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Ex1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xl/charts/chartEx2.xml" ContentType="application/vnd.ms-office.chartex+xml"/>
  <Override PartName="/xl/charts/style3.xml" ContentType="application/vnd.ms-office.chartstyle+xml"/>
  <Override PartName="/xl/charts/colors3.xml" ContentType="application/vnd.ms-office.chartcolorstyle+xml"/>
  <Override PartName="/xl/charts/chart3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5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6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7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8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Ex3.xml" ContentType="application/vnd.ms-office.chartex+xml"/>
  <Override PartName="/xl/charts/style10.xml" ContentType="application/vnd.ms-office.chartstyle+xml"/>
  <Override PartName="/xl/charts/colors10.xml" ContentType="application/vnd.ms-office.chartcolorstyle+xml"/>
  <Override PartName="/xl/charts/chartEx4.xml" ContentType="application/vnd.ms-office.chartex+xml"/>
  <Override PartName="/xl/charts/style11.xml" ContentType="application/vnd.ms-office.chartstyle+xml"/>
  <Override PartName="/xl/charts/colors11.xml" ContentType="application/vnd.ms-office.chartcolorstyle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3.xml" ContentType="application/vnd.openxmlformats-officedocument.drawing+xml"/>
  <Override PartName="/xl/charts/chart11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2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drawings/drawing4.xml" ContentType="application/vnd.openxmlformats-officedocument.drawing+xml"/>
  <Override PartName="/xl/charts/chart13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drawings/drawing5.xml" ContentType="application/vnd.openxmlformats-officedocument.drawing+xml"/>
  <Override PartName="/xl/charts/chart14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drawings/drawing6.xml" ContentType="application/vnd.openxmlformats-officedocument.drawing+xml"/>
  <Override PartName="/xl/charts/chart15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drawings/drawing7.xml" ContentType="application/vnd.openxmlformats-officedocument.drawing+xml"/>
  <Override PartName="/xl/charts/chart16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Record Book\Freelancers\Private Clients\2. Andrew\61. Crypto\"/>
    </mc:Choice>
  </mc:AlternateContent>
  <xr:revisionPtr revIDLastSave="0" documentId="13_ncr:1_{13951022-9A36-4950-9052-8968130F51AA}" xr6:coauthVersionLast="47" xr6:coauthVersionMax="47" xr10:uidLastSave="{00000000-0000-0000-0000-000000000000}"/>
  <bookViews>
    <workbookView xWindow="-110" yWindow="-110" windowWidth="19420" windowHeight="10300" tabRatio="758" firstSheet="4" activeTab="8" xr2:uid="{00000000-000D-0000-FFFF-FFFF00000000}"/>
  </bookViews>
  <sheets>
    <sheet name="Table of Content" sheetId="31" r:id="rId1"/>
    <sheet name="At a Glance" sheetId="16" r:id="rId2"/>
    <sheet name="Dashboard" sheetId="25" r:id="rId3"/>
    <sheet name="Tokeneconomics Structure" sheetId="30" r:id="rId4"/>
    <sheet name="Scenario Analysis" sheetId="32" r:id="rId5"/>
    <sheet name="PL" sheetId="8" r:id="rId6"/>
    <sheet name="BS" sheetId="9" r:id="rId7"/>
    <sheet name="CF" sheetId="10" r:id="rId8"/>
    <sheet name="Revenue Inputs" sheetId="2" r:id="rId9"/>
    <sheet name="Revenue Summary" sheetId="3" r:id="rId10"/>
    <sheet name="CAPEX" sheetId="29" r:id="rId11"/>
    <sheet name="COS" sheetId="4" r:id="rId12"/>
    <sheet name="OPEX" sheetId="5" r:id="rId13"/>
    <sheet name="Hiring Plan" sheetId="6" r:id="rId14"/>
    <sheet name="UoF" sheetId="26" r:id="rId15"/>
    <sheet name="Transaction Capital" sheetId="18" r:id="rId16"/>
    <sheet name="Loan Amortization" sheetId="13" state="hidden" r:id="rId17"/>
    <sheet name="WC" sheetId="12" r:id="rId18"/>
    <sheet name="KPI" sheetId="17" r:id="rId19"/>
    <sheet name="Break Even Analysis" sheetId="14" r:id="rId20"/>
    <sheet name="LTV CAC" sheetId="15" r:id="rId21"/>
    <sheet name="Assumption Sheet" sheetId="1" r:id="rId22"/>
  </sheets>
  <externalReferences>
    <externalReference r:id="rId23"/>
    <externalReference r:id="rId24"/>
  </externalReferences>
  <definedNames>
    <definedName name="\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\" localSheetId="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\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\\\" localSheetId="10">#REF!</definedName>
    <definedName name="\\\">#REF!</definedName>
    <definedName name="\A" localSheetId="10">#REF!</definedName>
    <definedName name="\A">#REF!</definedName>
    <definedName name="\B" localSheetId="10">#REF!</definedName>
    <definedName name="\B">#REF!</definedName>
    <definedName name="\C" localSheetId="10">#REF!</definedName>
    <definedName name="\C">#REF!</definedName>
    <definedName name="\D" localSheetId="10">#REF!</definedName>
    <definedName name="\D">#REF!</definedName>
    <definedName name="\E" localSheetId="10">#REF!</definedName>
    <definedName name="\E">#REF!</definedName>
    <definedName name="\F" localSheetId="10">#REF!</definedName>
    <definedName name="\F">#REF!</definedName>
    <definedName name="\g">#N/A</definedName>
    <definedName name="\H" localSheetId="10">#REF!</definedName>
    <definedName name="\H">#REF!</definedName>
    <definedName name="\I" localSheetId="10">#REF!</definedName>
    <definedName name="\I">#REF!</definedName>
    <definedName name="\J" localSheetId="10">#REF!</definedName>
    <definedName name="\J">#REF!</definedName>
    <definedName name="\K" localSheetId="10">#REF!</definedName>
    <definedName name="\K">#REF!</definedName>
    <definedName name="\L" localSheetId="10">#REF!</definedName>
    <definedName name="\L">#REF!</definedName>
    <definedName name="\M" localSheetId="10">#REF!</definedName>
    <definedName name="\M">#REF!</definedName>
    <definedName name="\N" localSheetId="10">#REF!</definedName>
    <definedName name="\N">#REF!</definedName>
    <definedName name="\p">#N/A</definedName>
    <definedName name="\Q" localSheetId="10">#REF!</definedName>
    <definedName name="\Q">#REF!</definedName>
    <definedName name="\R" localSheetId="10">#REF!</definedName>
    <definedName name="\R">#REF!</definedName>
    <definedName name="\s">#N/A</definedName>
    <definedName name="\T" localSheetId="10">#REF!</definedName>
    <definedName name="\T">#REF!</definedName>
    <definedName name="\V" localSheetId="10">#REF!</definedName>
    <definedName name="\V">#REF!</definedName>
    <definedName name="\x" localSheetId="10">#REF!</definedName>
    <definedName name="\x">#REF!</definedName>
    <definedName name="\XFGX" localSheetId="2" hidden="1">{#N/A,#N/A,TRUE,"PROFIT 11-95"}</definedName>
    <definedName name="\XFGX" localSheetId="4" hidden="1">{#N/A,#N/A,TRUE,"PROFIT 11-95"}</definedName>
    <definedName name="\XFGX" hidden="1">{#N/A,#N/A,TRUE,"PROFIT 11-95"}</definedName>
    <definedName name="\z" localSheetId="10">#REF!</definedName>
    <definedName name="\z">#REF!</definedName>
    <definedName name="_" localSheetId="10" hidden="1">#REF!</definedName>
    <definedName name="_" localSheetId="4" hidden="1">#REF!</definedName>
    <definedName name="_" hidden="1">#REF!</definedName>
    <definedName name="_?" localSheetId="2" hidden="1">{#N/A,#N/A,FALSE,"PROFIT 11-95"}</definedName>
    <definedName name="_?" localSheetId="4" hidden="1">{#N/A,#N/A,FALSE,"PROFIT 11-95"}</definedName>
    <definedName name="_?" hidden="1">{#N/A,#N/A,FALSE,"PROFIT 11-95"}</definedName>
    <definedName name="_??" localSheetId="2" hidden="1">{#N/A,#N/A,TRUE,"PROFIT 11-95"}</definedName>
    <definedName name="_??" localSheetId="4" hidden="1">{#N/A,#N/A,TRUE,"PROFIT 11-95"}</definedName>
    <definedName name="_??" hidden="1">{#N/A,#N/A,TRUE,"PROFIT 11-95"}</definedName>
    <definedName name="_???" localSheetId="2" hidden="1">{#N/A,#N/A,TRUE,"PROFIT 11-95"}</definedName>
    <definedName name="_???" localSheetId="4" hidden="1">{#N/A,#N/A,TRUE,"PROFIT 11-95"}</definedName>
    <definedName name="_???" hidden="1">{#N/A,#N/A,TRUE,"PROFIT 11-95"}</definedName>
    <definedName name="_????" localSheetId="2" hidden="1">{#N/A,#N/A,FALSE,"PROFIT 11-95"}</definedName>
    <definedName name="_????" localSheetId="4" hidden="1">{#N/A,#N/A,FALSE,"PROFIT 11-95"}</definedName>
    <definedName name="_????" hidden="1">{#N/A,#N/A,FALSE,"PROFIT 11-95"}</definedName>
    <definedName name="_???205" localSheetId="10">#REF!</definedName>
    <definedName name="_???205">#REF!</definedName>
    <definedName name="_?78" localSheetId="10">#REF!</definedName>
    <definedName name="_?78">#REF!</definedName>
    <definedName name="_?88" localSheetId="10">#REF!</definedName>
    <definedName name="_?88">#REF!</definedName>
    <definedName name="__?" localSheetId="2" hidden="1">{#N/A,#N/A,FALSE,"PROFIT 11-95"}</definedName>
    <definedName name="__?" localSheetId="4" hidden="1">{#N/A,#N/A,FALSE,"PROFIT 11-95"}</definedName>
    <definedName name="__?" hidden="1">{#N/A,#N/A,FALSE,"PROFIT 11-95"}</definedName>
    <definedName name="__??" localSheetId="2" hidden="1">{#N/A,#N/A,TRUE,"PROFIT 11-95"}</definedName>
    <definedName name="__??" localSheetId="4" hidden="1">{#N/A,#N/A,TRUE,"PROFIT 11-95"}</definedName>
    <definedName name="__??" hidden="1">{#N/A,#N/A,TRUE,"PROFIT 11-95"}</definedName>
    <definedName name="__???" localSheetId="2" hidden="1">{#N/A,#N/A,TRUE,"PROFIT 11-95"}</definedName>
    <definedName name="__???" localSheetId="4" hidden="1">{#N/A,#N/A,TRUE,"PROFIT 11-95"}</definedName>
    <definedName name="__???" hidden="1">{#N/A,#N/A,TRUE,"PROFIT 11-95"}</definedName>
    <definedName name="__????" localSheetId="2" hidden="1">{#N/A,#N/A,FALSE,"PROFIT 11-95"}</definedName>
    <definedName name="__????" localSheetId="4" hidden="1">{#N/A,#N/A,FALSE,"PROFIT 11-95"}</definedName>
    <definedName name="__????" hidden="1">{#N/A,#N/A,FALSE,"PROFIT 11-95"}</definedName>
    <definedName name="__???205" localSheetId="10">#REF!</definedName>
    <definedName name="__???205">#REF!</definedName>
    <definedName name="__?78" localSheetId="10">#REF!</definedName>
    <definedName name="__?78">#REF!</definedName>
    <definedName name="__?88" localSheetId="10">#REF!</definedName>
    <definedName name="__?88">#REF!</definedName>
    <definedName name="___???205" localSheetId="10">#REF!</definedName>
    <definedName name="___???205">#REF!</definedName>
    <definedName name="___?78" localSheetId="10">#REF!</definedName>
    <definedName name="___?78">#REF!</definedName>
    <definedName name="___?88" localSheetId="10">#REF!</definedName>
    <definedName name="___?88">#REF!</definedName>
    <definedName name="____???205" localSheetId="10">#REF!</definedName>
    <definedName name="____???205">#REF!</definedName>
    <definedName name="____?78" localSheetId="10">#REF!</definedName>
    <definedName name="____?78">#REF!</definedName>
    <definedName name="____?88" localSheetId="10">#REF!</definedName>
    <definedName name="____?88">#REF!</definedName>
    <definedName name="_____???205" localSheetId="10">#REF!</definedName>
    <definedName name="_____???205">#REF!</definedName>
    <definedName name="_____?78" localSheetId="10">#REF!</definedName>
    <definedName name="_____?78">#REF!</definedName>
    <definedName name="_____?88" localSheetId="10">#REF!</definedName>
    <definedName name="_____?88">#REF!</definedName>
    <definedName name="______???205" localSheetId="10">#REF!</definedName>
    <definedName name="______???205">#REF!</definedName>
    <definedName name="______?78" localSheetId="10">#REF!</definedName>
    <definedName name="______?78">#REF!</definedName>
    <definedName name="______?88" localSheetId="10">#REF!</definedName>
    <definedName name="______?88">#REF!</definedName>
    <definedName name="_______???205" localSheetId="10">#REF!</definedName>
    <definedName name="_______???205">#REF!</definedName>
    <definedName name="_______?78" localSheetId="10">#REF!</definedName>
    <definedName name="_______?78">#REF!</definedName>
    <definedName name="_______?88" localSheetId="10">#REF!</definedName>
    <definedName name="_______?88">#REF!</definedName>
    <definedName name="________???205" localSheetId="10">#REF!</definedName>
    <definedName name="________???205">#REF!</definedName>
    <definedName name="________?78" localSheetId="10">#REF!</definedName>
    <definedName name="________?78">#REF!</definedName>
    <definedName name="________?88" localSheetId="10">#REF!</definedName>
    <definedName name="________?88">#REF!</definedName>
    <definedName name="_________???205" localSheetId="10">#REF!</definedName>
    <definedName name="_________???205">#REF!</definedName>
    <definedName name="_________?78" localSheetId="10">#REF!</definedName>
    <definedName name="_________?78">#REF!</definedName>
    <definedName name="_________?88" localSheetId="10">#REF!</definedName>
    <definedName name="_________?88">#REF!</definedName>
    <definedName name="__________???205" localSheetId="10">#REF!</definedName>
    <definedName name="__________???205">#REF!</definedName>
    <definedName name="__________?78" localSheetId="10">#REF!</definedName>
    <definedName name="__________?78">#REF!</definedName>
    <definedName name="__________?88" localSheetId="10">#REF!</definedName>
    <definedName name="__________?88">#REF!</definedName>
    <definedName name="___________???205" localSheetId="10">#REF!</definedName>
    <definedName name="___________???205">#REF!</definedName>
    <definedName name="___________?78" localSheetId="10">#REF!</definedName>
    <definedName name="___________?78">#REF!</definedName>
    <definedName name="___________?88" localSheetId="10">#REF!</definedName>
    <definedName name="___________?88">#REF!</definedName>
    <definedName name="____________???205" localSheetId="10">#REF!</definedName>
    <definedName name="____________???205">#REF!</definedName>
    <definedName name="____________?78" localSheetId="10">#REF!</definedName>
    <definedName name="____________?78">#REF!</definedName>
    <definedName name="____________?88" localSheetId="10">#REF!</definedName>
    <definedName name="____________?88">#REF!</definedName>
    <definedName name="_____________???205" localSheetId="10">#REF!</definedName>
    <definedName name="_____________???205">#REF!</definedName>
    <definedName name="_____________?78" localSheetId="10">#REF!</definedName>
    <definedName name="_____________?78">#REF!</definedName>
    <definedName name="_____________?88" localSheetId="10">#REF!</definedName>
    <definedName name="_____________?88">#REF!</definedName>
    <definedName name="______________???205" localSheetId="10">#REF!</definedName>
    <definedName name="______________???205">#REF!</definedName>
    <definedName name="______________?78" localSheetId="10">#REF!</definedName>
    <definedName name="______________?78">#REF!</definedName>
    <definedName name="______________?88" localSheetId="10">#REF!</definedName>
    <definedName name="______________?88">#REF!</definedName>
    <definedName name="_______________???205" localSheetId="10">#REF!</definedName>
    <definedName name="_______________???205">#REF!</definedName>
    <definedName name="_______________?78" localSheetId="10">#REF!</definedName>
    <definedName name="_______________?78">#REF!</definedName>
    <definedName name="_______________?88" localSheetId="10">#REF!</definedName>
    <definedName name="_______________?88">#REF!</definedName>
    <definedName name="________________???205" localSheetId="10">#REF!</definedName>
    <definedName name="________________???205">#REF!</definedName>
    <definedName name="________________?78" localSheetId="10">#REF!</definedName>
    <definedName name="________________?78">#REF!</definedName>
    <definedName name="________________?88" localSheetId="10">#REF!</definedName>
    <definedName name="________________?88">#REF!</definedName>
    <definedName name="_________________???205" localSheetId="10">#REF!</definedName>
    <definedName name="_________________???205">#REF!</definedName>
    <definedName name="_________________?78" localSheetId="10">#REF!</definedName>
    <definedName name="_________________?78">#REF!</definedName>
    <definedName name="_________________?88" localSheetId="10">#REF!</definedName>
    <definedName name="_________________?88">#REF!</definedName>
    <definedName name="__________________???205" localSheetId="10">#REF!</definedName>
    <definedName name="__________________???205">#REF!</definedName>
    <definedName name="__________________?78" localSheetId="10">#REF!</definedName>
    <definedName name="__________________?78">#REF!</definedName>
    <definedName name="__________________?88" localSheetId="10">#REF!</definedName>
    <definedName name="__________________?88">#REF!</definedName>
    <definedName name="___________________???205" localSheetId="10">#REF!</definedName>
    <definedName name="___________________???205">#REF!</definedName>
    <definedName name="___________________?78" localSheetId="10">#REF!</definedName>
    <definedName name="___________________?78">#REF!</definedName>
    <definedName name="___________________?88" localSheetId="10">#REF!</definedName>
    <definedName name="___________________?88">#REF!</definedName>
    <definedName name="____________________???205" localSheetId="10">#REF!</definedName>
    <definedName name="____________________???205">#REF!</definedName>
    <definedName name="____________________?78" localSheetId="10">#REF!</definedName>
    <definedName name="____________________?78">#REF!</definedName>
    <definedName name="____________________?88" localSheetId="10">#REF!</definedName>
    <definedName name="____________________?88">#REF!</definedName>
    <definedName name="_____________________???205" localSheetId="10">#REF!</definedName>
    <definedName name="_____________________???205">#REF!</definedName>
    <definedName name="_____________________?78" localSheetId="10">#REF!</definedName>
    <definedName name="_____________________?78">#REF!</definedName>
    <definedName name="_____________________?88" localSheetId="10">#REF!</definedName>
    <definedName name="_____________________?88">#REF!</definedName>
    <definedName name="______________________???205" localSheetId="10">#REF!</definedName>
    <definedName name="______________________???205">#REF!</definedName>
    <definedName name="______________________?78" localSheetId="10">#REF!</definedName>
    <definedName name="______________________?78">#REF!</definedName>
    <definedName name="______________________?88" localSheetId="10">#REF!</definedName>
    <definedName name="______________________?88">#REF!</definedName>
    <definedName name="_______________________???205" localSheetId="10">#REF!</definedName>
    <definedName name="_______________________???205">#REF!</definedName>
    <definedName name="_______________________?78" localSheetId="10">#REF!</definedName>
    <definedName name="_______________________?78">#REF!</definedName>
    <definedName name="_______________________?88" localSheetId="10">#REF!</definedName>
    <definedName name="_______________________?88">#REF!</definedName>
    <definedName name="________________________???205" localSheetId="10">#REF!</definedName>
    <definedName name="________________________???205">#REF!</definedName>
    <definedName name="________________________?78" localSheetId="10">#REF!</definedName>
    <definedName name="________________________?78">#REF!</definedName>
    <definedName name="________________________?88" localSheetId="10">#REF!</definedName>
    <definedName name="________________________?88">#REF!</definedName>
    <definedName name="_________________________???205" localSheetId="10">#REF!</definedName>
    <definedName name="_________________________???205">#REF!</definedName>
    <definedName name="_________________________?78" localSheetId="10">#REF!</definedName>
    <definedName name="_________________________?78">#REF!</definedName>
    <definedName name="_________________________?88" localSheetId="10">#REF!</definedName>
    <definedName name="_________________________?88">#REF!</definedName>
    <definedName name="__________________________???205" localSheetId="10">#REF!</definedName>
    <definedName name="__________________________???205">#REF!</definedName>
    <definedName name="__________________________?78" localSheetId="10">#REF!</definedName>
    <definedName name="__________________________?78">#REF!</definedName>
    <definedName name="__________________________?88" localSheetId="10">#REF!</definedName>
    <definedName name="__________________________?88">#REF!</definedName>
    <definedName name="___________________________???205" localSheetId="10">#REF!</definedName>
    <definedName name="___________________________???205">#REF!</definedName>
    <definedName name="___________________________?78" localSheetId="10">#REF!</definedName>
    <definedName name="___________________________?78">#REF!</definedName>
    <definedName name="___________________________?88" localSheetId="10">#REF!</definedName>
    <definedName name="___________________________?88">#REF!</definedName>
    <definedName name="____________________________???205" localSheetId="10">#REF!</definedName>
    <definedName name="____________________________???205">#REF!</definedName>
    <definedName name="____________________________?78" localSheetId="10">#REF!</definedName>
    <definedName name="____________________________?78">#REF!</definedName>
    <definedName name="____________________________?88" localSheetId="10">#REF!</definedName>
    <definedName name="____________________________?88">#REF!</definedName>
    <definedName name="_____________________________???205" localSheetId="10">#REF!</definedName>
    <definedName name="_____________________________???205">#REF!</definedName>
    <definedName name="_____________________________?78" localSheetId="10">#REF!</definedName>
    <definedName name="_____________________________?78">#REF!</definedName>
    <definedName name="_____________________________?88" localSheetId="10">#REF!</definedName>
    <definedName name="_____________________________?88">#REF!</definedName>
    <definedName name="______________________________???205" localSheetId="10">#REF!</definedName>
    <definedName name="______________________________???205">#REF!</definedName>
    <definedName name="______________________________?78" localSheetId="10">#REF!</definedName>
    <definedName name="______________________________?78">#REF!</definedName>
    <definedName name="______________________________?88" localSheetId="10">#REF!</definedName>
    <definedName name="______________________________?88">#REF!</definedName>
    <definedName name="_______________________________???205" localSheetId="10">#REF!</definedName>
    <definedName name="_______________________________???205">#REF!</definedName>
    <definedName name="_______________________________?78" localSheetId="10">#REF!</definedName>
    <definedName name="_______________________________?78">#REF!</definedName>
    <definedName name="_______________________________?88" localSheetId="10">#REF!</definedName>
    <definedName name="_______________________________?88">#REF!</definedName>
    <definedName name="________________________________???205" localSheetId="10">#REF!</definedName>
    <definedName name="________________________________???205">#REF!</definedName>
    <definedName name="________________________________?78" localSheetId="10">#REF!</definedName>
    <definedName name="________________________________?78">#REF!</definedName>
    <definedName name="________________________________?88" localSheetId="10">#REF!</definedName>
    <definedName name="________________________________?88">#REF!</definedName>
    <definedName name="_________________________________???205" localSheetId="10">#REF!</definedName>
    <definedName name="_________________________________???205">#REF!</definedName>
    <definedName name="_________________________________?78" localSheetId="10">#REF!</definedName>
    <definedName name="_________________________________?78">#REF!</definedName>
    <definedName name="_________________________________?88" localSheetId="10">#REF!</definedName>
    <definedName name="_________________________________?88">#REF!</definedName>
    <definedName name="__________________________________???205" localSheetId="10">#REF!</definedName>
    <definedName name="__________________________________???205">#REF!</definedName>
    <definedName name="__________________________________?78" localSheetId="10">#REF!</definedName>
    <definedName name="__________________________________?78">#REF!</definedName>
    <definedName name="__________________________________?88" localSheetId="10">#REF!</definedName>
    <definedName name="__________________________________?88">#REF!</definedName>
    <definedName name="___________________________________???205" localSheetId="10">#REF!</definedName>
    <definedName name="___________________________________???205">#REF!</definedName>
    <definedName name="___________________________________?78" localSheetId="10">#REF!</definedName>
    <definedName name="___________________________________?78">#REF!</definedName>
    <definedName name="___________________________________?88" localSheetId="10">#REF!</definedName>
    <definedName name="___________________________________?88">#REF!</definedName>
    <definedName name="____________________________________???205" localSheetId="10">#REF!</definedName>
    <definedName name="____________________________________???205">#REF!</definedName>
    <definedName name="____________________________________?78" localSheetId="10">#REF!</definedName>
    <definedName name="____________________________________?78">#REF!</definedName>
    <definedName name="____________________________________?88" localSheetId="10">#REF!</definedName>
    <definedName name="____________________________________?88">#REF!</definedName>
    <definedName name="_____________________________________???205" localSheetId="10">#REF!</definedName>
    <definedName name="_____________________________________???205">#REF!</definedName>
    <definedName name="_____________________________________?78" localSheetId="10">#REF!</definedName>
    <definedName name="_____________________________________?78">#REF!</definedName>
    <definedName name="_____________________________________?88" localSheetId="10">#REF!</definedName>
    <definedName name="_____________________________________?88">#REF!</definedName>
    <definedName name="______________________________________???205" localSheetId="10">#REF!</definedName>
    <definedName name="______________________________________???205">#REF!</definedName>
    <definedName name="______________________________________?78" localSheetId="10">#REF!</definedName>
    <definedName name="______________________________________?78">#REF!</definedName>
    <definedName name="______________________________________?88" localSheetId="10">#REF!</definedName>
    <definedName name="______________________________________?88">#REF!</definedName>
    <definedName name="_______________________________________???205" localSheetId="10">#REF!</definedName>
    <definedName name="_______________________________________???205">#REF!</definedName>
    <definedName name="_______________________________________?78" localSheetId="10">#REF!</definedName>
    <definedName name="_______________________________________?78">#REF!</definedName>
    <definedName name="_______________________________________?88" localSheetId="10">#REF!</definedName>
    <definedName name="_______________________________________?88">#REF!</definedName>
    <definedName name="________________________________________???205" localSheetId="10">#REF!</definedName>
    <definedName name="________________________________________???205">#REF!</definedName>
    <definedName name="________________________________________?78" localSheetId="10">#REF!</definedName>
    <definedName name="________________________________________?78">#REF!</definedName>
    <definedName name="________________________________________?88" localSheetId="10">#REF!</definedName>
    <definedName name="________________________________________?88">#REF!</definedName>
    <definedName name="_______________________________________________________________________________JB1" localSheetId="10">#REF!</definedName>
    <definedName name="_______________________________________________________________________________JB1">#REF!</definedName>
    <definedName name="_______________________________________________________________________________JB2" localSheetId="10">#REF!</definedName>
    <definedName name="_______________________________________________________________________________JB2">#REF!</definedName>
    <definedName name="______________________________________________________________________________C100033" localSheetId="10">#REF!</definedName>
    <definedName name="______________________________________________________________________________C100033">#REF!</definedName>
    <definedName name="______________________________________________________________________________C65600" localSheetId="10">#REF!</definedName>
    <definedName name="______________________________________________________________________________C65600">#REF!</definedName>
    <definedName name="______________________________________________________________________________C65800" localSheetId="10">#REF!</definedName>
    <definedName name="______________________________________________________________________________C65800">#REF!</definedName>
    <definedName name="______________________________________________________________________________C66000" localSheetId="10">#REF!</definedName>
    <definedName name="______________________________________________________________________________C66000">#REF!</definedName>
    <definedName name="______________________________________________________________________________C69000" localSheetId="10">#REF!</definedName>
    <definedName name="______________________________________________________________________________C69000">#REF!</definedName>
    <definedName name="______________________________________________________________________________C70000" localSheetId="10">#REF!</definedName>
    <definedName name="______________________________________________________________________________C70000">#REF!</definedName>
    <definedName name="______________________________________________________________________________C90000" localSheetId="10">#REF!</definedName>
    <definedName name="______________________________________________________________________________C90000">#REF!</definedName>
    <definedName name="______________________________________________________________________________JB1" localSheetId="10">#REF!</definedName>
    <definedName name="______________________________________________________________________________JB1">#REF!</definedName>
    <definedName name="______________________________________________________________________________JB2" localSheetId="10">#REF!</definedName>
    <definedName name="______________________________________________________________________________JB2">#REF!</definedName>
    <definedName name="_____________________________________________________________________________C100033" localSheetId="10">#REF!</definedName>
    <definedName name="_____________________________________________________________________________C100033">#REF!</definedName>
    <definedName name="_____________________________________________________________________________C65600" localSheetId="10">#REF!</definedName>
    <definedName name="_____________________________________________________________________________C65600">#REF!</definedName>
    <definedName name="_____________________________________________________________________________C65800" localSheetId="10">#REF!</definedName>
    <definedName name="_____________________________________________________________________________C65800">#REF!</definedName>
    <definedName name="_____________________________________________________________________________C66000" localSheetId="10">#REF!</definedName>
    <definedName name="_____________________________________________________________________________C66000">#REF!</definedName>
    <definedName name="_____________________________________________________________________________C69000" localSheetId="10">#REF!</definedName>
    <definedName name="_____________________________________________________________________________C69000">#REF!</definedName>
    <definedName name="_____________________________________________________________________________C70000" localSheetId="10">#REF!</definedName>
    <definedName name="_____________________________________________________________________________C70000">#REF!</definedName>
    <definedName name="_____________________________________________________________________________C90000" localSheetId="10">#REF!</definedName>
    <definedName name="_____________________________________________________________________________C90000">#REF!</definedName>
    <definedName name="_____________________________________________________________________________JB1" localSheetId="10">#REF!</definedName>
    <definedName name="_____________________________________________________________________________JB1">#REF!</definedName>
    <definedName name="_____________________________________________________________________________JB2" localSheetId="10">#REF!</definedName>
    <definedName name="_____________________________________________________________________________JB2">#REF!</definedName>
    <definedName name="____________________________________________________________________________C100033" localSheetId="10">#REF!</definedName>
    <definedName name="____________________________________________________________________________C100033">#REF!</definedName>
    <definedName name="____________________________________________________________________________C65600" localSheetId="10">#REF!</definedName>
    <definedName name="____________________________________________________________________________C65600">#REF!</definedName>
    <definedName name="____________________________________________________________________________C65800" localSheetId="10">#REF!</definedName>
    <definedName name="____________________________________________________________________________C65800">#REF!</definedName>
    <definedName name="____________________________________________________________________________C66000" localSheetId="10">#REF!</definedName>
    <definedName name="____________________________________________________________________________C66000">#REF!</definedName>
    <definedName name="____________________________________________________________________________C69000" localSheetId="10">#REF!</definedName>
    <definedName name="____________________________________________________________________________C69000">#REF!</definedName>
    <definedName name="____________________________________________________________________________C70000" localSheetId="10">#REF!</definedName>
    <definedName name="____________________________________________________________________________C70000">#REF!</definedName>
    <definedName name="____________________________________________________________________________C90000" localSheetId="10">#REF!</definedName>
    <definedName name="____________________________________________________________________________C90000">#REF!</definedName>
    <definedName name="____________________________________________________________________________JB1" localSheetId="10">#REF!</definedName>
    <definedName name="____________________________________________________________________________JB1">#REF!</definedName>
    <definedName name="____________________________________________________________________________JB2" localSheetId="10">#REF!</definedName>
    <definedName name="____________________________________________________________________________JB2">#REF!</definedName>
    <definedName name="___________________________________________________________________________C100033" localSheetId="10">#REF!</definedName>
    <definedName name="___________________________________________________________________________C100033">#REF!</definedName>
    <definedName name="___________________________________________________________________________C65600" localSheetId="10">#REF!</definedName>
    <definedName name="___________________________________________________________________________C65600">#REF!</definedName>
    <definedName name="___________________________________________________________________________C65800" localSheetId="10">#REF!</definedName>
    <definedName name="___________________________________________________________________________C65800">#REF!</definedName>
    <definedName name="___________________________________________________________________________C66000" localSheetId="10">#REF!</definedName>
    <definedName name="___________________________________________________________________________C66000">#REF!</definedName>
    <definedName name="___________________________________________________________________________C69000" localSheetId="10">#REF!</definedName>
    <definedName name="___________________________________________________________________________C69000">#REF!</definedName>
    <definedName name="___________________________________________________________________________C70000" localSheetId="10">#REF!</definedName>
    <definedName name="___________________________________________________________________________C70000">#REF!</definedName>
    <definedName name="___________________________________________________________________________C90000" localSheetId="10">#REF!</definedName>
    <definedName name="___________________________________________________________________________C90000">#REF!</definedName>
    <definedName name="___________________________________________________________________________JB1" localSheetId="10">#REF!</definedName>
    <definedName name="___________________________________________________________________________JB1">#REF!</definedName>
    <definedName name="___________________________________________________________________________JB2" localSheetId="10">#REF!</definedName>
    <definedName name="___________________________________________________________________________JB2">#REF!</definedName>
    <definedName name="__________________________________________________________________________C100033" localSheetId="10">#REF!</definedName>
    <definedName name="__________________________________________________________________________C100033">#REF!</definedName>
    <definedName name="__________________________________________________________________________C65600" localSheetId="10">#REF!</definedName>
    <definedName name="__________________________________________________________________________C65600">#REF!</definedName>
    <definedName name="__________________________________________________________________________C65800" localSheetId="10">#REF!</definedName>
    <definedName name="__________________________________________________________________________C65800">#REF!</definedName>
    <definedName name="__________________________________________________________________________C66000" localSheetId="10">#REF!</definedName>
    <definedName name="__________________________________________________________________________C66000">#REF!</definedName>
    <definedName name="__________________________________________________________________________C69000" localSheetId="10">#REF!</definedName>
    <definedName name="__________________________________________________________________________C69000">#REF!</definedName>
    <definedName name="__________________________________________________________________________C70000" localSheetId="10">#REF!</definedName>
    <definedName name="__________________________________________________________________________C70000">#REF!</definedName>
    <definedName name="__________________________________________________________________________C90000" localSheetId="10">#REF!</definedName>
    <definedName name="__________________________________________________________________________C90000">#REF!</definedName>
    <definedName name="__________________________________________________________________________JB1" localSheetId="10">#REF!</definedName>
    <definedName name="__________________________________________________________________________JB1">#REF!</definedName>
    <definedName name="__________________________________________________________________________JB2" localSheetId="10">#REF!</definedName>
    <definedName name="__________________________________________________________________________JB2">#REF!</definedName>
    <definedName name="_________________________________________________________________________C100033" localSheetId="10">#REF!</definedName>
    <definedName name="_________________________________________________________________________C100033">#REF!</definedName>
    <definedName name="_________________________________________________________________________C65600" localSheetId="10">#REF!</definedName>
    <definedName name="_________________________________________________________________________C65600">#REF!</definedName>
    <definedName name="_________________________________________________________________________C65800" localSheetId="10">#REF!</definedName>
    <definedName name="_________________________________________________________________________C65800">#REF!</definedName>
    <definedName name="_________________________________________________________________________C66000" localSheetId="10">#REF!</definedName>
    <definedName name="_________________________________________________________________________C66000">#REF!</definedName>
    <definedName name="_________________________________________________________________________C69000" localSheetId="10">#REF!</definedName>
    <definedName name="_________________________________________________________________________C69000">#REF!</definedName>
    <definedName name="_________________________________________________________________________C70000" localSheetId="10">#REF!</definedName>
    <definedName name="_________________________________________________________________________C70000">#REF!</definedName>
    <definedName name="_________________________________________________________________________C90000" localSheetId="10">#REF!</definedName>
    <definedName name="_________________________________________________________________________C90000">#REF!</definedName>
    <definedName name="_________________________________________________________________________JB1" localSheetId="10">#REF!</definedName>
    <definedName name="_________________________________________________________________________JB1">#REF!</definedName>
    <definedName name="_________________________________________________________________________JB2" localSheetId="10">#REF!</definedName>
    <definedName name="_________________________________________________________________________JB2">#REF!</definedName>
    <definedName name="________________________________________________________________________C100033" localSheetId="10">#REF!</definedName>
    <definedName name="________________________________________________________________________C100033">#REF!</definedName>
    <definedName name="________________________________________________________________________C65600" localSheetId="10">#REF!</definedName>
    <definedName name="________________________________________________________________________C65600">#REF!</definedName>
    <definedName name="________________________________________________________________________C65800" localSheetId="10">#REF!</definedName>
    <definedName name="________________________________________________________________________C65800">#REF!</definedName>
    <definedName name="________________________________________________________________________C66000" localSheetId="10">#REF!</definedName>
    <definedName name="________________________________________________________________________C66000">#REF!</definedName>
    <definedName name="________________________________________________________________________C69000" localSheetId="10">#REF!</definedName>
    <definedName name="________________________________________________________________________C69000">#REF!</definedName>
    <definedName name="________________________________________________________________________C70000" localSheetId="10">#REF!</definedName>
    <definedName name="________________________________________________________________________C70000">#REF!</definedName>
    <definedName name="________________________________________________________________________C90000" localSheetId="10">#REF!</definedName>
    <definedName name="________________________________________________________________________C90000">#REF!</definedName>
    <definedName name="________________________________________________________________________JB1" localSheetId="10">#REF!</definedName>
    <definedName name="________________________________________________________________________JB1">#REF!</definedName>
    <definedName name="________________________________________________________________________JB2" localSheetId="10">#REF!</definedName>
    <definedName name="________________________________________________________________________JB2">#REF!</definedName>
    <definedName name="_______________________________________________________________________C100033" localSheetId="10">#REF!</definedName>
    <definedName name="_______________________________________________________________________C100033">#REF!</definedName>
    <definedName name="_______________________________________________________________________C65600" localSheetId="10">#REF!</definedName>
    <definedName name="_______________________________________________________________________C65600">#REF!</definedName>
    <definedName name="_______________________________________________________________________C65800" localSheetId="10">#REF!</definedName>
    <definedName name="_______________________________________________________________________C65800">#REF!</definedName>
    <definedName name="_______________________________________________________________________C66000" localSheetId="10">#REF!</definedName>
    <definedName name="_______________________________________________________________________C66000">#REF!</definedName>
    <definedName name="_______________________________________________________________________C69000" localSheetId="10">#REF!</definedName>
    <definedName name="_______________________________________________________________________C69000">#REF!</definedName>
    <definedName name="_______________________________________________________________________C70000" localSheetId="10">#REF!</definedName>
    <definedName name="_______________________________________________________________________C70000">#REF!</definedName>
    <definedName name="_______________________________________________________________________C90000" localSheetId="10">#REF!</definedName>
    <definedName name="_______________________________________________________________________C90000">#REF!</definedName>
    <definedName name="_______________________________________________________________________JB1" localSheetId="10">#REF!</definedName>
    <definedName name="_______________________________________________________________________JB1">#REF!</definedName>
    <definedName name="_______________________________________________________________________JB2" localSheetId="10">#REF!</definedName>
    <definedName name="_______________________________________________________________________JB2">#REF!</definedName>
    <definedName name="______________________________________________________________________C100033" localSheetId="10">#REF!</definedName>
    <definedName name="______________________________________________________________________C100033">#REF!</definedName>
    <definedName name="______________________________________________________________________C65600" localSheetId="10">#REF!</definedName>
    <definedName name="______________________________________________________________________C65600">#REF!</definedName>
    <definedName name="______________________________________________________________________C65800" localSheetId="10">#REF!</definedName>
    <definedName name="______________________________________________________________________C65800">#REF!</definedName>
    <definedName name="______________________________________________________________________C66000" localSheetId="10">#REF!</definedName>
    <definedName name="______________________________________________________________________C66000">#REF!</definedName>
    <definedName name="______________________________________________________________________C69000" localSheetId="10">#REF!</definedName>
    <definedName name="______________________________________________________________________C69000">#REF!</definedName>
    <definedName name="______________________________________________________________________C70000" localSheetId="10">#REF!</definedName>
    <definedName name="______________________________________________________________________C70000">#REF!</definedName>
    <definedName name="______________________________________________________________________C90000" localSheetId="10">#REF!</definedName>
    <definedName name="______________________________________________________________________C90000">#REF!</definedName>
    <definedName name="______________________________________________________________________JB1" localSheetId="10">#REF!</definedName>
    <definedName name="______________________________________________________________________JB1">#REF!</definedName>
    <definedName name="______________________________________________________________________JB2" localSheetId="10">#REF!</definedName>
    <definedName name="______________________________________________________________________JB2">#REF!</definedName>
    <definedName name="_____________________________________________________________________C100033" localSheetId="10">#REF!</definedName>
    <definedName name="_____________________________________________________________________C100033">#REF!</definedName>
    <definedName name="_____________________________________________________________________C65600" localSheetId="10">#REF!</definedName>
    <definedName name="_____________________________________________________________________C65600">#REF!</definedName>
    <definedName name="_____________________________________________________________________C65800" localSheetId="10">#REF!</definedName>
    <definedName name="_____________________________________________________________________C65800">#REF!</definedName>
    <definedName name="_____________________________________________________________________C66000" localSheetId="10">#REF!</definedName>
    <definedName name="_____________________________________________________________________C66000">#REF!</definedName>
    <definedName name="_____________________________________________________________________C69000" localSheetId="10">#REF!</definedName>
    <definedName name="_____________________________________________________________________C69000">#REF!</definedName>
    <definedName name="_____________________________________________________________________C70000" localSheetId="10">#REF!</definedName>
    <definedName name="_____________________________________________________________________C70000">#REF!</definedName>
    <definedName name="_____________________________________________________________________C90000" localSheetId="10">#REF!</definedName>
    <definedName name="_____________________________________________________________________C90000">#REF!</definedName>
    <definedName name="_____________________________________________________________________JB1" localSheetId="10">#REF!</definedName>
    <definedName name="_____________________________________________________________________JB1">#REF!</definedName>
    <definedName name="_____________________________________________________________________JB2" localSheetId="10">#REF!</definedName>
    <definedName name="_____________________________________________________________________JB2">#REF!</definedName>
    <definedName name="____________________________________________________________________C100033" localSheetId="10">#REF!</definedName>
    <definedName name="____________________________________________________________________C100033">#REF!</definedName>
    <definedName name="____________________________________________________________________C65600" localSheetId="10">#REF!</definedName>
    <definedName name="____________________________________________________________________C65600">#REF!</definedName>
    <definedName name="____________________________________________________________________C65800" localSheetId="10">#REF!</definedName>
    <definedName name="____________________________________________________________________C65800">#REF!</definedName>
    <definedName name="____________________________________________________________________C66000" localSheetId="10">#REF!</definedName>
    <definedName name="____________________________________________________________________C66000">#REF!</definedName>
    <definedName name="____________________________________________________________________C69000" localSheetId="10">#REF!</definedName>
    <definedName name="____________________________________________________________________C69000">#REF!</definedName>
    <definedName name="____________________________________________________________________C70000" localSheetId="10">#REF!</definedName>
    <definedName name="____________________________________________________________________C70000">#REF!</definedName>
    <definedName name="____________________________________________________________________C90000" localSheetId="10">#REF!</definedName>
    <definedName name="____________________________________________________________________C90000">#REF!</definedName>
    <definedName name="____________________________________________________________________JB1" localSheetId="10">#REF!</definedName>
    <definedName name="____________________________________________________________________JB1">#REF!</definedName>
    <definedName name="____________________________________________________________________JB2" localSheetId="10">#REF!</definedName>
    <definedName name="____________________________________________________________________JB2">#REF!</definedName>
    <definedName name="___________________________________________________________________C100033" localSheetId="10">#REF!</definedName>
    <definedName name="___________________________________________________________________C100033">#REF!</definedName>
    <definedName name="___________________________________________________________________C65600" localSheetId="10">#REF!</definedName>
    <definedName name="___________________________________________________________________C65600">#REF!</definedName>
    <definedName name="___________________________________________________________________C65800" localSheetId="10">#REF!</definedName>
    <definedName name="___________________________________________________________________C65800">#REF!</definedName>
    <definedName name="___________________________________________________________________C66000" localSheetId="10">#REF!</definedName>
    <definedName name="___________________________________________________________________C66000">#REF!</definedName>
    <definedName name="___________________________________________________________________C69000" localSheetId="10">#REF!</definedName>
    <definedName name="___________________________________________________________________C69000">#REF!</definedName>
    <definedName name="___________________________________________________________________C70000" localSheetId="10">#REF!</definedName>
    <definedName name="___________________________________________________________________C70000">#REF!</definedName>
    <definedName name="___________________________________________________________________C90000" localSheetId="10">#REF!</definedName>
    <definedName name="___________________________________________________________________C90000">#REF!</definedName>
    <definedName name="___________________________________________________________________con1" localSheetId="2" hidden="1">{#N/A,#N/A,TRUE,"PROFIT 11-95"}</definedName>
    <definedName name="___________________________________________________________________con1" localSheetId="4" hidden="1">{#N/A,#N/A,TRUE,"PROFIT 11-95"}</definedName>
    <definedName name="___________________________________________________________________con1" hidden="1">{#N/A,#N/A,TRUE,"PROFIT 11-95"}</definedName>
    <definedName name="___________________________________________________________________JB1" localSheetId="10">#REF!</definedName>
    <definedName name="___________________________________________________________________JB1">#REF!</definedName>
    <definedName name="___________________________________________________________________JB2" localSheetId="10">#REF!</definedName>
    <definedName name="___________________________________________________________________JB2">#REF!</definedName>
    <definedName name="__________________________________________________________________C100033" localSheetId="10">#REF!</definedName>
    <definedName name="__________________________________________________________________C100033">#REF!</definedName>
    <definedName name="__________________________________________________________________C65600" localSheetId="10">#REF!</definedName>
    <definedName name="__________________________________________________________________C65600">#REF!</definedName>
    <definedName name="__________________________________________________________________C65800" localSheetId="10">#REF!</definedName>
    <definedName name="__________________________________________________________________C65800">#REF!</definedName>
    <definedName name="__________________________________________________________________C66000" localSheetId="10">#REF!</definedName>
    <definedName name="__________________________________________________________________C66000">#REF!</definedName>
    <definedName name="__________________________________________________________________C69000" localSheetId="10">#REF!</definedName>
    <definedName name="__________________________________________________________________C69000">#REF!</definedName>
    <definedName name="__________________________________________________________________C70000" localSheetId="10">#REF!</definedName>
    <definedName name="__________________________________________________________________C70000">#REF!</definedName>
    <definedName name="__________________________________________________________________C90000" localSheetId="10">#REF!</definedName>
    <definedName name="__________________________________________________________________C90000">#REF!</definedName>
    <definedName name="__________________________________________________________________JB1" localSheetId="10">#REF!</definedName>
    <definedName name="__________________________________________________________________JB1">#REF!</definedName>
    <definedName name="__________________________________________________________________JB2" localSheetId="10">#REF!</definedName>
    <definedName name="__________________________________________________________________JB2">#REF!</definedName>
    <definedName name="_________________________________________________________________C100033" localSheetId="10">#REF!</definedName>
    <definedName name="_________________________________________________________________C100033">#REF!</definedName>
    <definedName name="_________________________________________________________________C65600" localSheetId="10">#REF!</definedName>
    <definedName name="_________________________________________________________________C65600">#REF!</definedName>
    <definedName name="_________________________________________________________________C65800" localSheetId="10">#REF!</definedName>
    <definedName name="_________________________________________________________________C65800">#REF!</definedName>
    <definedName name="_________________________________________________________________C66000" localSheetId="10">#REF!</definedName>
    <definedName name="_________________________________________________________________C66000">#REF!</definedName>
    <definedName name="_________________________________________________________________C69000" localSheetId="10">#REF!</definedName>
    <definedName name="_________________________________________________________________C69000">#REF!</definedName>
    <definedName name="_________________________________________________________________C70000" localSheetId="10">#REF!</definedName>
    <definedName name="_________________________________________________________________C70000">#REF!</definedName>
    <definedName name="_________________________________________________________________C90000" localSheetId="10">#REF!</definedName>
    <definedName name="_________________________________________________________________C90000">#REF!</definedName>
    <definedName name="_________________________________________________________________con1" localSheetId="2" hidden="1">{#N/A,#N/A,TRUE,"PROFIT 11-95"}</definedName>
    <definedName name="_________________________________________________________________con1" localSheetId="4" hidden="1">{#N/A,#N/A,TRUE,"PROFIT 11-95"}</definedName>
    <definedName name="_________________________________________________________________con1" hidden="1">{#N/A,#N/A,TRUE,"PROFIT 11-95"}</definedName>
    <definedName name="_________________________________________________________________JB1" localSheetId="10">#REF!</definedName>
    <definedName name="_________________________________________________________________JB1">#REF!</definedName>
    <definedName name="_________________________________________________________________JB2" localSheetId="10">#REF!</definedName>
    <definedName name="_________________________________________________________________JB2">#REF!</definedName>
    <definedName name="________________________________________________________________C100033" localSheetId="10">#REF!</definedName>
    <definedName name="________________________________________________________________C100033">#REF!</definedName>
    <definedName name="________________________________________________________________C65600" localSheetId="10">#REF!</definedName>
    <definedName name="________________________________________________________________C65600">#REF!</definedName>
    <definedName name="________________________________________________________________C65800" localSheetId="10">#REF!</definedName>
    <definedName name="________________________________________________________________C65800">#REF!</definedName>
    <definedName name="________________________________________________________________C66000" localSheetId="10">#REF!</definedName>
    <definedName name="________________________________________________________________C66000">#REF!</definedName>
    <definedName name="________________________________________________________________C69000" localSheetId="10">#REF!</definedName>
    <definedName name="________________________________________________________________C69000">#REF!</definedName>
    <definedName name="________________________________________________________________C70000" localSheetId="10">#REF!</definedName>
    <definedName name="________________________________________________________________C70000">#REF!</definedName>
    <definedName name="________________________________________________________________C90000" localSheetId="10">#REF!</definedName>
    <definedName name="________________________________________________________________C90000">#REF!</definedName>
    <definedName name="________________________________________________________________con1" localSheetId="2" hidden="1">{#N/A,#N/A,TRUE,"PROFIT 11-95"}</definedName>
    <definedName name="________________________________________________________________con1" localSheetId="4" hidden="1">{#N/A,#N/A,TRUE,"PROFIT 11-95"}</definedName>
    <definedName name="________________________________________________________________con1" hidden="1">{#N/A,#N/A,TRUE,"PROFIT 11-95"}</definedName>
    <definedName name="________________________________________________________________JB1" localSheetId="10">#REF!</definedName>
    <definedName name="________________________________________________________________JB1">#REF!</definedName>
    <definedName name="________________________________________________________________JB2" localSheetId="10">#REF!</definedName>
    <definedName name="________________________________________________________________JB2">#REF!</definedName>
    <definedName name="_______________________________________________________________C100033" localSheetId="10">#REF!</definedName>
    <definedName name="_______________________________________________________________C100033">#REF!</definedName>
    <definedName name="_______________________________________________________________C65600" localSheetId="10">#REF!</definedName>
    <definedName name="_______________________________________________________________C65600">#REF!</definedName>
    <definedName name="_______________________________________________________________C65800" localSheetId="10">#REF!</definedName>
    <definedName name="_______________________________________________________________C65800">#REF!</definedName>
    <definedName name="_______________________________________________________________C66000" localSheetId="10">#REF!</definedName>
    <definedName name="_______________________________________________________________C66000">#REF!</definedName>
    <definedName name="_______________________________________________________________C69000" localSheetId="10">#REF!</definedName>
    <definedName name="_______________________________________________________________C69000">#REF!</definedName>
    <definedName name="_______________________________________________________________C70000" localSheetId="10">#REF!</definedName>
    <definedName name="_______________________________________________________________C70000">#REF!</definedName>
    <definedName name="_______________________________________________________________C90000" localSheetId="10">#REF!</definedName>
    <definedName name="_______________________________________________________________C90000">#REF!</definedName>
    <definedName name="_______________________________________________________________con1" localSheetId="2" hidden="1">{#N/A,#N/A,TRUE,"PROFIT 11-95"}</definedName>
    <definedName name="_______________________________________________________________con1" localSheetId="4" hidden="1">{#N/A,#N/A,TRUE,"PROFIT 11-95"}</definedName>
    <definedName name="_______________________________________________________________con1" hidden="1">{#N/A,#N/A,TRUE,"PROFIT 11-95"}</definedName>
    <definedName name="_______________________________________________________________JB1" localSheetId="10">#REF!</definedName>
    <definedName name="_______________________________________________________________JB1">#REF!</definedName>
    <definedName name="_______________________________________________________________JB2" localSheetId="10">#REF!</definedName>
    <definedName name="_______________________________________________________________JB2">#REF!</definedName>
    <definedName name="______________________________________________________________C100033" localSheetId="10">#REF!</definedName>
    <definedName name="______________________________________________________________C100033">#REF!</definedName>
    <definedName name="______________________________________________________________C65600" localSheetId="10">#REF!</definedName>
    <definedName name="______________________________________________________________C65600">#REF!</definedName>
    <definedName name="______________________________________________________________C65800" localSheetId="10">#REF!</definedName>
    <definedName name="______________________________________________________________C65800">#REF!</definedName>
    <definedName name="______________________________________________________________C66000" localSheetId="10">#REF!</definedName>
    <definedName name="______________________________________________________________C66000">#REF!</definedName>
    <definedName name="______________________________________________________________C69000" localSheetId="10">#REF!</definedName>
    <definedName name="______________________________________________________________C69000">#REF!</definedName>
    <definedName name="______________________________________________________________C70000" localSheetId="10">#REF!</definedName>
    <definedName name="______________________________________________________________C70000">#REF!</definedName>
    <definedName name="______________________________________________________________C90000" localSheetId="10">#REF!</definedName>
    <definedName name="______________________________________________________________C90000">#REF!</definedName>
    <definedName name="______________________________________________________________JB1" localSheetId="10">#REF!</definedName>
    <definedName name="______________________________________________________________JB1">#REF!</definedName>
    <definedName name="______________________________________________________________JB2" localSheetId="10">#REF!</definedName>
    <definedName name="______________________________________________________________JB2">#REF!</definedName>
    <definedName name="_____________________________________________________________C100033" localSheetId="10">#REF!</definedName>
    <definedName name="_____________________________________________________________C100033">#REF!</definedName>
    <definedName name="_____________________________________________________________C65600" localSheetId="10">#REF!</definedName>
    <definedName name="_____________________________________________________________C65600">#REF!</definedName>
    <definedName name="_____________________________________________________________C65800" localSheetId="10">#REF!</definedName>
    <definedName name="_____________________________________________________________C65800">#REF!</definedName>
    <definedName name="_____________________________________________________________C66000" localSheetId="10">#REF!</definedName>
    <definedName name="_____________________________________________________________C66000">#REF!</definedName>
    <definedName name="_____________________________________________________________C69000" localSheetId="10">#REF!</definedName>
    <definedName name="_____________________________________________________________C69000">#REF!</definedName>
    <definedName name="_____________________________________________________________C70000" localSheetId="10">#REF!</definedName>
    <definedName name="_____________________________________________________________C70000">#REF!</definedName>
    <definedName name="_____________________________________________________________C90000" localSheetId="10">#REF!</definedName>
    <definedName name="_____________________________________________________________C90000">#REF!</definedName>
    <definedName name="_____________________________________________________________con1" localSheetId="2" hidden="1">{#N/A,#N/A,TRUE,"PROFIT 11-95"}</definedName>
    <definedName name="_____________________________________________________________con1" localSheetId="4" hidden="1">{#N/A,#N/A,TRUE,"PROFIT 11-95"}</definedName>
    <definedName name="_____________________________________________________________con1" hidden="1">{#N/A,#N/A,TRUE,"PROFIT 11-95"}</definedName>
    <definedName name="_____________________________________________________________JB1" localSheetId="10">#REF!</definedName>
    <definedName name="_____________________________________________________________JB1">#REF!</definedName>
    <definedName name="_____________________________________________________________JB2" localSheetId="10">#REF!</definedName>
    <definedName name="_____________________________________________________________JB2">#REF!</definedName>
    <definedName name="____________________________________________________________C100033" localSheetId="10">#REF!</definedName>
    <definedName name="____________________________________________________________C100033">#REF!</definedName>
    <definedName name="____________________________________________________________C65600" localSheetId="10">#REF!</definedName>
    <definedName name="____________________________________________________________C65600">#REF!</definedName>
    <definedName name="____________________________________________________________C65800" localSheetId="10">#REF!</definedName>
    <definedName name="____________________________________________________________C65800">#REF!</definedName>
    <definedName name="____________________________________________________________C66000" localSheetId="10">#REF!</definedName>
    <definedName name="____________________________________________________________C66000">#REF!</definedName>
    <definedName name="____________________________________________________________C69000" localSheetId="10">#REF!</definedName>
    <definedName name="____________________________________________________________C69000">#REF!</definedName>
    <definedName name="____________________________________________________________C70000" localSheetId="10">#REF!</definedName>
    <definedName name="____________________________________________________________C70000">#REF!</definedName>
    <definedName name="____________________________________________________________C90000" localSheetId="10">#REF!</definedName>
    <definedName name="____________________________________________________________C90000">#REF!</definedName>
    <definedName name="____________________________________________________________con1" localSheetId="2" hidden="1">{#N/A,#N/A,TRUE,"PROFIT 11-95"}</definedName>
    <definedName name="____________________________________________________________con1" localSheetId="4" hidden="1">{#N/A,#N/A,TRUE,"PROFIT 11-95"}</definedName>
    <definedName name="____________________________________________________________con1" hidden="1">{#N/A,#N/A,TRUE,"PROFIT 11-95"}</definedName>
    <definedName name="____________________________________________________________JB1" localSheetId="10">#REF!</definedName>
    <definedName name="____________________________________________________________JB1">#REF!</definedName>
    <definedName name="____________________________________________________________JB2" localSheetId="10">#REF!</definedName>
    <definedName name="____________________________________________________________JB2">#REF!</definedName>
    <definedName name="___________________________________________________________C100033" localSheetId="10">#REF!</definedName>
    <definedName name="___________________________________________________________C100033">#REF!</definedName>
    <definedName name="___________________________________________________________C65600" localSheetId="10">#REF!</definedName>
    <definedName name="___________________________________________________________C65600">#REF!</definedName>
    <definedName name="___________________________________________________________C65800" localSheetId="10">#REF!</definedName>
    <definedName name="___________________________________________________________C65800">#REF!</definedName>
    <definedName name="___________________________________________________________C66000" localSheetId="10">#REF!</definedName>
    <definedName name="___________________________________________________________C66000">#REF!</definedName>
    <definedName name="___________________________________________________________C69000" localSheetId="10">#REF!</definedName>
    <definedName name="___________________________________________________________C69000">#REF!</definedName>
    <definedName name="___________________________________________________________C70000" localSheetId="10">#REF!</definedName>
    <definedName name="___________________________________________________________C70000">#REF!</definedName>
    <definedName name="___________________________________________________________C90000" localSheetId="10">#REF!</definedName>
    <definedName name="___________________________________________________________C90000">#REF!</definedName>
    <definedName name="___________________________________________________________con1" localSheetId="2" hidden="1">{#N/A,#N/A,TRUE,"PROFIT 11-95"}</definedName>
    <definedName name="___________________________________________________________con1" localSheetId="4" hidden="1">{#N/A,#N/A,TRUE,"PROFIT 11-95"}</definedName>
    <definedName name="___________________________________________________________con1" hidden="1">{#N/A,#N/A,TRUE,"PROFIT 11-95"}</definedName>
    <definedName name="___________________________________________________________JB1" localSheetId="10">#REF!</definedName>
    <definedName name="___________________________________________________________JB1">#REF!</definedName>
    <definedName name="___________________________________________________________JB2" localSheetId="10">#REF!</definedName>
    <definedName name="___________________________________________________________JB2">#REF!</definedName>
    <definedName name="__________________________________________________________C100033" localSheetId="10">#REF!</definedName>
    <definedName name="__________________________________________________________C100033">#REF!</definedName>
    <definedName name="__________________________________________________________C65600" localSheetId="10">#REF!</definedName>
    <definedName name="__________________________________________________________C65600">#REF!</definedName>
    <definedName name="__________________________________________________________C65800" localSheetId="10">#REF!</definedName>
    <definedName name="__________________________________________________________C65800">#REF!</definedName>
    <definedName name="__________________________________________________________C66000" localSheetId="10">#REF!</definedName>
    <definedName name="__________________________________________________________C66000">#REF!</definedName>
    <definedName name="__________________________________________________________C69000" localSheetId="10">#REF!</definedName>
    <definedName name="__________________________________________________________C69000">#REF!</definedName>
    <definedName name="__________________________________________________________C70000" localSheetId="10">#REF!</definedName>
    <definedName name="__________________________________________________________C70000">#REF!</definedName>
    <definedName name="__________________________________________________________C90000" localSheetId="10">#REF!</definedName>
    <definedName name="__________________________________________________________C90000">#REF!</definedName>
    <definedName name="__________________________________________________________JB1" localSheetId="10">#REF!</definedName>
    <definedName name="__________________________________________________________JB1">#REF!</definedName>
    <definedName name="__________________________________________________________JB2" localSheetId="10">#REF!</definedName>
    <definedName name="__________________________________________________________JB2">#REF!</definedName>
    <definedName name="_________________________________________________________C100033" localSheetId="10">#REF!</definedName>
    <definedName name="_________________________________________________________C100033">#REF!</definedName>
    <definedName name="_________________________________________________________C65600" localSheetId="10">#REF!</definedName>
    <definedName name="_________________________________________________________C65600">#REF!</definedName>
    <definedName name="_________________________________________________________C65800" localSheetId="10">#REF!</definedName>
    <definedName name="_________________________________________________________C65800">#REF!</definedName>
    <definedName name="_________________________________________________________C66000" localSheetId="10">#REF!</definedName>
    <definedName name="_________________________________________________________C66000">#REF!</definedName>
    <definedName name="_________________________________________________________C69000" localSheetId="10">#REF!</definedName>
    <definedName name="_________________________________________________________C69000">#REF!</definedName>
    <definedName name="_________________________________________________________C70000" localSheetId="10">#REF!</definedName>
    <definedName name="_________________________________________________________C70000">#REF!</definedName>
    <definedName name="_________________________________________________________C90000" localSheetId="10">#REF!</definedName>
    <definedName name="_________________________________________________________C90000">#REF!</definedName>
    <definedName name="_________________________________________________________con1" localSheetId="2" hidden="1">{#N/A,#N/A,TRUE,"PROFIT 11-95"}</definedName>
    <definedName name="_________________________________________________________con1" localSheetId="4" hidden="1">{#N/A,#N/A,TRUE,"PROFIT 11-95"}</definedName>
    <definedName name="_________________________________________________________con1" hidden="1">{#N/A,#N/A,TRUE,"PROFIT 11-95"}</definedName>
    <definedName name="_________________________________________________________JB1" localSheetId="10">#REF!</definedName>
    <definedName name="_________________________________________________________JB1">#REF!</definedName>
    <definedName name="_________________________________________________________JB2" localSheetId="10">#REF!</definedName>
    <definedName name="_________________________________________________________JB2">#REF!</definedName>
    <definedName name="________________________________________________________C100033" localSheetId="10">#REF!</definedName>
    <definedName name="________________________________________________________C100033">#REF!</definedName>
    <definedName name="________________________________________________________C65600" localSheetId="10">#REF!</definedName>
    <definedName name="________________________________________________________C65600">#REF!</definedName>
    <definedName name="________________________________________________________C65800" localSheetId="10">#REF!</definedName>
    <definedName name="________________________________________________________C65800">#REF!</definedName>
    <definedName name="________________________________________________________C66000" localSheetId="10">#REF!</definedName>
    <definedName name="________________________________________________________C66000">#REF!</definedName>
    <definedName name="________________________________________________________C69000" localSheetId="10">#REF!</definedName>
    <definedName name="________________________________________________________C69000">#REF!</definedName>
    <definedName name="________________________________________________________C70000" localSheetId="10">#REF!</definedName>
    <definedName name="________________________________________________________C70000">#REF!</definedName>
    <definedName name="________________________________________________________C90000" localSheetId="10">#REF!</definedName>
    <definedName name="________________________________________________________C90000">#REF!</definedName>
    <definedName name="________________________________________________________con1" localSheetId="2" hidden="1">{#N/A,#N/A,TRUE,"PROFIT 11-95"}</definedName>
    <definedName name="________________________________________________________con1" localSheetId="4" hidden="1">{#N/A,#N/A,TRUE,"PROFIT 11-95"}</definedName>
    <definedName name="________________________________________________________con1" hidden="1">{#N/A,#N/A,TRUE,"PROFIT 11-95"}</definedName>
    <definedName name="________________________________________________________JB1" localSheetId="10">#REF!</definedName>
    <definedName name="________________________________________________________JB1">#REF!</definedName>
    <definedName name="________________________________________________________JB2" localSheetId="10">#REF!</definedName>
    <definedName name="________________________________________________________JB2">#REF!</definedName>
    <definedName name="_______________________________________________________C100033" localSheetId="10">#REF!</definedName>
    <definedName name="_______________________________________________________C100033">#REF!</definedName>
    <definedName name="_______________________________________________________C65600" localSheetId="10">#REF!</definedName>
    <definedName name="_______________________________________________________C65600">#REF!</definedName>
    <definedName name="_______________________________________________________C65800" localSheetId="10">#REF!</definedName>
    <definedName name="_______________________________________________________C65800">#REF!</definedName>
    <definedName name="_______________________________________________________C66000" localSheetId="10">#REF!</definedName>
    <definedName name="_______________________________________________________C66000">#REF!</definedName>
    <definedName name="_______________________________________________________C69000" localSheetId="10">#REF!</definedName>
    <definedName name="_______________________________________________________C69000">#REF!</definedName>
    <definedName name="_______________________________________________________C70000" localSheetId="10">#REF!</definedName>
    <definedName name="_______________________________________________________C70000">#REF!</definedName>
    <definedName name="_______________________________________________________C90000" localSheetId="10">#REF!</definedName>
    <definedName name="_______________________________________________________C90000">#REF!</definedName>
    <definedName name="_______________________________________________________con1" localSheetId="2" hidden="1">{#N/A,#N/A,TRUE,"PROFIT 11-95"}</definedName>
    <definedName name="_______________________________________________________con1" localSheetId="4" hidden="1">{#N/A,#N/A,TRUE,"PROFIT 11-95"}</definedName>
    <definedName name="_______________________________________________________con1" hidden="1">{#N/A,#N/A,TRUE,"PROFIT 11-95"}</definedName>
    <definedName name="_______________________________________________________JB1" localSheetId="10">#REF!</definedName>
    <definedName name="_______________________________________________________JB1">#REF!</definedName>
    <definedName name="_______________________________________________________JB2" localSheetId="10">#REF!</definedName>
    <definedName name="_______________________________________________________JB2">#REF!</definedName>
    <definedName name="______________________________________________________C100033" localSheetId="10">#REF!</definedName>
    <definedName name="______________________________________________________C100033">#REF!</definedName>
    <definedName name="______________________________________________________C65600" localSheetId="10">#REF!</definedName>
    <definedName name="______________________________________________________C65600">#REF!</definedName>
    <definedName name="______________________________________________________C65800" localSheetId="10">#REF!</definedName>
    <definedName name="______________________________________________________C65800">#REF!</definedName>
    <definedName name="______________________________________________________C66000" localSheetId="10">#REF!</definedName>
    <definedName name="______________________________________________________C66000">#REF!</definedName>
    <definedName name="______________________________________________________C69000" localSheetId="10">#REF!</definedName>
    <definedName name="______________________________________________________C69000">#REF!</definedName>
    <definedName name="______________________________________________________C70000" localSheetId="10">#REF!</definedName>
    <definedName name="______________________________________________________C70000">#REF!</definedName>
    <definedName name="______________________________________________________C90000" localSheetId="10">#REF!</definedName>
    <definedName name="______________________________________________________C90000">#REF!</definedName>
    <definedName name="______________________________________________________con1" localSheetId="2" hidden="1">{#N/A,#N/A,TRUE,"PROFIT 11-95"}</definedName>
    <definedName name="______________________________________________________con1" localSheetId="4" hidden="1">{#N/A,#N/A,TRUE,"PROFIT 11-95"}</definedName>
    <definedName name="______________________________________________________con1" hidden="1">{#N/A,#N/A,TRUE,"PROFIT 11-95"}</definedName>
    <definedName name="______________________________________________________JB1" localSheetId="10">#REF!</definedName>
    <definedName name="______________________________________________________JB1">#REF!</definedName>
    <definedName name="______________________________________________________JB2" localSheetId="10">#REF!</definedName>
    <definedName name="______________________________________________________JB2">#REF!</definedName>
    <definedName name="_____________________________________________________C100033" localSheetId="10">#REF!</definedName>
    <definedName name="_____________________________________________________C100033">#REF!</definedName>
    <definedName name="_____________________________________________________C65600" localSheetId="10">#REF!</definedName>
    <definedName name="_____________________________________________________C65600">#REF!</definedName>
    <definedName name="_____________________________________________________C65800" localSheetId="10">#REF!</definedName>
    <definedName name="_____________________________________________________C65800">#REF!</definedName>
    <definedName name="_____________________________________________________C66000" localSheetId="10">#REF!</definedName>
    <definedName name="_____________________________________________________C66000">#REF!</definedName>
    <definedName name="_____________________________________________________C69000" localSheetId="10">#REF!</definedName>
    <definedName name="_____________________________________________________C69000">#REF!</definedName>
    <definedName name="_____________________________________________________C70000" localSheetId="10">#REF!</definedName>
    <definedName name="_____________________________________________________C70000">#REF!</definedName>
    <definedName name="_____________________________________________________C90000" localSheetId="10">#REF!</definedName>
    <definedName name="_____________________________________________________C90000">#REF!</definedName>
    <definedName name="_____________________________________________________con1" localSheetId="2" hidden="1">{#N/A,#N/A,TRUE,"PROFIT 11-95"}</definedName>
    <definedName name="_____________________________________________________con1" localSheetId="4" hidden="1">{#N/A,#N/A,TRUE,"PROFIT 11-95"}</definedName>
    <definedName name="_____________________________________________________con1" hidden="1">{#N/A,#N/A,TRUE,"PROFIT 11-95"}</definedName>
    <definedName name="_____________________________________________________JB1" localSheetId="10">#REF!</definedName>
    <definedName name="_____________________________________________________JB1">#REF!</definedName>
    <definedName name="_____________________________________________________JB2" localSheetId="10">#REF!</definedName>
    <definedName name="_____________________________________________________JB2">#REF!</definedName>
    <definedName name="____________________________________________________C100033" localSheetId="10">#REF!</definedName>
    <definedName name="____________________________________________________C100033">#REF!</definedName>
    <definedName name="____________________________________________________C65600" localSheetId="10">#REF!</definedName>
    <definedName name="____________________________________________________C65600">#REF!</definedName>
    <definedName name="____________________________________________________C65800" localSheetId="10">#REF!</definedName>
    <definedName name="____________________________________________________C65800">#REF!</definedName>
    <definedName name="____________________________________________________C66000" localSheetId="10">#REF!</definedName>
    <definedName name="____________________________________________________C66000">#REF!</definedName>
    <definedName name="____________________________________________________C69000" localSheetId="10">#REF!</definedName>
    <definedName name="____________________________________________________C69000">#REF!</definedName>
    <definedName name="____________________________________________________C70000" localSheetId="10">#REF!</definedName>
    <definedName name="____________________________________________________C70000">#REF!</definedName>
    <definedName name="____________________________________________________C90000" localSheetId="10">#REF!</definedName>
    <definedName name="____________________________________________________C90000">#REF!</definedName>
    <definedName name="____________________________________________________con1" localSheetId="2" hidden="1">{#N/A,#N/A,TRUE,"PROFIT 11-95"}</definedName>
    <definedName name="____________________________________________________con1" localSheetId="4" hidden="1">{#N/A,#N/A,TRUE,"PROFIT 11-95"}</definedName>
    <definedName name="____________________________________________________con1" hidden="1">{#N/A,#N/A,TRUE,"PROFIT 11-95"}</definedName>
    <definedName name="____________________________________________________JB1" localSheetId="10">#REF!</definedName>
    <definedName name="____________________________________________________JB1">#REF!</definedName>
    <definedName name="____________________________________________________JB2" localSheetId="10">#REF!</definedName>
    <definedName name="____________________________________________________JB2">#REF!</definedName>
    <definedName name="___________________________________________________C100033" localSheetId="10">#REF!</definedName>
    <definedName name="___________________________________________________C100033">#REF!</definedName>
    <definedName name="___________________________________________________C65600" localSheetId="10">#REF!</definedName>
    <definedName name="___________________________________________________C65600">#REF!</definedName>
    <definedName name="___________________________________________________C65800" localSheetId="10">#REF!</definedName>
    <definedName name="___________________________________________________C65800">#REF!</definedName>
    <definedName name="___________________________________________________C66000" localSheetId="10">#REF!</definedName>
    <definedName name="___________________________________________________C66000">#REF!</definedName>
    <definedName name="___________________________________________________C69000" localSheetId="10">#REF!</definedName>
    <definedName name="___________________________________________________C69000">#REF!</definedName>
    <definedName name="___________________________________________________C70000" localSheetId="10">#REF!</definedName>
    <definedName name="___________________________________________________C70000">#REF!</definedName>
    <definedName name="___________________________________________________C90000" localSheetId="10">#REF!</definedName>
    <definedName name="___________________________________________________C90000">#REF!</definedName>
    <definedName name="___________________________________________________ccr1" localSheetId="2" hidden="1">{#N/A,#N/A,TRUE,"Cover";#N/A,#N/A,TRUE,"Conts";#N/A,#N/A,TRUE,"VOS";#N/A,#N/A,TRUE,"Warrington";#N/A,#N/A,TRUE,"Widnes"}</definedName>
    <definedName name="___________________________________________________ccr1" localSheetId="4" hidden="1">{#N/A,#N/A,TRUE,"Cover";#N/A,#N/A,TRUE,"Conts";#N/A,#N/A,TRUE,"VOS";#N/A,#N/A,TRUE,"Warrington";#N/A,#N/A,TRUE,"Widnes"}</definedName>
    <definedName name="___________________________________________________ccr1" hidden="1">{#N/A,#N/A,TRUE,"Cover";#N/A,#N/A,TRUE,"Conts";#N/A,#N/A,TRUE,"VOS";#N/A,#N/A,TRUE,"Warrington";#N/A,#N/A,TRUE,"Widnes"}</definedName>
    <definedName name="___________________________________________________con1" localSheetId="2" hidden="1">{#N/A,#N/A,TRUE,"PROFIT 11-95"}</definedName>
    <definedName name="___________________________________________________con1" localSheetId="4" hidden="1">{#N/A,#N/A,TRUE,"PROFIT 11-95"}</definedName>
    <definedName name="___________________________________________________con1" hidden="1">{#N/A,#N/A,TRUE,"PROFIT 11-95"}</definedName>
    <definedName name="___________________________________________________JB1" localSheetId="10">#REF!</definedName>
    <definedName name="___________________________________________________JB1">#REF!</definedName>
    <definedName name="___________________________________________________JB2" localSheetId="10">#REF!</definedName>
    <definedName name="___________________________________________________JB2">#REF!</definedName>
    <definedName name="__________________________________________________C100033" localSheetId="10">#REF!</definedName>
    <definedName name="__________________________________________________C100033">#REF!</definedName>
    <definedName name="__________________________________________________C65600" localSheetId="10">#REF!</definedName>
    <definedName name="__________________________________________________C65600">#REF!</definedName>
    <definedName name="__________________________________________________C65800" localSheetId="10">#REF!</definedName>
    <definedName name="__________________________________________________C65800">#REF!</definedName>
    <definedName name="__________________________________________________C66000" localSheetId="10">#REF!</definedName>
    <definedName name="__________________________________________________C66000">#REF!</definedName>
    <definedName name="__________________________________________________C69000" localSheetId="10">#REF!</definedName>
    <definedName name="__________________________________________________C69000">#REF!</definedName>
    <definedName name="__________________________________________________C70000" localSheetId="10">#REF!</definedName>
    <definedName name="__________________________________________________C70000">#REF!</definedName>
    <definedName name="__________________________________________________C90000" localSheetId="10">#REF!</definedName>
    <definedName name="__________________________________________________C90000">#REF!</definedName>
    <definedName name="__________________________________________________con1" localSheetId="2" hidden="1">{#N/A,#N/A,TRUE,"PROFIT 11-95"}</definedName>
    <definedName name="__________________________________________________con1" localSheetId="4" hidden="1">{#N/A,#N/A,TRUE,"PROFIT 11-95"}</definedName>
    <definedName name="__________________________________________________con1" hidden="1">{#N/A,#N/A,TRUE,"PROFIT 11-95"}</definedName>
    <definedName name="__________________________________________________JB1" localSheetId="10">#REF!</definedName>
    <definedName name="__________________________________________________JB1">#REF!</definedName>
    <definedName name="__________________________________________________JB2" localSheetId="10">#REF!</definedName>
    <definedName name="__________________________________________________JB2">#REF!</definedName>
    <definedName name="_________________________________________________C100033" localSheetId="10">#REF!</definedName>
    <definedName name="_________________________________________________C100033">#REF!</definedName>
    <definedName name="_________________________________________________C65600" localSheetId="10">#REF!</definedName>
    <definedName name="_________________________________________________C65600">#REF!</definedName>
    <definedName name="_________________________________________________C65800" localSheetId="10">#REF!</definedName>
    <definedName name="_________________________________________________C65800">#REF!</definedName>
    <definedName name="_________________________________________________C66000" localSheetId="10">#REF!</definedName>
    <definedName name="_________________________________________________C66000">#REF!</definedName>
    <definedName name="_________________________________________________C69000" localSheetId="10">#REF!</definedName>
    <definedName name="_________________________________________________C69000">#REF!</definedName>
    <definedName name="_________________________________________________C70000" localSheetId="10">#REF!</definedName>
    <definedName name="_________________________________________________C70000">#REF!</definedName>
    <definedName name="_________________________________________________C90000" localSheetId="10">#REF!</definedName>
    <definedName name="_________________________________________________C90000">#REF!</definedName>
    <definedName name="_________________________________________________con1" localSheetId="2" hidden="1">{#N/A,#N/A,TRUE,"PROFIT 11-95"}</definedName>
    <definedName name="_________________________________________________con1" localSheetId="4" hidden="1">{#N/A,#N/A,TRUE,"PROFIT 11-95"}</definedName>
    <definedName name="_________________________________________________con1" hidden="1">{#N/A,#N/A,TRUE,"PROFIT 11-95"}</definedName>
    <definedName name="_________________________________________________JB1" localSheetId="10">#REF!</definedName>
    <definedName name="_________________________________________________JB1">#REF!</definedName>
    <definedName name="_________________________________________________JB2" localSheetId="10">#REF!</definedName>
    <definedName name="_________________________________________________JB2">#REF!</definedName>
    <definedName name="________________________________________________C100033" localSheetId="10">#REF!</definedName>
    <definedName name="________________________________________________C100033">#REF!</definedName>
    <definedName name="________________________________________________C65600" localSheetId="10">#REF!</definedName>
    <definedName name="________________________________________________C65600">#REF!</definedName>
    <definedName name="________________________________________________C65800" localSheetId="10">#REF!</definedName>
    <definedName name="________________________________________________C65800">#REF!</definedName>
    <definedName name="________________________________________________C66000" localSheetId="10">#REF!</definedName>
    <definedName name="________________________________________________C66000">#REF!</definedName>
    <definedName name="________________________________________________C69000" localSheetId="10">#REF!</definedName>
    <definedName name="________________________________________________C69000">#REF!</definedName>
    <definedName name="________________________________________________C70000" localSheetId="10">#REF!</definedName>
    <definedName name="________________________________________________C70000">#REF!</definedName>
    <definedName name="________________________________________________C90000" localSheetId="10">#REF!</definedName>
    <definedName name="________________________________________________C90000">#REF!</definedName>
    <definedName name="________________________________________________JB1" localSheetId="10">#REF!</definedName>
    <definedName name="________________________________________________JB1">#REF!</definedName>
    <definedName name="________________________________________________JB2" localSheetId="10">#REF!</definedName>
    <definedName name="________________________________________________JB2">#REF!</definedName>
    <definedName name="_______________________________________________C100033" localSheetId="10">#REF!</definedName>
    <definedName name="_______________________________________________C100033">#REF!</definedName>
    <definedName name="_______________________________________________C65600" localSheetId="10">#REF!</definedName>
    <definedName name="_______________________________________________C65600">#REF!</definedName>
    <definedName name="_______________________________________________C65800" localSheetId="10">#REF!</definedName>
    <definedName name="_______________________________________________C65800">#REF!</definedName>
    <definedName name="_______________________________________________C66000" localSheetId="10">#REF!</definedName>
    <definedName name="_______________________________________________C66000">#REF!</definedName>
    <definedName name="_______________________________________________C69000" localSheetId="10">#REF!</definedName>
    <definedName name="_______________________________________________C69000">#REF!</definedName>
    <definedName name="_______________________________________________C70000" localSheetId="10">#REF!</definedName>
    <definedName name="_______________________________________________C70000">#REF!</definedName>
    <definedName name="_______________________________________________C90000" localSheetId="10">#REF!</definedName>
    <definedName name="_______________________________________________C90000">#REF!</definedName>
    <definedName name="_______________________________________________con1" localSheetId="2" hidden="1">{#N/A,#N/A,TRUE,"PROFIT 11-95"}</definedName>
    <definedName name="_______________________________________________con1" localSheetId="4" hidden="1">{#N/A,#N/A,TRUE,"PROFIT 11-95"}</definedName>
    <definedName name="_______________________________________________con1" hidden="1">{#N/A,#N/A,TRUE,"PROFIT 11-95"}</definedName>
    <definedName name="_______________________________________________JB1" localSheetId="10">#REF!</definedName>
    <definedName name="_______________________________________________JB1">#REF!</definedName>
    <definedName name="_______________________________________________JB2" localSheetId="10">#REF!</definedName>
    <definedName name="_______________________________________________JB2">#REF!</definedName>
    <definedName name="______________________________________________C100033" localSheetId="10">#REF!</definedName>
    <definedName name="______________________________________________C100033">#REF!</definedName>
    <definedName name="______________________________________________C65600" localSheetId="10">#REF!</definedName>
    <definedName name="______________________________________________C65600">#REF!</definedName>
    <definedName name="______________________________________________C65800" localSheetId="10">#REF!</definedName>
    <definedName name="______________________________________________C65800">#REF!</definedName>
    <definedName name="______________________________________________C66000" localSheetId="10">#REF!</definedName>
    <definedName name="______________________________________________C66000">#REF!</definedName>
    <definedName name="______________________________________________C69000" localSheetId="10">#REF!</definedName>
    <definedName name="______________________________________________C69000">#REF!</definedName>
    <definedName name="______________________________________________C70000" localSheetId="10">#REF!</definedName>
    <definedName name="______________________________________________C70000">#REF!</definedName>
    <definedName name="______________________________________________C90000" localSheetId="10">#REF!</definedName>
    <definedName name="______________________________________________C90000">#REF!</definedName>
    <definedName name="______________________________________________con1" localSheetId="2" hidden="1">{#N/A,#N/A,TRUE,"PROFIT 11-95"}</definedName>
    <definedName name="______________________________________________con1" localSheetId="4" hidden="1">{#N/A,#N/A,TRUE,"PROFIT 11-95"}</definedName>
    <definedName name="______________________________________________con1" hidden="1">{#N/A,#N/A,TRUE,"PROFIT 11-95"}</definedName>
    <definedName name="______________________________________________JB1" localSheetId="10">#REF!</definedName>
    <definedName name="______________________________________________JB1">#REF!</definedName>
    <definedName name="______________________________________________JB2" localSheetId="10">#REF!</definedName>
    <definedName name="______________________________________________JB2">#REF!</definedName>
    <definedName name="_____________________________________________C100033" localSheetId="10">#REF!</definedName>
    <definedName name="_____________________________________________C100033">#REF!</definedName>
    <definedName name="_____________________________________________C65600" localSheetId="10">#REF!</definedName>
    <definedName name="_____________________________________________C65600">#REF!</definedName>
    <definedName name="_____________________________________________C65800" localSheetId="10">#REF!</definedName>
    <definedName name="_____________________________________________C65800">#REF!</definedName>
    <definedName name="_____________________________________________C66000" localSheetId="10">#REF!</definedName>
    <definedName name="_____________________________________________C66000">#REF!</definedName>
    <definedName name="_____________________________________________C69000" localSheetId="10">#REF!</definedName>
    <definedName name="_____________________________________________C69000">#REF!</definedName>
    <definedName name="_____________________________________________C70000" localSheetId="10">#REF!</definedName>
    <definedName name="_____________________________________________C70000">#REF!</definedName>
    <definedName name="_____________________________________________C90000" localSheetId="10">#REF!</definedName>
    <definedName name="_____________________________________________C90000">#REF!</definedName>
    <definedName name="_____________________________________________con1" localSheetId="2" hidden="1">{#N/A,#N/A,TRUE,"PROFIT 11-95"}</definedName>
    <definedName name="_____________________________________________con1" localSheetId="4" hidden="1">{#N/A,#N/A,TRUE,"PROFIT 11-95"}</definedName>
    <definedName name="_____________________________________________con1" hidden="1">{#N/A,#N/A,TRUE,"PROFIT 11-95"}</definedName>
    <definedName name="_____________________________________________JB1" localSheetId="10">#REF!</definedName>
    <definedName name="_____________________________________________JB1">#REF!</definedName>
    <definedName name="_____________________________________________JB2" localSheetId="10">#REF!</definedName>
    <definedName name="_____________________________________________JB2">#REF!</definedName>
    <definedName name="____________________________________________C100033" localSheetId="10">#REF!</definedName>
    <definedName name="____________________________________________C100033">#REF!</definedName>
    <definedName name="____________________________________________C65600" localSheetId="10">#REF!</definedName>
    <definedName name="____________________________________________C65600">#REF!</definedName>
    <definedName name="____________________________________________C65800" localSheetId="10">#REF!</definedName>
    <definedName name="____________________________________________C65800">#REF!</definedName>
    <definedName name="____________________________________________C66000" localSheetId="10">#REF!</definedName>
    <definedName name="____________________________________________C66000">#REF!</definedName>
    <definedName name="____________________________________________C69000" localSheetId="10">#REF!</definedName>
    <definedName name="____________________________________________C69000">#REF!</definedName>
    <definedName name="____________________________________________C70000" localSheetId="10">#REF!</definedName>
    <definedName name="____________________________________________C70000">#REF!</definedName>
    <definedName name="____________________________________________C90000" localSheetId="10">#REF!</definedName>
    <definedName name="____________________________________________C90000">#REF!</definedName>
    <definedName name="____________________________________________con1" localSheetId="2" hidden="1">{#N/A,#N/A,TRUE,"PROFIT 11-95"}</definedName>
    <definedName name="____________________________________________con1" localSheetId="4" hidden="1">{#N/A,#N/A,TRUE,"PROFIT 11-95"}</definedName>
    <definedName name="____________________________________________con1" hidden="1">{#N/A,#N/A,TRUE,"PROFIT 11-95"}</definedName>
    <definedName name="____________________________________________JB1" localSheetId="10">#REF!</definedName>
    <definedName name="____________________________________________JB1">#REF!</definedName>
    <definedName name="____________________________________________JB2" localSheetId="10">#REF!</definedName>
    <definedName name="____________________________________________JB2">#REF!</definedName>
    <definedName name="___________________________________________C100033" localSheetId="10">#REF!</definedName>
    <definedName name="___________________________________________C100033">#REF!</definedName>
    <definedName name="___________________________________________C65600" localSheetId="10">#REF!</definedName>
    <definedName name="___________________________________________C65600">#REF!</definedName>
    <definedName name="___________________________________________C65800" localSheetId="10">#REF!</definedName>
    <definedName name="___________________________________________C65800">#REF!</definedName>
    <definedName name="___________________________________________C66000" localSheetId="10">#REF!</definedName>
    <definedName name="___________________________________________C66000">#REF!</definedName>
    <definedName name="___________________________________________C69000" localSheetId="10">#REF!</definedName>
    <definedName name="___________________________________________C69000">#REF!</definedName>
    <definedName name="___________________________________________C70000" localSheetId="10">#REF!</definedName>
    <definedName name="___________________________________________C70000">#REF!</definedName>
    <definedName name="___________________________________________C90000" localSheetId="10">#REF!</definedName>
    <definedName name="___________________________________________C90000">#REF!</definedName>
    <definedName name="___________________________________________con1" localSheetId="2" hidden="1">{#N/A,#N/A,TRUE,"PROFIT 11-95"}</definedName>
    <definedName name="___________________________________________con1" localSheetId="4" hidden="1">{#N/A,#N/A,TRUE,"PROFIT 11-95"}</definedName>
    <definedName name="___________________________________________con1" hidden="1">{#N/A,#N/A,TRUE,"PROFIT 11-95"}</definedName>
    <definedName name="___________________________________________JB1" localSheetId="10">#REF!</definedName>
    <definedName name="___________________________________________JB1">#REF!</definedName>
    <definedName name="___________________________________________JB2" localSheetId="10">#REF!</definedName>
    <definedName name="___________________________________________JB2">#REF!</definedName>
    <definedName name="__________________________________________C100033" localSheetId="10">#REF!</definedName>
    <definedName name="__________________________________________C100033">#REF!</definedName>
    <definedName name="__________________________________________C65600" localSheetId="10">#REF!</definedName>
    <definedName name="__________________________________________C65600">#REF!</definedName>
    <definedName name="__________________________________________C65800" localSheetId="10">#REF!</definedName>
    <definedName name="__________________________________________C65800">#REF!</definedName>
    <definedName name="__________________________________________C66000" localSheetId="10">#REF!</definedName>
    <definedName name="__________________________________________C66000">#REF!</definedName>
    <definedName name="__________________________________________C69000" localSheetId="10">#REF!</definedName>
    <definedName name="__________________________________________C69000">#REF!</definedName>
    <definedName name="__________________________________________C70000" localSheetId="10">#REF!</definedName>
    <definedName name="__________________________________________C70000">#REF!</definedName>
    <definedName name="__________________________________________C90000" localSheetId="10">#REF!</definedName>
    <definedName name="__________________________________________C90000">#REF!</definedName>
    <definedName name="__________________________________________con1" localSheetId="2" hidden="1">{#N/A,#N/A,TRUE,"PROFIT 11-95"}</definedName>
    <definedName name="__________________________________________con1" localSheetId="4" hidden="1">{#N/A,#N/A,TRUE,"PROFIT 11-95"}</definedName>
    <definedName name="__________________________________________con1" hidden="1">{#N/A,#N/A,TRUE,"PROFIT 11-95"}</definedName>
    <definedName name="__________________________________________JB1" localSheetId="10">#REF!</definedName>
    <definedName name="__________________________________________JB1">#REF!</definedName>
    <definedName name="__________________________________________JB2" localSheetId="10">#REF!</definedName>
    <definedName name="__________________________________________JB2">#REF!</definedName>
    <definedName name="_________________________________________C100033" localSheetId="10">#REF!</definedName>
    <definedName name="_________________________________________C100033">#REF!</definedName>
    <definedName name="_________________________________________C65600" localSheetId="10">#REF!</definedName>
    <definedName name="_________________________________________C65600">#REF!</definedName>
    <definedName name="_________________________________________C65800" localSheetId="10">#REF!</definedName>
    <definedName name="_________________________________________C65800">#REF!</definedName>
    <definedName name="_________________________________________C66000" localSheetId="10">#REF!</definedName>
    <definedName name="_________________________________________C66000">#REF!</definedName>
    <definedName name="_________________________________________C69000" localSheetId="10">#REF!</definedName>
    <definedName name="_________________________________________C69000">#REF!</definedName>
    <definedName name="_________________________________________C70000" localSheetId="10">#REF!</definedName>
    <definedName name="_________________________________________C70000">#REF!</definedName>
    <definedName name="_________________________________________C90000" localSheetId="10">#REF!</definedName>
    <definedName name="_________________________________________C90000">#REF!</definedName>
    <definedName name="_________________________________________con1" localSheetId="2" hidden="1">{#N/A,#N/A,TRUE,"PROFIT 11-95"}</definedName>
    <definedName name="_________________________________________con1" localSheetId="4" hidden="1">{#N/A,#N/A,TRUE,"PROFIT 11-95"}</definedName>
    <definedName name="_________________________________________con1" hidden="1">{#N/A,#N/A,TRUE,"PROFIT 11-95"}</definedName>
    <definedName name="_________________________________________JB1" localSheetId="10">#REF!</definedName>
    <definedName name="_________________________________________JB1">#REF!</definedName>
    <definedName name="_________________________________________JB2" localSheetId="10">#REF!</definedName>
    <definedName name="_________________________________________JB2">#REF!</definedName>
    <definedName name="________________________________________C100033" localSheetId="10">#REF!</definedName>
    <definedName name="________________________________________C100033">#REF!</definedName>
    <definedName name="________________________________________C65600" localSheetId="10">#REF!</definedName>
    <definedName name="________________________________________C65600">#REF!</definedName>
    <definedName name="________________________________________C65800" localSheetId="10">#REF!</definedName>
    <definedName name="________________________________________C65800">#REF!</definedName>
    <definedName name="________________________________________C66000" localSheetId="10">#REF!</definedName>
    <definedName name="________________________________________C66000">#REF!</definedName>
    <definedName name="________________________________________C69000" localSheetId="10">#REF!</definedName>
    <definedName name="________________________________________C69000">#REF!</definedName>
    <definedName name="________________________________________C70000" localSheetId="10">#REF!</definedName>
    <definedName name="________________________________________C70000">#REF!</definedName>
    <definedName name="________________________________________C90000" localSheetId="10">#REF!</definedName>
    <definedName name="________________________________________C90000">#REF!</definedName>
    <definedName name="________________________________________con1" localSheetId="2" hidden="1">{#N/A,#N/A,TRUE,"PROFIT 11-95"}</definedName>
    <definedName name="________________________________________con1" localSheetId="4" hidden="1">{#N/A,#N/A,TRUE,"PROFIT 11-95"}</definedName>
    <definedName name="________________________________________con1" hidden="1">{#N/A,#N/A,TRUE,"PROFIT 11-95"}</definedName>
    <definedName name="________________________________________JB1" localSheetId="10">#REF!</definedName>
    <definedName name="________________________________________JB1">#REF!</definedName>
    <definedName name="________________________________________JB2" localSheetId="10">#REF!</definedName>
    <definedName name="________________________________________JB2">#REF!</definedName>
    <definedName name="_______________________________________C100033" localSheetId="10">#REF!</definedName>
    <definedName name="_______________________________________C100033">#REF!</definedName>
    <definedName name="_______________________________________C65600" localSheetId="10">#REF!</definedName>
    <definedName name="_______________________________________C65600">#REF!</definedName>
    <definedName name="_______________________________________C65800" localSheetId="10">#REF!</definedName>
    <definedName name="_______________________________________C65800">#REF!</definedName>
    <definedName name="_______________________________________C66000" localSheetId="10">#REF!</definedName>
    <definedName name="_______________________________________C66000">#REF!</definedName>
    <definedName name="_______________________________________C69000" localSheetId="10">#REF!</definedName>
    <definedName name="_______________________________________C69000">#REF!</definedName>
    <definedName name="_______________________________________C70000" localSheetId="10">#REF!</definedName>
    <definedName name="_______________________________________C70000">#REF!</definedName>
    <definedName name="_______________________________________C90000" localSheetId="10">#REF!</definedName>
    <definedName name="_______________________________________C90000">#REF!</definedName>
    <definedName name="_______________________________________con1" localSheetId="2" hidden="1">{#N/A,#N/A,TRUE,"PROFIT 11-95"}</definedName>
    <definedName name="_______________________________________con1" localSheetId="4" hidden="1">{#N/A,#N/A,TRUE,"PROFIT 11-95"}</definedName>
    <definedName name="_______________________________________con1" hidden="1">{#N/A,#N/A,TRUE,"PROFIT 11-95"}</definedName>
    <definedName name="_______________________________________JB1" localSheetId="10">#REF!</definedName>
    <definedName name="_______________________________________JB1">#REF!</definedName>
    <definedName name="_______________________________________JB2" localSheetId="10">#REF!</definedName>
    <definedName name="_______________________________________JB2">#REF!</definedName>
    <definedName name="______________________________________C100033" localSheetId="10">#REF!</definedName>
    <definedName name="______________________________________C100033">#REF!</definedName>
    <definedName name="______________________________________C65600" localSheetId="10">#REF!</definedName>
    <definedName name="______________________________________C65600">#REF!</definedName>
    <definedName name="______________________________________C65800" localSheetId="10">#REF!</definedName>
    <definedName name="______________________________________C65800">#REF!</definedName>
    <definedName name="______________________________________C66000" localSheetId="10">#REF!</definedName>
    <definedName name="______________________________________C66000">#REF!</definedName>
    <definedName name="______________________________________C69000" localSheetId="10">#REF!</definedName>
    <definedName name="______________________________________C69000">#REF!</definedName>
    <definedName name="______________________________________C70000" localSheetId="10">#REF!</definedName>
    <definedName name="______________________________________C70000">#REF!</definedName>
    <definedName name="______________________________________C90000" localSheetId="10">#REF!</definedName>
    <definedName name="______________________________________C90000">#REF!</definedName>
    <definedName name="______________________________________con1" localSheetId="2" hidden="1">{#N/A,#N/A,TRUE,"PROFIT 11-95"}</definedName>
    <definedName name="______________________________________con1" localSheetId="4" hidden="1">{#N/A,#N/A,TRUE,"PROFIT 11-95"}</definedName>
    <definedName name="______________________________________con1" hidden="1">{#N/A,#N/A,TRUE,"PROFIT 11-95"}</definedName>
    <definedName name="______________________________________JB1" localSheetId="10">#REF!</definedName>
    <definedName name="______________________________________JB1">#REF!</definedName>
    <definedName name="______________________________________JB2" localSheetId="10">#REF!</definedName>
    <definedName name="______________________________________JB2">#REF!</definedName>
    <definedName name="_____________________________________C100033" localSheetId="10">#REF!</definedName>
    <definedName name="_____________________________________C100033">#REF!</definedName>
    <definedName name="_____________________________________C65600" localSheetId="10">#REF!</definedName>
    <definedName name="_____________________________________C65600">#REF!</definedName>
    <definedName name="_____________________________________C65800" localSheetId="10">#REF!</definedName>
    <definedName name="_____________________________________C65800">#REF!</definedName>
    <definedName name="_____________________________________C66000" localSheetId="10">#REF!</definedName>
    <definedName name="_____________________________________C66000">#REF!</definedName>
    <definedName name="_____________________________________C69000" localSheetId="10">#REF!</definedName>
    <definedName name="_____________________________________C69000">#REF!</definedName>
    <definedName name="_____________________________________C70000" localSheetId="10">#REF!</definedName>
    <definedName name="_____________________________________C70000">#REF!</definedName>
    <definedName name="_____________________________________C90000" localSheetId="10">#REF!</definedName>
    <definedName name="_____________________________________C90000">#REF!</definedName>
    <definedName name="_____________________________________con1" localSheetId="2" hidden="1">{#N/A,#N/A,TRUE,"PROFIT 11-95"}</definedName>
    <definedName name="_____________________________________con1" localSheetId="4" hidden="1">{#N/A,#N/A,TRUE,"PROFIT 11-95"}</definedName>
    <definedName name="_____________________________________con1" hidden="1">{#N/A,#N/A,TRUE,"PROFIT 11-95"}</definedName>
    <definedName name="_____________________________________EMP1" localSheetId="10">#REF!</definedName>
    <definedName name="_____________________________________EMP1">#REF!</definedName>
    <definedName name="_____________________________________JB1" localSheetId="10">#REF!</definedName>
    <definedName name="_____________________________________JB1">#REF!</definedName>
    <definedName name="_____________________________________JB2" localSheetId="10">#REF!</definedName>
    <definedName name="_____________________________________JB2">#REF!</definedName>
    <definedName name="_____________________________________JB3" localSheetId="10">#REF!</definedName>
    <definedName name="_____________________________________JB3">#REF!</definedName>
    <definedName name="____________________________________C100033" localSheetId="10">#REF!</definedName>
    <definedName name="____________________________________C100033">#REF!</definedName>
    <definedName name="____________________________________C65600" localSheetId="10">#REF!</definedName>
    <definedName name="____________________________________C65600">#REF!</definedName>
    <definedName name="____________________________________C65800" localSheetId="10">#REF!</definedName>
    <definedName name="____________________________________C65800">#REF!</definedName>
    <definedName name="____________________________________C66000" localSheetId="10">#REF!</definedName>
    <definedName name="____________________________________C66000">#REF!</definedName>
    <definedName name="____________________________________C69000" localSheetId="10">#REF!</definedName>
    <definedName name="____________________________________C69000">#REF!</definedName>
    <definedName name="____________________________________C70000" localSheetId="10">#REF!</definedName>
    <definedName name="____________________________________C70000">#REF!</definedName>
    <definedName name="____________________________________C90000" localSheetId="10">#REF!</definedName>
    <definedName name="____________________________________C90000">#REF!</definedName>
    <definedName name="____________________________________con1" localSheetId="2" hidden="1">{#N/A,#N/A,TRUE,"PROFIT 11-95"}</definedName>
    <definedName name="____________________________________con1" localSheetId="4" hidden="1">{#N/A,#N/A,TRUE,"PROFIT 11-95"}</definedName>
    <definedName name="____________________________________con1" hidden="1">{#N/A,#N/A,TRUE,"PROFIT 11-95"}</definedName>
    <definedName name="____________________________________EMP1" localSheetId="10">#REF!</definedName>
    <definedName name="____________________________________EMP1">#REF!</definedName>
    <definedName name="____________________________________JB1" localSheetId="10">#REF!</definedName>
    <definedName name="____________________________________JB1">#REF!</definedName>
    <definedName name="____________________________________JB2" localSheetId="10">#REF!</definedName>
    <definedName name="____________________________________JB2">#REF!</definedName>
    <definedName name="____________________________________JB3" localSheetId="10">#REF!</definedName>
    <definedName name="____________________________________JB3">#REF!</definedName>
    <definedName name="___________________________________C100033" localSheetId="10">#REF!</definedName>
    <definedName name="___________________________________C100033">#REF!</definedName>
    <definedName name="___________________________________C65600" localSheetId="10">#REF!</definedName>
    <definedName name="___________________________________C65600">#REF!</definedName>
    <definedName name="___________________________________C65800" localSheetId="10">#REF!</definedName>
    <definedName name="___________________________________C65800">#REF!</definedName>
    <definedName name="___________________________________C66000" localSheetId="10">#REF!</definedName>
    <definedName name="___________________________________C66000">#REF!</definedName>
    <definedName name="___________________________________C69000" localSheetId="10">#REF!</definedName>
    <definedName name="___________________________________C69000">#REF!</definedName>
    <definedName name="___________________________________C70000" localSheetId="10">#REF!</definedName>
    <definedName name="___________________________________C70000">#REF!</definedName>
    <definedName name="___________________________________C90000" localSheetId="10">#REF!</definedName>
    <definedName name="___________________________________C90000">#REF!</definedName>
    <definedName name="___________________________________con1" localSheetId="2" hidden="1">{#N/A,#N/A,TRUE,"PROFIT 11-95"}</definedName>
    <definedName name="___________________________________con1" localSheetId="4" hidden="1">{#N/A,#N/A,TRUE,"PROFIT 11-95"}</definedName>
    <definedName name="___________________________________con1" hidden="1">{#N/A,#N/A,TRUE,"PROFIT 11-95"}</definedName>
    <definedName name="___________________________________EMP1" localSheetId="10">#REF!</definedName>
    <definedName name="___________________________________EMP1">#REF!</definedName>
    <definedName name="___________________________________JB1" localSheetId="10">#REF!</definedName>
    <definedName name="___________________________________JB1">#REF!</definedName>
    <definedName name="___________________________________JB2" localSheetId="10">#REF!</definedName>
    <definedName name="___________________________________JB2">#REF!</definedName>
    <definedName name="___________________________________JB3" localSheetId="10">#REF!</definedName>
    <definedName name="___________________________________JB3">#REF!</definedName>
    <definedName name="__________________________________C100033" localSheetId="10">#REF!</definedName>
    <definedName name="__________________________________C100033">#REF!</definedName>
    <definedName name="__________________________________C65600" localSheetId="10">#REF!</definedName>
    <definedName name="__________________________________C65600">#REF!</definedName>
    <definedName name="__________________________________C65800" localSheetId="10">#REF!</definedName>
    <definedName name="__________________________________C65800">#REF!</definedName>
    <definedName name="__________________________________C66000" localSheetId="10">#REF!</definedName>
    <definedName name="__________________________________C66000">#REF!</definedName>
    <definedName name="__________________________________C69000" localSheetId="10">#REF!</definedName>
    <definedName name="__________________________________C69000">#REF!</definedName>
    <definedName name="__________________________________C70000" localSheetId="10">#REF!</definedName>
    <definedName name="__________________________________C70000">#REF!</definedName>
    <definedName name="__________________________________C90000" localSheetId="10">#REF!</definedName>
    <definedName name="__________________________________C90000">#REF!</definedName>
    <definedName name="__________________________________con1" localSheetId="2" hidden="1">{#N/A,#N/A,TRUE,"PROFIT 11-95"}</definedName>
    <definedName name="__________________________________con1" localSheetId="4" hidden="1">{#N/A,#N/A,TRUE,"PROFIT 11-95"}</definedName>
    <definedName name="__________________________________con1" hidden="1">{#N/A,#N/A,TRUE,"PROFIT 11-95"}</definedName>
    <definedName name="__________________________________EMP1" localSheetId="10">#REF!</definedName>
    <definedName name="__________________________________EMP1">#REF!</definedName>
    <definedName name="__________________________________JB1" localSheetId="10">#REF!</definedName>
    <definedName name="__________________________________JB1">#REF!</definedName>
    <definedName name="__________________________________JB2" localSheetId="10">#REF!</definedName>
    <definedName name="__________________________________JB2">#REF!</definedName>
    <definedName name="__________________________________JB3" localSheetId="10">#REF!</definedName>
    <definedName name="__________________________________JB3">#REF!</definedName>
    <definedName name="_________________________________C100033" localSheetId="10">#REF!</definedName>
    <definedName name="_________________________________C100033">#REF!</definedName>
    <definedName name="_________________________________C65600" localSheetId="10">#REF!</definedName>
    <definedName name="_________________________________C65600">#REF!</definedName>
    <definedName name="_________________________________C65800" localSheetId="10">#REF!</definedName>
    <definedName name="_________________________________C65800">#REF!</definedName>
    <definedName name="_________________________________C66000" localSheetId="10">#REF!</definedName>
    <definedName name="_________________________________C66000">#REF!</definedName>
    <definedName name="_________________________________C69000" localSheetId="10">#REF!</definedName>
    <definedName name="_________________________________C69000">#REF!</definedName>
    <definedName name="_________________________________C70000" localSheetId="10">#REF!</definedName>
    <definedName name="_________________________________C70000">#REF!</definedName>
    <definedName name="_________________________________C90000" localSheetId="10">#REF!</definedName>
    <definedName name="_________________________________C90000">#REF!</definedName>
    <definedName name="_________________________________con1" localSheetId="2" hidden="1">{#N/A,#N/A,TRUE,"PROFIT 11-95"}</definedName>
    <definedName name="_________________________________con1" localSheetId="4" hidden="1">{#N/A,#N/A,TRUE,"PROFIT 11-95"}</definedName>
    <definedName name="_________________________________con1" hidden="1">{#N/A,#N/A,TRUE,"PROFIT 11-95"}</definedName>
    <definedName name="_________________________________EMP1" localSheetId="10">#REF!</definedName>
    <definedName name="_________________________________EMP1">#REF!</definedName>
    <definedName name="_________________________________JB1" localSheetId="10">#REF!</definedName>
    <definedName name="_________________________________JB1">#REF!</definedName>
    <definedName name="_________________________________JB2" localSheetId="10">#REF!</definedName>
    <definedName name="_________________________________JB2">#REF!</definedName>
    <definedName name="_________________________________JB3" localSheetId="10">#REF!</definedName>
    <definedName name="_________________________________JB3">#REF!</definedName>
    <definedName name="________________________________a1" localSheetId="10">#REF!</definedName>
    <definedName name="________________________________a1">#REF!</definedName>
    <definedName name="________________________________a2" localSheetId="10">#REF!</definedName>
    <definedName name="________________________________a2">#REF!</definedName>
    <definedName name="________________________________a3" localSheetId="10">#REF!</definedName>
    <definedName name="________________________________a3">#REF!</definedName>
    <definedName name="________________________________ato1" localSheetId="10">#REF!</definedName>
    <definedName name="________________________________ato1">#REF!</definedName>
    <definedName name="________________________________ato3" localSheetId="10">#REF!</definedName>
    <definedName name="________________________________ato3">#REF!</definedName>
    <definedName name="________________________________b1" localSheetId="10">#REF!</definedName>
    <definedName name="________________________________b1">#REF!</definedName>
    <definedName name="________________________________b3" localSheetId="10">#REF!</definedName>
    <definedName name="________________________________b3">#REF!</definedName>
    <definedName name="________________________________bf1" localSheetId="10">#REF!</definedName>
    <definedName name="________________________________bf1">#REF!</definedName>
    <definedName name="________________________________bf3" localSheetId="10">#REF!</definedName>
    <definedName name="________________________________bf3">#REF!</definedName>
    <definedName name="________________________________bi3" localSheetId="10">#REF!</definedName>
    <definedName name="________________________________bi3">#REF!</definedName>
    <definedName name="________________________________C100033" localSheetId="10">#REF!</definedName>
    <definedName name="________________________________C100033">#REF!</definedName>
    <definedName name="________________________________C65600" localSheetId="10">#REF!</definedName>
    <definedName name="________________________________C65600">#REF!</definedName>
    <definedName name="________________________________C65800" localSheetId="10">#REF!</definedName>
    <definedName name="________________________________C65800">#REF!</definedName>
    <definedName name="________________________________C66000" localSheetId="10">#REF!</definedName>
    <definedName name="________________________________C66000">#REF!</definedName>
    <definedName name="________________________________C69000" localSheetId="10">#REF!</definedName>
    <definedName name="________________________________C69000">#REF!</definedName>
    <definedName name="________________________________C70000" localSheetId="10">#REF!</definedName>
    <definedName name="________________________________C70000">#REF!</definedName>
    <definedName name="________________________________C90000" localSheetId="10">#REF!</definedName>
    <definedName name="________________________________C90000">#REF!</definedName>
    <definedName name="________________________________Com1" localSheetId="10">#REF!</definedName>
    <definedName name="________________________________Com1">#REF!</definedName>
    <definedName name="________________________________Com2" localSheetId="10">#REF!</definedName>
    <definedName name="________________________________Com2">#REF!</definedName>
    <definedName name="________________________________Com3" localSheetId="10">#REF!</definedName>
    <definedName name="________________________________Com3">#REF!</definedName>
    <definedName name="________________________________d3" localSheetId="10">#REF!</definedName>
    <definedName name="________________________________d3">#REF!</definedName>
    <definedName name="________________________________del1" localSheetId="10">#REF!</definedName>
    <definedName name="________________________________del1">#REF!</definedName>
    <definedName name="________________________________del3" localSheetId="10">#REF!</definedName>
    <definedName name="________________________________del3">#REF!</definedName>
    <definedName name="________________________________deo3" localSheetId="10">#REF!</definedName>
    <definedName name="________________________________deo3">#REF!</definedName>
    <definedName name="________________________________e3" localSheetId="10">#REF!</definedName>
    <definedName name="________________________________e3">#REF!</definedName>
    <definedName name="________________________________EMP1" localSheetId="10">#REF!</definedName>
    <definedName name="________________________________EMP1">#REF!</definedName>
    <definedName name="________________________________f3" localSheetId="10">#REF!</definedName>
    <definedName name="________________________________f3">#REF!</definedName>
    <definedName name="________________________________fle3" localSheetId="10">#REF!</definedName>
    <definedName name="________________________________fle3">#REF!</definedName>
    <definedName name="________________________________flo3" localSheetId="10">#REF!</definedName>
    <definedName name="________________________________flo3">#REF!</definedName>
    <definedName name="________________________________flt1" localSheetId="10">#REF!</definedName>
    <definedName name="________________________________flt1">#REF!</definedName>
    <definedName name="________________________________flt3" localSheetId="10">#REF!</definedName>
    <definedName name="________________________________flt3">#REF!</definedName>
    <definedName name="________________________________g3" localSheetId="10">#REF!</definedName>
    <definedName name="________________________________g3">#REF!</definedName>
    <definedName name="________________________________h3" localSheetId="10">#REF!</definedName>
    <definedName name="________________________________h3">#REF!</definedName>
    <definedName name="________________________________i3" localSheetId="10">#REF!</definedName>
    <definedName name="________________________________i3">#REF!</definedName>
    <definedName name="________________________________j3" localSheetId="10">#REF!</definedName>
    <definedName name="________________________________j3">#REF!</definedName>
    <definedName name="________________________________JB1" localSheetId="10">#REF!</definedName>
    <definedName name="________________________________JB1">#REF!</definedName>
    <definedName name="________________________________JB2" localSheetId="10">#REF!</definedName>
    <definedName name="________________________________JB2">#REF!</definedName>
    <definedName name="________________________________JB3" localSheetId="10">#REF!</definedName>
    <definedName name="________________________________JB3">#REF!</definedName>
    <definedName name="________________________________k3" localSheetId="10">#REF!</definedName>
    <definedName name="________________________________k3">#REF!</definedName>
    <definedName name="________________________________m3" localSheetId="10">#REF!</definedName>
    <definedName name="________________________________m3">#REF!</definedName>
    <definedName name="________________________________n3" localSheetId="10">#REF!</definedName>
    <definedName name="________________________________n3">#REF!</definedName>
    <definedName name="________________________________nsn01" localSheetId="10">#REF!</definedName>
    <definedName name="________________________________nsn01">#REF!</definedName>
    <definedName name="________________________________nsn02" localSheetId="10">#REF!</definedName>
    <definedName name="________________________________nsn02">#REF!</definedName>
    <definedName name="________________________________nsn03" localSheetId="10">#REF!</definedName>
    <definedName name="________________________________nsn03">#REF!</definedName>
    <definedName name="________________________________nsn04" localSheetId="10">#REF!</definedName>
    <definedName name="________________________________nsn04">#REF!</definedName>
    <definedName name="________________________________nsn05" localSheetId="10">#REF!</definedName>
    <definedName name="________________________________nsn05">#REF!</definedName>
    <definedName name="________________________________nsn06" localSheetId="10">#REF!</definedName>
    <definedName name="________________________________nsn06">#REF!</definedName>
    <definedName name="________________________________nsn07" localSheetId="10">#REF!</definedName>
    <definedName name="________________________________nsn07">#REF!</definedName>
    <definedName name="________________________________nsn08" localSheetId="10">#REF!</definedName>
    <definedName name="________________________________nsn08">#REF!</definedName>
    <definedName name="________________________________nsn09" localSheetId="10">#REF!</definedName>
    <definedName name="________________________________nsn09">#REF!</definedName>
    <definedName name="________________________________nsn10" localSheetId="10">#REF!</definedName>
    <definedName name="________________________________nsn10">#REF!</definedName>
    <definedName name="________________________________o3" localSheetId="10">#REF!</definedName>
    <definedName name="________________________________o3">#REF!</definedName>
    <definedName name="________________________________oth1" localSheetId="10">#REF!</definedName>
    <definedName name="________________________________oth1">#REF!</definedName>
    <definedName name="________________________________oth2" localSheetId="10">#REF!</definedName>
    <definedName name="________________________________oth2">#REF!</definedName>
    <definedName name="________________________________q3" localSheetId="10">#REF!</definedName>
    <definedName name="________________________________q3">#REF!</definedName>
    <definedName name="________________________________r" localSheetId="10">#REF!</definedName>
    <definedName name="________________________________r">#REF!</definedName>
    <definedName name="________________________________r3" localSheetId="10">#REF!</definedName>
    <definedName name="________________________________r3">#REF!</definedName>
    <definedName name="________________________________rad1" localSheetId="10">#REF!</definedName>
    <definedName name="________________________________rad1">#REF!</definedName>
    <definedName name="________________________________rad2" localSheetId="10">#REF!</definedName>
    <definedName name="________________________________rad2">#REF!</definedName>
    <definedName name="________________________________rad3" localSheetId="10">#REF!</definedName>
    <definedName name="________________________________rad3">#REF!</definedName>
    <definedName name="________________________________rd2" localSheetId="10">#REF!</definedName>
    <definedName name="________________________________rd2">#REF!</definedName>
    <definedName name="________________________________rd3" localSheetId="10">#REF!</definedName>
    <definedName name="________________________________rd3">#REF!</definedName>
    <definedName name="________________________________reo3" localSheetId="10">#REF!</definedName>
    <definedName name="________________________________reo3">#REF!</definedName>
    <definedName name="________________________________ret1" localSheetId="10">#REF!</definedName>
    <definedName name="________________________________ret1">#REF!</definedName>
    <definedName name="________________________________ret3" localSheetId="10">#REF!</definedName>
    <definedName name="________________________________ret3">#REF!</definedName>
    <definedName name="________________________________ret4" localSheetId="10">#REF!</definedName>
    <definedName name="________________________________ret4">#REF!</definedName>
    <definedName name="________________________________rfl3" localSheetId="10">#REF!</definedName>
    <definedName name="________________________________rfl3">#REF!</definedName>
    <definedName name="________________________________rhd1" localSheetId="10">#REF!</definedName>
    <definedName name="________________________________rhd1">#REF!</definedName>
    <definedName name="________________________________rhd111111" localSheetId="10">#REF!</definedName>
    <definedName name="________________________________rhd111111">#REF!</definedName>
    <definedName name="________________________________rhd3" localSheetId="10">#REF!</definedName>
    <definedName name="________________________________rhd3">#REF!</definedName>
    <definedName name="________________________________roi01" localSheetId="10">#REF!</definedName>
    <definedName name="________________________________roi01">#REF!</definedName>
    <definedName name="________________________________roi02" localSheetId="10">#REF!</definedName>
    <definedName name="________________________________roi02">#REF!</definedName>
    <definedName name="________________________________roi03" localSheetId="10">#REF!</definedName>
    <definedName name="________________________________roi03">#REF!</definedName>
    <definedName name="________________________________roi04" localSheetId="10">#REF!</definedName>
    <definedName name="________________________________roi04">#REF!</definedName>
    <definedName name="________________________________roi05" localSheetId="10">#REF!</definedName>
    <definedName name="________________________________roi05">#REF!</definedName>
    <definedName name="________________________________roi06" localSheetId="10">#REF!</definedName>
    <definedName name="________________________________roi06">#REF!</definedName>
    <definedName name="________________________________roi07" localSheetId="10">#REF!</definedName>
    <definedName name="________________________________roi07">#REF!</definedName>
    <definedName name="________________________________roi08" localSheetId="10">#REF!</definedName>
    <definedName name="________________________________roi08">#REF!</definedName>
    <definedName name="________________________________roi09" localSheetId="10">#REF!</definedName>
    <definedName name="________________________________roi09">#REF!</definedName>
    <definedName name="________________________________roi10" localSheetId="10">#REF!</definedName>
    <definedName name="________________________________roi10">#REF!</definedName>
    <definedName name="________________________________RP1" localSheetId="10">#REF!</definedName>
    <definedName name="________________________________RP1">#REF!</definedName>
    <definedName name="________________________________RP2" localSheetId="10">#REF!</definedName>
    <definedName name="________________________________RP2">#REF!</definedName>
    <definedName name="________________________________RP3" localSheetId="10">#REF!</definedName>
    <definedName name="________________________________RP3">#REF!</definedName>
    <definedName name="________________________________RP4" localSheetId="10">#REF!</definedName>
    <definedName name="________________________________RP4">#REF!</definedName>
    <definedName name="________________________________s3" localSheetId="10">#REF!</definedName>
    <definedName name="________________________________s3">#REF!</definedName>
    <definedName name="________________________________t3" localSheetId="10">#REF!</definedName>
    <definedName name="________________________________t3">#REF!</definedName>
    <definedName name="________________________________tt3" localSheetId="10">#REF!</definedName>
    <definedName name="________________________________tt3">#REF!</definedName>
    <definedName name="________________________________ttt3" localSheetId="10">#REF!</definedName>
    <definedName name="________________________________ttt3">#REF!</definedName>
    <definedName name="________________________________u3" localSheetId="10">#REF!</definedName>
    <definedName name="________________________________u3">#REF!</definedName>
    <definedName name="________________________________v3" localSheetId="10">#REF!</definedName>
    <definedName name="________________________________v3">#REF!</definedName>
    <definedName name="________________________________VA1" localSheetId="10">#REF!</definedName>
    <definedName name="________________________________VA1">#REF!</definedName>
    <definedName name="________________________________VA2" localSheetId="10">#REF!</definedName>
    <definedName name="________________________________VA2">#REF!</definedName>
    <definedName name="________________________________VR1" localSheetId="10">#REF!</definedName>
    <definedName name="________________________________VR1">#REF!</definedName>
    <definedName name="________________________________z3" localSheetId="10">#REF!</definedName>
    <definedName name="________________________________z3">#REF!</definedName>
    <definedName name="_______________________________a1" localSheetId="10">#REF!</definedName>
    <definedName name="_______________________________a1">#REF!</definedName>
    <definedName name="_______________________________a2" localSheetId="10">#REF!</definedName>
    <definedName name="_______________________________a2">#REF!</definedName>
    <definedName name="_______________________________a3" localSheetId="10">#REF!</definedName>
    <definedName name="_______________________________a3">#REF!</definedName>
    <definedName name="_______________________________ato1" localSheetId="10">#REF!</definedName>
    <definedName name="_______________________________ato1">#REF!</definedName>
    <definedName name="_______________________________ato3" localSheetId="10">#REF!</definedName>
    <definedName name="_______________________________ato3">#REF!</definedName>
    <definedName name="_______________________________b1" localSheetId="10">#REF!</definedName>
    <definedName name="_______________________________b1">#REF!</definedName>
    <definedName name="_______________________________b3" localSheetId="10">#REF!</definedName>
    <definedName name="_______________________________b3">#REF!</definedName>
    <definedName name="_______________________________bf1" localSheetId="10">#REF!</definedName>
    <definedName name="_______________________________bf1">#REF!</definedName>
    <definedName name="_______________________________bf3" localSheetId="10">#REF!</definedName>
    <definedName name="_______________________________bf3">#REF!</definedName>
    <definedName name="_______________________________bi3" localSheetId="10">#REF!</definedName>
    <definedName name="_______________________________bi3">#REF!</definedName>
    <definedName name="_______________________________C100033" localSheetId="10">#REF!</definedName>
    <definedName name="_______________________________C100033">#REF!</definedName>
    <definedName name="_______________________________C65600" localSheetId="10">#REF!</definedName>
    <definedName name="_______________________________C65600">#REF!</definedName>
    <definedName name="_______________________________C65800" localSheetId="10">#REF!</definedName>
    <definedName name="_______________________________C65800">#REF!</definedName>
    <definedName name="_______________________________C66000" localSheetId="10">#REF!</definedName>
    <definedName name="_______________________________C66000">#REF!</definedName>
    <definedName name="_______________________________C69000" localSheetId="10">#REF!</definedName>
    <definedName name="_______________________________C69000">#REF!</definedName>
    <definedName name="_______________________________C70000" localSheetId="10">#REF!</definedName>
    <definedName name="_______________________________C70000">#REF!</definedName>
    <definedName name="_______________________________C90000" localSheetId="10">#REF!</definedName>
    <definedName name="_______________________________C90000">#REF!</definedName>
    <definedName name="_______________________________con1" localSheetId="2" hidden="1">{#N/A,#N/A,TRUE,"PROFIT 11-95"}</definedName>
    <definedName name="_______________________________con1" localSheetId="4" hidden="1">{#N/A,#N/A,TRUE,"PROFIT 11-95"}</definedName>
    <definedName name="_______________________________con1" hidden="1">{#N/A,#N/A,TRUE,"PROFIT 11-95"}</definedName>
    <definedName name="_______________________________d3" localSheetId="10">#REF!</definedName>
    <definedName name="_______________________________d3">#REF!</definedName>
    <definedName name="_______________________________del1" localSheetId="10">#REF!</definedName>
    <definedName name="_______________________________del1">#REF!</definedName>
    <definedName name="_______________________________del3" localSheetId="10">#REF!</definedName>
    <definedName name="_______________________________del3">#REF!</definedName>
    <definedName name="_______________________________deo3" localSheetId="10">#REF!</definedName>
    <definedName name="_______________________________deo3">#REF!</definedName>
    <definedName name="_______________________________e3" localSheetId="10">#REF!</definedName>
    <definedName name="_______________________________e3">#REF!</definedName>
    <definedName name="_______________________________EMP1" localSheetId="10">#REF!</definedName>
    <definedName name="_______________________________EMP1">#REF!</definedName>
    <definedName name="_______________________________f3" localSheetId="10">#REF!</definedName>
    <definedName name="_______________________________f3">#REF!</definedName>
    <definedName name="_______________________________fle3" localSheetId="10">#REF!</definedName>
    <definedName name="_______________________________fle3">#REF!</definedName>
    <definedName name="_______________________________flo3" localSheetId="10">#REF!</definedName>
    <definedName name="_______________________________flo3">#REF!</definedName>
    <definedName name="_______________________________flt1" localSheetId="10">#REF!</definedName>
    <definedName name="_______________________________flt1">#REF!</definedName>
    <definedName name="_______________________________flt3" localSheetId="10">#REF!</definedName>
    <definedName name="_______________________________flt3">#REF!</definedName>
    <definedName name="_______________________________g3" localSheetId="10">#REF!</definedName>
    <definedName name="_______________________________g3">#REF!</definedName>
    <definedName name="_______________________________h3" localSheetId="10">#REF!</definedName>
    <definedName name="_______________________________h3">#REF!</definedName>
    <definedName name="_______________________________i3" localSheetId="10">#REF!</definedName>
    <definedName name="_______________________________i3">#REF!</definedName>
    <definedName name="_______________________________j3" localSheetId="10">#REF!</definedName>
    <definedName name="_______________________________j3">#REF!</definedName>
    <definedName name="_______________________________JB1" localSheetId="10">#REF!</definedName>
    <definedName name="_______________________________JB1">#REF!</definedName>
    <definedName name="_______________________________JB2" localSheetId="10">#REF!</definedName>
    <definedName name="_______________________________JB2">#REF!</definedName>
    <definedName name="_______________________________JB3" localSheetId="10">#REF!</definedName>
    <definedName name="_______________________________JB3">#REF!</definedName>
    <definedName name="_______________________________k3" localSheetId="10">#REF!</definedName>
    <definedName name="_______________________________k3">#REF!</definedName>
    <definedName name="_______________________________m3" localSheetId="10">#REF!</definedName>
    <definedName name="_______________________________m3">#REF!</definedName>
    <definedName name="_______________________________n3" localSheetId="10">#REF!</definedName>
    <definedName name="_______________________________n3">#REF!</definedName>
    <definedName name="_______________________________o3" localSheetId="10">#REF!</definedName>
    <definedName name="_______________________________o3">#REF!</definedName>
    <definedName name="_______________________________oth1" localSheetId="10">#REF!</definedName>
    <definedName name="_______________________________oth1">#REF!</definedName>
    <definedName name="_______________________________oth2" localSheetId="10">#REF!</definedName>
    <definedName name="_______________________________oth2">#REF!</definedName>
    <definedName name="_______________________________q3" localSheetId="10">#REF!</definedName>
    <definedName name="_______________________________q3">#REF!</definedName>
    <definedName name="_______________________________r" localSheetId="10">#REF!</definedName>
    <definedName name="_______________________________r">#REF!</definedName>
    <definedName name="_______________________________r3" localSheetId="10">#REF!</definedName>
    <definedName name="_______________________________r3">#REF!</definedName>
    <definedName name="_______________________________rad1" localSheetId="10">#REF!</definedName>
    <definedName name="_______________________________rad1">#REF!</definedName>
    <definedName name="_______________________________rad2" localSheetId="10">#REF!</definedName>
    <definedName name="_______________________________rad2">#REF!</definedName>
    <definedName name="_______________________________rad3" localSheetId="10">#REF!</definedName>
    <definedName name="_______________________________rad3">#REF!</definedName>
    <definedName name="_______________________________rd2" localSheetId="10">#REF!</definedName>
    <definedName name="_______________________________rd2">#REF!</definedName>
    <definedName name="_______________________________rd3" localSheetId="10">#REF!</definedName>
    <definedName name="_______________________________rd3">#REF!</definedName>
    <definedName name="_______________________________reo3" localSheetId="10">#REF!</definedName>
    <definedName name="_______________________________reo3">#REF!</definedName>
    <definedName name="_______________________________ret1" localSheetId="10">#REF!</definedName>
    <definedName name="_______________________________ret1">#REF!</definedName>
    <definedName name="_______________________________ret3" localSheetId="10">#REF!</definedName>
    <definedName name="_______________________________ret3">#REF!</definedName>
    <definedName name="_______________________________ret4" localSheetId="10">#REF!</definedName>
    <definedName name="_______________________________ret4">#REF!</definedName>
    <definedName name="_______________________________rfl3" localSheetId="10">#REF!</definedName>
    <definedName name="_______________________________rfl3">#REF!</definedName>
    <definedName name="_______________________________rhd1" localSheetId="10">#REF!</definedName>
    <definedName name="_______________________________rhd1">#REF!</definedName>
    <definedName name="_______________________________rhd111111" localSheetId="10">#REF!</definedName>
    <definedName name="_______________________________rhd111111">#REF!</definedName>
    <definedName name="_______________________________rhd3" localSheetId="10">#REF!</definedName>
    <definedName name="_______________________________rhd3">#REF!</definedName>
    <definedName name="_______________________________RP1" localSheetId="10">#REF!</definedName>
    <definedName name="_______________________________RP1">#REF!</definedName>
    <definedName name="_______________________________RP2" localSheetId="10">#REF!</definedName>
    <definedName name="_______________________________RP2">#REF!</definedName>
    <definedName name="_______________________________RP3" localSheetId="10">#REF!</definedName>
    <definedName name="_______________________________RP3">#REF!</definedName>
    <definedName name="_______________________________RP4" localSheetId="10">#REF!</definedName>
    <definedName name="_______________________________RP4">#REF!</definedName>
    <definedName name="_______________________________s3" localSheetId="10">#REF!</definedName>
    <definedName name="_______________________________s3">#REF!</definedName>
    <definedName name="_______________________________t3" localSheetId="10">#REF!</definedName>
    <definedName name="_______________________________t3">#REF!</definedName>
    <definedName name="_______________________________tt3" localSheetId="10">#REF!</definedName>
    <definedName name="_______________________________tt3">#REF!</definedName>
    <definedName name="_______________________________ttt3" localSheetId="10">#REF!</definedName>
    <definedName name="_______________________________ttt3">#REF!</definedName>
    <definedName name="_______________________________u3" localSheetId="10">#REF!</definedName>
    <definedName name="_______________________________u3">#REF!</definedName>
    <definedName name="_______________________________v3" localSheetId="10">#REF!</definedName>
    <definedName name="_______________________________v3">#REF!</definedName>
    <definedName name="_______________________________VA1" localSheetId="10">#REF!</definedName>
    <definedName name="_______________________________VA1">#REF!</definedName>
    <definedName name="_______________________________VA2" localSheetId="10">#REF!</definedName>
    <definedName name="_______________________________VA2">#REF!</definedName>
    <definedName name="_______________________________VR1" localSheetId="10">#REF!</definedName>
    <definedName name="_______________________________VR1">#REF!</definedName>
    <definedName name="_______________________________z3" localSheetId="10">#REF!</definedName>
    <definedName name="_______________________________z3">#REF!</definedName>
    <definedName name="______________________________a1" localSheetId="10">#REF!</definedName>
    <definedName name="______________________________a1">#REF!</definedName>
    <definedName name="______________________________a2" localSheetId="10">#REF!</definedName>
    <definedName name="______________________________a2">#REF!</definedName>
    <definedName name="______________________________a3" localSheetId="10">#REF!</definedName>
    <definedName name="______________________________a3">#REF!</definedName>
    <definedName name="______________________________ato1" localSheetId="10">#REF!</definedName>
    <definedName name="______________________________ato1">#REF!</definedName>
    <definedName name="______________________________ato3" localSheetId="10">#REF!</definedName>
    <definedName name="______________________________ato3">#REF!</definedName>
    <definedName name="______________________________b1" localSheetId="10">#REF!</definedName>
    <definedName name="______________________________b1">#REF!</definedName>
    <definedName name="______________________________b3" localSheetId="10">#REF!</definedName>
    <definedName name="______________________________b3">#REF!</definedName>
    <definedName name="______________________________bf1" localSheetId="10">#REF!</definedName>
    <definedName name="______________________________bf1">#REF!</definedName>
    <definedName name="______________________________bf3" localSheetId="10">#REF!</definedName>
    <definedName name="______________________________bf3">#REF!</definedName>
    <definedName name="______________________________bi3" localSheetId="10">#REF!</definedName>
    <definedName name="______________________________bi3">#REF!</definedName>
    <definedName name="______________________________C100033" localSheetId="10">#REF!</definedName>
    <definedName name="______________________________C100033">#REF!</definedName>
    <definedName name="______________________________C65600" localSheetId="10">#REF!</definedName>
    <definedName name="______________________________C65600">#REF!</definedName>
    <definedName name="______________________________C65800" localSheetId="10">#REF!</definedName>
    <definedName name="______________________________C65800">#REF!</definedName>
    <definedName name="______________________________C66000" localSheetId="10">#REF!</definedName>
    <definedName name="______________________________C66000">#REF!</definedName>
    <definedName name="______________________________C69000" localSheetId="10">#REF!</definedName>
    <definedName name="______________________________C69000">#REF!</definedName>
    <definedName name="______________________________C70000" localSheetId="10">#REF!</definedName>
    <definedName name="______________________________C70000">#REF!</definedName>
    <definedName name="______________________________C90000" localSheetId="10">#REF!</definedName>
    <definedName name="______________________________C90000">#REF!</definedName>
    <definedName name="______________________________Com1" localSheetId="10">#REF!</definedName>
    <definedName name="______________________________Com1">#REF!</definedName>
    <definedName name="______________________________Com2" localSheetId="10">#REF!</definedName>
    <definedName name="______________________________Com2">#REF!</definedName>
    <definedName name="______________________________Com3" localSheetId="10">#REF!</definedName>
    <definedName name="______________________________Com3">#REF!</definedName>
    <definedName name="______________________________con1" localSheetId="2" hidden="1">{#N/A,#N/A,TRUE,"PROFIT 11-95"}</definedName>
    <definedName name="______________________________con1" localSheetId="4" hidden="1">{#N/A,#N/A,TRUE,"PROFIT 11-95"}</definedName>
    <definedName name="______________________________con1" hidden="1">{#N/A,#N/A,TRUE,"PROFIT 11-95"}</definedName>
    <definedName name="______________________________d3" localSheetId="10">#REF!</definedName>
    <definedName name="______________________________d3">#REF!</definedName>
    <definedName name="______________________________del1" localSheetId="10">#REF!</definedName>
    <definedName name="______________________________del1">#REF!</definedName>
    <definedName name="______________________________del3" localSheetId="10">#REF!</definedName>
    <definedName name="______________________________del3">#REF!</definedName>
    <definedName name="______________________________deo3" localSheetId="10">#REF!</definedName>
    <definedName name="______________________________deo3">#REF!</definedName>
    <definedName name="______________________________e3" localSheetId="10">#REF!</definedName>
    <definedName name="______________________________e3">#REF!</definedName>
    <definedName name="______________________________EMP1" localSheetId="10">#REF!</definedName>
    <definedName name="______________________________EMP1">#REF!</definedName>
    <definedName name="______________________________f3" localSheetId="10">#REF!</definedName>
    <definedName name="______________________________f3">#REF!</definedName>
    <definedName name="______________________________fle3" localSheetId="10">#REF!</definedName>
    <definedName name="______________________________fle3">#REF!</definedName>
    <definedName name="______________________________flo3" localSheetId="10">#REF!</definedName>
    <definedName name="______________________________flo3">#REF!</definedName>
    <definedName name="______________________________flt1" localSheetId="10">#REF!</definedName>
    <definedName name="______________________________flt1">#REF!</definedName>
    <definedName name="______________________________flt3" localSheetId="10">#REF!</definedName>
    <definedName name="______________________________flt3">#REF!</definedName>
    <definedName name="______________________________g3" localSheetId="10">#REF!</definedName>
    <definedName name="______________________________g3">#REF!</definedName>
    <definedName name="______________________________h3" localSheetId="10">#REF!</definedName>
    <definedName name="______________________________h3">#REF!</definedName>
    <definedName name="______________________________i3" localSheetId="10">#REF!</definedName>
    <definedName name="______________________________i3">#REF!</definedName>
    <definedName name="______________________________j3" localSheetId="10">#REF!</definedName>
    <definedName name="______________________________j3">#REF!</definedName>
    <definedName name="______________________________JB1" localSheetId="10">#REF!</definedName>
    <definedName name="______________________________JB1">#REF!</definedName>
    <definedName name="______________________________JB2" localSheetId="10">#REF!</definedName>
    <definedName name="______________________________JB2">#REF!</definedName>
    <definedName name="______________________________JB3" localSheetId="10">#REF!</definedName>
    <definedName name="______________________________JB3">#REF!</definedName>
    <definedName name="______________________________k3" localSheetId="10">#REF!</definedName>
    <definedName name="______________________________k3">#REF!</definedName>
    <definedName name="______________________________m3" localSheetId="10">#REF!</definedName>
    <definedName name="______________________________m3">#REF!</definedName>
    <definedName name="______________________________n3" localSheetId="10">#REF!</definedName>
    <definedName name="______________________________n3">#REF!</definedName>
    <definedName name="______________________________nsn01" localSheetId="10">#REF!</definedName>
    <definedName name="______________________________nsn01">#REF!</definedName>
    <definedName name="______________________________nsn02" localSheetId="10">#REF!</definedName>
    <definedName name="______________________________nsn02">#REF!</definedName>
    <definedName name="______________________________nsn03" localSheetId="10">#REF!</definedName>
    <definedName name="______________________________nsn03">#REF!</definedName>
    <definedName name="______________________________nsn04" localSheetId="10">#REF!</definedName>
    <definedName name="______________________________nsn04">#REF!</definedName>
    <definedName name="______________________________nsn05" localSheetId="10">#REF!</definedName>
    <definedName name="______________________________nsn05">#REF!</definedName>
    <definedName name="______________________________nsn06" localSheetId="10">#REF!</definedName>
    <definedName name="______________________________nsn06">#REF!</definedName>
    <definedName name="______________________________nsn07" localSheetId="10">#REF!</definedName>
    <definedName name="______________________________nsn07">#REF!</definedName>
    <definedName name="______________________________nsn08" localSheetId="10">#REF!</definedName>
    <definedName name="______________________________nsn08">#REF!</definedName>
    <definedName name="______________________________nsn09" localSheetId="10">#REF!</definedName>
    <definedName name="______________________________nsn09">#REF!</definedName>
    <definedName name="______________________________nsn10" localSheetId="10">#REF!</definedName>
    <definedName name="______________________________nsn10">#REF!</definedName>
    <definedName name="______________________________o3" localSheetId="10">#REF!</definedName>
    <definedName name="______________________________o3">#REF!</definedName>
    <definedName name="______________________________oth1" localSheetId="10">#REF!</definedName>
    <definedName name="______________________________oth1">#REF!</definedName>
    <definedName name="______________________________oth2" localSheetId="10">#REF!</definedName>
    <definedName name="______________________________oth2">#REF!</definedName>
    <definedName name="______________________________q3" localSheetId="10">#REF!</definedName>
    <definedName name="______________________________q3">#REF!</definedName>
    <definedName name="______________________________r" localSheetId="10">#REF!</definedName>
    <definedName name="______________________________r">#REF!</definedName>
    <definedName name="______________________________r3" localSheetId="10">#REF!</definedName>
    <definedName name="______________________________r3">#REF!</definedName>
    <definedName name="______________________________rad1" localSheetId="10">#REF!</definedName>
    <definedName name="______________________________rad1">#REF!</definedName>
    <definedName name="______________________________rad2" localSheetId="10">#REF!</definedName>
    <definedName name="______________________________rad2">#REF!</definedName>
    <definedName name="______________________________rad3" localSheetId="10">#REF!</definedName>
    <definedName name="______________________________rad3">#REF!</definedName>
    <definedName name="______________________________rd2" localSheetId="10">#REF!</definedName>
    <definedName name="______________________________rd2">#REF!</definedName>
    <definedName name="______________________________rd3" localSheetId="10">#REF!</definedName>
    <definedName name="______________________________rd3">#REF!</definedName>
    <definedName name="______________________________reo3" localSheetId="10">#REF!</definedName>
    <definedName name="______________________________reo3">#REF!</definedName>
    <definedName name="______________________________ret1" localSheetId="10">#REF!</definedName>
    <definedName name="______________________________ret1">#REF!</definedName>
    <definedName name="______________________________ret3" localSheetId="10">#REF!</definedName>
    <definedName name="______________________________ret3">#REF!</definedName>
    <definedName name="______________________________ret4" localSheetId="10">#REF!</definedName>
    <definedName name="______________________________ret4">#REF!</definedName>
    <definedName name="______________________________rfl3" localSheetId="10">#REF!</definedName>
    <definedName name="______________________________rfl3">#REF!</definedName>
    <definedName name="______________________________rhd1" localSheetId="10">#REF!</definedName>
    <definedName name="______________________________rhd1">#REF!</definedName>
    <definedName name="______________________________rhd111111" localSheetId="10">#REF!</definedName>
    <definedName name="______________________________rhd111111">#REF!</definedName>
    <definedName name="______________________________rhd3" localSheetId="10">#REF!</definedName>
    <definedName name="______________________________rhd3">#REF!</definedName>
    <definedName name="______________________________roi01" localSheetId="10">#REF!</definedName>
    <definedName name="______________________________roi01">#REF!</definedName>
    <definedName name="______________________________roi02" localSheetId="10">#REF!</definedName>
    <definedName name="______________________________roi02">#REF!</definedName>
    <definedName name="______________________________roi03" localSheetId="10">#REF!</definedName>
    <definedName name="______________________________roi03">#REF!</definedName>
    <definedName name="______________________________roi04" localSheetId="10">#REF!</definedName>
    <definedName name="______________________________roi04">#REF!</definedName>
    <definedName name="______________________________roi05" localSheetId="10">#REF!</definedName>
    <definedName name="______________________________roi05">#REF!</definedName>
    <definedName name="______________________________roi06" localSheetId="10">#REF!</definedName>
    <definedName name="______________________________roi06">#REF!</definedName>
    <definedName name="______________________________roi07" localSheetId="10">#REF!</definedName>
    <definedName name="______________________________roi07">#REF!</definedName>
    <definedName name="______________________________roi08" localSheetId="10">#REF!</definedName>
    <definedName name="______________________________roi08">#REF!</definedName>
    <definedName name="______________________________roi09" localSheetId="10">#REF!</definedName>
    <definedName name="______________________________roi09">#REF!</definedName>
    <definedName name="______________________________roi10" localSheetId="10">#REF!</definedName>
    <definedName name="______________________________roi10">#REF!</definedName>
    <definedName name="______________________________RP1" localSheetId="10">#REF!</definedName>
    <definedName name="______________________________RP1">#REF!</definedName>
    <definedName name="______________________________RP2" localSheetId="10">#REF!</definedName>
    <definedName name="______________________________RP2">#REF!</definedName>
    <definedName name="______________________________RP3" localSheetId="10">#REF!</definedName>
    <definedName name="______________________________RP3">#REF!</definedName>
    <definedName name="______________________________RP4" localSheetId="10">#REF!</definedName>
    <definedName name="______________________________RP4">#REF!</definedName>
    <definedName name="______________________________s3" localSheetId="10">#REF!</definedName>
    <definedName name="______________________________s3">#REF!</definedName>
    <definedName name="______________________________t3" localSheetId="10">#REF!</definedName>
    <definedName name="______________________________t3">#REF!</definedName>
    <definedName name="______________________________tt3" localSheetId="10">#REF!</definedName>
    <definedName name="______________________________tt3">#REF!</definedName>
    <definedName name="______________________________ttt3" localSheetId="10">#REF!</definedName>
    <definedName name="______________________________ttt3">#REF!</definedName>
    <definedName name="______________________________u3" localSheetId="10">#REF!</definedName>
    <definedName name="______________________________u3">#REF!</definedName>
    <definedName name="______________________________v3" localSheetId="10">#REF!</definedName>
    <definedName name="______________________________v3">#REF!</definedName>
    <definedName name="______________________________VA1" localSheetId="10">#REF!</definedName>
    <definedName name="______________________________VA1">#REF!</definedName>
    <definedName name="______________________________VA2" localSheetId="10">#REF!</definedName>
    <definedName name="______________________________VA2">#REF!</definedName>
    <definedName name="______________________________VR1" localSheetId="10">#REF!</definedName>
    <definedName name="______________________________VR1">#REF!</definedName>
    <definedName name="______________________________z3" localSheetId="10">#REF!</definedName>
    <definedName name="______________________________z3">#REF!</definedName>
    <definedName name="_____________________________a1" localSheetId="10">#REF!</definedName>
    <definedName name="_____________________________a1">#REF!</definedName>
    <definedName name="_____________________________a2" localSheetId="10">#REF!</definedName>
    <definedName name="_____________________________a2">#REF!</definedName>
    <definedName name="_____________________________a3" localSheetId="10">#REF!</definedName>
    <definedName name="_____________________________a3">#REF!</definedName>
    <definedName name="_____________________________ato1" localSheetId="10">#REF!</definedName>
    <definedName name="_____________________________ato1">#REF!</definedName>
    <definedName name="_____________________________ato3" localSheetId="10">#REF!</definedName>
    <definedName name="_____________________________ato3">#REF!</definedName>
    <definedName name="_____________________________b1" localSheetId="10">#REF!</definedName>
    <definedName name="_____________________________b1">#REF!</definedName>
    <definedName name="_____________________________b3" localSheetId="10">#REF!</definedName>
    <definedName name="_____________________________b3">#REF!</definedName>
    <definedName name="_____________________________bf1" localSheetId="10">#REF!</definedName>
    <definedName name="_____________________________bf1">#REF!</definedName>
    <definedName name="_____________________________bf3" localSheetId="10">#REF!</definedName>
    <definedName name="_____________________________bf3">#REF!</definedName>
    <definedName name="_____________________________bi3" localSheetId="10">#REF!</definedName>
    <definedName name="_____________________________bi3">#REF!</definedName>
    <definedName name="_____________________________C100033" localSheetId="10">#REF!</definedName>
    <definedName name="_____________________________C100033">#REF!</definedName>
    <definedName name="_____________________________C65600" localSheetId="10">#REF!</definedName>
    <definedName name="_____________________________C65600">#REF!</definedName>
    <definedName name="_____________________________C65800" localSheetId="10">#REF!</definedName>
    <definedName name="_____________________________C65800">#REF!</definedName>
    <definedName name="_____________________________C66000" localSheetId="10">#REF!</definedName>
    <definedName name="_____________________________C66000">#REF!</definedName>
    <definedName name="_____________________________C69000" localSheetId="10">#REF!</definedName>
    <definedName name="_____________________________C69000">#REF!</definedName>
    <definedName name="_____________________________C70000" localSheetId="10">#REF!</definedName>
    <definedName name="_____________________________C70000">#REF!</definedName>
    <definedName name="_____________________________C90000" localSheetId="10">#REF!</definedName>
    <definedName name="_____________________________C90000">#REF!</definedName>
    <definedName name="_____________________________Com1" localSheetId="10">#REF!</definedName>
    <definedName name="_____________________________Com1">#REF!</definedName>
    <definedName name="_____________________________Com2" localSheetId="10">#REF!</definedName>
    <definedName name="_____________________________Com2">#REF!</definedName>
    <definedName name="_____________________________Com3" localSheetId="10">#REF!</definedName>
    <definedName name="_____________________________Com3">#REF!</definedName>
    <definedName name="_____________________________con1" localSheetId="2" hidden="1">{#N/A,#N/A,TRUE,"PROFIT 11-95"}</definedName>
    <definedName name="_____________________________con1" localSheetId="4" hidden="1">{#N/A,#N/A,TRUE,"PROFIT 11-95"}</definedName>
    <definedName name="_____________________________con1" hidden="1">{#N/A,#N/A,TRUE,"PROFIT 11-95"}</definedName>
    <definedName name="_____________________________d3" localSheetId="10">#REF!</definedName>
    <definedName name="_____________________________d3">#REF!</definedName>
    <definedName name="_____________________________del1" localSheetId="10">#REF!</definedName>
    <definedName name="_____________________________del1">#REF!</definedName>
    <definedName name="_____________________________del3" localSheetId="10">#REF!</definedName>
    <definedName name="_____________________________del3">#REF!</definedName>
    <definedName name="_____________________________deo3" localSheetId="10">#REF!</definedName>
    <definedName name="_____________________________deo3">#REF!</definedName>
    <definedName name="_____________________________e3" localSheetId="10">#REF!</definedName>
    <definedName name="_____________________________e3">#REF!</definedName>
    <definedName name="_____________________________EMP1" localSheetId="10">#REF!</definedName>
    <definedName name="_____________________________EMP1">#REF!</definedName>
    <definedName name="_____________________________f3" localSheetId="10">#REF!</definedName>
    <definedName name="_____________________________f3">#REF!</definedName>
    <definedName name="_____________________________fle3" localSheetId="10">#REF!</definedName>
    <definedName name="_____________________________fle3">#REF!</definedName>
    <definedName name="_____________________________flo3" localSheetId="10">#REF!</definedName>
    <definedName name="_____________________________flo3">#REF!</definedName>
    <definedName name="_____________________________flt1" localSheetId="10">#REF!</definedName>
    <definedName name="_____________________________flt1">#REF!</definedName>
    <definedName name="_____________________________flt3" localSheetId="10">#REF!</definedName>
    <definedName name="_____________________________flt3">#REF!</definedName>
    <definedName name="_____________________________g3" localSheetId="10">#REF!</definedName>
    <definedName name="_____________________________g3">#REF!</definedName>
    <definedName name="_____________________________h3" localSheetId="10">#REF!</definedName>
    <definedName name="_____________________________h3">#REF!</definedName>
    <definedName name="_____________________________i3" localSheetId="10">#REF!</definedName>
    <definedName name="_____________________________i3">#REF!</definedName>
    <definedName name="_____________________________j3" localSheetId="10">#REF!</definedName>
    <definedName name="_____________________________j3">#REF!</definedName>
    <definedName name="_____________________________JB1" localSheetId="10">#REF!</definedName>
    <definedName name="_____________________________JB1">#REF!</definedName>
    <definedName name="_____________________________JB2" localSheetId="10">#REF!</definedName>
    <definedName name="_____________________________JB2">#REF!</definedName>
    <definedName name="_____________________________JB3" localSheetId="10">#REF!</definedName>
    <definedName name="_____________________________JB3">#REF!</definedName>
    <definedName name="_____________________________k3" localSheetId="10">#REF!</definedName>
    <definedName name="_____________________________k3">#REF!</definedName>
    <definedName name="_____________________________m3" localSheetId="10">#REF!</definedName>
    <definedName name="_____________________________m3">#REF!</definedName>
    <definedName name="_____________________________n3" localSheetId="10">#REF!</definedName>
    <definedName name="_____________________________n3">#REF!</definedName>
    <definedName name="_____________________________nsn01" localSheetId="10">#REF!</definedName>
    <definedName name="_____________________________nsn01">#REF!</definedName>
    <definedName name="_____________________________nsn02" localSheetId="10">#REF!</definedName>
    <definedName name="_____________________________nsn02">#REF!</definedName>
    <definedName name="_____________________________nsn03" localSheetId="10">#REF!</definedName>
    <definedName name="_____________________________nsn03">#REF!</definedName>
    <definedName name="_____________________________nsn04" localSheetId="10">#REF!</definedName>
    <definedName name="_____________________________nsn04">#REF!</definedName>
    <definedName name="_____________________________nsn05" localSheetId="10">#REF!</definedName>
    <definedName name="_____________________________nsn05">#REF!</definedName>
    <definedName name="_____________________________nsn06" localSheetId="10">#REF!</definedName>
    <definedName name="_____________________________nsn06">#REF!</definedName>
    <definedName name="_____________________________nsn07" localSheetId="10">#REF!</definedName>
    <definedName name="_____________________________nsn07">#REF!</definedName>
    <definedName name="_____________________________nsn08" localSheetId="10">#REF!</definedName>
    <definedName name="_____________________________nsn08">#REF!</definedName>
    <definedName name="_____________________________nsn09" localSheetId="10">#REF!</definedName>
    <definedName name="_____________________________nsn09">#REF!</definedName>
    <definedName name="_____________________________nsn10" localSheetId="10">#REF!</definedName>
    <definedName name="_____________________________nsn10">#REF!</definedName>
    <definedName name="_____________________________o3" localSheetId="10">#REF!</definedName>
    <definedName name="_____________________________o3">#REF!</definedName>
    <definedName name="_____________________________oth1" localSheetId="10">#REF!</definedName>
    <definedName name="_____________________________oth1">#REF!</definedName>
    <definedName name="_____________________________oth2" localSheetId="10">#REF!</definedName>
    <definedName name="_____________________________oth2">#REF!</definedName>
    <definedName name="_____________________________q3" localSheetId="10">#REF!</definedName>
    <definedName name="_____________________________q3">#REF!</definedName>
    <definedName name="_____________________________r" localSheetId="10">#REF!</definedName>
    <definedName name="_____________________________r">#REF!</definedName>
    <definedName name="_____________________________r3" localSheetId="10">#REF!</definedName>
    <definedName name="_____________________________r3">#REF!</definedName>
    <definedName name="_____________________________rad1" localSheetId="10">#REF!</definedName>
    <definedName name="_____________________________rad1">#REF!</definedName>
    <definedName name="_____________________________rad2" localSheetId="10">#REF!</definedName>
    <definedName name="_____________________________rad2">#REF!</definedName>
    <definedName name="_____________________________rad3" localSheetId="10">#REF!</definedName>
    <definedName name="_____________________________rad3">#REF!</definedName>
    <definedName name="_____________________________rd2" localSheetId="10">#REF!</definedName>
    <definedName name="_____________________________rd2">#REF!</definedName>
    <definedName name="_____________________________rd3" localSheetId="10">#REF!</definedName>
    <definedName name="_____________________________rd3">#REF!</definedName>
    <definedName name="_____________________________reo3" localSheetId="10">#REF!</definedName>
    <definedName name="_____________________________reo3">#REF!</definedName>
    <definedName name="_____________________________ret1" localSheetId="10">#REF!</definedName>
    <definedName name="_____________________________ret1">#REF!</definedName>
    <definedName name="_____________________________ret3" localSheetId="10">#REF!</definedName>
    <definedName name="_____________________________ret3">#REF!</definedName>
    <definedName name="_____________________________ret4" localSheetId="10">#REF!</definedName>
    <definedName name="_____________________________ret4">#REF!</definedName>
    <definedName name="_____________________________rfl3" localSheetId="10">#REF!</definedName>
    <definedName name="_____________________________rfl3">#REF!</definedName>
    <definedName name="_____________________________rhd1" localSheetId="10">#REF!</definedName>
    <definedName name="_____________________________rhd1">#REF!</definedName>
    <definedName name="_____________________________rhd111111" localSheetId="10">#REF!</definedName>
    <definedName name="_____________________________rhd111111">#REF!</definedName>
    <definedName name="_____________________________rhd3" localSheetId="10">#REF!</definedName>
    <definedName name="_____________________________rhd3">#REF!</definedName>
    <definedName name="_____________________________roi01" localSheetId="10">#REF!</definedName>
    <definedName name="_____________________________roi01">#REF!</definedName>
    <definedName name="_____________________________roi02" localSheetId="10">#REF!</definedName>
    <definedName name="_____________________________roi02">#REF!</definedName>
    <definedName name="_____________________________roi03" localSheetId="10">#REF!</definedName>
    <definedName name="_____________________________roi03">#REF!</definedName>
    <definedName name="_____________________________roi04" localSheetId="10">#REF!</definedName>
    <definedName name="_____________________________roi04">#REF!</definedName>
    <definedName name="_____________________________roi05" localSheetId="10">#REF!</definedName>
    <definedName name="_____________________________roi05">#REF!</definedName>
    <definedName name="_____________________________roi06" localSheetId="10">#REF!</definedName>
    <definedName name="_____________________________roi06">#REF!</definedName>
    <definedName name="_____________________________roi07" localSheetId="10">#REF!</definedName>
    <definedName name="_____________________________roi07">#REF!</definedName>
    <definedName name="_____________________________roi08" localSheetId="10">#REF!</definedName>
    <definedName name="_____________________________roi08">#REF!</definedName>
    <definedName name="_____________________________roi09" localSheetId="10">#REF!</definedName>
    <definedName name="_____________________________roi09">#REF!</definedName>
    <definedName name="_____________________________roi10" localSheetId="10">#REF!</definedName>
    <definedName name="_____________________________roi10">#REF!</definedName>
    <definedName name="_____________________________RP1" localSheetId="10">#REF!</definedName>
    <definedName name="_____________________________RP1">#REF!</definedName>
    <definedName name="_____________________________RP2" localSheetId="10">#REF!</definedName>
    <definedName name="_____________________________RP2">#REF!</definedName>
    <definedName name="_____________________________RP3" localSheetId="10">#REF!</definedName>
    <definedName name="_____________________________RP3">#REF!</definedName>
    <definedName name="_____________________________RP4" localSheetId="10">#REF!</definedName>
    <definedName name="_____________________________RP4">#REF!</definedName>
    <definedName name="_____________________________s3" localSheetId="10">#REF!</definedName>
    <definedName name="_____________________________s3">#REF!</definedName>
    <definedName name="_____________________________t3" localSheetId="10">#REF!</definedName>
    <definedName name="_____________________________t3">#REF!</definedName>
    <definedName name="_____________________________tt3" localSheetId="10">#REF!</definedName>
    <definedName name="_____________________________tt3">#REF!</definedName>
    <definedName name="_____________________________ttt3" localSheetId="10">#REF!</definedName>
    <definedName name="_____________________________ttt3">#REF!</definedName>
    <definedName name="_____________________________u3" localSheetId="10">#REF!</definedName>
    <definedName name="_____________________________u3">#REF!</definedName>
    <definedName name="_____________________________v3" localSheetId="10">#REF!</definedName>
    <definedName name="_____________________________v3">#REF!</definedName>
    <definedName name="_____________________________VA1" localSheetId="10">#REF!</definedName>
    <definedName name="_____________________________VA1">#REF!</definedName>
    <definedName name="_____________________________VA2" localSheetId="10">#REF!</definedName>
    <definedName name="_____________________________VA2">#REF!</definedName>
    <definedName name="_____________________________VR1" localSheetId="10">#REF!</definedName>
    <definedName name="_____________________________VR1">#REF!</definedName>
    <definedName name="_____________________________z3" localSheetId="10">#REF!</definedName>
    <definedName name="_____________________________z3">#REF!</definedName>
    <definedName name="____________________________a1" localSheetId="10">#REF!</definedName>
    <definedName name="____________________________a1">#REF!</definedName>
    <definedName name="____________________________a2" localSheetId="10">#REF!</definedName>
    <definedName name="____________________________a2">#REF!</definedName>
    <definedName name="____________________________a3" localSheetId="10">#REF!</definedName>
    <definedName name="____________________________a3">#REF!</definedName>
    <definedName name="____________________________abc123" localSheetId="2" hidden="1">{#N/A,#N/A,FALSE,"PROFIT 11-95"}</definedName>
    <definedName name="____________________________abc123" localSheetId="4" hidden="1">{#N/A,#N/A,FALSE,"PROFIT 11-95"}</definedName>
    <definedName name="____________________________abc123" hidden="1">{#N/A,#N/A,FALSE,"PROFIT 11-95"}</definedName>
    <definedName name="____________________________ato1" localSheetId="10">#REF!</definedName>
    <definedName name="____________________________ato1">#REF!</definedName>
    <definedName name="____________________________ato3" localSheetId="10">#REF!</definedName>
    <definedName name="____________________________ato3">#REF!</definedName>
    <definedName name="____________________________b1" localSheetId="10">#REF!</definedName>
    <definedName name="____________________________b1">#REF!</definedName>
    <definedName name="____________________________b3" localSheetId="10">#REF!</definedName>
    <definedName name="____________________________b3">#REF!</definedName>
    <definedName name="____________________________bf1" localSheetId="10">#REF!</definedName>
    <definedName name="____________________________bf1">#REF!</definedName>
    <definedName name="____________________________bf3" localSheetId="10">#REF!</definedName>
    <definedName name="____________________________bf3">#REF!</definedName>
    <definedName name="____________________________bi3" localSheetId="10">#REF!</definedName>
    <definedName name="____________________________bi3">#REF!</definedName>
    <definedName name="____________________________C100033" localSheetId="10">#REF!</definedName>
    <definedName name="____________________________C100033">#REF!</definedName>
    <definedName name="____________________________C65600" localSheetId="10">#REF!</definedName>
    <definedName name="____________________________C65600">#REF!</definedName>
    <definedName name="____________________________C65800" localSheetId="10">#REF!</definedName>
    <definedName name="____________________________C65800">#REF!</definedName>
    <definedName name="____________________________C66000" localSheetId="10">#REF!</definedName>
    <definedName name="____________________________C66000">#REF!</definedName>
    <definedName name="____________________________C69000" localSheetId="10">#REF!</definedName>
    <definedName name="____________________________C69000">#REF!</definedName>
    <definedName name="____________________________C70000" localSheetId="10">#REF!</definedName>
    <definedName name="____________________________C70000">#REF!</definedName>
    <definedName name="____________________________C90000" localSheetId="10">#REF!</definedName>
    <definedName name="____________________________C90000">#REF!</definedName>
    <definedName name="____________________________Com1" localSheetId="10">#REF!</definedName>
    <definedName name="____________________________Com1">#REF!</definedName>
    <definedName name="____________________________Com2" localSheetId="10">#REF!</definedName>
    <definedName name="____________________________Com2">#REF!</definedName>
    <definedName name="____________________________Com3" localSheetId="10">#REF!</definedName>
    <definedName name="____________________________Com3">#REF!</definedName>
    <definedName name="____________________________con1" localSheetId="2" hidden="1">{#N/A,#N/A,TRUE,"PROFIT 11-95"}</definedName>
    <definedName name="____________________________con1" localSheetId="4" hidden="1">{#N/A,#N/A,TRUE,"PROFIT 11-95"}</definedName>
    <definedName name="____________________________con1" hidden="1">{#N/A,#N/A,TRUE,"PROFIT 11-95"}</definedName>
    <definedName name="____________________________d3" localSheetId="10">#REF!</definedName>
    <definedName name="____________________________d3">#REF!</definedName>
    <definedName name="____________________________del1" localSheetId="10">#REF!</definedName>
    <definedName name="____________________________del1">#REF!</definedName>
    <definedName name="____________________________del3" localSheetId="10">#REF!</definedName>
    <definedName name="____________________________del3">#REF!</definedName>
    <definedName name="____________________________deo3" localSheetId="10">#REF!</definedName>
    <definedName name="____________________________deo3">#REF!</definedName>
    <definedName name="____________________________e3" localSheetId="10">#REF!</definedName>
    <definedName name="____________________________e3">#REF!</definedName>
    <definedName name="____________________________EMP1" localSheetId="10">#REF!</definedName>
    <definedName name="____________________________EMP1">#REF!</definedName>
    <definedName name="____________________________f3" localSheetId="10">#REF!</definedName>
    <definedName name="____________________________f3">#REF!</definedName>
    <definedName name="____________________________fle3" localSheetId="10">#REF!</definedName>
    <definedName name="____________________________fle3">#REF!</definedName>
    <definedName name="____________________________flo3" localSheetId="10">#REF!</definedName>
    <definedName name="____________________________flo3">#REF!</definedName>
    <definedName name="____________________________flt1" localSheetId="10">#REF!</definedName>
    <definedName name="____________________________flt1">#REF!</definedName>
    <definedName name="____________________________flt3" localSheetId="10">#REF!</definedName>
    <definedName name="____________________________flt3">#REF!</definedName>
    <definedName name="____________________________g3" localSheetId="10">#REF!</definedName>
    <definedName name="____________________________g3">#REF!</definedName>
    <definedName name="____________________________h3" localSheetId="10">#REF!</definedName>
    <definedName name="____________________________h3">#REF!</definedName>
    <definedName name="____________________________i3" localSheetId="10">#REF!</definedName>
    <definedName name="____________________________i3">#REF!</definedName>
    <definedName name="____________________________j3" localSheetId="10">#REF!</definedName>
    <definedName name="____________________________j3">#REF!</definedName>
    <definedName name="____________________________JB1" localSheetId="10">#REF!</definedName>
    <definedName name="____________________________JB1">#REF!</definedName>
    <definedName name="____________________________JB2" localSheetId="10">#REF!</definedName>
    <definedName name="____________________________JB2">#REF!</definedName>
    <definedName name="____________________________JB3" localSheetId="10">#REF!</definedName>
    <definedName name="____________________________JB3">#REF!</definedName>
    <definedName name="____________________________k3" localSheetId="10">#REF!</definedName>
    <definedName name="____________________________k3">#REF!</definedName>
    <definedName name="____________________________m3" localSheetId="10">#REF!</definedName>
    <definedName name="____________________________m3">#REF!</definedName>
    <definedName name="____________________________n3" localSheetId="10">#REF!</definedName>
    <definedName name="____________________________n3">#REF!</definedName>
    <definedName name="____________________________nsn01" localSheetId="10">#REF!</definedName>
    <definedName name="____________________________nsn01">#REF!</definedName>
    <definedName name="____________________________nsn02" localSheetId="10">#REF!</definedName>
    <definedName name="____________________________nsn02">#REF!</definedName>
    <definedName name="____________________________nsn03" localSheetId="10">#REF!</definedName>
    <definedName name="____________________________nsn03">#REF!</definedName>
    <definedName name="____________________________nsn04" localSheetId="10">#REF!</definedName>
    <definedName name="____________________________nsn04">#REF!</definedName>
    <definedName name="____________________________nsn05" localSheetId="10">#REF!</definedName>
    <definedName name="____________________________nsn05">#REF!</definedName>
    <definedName name="____________________________nsn06" localSheetId="10">#REF!</definedName>
    <definedName name="____________________________nsn06">#REF!</definedName>
    <definedName name="____________________________nsn07" localSheetId="10">#REF!</definedName>
    <definedName name="____________________________nsn07">#REF!</definedName>
    <definedName name="____________________________nsn08" localSheetId="10">#REF!</definedName>
    <definedName name="____________________________nsn08">#REF!</definedName>
    <definedName name="____________________________nsn09" localSheetId="10">#REF!</definedName>
    <definedName name="____________________________nsn09">#REF!</definedName>
    <definedName name="____________________________nsn10" localSheetId="10">#REF!</definedName>
    <definedName name="____________________________nsn10">#REF!</definedName>
    <definedName name="____________________________o3" localSheetId="10">#REF!</definedName>
    <definedName name="____________________________o3">#REF!</definedName>
    <definedName name="____________________________oth1" localSheetId="10">#REF!</definedName>
    <definedName name="____________________________oth1">#REF!</definedName>
    <definedName name="____________________________oth2" localSheetId="10">#REF!</definedName>
    <definedName name="____________________________oth2">#REF!</definedName>
    <definedName name="____________________________q3" localSheetId="10">#REF!</definedName>
    <definedName name="____________________________q3">#REF!</definedName>
    <definedName name="____________________________r" localSheetId="10">#REF!</definedName>
    <definedName name="____________________________r">#REF!</definedName>
    <definedName name="____________________________r3" localSheetId="10">#REF!</definedName>
    <definedName name="____________________________r3">#REF!</definedName>
    <definedName name="____________________________rad1" localSheetId="10">#REF!</definedName>
    <definedName name="____________________________rad1">#REF!</definedName>
    <definedName name="____________________________rad2" localSheetId="10">#REF!</definedName>
    <definedName name="____________________________rad2">#REF!</definedName>
    <definedName name="____________________________rad3" localSheetId="10">#REF!</definedName>
    <definedName name="____________________________rad3">#REF!</definedName>
    <definedName name="____________________________rd2" localSheetId="10">#REF!</definedName>
    <definedName name="____________________________rd2">#REF!</definedName>
    <definedName name="____________________________rd3" localSheetId="10">#REF!</definedName>
    <definedName name="____________________________rd3">#REF!</definedName>
    <definedName name="____________________________reo3" localSheetId="10">#REF!</definedName>
    <definedName name="____________________________reo3">#REF!</definedName>
    <definedName name="____________________________ret1" localSheetId="10">#REF!</definedName>
    <definedName name="____________________________ret1">#REF!</definedName>
    <definedName name="____________________________ret3" localSheetId="10">#REF!</definedName>
    <definedName name="____________________________ret3">#REF!</definedName>
    <definedName name="____________________________ret4" localSheetId="10">#REF!</definedName>
    <definedName name="____________________________ret4">#REF!</definedName>
    <definedName name="____________________________rfl3" localSheetId="10">#REF!</definedName>
    <definedName name="____________________________rfl3">#REF!</definedName>
    <definedName name="____________________________rhd1" localSheetId="10">#REF!</definedName>
    <definedName name="____________________________rhd1">#REF!</definedName>
    <definedName name="____________________________rhd111111" localSheetId="10">#REF!</definedName>
    <definedName name="____________________________rhd111111">#REF!</definedName>
    <definedName name="____________________________rhd3" localSheetId="10">#REF!</definedName>
    <definedName name="____________________________rhd3">#REF!</definedName>
    <definedName name="____________________________roi01" localSheetId="10">#REF!</definedName>
    <definedName name="____________________________roi01">#REF!</definedName>
    <definedName name="____________________________roi02" localSheetId="10">#REF!</definedName>
    <definedName name="____________________________roi02">#REF!</definedName>
    <definedName name="____________________________roi03" localSheetId="10">#REF!</definedName>
    <definedName name="____________________________roi03">#REF!</definedName>
    <definedName name="____________________________roi04" localSheetId="10">#REF!</definedName>
    <definedName name="____________________________roi04">#REF!</definedName>
    <definedName name="____________________________roi05" localSheetId="10">#REF!</definedName>
    <definedName name="____________________________roi05">#REF!</definedName>
    <definedName name="____________________________roi06" localSheetId="10">#REF!</definedName>
    <definedName name="____________________________roi06">#REF!</definedName>
    <definedName name="____________________________roi07" localSheetId="10">#REF!</definedName>
    <definedName name="____________________________roi07">#REF!</definedName>
    <definedName name="____________________________roi08" localSheetId="10">#REF!</definedName>
    <definedName name="____________________________roi08">#REF!</definedName>
    <definedName name="____________________________roi09" localSheetId="10">#REF!</definedName>
    <definedName name="____________________________roi09">#REF!</definedName>
    <definedName name="____________________________roi10" localSheetId="10">#REF!</definedName>
    <definedName name="____________________________roi10">#REF!</definedName>
    <definedName name="____________________________RP1" localSheetId="10">#REF!</definedName>
    <definedName name="____________________________RP1">#REF!</definedName>
    <definedName name="____________________________RP2" localSheetId="10">#REF!</definedName>
    <definedName name="____________________________RP2">#REF!</definedName>
    <definedName name="____________________________RP3" localSheetId="10">#REF!</definedName>
    <definedName name="____________________________RP3">#REF!</definedName>
    <definedName name="____________________________RP4" localSheetId="10">#REF!</definedName>
    <definedName name="____________________________RP4">#REF!</definedName>
    <definedName name="____________________________s3" localSheetId="10">#REF!</definedName>
    <definedName name="____________________________s3">#REF!</definedName>
    <definedName name="____________________________t3" localSheetId="10">#REF!</definedName>
    <definedName name="____________________________t3">#REF!</definedName>
    <definedName name="____________________________tt3" localSheetId="10">#REF!</definedName>
    <definedName name="____________________________tt3">#REF!</definedName>
    <definedName name="____________________________ttt3" localSheetId="10">#REF!</definedName>
    <definedName name="____________________________ttt3">#REF!</definedName>
    <definedName name="____________________________u3" localSheetId="10">#REF!</definedName>
    <definedName name="____________________________u3">#REF!</definedName>
    <definedName name="____________________________v3" localSheetId="10">#REF!</definedName>
    <definedName name="____________________________v3">#REF!</definedName>
    <definedName name="____________________________VA1" localSheetId="10">#REF!</definedName>
    <definedName name="____________________________VA1">#REF!</definedName>
    <definedName name="____________________________VA2" localSheetId="10">#REF!</definedName>
    <definedName name="____________________________VA2">#REF!</definedName>
    <definedName name="____________________________VR1" localSheetId="10">#REF!</definedName>
    <definedName name="____________________________VR1">#REF!</definedName>
    <definedName name="____________________________z3" localSheetId="10">#REF!</definedName>
    <definedName name="____________________________z3">#REF!</definedName>
    <definedName name="___________________________a1" localSheetId="10">#REF!</definedName>
    <definedName name="___________________________a1">#REF!</definedName>
    <definedName name="___________________________a2" localSheetId="10">#REF!</definedName>
    <definedName name="___________________________a2">#REF!</definedName>
    <definedName name="___________________________a3" localSheetId="10">#REF!</definedName>
    <definedName name="___________________________a3">#REF!</definedName>
    <definedName name="___________________________ato1" localSheetId="10">#REF!</definedName>
    <definedName name="___________________________ato1">#REF!</definedName>
    <definedName name="___________________________ato3" localSheetId="10">#REF!</definedName>
    <definedName name="___________________________ato3">#REF!</definedName>
    <definedName name="___________________________b1" localSheetId="10">#REF!</definedName>
    <definedName name="___________________________b1">#REF!</definedName>
    <definedName name="___________________________b3" localSheetId="10">#REF!</definedName>
    <definedName name="___________________________b3">#REF!</definedName>
    <definedName name="___________________________bf1" localSheetId="10">#REF!</definedName>
    <definedName name="___________________________bf1">#REF!</definedName>
    <definedName name="___________________________bf3" localSheetId="10">#REF!</definedName>
    <definedName name="___________________________bf3">#REF!</definedName>
    <definedName name="___________________________bi3" localSheetId="10">#REF!</definedName>
    <definedName name="___________________________bi3">#REF!</definedName>
    <definedName name="___________________________C100033" localSheetId="10">#REF!</definedName>
    <definedName name="___________________________C100033">#REF!</definedName>
    <definedName name="___________________________C65600" localSheetId="10">#REF!</definedName>
    <definedName name="___________________________C65600">#REF!</definedName>
    <definedName name="___________________________C65800" localSheetId="10">#REF!</definedName>
    <definedName name="___________________________C65800">#REF!</definedName>
    <definedName name="___________________________C66000" localSheetId="10">#REF!</definedName>
    <definedName name="___________________________C66000">#REF!</definedName>
    <definedName name="___________________________C69000" localSheetId="10">#REF!</definedName>
    <definedName name="___________________________C69000">#REF!</definedName>
    <definedName name="___________________________C70000" localSheetId="10">#REF!</definedName>
    <definedName name="___________________________C70000">#REF!</definedName>
    <definedName name="___________________________C90000" localSheetId="10">#REF!</definedName>
    <definedName name="___________________________C90000">#REF!</definedName>
    <definedName name="___________________________Com1" localSheetId="10">#REF!</definedName>
    <definedName name="___________________________Com1">#REF!</definedName>
    <definedName name="___________________________Com2" localSheetId="10">#REF!</definedName>
    <definedName name="___________________________Com2">#REF!</definedName>
    <definedName name="___________________________Com3" localSheetId="10">#REF!</definedName>
    <definedName name="___________________________Com3">#REF!</definedName>
    <definedName name="___________________________con1" localSheetId="2" hidden="1">{#N/A,#N/A,TRUE,"PROFIT 11-95"}</definedName>
    <definedName name="___________________________con1" localSheetId="4" hidden="1">{#N/A,#N/A,TRUE,"PROFIT 11-95"}</definedName>
    <definedName name="___________________________con1" hidden="1">{#N/A,#N/A,TRUE,"PROFIT 11-95"}</definedName>
    <definedName name="___________________________d3" localSheetId="10">#REF!</definedName>
    <definedName name="___________________________d3">#REF!</definedName>
    <definedName name="___________________________del1" localSheetId="10">#REF!</definedName>
    <definedName name="___________________________del1">#REF!</definedName>
    <definedName name="___________________________del3" localSheetId="10">#REF!</definedName>
    <definedName name="___________________________del3">#REF!</definedName>
    <definedName name="___________________________deo3" localSheetId="10">#REF!</definedName>
    <definedName name="___________________________deo3">#REF!</definedName>
    <definedName name="___________________________e3" localSheetId="10">#REF!</definedName>
    <definedName name="___________________________e3">#REF!</definedName>
    <definedName name="___________________________EMP1" localSheetId="10">#REF!</definedName>
    <definedName name="___________________________EMP1">#REF!</definedName>
    <definedName name="___________________________f3" localSheetId="10">#REF!</definedName>
    <definedName name="___________________________f3">#REF!</definedName>
    <definedName name="___________________________fle3" localSheetId="10">#REF!</definedName>
    <definedName name="___________________________fle3">#REF!</definedName>
    <definedName name="___________________________flo3" localSheetId="10">#REF!</definedName>
    <definedName name="___________________________flo3">#REF!</definedName>
    <definedName name="___________________________flt1" localSheetId="10">#REF!</definedName>
    <definedName name="___________________________flt1">#REF!</definedName>
    <definedName name="___________________________flt3" localSheetId="10">#REF!</definedName>
    <definedName name="___________________________flt3">#REF!</definedName>
    <definedName name="___________________________g3" localSheetId="10">#REF!</definedName>
    <definedName name="___________________________g3">#REF!</definedName>
    <definedName name="___________________________h3" localSheetId="10">#REF!</definedName>
    <definedName name="___________________________h3">#REF!</definedName>
    <definedName name="___________________________i3" localSheetId="10">#REF!</definedName>
    <definedName name="___________________________i3">#REF!</definedName>
    <definedName name="___________________________j3" localSheetId="10">#REF!</definedName>
    <definedName name="___________________________j3">#REF!</definedName>
    <definedName name="___________________________JB1" localSheetId="10">#REF!</definedName>
    <definedName name="___________________________JB1">#REF!</definedName>
    <definedName name="___________________________JB2" localSheetId="10">#REF!</definedName>
    <definedName name="___________________________JB2">#REF!</definedName>
    <definedName name="___________________________JB3" localSheetId="10">#REF!</definedName>
    <definedName name="___________________________JB3">#REF!</definedName>
    <definedName name="___________________________k3" localSheetId="10">#REF!</definedName>
    <definedName name="___________________________k3">#REF!</definedName>
    <definedName name="___________________________m3" localSheetId="10">#REF!</definedName>
    <definedName name="___________________________m3">#REF!</definedName>
    <definedName name="___________________________n3" localSheetId="10">#REF!</definedName>
    <definedName name="___________________________n3">#REF!</definedName>
    <definedName name="___________________________nsn01" localSheetId="10">#REF!</definedName>
    <definedName name="___________________________nsn01">#REF!</definedName>
    <definedName name="___________________________nsn02" localSheetId="10">#REF!</definedName>
    <definedName name="___________________________nsn02">#REF!</definedName>
    <definedName name="___________________________nsn03" localSheetId="10">#REF!</definedName>
    <definedName name="___________________________nsn03">#REF!</definedName>
    <definedName name="___________________________nsn04" localSheetId="10">#REF!</definedName>
    <definedName name="___________________________nsn04">#REF!</definedName>
    <definedName name="___________________________nsn05" localSheetId="10">#REF!</definedName>
    <definedName name="___________________________nsn05">#REF!</definedName>
    <definedName name="___________________________nsn06" localSheetId="10">#REF!</definedName>
    <definedName name="___________________________nsn06">#REF!</definedName>
    <definedName name="___________________________nsn07" localSheetId="10">#REF!</definedName>
    <definedName name="___________________________nsn07">#REF!</definedName>
    <definedName name="___________________________nsn08" localSheetId="10">#REF!</definedName>
    <definedName name="___________________________nsn08">#REF!</definedName>
    <definedName name="___________________________nsn09" localSheetId="10">#REF!</definedName>
    <definedName name="___________________________nsn09">#REF!</definedName>
    <definedName name="___________________________nsn10" localSheetId="10">#REF!</definedName>
    <definedName name="___________________________nsn10">#REF!</definedName>
    <definedName name="___________________________o3" localSheetId="10">#REF!</definedName>
    <definedName name="___________________________o3">#REF!</definedName>
    <definedName name="___________________________oth1" localSheetId="10">#REF!</definedName>
    <definedName name="___________________________oth1">#REF!</definedName>
    <definedName name="___________________________oth2" localSheetId="10">#REF!</definedName>
    <definedName name="___________________________oth2">#REF!</definedName>
    <definedName name="___________________________q3" localSheetId="10">#REF!</definedName>
    <definedName name="___________________________q3">#REF!</definedName>
    <definedName name="___________________________r" localSheetId="10">#REF!</definedName>
    <definedName name="___________________________r">#REF!</definedName>
    <definedName name="___________________________r3" localSheetId="10">#REF!</definedName>
    <definedName name="___________________________r3">#REF!</definedName>
    <definedName name="___________________________rad1" localSheetId="10">#REF!</definedName>
    <definedName name="___________________________rad1">#REF!</definedName>
    <definedName name="___________________________rad2" localSheetId="10">#REF!</definedName>
    <definedName name="___________________________rad2">#REF!</definedName>
    <definedName name="___________________________rad3" localSheetId="10">#REF!</definedName>
    <definedName name="___________________________rad3">#REF!</definedName>
    <definedName name="___________________________rd2" localSheetId="10">#REF!</definedName>
    <definedName name="___________________________rd2">#REF!</definedName>
    <definedName name="___________________________rd3" localSheetId="10">#REF!</definedName>
    <definedName name="___________________________rd3">#REF!</definedName>
    <definedName name="___________________________reo3" localSheetId="10">#REF!</definedName>
    <definedName name="___________________________reo3">#REF!</definedName>
    <definedName name="___________________________ret1" localSheetId="10">#REF!</definedName>
    <definedName name="___________________________ret1">#REF!</definedName>
    <definedName name="___________________________ret3" localSheetId="10">#REF!</definedName>
    <definedName name="___________________________ret3">#REF!</definedName>
    <definedName name="___________________________ret4" localSheetId="10">#REF!</definedName>
    <definedName name="___________________________ret4">#REF!</definedName>
    <definedName name="___________________________rfl3" localSheetId="10">#REF!</definedName>
    <definedName name="___________________________rfl3">#REF!</definedName>
    <definedName name="___________________________rhd1" localSheetId="10">#REF!</definedName>
    <definedName name="___________________________rhd1">#REF!</definedName>
    <definedName name="___________________________rhd111111" localSheetId="10">#REF!</definedName>
    <definedName name="___________________________rhd111111">#REF!</definedName>
    <definedName name="___________________________rhd3" localSheetId="10">#REF!</definedName>
    <definedName name="___________________________rhd3">#REF!</definedName>
    <definedName name="___________________________roi01" localSheetId="10">#REF!</definedName>
    <definedName name="___________________________roi01">#REF!</definedName>
    <definedName name="___________________________roi02" localSheetId="10">#REF!</definedName>
    <definedName name="___________________________roi02">#REF!</definedName>
    <definedName name="___________________________roi03" localSheetId="10">#REF!</definedName>
    <definedName name="___________________________roi03">#REF!</definedName>
    <definedName name="___________________________roi04" localSheetId="10">#REF!</definedName>
    <definedName name="___________________________roi04">#REF!</definedName>
    <definedName name="___________________________roi05" localSheetId="10">#REF!</definedName>
    <definedName name="___________________________roi05">#REF!</definedName>
    <definedName name="___________________________roi06" localSheetId="10">#REF!</definedName>
    <definedName name="___________________________roi06">#REF!</definedName>
    <definedName name="___________________________roi07" localSheetId="10">#REF!</definedName>
    <definedName name="___________________________roi07">#REF!</definedName>
    <definedName name="___________________________roi08" localSheetId="10">#REF!</definedName>
    <definedName name="___________________________roi08">#REF!</definedName>
    <definedName name="___________________________roi09" localSheetId="10">#REF!</definedName>
    <definedName name="___________________________roi09">#REF!</definedName>
    <definedName name="___________________________roi10" localSheetId="10">#REF!</definedName>
    <definedName name="___________________________roi10">#REF!</definedName>
    <definedName name="___________________________RP1" localSheetId="10">#REF!</definedName>
    <definedName name="___________________________RP1">#REF!</definedName>
    <definedName name="___________________________RP2" localSheetId="10">#REF!</definedName>
    <definedName name="___________________________RP2">#REF!</definedName>
    <definedName name="___________________________RP3" localSheetId="10">#REF!</definedName>
    <definedName name="___________________________RP3">#REF!</definedName>
    <definedName name="___________________________RP4" localSheetId="10">#REF!</definedName>
    <definedName name="___________________________RP4">#REF!</definedName>
    <definedName name="___________________________s3" localSheetId="10">#REF!</definedName>
    <definedName name="___________________________s3">#REF!</definedName>
    <definedName name="___________________________t3" localSheetId="10">#REF!</definedName>
    <definedName name="___________________________t3">#REF!</definedName>
    <definedName name="___________________________tt3" localSheetId="10">#REF!</definedName>
    <definedName name="___________________________tt3">#REF!</definedName>
    <definedName name="___________________________ttt3" localSheetId="10">#REF!</definedName>
    <definedName name="___________________________ttt3">#REF!</definedName>
    <definedName name="___________________________u3" localSheetId="10">#REF!</definedName>
    <definedName name="___________________________u3">#REF!</definedName>
    <definedName name="___________________________v3" localSheetId="10">#REF!</definedName>
    <definedName name="___________________________v3">#REF!</definedName>
    <definedName name="___________________________VA1" localSheetId="10">#REF!</definedName>
    <definedName name="___________________________VA1">#REF!</definedName>
    <definedName name="___________________________VA2" localSheetId="10">#REF!</definedName>
    <definedName name="___________________________VA2">#REF!</definedName>
    <definedName name="___________________________VR1" localSheetId="10">#REF!</definedName>
    <definedName name="___________________________VR1">#REF!</definedName>
    <definedName name="___________________________z3" localSheetId="10">#REF!</definedName>
    <definedName name="___________________________z3">#REF!</definedName>
    <definedName name="__________________________a1" localSheetId="10">#REF!</definedName>
    <definedName name="__________________________a1">#REF!</definedName>
    <definedName name="__________________________a2" localSheetId="10">#REF!</definedName>
    <definedName name="__________________________a2">#REF!</definedName>
    <definedName name="__________________________a3" localSheetId="10">#REF!</definedName>
    <definedName name="__________________________a3">#REF!</definedName>
    <definedName name="__________________________abc123" localSheetId="2" hidden="1">{#N/A,#N/A,FALSE,"PROFIT 11-95"}</definedName>
    <definedName name="__________________________abc123" localSheetId="4" hidden="1">{#N/A,#N/A,FALSE,"PROFIT 11-95"}</definedName>
    <definedName name="__________________________abc123" hidden="1">{#N/A,#N/A,FALSE,"PROFIT 11-95"}</definedName>
    <definedName name="__________________________ato1" localSheetId="10">#REF!</definedName>
    <definedName name="__________________________ato1">#REF!</definedName>
    <definedName name="__________________________ato3" localSheetId="10">#REF!</definedName>
    <definedName name="__________________________ato3">#REF!</definedName>
    <definedName name="__________________________b1" localSheetId="10">#REF!</definedName>
    <definedName name="__________________________b1">#REF!</definedName>
    <definedName name="__________________________b3" localSheetId="10">#REF!</definedName>
    <definedName name="__________________________b3">#REF!</definedName>
    <definedName name="__________________________bf1" localSheetId="10">#REF!</definedName>
    <definedName name="__________________________bf1">#REF!</definedName>
    <definedName name="__________________________bf3" localSheetId="10">#REF!</definedName>
    <definedName name="__________________________bf3">#REF!</definedName>
    <definedName name="__________________________bi3" localSheetId="10">#REF!</definedName>
    <definedName name="__________________________bi3">#REF!</definedName>
    <definedName name="__________________________C100033" localSheetId="10">#REF!</definedName>
    <definedName name="__________________________C100033">#REF!</definedName>
    <definedName name="__________________________C65600" localSheetId="10">#REF!</definedName>
    <definedName name="__________________________C65600">#REF!</definedName>
    <definedName name="__________________________C65800" localSheetId="10">#REF!</definedName>
    <definedName name="__________________________C65800">#REF!</definedName>
    <definedName name="__________________________C66000" localSheetId="10">#REF!</definedName>
    <definedName name="__________________________C66000">#REF!</definedName>
    <definedName name="__________________________C69000" localSheetId="10">#REF!</definedName>
    <definedName name="__________________________C69000">#REF!</definedName>
    <definedName name="__________________________C70000" localSheetId="10">#REF!</definedName>
    <definedName name="__________________________C70000">#REF!</definedName>
    <definedName name="__________________________C90000" localSheetId="10">#REF!</definedName>
    <definedName name="__________________________C90000">#REF!</definedName>
    <definedName name="__________________________Com1" localSheetId="10">#REF!</definedName>
    <definedName name="__________________________Com1">#REF!</definedName>
    <definedName name="__________________________Com2" localSheetId="10">#REF!</definedName>
    <definedName name="__________________________Com2">#REF!</definedName>
    <definedName name="__________________________Com3" localSheetId="10">#REF!</definedName>
    <definedName name="__________________________Com3">#REF!</definedName>
    <definedName name="__________________________con1" localSheetId="2" hidden="1">{#N/A,#N/A,TRUE,"PROFIT 11-95"}</definedName>
    <definedName name="__________________________con1" localSheetId="4" hidden="1">{#N/A,#N/A,TRUE,"PROFIT 11-95"}</definedName>
    <definedName name="__________________________con1" hidden="1">{#N/A,#N/A,TRUE,"PROFIT 11-95"}</definedName>
    <definedName name="__________________________d3" localSheetId="10">#REF!</definedName>
    <definedName name="__________________________d3">#REF!</definedName>
    <definedName name="__________________________del1" localSheetId="10">#REF!</definedName>
    <definedName name="__________________________del1">#REF!</definedName>
    <definedName name="__________________________del3" localSheetId="10">#REF!</definedName>
    <definedName name="__________________________del3">#REF!</definedName>
    <definedName name="__________________________deo3" localSheetId="10">#REF!</definedName>
    <definedName name="__________________________deo3">#REF!</definedName>
    <definedName name="__________________________e3" localSheetId="10">#REF!</definedName>
    <definedName name="__________________________e3">#REF!</definedName>
    <definedName name="__________________________EMP1" localSheetId="10">#REF!</definedName>
    <definedName name="__________________________EMP1">#REF!</definedName>
    <definedName name="__________________________f3" localSheetId="10">#REF!</definedName>
    <definedName name="__________________________f3">#REF!</definedName>
    <definedName name="__________________________fle3" localSheetId="10">#REF!</definedName>
    <definedName name="__________________________fle3">#REF!</definedName>
    <definedName name="__________________________flo3" localSheetId="10">#REF!</definedName>
    <definedName name="__________________________flo3">#REF!</definedName>
    <definedName name="__________________________flt1" localSheetId="10">#REF!</definedName>
    <definedName name="__________________________flt1">#REF!</definedName>
    <definedName name="__________________________flt3" localSheetId="10">#REF!</definedName>
    <definedName name="__________________________flt3">#REF!</definedName>
    <definedName name="__________________________g3" localSheetId="10">#REF!</definedName>
    <definedName name="__________________________g3">#REF!</definedName>
    <definedName name="__________________________h3" localSheetId="10">#REF!</definedName>
    <definedName name="__________________________h3">#REF!</definedName>
    <definedName name="__________________________i3" localSheetId="10">#REF!</definedName>
    <definedName name="__________________________i3">#REF!</definedName>
    <definedName name="__________________________j3" localSheetId="10">#REF!</definedName>
    <definedName name="__________________________j3">#REF!</definedName>
    <definedName name="__________________________JB1" localSheetId="10">#REF!</definedName>
    <definedName name="__________________________JB1">#REF!</definedName>
    <definedName name="__________________________JB2" localSheetId="10">#REF!</definedName>
    <definedName name="__________________________JB2">#REF!</definedName>
    <definedName name="__________________________JB3" localSheetId="10">#REF!</definedName>
    <definedName name="__________________________JB3">#REF!</definedName>
    <definedName name="__________________________k3" localSheetId="10">#REF!</definedName>
    <definedName name="__________________________k3">#REF!</definedName>
    <definedName name="__________________________m3" localSheetId="10">#REF!</definedName>
    <definedName name="__________________________m3">#REF!</definedName>
    <definedName name="__________________________n3" localSheetId="10">#REF!</definedName>
    <definedName name="__________________________n3">#REF!</definedName>
    <definedName name="__________________________nsn01" localSheetId="10">#REF!</definedName>
    <definedName name="__________________________nsn01">#REF!</definedName>
    <definedName name="__________________________nsn02" localSheetId="10">#REF!</definedName>
    <definedName name="__________________________nsn02">#REF!</definedName>
    <definedName name="__________________________nsn03" localSheetId="10">#REF!</definedName>
    <definedName name="__________________________nsn03">#REF!</definedName>
    <definedName name="__________________________nsn04" localSheetId="10">#REF!</definedName>
    <definedName name="__________________________nsn04">#REF!</definedName>
    <definedName name="__________________________nsn05" localSheetId="10">#REF!</definedName>
    <definedName name="__________________________nsn05">#REF!</definedName>
    <definedName name="__________________________nsn06" localSheetId="10">#REF!</definedName>
    <definedName name="__________________________nsn06">#REF!</definedName>
    <definedName name="__________________________nsn07" localSheetId="10">#REF!</definedName>
    <definedName name="__________________________nsn07">#REF!</definedName>
    <definedName name="__________________________nsn08" localSheetId="10">#REF!</definedName>
    <definedName name="__________________________nsn08">#REF!</definedName>
    <definedName name="__________________________nsn09" localSheetId="10">#REF!</definedName>
    <definedName name="__________________________nsn09">#REF!</definedName>
    <definedName name="__________________________nsn10" localSheetId="10">#REF!</definedName>
    <definedName name="__________________________nsn10">#REF!</definedName>
    <definedName name="__________________________o3" localSheetId="10">#REF!</definedName>
    <definedName name="__________________________o3">#REF!</definedName>
    <definedName name="__________________________oth1" localSheetId="10">#REF!</definedName>
    <definedName name="__________________________oth1">#REF!</definedName>
    <definedName name="__________________________oth2" localSheetId="10">#REF!</definedName>
    <definedName name="__________________________oth2">#REF!</definedName>
    <definedName name="__________________________q3" localSheetId="10">#REF!</definedName>
    <definedName name="__________________________q3">#REF!</definedName>
    <definedName name="__________________________r" localSheetId="10">#REF!</definedName>
    <definedName name="__________________________r">#REF!</definedName>
    <definedName name="__________________________r3" localSheetId="10">#REF!</definedName>
    <definedName name="__________________________r3">#REF!</definedName>
    <definedName name="__________________________rad1" localSheetId="10">#REF!</definedName>
    <definedName name="__________________________rad1">#REF!</definedName>
    <definedName name="__________________________rad2" localSheetId="10">#REF!</definedName>
    <definedName name="__________________________rad2">#REF!</definedName>
    <definedName name="__________________________rad3" localSheetId="10">#REF!</definedName>
    <definedName name="__________________________rad3">#REF!</definedName>
    <definedName name="__________________________rd2" localSheetId="10">#REF!</definedName>
    <definedName name="__________________________rd2">#REF!</definedName>
    <definedName name="__________________________rd3" localSheetId="10">#REF!</definedName>
    <definedName name="__________________________rd3">#REF!</definedName>
    <definedName name="__________________________reo3" localSheetId="10">#REF!</definedName>
    <definedName name="__________________________reo3">#REF!</definedName>
    <definedName name="__________________________ret1" localSheetId="10">#REF!</definedName>
    <definedName name="__________________________ret1">#REF!</definedName>
    <definedName name="__________________________ret3" localSheetId="10">#REF!</definedName>
    <definedName name="__________________________ret3">#REF!</definedName>
    <definedName name="__________________________ret4" localSheetId="10">#REF!</definedName>
    <definedName name="__________________________ret4">#REF!</definedName>
    <definedName name="__________________________rfl3" localSheetId="10">#REF!</definedName>
    <definedName name="__________________________rfl3">#REF!</definedName>
    <definedName name="__________________________rhd1" localSheetId="10">#REF!</definedName>
    <definedName name="__________________________rhd1">#REF!</definedName>
    <definedName name="__________________________rhd111111" localSheetId="10">#REF!</definedName>
    <definedName name="__________________________rhd111111">#REF!</definedName>
    <definedName name="__________________________rhd3" localSheetId="10">#REF!</definedName>
    <definedName name="__________________________rhd3">#REF!</definedName>
    <definedName name="__________________________roi01" localSheetId="10">#REF!</definedName>
    <definedName name="__________________________roi01">#REF!</definedName>
    <definedName name="__________________________roi02" localSheetId="10">#REF!</definedName>
    <definedName name="__________________________roi02">#REF!</definedName>
    <definedName name="__________________________roi03" localSheetId="10">#REF!</definedName>
    <definedName name="__________________________roi03">#REF!</definedName>
    <definedName name="__________________________roi04" localSheetId="10">#REF!</definedName>
    <definedName name="__________________________roi04">#REF!</definedName>
    <definedName name="__________________________roi05" localSheetId="10">#REF!</definedName>
    <definedName name="__________________________roi05">#REF!</definedName>
    <definedName name="__________________________roi06" localSheetId="10">#REF!</definedName>
    <definedName name="__________________________roi06">#REF!</definedName>
    <definedName name="__________________________roi07" localSheetId="10">#REF!</definedName>
    <definedName name="__________________________roi07">#REF!</definedName>
    <definedName name="__________________________roi08" localSheetId="10">#REF!</definedName>
    <definedName name="__________________________roi08">#REF!</definedName>
    <definedName name="__________________________roi09" localSheetId="10">#REF!</definedName>
    <definedName name="__________________________roi09">#REF!</definedName>
    <definedName name="__________________________roi10" localSheetId="10">#REF!</definedName>
    <definedName name="__________________________roi10">#REF!</definedName>
    <definedName name="__________________________RP1" localSheetId="10">#REF!</definedName>
    <definedName name="__________________________RP1">#REF!</definedName>
    <definedName name="__________________________RP2" localSheetId="10">#REF!</definedName>
    <definedName name="__________________________RP2">#REF!</definedName>
    <definedName name="__________________________RP3" localSheetId="10">#REF!</definedName>
    <definedName name="__________________________RP3">#REF!</definedName>
    <definedName name="__________________________RP4" localSheetId="10">#REF!</definedName>
    <definedName name="__________________________RP4">#REF!</definedName>
    <definedName name="__________________________s3" localSheetId="10">#REF!</definedName>
    <definedName name="__________________________s3">#REF!</definedName>
    <definedName name="__________________________t3" localSheetId="10">#REF!</definedName>
    <definedName name="__________________________t3">#REF!</definedName>
    <definedName name="__________________________tt3" localSheetId="10">#REF!</definedName>
    <definedName name="__________________________tt3">#REF!</definedName>
    <definedName name="__________________________ttt3" localSheetId="10">#REF!</definedName>
    <definedName name="__________________________ttt3">#REF!</definedName>
    <definedName name="__________________________u3" localSheetId="10">#REF!</definedName>
    <definedName name="__________________________u3">#REF!</definedName>
    <definedName name="__________________________v3" localSheetId="10">#REF!</definedName>
    <definedName name="__________________________v3">#REF!</definedName>
    <definedName name="__________________________VA1" localSheetId="10">#REF!</definedName>
    <definedName name="__________________________VA1">#REF!</definedName>
    <definedName name="__________________________VA2" localSheetId="10">#REF!</definedName>
    <definedName name="__________________________VA2">#REF!</definedName>
    <definedName name="__________________________VR1" localSheetId="10">#REF!</definedName>
    <definedName name="__________________________VR1">#REF!</definedName>
    <definedName name="__________________________z3" localSheetId="10">#REF!</definedName>
    <definedName name="__________________________z3">#REF!</definedName>
    <definedName name="_________________________a1" localSheetId="10">#REF!</definedName>
    <definedName name="_________________________a1">#REF!</definedName>
    <definedName name="_________________________a2" localSheetId="10">#REF!</definedName>
    <definedName name="_________________________a2">#REF!</definedName>
    <definedName name="_________________________a3" localSheetId="10">#REF!</definedName>
    <definedName name="_________________________a3">#REF!</definedName>
    <definedName name="_________________________ato1" localSheetId="10">#REF!</definedName>
    <definedName name="_________________________ato1">#REF!</definedName>
    <definedName name="_________________________ato3" localSheetId="10">#REF!</definedName>
    <definedName name="_________________________ato3">#REF!</definedName>
    <definedName name="_________________________b1" localSheetId="10">#REF!</definedName>
    <definedName name="_________________________b1">#REF!</definedName>
    <definedName name="_________________________b3" localSheetId="10">#REF!</definedName>
    <definedName name="_________________________b3">#REF!</definedName>
    <definedName name="_________________________bf1" localSheetId="10">#REF!</definedName>
    <definedName name="_________________________bf1">#REF!</definedName>
    <definedName name="_________________________bf3" localSheetId="10">#REF!</definedName>
    <definedName name="_________________________bf3">#REF!</definedName>
    <definedName name="_________________________bi3" localSheetId="10">#REF!</definedName>
    <definedName name="_________________________bi3">#REF!</definedName>
    <definedName name="_________________________C100033" localSheetId="10">#REF!</definedName>
    <definedName name="_________________________C100033">#REF!</definedName>
    <definedName name="_________________________C65600" localSheetId="10">#REF!</definedName>
    <definedName name="_________________________C65600">#REF!</definedName>
    <definedName name="_________________________C65800" localSheetId="10">#REF!</definedName>
    <definedName name="_________________________C65800">#REF!</definedName>
    <definedName name="_________________________C66000" localSheetId="10">#REF!</definedName>
    <definedName name="_________________________C66000">#REF!</definedName>
    <definedName name="_________________________C69000" localSheetId="10">#REF!</definedName>
    <definedName name="_________________________C69000">#REF!</definedName>
    <definedName name="_________________________C70000" localSheetId="10">#REF!</definedName>
    <definedName name="_________________________C70000">#REF!</definedName>
    <definedName name="_________________________C90000" localSheetId="10">#REF!</definedName>
    <definedName name="_________________________C90000">#REF!</definedName>
    <definedName name="_________________________Com1" localSheetId="10">#REF!</definedName>
    <definedName name="_________________________Com1">#REF!</definedName>
    <definedName name="_________________________Com2" localSheetId="10">#REF!</definedName>
    <definedName name="_________________________Com2">#REF!</definedName>
    <definedName name="_________________________Com3" localSheetId="10">#REF!</definedName>
    <definedName name="_________________________Com3">#REF!</definedName>
    <definedName name="_________________________con1" localSheetId="2" hidden="1">{#N/A,#N/A,TRUE,"PROFIT 11-95"}</definedName>
    <definedName name="_________________________con1" localSheetId="4" hidden="1">{#N/A,#N/A,TRUE,"PROFIT 11-95"}</definedName>
    <definedName name="_________________________con1" hidden="1">{#N/A,#N/A,TRUE,"PROFIT 11-95"}</definedName>
    <definedName name="_________________________d3" localSheetId="10">#REF!</definedName>
    <definedName name="_________________________d3">#REF!</definedName>
    <definedName name="_________________________del1" localSheetId="10">#REF!</definedName>
    <definedName name="_________________________del1">#REF!</definedName>
    <definedName name="_________________________del3" localSheetId="10">#REF!</definedName>
    <definedName name="_________________________del3">#REF!</definedName>
    <definedName name="_________________________deo3" localSheetId="10">#REF!</definedName>
    <definedName name="_________________________deo3">#REF!</definedName>
    <definedName name="_________________________e3" localSheetId="10">#REF!</definedName>
    <definedName name="_________________________e3">#REF!</definedName>
    <definedName name="_________________________EMP1" localSheetId="10">#REF!</definedName>
    <definedName name="_________________________EMP1">#REF!</definedName>
    <definedName name="_________________________f3" localSheetId="10">#REF!</definedName>
    <definedName name="_________________________f3">#REF!</definedName>
    <definedName name="_________________________fle3" localSheetId="10">#REF!</definedName>
    <definedName name="_________________________fle3">#REF!</definedName>
    <definedName name="_________________________flo3" localSheetId="10">#REF!</definedName>
    <definedName name="_________________________flo3">#REF!</definedName>
    <definedName name="_________________________flt1" localSheetId="10">#REF!</definedName>
    <definedName name="_________________________flt1">#REF!</definedName>
    <definedName name="_________________________flt3" localSheetId="10">#REF!</definedName>
    <definedName name="_________________________flt3">#REF!</definedName>
    <definedName name="_________________________g3" localSheetId="10">#REF!</definedName>
    <definedName name="_________________________g3">#REF!</definedName>
    <definedName name="_________________________h3" localSheetId="10">#REF!</definedName>
    <definedName name="_________________________h3">#REF!</definedName>
    <definedName name="_________________________i3" localSheetId="10">#REF!</definedName>
    <definedName name="_________________________i3">#REF!</definedName>
    <definedName name="_________________________j3" localSheetId="10">#REF!</definedName>
    <definedName name="_________________________j3">#REF!</definedName>
    <definedName name="_________________________JB1" localSheetId="10">#REF!</definedName>
    <definedName name="_________________________JB1">#REF!</definedName>
    <definedName name="_________________________JB2" localSheetId="10">#REF!</definedName>
    <definedName name="_________________________JB2">#REF!</definedName>
    <definedName name="_________________________JB3" localSheetId="10">#REF!</definedName>
    <definedName name="_________________________JB3">#REF!</definedName>
    <definedName name="_________________________k3" localSheetId="10">#REF!</definedName>
    <definedName name="_________________________k3">#REF!</definedName>
    <definedName name="_________________________m3" localSheetId="10">#REF!</definedName>
    <definedName name="_________________________m3">#REF!</definedName>
    <definedName name="_________________________n3" localSheetId="10">#REF!</definedName>
    <definedName name="_________________________n3">#REF!</definedName>
    <definedName name="_________________________nsn01" localSheetId="10">#REF!</definedName>
    <definedName name="_________________________nsn01">#REF!</definedName>
    <definedName name="_________________________nsn02" localSheetId="10">#REF!</definedName>
    <definedName name="_________________________nsn02">#REF!</definedName>
    <definedName name="_________________________nsn03" localSheetId="10">#REF!</definedName>
    <definedName name="_________________________nsn03">#REF!</definedName>
    <definedName name="_________________________nsn04" localSheetId="10">#REF!</definedName>
    <definedName name="_________________________nsn04">#REF!</definedName>
    <definedName name="_________________________nsn05" localSheetId="10">#REF!</definedName>
    <definedName name="_________________________nsn05">#REF!</definedName>
    <definedName name="_________________________nsn06" localSheetId="10">#REF!</definedName>
    <definedName name="_________________________nsn06">#REF!</definedName>
    <definedName name="_________________________nsn07" localSheetId="10">#REF!</definedName>
    <definedName name="_________________________nsn07">#REF!</definedName>
    <definedName name="_________________________nsn08" localSheetId="10">#REF!</definedName>
    <definedName name="_________________________nsn08">#REF!</definedName>
    <definedName name="_________________________nsn09" localSheetId="10">#REF!</definedName>
    <definedName name="_________________________nsn09">#REF!</definedName>
    <definedName name="_________________________nsn10" localSheetId="10">#REF!</definedName>
    <definedName name="_________________________nsn10">#REF!</definedName>
    <definedName name="_________________________o3" localSheetId="10">#REF!</definedName>
    <definedName name="_________________________o3">#REF!</definedName>
    <definedName name="_________________________oth1" localSheetId="10">#REF!</definedName>
    <definedName name="_________________________oth1">#REF!</definedName>
    <definedName name="_________________________oth2" localSheetId="10">#REF!</definedName>
    <definedName name="_________________________oth2">#REF!</definedName>
    <definedName name="_________________________q3" localSheetId="10">#REF!</definedName>
    <definedName name="_________________________q3">#REF!</definedName>
    <definedName name="_________________________r" localSheetId="10">#REF!</definedName>
    <definedName name="_________________________r">#REF!</definedName>
    <definedName name="_________________________r3" localSheetId="10">#REF!</definedName>
    <definedName name="_________________________r3">#REF!</definedName>
    <definedName name="_________________________rad1" localSheetId="10">#REF!</definedName>
    <definedName name="_________________________rad1">#REF!</definedName>
    <definedName name="_________________________rad2" localSheetId="10">#REF!</definedName>
    <definedName name="_________________________rad2">#REF!</definedName>
    <definedName name="_________________________rad3" localSheetId="10">#REF!</definedName>
    <definedName name="_________________________rad3">#REF!</definedName>
    <definedName name="_________________________rd2" localSheetId="10">#REF!</definedName>
    <definedName name="_________________________rd2">#REF!</definedName>
    <definedName name="_________________________rd3" localSheetId="10">#REF!</definedName>
    <definedName name="_________________________rd3">#REF!</definedName>
    <definedName name="_________________________reo3" localSheetId="10">#REF!</definedName>
    <definedName name="_________________________reo3">#REF!</definedName>
    <definedName name="_________________________ret1" localSheetId="10">#REF!</definedName>
    <definedName name="_________________________ret1">#REF!</definedName>
    <definedName name="_________________________ret3" localSheetId="10">#REF!</definedName>
    <definedName name="_________________________ret3">#REF!</definedName>
    <definedName name="_________________________ret4" localSheetId="10">#REF!</definedName>
    <definedName name="_________________________ret4">#REF!</definedName>
    <definedName name="_________________________rfl3" localSheetId="10">#REF!</definedName>
    <definedName name="_________________________rfl3">#REF!</definedName>
    <definedName name="_________________________rhd1" localSheetId="10">#REF!</definedName>
    <definedName name="_________________________rhd1">#REF!</definedName>
    <definedName name="_________________________rhd111111" localSheetId="10">#REF!</definedName>
    <definedName name="_________________________rhd111111">#REF!</definedName>
    <definedName name="_________________________rhd3" localSheetId="10">#REF!</definedName>
    <definedName name="_________________________rhd3">#REF!</definedName>
    <definedName name="_________________________roi01" localSheetId="10">#REF!</definedName>
    <definedName name="_________________________roi01">#REF!</definedName>
    <definedName name="_________________________roi02" localSheetId="10">#REF!</definedName>
    <definedName name="_________________________roi02">#REF!</definedName>
    <definedName name="_________________________roi03" localSheetId="10">#REF!</definedName>
    <definedName name="_________________________roi03">#REF!</definedName>
    <definedName name="_________________________roi04" localSheetId="10">#REF!</definedName>
    <definedName name="_________________________roi04">#REF!</definedName>
    <definedName name="_________________________roi05" localSheetId="10">#REF!</definedName>
    <definedName name="_________________________roi05">#REF!</definedName>
    <definedName name="_________________________roi06" localSheetId="10">#REF!</definedName>
    <definedName name="_________________________roi06">#REF!</definedName>
    <definedName name="_________________________roi07" localSheetId="10">#REF!</definedName>
    <definedName name="_________________________roi07">#REF!</definedName>
    <definedName name="_________________________roi08" localSheetId="10">#REF!</definedName>
    <definedName name="_________________________roi08">#REF!</definedName>
    <definedName name="_________________________roi09" localSheetId="10">#REF!</definedName>
    <definedName name="_________________________roi09">#REF!</definedName>
    <definedName name="_________________________roi10" localSheetId="10">#REF!</definedName>
    <definedName name="_________________________roi10">#REF!</definedName>
    <definedName name="_________________________RP1" localSheetId="10">#REF!</definedName>
    <definedName name="_________________________RP1">#REF!</definedName>
    <definedName name="_________________________RP2" localSheetId="10">#REF!</definedName>
    <definedName name="_________________________RP2">#REF!</definedName>
    <definedName name="_________________________RP3" localSheetId="10">#REF!</definedName>
    <definedName name="_________________________RP3">#REF!</definedName>
    <definedName name="_________________________RP4" localSheetId="10">#REF!</definedName>
    <definedName name="_________________________RP4">#REF!</definedName>
    <definedName name="_________________________s3" localSheetId="10">#REF!</definedName>
    <definedName name="_________________________s3">#REF!</definedName>
    <definedName name="_________________________t3" localSheetId="10">#REF!</definedName>
    <definedName name="_________________________t3">#REF!</definedName>
    <definedName name="_________________________tt3" localSheetId="10">#REF!</definedName>
    <definedName name="_________________________tt3">#REF!</definedName>
    <definedName name="_________________________ttt3" localSheetId="10">#REF!</definedName>
    <definedName name="_________________________ttt3">#REF!</definedName>
    <definedName name="_________________________u3" localSheetId="10">#REF!</definedName>
    <definedName name="_________________________u3">#REF!</definedName>
    <definedName name="_________________________v3" localSheetId="10">#REF!</definedName>
    <definedName name="_________________________v3">#REF!</definedName>
    <definedName name="_________________________VA1" localSheetId="10">#REF!</definedName>
    <definedName name="_________________________VA1">#REF!</definedName>
    <definedName name="_________________________VA2" localSheetId="10">#REF!</definedName>
    <definedName name="_________________________VA2">#REF!</definedName>
    <definedName name="_________________________VR1" localSheetId="10">#REF!</definedName>
    <definedName name="_________________________VR1">#REF!</definedName>
    <definedName name="_________________________z3" localSheetId="10">#REF!</definedName>
    <definedName name="_________________________z3">#REF!</definedName>
    <definedName name="________________________a1" localSheetId="10">#REF!</definedName>
    <definedName name="________________________a1">#REF!</definedName>
    <definedName name="________________________a2" localSheetId="10">#REF!</definedName>
    <definedName name="________________________a2">#REF!</definedName>
    <definedName name="________________________a3" localSheetId="10">#REF!</definedName>
    <definedName name="________________________a3">#REF!</definedName>
    <definedName name="________________________abc123" localSheetId="2" hidden="1">{#N/A,#N/A,FALSE,"PROFIT 11-95"}</definedName>
    <definedName name="________________________abc123" localSheetId="4" hidden="1">{#N/A,#N/A,FALSE,"PROFIT 11-95"}</definedName>
    <definedName name="________________________abc123" hidden="1">{#N/A,#N/A,FALSE,"PROFIT 11-95"}</definedName>
    <definedName name="________________________ato1" localSheetId="10">#REF!</definedName>
    <definedName name="________________________ato1">#REF!</definedName>
    <definedName name="________________________ato3" localSheetId="10">#REF!</definedName>
    <definedName name="________________________ato3">#REF!</definedName>
    <definedName name="________________________b1" localSheetId="10">#REF!</definedName>
    <definedName name="________________________b1">#REF!</definedName>
    <definedName name="________________________b3" localSheetId="10">#REF!</definedName>
    <definedName name="________________________b3">#REF!</definedName>
    <definedName name="________________________bf1" localSheetId="10">#REF!</definedName>
    <definedName name="________________________bf1">#REF!</definedName>
    <definedName name="________________________bf3" localSheetId="10">#REF!</definedName>
    <definedName name="________________________bf3">#REF!</definedName>
    <definedName name="________________________bi3" localSheetId="10">#REF!</definedName>
    <definedName name="________________________bi3">#REF!</definedName>
    <definedName name="________________________C100033" localSheetId="10">#REF!</definedName>
    <definedName name="________________________C100033">#REF!</definedName>
    <definedName name="________________________C65600" localSheetId="10">#REF!</definedName>
    <definedName name="________________________C65600">#REF!</definedName>
    <definedName name="________________________C65800" localSheetId="10">#REF!</definedName>
    <definedName name="________________________C65800">#REF!</definedName>
    <definedName name="________________________C66000" localSheetId="10">#REF!</definedName>
    <definedName name="________________________C66000">#REF!</definedName>
    <definedName name="________________________C69000" localSheetId="10">#REF!</definedName>
    <definedName name="________________________C69000">#REF!</definedName>
    <definedName name="________________________C70000" localSheetId="10">#REF!</definedName>
    <definedName name="________________________C70000">#REF!</definedName>
    <definedName name="________________________C90000" localSheetId="10">#REF!</definedName>
    <definedName name="________________________C90000">#REF!</definedName>
    <definedName name="________________________Com1" localSheetId="10">#REF!</definedName>
    <definedName name="________________________Com1">#REF!</definedName>
    <definedName name="________________________Com2" localSheetId="10">#REF!</definedName>
    <definedName name="________________________Com2">#REF!</definedName>
    <definedName name="________________________Com3" localSheetId="10">#REF!</definedName>
    <definedName name="________________________Com3">#REF!</definedName>
    <definedName name="________________________con1" localSheetId="2" hidden="1">{#N/A,#N/A,TRUE,"PROFIT 11-95"}</definedName>
    <definedName name="________________________con1" localSheetId="4" hidden="1">{#N/A,#N/A,TRUE,"PROFIT 11-95"}</definedName>
    <definedName name="________________________con1" hidden="1">{#N/A,#N/A,TRUE,"PROFIT 11-95"}</definedName>
    <definedName name="________________________d3" localSheetId="10">#REF!</definedName>
    <definedName name="________________________d3">#REF!</definedName>
    <definedName name="________________________del1" localSheetId="10">#REF!</definedName>
    <definedName name="________________________del1">#REF!</definedName>
    <definedName name="________________________del3" localSheetId="10">#REF!</definedName>
    <definedName name="________________________del3">#REF!</definedName>
    <definedName name="________________________deo3" localSheetId="10">#REF!</definedName>
    <definedName name="________________________deo3">#REF!</definedName>
    <definedName name="________________________e3" localSheetId="10">#REF!</definedName>
    <definedName name="________________________e3">#REF!</definedName>
    <definedName name="________________________EMP1" localSheetId="10">#REF!</definedName>
    <definedName name="________________________EMP1">#REF!</definedName>
    <definedName name="________________________f3" localSheetId="10">#REF!</definedName>
    <definedName name="________________________f3">#REF!</definedName>
    <definedName name="________________________fle3" localSheetId="10">#REF!</definedName>
    <definedName name="________________________fle3">#REF!</definedName>
    <definedName name="________________________flo3" localSheetId="10">#REF!</definedName>
    <definedName name="________________________flo3">#REF!</definedName>
    <definedName name="________________________flt1" localSheetId="10">#REF!</definedName>
    <definedName name="________________________flt1">#REF!</definedName>
    <definedName name="________________________flt3" localSheetId="10">#REF!</definedName>
    <definedName name="________________________flt3">#REF!</definedName>
    <definedName name="________________________g3" localSheetId="10">#REF!</definedName>
    <definedName name="________________________g3">#REF!</definedName>
    <definedName name="________________________h3" localSheetId="10">#REF!</definedName>
    <definedName name="________________________h3">#REF!</definedName>
    <definedName name="________________________i3" localSheetId="10">#REF!</definedName>
    <definedName name="________________________i3">#REF!</definedName>
    <definedName name="________________________j3" localSheetId="10">#REF!</definedName>
    <definedName name="________________________j3">#REF!</definedName>
    <definedName name="________________________JB1" localSheetId="10">#REF!</definedName>
    <definedName name="________________________JB1">#REF!</definedName>
    <definedName name="________________________JB2" localSheetId="10">#REF!</definedName>
    <definedName name="________________________JB2">#REF!</definedName>
    <definedName name="________________________JB3" localSheetId="10">#REF!</definedName>
    <definedName name="________________________JB3">#REF!</definedName>
    <definedName name="________________________k3" localSheetId="10">#REF!</definedName>
    <definedName name="________________________k3">#REF!</definedName>
    <definedName name="________________________m3" localSheetId="10">#REF!</definedName>
    <definedName name="________________________m3">#REF!</definedName>
    <definedName name="________________________n3" localSheetId="10">#REF!</definedName>
    <definedName name="________________________n3">#REF!</definedName>
    <definedName name="________________________nsn01" localSheetId="10">#REF!</definedName>
    <definedName name="________________________nsn01">#REF!</definedName>
    <definedName name="________________________nsn02" localSheetId="10">#REF!</definedName>
    <definedName name="________________________nsn02">#REF!</definedName>
    <definedName name="________________________nsn03" localSheetId="10">#REF!</definedName>
    <definedName name="________________________nsn03">#REF!</definedName>
    <definedName name="________________________nsn04" localSheetId="10">#REF!</definedName>
    <definedName name="________________________nsn04">#REF!</definedName>
    <definedName name="________________________nsn05" localSheetId="10">#REF!</definedName>
    <definedName name="________________________nsn05">#REF!</definedName>
    <definedName name="________________________nsn06" localSheetId="10">#REF!</definedName>
    <definedName name="________________________nsn06">#REF!</definedName>
    <definedName name="________________________nsn07" localSheetId="10">#REF!</definedName>
    <definedName name="________________________nsn07">#REF!</definedName>
    <definedName name="________________________nsn08" localSheetId="10">#REF!</definedName>
    <definedName name="________________________nsn08">#REF!</definedName>
    <definedName name="________________________nsn09" localSheetId="10">#REF!</definedName>
    <definedName name="________________________nsn09">#REF!</definedName>
    <definedName name="________________________nsn10" localSheetId="10">#REF!</definedName>
    <definedName name="________________________nsn10">#REF!</definedName>
    <definedName name="________________________o3" localSheetId="10">#REF!</definedName>
    <definedName name="________________________o3">#REF!</definedName>
    <definedName name="________________________oth1" localSheetId="10">#REF!</definedName>
    <definedName name="________________________oth1">#REF!</definedName>
    <definedName name="________________________oth2" localSheetId="10">#REF!</definedName>
    <definedName name="________________________oth2">#REF!</definedName>
    <definedName name="________________________q3" localSheetId="10">#REF!</definedName>
    <definedName name="________________________q3">#REF!</definedName>
    <definedName name="________________________r" localSheetId="10">#REF!</definedName>
    <definedName name="________________________r">#REF!</definedName>
    <definedName name="________________________r3" localSheetId="10">#REF!</definedName>
    <definedName name="________________________r3">#REF!</definedName>
    <definedName name="________________________rad1" localSheetId="10">#REF!</definedName>
    <definedName name="________________________rad1">#REF!</definedName>
    <definedName name="________________________rad2" localSheetId="10">#REF!</definedName>
    <definedName name="________________________rad2">#REF!</definedName>
    <definedName name="________________________rad3" localSheetId="10">#REF!</definedName>
    <definedName name="________________________rad3">#REF!</definedName>
    <definedName name="________________________rd2" localSheetId="10">#REF!</definedName>
    <definedName name="________________________rd2">#REF!</definedName>
    <definedName name="________________________rd3" localSheetId="10">#REF!</definedName>
    <definedName name="________________________rd3">#REF!</definedName>
    <definedName name="________________________reo3" localSheetId="10">#REF!</definedName>
    <definedName name="________________________reo3">#REF!</definedName>
    <definedName name="________________________ret1" localSheetId="10">#REF!</definedName>
    <definedName name="________________________ret1">#REF!</definedName>
    <definedName name="________________________ret3" localSheetId="10">#REF!</definedName>
    <definedName name="________________________ret3">#REF!</definedName>
    <definedName name="________________________ret4" localSheetId="10">#REF!</definedName>
    <definedName name="________________________ret4">#REF!</definedName>
    <definedName name="________________________rfl3" localSheetId="10">#REF!</definedName>
    <definedName name="________________________rfl3">#REF!</definedName>
    <definedName name="________________________rhd1" localSheetId="10">#REF!</definedName>
    <definedName name="________________________rhd1">#REF!</definedName>
    <definedName name="________________________rhd111111" localSheetId="10">#REF!</definedName>
    <definedName name="________________________rhd111111">#REF!</definedName>
    <definedName name="________________________rhd3" localSheetId="10">#REF!</definedName>
    <definedName name="________________________rhd3">#REF!</definedName>
    <definedName name="________________________roi01" localSheetId="10">#REF!</definedName>
    <definedName name="________________________roi01">#REF!</definedName>
    <definedName name="________________________roi02" localSheetId="10">#REF!</definedName>
    <definedName name="________________________roi02">#REF!</definedName>
    <definedName name="________________________roi03" localSheetId="10">#REF!</definedName>
    <definedName name="________________________roi03">#REF!</definedName>
    <definedName name="________________________roi04" localSheetId="10">#REF!</definedName>
    <definedName name="________________________roi04">#REF!</definedName>
    <definedName name="________________________roi05" localSheetId="10">#REF!</definedName>
    <definedName name="________________________roi05">#REF!</definedName>
    <definedName name="________________________roi06" localSheetId="10">#REF!</definedName>
    <definedName name="________________________roi06">#REF!</definedName>
    <definedName name="________________________roi07" localSheetId="10">#REF!</definedName>
    <definedName name="________________________roi07">#REF!</definedName>
    <definedName name="________________________roi08" localSheetId="10">#REF!</definedName>
    <definedName name="________________________roi08">#REF!</definedName>
    <definedName name="________________________roi09" localSheetId="10">#REF!</definedName>
    <definedName name="________________________roi09">#REF!</definedName>
    <definedName name="________________________roi10" localSheetId="10">#REF!</definedName>
    <definedName name="________________________roi10">#REF!</definedName>
    <definedName name="________________________RP1" localSheetId="10">#REF!</definedName>
    <definedName name="________________________RP1">#REF!</definedName>
    <definedName name="________________________RP2" localSheetId="10">#REF!</definedName>
    <definedName name="________________________RP2">#REF!</definedName>
    <definedName name="________________________RP3" localSheetId="10">#REF!</definedName>
    <definedName name="________________________RP3">#REF!</definedName>
    <definedName name="________________________RP4" localSheetId="10">#REF!</definedName>
    <definedName name="________________________RP4">#REF!</definedName>
    <definedName name="________________________s3" localSheetId="10">#REF!</definedName>
    <definedName name="________________________s3">#REF!</definedName>
    <definedName name="________________________t3" localSheetId="10">#REF!</definedName>
    <definedName name="________________________t3">#REF!</definedName>
    <definedName name="________________________tt3" localSheetId="10">#REF!</definedName>
    <definedName name="________________________tt3">#REF!</definedName>
    <definedName name="________________________ttt3" localSheetId="10">#REF!</definedName>
    <definedName name="________________________ttt3">#REF!</definedName>
    <definedName name="________________________u3" localSheetId="10">#REF!</definedName>
    <definedName name="________________________u3">#REF!</definedName>
    <definedName name="________________________v3" localSheetId="10">#REF!</definedName>
    <definedName name="________________________v3">#REF!</definedName>
    <definedName name="________________________VA1" localSheetId="10">#REF!</definedName>
    <definedName name="________________________VA1">#REF!</definedName>
    <definedName name="________________________VA2" localSheetId="10">#REF!</definedName>
    <definedName name="________________________VA2">#REF!</definedName>
    <definedName name="________________________VR1" localSheetId="10">#REF!</definedName>
    <definedName name="________________________VR1">#REF!</definedName>
    <definedName name="________________________z3" localSheetId="10">#REF!</definedName>
    <definedName name="________________________z3">#REF!</definedName>
    <definedName name="_______________________a1" localSheetId="10">#REF!</definedName>
    <definedName name="_______________________a1">#REF!</definedName>
    <definedName name="_______________________a2" localSheetId="10">#REF!</definedName>
    <definedName name="_______________________a2">#REF!</definedName>
    <definedName name="_______________________a3" localSheetId="10">#REF!</definedName>
    <definedName name="_______________________a3">#REF!</definedName>
    <definedName name="_______________________ato1" localSheetId="10">#REF!</definedName>
    <definedName name="_______________________ato1">#REF!</definedName>
    <definedName name="_______________________ato3" localSheetId="10">#REF!</definedName>
    <definedName name="_______________________ato3">#REF!</definedName>
    <definedName name="_______________________b1" localSheetId="10">#REF!</definedName>
    <definedName name="_______________________b1">#REF!</definedName>
    <definedName name="_______________________b3" localSheetId="10">#REF!</definedName>
    <definedName name="_______________________b3">#REF!</definedName>
    <definedName name="_______________________bf1" localSheetId="10">#REF!</definedName>
    <definedName name="_______________________bf1">#REF!</definedName>
    <definedName name="_______________________bf3" localSheetId="10">#REF!</definedName>
    <definedName name="_______________________bf3">#REF!</definedName>
    <definedName name="_______________________bi3" localSheetId="10">#REF!</definedName>
    <definedName name="_______________________bi3">#REF!</definedName>
    <definedName name="_______________________C100033" localSheetId="10">#REF!</definedName>
    <definedName name="_______________________C100033">#REF!</definedName>
    <definedName name="_______________________C65600" localSheetId="10">#REF!</definedName>
    <definedName name="_______________________C65600">#REF!</definedName>
    <definedName name="_______________________C65800" localSheetId="10">#REF!</definedName>
    <definedName name="_______________________C65800">#REF!</definedName>
    <definedName name="_______________________C66000" localSheetId="10">#REF!</definedName>
    <definedName name="_______________________C66000">#REF!</definedName>
    <definedName name="_______________________C69000" localSheetId="10">#REF!</definedName>
    <definedName name="_______________________C69000">#REF!</definedName>
    <definedName name="_______________________C70000" localSheetId="10">#REF!</definedName>
    <definedName name="_______________________C70000">#REF!</definedName>
    <definedName name="_______________________C90000" localSheetId="10">#REF!</definedName>
    <definedName name="_______________________C90000">#REF!</definedName>
    <definedName name="_______________________Com1" localSheetId="10">#REF!</definedName>
    <definedName name="_______________________Com1">#REF!</definedName>
    <definedName name="_______________________Com2" localSheetId="10">#REF!</definedName>
    <definedName name="_______________________Com2">#REF!</definedName>
    <definedName name="_______________________Com3" localSheetId="10">#REF!</definedName>
    <definedName name="_______________________Com3">#REF!</definedName>
    <definedName name="_______________________con1" localSheetId="2" hidden="1">{#N/A,#N/A,TRUE,"PROFIT 11-95"}</definedName>
    <definedName name="_______________________con1" localSheetId="4" hidden="1">{#N/A,#N/A,TRUE,"PROFIT 11-95"}</definedName>
    <definedName name="_______________________con1" hidden="1">{#N/A,#N/A,TRUE,"PROFIT 11-95"}</definedName>
    <definedName name="_______________________d3" localSheetId="10">#REF!</definedName>
    <definedName name="_______________________d3">#REF!</definedName>
    <definedName name="_______________________del1" localSheetId="10">#REF!</definedName>
    <definedName name="_______________________del1">#REF!</definedName>
    <definedName name="_______________________del3" localSheetId="10">#REF!</definedName>
    <definedName name="_______________________del3">#REF!</definedName>
    <definedName name="_______________________deo3" localSheetId="10">#REF!</definedName>
    <definedName name="_______________________deo3">#REF!</definedName>
    <definedName name="_______________________e3" localSheetId="10">#REF!</definedName>
    <definedName name="_______________________e3">#REF!</definedName>
    <definedName name="_______________________EMP1" localSheetId="10">#REF!</definedName>
    <definedName name="_______________________EMP1">#REF!</definedName>
    <definedName name="_______________________f3" localSheetId="10">#REF!</definedName>
    <definedName name="_______________________f3">#REF!</definedName>
    <definedName name="_______________________fle3" localSheetId="10">#REF!</definedName>
    <definedName name="_______________________fle3">#REF!</definedName>
    <definedName name="_______________________flo3" localSheetId="10">#REF!</definedName>
    <definedName name="_______________________flo3">#REF!</definedName>
    <definedName name="_______________________flt1" localSheetId="10">#REF!</definedName>
    <definedName name="_______________________flt1">#REF!</definedName>
    <definedName name="_______________________flt3" localSheetId="10">#REF!</definedName>
    <definedName name="_______________________flt3">#REF!</definedName>
    <definedName name="_______________________g3" localSheetId="10">#REF!</definedName>
    <definedName name="_______________________g3">#REF!</definedName>
    <definedName name="_______________________h3" localSheetId="10">#REF!</definedName>
    <definedName name="_______________________h3">#REF!</definedName>
    <definedName name="_______________________i3" localSheetId="10">#REF!</definedName>
    <definedName name="_______________________i3">#REF!</definedName>
    <definedName name="_______________________j3" localSheetId="10">#REF!</definedName>
    <definedName name="_______________________j3">#REF!</definedName>
    <definedName name="_______________________JB1" localSheetId="10">#REF!</definedName>
    <definedName name="_______________________JB1">#REF!</definedName>
    <definedName name="_______________________JB2" localSheetId="10">#REF!</definedName>
    <definedName name="_______________________JB2">#REF!</definedName>
    <definedName name="_______________________JB3" localSheetId="10">#REF!</definedName>
    <definedName name="_______________________JB3">#REF!</definedName>
    <definedName name="_______________________k3" localSheetId="10">#REF!</definedName>
    <definedName name="_______________________k3">#REF!</definedName>
    <definedName name="_______________________m3" localSheetId="10">#REF!</definedName>
    <definedName name="_______________________m3">#REF!</definedName>
    <definedName name="_______________________n3" localSheetId="10">#REF!</definedName>
    <definedName name="_______________________n3">#REF!</definedName>
    <definedName name="_______________________nsn01" localSheetId="10">#REF!</definedName>
    <definedName name="_______________________nsn01">#REF!</definedName>
    <definedName name="_______________________nsn02" localSheetId="10">#REF!</definedName>
    <definedName name="_______________________nsn02">#REF!</definedName>
    <definedName name="_______________________nsn03" localSheetId="10">#REF!</definedName>
    <definedName name="_______________________nsn03">#REF!</definedName>
    <definedName name="_______________________nsn04" localSheetId="10">#REF!</definedName>
    <definedName name="_______________________nsn04">#REF!</definedName>
    <definedName name="_______________________nsn05" localSheetId="10">#REF!</definedName>
    <definedName name="_______________________nsn05">#REF!</definedName>
    <definedName name="_______________________nsn06" localSheetId="10">#REF!</definedName>
    <definedName name="_______________________nsn06">#REF!</definedName>
    <definedName name="_______________________nsn07" localSheetId="10">#REF!</definedName>
    <definedName name="_______________________nsn07">#REF!</definedName>
    <definedName name="_______________________nsn08" localSheetId="10">#REF!</definedName>
    <definedName name="_______________________nsn08">#REF!</definedName>
    <definedName name="_______________________nsn09" localSheetId="10">#REF!</definedName>
    <definedName name="_______________________nsn09">#REF!</definedName>
    <definedName name="_______________________nsn10" localSheetId="10">#REF!</definedName>
    <definedName name="_______________________nsn10">#REF!</definedName>
    <definedName name="_______________________o3" localSheetId="10">#REF!</definedName>
    <definedName name="_______________________o3">#REF!</definedName>
    <definedName name="_______________________oth1" localSheetId="10">#REF!</definedName>
    <definedName name="_______________________oth1">#REF!</definedName>
    <definedName name="_______________________oth2" localSheetId="10">#REF!</definedName>
    <definedName name="_______________________oth2">#REF!</definedName>
    <definedName name="_______________________q3" localSheetId="10">#REF!</definedName>
    <definedName name="_______________________q3">#REF!</definedName>
    <definedName name="_______________________r" localSheetId="10">#REF!</definedName>
    <definedName name="_______________________r">#REF!</definedName>
    <definedName name="_______________________r3" localSheetId="10">#REF!</definedName>
    <definedName name="_______________________r3">#REF!</definedName>
    <definedName name="_______________________rad1" localSheetId="10">#REF!</definedName>
    <definedName name="_______________________rad1">#REF!</definedName>
    <definedName name="_______________________rad2" localSheetId="10">#REF!</definedName>
    <definedName name="_______________________rad2">#REF!</definedName>
    <definedName name="_______________________rad3" localSheetId="10">#REF!</definedName>
    <definedName name="_______________________rad3">#REF!</definedName>
    <definedName name="_______________________rd2" localSheetId="10">#REF!</definedName>
    <definedName name="_______________________rd2">#REF!</definedName>
    <definedName name="_______________________rd3" localSheetId="10">#REF!</definedName>
    <definedName name="_______________________rd3">#REF!</definedName>
    <definedName name="_______________________reo3" localSheetId="10">#REF!</definedName>
    <definedName name="_______________________reo3">#REF!</definedName>
    <definedName name="_______________________ret1" localSheetId="10">#REF!</definedName>
    <definedName name="_______________________ret1">#REF!</definedName>
    <definedName name="_______________________ret3" localSheetId="10">#REF!</definedName>
    <definedName name="_______________________ret3">#REF!</definedName>
    <definedName name="_______________________ret4" localSheetId="10">#REF!</definedName>
    <definedName name="_______________________ret4">#REF!</definedName>
    <definedName name="_______________________rfl3" localSheetId="10">#REF!</definedName>
    <definedName name="_______________________rfl3">#REF!</definedName>
    <definedName name="_______________________rhd1" localSheetId="10">#REF!</definedName>
    <definedName name="_______________________rhd1">#REF!</definedName>
    <definedName name="_______________________rhd111111" localSheetId="10">#REF!</definedName>
    <definedName name="_______________________rhd111111">#REF!</definedName>
    <definedName name="_______________________rhd3" localSheetId="10">#REF!</definedName>
    <definedName name="_______________________rhd3">#REF!</definedName>
    <definedName name="_______________________roi01" localSheetId="10">#REF!</definedName>
    <definedName name="_______________________roi01">#REF!</definedName>
    <definedName name="_______________________roi02" localSheetId="10">#REF!</definedName>
    <definedName name="_______________________roi02">#REF!</definedName>
    <definedName name="_______________________roi03" localSheetId="10">#REF!</definedName>
    <definedName name="_______________________roi03">#REF!</definedName>
    <definedName name="_______________________roi04" localSheetId="10">#REF!</definedName>
    <definedName name="_______________________roi04">#REF!</definedName>
    <definedName name="_______________________roi05" localSheetId="10">#REF!</definedName>
    <definedName name="_______________________roi05">#REF!</definedName>
    <definedName name="_______________________roi06" localSheetId="10">#REF!</definedName>
    <definedName name="_______________________roi06">#REF!</definedName>
    <definedName name="_______________________roi07" localSheetId="10">#REF!</definedName>
    <definedName name="_______________________roi07">#REF!</definedName>
    <definedName name="_______________________roi08" localSheetId="10">#REF!</definedName>
    <definedName name="_______________________roi08">#REF!</definedName>
    <definedName name="_______________________roi09" localSheetId="10">#REF!</definedName>
    <definedName name="_______________________roi09">#REF!</definedName>
    <definedName name="_______________________roi10" localSheetId="10">#REF!</definedName>
    <definedName name="_______________________roi10">#REF!</definedName>
    <definedName name="_______________________RP1" localSheetId="10">#REF!</definedName>
    <definedName name="_______________________RP1">#REF!</definedName>
    <definedName name="_______________________RP2" localSheetId="10">#REF!</definedName>
    <definedName name="_______________________RP2">#REF!</definedName>
    <definedName name="_______________________RP3" localSheetId="10">#REF!</definedName>
    <definedName name="_______________________RP3">#REF!</definedName>
    <definedName name="_______________________RP4" localSheetId="10">#REF!</definedName>
    <definedName name="_______________________RP4">#REF!</definedName>
    <definedName name="_______________________s3" localSheetId="10">#REF!</definedName>
    <definedName name="_______________________s3">#REF!</definedName>
    <definedName name="_______________________t3" localSheetId="10">#REF!</definedName>
    <definedName name="_______________________t3">#REF!</definedName>
    <definedName name="_______________________tt3" localSheetId="10">#REF!</definedName>
    <definedName name="_______________________tt3">#REF!</definedName>
    <definedName name="_______________________ttt3" localSheetId="10">#REF!</definedName>
    <definedName name="_______________________ttt3">#REF!</definedName>
    <definedName name="_______________________u3" localSheetId="10">#REF!</definedName>
    <definedName name="_______________________u3">#REF!</definedName>
    <definedName name="_______________________v3" localSheetId="10">#REF!</definedName>
    <definedName name="_______________________v3">#REF!</definedName>
    <definedName name="_______________________VA1" localSheetId="10">#REF!</definedName>
    <definedName name="_______________________VA1">#REF!</definedName>
    <definedName name="_______________________VA2" localSheetId="10">#REF!</definedName>
    <definedName name="_______________________VA2">#REF!</definedName>
    <definedName name="_______________________VR1" localSheetId="10">#REF!</definedName>
    <definedName name="_______________________VR1">#REF!</definedName>
    <definedName name="_______________________z3" localSheetId="10">#REF!</definedName>
    <definedName name="_______________________z3">#REF!</definedName>
    <definedName name="______________________a1" localSheetId="10">#REF!</definedName>
    <definedName name="______________________a1">#REF!</definedName>
    <definedName name="______________________a2" localSheetId="10">#REF!</definedName>
    <definedName name="______________________a2">#REF!</definedName>
    <definedName name="______________________a3" localSheetId="10">#REF!</definedName>
    <definedName name="______________________a3">#REF!</definedName>
    <definedName name="______________________abc123" localSheetId="2" hidden="1">{#N/A,#N/A,FALSE,"PROFIT 11-95"}</definedName>
    <definedName name="______________________abc123" localSheetId="4" hidden="1">{#N/A,#N/A,FALSE,"PROFIT 11-95"}</definedName>
    <definedName name="______________________abc123" hidden="1">{#N/A,#N/A,FALSE,"PROFIT 11-95"}</definedName>
    <definedName name="______________________amr2" localSheetId="2" hidden="1">{#N/A,#N/A,FALSE,"PROFIT 11-95"}</definedName>
    <definedName name="______________________amr2" localSheetId="4" hidden="1">{#N/A,#N/A,FALSE,"PROFIT 11-95"}</definedName>
    <definedName name="______________________amr2" hidden="1">{#N/A,#N/A,FALSE,"PROFIT 11-95"}</definedName>
    <definedName name="______________________amr4" localSheetId="2" hidden="1">{#N/A,#N/A,TRUE,"PROFIT 11-95"}</definedName>
    <definedName name="______________________amr4" localSheetId="4" hidden="1">{#N/A,#N/A,TRUE,"PROFIT 11-95"}</definedName>
    <definedName name="______________________amr4" hidden="1">{#N/A,#N/A,TRUE,"PROFIT 11-95"}</definedName>
    <definedName name="______________________amr5" localSheetId="2" hidden="1">{#N/A,#N/A,FALSE,"PA";#N/A,#N/A,FALSE,"PA"}</definedName>
    <definedName name="______________________amr5" localSheetId="4" hidden="1">{#N/A,#N/A,FALSE,"PA";#N/A,#N/A,FALSE,"PA"}</definedName>
    <definedName name="______________________amr5" hidden="1">{#N/A,#N/A,FALSE,"PA";#N/A,#N/A,FALSE,"PA"}</definedName>
    <definedName name="______________________amr7" localSheetId="2" hidden="1">{#N/A,#N/A,FALSE,"PROFIT 11-95"}</definedName>
    <definedName name="______________________amr7" localSheetId="4" hidden="1">{#N/A,#N/A,FALSE,"PROFIT 11-95"}</definedName>
    <definedName name="______________________amr7" hidden="1">{#N/A,#N/A,FALSE,"PROFIT 11-95"}</definedName>
    <definedName name="______________________amr8" localSheetId="2" hidden="1">{#N/A,#N/A,FALSE,"Mech";#N/A,#N/A,FALSE,"Body";#N/A,#N/A,FALSE,"Machine";#N/A,#N/A,FALSE,"Forklift";#N/A,#N/A,FALSE,"OtherHC";#N/A,#N/A,FALSE,"Total"}</definedName>
    <definedName name="______________________amr8" localSheetId="4" hidden="1">{#N/A,#N/A,FALSE,"Mech";#N/A,#N/A,FALSE,"Body";#N/A,#N/A,FALSE,"Machine";#N/A,#N/A,FALSE,"Forklift";#N/A,#N/A,FALSE,"OtherHC";#N/A,#N/A,FALSE,"Total"}</definedName>
    <definedName name="______________________amr8" hidden="1">{#N/A,#N/A,FALSE,"Mech";#N/A,#N/A,FALSE,"Body";#N/A,#N/A,FALSE,"Machine";#N/A,#N/A,FALSE,"Forklift";#N/A,#N/A,FALSE,"OtherHC";#N/A,#N/A,FALSE,"Total"}</definedName>
    <definedName name="______________________amr9" localSheetId="2" hidden="1">{#N/A,#N/A,TRUE,"PROFIT 11-95"}</definedName>
    <definedName name="______________________amr9" localSheetId="4" hidden="1">{#N/A,#N/A,TRUE,"PROFIT 11-95"}</definedName>
    <definedName name="______________________amr9" hidden="1">{#N/A,#N/A,TRUE,"PROFIT 11-95"}</definedName>
    <definedName name="______________________ato1" localSheetId="10">#REF!</definedName>
    <definedName name="______________________ato1">#REF!</definedName>
    <definedName name="______________________ato3" localSheetId="10">#REF!</definedName>
    <definedName name="______________________ato3">#REF!</definedName>
    <definedName name="______________________b1" localSheetId="10">#REF!</definedName>
    <definedName name="______________________b1">#REF!</definedName>
    <definedName name="______________________b3" localSheetId="10">#REF!</definedName>
    <definedName name="______________________b3">#REF!</definedName>
    <definedName name="______________________bf1" localSheetId="10">#REF!</definedName>
    <definedName name="______________________bf1">#REF!</definedName>
    <definedName name="______________________bf3" localSheetId="10">#REF!</definedName>
    <definedName name="______________________bf3">#REF!</definedName>
    <definedName name="______________________bi3" localSheetId="10">#REF!</definedName>
    <definedName name="______________________bi3">#REF!</definedName>
    <definedName name="______________________C100033" localSheetId="10">#REF!</definedName>
    <definedName name="______________________C100033">#REF!</definedName>
    <definedName name="______________________C65600" localSheetId="10">#REF!</definedName>
    <definedName name="______________________C65600">#REF!</definedName>
    <definedName name="______________________C65800" localSheetId="10">#REF!</definedName>
    <definedName name="______________________C65800">#REF!</definedName>
    <definedName name="______________________C66000" localSheetId="10">#REF!</definedName>
    <definedName name="______________________C66000">#REF!</definedName>
    <definedName name="______________________C69000" localSheetId="10">#REF!</definedName>
    <definedName name="______________________C69000">#REF!</definedName>
    <definedName name="______________________C70000" localSheetId="10">#REF!</definedName>
    <definedName name="______________________C70000">#REF!</definedName>
    <definedName name="______________________C90000" localSheetId="10">#REF!</definedName>
    <definedName name="______________________C90000">#REF!</definedName>
    <definedName name="______________________Com1" localSheetId="10">#REF!</definedName>
    <definedName name="______________________Com1">#REF!</definedName>
    <definedName name="______________________Com2" localSheetId="10">#REF!</definedName>
    <definedName name="______________________Com2">#REF!</definedName>
    <definedName name="______________________Com3" localSheetId="10">#REF!</definedName>
    <definedName name="______________________Com3">#REF!</definedName>
    <definedName name="______________________con1" localSheetId="2" hidden="1">{#N/A,#N/A,TRUE,"PROFIT 11-95"}</definedName>
    <definedName name="______________________con1" localSheetId="4" hidden="1">{#N/A,#N/A,TRUE,"PROFIT 11-95"}</definedName>
    <definedName name="______________________con1" hidden="1">{#N/A,#N/A,TRUE,"PROFIT 11-95"}</definedName>
    <definedName name="______________________d3" localSheetId="10">#REF!</definedName>
    <definedName name="______________________d3">#REF!</definedName>
    <definedName name="______________________del1" localSheetId="10">#REF!</definedName>
    <definedName name="______________________del1">#REF!</definedName>
    <definedName name="______________________del3" localSheetId="10">#REF!</definedName>
    <definedName name="______________________del3">#REF!</definedName>
    <definedName name="______________________deo3" localSheetId="10">#REF!</definedName>
    <definedName name="______________________deo3">#REF!</definedName>
    <definedName name="______________________e3" localSheetId="10">#REF!</definedName>
    <definedName name="______________________e3">#REF!</definedName>
    <definedName name="______________________EMP1" localSheetId="10">#REF!</definedName>
    <definedName name="______________________EMP1">#REF!</definedName>
    <definedName name="______________________f3" localSheetId="10">#REF!</definedName>
    <definedName name="______________________f3">#REF!</definedName>
    <definedName name="______________________fle3" localSheetId="10">#REF!</definedName>
    <definedName name="______________________fle3">#REF!</definedName>
    <definedName name="______________________flo3" localSheetId="10">#REF!</definedName>
    <definedName name="______________________flo3">#REF!</definedName>
    <definedName name="______________________flt1" localSheetId="10">#REF!</definedName>
    <definedName name="______________________flt1">#REF!</definedName>
    <definedName name="______________________flt3" localSheetId="10">#REF!</definedName>
    <definedName name="______________________flt3">#REF!</definedName>
    <definedName name="______________________g3" localSheetId="10">#REF!</definedName>
    <definedName name="______________________g3">#REF!</definedName>
    <definedName name="______________________h3" localSheetId="10">#REF!</definedName>
    <definedName name="______________________h3">#REF!</definedName>
    <definedName name="______________________i3" localSheetId="10">#REF!</definedName>
    <definedName name="______________________i3">#REF!</definedName>
    <definedName name="______________________j3" localSheetId="10">#REF!</definedName>
    <definedName name="______________________j3">#REF!</definedName>
    <definedName name="______________________JAN04" localSheetId="2" hidden="1">{#N/A,#N/A,FALSE,"PROFIT 11-95"}</definedName>
    <definedName name="______________________JAN04" localSheetId="4" hidden="1">{#N/A,#N/A,FALSE,"PROFIT 11-95"}</definedName>
    <definedName name="______________________JAN04" hidden="1">{#N/A,#N/A,FALSE,"PROFIT 11-95"}</definedName>
    <definedName name="______________________JB1" localSheetId="10">#REF!</definedName>
    <definedName name="______________________JB1">#REF!</definedName>
    <definedName name="______________________JB2" localSheetId="10">#REF!</definedName>
    <definedName name="______________________JB2">#REF!</definedName>
    <definedName name="______________________JB3" localSheetId="10">#REF!</definedName>
    <definedName name="______________________JB3">#REF!</definedName>
    <definedName name="______________________k3" localSheetId="10">#REF!</definedName>
    <definedName name="______________________k3">#REF!</definedName>
    <definedName name="______________________m3" localSheetId="10">#REF!</definedName>
    <definedName name="______________________m3">#REF!</definedName>
    <definedName name="______________________n3" localSheetId="10">#REF!</definedName>
    <definedName name="______________________n3">#REF!</definedName>
    <definedName name="______________________nsn01" localSheetId="10">#REF!</definedName>
    <definedName name="______________________nsn01">#REF!</definedName>
    <definedName name="______________________nsn02" localSheetId="10">#REF!</definedName>
    <definedName name="______________________nsn02">#REF!</definedName>
    <definedName name="______________________nsn03" localSheetId="10">#REF!</definedName>
    <definedName name="______________________nsn03">#REF!</definedName>
    <definedName name="______________________nsn04" localSheetId="10">#REF!</definedName>
    <definedName name="______________________nsn04">#REF!</definedName>
    <definedName name="______________________nsn05" localSheetId="10">#REF!</definedName>
    <definedName name="______________________nsn05">#REF!</definedName>
    <definedName name="______________________nsn06" localSheetId="10">#REF!</definedName>
    <definedName name="______________________nsn06">#REF!</definedName>
    <definedName name="______________________nsn07" localSheetId="10">#REF!</definedName>
    <definedName name="______________________nsn07">#REF!</definedName>
    <definedName name="______________________nsn08" localSheetId="10">#REF!</definedName>
    <definedName name="______________________nsn08">#REF!</definedName>
    <definedName name="______________________nsn09" localSheetId="10">#REF!</definedName>
    <definedName name="______________________nsn09">#REF!</definedName>
    <definedName name="______________________nsn10" localSheetId="10">#REF!</definedName>
    <definedName name="______________________nsn10">#REF!</definedName>
    <definedName name="______________________o3" localSheetId="10">#REF!</definedName>
    <definedName name="______________________o3">#REF!</definedName>
    <definedName name="______________________oth1" localSheetId="10">#REF!</definedName>
    <definedName name="______________________oth1">#REF!</definedName>
    <definedName name="______________________oth2" localSheetId="10">#REF!</definedName>
    <definedName name="______________________oth2">#REF!</definedName>
    <definedName name="______________________q3" localSheetId="10">#REF!</definedName>
    <definedName name="______________________q3">#REF!</definedName>
    <definedName name="______________________r" localSheetId="10">#REF!</definedName>
    <definedName name="______________________r">#REF!</definedName>
    <definedName name="______________________r3" localSheetId="10">#REF!</definedName>
    <definedName name="______________________r3">#REF!</definedName>
    <definedName name="______________________rad1" localSheetId="10">#REF!</definedName>
    <definedName name="______________________rad1">#REF!</definedName>
    <definedName name="______________________rad2" localSheetId="10">#REF!</definedName>
    <definedName name="______________________rad2">#REF!</definedName>
    <definedName name="______________________rad3" localSheetId="10">#REF!</definedName>
    <definedName name="______________________rad3">#REF!</definedName>
    <definedName name="______________________rd2" localSheetId="10">#REF!</definedName>
    <definedName name="______________________rd2">#REF!</definedName>
    <definedName name="______________________rd3" localSheetId="10">#REF!</definedName>
    <definedName name="______________________rd3">#REF!</definedName>
    <definedName name="______________________reo3" localSheetId="10">#REF!</definedName>
    <definedName name="______________________reo3">#REF!</definedName>
    <definedName name="______________________ret1" localSheetId="10">#REF!</definedName>
    <definedName name="______________________ret1">#REF!</definedName>
    <definedName name="______________________ret3" localSheetId="10">#REF!</definedName>
    <definedName name="______________________ret3">#REF!</definedName>
    <definedName name="______________________ret4" localSheetId="10">#REF!</definedName>
    <definedName name="______________________ret4">#REF!</definedName>
    <definedName name="______________________rfl3" localSheetId="10">#REF!</definedName>
    <definedName name="______________________rfl3">#REF!</definedName>
    <definedName name="______________________rhd1" localSheetId="10">#REF!</definedName>
    <definedName name="______________________rhd1">#REF!</definedName>
    <definedName name="______________________rhd111111" localSheetId="10">#REF!</definedName>
    <definedName name="______________________rhd111111">#REF!</definedName>
    <definedName name="______________________rhd3" localSheetId="10">#REF!</definedName>
    <definedName name="______________________rhd3">#REF!</definedName>
    <definedName name="______________________roi01" localSheetId="10">#REF!</definedName>
    <definedName name="______________________roi01">#REF!</definedName>
    <definedName name="______________________roi02" localSheetId="10">#REF!</definedName>
    <definedName name="______________________roi02">#REF!</definedName>
    <definedName name="______________________roi03" localSheetId="10">#REF!</definedName>
    <definedName name="______________________roi03">#REF!</definedName>
    <definedName name="______________________roi04" localSheetId="10">#REF!</definedName>
    <definedName name="______________________roi04">#REF!</definedName>
    <definedName name="______________________roi05" localSheetId="10">#REF!</definedName>
    <definedName name="______________________roi05">#REF!</definedName>
    <definedName name="______________________roi06" localSheetId="10">#REF!</definedName>
    <definedName name="______________________roi06">#REF!</definedName>
    <definedName name="______________________roi07" localSheetId="10">#REF!</definedName>
    <definedName name="______________________roi07">#REF!</definedName>
    <definedName name="______________________roi08" localSheetId="10">#REF!</definedName>
    <definedName name="______________________roi08">#REF!</definedName>
    <definedName name="______________________roi09" localSheetId="10">#REF!</definedName>
    <definedName name="______________________roi09">#REF!</definedName>
    <definedName name="______________________roi10" localSheetId="10">#REF!</definedName>
    <definedName name="______________________roi10">#REF!</definedName>
    <definedName name="______________________RP1" localSheetId="10">#REF!</definedName>
    <definedName name="______________________RP1">#REF!</definedName>
    <definedName name="______________________RP2" localSheetId="10">#REF!</definedName>
    <definedName name="______________________RP2">#REF!</definedName>
    <definedName name="______________________RP3" localSheetId="10">#REF!</definedName>
    <definedName name="______________________RP3">#REF!</definedName>
    <definedName name="______________________RP4" localSheetId="10">#REF!</definedName>
    <definedName name="______________________RP4">#REF!</definedName>
    <definedName name="______________________s3" localSheetId="10">#REF!</definedName>
    <definedName name="______________________s3">#REF!</definedName>
    <definedName name="______________________t3" localSheetId="10">#REF!</definedName>
    <definedName name="______________________t3">#REF!</definedName>
    <definedName name="______________________tt3" localSheetId="10">#REF!</definedName>
    <definedName name="______________________tt3">#REF!</definedName>
    <definedName name="______________________ttt3" localSheetId="10">#REF!</definedName>
    <definedName name="______________________ttt3">#REF!</definedName>
    <definedName name="______________________u3" localSheetId="10">#REF!</definedName>
    <definedName name="______________________u3">#REF!</definedName>
    <definedName name="______________________v3" localSheetId="10">#REF!</definedName>
    <definedName name="______________________v3">#REF!</definedName>
    <definedName name="______________________VA1" localSheetId="10">#REF!</definedName>
    <definedName name="______________________VA1">#REF!</definedName>
    <definedName name="______________________VA2" localSheetId="10">#REF!</definedName>
    <definedName name="______________________VA2">#REF!</definedName>
    <definedName name="______________________VR1" localSheetId="10">#REF!</definedName>
    <definedName name="______________________VR1">#REF!</definedName>
    <definedName name="______________________z3" localSheetId="10">#REF!</definedName>
    <definedName name="______________________z3">#REF!</definedName>
    <definedName name="_____________________a1" localSheetId="10">#REF!</definedName>
    <definedName name="_____________________a1">#REF!</definedName>
    <definedName name="_____________________a2" localSheetId="10">#REF!</definedName>
    <definedName name="_____________________a2">#REF!</definedName>
    <definedName name="_____________________a3" localSheetId="10">#REF!</definedName>
    <definedName name="_____________________a3">#REF!</definedName>
    <definedName name="_____________________amr1" localSheetId="2" hidden="1">{#N/A,#N/A,FALSE,"PROFIT 11-95"}</definedName>
    <definedName name="_____________________amr1" localSheetId="4" hidden="1">{#N/A,#N/A,FALSE,"PROFIT 11-95"}</definedName>
    <definedName name="_____________________amr1" hidden="1">{#N/A,#N/A,FALSE,"PROFIT 11-95"}</definedName>
    <definedName name="_____________________amr2" localSheetId="2" hidden="1">{#N/A,#N/A,FALSE,"PROFIT 11-95"}</definedName>
    <definedName name="_____________________amr2" localSheetId="4" hidden="1">{#N/A,#N/A,FALSE,"PROFIT 11-95"}</definedName>
    <definedName name="_____________________amr2" hidden="1">{#N/A,#N/A,FALSE,"PROFIT 11-95"}</definedName>
    <definedName name="_____________________amr4" localSheetId="2" hidden="1">{#N/A,#N/A,TRUE,"PROFIT 11-95"}</definedName>
    <definedName name="_____________________amr4" localSheetId="4" hidden="1">{#N/A,#N/A,TRUE,"PROFIT 11-95"}</definedName>
    <definedName name="_____________________amr4" hidden="1">{#N/A,#N/A,TRUE,"PROFIT 11-95"}</definedName>
    <definedName name="_____________________amr5" localSheetId="2" hidden="1">{#N/A,#N/A,FALSE,"PA";#N/A,#N/A,FALSE,"PA"}</definedName>
    <definedName name="_____________________amr5" localSheetId="4" hidden="1">{#N/A,#N/A,FALSE,"PA";#N/A,#N/A,FALSE,"PA"}</definedName>
    <definedName name="_____________________amr5" hidden="1">{#N/A,#N/A,FALSE,"PA";#N/A,#N/A,FALSE,"PA"}</definedName>
    <definedName name="_____________________amr6" localSheetId="2" hidden="1">{#N/A,#N/A,FALSE,"CE-Build";#N/A,#N/A,FALSE,"CE-Equ.";#N/A,#N/A,FALSE,"CE-Computer";#N/A,#N/A,FALSE,"CE-BFurn.";#N/A,#N/A,FALSE,"CE-Accom.";#N/A,#N/A,FALSE,"CE-Vehicle";#N/A,#N/A,FALSE,"CE-Total"}</definedName>
    <definedName name="_____________________amr6" localSheetId="4" hidden="1">{#N/A,#N/A,FALSE,"CE-Build";#N/A,#N/A,FALSE,"CE-Equ.";#N/A,#N/A,FALSE,"CE-Computer";#N/A,#N/A,FALSE,"CE-BFurn.";#N/A,#N/A,FALSE,"CE-Accom.";#N/A,#N/A,FALSE,"CE-Vehicle";#N/A,#N/A,FALSE,"CE-Total"}</definedName>
    <definedName name="_____________________amr6" hidden="1">{#N/A,#N/A,FALSE,"CE-Build";#N/A,#N/A,FALSE,"CE-Equ.";#N/A,#N/A,FALSE,"CE-Computer";#N/A,#N/A,FALSE,"CE-BFurn.";#N/A,#N/A,FALSE,"CE-Accom.";#N/A,#N/A,FALSE,"CE-Vehicle";#N/A,#N/A,FALSE,"CE-Total"}</definedName>
    <definedName name="_____________________amr7" localSheetId="2" hidden="1">{#N/A,#N/A,FALSE,"PROFIT 11-95"}</definedName>
    <definedName name="_____________________amr7" localSheetId="4" hidden="1">{#N/A,#N/A,FALSE,"PROFIT 11-95"}</definedName>
    <definedName name="_____________________amr7" hidden="1">{#N/A,#N/A,FALSE,"PROFIT 11-95"}</definedName>
    <definedName name="_____________________amr8" localSheetId="2" hidden="1">{#N/A,#N/A,FALSE,"Mech";#N/A,#N/A,FALSE,"Body";#N/A,#N/A,FALSE,"Machine";#N/A,#N/A,FALSE,"Forklift";#N/A,#N/A,FALSE,"OtherHC";#N/A,#N/A,FALSE,"Total"}</definedName>
    <definedName name="_____________________amr8" localSheetId="4" hidden="1">{#N/A,#N/A,FALSE,"Mech";#N/A,#N/A,FALSE,"Body";#N/A,#N/A,FALSE,"Machine";#N/A,#N/A,FALSE,"Forklift";#N/A,#N/A,FALSE,"OtherHC";#N/A,#N/A,FALSE,"Total"}</definedName>
    <definedName name="_____________________amr8" hidden="1">{#N/A,#N/A,FALSE,"Mech";#N/A,#N/A,FALSE,"Body";#N/A,#N/A,FALSE,"Machine";#N/A,#N/A,FALSE,"Forklift";#N/A,#N/A,FALSE,"OtherHC";#N/A,#N/A,FALSE,"Total"}</definedName>
    <definedName name="_____________________amr9" localSheetId="2" hidden="1">{#N/A,#N/A,TRUE,"PROFIT 11-95"}</definedName>
    <definedName name="_____________________amr9" localSheetId="4" hidden="1">{#N/A,#N/A,TRUE,"PROFIT 11-95"}</definedName>
    <definedName name="_____________________amr9" hidden="1">{#N/A,#N/A,TRUE,"PROFIT 11-95"}</definedName>
    <definedName name="_____________________ato1" localSheetId="10">#REF!</definedName>
    <definedName name="_____________________ato1">#REF!</definedName>
    <definedName name="_____________________ato3" localSheetId="10">#REF!</definedName>
    <definedName name="_____________________ato3">#REF!</definedName>
    <definedName name="_____________________b1" localSheetId="10">#REF!</definedName>
    <definedName name="_____________________b1">#REF!</definedName>
    <definedName name="_____________________b3" localSheetId="10">#REF!</definedName>
    <definedName name="_____________________b3">#REF!</definedName>
    <definedName name="_____________________bf1" localSheetId="10">#REF!</definedName>
    <definedName name="_____________________bf1">#REF!</definedName>
    <definedName name="_____________________bf3" localSheetId="10">#REF!</definedName>
    <definedName name="_____________________bf3">#REF!</definedName>
    <definedName name="_____________________bi3" localSheetId="10">#REF!</definedName>
    <definedName name="_____________________bi3">#REF!</definedName>
    <definedName name="_____________________C100033" localSheetId="10">#REF!</definedName>
    <definedName name="_____________________C100033">#REF!</definedName>
    <definedName name="_____________________C65600" localSheetId="10">#REF!</definedName>
    <definedName name="_____________________C65600">#REF!</definedName>
    <definedName name="_____________________C65800" localSheetId="10">#REF!</definedName>
    <definedName name="_____________________C65800">#REF!</definedName>
    <definedName name="_____________________C66000" localSheetId="10">#REF!</definedName>
    <definedName name="_____________________C66000">#REF!</definedName>
    <definedName name="_____________________C69000" localSheetId="10">#REF!</definedName>
    <definedName name="_____________________C69000">#REF!</definedName>
    <definedName name="_____________________C70000" localSheetId="10">#REF!</definedName>
    <definedName name="_____________________C70000">#REF!</definedName>
    <definedName name="_____________________C90000" localSheetId="10">#REF!</definedName>
    <definedName name="_____________________C90000">#REF!</definedName>
    <definedName name="_____________________Com1" localSheetId="10">#REF!</definedName>
    <definedName name="_____________________Com1">#REF!</definedName>
    <definedName name="_____________________Com2" localSheetId="10">#REF!</definedName>
    <definedName name="_____________________Com2">#REF!</definedName>
    <definedName name="_____________________Com3" localSheetId="10">#REF!</definedName>
    <definedName name="_____________________Com3">#REF!</definedName>
    <definedName name="_____________________con1" localSheetId="2" hidden="1">{#N/A,#N/A,TRUE,"PROFIT 11-95"}</definedName>
    <definedName name="_____________________con1" localSheetId="4" hidden="1">{#N/A,#N/A,TRUE,"PROFIT 11-95"}</definedName>
    <definedName name="_____________________con1" hidden="1">{#N/A,#N/A,TRUE,"PROFIT 11-95"}</definedName>
    <definedName name="_____________________d3" localSheetId="10">#REF!</definedName>
    <definedName name="_____________________d3">#REF!</definedName>
    <definedName name="_____________________del1" localSheetId="10">#REF!</definedName>
    <definedName name="_____________________del1">#REF!</definedName>
    <definedName name="_____________________del3" localSheetId="10">#REF!</definedName>
    <definedName name="_____________________del3">#REF!</definedName>
    <definedName name="_____________________deo3" localSheetId="10">#REF!</definedName>
    <definedName name="_____________________deo3">#REF!</definedName>
    <definedName name="_____________________e3" localSheetId="10">#REF!</definedName>
    <definedName name="_____________________e3">#REF!</definedName>
    <definedName name="_____________________EMP1" localSheetId="10">#REF!</definedName>
    <definedName name="_____________________EMP1">#REF!</definedName>
    <definedName name="_____________________f3" localSheetId="10">#REF!</definedName>
    <definedName name="_____________________f3">#REF!</definedName>
    <definedName name="_____________________fle3" localSheetId="10">#REF!</definedName>
    <definedName name="_____________________fle3">#REF!</definedName>
    <definedName name="_____________________flo3" localSheetId="10">#REF!</definedName>
    <definedName name="_____________________flo3">#REF!</definedName>
    <definedName name="_____________________flt1" localSheetId="10">#REF!</definedName>
    <definedName name="_____________________flt1">#REF!</definedName>
    <definedName name="_____________________flt3" localSheetId="10">#REF!</definedName>
    <definedName name="_____________________flt3">#REF!</definedName>
    <definedName name="_____________________g3" localSheetId="10">#REF!</definedName>
    <definedName name="_____________________g3">#REF!</definedName>
    <definedName name="_____________________h3" localSheetId="10">#REF!</definedName>
    <definedName name="_____________________h3">#REF!</definedName>
    <definedName name="_____________________i3" localSheetId="10">#REF!</definedName>
    <definedName name="_____________________i3">#REF!</definedName>
    <definedName name="_____________________j3" localSheetId="10">#REF!</definedName>
    <definedName name="_____________________j3">#REF!</definedName>
    <definedName name="_____________________JAN04" localSheetId="2" hidden="1">{#N/A,#N/A,FALSE,"PROFIT 11-95"}</definedName>
    <definedName name="_____________________JAN04" localSheetId="4" hidden="1">{#N/A,#N/A,FALSE,"PROFIT 11-95"}</definedName>
    <definedName name="_____________________JAN04" hidden="1">{#N/A,#N/A,FALSE,"PROFIT 11-95"}</definedName>
    <definedName name="_____________________JB1" localSheetId="10">#REF!</definedName>
    <definedName name="_____________________JB1">#REF!</definedName>
    <definedName name="_____________________JB2" localSheetId="10">#REF!</definedName>
    <definedName name="_____________________JB2">#REF!</definedName>
    <definedName name="_____________________JB3" localSheetId="10">#REF!</definedName>
    <definedName name="_____________________JB3">#REF!</definedName>
    <definedName name="_____________________k3" localSheetId="10">#REF!</definedName>
    <definedName name="_____________________k3">#REF!</definedName>
    <definedName name="_____________________m3" localSheetId="10">#REF!</definedName>
    <definedName name="_____________________m3">#REF!</definedName>
    <definedName name="_____________________n3" localSheetId="10">#REF!</definedName>
    <definedName name="_____________________n3">#REF!</definedName>
    <definedName name="_____________________nsn01" localSheetId="10">#REF!</definedName>
    <definedName name="_____________________nsn01">#REF!</definedName>
    <definedName name="_____________________nsn02" localSheetId="10">#REF!</definedName>
    <definedName name="_____________________nsn02">#REF!</definedName>
    <definedName name="_____________________nsn03" localSheetId="10">#REF!</definedName>
    <definedName name="_____________________nsn03">#REF!</definedName>
    <definedName name="_____________________nsn04" localSheetId="10">#REF!</definedName>
    <definedName name="_____________________nsn04">#REF!</definedName>
    <definedName name="_____________________nsn05" localSheetId="10">#REF!</definedName>
    <definedName name="_____________________nsn05">#REF!</definedName>
    <definedName name="_____________________nsn06" localSheetId="10">#REF!</definedName>
    <definedName name="_____________________nsn06">#REF!</definedName>
    <definedName name="_____________________nsn07" localSheetId="10">#REF!</definedName>
    <definedName name="_____________________nsn07">#REF!</definedName>
    <definedName name="_____________________nsn08" localSheetId="10">#REF!</definedName>
    <definedName name="_____________________nsn08">#REF!</definedName>
    <definedName name="_____________________nsn09" localSheetId="10">#REF!</definedName>
    <definedName name="_____________________nsn09">#REF!</definedName>
    <definedName name="_____________________nsn10" localSheetId="10">#REF!</definedName>
    <definedName name="_____________________nsn10">#REF!</definedName>
    <definedName name="_____________________o3" localSheetId="10">#REF!</definedName>
    <definedName name="_____________________o3">#REF!</definedName>
    <definedName name="_____________________oth1" localSheetId="10">#REF!</definedName>
    <definedName name="_____________________oth1">#REF!</definedName>
    <definedName name="_____________________oth2" localSheetId="10">#REF!</definedName>
    <definedName name="_____________________oth2">#REF!</definedName>
    <definedName name="_____________________q3" localSheetId="10">#REF!</definedName>
    <definedName name="_____________________q3">#REF!</definedName>
    <definedName name="_____________________r" localSheetId="10">#REF!</definedName>
    <definedName name="_____________________r">#REF!</definedName>
    <definedName name="_____________________r3" localSheetId="10">#REF!</definedName>
    <definedName name="_____________________r3">#REF!</definedName>
    <definedName name="_____________________rad1" localSheetId="10">#REF!</definedName>
    <definedName name="_____________________rad1">#REF!</definedName>
    <definedName name="_____________________rad2" localSheetId="10">#REF!</definedName>
    <definedName name="_____________________rad2">#REF!</definedName>
    <definedName name="_____________________rad3" localSheetId="10">#REF!</definedName>
    <definedName name="_____________________rad3">#REF!</definedName>
    <definedName name="_____________________rd2" localSheetId="10">#REF!</definedName>
    <definedName name="_____________________rd2">#REF!</definedName>
    <definedName name="_____________________rd3" localSheetId="10">#REF!</definedName>
    <definedName name="_____________________rd3">#REF!</definedName>
    <definedName name="_____________________reo3" localSheetId="10">#REF!</definedName>
    <definedName name="_____________________reo3">#REF!</definedName>
    <definedName name="_____________________ret1" localSheetId="10">#REF!</definedName>
    <definedName name="_____________________ret1">#REF!</definedName>
    <definedName name="_____________________ret3" localSheetId="10">#REF!</definedName>
    <definedName name="_____________________ret3">#REF!</definedName>
    <definedName name="_____________________ret4" localSheetId="10">#REF!</definedName>
    <definedName name="_____________________ret4">#REF!</definedName>
    <definedName name="_____________________rfl3" localSheetId="10">#REF!</definedName>
    <definedName name="_____________________rfl3">#REF!</definedName>
    <definedName name="_____________________rhd1" localSheetId="10">#REF!</definedName>
    <definedName name="_____________________rhd1">#REF!</definedName>
    <definedName name="_____________________rhd111111" localSheetId="10">#REF!</definedName>
    <definedName name="_____________________rhd111111">#REF!</definedName>
    <definedName name="_____________________rhd3" localSheetId="10">#REF!</definedName>
    <definedName name="_____________________rhd3">#REF!</definedName>
    <definedName name="_____________________roi01" localSheetId="10">#REF!</definedName>
    <definedName name="_____________________roi01">#REF!</definedName>
    <definedName name="_____________________roi02" localSheetId="10">#REF!</definedName>
    <definedName name="_____________________roi02">#REF!</definedName>
    <definedName name="_____________________roi03" localSheetId="10">#REF!</definedName>
    <definedName name="_____________________roi03">#REF!</definedName>
    <definedName name="_____________________roi04" localSheetId="10">#REF!</definedName>
    <definedName name="_____________________roi04">#REF!</definedName>
    <definedName name="_____________________roi05" localSheetId="10">#REF!</definedName>
    <definedName name="_____________________roi05">#REF!</definedName>
    <definedName name="_____________________roi06" localSheetId="10">#REF!</definedName>
    <definedName name="_____________________roi06">#REF!</definedName>
    <definedName name="_____________________roi07" localSheetId="10">#REF!</definedName>
    <definedName name="_____________________roi07">#REF!</definedName>
    <definedName name="_____________________roi08" localSheetId="10">#REF!</definedName>
    <definedName name="_____________________roi08">#REF!</definedName>
    <definedName name="_____________________roi09" localSheetId="10">#REF!</definedName>
    <definedName name="_____________________roi09">#REF!</definedName>
    <definedName name="_____________________roi10" localSheetId="10">#REF!</definedName>
    <definedName name="_____________________roi10">#REF!</definedName>
    <definedName name="_____________________RP1" localSheetId="10">#REF!</definedName>
    <definedName name="_____________________RP1">#REF!</definedName>
    <definedName name="_____________________RP2" localSheetId="10">#REF!</definedName>
    <definedName name="_____________________RP2">#REF!</definedName>
    <definedName name="_____________________RP3" localSheetId="10">#REF!</definedName>
    <definedName name="_____________________RP3">#REF!</definedName>
    <definedName name="_____________________RP4" localSheetId="10">#REF!</definedName>
    <definedName name="_____________________RP4">#REF!</definedName>
    <definedName name="_____________________s3" localSheetId="10">#REF!</definedName>
    <definedName name="_____________________s3">#REF!</definedName>
    <definedName name="_____________________t3" localSheetId="10">#REF!</definedName>
    <definedName name="_____________________t3">#REF!</definedName>
    <definedName name="_____________________tt3" localSheetId="10">#REF!</definedName>
    <definedName name="_____________________tt3">#REF!</definedName>
    <definedName name="_____________________ttt3" localSheetId="10">#REF!</definedName>
    <definedName name="_____________________ttt3">#REF!</definedName>
    <definedName name="_____________________u3" localSheetId="10">#REF!</definedName>
    <definedName name="_____________________u3">#REF!</definedName>
    <definedName name="_____________________v3" localSheetId="10">#REF!</definedName>
    <definedName name="_____________________v3">#REF!</definedName>
    <definedName name="_____________________VA1" localSheetId="10">#REF!</definedName>
    <definedName name="_____________________VA1">#REF!</definedName>
    <definedName name="_____________________VA2" localSheetId="10">#REF!</definedName>
    <definedName name="_____________________VA2">#REF!</definedName>
    <definedName name="_____________________VR1" localSheetId="10">#REF!</definedName>
    <definedName name="_____________________VR1">#REF!</definedName>
    <definedName name="_____________________z3" localSheetId="10">#REF!</definedName>
    <definedName name="_____________________z3">#REF!</definedName>
    <definedName name="____________________a1" localSheetId="10">#REF!</definedName>
    <definedName name="____________________a1">#REF!</definedName>
    <definedName name="____________________a2" localSheetId="10">#REF!</definedName>
    <definedName name="____________________a2">#REF!</definedName>
    <definedName name="____________________a3" localSheetId="10">#REF!</definedName>
    <definedName name="____________________a3">#REF!</definedName>
    <definedName name="____________________abc123" localSheetId="2" hidden="1">{#N/A,#N/A,FALSE,"PROFIT 11-95"}</definedName>
    <definedName name="____________________abc123" localSheetId="4" hidden="1">{#N/A,#N/A,FALSE,"PROFIT 11-95"}</definedName>
    <definedName name="____________________abc123" hidden="1">{#N/A,#N/A,FALSE,"PROFIT 11-95"}</definedName>
    <definedName name="____________________amr1" localSheetId="2" hidden="1">{#N/A,#N/A,FALSE,"PROFIT 11-95"}</definedName>
    <definedName name="____________________amr1" localSheetId="4" hidden="1">{#N/A,#N/A,FALSE,"PROFIT 11-95"}</definedName>
    <definedName name="____________________amr1" hidden="1">{#N/A,#N/A,FALSE,"PROFIT 11-95"}</definedName>
    <definedName name="____________________amr2" localSheetId="2" hidden="1">{#N/A,#N/A,FALSE,"PROFIT 11-95"}</definedName>
    <definedName name="____________________amr2" localSheetId="4" hidden="1">{#N/A,#N/A,FALSE,"PROFIT 11-95"}</definedName>
    <definedName name="____________________amr2" hidden="1">{#N/A,#N/A,FALSE,"PROFIT 11-95"}</definedName>
    <definedName name="____________________amr4" localSheetId="2" hidden="1">{#N/A,#N/A,TRUE,"PROFIT 11-95"}</definedName>
    <definedName name="____________________amr4" localSheetId="4" hidden="1">{#N/A,#N/A,TRUE,"PROFIT 11-95"}</definedName>
    <definedName name="____________________amr4" hidden="1">{#N/A,#N/A,TRUE,"PROFIT 11-95"}</definedName>
    <definedName name="____________________amr5" localSheetId="2" hidden="1">{#N/A,#N/A,FALSE,"PA";#N/A,#N/A,FALSE,"PA"}</definedName>
    <definedName name="____________________amr5" localSheetId="4" hidden="1">{#N/A,#N/A,FALSE,"PA";#N/A,#N/A,FALSE,"PA"}</definedName>
    <definedName name="____________________amr5" hidden="1">{#N/A,#N/A,FALSE,"PA";#N/A,#N/A,FALSE,"PA"}</definedName>
    <definedName name="____________________amr6" localSheetId="2" hidden="1">{#N/A,#N/A,FALSE,"CE-Build";#N/A,#N/A,FALSE,"CE-Equ.";#N/A,#N/A,FALSE,"CE-Computer";#N/A,#N/A,FALSE,"CE-BFurn.";#N/A,#N/A,FALSE,"CE-Accom.";#N/A,#N/A,FALSE,"CE-Vehicle";#N/A,#N/A,FALSE,"CE-Total"}</definedName>
    <definedName name="____________________amr6" localSheetId="4" hidden="1">{#N/A,#N/A,FALSE,"CE-Build";#N/A,#N/A,FALSE,"CE-Equ.";#N/A,#N/A,FALSE,"CE-Computer";#N/A,#N/A,FALSE,"CE-BFurn.";#N/A,#N/A,FALSE,"CE-Accom.";#N/A,#N/A,FALSE,"CE-Vehicle";#N/A,#N/A,FALSE,"CE-Total"}</definedName>
    <definedName name="____________________amr6" hidden="1">{#N/A,#N/A,FALSE,"CE-Build";#N/A,#N/A,FALSE,"CE-Equ.";#N/A,#N/A,FALSE,"CE-Computer";#N/A,#N/A,FALSE,"CE-BFurn.";#N/A,#N/A,FALSE,"CE-Accom.";#N/A,#N/A,FALSE,"CE-Vehicle";#N/A,#N/A,FALSE,"CE-Total"}</definedName>
    <definedName name="____________________amr7" localSheetId="2" hidden="1">{#N/A,#N/A,FALSE,"PROFIT 11-95"}</definedName>
    <definedName name="____________________amr7" localSheetId="4" hidden="1">{#N/A,#N/A,FALSE,"PROFIT 11-95"}</definedName>
    <definedName name="____________________amr7" hidden="1">{#N/A,#N/A,FALSE,"PROFIT 11-95"}</definedName>
    <definedName name="____________________amr8" localSheetId="2" hidden="1">{#N/A,#N/A,FALSE,"Mech";#N/A,#N/A,FALSE,"Body";#N/A,#N/A,FALSE,"Machine";#N/A,#N/A,FALSE,"Forklift";#N/A,#N/A,FALSE,"OtherHC";#N/A,#N/A,FALSE,"Total"}</definedName>
    <definedName name="____________________amr8" localSheetId="4" hidden="1">{#N/A,#N/A,FALSE,"Mech";#N/A,#N/A,FALSE,"Body";#N/A,#N/A,FALSE,"Machine";#N/A,#N/A,FALSE,"Forklift";#N/A,#N/A,FALSE,"OtherHC";#N/A,#N/A,FALSE,"Total"}</definedName>
    <definedName name="____________________amr8" hidden="1">{#N/A,#N/A,FALSE,"Mech";#N/A,#N/A,FALSE,"Body";#N/A,#N/A,FALSE,"Machine";#N/A,#N/A,FALSE,"Forklift";#N/A,#N/A,FALSE,"OtherHC";#N/A,#N/A,FALSE,"Total"}</definedName>
    <definedName name="____________________amr9" localSheetId="2" hidden="1">{#N/A,#N/A,TRUE,"PROFIT 11-95"}</definedName>
    <definedName name="____________________amr9" localSheetId="4" hidden="1">{#N/A,#N/A,TRUE,"PROFIT 11-95"}</definedName>
    <definedName name="____________________amr9" hidden="1">{#N/A,#N/A,TRUE,"PROFIT 11-95"}</definedName>
    <definedName name="____________________ato1" localSheetId="10">#REF!</definedName>
    <definedName name="____________________ato1">#REF!</definedName>
    <definedName name="____________________ato3" localSheetId="10">#REF!</definedName>
    <definedName name="____________________ato3">#REF!</definedName>
    <definedName name="____________________b1" localSheetId="10">#REF!</definedName>
    <definedName name="____________________b1">#REF!</definedName>
    <definedName name="____________________b3" localSheetId="10">#REF!</definedName>
    <definedName name="____________________b3">#REF!</definedName>
    <definedName name="____________________bf1" localSheetId="10">#REF!</definedName>
    <definedName name="____________________bf1">#REF!</definedName>
    <definedName name="____________________bf3" localSheetId="10">#REF!</definedName>
    <definedName name="____________________bf3">#REF!</definedName>
    <definedName name="____________________bi3" localSheetId="10">#REF!</definedName>
    <definedName name="____________________bi3">#REF!</definedName>
    <definedName name="____________________C100033" localSheetId="10">#REF!</definedName>
    <definedName name="____________________C100033">#REF!</definedName>
    <definedName name="____________________C65600" localSheetId="10">#REF!</definedName>
    <definedName name="____________________C65600">#REF!</definedName>
    <definedName name="____________________C65800" localSheetId="10">#REF!</definedName>
    <definedName name="____________________C65800">#REF!</definedName>
    <definedName name="____________________C66000" localSheetId="10">#REF!</definedName>
    <definedName name="____________________C66000">#REF!</definedName>
    <definedName name="____________________C69000" localSheetId="10">#REF!</definedName>
    <definedName name="____________________C69000">#REF!</definedName>
    <definedName name="____________________C70000" localSheetId="10">#REF!</definedName>
    <definedName name="____________________C70000">#REF!</definedName>
    <definedName name="____________________C90000" localSheetId="10">#REF!</definedName>
    <definedName name="____________________C90000">#REF!</definedName>
    <definedName name="____________________Com1" localSheetId="10">#REF!</definedName>
    <definedName name="____________________Com1">#REF!</definedName>
    <definedName name="____________________Com2" localSheetId="10">#REF!</definedName>
    <definedName name="____________________Com2">#REF!</definedName>
    <definedName name="____________________Com3" localSheetId="10">#REF!</definedName>
    <definedName name="____________________Com3">#REF!</definedName>
    <definedName name="____________________con1" localSheetId="2" hidden="1">{#N/A,#N/A,TRUE,"PROFIT 11-95"}</definedName>
    <definedName name="____________________con1" localSheetId="4" hidden="1">{#N/A,#N/A,TRUE,"PROFIT 11-95"}</definedName>
    <definedName name="____________________con1" hidden="1">{#N/A,#N/A,TRUE,"PROFIT 11-95"}</definedName>
    <definedName name="____________________d3" localSheetId="10">#REF!</definedName>
    <definedName name="____________________d3">#REF!</definedName>
    <definedName name="____________________del1" localSheetId="10">#REF!</definedName>
    <definedName name="____________________del1">#REF!</definedName>
    <definedName name="____________________del3" localSheetId="10">#REF!</definedName>
    <definedName name="____________________del3">#REF!</definedName>
    <definedName name="____________________deo3" localSheetId="10">#REF!</definedName>
    <definedName name="____________________deo3">#REF!</definedName>
    <definedName name="____________________e3" localSheetId="10">#REF!</definedName>
    <definedName name="____________________e3">#REF!</definedName>
    <definedName name="____________________EMP1" localSheetId="10">#REF!</definedName>
    <definedName name="____________________EMP1">#REF!</definedName>
    <definedName name="____________________f3" localSheetId="10">#REF!</definedName>
    <definedName name="____________________f3">#REF!</definedName>
    <definedName name="____________________fle3" localSheetId="10">#REF!</definedName>
    <definedName name="____________________fle3">#REF!</definedName>
    <definedName name="____________________flo3" localSheetId="10">#REF!</definedName>
    <definedName name="____________________flo3">#REF!</definedName>
    <definedName name="____________________flt1" localSheetId="10">#REF!</definedName>
    <definedName name="____________________flt1">#REF!</definedName>
    <definedName name="____________________flt3" localSheetId="10">#REF!</definedName>
    <definedName name="____________________flt3">#REF!</definedName>
    <definedName name="____________________g3" localSheetId="10">#REF!</definedName>
    <definedName name="____________________g3">#REF!</definedName>
    <definedName name="____________________h3" localSheetId="10">#REF!</definedName>
    <definedName name="____________________h3">#REF!</definedName>
    <definedName name="____________________i3" localSheetId="10">#REF!</definedName>
    <definedName name="____________________i3">#REF!</definedName>
    <definedName name="____________________j3" localSheetId="10">#REF!</definedName>
    <definedName name="____________________j3">#REF!</definedName>
    <definedName name="____________________JAN04" localSheetId="2" hidden="1">{#N/A,#N/A,FALSE,"PROFIT 11-95"}</definedName>
    <definedName name="____________________JAN04" localSheetId="4" hidden="1">{#N/A,#N/A,FALSE,"PROFIT 11-95"}</definedName>
    <definedName name="____________________JAN04" hidden="1">{#N/A,#N/A,FALSE,"PROFIT 11-95"}</definedName>
    <definedName name="____________________JB1" localSheetId="10">#REF!</definedName>
    <definedName name="____________________JB1">#REF!</definedName>
    <definedName name="____________________JB2" localSheetId="10">#REF!</definedName>
    <definedName name="____________________JB2">#REF!</definedName>
    <definedName name="____________________JB3" localSheetId="10">#REF!</definedName>
    <definedName name="____________________JB3">#REF!</definedName>
    <definedName name="____________________k3" localSheetId="10">#REF!</definedName>
    <definedName name="____________________k3">#REF!</definedName>
    <definedName name="____________________m3" localSheetId="10">#REF!</definedName>
    <definedName name="____________________m3">#REF!</definedName>
    <definedName name="____________________n3" localSheetId="10">#REF!</definedName>
    <definedName name="____________________n3">#REF!</definedName>
    <definedName name="____________________nsn01" localSheetId="10">#REF!</definedName>
    <definedName name="____________________nsn01">#REF!</definedName>
    <definedName name="____________________nsn02" localSheetId="10">#REF!</definedName>
    <definedName name="____________________nsn02">#REF!</definedName>
    <definedName name="____________________nsn03" localSheetId="10">#REF!</definedName>
    <definedName name="____________________nsn03">#REF!</definedName>
    <definedName name="____________________nsn04" localSheetId="10">#REF!</definedName>
    <definedName name="____________________nsn04">#REF!</definedName>
    <definedName name="____________________nsn05" localSheetId="10">#REF!</definedName>
    <definedName name="____________________nsn05">#REF!</definedName>
    <definedName name="____________________nsn06" localSheetId="10">#REF!</definedName>
    <definedName name="____________________nsn06">#REF!</definedName>
    <definedName name="____________________nsn07" localSheetId="10">#REF!</definedName>
    <definedName name="____________________nsn07">#REF!</definedName>
    <definedName name="____________________nsn08" localSheetId="10">#REF!</definedName>
    <definedName name="____________________nsn08">#REF!</definedName>
    <definedName name="____________________nsn09" localSheetId="10">#REF!</definedName>
    <definedName name="____________________nsn09">#REF!</definedName>
    <definedName name="____________________nsn10" localSheetId="10">#REF!</definedName>
    <definedName name="____________________nsn10">#REF!</definedName>
    <definedName name="____________________o3" localSheetId="10">#REF!</definedName>
    <definedName name="____________________o3">#REF!</definedName>
    <definedName name="____________________oth1" localSheetId="10">#REF!</definedName>
    <definedName name="____________________oth1">#REF!</definedName>
    <definedName name="____________________oth2" localSheetId="10">#REF!</definedName>
    <definedName name="____________________oth2">#REF!</definedName>
    <definedName name="____________________q3" localSheetId="10">#REF!</definedName>
    <definedName name="____________________q3">#REF!</definedName>
    <definedName name="____________________r" localSheetId="10">#REF!</definedName>
    <definedName name="____________________r">#REF!</definedName>
    <definedName name="____________________r3" localSheetId="10">#REF!</definedName>
    <definedName name="____________________r3">#REF!</definedName>
    <definedName name="____________________rad1" localSheetId="10">#REF!</definedName>
    <definedName name="____________________rad1">#REF!</definedName>
    <definedName name="____________________rad2" localSheetId="10">#REF!</definedName>
    <definedName name="____________________rad2">#REF!</definedName>
    <definedName name="____________________rad3" localSheetId="10">#REF!</definedName>
    <definedName name="____________________rad3">#REF!</definedName>
    <definedName name="____________________rd2" localSheetId="10">#REF!</definedName>
    <definedName name="____________________rd2">#REF!</definedName>
    <definedName name="____________________rd3" localSheetId="10">#REF!</definedName>
    <definedName name="____________________rd3">#REF!</definedName>
    <definedName name="____________________reo3" localSheetId="10">#REF!</definedName>
    <definedName name="____________________reo3">#REF!</definedName>
    <definedName name="____________________ret1" localSheetId="10">#REF!</definedName>
    <definedName name="____________________ret1">#REF!</definedName>
    <definedName name="____________________ret3" localSheetId="10">#REF!</definedName>
    <definedName name="____________________ret3">#REF!</definedName>
    <definedName name="____________________ret4" localSheetId="10">#REF!</definedName>
    <definedName name="____________________ret4">#REF!</definedName>
    <definedName name="____________________rfl3" localSheetId="10">#REF!</definedName>
    <definedName name="____________________rfl3">#REF!</definedName>
    <definedName name="____________________rhd1" localSheetId="10">#REF!</definedName>
    <definedName name="____________________rhd1">#REF!</definedName>
    <definedName name="____________________rhd111111" localSheetId="10">#REF!</definedName>
    <definedName name="____________________rhd111111">#REF!</definedName>
    <definedName name="____________________rhd3" localSheetId="10">#REF!</definedName>
    <definedName name="____________________rhd3">#REF!</definedName>
    <definedName name="____________________roi01" localSheetId="10">#REF!</definedName>
    <definedName name="____________________roi01">#REF!</definedName>
    <definedName name="____________________roi02" localSheetId="10">#REF!</definedName>
    <definedName name="____________________roi02">#REF!</definedName>
    <definedName name="____________________roi03" localSheetId="10">#REF!</definedName>
    <definedName name="____________________roi03">#REF!</definedName>
    <definedName name="____________________roi04" localSheetId="10">#REF!</definedName>
    <definedName name="____________________roi04">#REF!</definedName>
    <definedName name="____________________roi05" localSheetId="10">#REF!</definedName>
    <definedName name="____________________roi05">#REF!</definedName>
    <definedName name="____________________roi06" localSheetId="10">#REF!</definedName>
    <definedName name="____________________roi06">#REF!</definedName>
    <definedName name="____________________roi07" localSheetId="10">#REF!</definedName>
    <definedName name="____________________roi07">#REF!</definedName>
    <definedName name="____________________roi08" localSheetId="10">#REF!</definedName>
    <definedName name="____________________roi08">#REF!</definedName>
    <definedName name="____________________roi09" localSheetId="10">#REF!</definedName>
    <definedName name="____________________roi09">#REF!</definedName>
    <definedName name="____________________roi10" localSheetId="10">#REF!</definedName>
    <definedName name="____________________roi10">#REF!</definedName>
    <definedName name="____________________RP1" localSheetId="10">#REF!</definedName>
    <definedName name="____________________RP1">#REF!</definedName>
    <definedName name="____________________RP2" localSheetId="10">#REF!</definedName>
    <definedName name="____________________RP2">#REF!</definedName>
    <definedName name="____________________RP3" localSheetId="10">#REF!</definedName>
    <definedName name="____________________RP3">#REF!</definedName>
    <definedName name="____________________RP4" localSheetId="10">#REF!</definedName>
    <definedName name="____________________RP4">#REF!</definedName>
    <definedName name="____________________s3" localSheetId="10">#REF!</definedName>
    <definedName name="____________________s3">#REF!</definedName>
    <definedName name="____________________t3" localSheetId="10">#REF!</definedName>
    <definedName name="____________________t3">#REF!</definedName>
    <definedName name="____________________tt3" localSheetId="10">#REF!</definedName>
    <definedName name="____________________tt3">#REF!</definedName>
    <definedName name="____________________ttt3" localSheetId="10">#REF!</definedName>
    <definedName name="____________________ttt3">#REF!</definedName>
    <definedName name="____________________u3" localSheetId="10">#REF!</definedName>
    <definedName name="____________________u3">#REF!</definedName>
    <definedName name="____________________v3" localSheetId="10">#REF!</definedName>
    <definedName name="____________________v3">#REF!</definedName>
    <definedName name="____________________VA1" localSheetId="10">#REF!</definedName>
    <definedName name="____________________VA1">#REF!</definedName>
    <definedName name="____________________VA2" localSheetId="10">#REF!</definedName>
    <definedName name="____________________VA2">#REF!</definedName>
    <definedName name="____________________VR1" localSheetId="10">#REF!</definedName>
    <definedName name="____________________VR1">#REF!</definedName>
    <definedName name="____________________z3" localSheetId="10">#REF!</definedName>
    <definedName name="____________________z3">#REF!</definedName>
    <definedName name="___________________a1" localSheetId="10">#REF!</definedName>
    <definedName name="___________________a1">#REF!</definedName>
    <definedName name="___________________a2" localSheetId="10">#REF!</definedName>
    <definedName name="___________________a2">#REF!</definedName>
    <definedName name="___________________a3" localSheetId="10">#REF!</definedName>
    <definedName name="___________________a3">#REF!</definedName>
    <definedName name="___________________abc123" localSheetId="2" hidden="1">{#N/A,#N/A,FALSE,"PROFIT 11-95"}</definedName>
    <definedName name="___________________abc123" localSheetId="4" hidden="1">{#N/A,#N/A,FALSE,"PROFIT 11-95"}</definedName>
    <definedName name="___________________abc123" hidden="1">{#N/A,#N/A,FALSE,"PROFIT 11-95"}</definedName>
    <definedName name="___________________amr1" localSheetId="2" hidden="1">{#N/A,#N/A,FALSE,"PROFIT 11-95"}</definedName>
    <definedName name="___________________amr1" localSheetId="4" hidden="1">{#N/A,#N/A,FALSE,"PROFIT 11-95"}</definedName>
    <definedName name="___________________amr1" hidden="1">{#N/A,#N/A,FALSE,"PROFIT 11-95"}</definedName>
    <definedName name="___________________amr2" localSheetId="2" hidden="1">{#N/A,#N/A,FALSE,"PROFIT 11-95"}</definedName>
    <definedName name="___________________amr2" localSheetId="4" hidden="1">{#N/A,#N/A,FALSE,"PROFIT 11-95"}</definedName>
    <definedName name="___________________amr2" hidden="1">{#N/A,#N/A,FALSE,"PROFIT 11-95"}</definedName>
    <definedName name="___________________amr4" localSheetId="2" hidden="1">{#N/A,#N/A,TRUE,"PROFIT 11-95"}</definedName>
    <definedName name="___________________amr4" localSheetId="4" hidden="1">{#N/A,#N/A,TRUE,"PROFIT 11-95"}</definedName>
    <definedName name="___________________amr4" hidden="1">{#N/A,#N/A,TRUE,"PROFIT 11-95"}</definedName>
    <definedName name="___________________amr5" localSheetId="2" hidden="1">{#N/A,#N/A,FALSE,"PA";#N/A,#N/A,FALSE,"PA"}</definedName>
    <definedName name="___________________amr5" localSheetId="4" hidden="1">{#N/A,#N/A,FALSE,"PA";#N/A,#N/A,FALSE,"PA"}</definedName>
    <definedName name="___________________amr5" hidden="1">{#N/A,#N/A,FALSE,"PA";#N/A,#N/A,FALSE,"PA"}</definedName>
    <definedName name="___________________amr6" localSheetId="2" hidden="1">{#N/A,#N/A,FALSE,"CE-Build";#N/A,#N/A,FALSE,"CE-Equ.";#N/A,#N/A,FALSE,"CE-Computer";#N/A,#N/A,FALSE,"CE-BFurn.";#N/A,#N/A,FALSE,"CE-Accom.";#N/A,#N/A,FALSE,"CE-Vehicle";#N/A,#N/A,FALSE,"CE-Total"}</definedName>
    <definedName name="___________________amr6" localSheetId="4" hidden="1">{#N/A,#N/A,FALSE,"CE-Build";#N/A,#N/A,FALSE,"CE-Equ.";#N/A,#N/A,FALSE,"CE-Computer";#N/A,#N/A,FALSE,"CE-BFurn.";#N/A,#N/A,FALSE,"CE-Accom.";#N/A,#N/A,FALSE,"CE-Vehicle";#N/A,#N/A,FALSE,"CE-Total"}</definedName>
    <definedName name="___________________amr6" hidden="1">{#N/A,#N/A,FALSE,"CE-Build";#N/A,#N/A,FALSE,"CE-Equ.";#N/A,#N/A,FALSE,"CE-Computer";#N/A,#N/A,FALSE,"CE-BFurn.";#N/A,#N/A,FALSE,"CE-Accom.";#N/A,#N/A,FALSE,"CE-Vehicle";#N/A,#N/A,FALSE,"CE-Total"}</definedName>
    <definedName name="___________________amr7" localSheetId="2" hidden="1">{#N/A,#N/A,FALSE,"PROFIT 11-95"}</definedName>
    <definedName name="___________________amr7" localSheetId="4" hidden="1">{#N/A,#N/A,FALSE,"PROFIT 11-95"}</definedName>
    <definedName name="___________________amr7" hidden="1">{#N/A,#N/A,FALSE,"PROFIT 11-95"}</definedName>
    <definedName name="___________________amr8" localSheetId="2" hidden="1">{#N/A,#N/A,FALSE,"Mech";#N/A,#N/A,FALSE,"Body";#N/A,#N/A,FALSE,"Machine";#N/A,#N/A,FALSE,"Forklift";#N/A,#N/A,FALSE,"OtherHC";#N/A,#N/A,FALSE,"Total"}</definedName>
    <definedName name="___________________amr8" localSheetId="4" hidden="1">{#N/A,#N/A,FALSE,"Mech";#N/A,#N/A,FALSE,"Body";#N/A,#N/A,FALSE,"Machine";#N/A,#N/A,FALSE,"Forklift";#N/A,#N/A,FALSE,"OtherHC";#N/A,#N/A,FALSE,"Total"}</definedName>
    <definedName name="___________________amr8" hidden="1">{#N/A,#N/A,FALSE,"Mech";#N/A,#N/A,FALSE,"Body";#N/A,#N/A,FALSE,"Machine";#N/A,#N/A,FALSE,"Forklift";#N/A,#N/A,FALSE,"OtherHC";#N/A,#N/A,FALSE,"Total"}</definedName>
    <definedName name="___________________amr9" localSheetId="2" hidden="1">{#N/A,#N/A,TRUE,"PROFIT 11-95"}</definedName>
    <definedName name="___________________amr9" localSheetId="4" hidden="1">{#N/A,#N/A,TRUE,"PROFIT 11-95"}</definedName>
    <definedName name="___________________amr9" hidden="1">{#N/A,#N/A,TRUE,"PROFIT 11-95"}</definedName>
    <definedName name="___________________ato1" localSheetId="10">#REF!</definedName>
    <definedName name="___________________ato1">#REF!</definedName>
    <definedName name="___________________ato3" localSheetId="10">#REF!</definedName>
    <definedName name="___________________ato3">#REF!</definedName>
    <definedName name="___________________b1" localSheetId="10">#REF!</definedName>
    <definedName name="___________________b1">#REF!</definedName>
    <definedName name="___________________b3" localSheetId="10">#REF!</definedName>
    <definedName name="___________________b3">#REF!</definedName>
    <definedName name="___________________bf1" localSheetId="10">#REF!</definedName>
    <definedName name="___________________bf1">#REF!</definedName>
    <definedName name="___________________bf3" localSheetId="10">#REF!</definedName>
    <definedName name="___________________bf3">#REF!</definedName>
    <definedName name="___________________bi3" localSheetId="10">#REF!</definedName>
    <definedName name="___________________bi3">#REF!</definedName>
    <definedName name="___________________C100033" localSheetId="10">#REF!</definedName>
    <definedName name="___________________C100033">#REF!</definedName>
    <definedName name="___________________C65600" localSheetId="10">#REF!</definedName>
    <definedName name="___________________C65600">#REF!</definedName>
    <definedName name="___________________C65800" localSheetId="10">#REF!</definedName>
    <definedName name="___________________C65800">#REF!</definedName>
    <definedName name="___________________C66000" localSheetId="10">#REF!</definedName>
    <definedName name="___________________C66000">#REF!</definedName>
    <definedName name="___________________C69000" localSheetId="10">#REF!</definedName>
    <definedName name="___________________C69000">#REF!</definedName>
    <definedName name="___________________C70000" localSheetId="10">#REF!</definedName>
    <definedName name="___________________C70000">#REF!</definedName>
    <definedName name="___________________C90000" localSheetId="10">#REF!</definedName>
    <definedName name="___________________C90000">#REF!</definedName>
    <definedName name="___________________Com1" localSheetId="10">#REF!</definedName>
    <definedName name="___________________Com1">#REF!</definedName>
    <definedName name="___________________Com2" localSheetId="10">#REF!</definedName>
    <definedName name="___________________Com2">#REF!</definedName>
    <definedName name="___________________Com3" localSheetId="10">#REF!</definedName>
    <definedName name="___________________Com3">#REF!</definedName>
    <definedName name="___________________con1" localSheetId="2" hidden="1">{#N/A,#N/A,TRUE,"PROFIT 11-95"}</definedName>
    <definedName name="___________________con1" localSheetId="4" hidden="1">{#N/A,#N/A,TRUE,"PROFIT 11-95"}</definedName>
    <definedName name="___________________con1" hidden="1">{#N/A,#N/A,TRUE,"PROFIT 11-95"}</definedName>
    <definedName name="___________________d3" localSheetId="10">#REF!</definedName>
    <definedName name="___________________d3">#REF!</definedName>
    <definedName name="___________________del1" localSheetId="10">#REF!</definedName>
    <definedName name="___________________del1">#REF!</definedName>
    <definedName name="___________________del3" localSheetId="10">#REF!</definedName>
    <definedName name="___________________del3">#REF!</definedName>
    <definedName name="___________________deo3" localSheetId="10">#REF!</definedName>
    <definedName name="___________________deo3">#REF!</definedName>
    <definedName name="___________________e3" localSheetId="10">#REF!</definedName>
    <definedName name="___________________e3">#REF!</definedName>
    <definedName name="___________________EMP1" localSheetId="10">#REF!</definedName>
    <definedName name="___________________EMP1">#REF!</definedName>
    <definedName name="___________________f3" localSheetId="10">#REF!</definedName>
    <definedName name="___________________f3">#REF!</definedName>
    <definedName name="___________________fle3" localSheetId="10">#REF!</definedName>
    <definedName name="___________________fle3">#REF!</definedName>
    <definedName name="___________________flo3" localSheetId="10">#REF!</definedName>
    <definedName name="___________________flo3">#REF!</definedName>
    <definedName name="___________________flt1" localSheetId="10">#REF!</definedName>
    <definedName name="___________________flt1">#REF!</definedName>
    <definedName name="___________________flt3" localSheetId="10">#REF!</definedName>
    <definedName name="___________________flt3">#REF!</definedName>
    <definedName name="___________________g3" localSheetId="10">#REF!</definedName>
    <definedName name="___________________g3">#REF!</definedName>
    <definedName name="___________________h3" localSheetId="10">#REF!</definedName>
    <definedName name="___________________h3">#REF!</definedName>
    <definedName name="___________________i3" localSheetId="10">#REF!</definedName>
    <definedName name="___________________i3">#REF!</definedName>
    <definedName name="___________________j3" localSheetId="10">#REF!</definedName>
    <definedName name="___________________j3">#REF!</definedName>
    <definedName name="___________________JAN04" localSheetId="2" hidden="1">{#N/A,#N/A,FALSE,"PROFIT 11-95"}</definedName>
    <definedName name="___________________JAN04" localSheetId="4" hidden="1">{#N/A,#N/A,FALSE,"PROFIT 11-95"}</definedName>
    <definedName name="___________________JAN04" hidden="1">{#N/A,#N/A,FALSE,"PROFIT 11-95"}</definedName>
    <definedName name="___________________JB1" localSheetId="10">#REF!</definedName>
    <definedName name="___________________JB1">#REF!</definedName>
    <definedName name="___________________JB2" localSheetId="10">#REF!</definedName>
    <definedName name="___________________JB2">#REF!</definedName>
    <definedName name="___________________JB3" localSheetId="10">#REF!</definedName>
    <definedName name="___________________JB3">#REF!</definedName>
    <definedName name="___________________k3" localSheetId="10">#REF!</definedName>
    <definedName name="___________________k3">#REF!</definedName>
    <definedName name="___________________m3" localSheetId="10">#REF!</definedName>
    <definedName name="___________________m3">#REF!</definedName>
    <definedName name="___________________n3" localSheetId="10">#REF!</definedName>
    <definedName name="___________________n3">#REF!</definedName>
    <definedName name="___________________nsn01" localSheetId="10">#REF!</definedName>
    <definedName name="___________________nsn01">#REF!</definedName>
    <definedName name="___________________nsn02" localSheetId="10">#REF!</definedName>
    <definedName name="___________________nsn02">#REF!</definedName>
    <definedName name="___________________nsn03" localSheetId="10">#REF!</definedName>
    <definedName name="___________________nsn03">#REF!</definedName>
    <definedName name="___________________nsn04" localSheetId="10">#REF!</definedName>
    <definedName name="___________________nsn04">#REF!</definedName>
    <definedName name="___________________nsn05" localSheetId="10">#REF!</definedName>
    <definedName name="___________________nsn05">#REF!</definedName>
    <definedName name="___________________nsn06" localSheetId="10">#REF!</definedName>
    <definedName name="___________________nsn06">#REF!</definedName>
    <definedName name="___________________nsn07" localSheetId="10">#REF!</definedName>
    <definedName name="___________________nsn07">#REF!</definedName>
    <definedName name="___________________nsn08" localSheetId="10">#REF!</definedName>
    <definedName name="___________________nsn08">#REF!</definedName>
    <definedName name="___________________nsn09" localSheetId="10">#REF!</definedName>
    <definedName name="___________________nsn09">#REF!</definedName>
    <definedName name="___________________nsn10" localSheetId="10">#REF!</definedName>
    <definedName name="___________________nsn10">#REF!</definedName>
    <definedName name="___________________o3" localSheetId="10">#REF!</definedName>
    <definedName name="___________________o3">#REF!</definedName>
    <definedName name="___________________oth1" localSheetId="10">#REF!</definedName>
    <definedName name="___________________oth1">#REF!</definedName>
    <definedName name="___________________oth2" localSheetId="10">#REF!</definedName>
    <definedName name="___________________oth2">#REF!</definedName>
    <definedName name="___________________q3" localSheetId="10">#REF!</definedName>
    <definedName name="___________________q3">#REF!</definedName>
    <definedName name="___________________r" localSheetId="10">#REF!</definedName>
    <definedName name="___________________r">#REF!</definedName>
    <definedName name="___________________r3" localSheetId="10">#REF!</definedName>
    <definedName name="___________________r3">#REF!</definedName>
    <definedName name="___________________rad1" localSheetId="10">#REF!</definedName>
    <definedName name="___________________rad1">#REF!</definedName>
    <definedName name="___________________rad2" localSheetId="10">#REF!</definedName>
    <definedName name="___________________rad2">#REF!</definedName>
    <definedName name="___________________rad3" localSheetId="10">#REF!</definedName>
    <definedName name="___________________rad3">#REF!</definedName>
    <definedName name="___________________rd2" localSheetId="10">#REF!</definedName>
    <definedName name="___________________rd2">#REF!</definedName>
    <definedName name="___________________rd3" localSheetId="10">#REF!</definedName>
    <definedName name="___________________rd3">#REF!</definedName>
    <definedName name="___________________reo3" localSheetId="10">#REF!</definedName>
    <definedName name="___________________reo3">#REF!</definedName>
    <definedName name="___________________ret1" localSheetId="10">#REF!</definedName>
    <definedName name="___________________ret1">#REF!</definedName>
    <definedName name="___________________ret3" localSheetId="10">#REF!</definedName>
    <definedName name="___________________ret3">#REF!</definedName>
    <definedName name="___________________ret4" localSheetId="10">#REF!</definedName>
    <definedName name="___________________ret4">#REF!</definedName>
    <definedName name="___________________rfl3" localSheetId="10">#REF!</definedName>
    <definedName name="___________________rfl3">#REF!</definedName>
    <definedName name="___________________rhd1" localSheetId="10">#REF!</definedName>
    <definedName name="___________________rhd1">#REF!</definedName>
    <definedName name="___________________rhd111111" localSheetId="10">#REF!</definedName>
    <definedName name="___________________rhd111111">#REF!</definedName>
    <definedName name="___________________rhd3" localSheetId="10">#REF!</definedName>
    <definedName name="___________________rhd3">#REF!</definedName>
    <definedName name="___________________roi01" localSheetId="10">#REF!</definedName>
    <definedName name="___________________roi01">#REF!</definedName>
    <definedName name="___________________roi02" localSheetId="10">#REF!</definedName>
    <definedName name="___________________roi02">#REF!</definedName>
    <definedName name="___________________roi03" localSheetId="10">#REF!</definedName>
    <definedName name="___________________roi03">#REF!</definedName>
    <definedName name="___________________roi04" localSheetId="10">#REF!</definedName>
    <definedName name="___________________roi04">#REF!</definedName>
    <definedName name="___________________roi05" localSheetId="10">#REF!</definedName>
    <definedName name="___________________roi05">#REF!</definedName>
    <definedName name="___________________roi06" localSheetId="10">#REF!</definedName>
    <definedName name="___________________roi06">#REF!</definedName>
    <definedName name="___________________roi07" localSheetId="10">#REF!</definedName>
    <definedName name="___________________roi07">#REF!</definedName>
    <definedName name="___________________roi08" localSheetId="10">#REF!</definedName>
    <definedName name="___________________roi08">#REF!</definedName>
    <definedName name="___________________roi09" localSheetId="10">#REF!</definedName>
    <definedName name="___________________roi09">#REF!</definedName>
    <definedName name="___________________roi10" localSheetId="10">#REF!</definedName>
    <definedName name="___________________roi10">#REF!</definedName>
    <definedName name="___________________RP1" localSheetId="10">#REF!</definedName>
    <definedName name="___________________RP1">#REF!</definedName>
    <definedName name="___________________RP2" localSheetId="10">#REF!</definedName>
    <definedName name="___________________RP2">#REF!</definedName>
    <definedName name="___________________RP3" localSheetId="10">#REF!</definedName>
    <definedName name="___________________RP3">#REF!</definedName>
    <definedName name="___________________RP4" localSheetId="10">#REF!</definedName>
    <definedName name="___________________RP4">#REF!</definedName>
    <definedName name="___________________s3" localSheetId="10">#REF!</definedName>
    <definedName name="___________________s3">#REF!</definedName>
    <definedName name="___________________t3" localSheetId="10">#REF!</definedName>
    <definedName name="___________________t3">#REF!</definedName>
    <definedName name="___________________tt3" localSheetId="10">#REF!</definedName>
    <definedName name="___________________tt3">#REF!</definedName>
    <definedName name="___________________ttt3" localSheetId="10">#REF!</definedName>
    <definedName name="___________________ttt3">#REF!</definedName>
    <definedName name="___________________u3" localSheetId="10">#REF!</definedName>
    <definedName name="___________________u3">#REF!</definedName>
    <definedName name="___________________v3" localSheetId="10">#REF!</definedName>
    <definedName name="___________________v3">#REF!</definedName>
    <definedName name="___________________VA1" localSheetId="10">#REF!</definedName>
    <definedName name="___________________VA1">#REF!</definedName>
    <definedName name="___________________VA2" localSheetId="10">#REF!</definedName>
    <definedName name="___________________VA2">#REF!</definedName>
    <definedName name="___________________VR1" localSheetId="10">#REF!</definedName>
    <definedName name="___________________VR1">#REF!</definedName>
    <definedName name="___________________z3" localSheetId="10">#REF!</definedName>
    <definedName name="___________________z3">#REF!</definedName>
    <definedName name="__________________a1" localSheetId="10">#REF!</definedName>
    <definedName name="__________________a1">#REF!</definedName>
    <definedName name="__________________a2" localSheetId="10">#REF!</definedName>
    <definedName name="__________________a2">#REF!</definedName>
    <definedName name="__________________a3" localSheetId="10">#REF!</definedName>
    <definedName name="__________________a3">#REF!</definedName>
    <definedName name="__________________abc123" localSheetId="2" hidden="1">{#N/A,#N/A,FALSE,"PROFIT 11-95"}</definedName>
    <definedName name="__________________abc123" localSheetId="4" hidden="1">{#N/A,#N/A,FALSE,"PROFIT 11-95"}</definedName>
    <definedName name="__________________abc123" hidden="1">{#N/A,#N/A,FALSE,"PROFIT 11-95"}</definedName>
    <definedName name="__________________amr1" localSheetId="2" hidden="1">{#N/A,#N/A,FALSE,"PROFIT 11-95"}</definedName>
    <definedName name="__________________amr1" localSheetId="4" hidden="1">{#N/A,#N/A,FALSE,"PROFIT 11-95"}</definedName>
    <definedName name="__________________amr1" hidden="1">{#N/A,#N/A,FALSE,"PROFIT 11-95"}</definedName>
    <definedName name="__________________amr2" localSheetId="2" hidden="1">{#N/A,#N/A,FALSE,"PROFIT 11-95"}</definedName>
    <definedName name="__________________amr2" localSheetId="4" hidden="1">{#N/A,#N/A,FALSE,"PROFIT 11-95"}</definedName>
    <definedName name="__________________amr2" hidden="1">{#N/A,#N/A,FALSE,"PROFIT 11-95"}</definedName>
    <definedName name="__________________amr4" localSheetId="2" hidden="1">{#N/A,#N/A,TRUE,"PROFIT 11-95"}</definedName>
    <definedName name="__________________amr4" localSheetId="4" hidden="1">{#N/A,#N/A,TRUE,"PROFIT 11-95"}</definedName>
    <definedName name="__________________amr4" hidden="1">{#N/A,#N/A,TRUE,"PROFIT 11-95"}</definedName>
    <definedName name="__________________amr5" localSheetId="2" hidden="1">{#N/A,#N/A,FALSE,"PA";#N/A,#N/A,FALSE,"PA"}</definedName>
    <definedName name="__________________amr5" localSheetId="4" hidden="1">{#N/A,#N/A,FALSE,"PA";#N/A,#N/A,FALSE,"PA"}</definedName>
    <definedName name="__________________amr5" hidden="1">{#N/A,#N/A,FALSE,"PA";#N/A,#N/A,FALSE,"PA"}</definedName>
    <definedName name="__________________amr6" localSheetId="2" hidden="1">{#N/A,#N/A,FALSE,"CE-Build";#N/A,#N/A,FALSE,"CE-Equ.";#N/A,#N/A,FALSE,"CE-Computer";#N/A,#N/A,FALSE,"CE-BFurn.";#N/A,#N/A,FALSE,"CE-Accom.";#N/A,#N/A,FALSE,"CE-Vehicle";#N/A,#N/A,FALSE,"CE-Total"}</definedName>
    <definedName name="__________________amr6" localSheetId="4" hidden="1">{#N/A,#N/A,FALSE,"CE-Build";#N/A,#N/A,FALSE,"CE-Equ.";#N/A,#N/A,FALSE,"CE-Computer";#N/A,#N/A,FALSE,"CE-BFurn.";#N/A,#N/A,FALSE,"CE-Accom.";#N/A,#N/A,FALSE,"CE-Vehicle";#N/A,#N/A,FALSE,"CE-Total"}</definedName>
    <definedName name="__________________amr6" hidden="1">{#N/A,#N/A,FALSE,"CE-Build";#N/A,#N/A,FALSE,"CE-Equ.";#N/A,#N/A,FALSE,"CE-Computer";#N/A,#N/A,FALSE,"CE-BFurn.";#N/A,#N/A,FALSE,"CE-Accom.";#N/A,#N/A,FALSE,"CE-Vehicle";#N/A,#N/A,FALSE,"CE-Total"}</definedName>
    <definedName name="__________________amr7" localSheetId="2" hidden="1">{#N/A,#N/A,FALSE,"PROFIT 11-95"}</definedName>
    <definedName name="__________________amr7" localSheetId="4" hidden="1">{#N/A,#N/A,FALSE,"PROFIT 11-95"}</definedName>
    <definedName name="__________________amr7" hidden="1">{#N/A,#N/A,FALSE,"PROFIT 11-95"}</definedName>
    <definedName name="__________________amr8" localSheetId="2" hidden="1">{#N/A,#N/A,FALSE,"Mech";#N/A,#N/A,FALSE,"Body";#N/A,#N/A,FALSE,"Machine";#N/A,#N/A,FALSE,"Forklift";#N/A,#N/A,FALSE,"OtherHC";#N/A,#N/A,FALSE,"Total"}</definedName>
    <definedName name="__________________amr8" localSheetId="4" hidden="1">{#N/A,#N/A,FALSE,"Mech";#N/A,#N/A,FALSE,"Body";#N/A,#N/A,FALSE,"Machine";#N/A,#N/A,FALSE,"Forklift";#N/A,#N/A,FALSE,"OtherHC";#N/A,#N/A,FALSE,"Total"}</definedName>
    <definedName name="__________________amr8" hidden="1">{#N/A,#N/A,FALSE,"Mech";#N/A,#N/A,FALSE,"Body";#N/A,#N/A,FALSE,"Machine";#N/A,#N/A,FALSE,"Forklift";#N/A,#N/A,FALSE,"OtherHC";#N/A,#N/A,FALSE,"Total"}</definedName>
    <definedName name="__________________amr9" localSheetId="2" hidden="1">{#N/A,#N/A,TRUE,"PROFIT 11-95"}</definedName>
    <definedName name="__________________amr9" localSheetId="4" hidden="1">{#N/A,#N/A,TRUE,"PROFIT 11-95"}</definedName>
    <definedName name="__________________amr9" hidden="1">{#N/A,#N/A,TRUE,"PROFIT 11-95"}</definedName>
    <definedName name="__________________ato1" localSheetId="10">#REF!</definedName>
    <definedName name="__________________ato1">#REF!</definedName>
    <definedName name="__________________ato3" localSheetId="10">#REF!</definedName>
    <definedName name="__________________ato3">#REF!</definedName>
    <definedName name="__________________b1" localSheetId="10">#REF!</definedName>
    <definedName name="__________________b1">#REF!</definedName>
    <definedName name="__________________b3" localSheetId="10">#REF!</definedName>
    <definedName name="__________________b3">#REF!</definedName>
    <definedName name="__________________bf1" localSheetId="10">#REF!</definedName>
    <definedName name="__________________bf1">#REF!</definedName>
    <definedName name="__________________bf3" localSheetId="10">#REF!</definedName>
    <definedName name="__________________bf3">#REF!</definedName>
    <definedName name="__________________bi3" localSheetId="10">#REF!</definedName>
    <definedName name="__________________bi3">#REF!</definedName>
    <definedName name="__________________C100033" localSheetId="10">#REF!</definedName>
    <definedName name="__________________C100033">#REF!</definedName>
    <definedName name="__________________C65600" localSheetId="10">#REF!</definedName>
    <definedName name="__________________C65600">#REF!</definedName>
    <definedName name="__________________C65800" localSheetId="10">#REF!</definedName>
    <definedName name="__________________C65800">#REF!</definedName>
    <definedName name="__________________C66000" localSheetId="10">#REF!</definedName>
    <definedName name="__________________C66000">#REF!</definedName>
    <definedName name="__________________C69000" localSheetId="10">#REF!</definedName>
    <definedName name="__________________C69000">#REF!</definedName>
    <definedName name="__________________C70000" localSheetId="10">#REF!</definedName>
    <definedName name="__________________C70000">#REF!</definedName>
    <definedName name="__________________C90000" localSheetId="10">#REF!</definedName>
    <definedName name="__________________C90000">#REF!</definedName>
    <definedName name="__________________Com1" localSheetId="10">#REF!</definedName>
    <definedName name="__________________Com1">#REF!</definedName>
    <definedName name="__________________Com2" localSheetId="10">#REF!</definedName>
    <definedName name="__________________Com2">#REF!</definedName>
    <definedName name="__________________Com3" localSheetId="10">#REF!</definedName>
    <definedName name="__________________Com3">#REF!</definedName>
    <definedName name="__________________con1" localSheetId="2" hidden="1">{#N/A,#N/A,TRUE,"PROFIT 11-95"}</definedName>
    <definedName name="__________________con1" localSheetId="4" hidden="1">{#N/A,#N/A,TRUE,"PROFIT 11-95"}</definedName>
    <definedName name="__________________con1" hidden="1">{#N/A,#N/A,TRUE,"PROFIT 11-95"}</definedName>
    <definedName name="__________________d3" localSheetId="10">#REF!</definedName>
    <definedName name="__________________d3">#REF!</definedName>
    <definedName name="__________________del1" localSheetId="10">#REF!</definedName>
    <definedName name="__________________del1">#REF!</definedName>
    <definedName name="__________________del3" localSheetId="10">#REF!</definedName>
    <definedName name="__________________del3">#REF!</definedName>
    <definedName name="__________________deo3" localSheetId="10">#REF!</definedName>
    <definedName name="__________________deo3">#REF!</definedName>
    <definedName name="__________________e3" localSheetId="10">#REF!</definedName>
    <definedName name="__________________e3">#REF!</definedName>
    <definedName name="__________________EMP1" localSheetId="10">#REF!</definedName>
    <definedName name="__________________EMP1">#REF!</definedName>
    <definedName name="__________________f3" localSheetId="10">#REF!</definedName>
    <definedName name="__________________f3">#REF!</definedName>
    <definedName name="__________________fle3" localSheetId="10">#REF!</definedName>
    <definedName name="__________________fle3">#REF!</definedName>
    <definedName name="__________________flo3" localSheetId="10">#REF!</definedName>
    <definedName name="__________________flo3">#REF!</definedName>
    <definedName name="__________________flt1" localSheetId="10">#REF!</definedName>
    <definedName name="__________________flt1">#REF!</definedName>
    <definedName name="__________________flt3" localSheetId="10">#REF!</definedName>
    <definedName name="__________________flt3">#REF!</definedName>
    <definedName name="__________________g3" localSheetId="10">#REF!</definedName>
    <definedName name="__________________g3">#REF!</definedName>
    <definedName name="__________________h3" localSheetId="10">#REF!</definedName>
    <definedName name="__________________h3">#REF!</definedName>
    <definedName name="__________________i3" localSheetId="10">#REF!</definedName>
    <definedName name="__________________i3">#REF!</definedName>
    <definedName name="__________________j3" localSheetId="10">#REF!</definedName>
    <definedName name="__________________j3">#REF!</definedName>
    <definedName name="__________________JAN04" localSheetId="2" hidden="1">{#N/A,#N/A,FALSE,"PROFIT 11-95"}</definedName>
    <definedName name="__________________JAN04" localSheetId="4" hidden="1">{#N/A,#N/A,FALSE,"PROFIT 11-95"}</definedName>
    <definedName name="__________________JAN04" hidden="1">{#N/A,#N/A,FALSE,"PROFIT 11-95"}</definedName>
    <definedName name="__________________JB1" localSheetId="10">#REF!</definedName>
    <definedName name="__________________JB1">#REF!</definedName>
    <definedName name="__________________JB2" localSheetId="10">#REF!</definedName>
    <definedName name="__________________JB2">#REF!</definedName>
    <definedName name="__________________JB3" localSheetId="10">#REF!</definedName>
    <definedName name="__________________JB3">#REF!</definedName>
    <definedName name="__________________k3" localSheetId="10">#REF!</definedName>
    <definedName name="__________________k3">#REF!</definedName>
    <definedName name="__________________m3" localSheetId="10">#REF!</definedName>
    <definedName name="__________________m3">#REF!</definedName>
    <definedName name="__________________n3" localSheetId="10">#REF!</definedName>
    <definedName name="__________________n3">#REF!</definedName>
    <definedName name="__________________nsn01" localSheetId="10">#REF!</definedName>
    <definedName name="__________________nsn01">#REF!</definedName>
    <definedName name="__________________nsn02" localSheetId="10">#REF!</definedName>
    <definedName name="__________________nsn02">#REF!</definedName>
    <definedName name="__________________nsn03" localSheetId="10">#REF!</definedName>
    <definedName name="__________________nsn03">#REF!</definedName>
    <definedName name="__________________nsn04" localSheetId="10">#REF!</definedName>
    <definedName name="__________________nsn04">#REF!</definedName>
    <definedName name="__________________nsn05" localSheetId="10">#REF!</definedName>
    <definedName name="__________________nsn05">#REF!</definedName>
    <definedName name="__________________nsn06" localSheetId="10">#REF!</definedName>
    <definedName name="__________________nsn06">#REF!</definedName>
    <definedName name="__________________nsn07" localSheetId="10">#REF!</definedName>
    <definedName name="__________________nsn07">#REF!</definedName>
    <definedName name="__________________nsn08" localSheetId="10">#REF!</definedName>
    <definedName name="__________________nsn08">#REF!</definedName>
    <definedName name="__________________nsn09" localSheetId="10">#REF!</definedName>
    <definedName name="__________________nsn09">#REF!</definedName>
    <definedName name="__________________nsn10" localSheetId="10">#REF!</definedName>
    <definedName name="__________________nsn10">#REF!</definedName>
    <definedName name="__________________o3" localSheetId="10">#REF!</definedName>
    <definedName name="__________________o3">#REF!</definedName>
    <definedName name="__________________oth1" localSheetId="10">#REF!</definedName>
    <definedName name="__________________oth1">#REF!</definedName>
    <definedName name="__________________oth2" localSheetId="10">#REF!</definedName>
    <definedName name="__________________oth2">#REF!</definedName>
    <definedName name="__________________q3" localSheetId="10">#REF!</definedName>
    <definedName name="__________________q3">#REF!</definedName>
    <definedName name="__________________r" localSheetId="10">#REF!</definedName>
    <definedName name="__________________r">#REF!</definedName>
    <definedName name="__________________r3" localSheetId="10">#REF!</definedName>
    <definedName name="__________________r3">#REF!</definedName>
    <definedName name="__________________rad1" localSheetId="10">#REF!</definedName>
    <definedName name="__________________rad1">#REF!</definedName>
    <definedName name="__________________rad2" localSheetId="10">#REF!</definedName>
    <definedName name="__________________rad2">#REF!</definedName>
    <definedName name="__________________rad3" localSheetId="10">#REF!</definedName>
    <definedName name="__________________rad3">#REF!</definedName>
    <definedName name="__________________rd2" localSheetId="10">#REF!</definedName>
    <definedName name="__________________rd2">#REF!</definedName>
    <definedName name="__________________rd3" localSheetId="10">#REF!</definedName>
    <definedName name="__________________rd3">#REF!</definedName>
    <definedName name="__________________reo3" localSheetId="10">#REF!</definedName>
    <definedName name="__________________reo3">#REF!</definedName>
    <definedName name="__________________ret1" localSheetId="10">#REF!</definedName>
    <definedName name="__________________ret1">#REF!</definedName>
    <definedName name="__________________ret3" localSheetId="10">#REF!</definedName>
    <definedName name="__________________ret3">#REF!</definedName>
    <definedName name="__________________ret4" localSheetId="10">#REF!</definedName>
    <definedName name="__________________ret4">#REF!</definedName>
    <definedName name="__________________rfl3" localSheetId="10">#REF!</definedName>
    <definedName name="__________________rfl3">#REF!</definedName>
    <definedName name="__________________rhd1" localSheetId="10">#REF!</definedName>
    <definedName name="__________________rhd1">#REF!</definedName>
    <definedName name="__________________rhd111111" localSheetId="10">#REF!</definedName>
    <definedName name="__________________rhd111111">#REF!</definedName>
    <definedName name="__________________rhd3" localSheetId="10">#REF!</definedName>
    <definedName name="__________________rhd3">#REF!</definedName>
    <definedName name="__________________roi01" localSheetId="10">#REF!</definedName>
    <definedName name="__________________roi01">#REF!</definedName>
    <definedName name="__________________roi02" localSheetId="10">#REF!</definedName>
    <definedName name="__________________roi02">#REF!</definedName>
    <definedName name="__________________roi03" localSheetId="10">#REF!</definedName>
    <definedName name="__________________roi03">#REF!</definedName>
    <definedName name="__________________roi04" localSheetId="10">#REF!</definedName>
    <definedName name="__________________roi04">#REF!</definedName>
    <definedName name="__________________roi05" localSheetId="10">#REF!</definedName>
    <definedName name="__________________roi05">#REF!</definedName>
    <definedName name="__________________roi06" localSheetId="10">#REF!</definedName>
    <definedName name="__________________roi06">#REF!</definedName>
    <definedName name="__________________roi07" localSheetId="10">#REF!</definedName>
    <definedName name="__________________roi07">#REF!</definedName>
    <definedName name="__________________roi08" localSheetId="10">#REF!</definedName>
    <definedName name="__________________roi08">#REF!</definedName>
    <definedName name="__________________roi09" localSheetId="10">#REF!</definedName>
    <definedName name="__________________roi09">#REF!</definedName>
    <definedName name="__________________roi10" localSheetId="10">#REF!</definedName>
    <definedName name="__________________roi10">#REF!</definedName>
    <definedName name="__________________RP1" localSheetId="10">#REF!</definedName>
    <definedName name="__________________RP1">#REF!</definedName>
    <definedName name="__________________RP2" localSheetId="10">#REF!</definedName>
    <definedName name="__________________RP2">#REF!</definedName>
    <definedName name="__________________RP3" localSheetId="10">#REF!</definedName>
    <definedName name="__________________RP3">#REF!</definedName>
    <definedName name="__________________RP4" localSheetId="10">#REF!</definedName>
    <definedName name="__________________RP4">#REF!</definedName>
    <definedName name="__________________s3" localSheetId="10">#REF!</definedName>
    <definedName name="__________________s3">#REF!</definedName>
    <definedName name="__________________t3" localSheetId="10">#REF!</definedName>
    <definedName name="__________________t3">#REF!</definedName>
    <definedName name="__________________tt3" localSheetId="10">#REF!</definedName>
    <definedName name="__________________tt3">#REF!</definedName>
    <definedName name="__________________ttt3" localSheetId="10">#REF!</definedName>
    <definedName name="__________________ttt3">#REF!</definedName>
    <definedName name="__________________u3" localSheetId="10">#REF!</definedName>
    <definedName name="__________________u3">#REF!</definedName>
    <definedName name="__________________v3" localSheetId="10">#REF!</definedName>
    <definedName name="__________________v3">#REF!</definedName>
    <definedName name="__________________VA1" localSheetId="10">#REF!</definedName>
    <definedName name="__________________VA1">#REF!</definedName>
    <definedName name="__________________VA2" localSheetId="10">#REF!</definedName>
    <definedName name="__________________VA2">#REF!</definedName>
    <definedName name="__________________VR1" localSheetId="10">#REF!</definedName>
    <definedName name="__________________VR1">#REF!</definedName>
    <definedName name="__________________z3" localSheetId="10">#REF!</definedName>
    <definedName name="__________________z3">#REF!</definedName>
    <definedName name="_________________a1" localSheetId="10">#REF!</definedName>
    <definedName name="_________________a1">#REF!</definedName>
    <definedName name="_________________a2" localSheetId="10">#REF!</definedName>
    <definedName name="_________________a2">#REF!</definedName>
    <definedName name="_________________a3" localSheetId="10">#REF!</definedName>
    <definedName name="_________________a3">#REF!</definedName>
    <definedName name="_________________abc123" localSheetId="2" hidden="1">{#N/A,#N/A,FALSE,"PROFIT 11-95"}</definedName>
    <definedName name="_________________abc123" localSheetId="4" hidden="1">{#N/A,#N/A,FALSE,"PROFIT 11-95"}</definedName>
    <definedName name="_________________abc123" hidden="1">{#N/A,#N/A,FALSE,"PROFIT 11-95"}</definedName>
    <definedName name="_________________amr1" localSheetId="2" hidden="1">{#N/A,#N/A,FALSE,"PROFIT 11-95"}</definedName>
    <definedName name="_________________amr1" localSheetId="4" hidden="1">{#N/A,#N/A,FALSE,"PROFIT 11-95"}</definedName>
    <definedName name="_________________amr1" hidden="1">{#N/A,#N/A,FALSE,"PROFIT 11-95"}</definedName>
    <definedName name="_________________amr2" localSheetId="2" hidden="1">{#N/A,#N/A,FALSE,"PROFIT 11-95"}</definedName>
    <definedName name="_________________amr2" localSheetId="4" hidden="1">{#N/A,#N/A,FALSE,"PROFIT 11-95"}</definedName>
    <definedName name="_________________amr2" hidden="1">{#N/A,#N/A,FALSE,"PROFIT 11-95"}</definedName>
    <definedName name="_________________amr4" localSheetId="2" hidden="1">{#N/A,#N/A,TRUE,"PROFIT 11-95"}</definedName>
    <definedName name="_________________amr4" localSheetId="4" hidden="1">{#N/A,#N/A,TRUE,"PROFIT 11-95"}</definedName>
    <definedName name="_________________amr4" hidden="1">{#N/A,#N/A,TRUE,"PROFIT 11-95"}</definedName>
    <definedName name="_________________amr5" localSheetId="2" hidden="1">{#N/A,#N/A,FALSE,"PA";#N/A,#N/A,FALSE,"PA"}</definedName>
    <definedName name="_________________amr5" localSheetId="4" hidden="1">{#N/A,#N/A,FALSE,"PA";#N/A,#N/A,FALSE,"PA"}</definedName>
    <definedName name="_________________amr5" hidden="1">{#N/A,#N/A,FALSE,"PA";#N/A,#N/A,FALSE,"PA"}</definedName>
    <definedName name="_________________amr6" localSheetId="2" hidden="1">{#N/A,#N/A,FALSE,"CE-Build";#N/A,#N/A,FALSE,"CE-Equ.";#N/A,#N/A,FALSE,"CE-Computer";#N/A,#N/A,FALSE,"CE-BFurn.";#N/A,#N/A,FALSE,"CE-Accom.";#N/A,#N/A,FALSE,"CE-Vehicle";#N/A,#N/A,FALSE,"CE-Total"}</definedName>
    <definedName name="_________________amr6" localSheetId="4" hidden="1">{#N/A,#N/A,FALSE,"CE-Build";#N/A,#N/A,FALSE,"CE-Equ.";#N/A,#N/A,FALSE,"CE-Computer";#N/A,#N/A,FALSE,"CE-BFurn.";#N/A,#N/A,FALSE,"CE-Accom.";#N/A,#N/A,FALSE,"CE-Vehicle";#N/A,#N/A,FALSE,"CE-Total"}</definedName>
    <definedName name="_________________amr6" hidden="1">{#N/A,#N/A,FALSE,"CE-Build";#N/A,#N/A,FALSE,"CE-Equ.";#N/A,#N/A,FALSE,"CE-Computer";#N/A,#N/A,FALSE,"CE-BFurn.";#N/A,#N/A,FALSE,"CE-Accom.";#N/A,#N/A,FALSE,"CE-Vehicle";#N/A,#N/A,FALSE,"CE-Total"}</definedName>
    <definedName name="_________________amr7" localSheetId="2" hidden="1">{#N/A,#N/A,FALSE,"PROFIT 11-95"}</definedName>
    <definedName name="_________________amr7" localSheetId="4" hidden="1">{#N/A,#N/A,FALSE,"PROFIT 11-95"}</definedName>
    <definedName name="_________________amr7" hidden="1">{#N/A,#N/A,FALSE,"PROFIT 11-95"}</definedName>
    <definedName name="_________________amr8" localSheetId="2" hidden="1">{#N/A,#N/A,FALSE,"Mech";#N/A,#N/A,FALSE,"Body";#N/A,#N/A,FALSE,"Machine";#N/A,#N/A,FALSE,"Forklift";#N/A,#N/A,FALSE,"OtherHC";#N/A,#N/A,FALSE,"Total"}</definedName>
    <definedName name="_________________amr8" localSheetId="4" hidden="1">{#N/A,#N/A,FALSE,"Mech";#N/A,#N/A,FALSE,"Body";#N/A,#N/A,FALSE,"Machine";#N/A,#N/A,FALSE,"Forklift";#N/A,#N/A,FALSE,"OtherHC";#N/A,#N/A,FALSE,"Total"}</definedName>
    <definedName name="_________________amr8" hidden="1">{#N/A,#N/A,FALSE,"Mech";#N/A,#N/A,FALSE,"Body";#N/A,#N/A,FALSE,"Machine";#N/A,#N/A,FALSE,"Forklift";#N/A,#N/A,FALSE,"OtherHC";#N/A,#N/A,FALSE,"Total"}</definedName>
    <definedName name="_________________amr9" localSheetId="2" hidden="1">{#N/A,#N/A,TRUE,"PROFIT 11-95"}</definedName>
    <definedName name="_________________amr9" localSheetId="4" hidden="1">{#N/A,#N/A,TRUE,"PROFIT 11-95"}</definedName>
    <definedName name="_________________amr9" hidden="1">{#N/A,#N/A,TRUE,"PROFIT 11-95"}</definedName>
    <definedName name="_________________ato1" localSheetId="10">#REF!</definedName>
    <definedName name="_________________ato1">#REF!</definedName>
    <definedName name="_________________ato3" localSheetId="10">#REF!</definedName>
    <definedName name="_________________ato3">#REF!</definedName>
    <definedName name="_________________b1" localSheetId="10">#REF!</definedName>
    <definedName name="_________________b1">#REF!</definedName>
    <definedName name="_________________b3" localSheetId="10">#REF!</definedName>
    <definedName name="_________________b3">#REF!</definedName>
    <definedName name="_________________bf1" localSheetId="10">#REF!</definedName>
    <definedName name="_________________bf1">#REF!</definedName>
    <definedName name="_________________bf3" localSheetId="10">#REF!</definedName>
    <definedName name="_________________bf3">#REF!</definedName>
    <definedName name="_________________bi3" localSheetId="10">#REF!</definedName>
    <definedName name="_________________bi3">#REF!</definedName>
    <definedName name="_________________C100033" localSheetId="10">#REF!</definedName>
    <definedName name="_________________C100033">#REF!</definedName>
    <definedName name="_________________C65600" localSheetId="10">#REF!</definedName>
    <definedName name="_________________C65600">#REF!</definedName>
    <definedName name="_________________C65800" localSheetId="10">#REF!</definedName>
    <definedName name="_________________C65800">#REF!</definedName>
    <definedName name="_________________C66000" localSheetId="10">#REF!</definedName>
    <definedName name="_________________C66000">#REF!</definedName>
    <definedName name="_________________C69000" localSheetId="10">#REF!</definedName>
    <definedName name="_________________C69000">#REF!</definedName>
    <definedName name="_________________C70000" localSheetId="10">#REF!</definedName>
    <definedName name="_________________C70000">#REF!</definedName>
    <definedName name="_________________C90000" localSheetId="10">#REF!</definedName>
    <definedName name="_________________C90000">#REF!</definedName>
    <definedName name="_________________Com1" localSheetId="10">#REF!</definedName>
    <definedName name="_________________Com1">#REF!</definedName>
    <definedName name="_________________Com2" localSheetId="10">#REF!</definedName>
    <definedName name="_________________Com2">#REF!</definedName>
    <definedName name="_________________Com3" localSheetId="10">#REF!</definedName>
    <definedName name="_________________Com3">#REF!</definedName>
    <definedName name="_________________con1" localSheetId="2" hidden="1">{#N/A,#N/A,TRUE,"PROFIT 11-95"}</definedName>
    <definedName name="_________________con1" localSheetId="4" hidden="1">{#N/A,#N/A,TRUE,"PROFIT 11-95"}</definedName>
    <definedName name="_________________con1" hidden="1">{#N/A,#N/A,TRUE,"PROFIT 11-95"}</definedName>
    <definedName name="_________________d3" localSheetId="10">#REF!</definedName>
    <definedName name="_________________d3">#REF!</definedName>
    <definedName name="_________________del1" localSheetId="10">#REF!</definedName>
    <definedName name="_________________del1">#REF!</definedName>
    <definedName name="_________________del3" localSheetId="10">#REF!</definedName>
    <definedName name="_________________del3">#REF!</definedName>
    <definedName name="_________________deo3" localSheetId="10">#REF!</definedName>
    <definedName name="_________________deo3">#REF!</definedName>
    <definedName name="_________________e3" localSheetId="10">#REF!</definedName>
    <definedName name="_________________e3">#REF!</definedName>
    <definedName name="_________________EMP1" localSheetId="10">#REF!</definedName>
    <definedName name="_________________EMP1">#REF!</definedName>
    <definedName name="_________________f3" localSheetId="10">#REF!</definedName>
    <definedName name="_________________f3">#REF!</definedName>
    <definedName name="_________________fle3" localSheetId="10">#REF!</definedName>
    <definedName name="_________________fle3">#REF!</definedName>
    <definedName name="_________________flo3" localSheetId="10">#REF!</definedName>
    <definedName name="_________________flo3">#REF!</definedName>
    <definedName name="_________________flt1" localSheetId="10">#REF!</definedName>
    <definedName name="_________________flt1">#REF!</definedName>
    <definedName name="_________________flt3" localSheetId="10">#REF!</definedName>
    <definedName name="_________________flt3">#REF!</definedName>
    <definedName name="_________________g3" localSheetId="10">#REF!</definedName>
    <definedName name="_________________g3">#REF!</definedName>
    <definedName name="_________________h3" localSheetId="10">#REF!</definedName>
    <definedName name="_________________h3">#REF!</definedName>
    <definedName name="_________________i3" localSheetId="10">#REF!</definedName>
    <definedName name="_________________i3">#REF!</definedName>
    <definedName name="_________________j3" localSheetId="10">#REF!</definedName>
    <definedName name="_________________j3">#REF!</definedName>
    <definedName name="_________________JAN04" localSheetId="2" hidden="1">{#N/A,#N/A,FALSE,"PROFIT 11-95"}</definedName>
    <definedName name="_________________JAN04" localSheetId="4" hidden="1">{#N/A,#N/A,FALSE,"PROFIT 11-95"}</definedName>
    <definedName name="_________________JAN04" hidden="1">{#N/A,#N/A,FALSE,"PROFIT 11-95"}</definedName>
    <definedName name="_________________JB1" localSheetId="10">#REF!</definedName>
    <definedName name="_________________JB1">#REF!</definedName>
    <definedName name="_________________JB2" localSheetId="10">#REF!</definedName>
    <definedName name="_________________JB2">#REF!</definedName>
    <definedName name="_________________JB3" localSheetId="10">#REF!</definedName>
    <definedName name="_________________JB3">#REF!</definedName>
    <definedName name="_________________k3" localSheetId="10">#REF!</definedName>
    <definedName name="_________________k3">#REF!</definedName>
    <definedName name="_________________m3" localSheetId="10">#REF!</definedName>
    <definedName name="_________________m3">#REF!</definedName>
    <definedName name="_________________n3" localSheetId="10">#REF!</definedName>
    <definedName name="_________________n3">#REF!</definedName>
    <definedName name="_________________nsn01" localSheetId="10">#REF!</definedName>
    <definedName name="_________________nsn01">#REF!</definedName>
    <definedName name="_________________nsn02" localSheetId="10">#REF!</definedName>
    <definedName name="_________________nsn02">#REF!</definedName>
    <definedName name="_________________nsn03" localSheetId="10">#REF!</definedName>
    <definedName name="_________________nsn03">#REF!</definedName>
    <definedName name="_________________nsn04" localSheetId="10">#REF!</definedName>
    <definedName name="_________________nsn04">#REF!</definedName>
    <definedName name="_________________nsn05" localSheetId="10">#REF!</definedName>
    <definedName name="_________________nsn05">#REF!</definedName>
    <definedName name="_________________nsn06" localSheetId="10">#REF!</definedName>
    <definedName name="_________________nsn06">#REF!</definedName>
    <definedName name="_________________nsn07" localSheetId="10">#REF!</definedName>
    <definedName name="_________________nsn07">#REF!</definedName>
    <definedName name="_________________nsn08" localSheetId="10">#REF!</definedName>
    <definedName name="_________________nsn08">#REF!</definedName>
    <definedName name="_________________nsn09" localSheetId="10">#REF!</definedName>
    <definedName name="_________________nsn09">#REF!</definedName>
    <definedName name="_________________nsn10" localSheetId="10">#REF!</definedName>
    <definedName name="_________________nsn10">#REF!</definedName>
    <definedName name="_________________o3" localSheetId="10">#REF!</definedName>
    <definedName name="_________________o3">#REF!</definedName>
    <definedName name="_________________oth1" localSheetId="10">#REF!</definedName>
    <definedName name="_________________oth1">#REF!</definedName>
    <definedName name="_________________oth2" localSheetId="10">#REF!</definedName>
    <definedName name="_________________oth2">#REF!</definedName>
    <definedName name="_________________q3" localSheetId="10">#REF!</definedName>
    <definedName name="_________________q3">#REF!</definedName>
    <definedName name="_________________r" localSheetId="10">#REF!</definedName>
    <definedName name="_________________r">#REF!</definedName>
    <definedName name="_________________r3" localSheetId="10">#REF!</definedName>
    <definedName name="_________________r3">#REF!</definedName>
    <definedName name="_________________rad1" localSheetId="10">#REF!</definedName>
    <definedName name="_________________rad1">#REF!</definedName>
    <definedName name="_________________rad2" localSheetId="10">#REF!</definedName>
    <definedName name="_________________rad2">#REF!</definedName>
    <definedName name="_________________rad3" localSheetId="10">#REF!</definedName>
    <definedName name="_________________rad3">#REF!</definedName>
    <definedName name="_________________rd2" localSheetId="10">#REF!</definedName>
    <definedName name="_________________rd2">#REF!</definedName>
    <definedName name="_________________rd3" localSheetId="10">#REF!</definedName>
    <definedName name="_________________rd3">#REF!</definedName>
    <definedName name="_________________reo3" localSheetId="10">#REF!</definedName>
    <definedName name="_________________reo3">#REF!</definedName>
    <definedName name="_________________ret1" localSheetId="10">#REF!</definedName>
    <definedName name="_________________ret1">#REF!</definedName>
    <definedName name="_________________ret3" localSheetId="10">#REF!</definedName>
    <definedName name="_________________ret3">#REF!</definedName>
    <definedName name="_________________ret4" localSheetId="10">#REF!</definedName>
    <definedName name="_________________ret4">#REF!</definedName>
    <definedName name="_________________rfl3" localSheetId="10">#REF!</definedName>
    <definedName name="_________________rfl3">#REF!</definedName>
    <definedName name="_________________rhd1" localSheetId="10">#REF!</definedName>
    <definedName name="_________________rhd1">#REF!</definedName>
    <definedName name="_________________rhd111111" localSheetId="10">#REF!</definedName>
    <definedName name="_________________rhd111111">#REF!</definedName>
    <definedName name="_________________rhd3" localSheetId="10">#REF!</definedName>
    <definedName name="_________________rhd3">#REF!</definedName>
    <definedName name="_________________roi01" localSheetId="10">#REF!</definedName>
    <definedName name="_________________roi01">#REF!</definedName>
    <definedName name="_________________roi02" localSheetId="10">#REF!</definedName>
    <definedName name="_________________roi02">#REF!</definedName>
    <definedName name="_________________roi03" localSheetId="10">#REF!</definedName>
    <definedName name="_________________roi03">#REF!</definedName>
    <definedName name="_________________roi04" localSheetId="10">#REF!</definedName>
    <definedName name="_________________roi04">#REF!</definedName>
    <definedName name="_________________roi05" localSheetId="10">#REF!</definedName>
    <definedName name="_________________roi05">#REF!</definedName>
    <definedName name="_________________roi06" localSheetId="10">#REF!</definedName>
    <definedName name="_________________roi06">#REF!</definedName>
    <definedName name="_________________roi07" localSheetId="10">#REF!</definedName>
    <definedName name="_________________roi07">#REF!</definedName>
    <definedName name="_________________roi08" localSheetId="10">#REF!</definedName>
    <definedName name="_________________roi08">#REF!</definedName>
    <definedName name="_________________roi09" localSheetId="10">#REF!</definedName>
    <definedName name="_________________roi09">#REF!</definedName>
    <definedName name="_________________roi10" localSheetId="10">#REF!</definedName>
    <definedName name="_________________roi10">#REF!</definedName>
    <definedName name="_________________RP1" localSheetId="10">#REF!</definedName>
    <definedName name="_________________RP1">#REF!</definedName>
    <definedName name="_________________RP2" localSheetId="10">#REF!</definedName>
    <definedName name="_________________RP2">#REF!</definedName>
    <definedName name="_________________RP3" localSheetId="10">#REF!</definedName>
    <definedName name="_________________RP3">#REF!</definedName>
    <definedName name="_________________RP4" localSheetId="10">#REF!</definedName>
    <definedName name="_________________RP4">#REF!</definedName>
    <definedName name="_________________s3" localSheetId="10">#REF!</definedName>
    <definedName name="_________________s3">#REF!</definedName>
    <definedName name="_________________t3" localSheetId="10">#REF!</definedName>
    <definedName name="_________________t3">#REF!</definedName>
    <definedName name="_________________tt3" localSheetId="10">#REF!</definedName>
    <definedName name="_________________tt3">#REF!</definedName>
    <definedName name="_________________ttt3" localSheetId="10">#REF!</definedName>
    <definedName name="_________________ttt3">#REF!</definedName>
    <definedName name="_________________u3" localSheetId="10">#REF!</definedName>
    <definedName name="_________________u3">#REF!</definedName>
    <definedName name="_________________v3" localSheetId="10">#REF!</definedName>
    <definedName name="_________________v3">#REF!</definedName>
    <definedName name="_________________VA1" localSheetId="10">#REF!</definedName>
    <definedName name="_________________VA1">#REF!</definedName>
    <definedName name="_________________VA2" localSheetId="10">#REF!</definedName>
    <definedName name="_________________VA2">#REF!</definedName>
    <definedName name="_________________VR1" localSheetId="10">#REF!</definedName>
    <definedName name="_________________VR1">#REF!</definedName>
    <definedName name="_________________z3" localSheetId="10">#REF!</definedName>
    <definedName name="_________________z3">#REF!</definedName>
    <definedName name="________________a1" localSheetId="10">#REF!</definedName>
    <definedName name="________________a1">#REF!</definedName>
    <definedName name="________________a2" localSheetId="10">#REF!</definedName>
    <definedName name="________________a2">#REF!</definedName>
    <definedName name="________________a3" localSheetId="10">#REF!</definedName>
    <definedName name="________________a3">#REF!</definedName>
    <definedName name="________________abc123" localSheetId="2" hidden="1">{#N/A,#N/A,FALSE,"PROFIT 11-95"}</definedName>
    <definedName name="________________abc123" localSheetId="4" hidden="1">{#N/A,#N/A,FALSE,"PROFIT 11-95"}</definedName>
    <definedName name="________________abc123" hidden="1">{#N/A,#N/A,FALSE,"PROFIT 11-95"}</definedName>
    <definedName name="________________amr1" localSheetId="2" hidden="1">{#N/A,#N/A,FALSE,"PROFIT 11-95"}</definedName>
    <definedName name="________________amr1" localSheetId="4" hidden="1">{#N/A,#N/A,FALSE,"PROFIT 11-95"}</definedName>
    <definedName name="________________amr1" hidden="1">{#N/A,#N/A,FALSE,"PROFIT 11-95"}</definedName>
    <definedName name="________________amr2" localSheetId="2" hidden="1">{#N/A,#N/A,FALSE,"PROFIT 11-95"}</definedName>
    <definedName name="________________amr2" localSheetId="4" hidden="1">{#N/A,#N/A,FALSE,"PROFIT 11-95"}</definedName>
    <definedName name="________________amr2" hidden="1">{#N/A,#N/A,FALSE,"PROFIT 11-95"}</definedName>
    <definedName name="________________amr4" localSheetId="2" hidden="1">{#N/A,#N/A,TRUE,"PROFIT 11-95"}</definedName>
    <definedName name="________________amr4" localSheetId="4" hidden="1">{#N/A,#N/A,TRUE,"PROFIT 11-95"}</definedName>
    <definedName name="________________amr4" hidden="1">{#N/A,#N/A,TRUE,"PROFIT 11-95"}</definedName>
    <definedName name="________________amr5" localSheetId="2" hidden="1">{#N/A,#N/A,FALSE,"PA";#N/A,#N/A,FALSE,"PA"}</definedName>
    <definedName name="________________amr5" localSheetId="4" hidden="1">{#N/A,#N/A,FALSE,"PA";#N/A,#N/A,FALSE,"PA"}</definedName>
    <definedName name="________________amr5" hidden="1">{#N/A,#N/A,FALSE,"PA";#N/A,#N/A,FALSE,"PA"}</definedName>
    <definedName name="________________amr6" localSheetId="2" hidden="1">{#N/A,#N/A,FALSE,"CE-Build";#N/A,#N/A,FALSE,"CE-Equ.";#N/A,#N/A,FALSE,"CE-Computer";#N/A,#N/A,FALSE,"CE-BFurn.";#N/A,#N/A,FALSE,"CE-Accom.";#N/A,#N/A,FALSE,"CE-Vehicle";#N/A,#N/A,FALSE,"CE-Total"}</definedName>
    <definedName name="________________amr6" localSheetId="4" hidden="1">{#N/A,#N/A,FALSE,"CE-Build";#N/A,#N/A,FALSE,"CE-Equ.";#N/A,#N/A,FALSE,"CE-Computer";#N/A,#N/A,FALSE,"CE-BFurn.";#N/A,#N/A,FALSE,"CE-Accom.";#N/A,#N/A,FALSE,"CE-Vehicle";#N/A,#N/A,FALSE,"CE-Total"}</definedName>
    <definedName name="________________amr6" hidden="1">{#N/A,#N/A,FALSE,"CE-Build";#N/A,#N/A,FALSE,"CE-Equ.";#N/A,#N/A,FALSE,"CE-Computer";#N/A,#N/A,FALSE,"CE-BFurn.";#N/A,#N/A,FALSE,"CE-Accom.";#N/A,#N/A,FALSE,"CE-Vehicle";#N/A,#N/A,FALSE,"CE-Total"}</definedName>
    <definedName name="________________amr7" localSheetId="2" hidden="1">{#N/A,#N/A,FALSE,"PROFIT 11-95"}</definedName>
    <definedName name="________________amr7" localSheetId="4" hidden="1">{#N/A,#N/A,FALSE,"PROFIT 11-95"}</definedName>
    <definedName name="________________amr7" hidden="1">{#N/A,#N/A,FALSE,"PROFIT 11-95"}</definedName>
    <definedName name="________________amr8" localSheetId="2" hidden="1">{#N/A,#N/A,FALSE,"Mech";#N/A,#N/A,FALSE,"Body";#N/A,#N/A,FALSE,"Machine";#N/A,#N/A,FALSE,"Forklift";#N/A,#N/A,FALSE,"OtherHC";#N/A,#N/A,FALSE,"Total"}</definedName>
    <definedName name="________________amr8" localSheetId="4" hidden="1">{#N/A,#N/A,FALSE,"Mech";#N/A,#N/A,FALSE,"Body";#N/A,#N/A,FALSE,"Machine";#N/A,#N/A,FALSE,"Forklift";#N/A,#N/A,FALSE,"OtherHC";#N/A,#N/A,FALSE,"Total"}</definedName>
    <definedName name="________________amr8" hidden="1">{#N/A,#N/A,FALSE,"Mech";#N/A,#N/A,FALSE,"Body";#N/A,#N/A,FALSE,"Machine";#N/A,#N/A,FALSE,"Forklift";#N/A,#N/A,FALSE,"OtherHC";#N/A,#N/A,FALSE,"Total"}</definedName>
    <definedName name="________________amr9" localSheetId="2" hidden="1">{#N/A,#N/A,TRUE,"PROFIT 11-95"}</definedName>
    <definedName name="________________amr9" localSheetId="4" hidden="1">{#N/A,#N/A,TRUE,"PROFIT 11-95"}</definedName>
    <definedName name="________________amr9" hidden="1">{#N/A,#N/A,TRUE,"PROFIT 11-95"}</definedName>
    <definedName name="________________ato1" localSheetId="10">#REF!</definedName>
    <definedName name="________________ato1">#REF!</definedName>
    <definedName name="________________ato3" localSheetId="10">#REF!</definedName>
    <definedName name="________________ato3">#REF!</definedName>
    <definedName name="________________b1" localSheetId="10">#REF!</definedName>
    <definedName name="________________b1">#REF!</definedName>
    <definedName name="________________b3" localSheetId="10">#REF!</definedName>
    <definedName name="________________b3">#REF!</definedName>
    <definedName name="________________bf1" localSheetId="10">#REF!</definedName>
    <definedName name="________________bf1">#REF!</definedName>
    <definedName name="________________bf3" localSheetId="10">#REF!</definedName>
    <definedName name="________________bf3">#REF!</definedName>
    <definedName name="________________bi3" localSheetId="10">#REF!</definedName>
    <definedName name="________________bi3">#REF!</definedName>
    <definedName name="________________C100033" localSheetId="10">#REF!</definedName>
    <definedName name="________________C100033">#REF!</definedName>
    <definedName name="________________C65600" localSheetId="10">#REF!</definedName>
    <definedName name="________________C65600">#REF!</definedName>
    <definedName name="________________C65800" localSheetId="10">#REF!</definedName>
    <definedName name="________________C65800">#REF!</definedName>
    <definedName name="________________C66000" localSheetId="10">#REF!</definedName>
    <definedName name="________________C66000">#REF!</definedName>
    <definedName name="________________C69000" localSheetId="10">#REF!</definedName>
    <definedName name="________________C69000">#REF!</definedName>
    <definedName name="________________C70000" localSheetId="10">#REF!</definedName>
    <definedName name="________________C70000">#REF!</definedName>
    <definedName name="________________C90000" localSheetId="10">#REF!</definedName>
    <definedName name="________________C90000">#REF!</definedName>
    <definedName name="________________Com1" localSheetId="10">#REF!</definedName>
    <definedName name="________________Com1">#REF!</definedName>
    <definedName name="________________Com2" localSheetId="10">#REF!</definedName>
    <definedName name="________________Com2">#REF!</definedName>
    <definedName name="________________Com3" localSheetId="10">#REF!</definedName>
    <definedName name="________________Com3">#REF!</definedName>
    <definedName name="________________con1" localSheetId="2" hidden="1">{#N/A,#N/A,TRUE,"PROFIT 11-95"}</definedName>
    <definedName name="________________con1" localSheetId="4" hidden="1">{#N/A,#N/A,TRUE,"PROFIT 11-95"}</definedName>
    <definedName name="________________con1" hidden="1">{#N/A,#N/A,TRUE,"PROFIT 11-95"}</definedName>
    <definedName name="________________d3" localSheetId="10">#REF!</definedName>
    <definedName name="________________d3">#REF!</definedName>
    <definedName name="________________del1" localSheetId="10">#REF!</definedName>
    <definedName name="________________del1">#REF!</definedName>
    <definedName name="________________del3" localSheetId="10">#REF!</definedName>
    <definedName name="________________del3">#REF!</definedName>
    <definedName name="________________deo3" localSheetId="10">#REF!</definedName>
    <definedName name="________________deo3">#REF!</definedName>
    <definedName name="________________e3" localSheetId="10">#REF!</definedName>
    <definedName name="________________e3">#REF!</definedName>
    <definedName name="________________EMP1" localSheetId="10">#REF!</definedName>
    <definedName name="________________EMP1">#REF!</definedName>
    <definedName name="________________f3" localSheetId="10">#REF!</definedName>
    <definedName name="________________f3">#REF!</definedName>
    <definedName name="________________fle3" localSheetId="10">#REF!</definedName>
    <definedName name="________________fle3">#REF!</definedName>
    <definedName name="________________flo3" localSheetId="10">#REF!</definedName>
    <definedName name="________________flo3">#REF!</definedName>
    <definedName name="________________flt1" localSheetId="10">#REF!</definedName>
    <definedName name="________________flt1">#REF!</definedName>
    <definedName name="________________flt3" localSheetId="10">#REF!</definedName>
    <definedName name="________________flt3">#REF!</definedName>
    <definedName name="________________g3" localSheetId="10">#REF!</definedName>
    <definedName name="________________g3">#REF!</definedName>
    <definedName name="________________h3" localSheetId="10">#REF!</definedName>
    <definedName name="________________h3">#REF!</definedName>
    <definedName name="________________i3" localSheetId="10">#REF!</definedName>
    <definedName name="________________i3">#REF!</definedName>
    <definedName name="________________j3" localSheetId="10">#REF!</definedName>
    <definedName name="________________j3">#REF!</definedName>
    <definedName name="________________JAN04" localSheetId="2" hidden="1">{#N/A,#N/A,FALSE,"PROFIT 11-95"}</definedName>
    <definedName name="________________JAN04" localSheetId="4" hidden="1">{#N/A,#N/A,FALSE,"PROFIT 11-95"}</definedName>
    <definedName name="________________JAN04" hidden="1">{#N/A,#N/A,FALSE,"PROFIT 11-95"}</definedName>
    <definedName name="________________JB1" localSheetId="10">#REF!</definedName>
    <definedName name="________________JB1">#REF!</definedName>
    <definedName name="________________JB2" localSheetId="10">#REF!</definedName>
    <definedName name="________________JB2">#REF!</definedName>
    <definedName name="________________JB3" localSheetId="10">#REF!</definedName>
    <definedName name="________________JB3">#REF!</definedName>
    <definedName name="________________k3" localSheetId="10">#REF!</definedName>
    <definedName name="________________k3">#REF!</definedName>
    <definedName name="________________m3" localSheetId="10">#REF!</definedName>
    <definedName name="________________m3">#REF!</definedName>
    <definedName name="________________n3" localSheetId="10">#REF!</definedName>
    <definedName name="________________n3">#REF!</definedName>
    <definedName name="________________nsn01" localSheetId="10">#REF!</definedName>
    <definedName name="________________nsn01">#REF!</definedName>
    <definedName name="________________nsn02" localSheetId="10">#REF!</definedName>
    <definedName name="________________nsn02">#REF!</definedName>
    <definedName name="________________nsn03" localSheetId="10">#REF!</definedName>
    <definedName name="________________nsn03">#REF!</definedName>
    <definedName name="________________nsn04" localSheetId="10">#REF!</definedName>
    <definedName name="________________nsn04">#REF!</definedName>
    <definedName name="________________nsn05" localSheetId="10">#REF!</definedName>
    <definedName name="________________nsn05">#REF!</definedName>
    <definedName name="________________nsn06" localSheetId="10">#REF!</definedName>
    <definedName name="________________nsn06">#REF!</definedName>
    <definedName name="________________nsn07" localSheetId="10">#REF!</definedName>
    <definedName name="________________nsn07">#REF!</definedName>
    <definedName name="________________nsn08" localSheetId="10">#REF!</definedName>
    <definedName name="________________nsn08">#REF!</definedName>
    <definedName name="________________nsn09" localSheetId="10">#REF!</definedName>
    <definedName name="________________nsn09">#REF!</definedName>
    <definedName name="________________nsn10" localSheetId="10">#REF!</definedName>
    <definedName name="________________nsn10">#REF!</definedName>
    <definedName name="________________o3" localSheetId="10">#REF!</definedName>
    <definedName name="________________o3">#REF!</definedName>
    <definedName name="________________oth1" localSheetId="10">#REF!</definedName>
    <definedName name="________________oth1">#REF!</definedName>
    <definedName name="________________oth2" localSheetId="10">#REF!</definedName>
    <definedName name="________________oth2">#REF!</definedName>
    <definedName name="________________q3" localSheetId="10">#REF!</definedName>
    <definedName name="________________q3">#REF!</definedName>
    <definedName name="________________r" localSheetId="10">#REF!</definedName>
    <definedName name="________________r">#REF!</definedName>
    <definedName name="________________r3" localSheetId="10">#REF!</definedName>
    <definedName name="________________r3">#REF!</definedName>
    <definedName name="________________rad1" localSheetId="10">#REF!</definedName>
    <definedName name="________________rad1">#REF!</definedName>
    <definedName name="________________rad2" localSheetId="10">#REF!</definedName>
    <definedName name="________________rad2">#REF!</definedName>
    <definedName name="________________rad3" localSheetId="10">#REF!</definedName>
    <definedName name="________________rad3">#REF!</definedName>
    <definedName name="________________rd2" localSheetId="10">#REF!</definedName>
    <definedName name="________________rd2">#REF!</definedName>
    <definedName name="________________rd3" localSheetId="10">#REF!</definedName>
    <definedName name="________________rd3">#REF!</definedName>
    <definedName name="________________reo3" localSheetId="10">#REF!</definedName>
    <definedName name="________________reo3">#REF!</definedName>
    <definedName name="________________ret1" localSheetId="10">#REF!</definedName>
    <definedName name="________________ret1">#REF!</definedName>
    <definedName name="________________ret3" localSheetId="10">#REF!</definedName>
    <definedName name="________________ret3">#REF!</definedName>
    <definedName name="________________ret4" localSheetId="10">#REF!</definedName>
    <definedName name="________________ret4">#REF!</definedName>
    <definedName name="________________rfl3" localSheetId="10">#REF!</definedName>
    <definedName name="________________rfl3">#REF!</definedName>
    <definedName name="________________rhd1" localSheetId="10">#REF!</definedName>
    <definedName name="________________rhd1">#REF!</definedName>
    <definedName name="________________rhd111111" localSheetId="10">#REF!</definedName>
    <definedName name="________________rhd111111">#REF!</definedName>
    <definedName name="________________rhd3" localSheetId="10">#REF!</definedName>
    <definedName name="________________rhd3">#REF!</definedName>
    <definedName name="________________roi01" localSheetId="10">#REF!</definedName>
    <definedName name="________________roi01">#REF!</definedName>
    <definedName name="________________roi02" localSheetId="10">#REF!</definedName>
    <definedName name="________________roi02">#REF!</definedName>
    <definedName name="________________roi03" localSheetId="10">#REF!</definedName>
    <definedName name="________________roi03">#REF!</definedName>
    <definedName name="________________roi04" localSheetId="10">#REF!</definedName>
    <definedName name="________________roi04">#REF!</definedName>
    <definedName name="________________roi05" localSheetId="10">#REF!</definedName>
    <definedName name="________________roi05">#REF!</definedName>
    <definedName name="________________roi06" localSheetId="10">#REF!</definedName>
    <definedName name="________________roi06">#REF!</definedName>
    <definedName name="________________roi07" localSheetId="10">#REF!</definedName>
    <definedName name="________________roi07">#REF!</definedName>
    <definedName name="________________roi08" localSheetId="10">#REF!</definedName>
    <definedName name="________________roi08">#REF!</definedName>
    <definedName name="________________roi09" localSheetId="10">#REF!</definedName>
    <definedName name="________________roi09">#REF!</definedName>
    <definedName name="________________roi10" localSheetId="10">#REF!</definedName>
    <definedName name="________________roi10">#REF!</definedName>
    <definedName name="________________RP1" localSheetId="10">#REF!</definedName>
    <definedName name="________________RP1">#REF!</definedName>
    <definedName name="________________RP2" localSheetId="10">#REF!</definedName>
    <definedName name="________________RP2">#REF!</definedName>
    <definedName name="________________RP3" localSheetId="10">#REF!</definedName>
    <definedName name="________________RP3">#REF!</definedName>
    <definedName name="________________RP4" localSheetId="10">#REF!</definedName>
    <definedName name="________________RP4">#REF!</definedName>
    <definedName name="________________s3" localSheetId="10">#REF!</definedName>
    <definedName name="________________s3">#REF!</definedName>
    <definedName name="________________t3" localSheetId="10">#REF!</definedName>
    <definedName name="________________t3">#REF!</definedName>
    <definedName name="________________tt3" localSheetId="10">#REF!</definedName>
    <definedName name="________________tt3">#REF!</definedName>
    <definedName name="________________ttt3" localSheetId="10">#REF!</definedName>
    <definedName name="________________ttt3">#REF!</definedName>
    <definedName name="________________u3" localSheetId="10">#REF!</definedName>
    <definedName name="________________u3">#REF!</definedName>
    <definedName name="________________v3" localSheetId="10">#REF!</definedName>
    <definedName name="________________v3">#REF!</definedName>
    <definedName name="________________VA1" localSheetId="10">#REF!</definedName>
    <definedName name="________________VA1">#REF!</definedName>
    <definedName name="________________VA2" localSheetId="10">#REF!</definedName>
    <definedName name="________________VA2">#REF!</definedName>
    <definedName name="________________VR1" localSheetId="10">#REF!</definedName>
    <definedName name="________________VR1">#REF!</definedName>
    <definedName name="________________z3" localSheetId="10">#REF!</definedName>
    <definedName name="________________z3">#REF!</definedName>
    <definedName name="_______________a1" localSheetId="10">#REF!</definedName>
    <definedName name="_______________a1">#REF!</definedName>
    <definedName name="_______________a2" localSheetId="10">#REF!</definedName>
    <definedName name="_______________a2">#REF!</definedName>
    <definedName name="_______________a3" localSheetId="10">#REF!</definedName>
    <definedName name="_______________a3">#REF!</definedName>
    <definedName name="_______________abc123" localSheetId="2" hidden="1">{#N/A,#N/A,FALSE,"PROFIT 11-95"}</definedName>
    <definedName name="_______________abc123" localSheetId="4" hidden="1">{#N/A,#N/A,FALSE,"PROFIT 11-95"}</definedName>
    <definedName name="_______________abc123" hidden="1">{#N/A,#N/A,FALSE,"PROFIT 11-95"}</definedName>
    <definedName name="_______________amr1" localSheetId="2" hidden="1">{#N/A,#N/A,FALSE,"PROFIT 11-95"}</definedName>
    <definedName name="_______________amr1" localSheetId="4" hidden="1">{#N/A,#N/A,FALSE,"PROFIT 11-95"}</definedName>
    <definedName name="_______________amr1" hidden="1">{#N/A,#N/A,FALSE,"PROFIT 11-95"}</definedName>
    <definedName name="_______________amr2" localSheetId="2" hidden="1">{#N/A,#N/A,FALSE,"PROFIT 11-95"}</definedName>
    <definedName name="_______________amr2" localSheetId="4" hidden="1">{#N/A,#N/A,FALSE,"PROFIT 11-95"}</definedName>
    <definedName name="_______________amr2" hidden="1">{#N/A,#N/A,FALSE,"PROFIT 11-95"}</definedName>
    <definedName name="_______________amr4" localSheetId="2" hidden="1">{#N/A,#N/A,TRUE,"PROFIT 11-95"}</definedName>
    <definedName name="_______________amr4" localSheetId="4" hidden="1">{#N/A,#N/A,TRUE,"PROFIT 11-95"}</definedName>
    <definedName name="_______________amr4" hidden="1">{#N/A,#N/A,TRUE,"PROFIT 11-95"}</definedName>
    <definedName name="_______________amr5" localSheetId="2" hidden="1">{#N/A,#N/A,FALSE,"PA";#N/A,#N/A,FALSE,"PA"}</definedName>
    <definedName name="_______________amr5" localSheetId="4" hidden="1">{#N/A,#N/A,FALSE,"PA";#N/A,#N/A,FALSE,"PA"}</definedName>
    <definedName name="_______________amr5" hidden="1">{#N/A,#N/A,FALSE,"PA";#N/A,#N/A,FALSE,"PA"}</definedName>
    <definedName name="_______________amr6" localSheetId="2" hidden="1">{#N/A,#N/A,FALSE,"CE-Build";#N/A,#N/A,FALSE,"CE-Equ.";#N/A,#N/A,FALSE,"CE-Computer";#N/A,#N/A,FALSE,"CE-BFurn.";#N/A,#N/A,FALSE,"CE-Accom.";#N/A,#N/A,FALSE,"CE-Vehicle";#N/A,#N/A,FALSE,"CE-Total"}</definedName>
    <definedName name="_______________amr6" localSheetId="4" hidden="1">{#N/A,#N/A,FALSE,"CE-Build";#N/A,#N/A,FALSE,"CE-Equ.";#N/A,#N/A,FALSE,"CE-Computer";#N/A,#N/A,FALSE,"CE-BFurn.";#N/A,#N/A,FALSE,"CE-Accom.";#N/A,#N/A,FALSE,"CE-Vehicle";#N/A,#N/A,FALSE,"CE-Total"}</definedName>
    <definedName name="_______________amr6" hidden="1">{#N/A,#N/A,FALSE,"CE-Build";#N/A,#N/A,FALSE,"CE-Equ.";#N/A,#N/A,FALSE,"CE-Computer";#N/A,#N/A,FALSE,"CE-BFurn.";#N/A,#N/A,FALSE,"CE-Accom.";#N/A,#N/A,FALSE,"CE-Vehicle";#N/A,#N/A,FALSE,"CE-Total"}</definedName>
    <definedName name="_______________amr7" localSheetId="2" hidden="1">{#N/A,#N/A,FALSE,"PROFIT 11-95"}</definedName>
    <definedName name="_______________amr7" localSheetId="4" hidden="1">{#N/A,#N/A,FALSE,"PROFIT 11-95"}</definedName>
    <definedName name="_______________amr7" hidden="1">{#N/A,#N/A,FALSE,"PROFIT 11-95"}</definedName>
    <definedName name="_______________amr8" localSheetId="2" hidden="1">{#N/A,#N/A,FALSE,"Mech";#N/A,#N/A,FALSE,"Body";#N/A,#N/A,FALSE,"Machine";#N/A,#N/A,FALSE,"Forklift";#N/A,#N/A,FALSE,"OtherHC";#N/A,#N/A,FALSE,"Total"}</definedName>
    <definedName name="_______________amr8" localSheetId="4" hidden="1">{#N/A,#N/A,FALSE,"Mech";#N/A,#N/A,FALSE,"Body";#N/A,#N/A,FALSE,"Machine";#N/A,#N/A,FALSE,"Forklift";#N/A,#N/A,FALSE,"OtherHC";#N/A,#N/A,FALSE,"Total"}</definedName>
    <definedName name="_______________amr8" hidden="1">{#N/A,#N/A,FALSE,"Mech";#N/A,#N/A,FALSE,"Body";#N/A,#N/A,FALSE,"Machine";#N/A,#N/A,FALSE,"Forklift";#N/A,#N/A,FALSE,"OtherHC";#N/A,#N/A,FALSE,"Total"}</definedName>
    <definedName name="_______________amr9" localSheetId="2" hidden="1">{#N/A,#N/A,TRUE,"PROFIT 11-95"}</definedName>
    <definedName name="_______________amr9" localSheetId="4" hidden="1">{#N/A,#N/A,TRUE,"PROFIT 11-95"}</definedName>
    <definedName name="_______________amr9" hidden="1">{#N/A,#N/A,TRUE,"PROFIT 11-95"}</definedName>
    <definedName name="_______________ato1" localSheetId="10">#REF!</definedName>
    <definedName name="_______________ato1">#REF!</definedName>
    <definedName name="_______________ato3" localSheetId="10">#REF!</definedName>
    <definedName name="_______________ato3">#REF!</definedName>
    <definedName name="_______________b1" localSheetId="10">#REF!</definedName>
    <definedName name="_______________b1">#REF!</definedName>
    <definedName name="_______________b3" localSheetId="10">#REF!</definedName>
    <definedName name="_______________b3">#REF!</definedName>
    <definedName name="_______________bf1" localSheetId="10">#REF!</definedName>
    <definedName name="_______________bf1">#REF!</definedName>
    <definedName name="_______________bf3" localSheetId="10">#REF!</definedName>
    <definedName name="_______________bf3">#REF!</definedName>
    <definedName name="_______________bi3" localSheetId="10">#REF!</definedName>
    <definedName name="_______________bi3">#REF!</definedName>
    <definedName name="_______________C100033" localSheetId="10">#REF!</definedName>
    <definedName name="_______________C100033">#REF!</definedName>
    <definedName name="_______________C65600" localSheetId="10">#REF!</definedName>
    <definedName name="_______________C65600">#REF!</definedName>
    <definedName name="_______________C65800" localSheetId="10">#REF!</definedName>
    <definedName name="_______________C65800">#REF!</definedName>
    <definedName name="_______________C66000" localSheetId="10">#REF!</definedName>
    <definedName name="_______________C66000">#REF!</definedName>
    <definedName name="_______________C69000" localSheetId="10">#REF!</definedName>
    <definedName name="_______________C69000">#REF!</definedName>
    <definedName name="_______________C70000" localSheetId="10">#REF!</definedName>
    <definedName name="_______________C70000">#REF!</definedName>
    <definedName name="_______________C90000" localSheetId="10">#REF!</definedName>
    <definedName name="_______________C90000">#REF!</definedName>
    <definedName name="_______________ccr1" localSheetId="2" hidden="1">{#N/A,#N/A,TRUE,"Cover";#N/A,#N/A,TRUE,"Conts";#N/A,#N/A,TRUE,"VOS";#N/A,#N/A,TRUE,"Warrington";#N/A,#N/A,TRUE,"Widnes"}</definedName>
    <definedName name="_______________ccr1" localSheetId="4" hidden="1">{#N/A,#N/A,TRUE,"Cover";#N/A,#N/A,TRUE,"Conts";#N/A,#N/A,TRUE,"VOS";#N/A,#N/A,TRUE,"Warrington";#N/A,#N/A,TRUE,"Widnes"}</definedName>
    <definedName name="_______________ccr1" hidden="1">{#N/A,#N/A,TRUE,"Cover";#N/A,#N/A,TRUE,"Conts";#N/A,#N/A,TRUE,"VOS";#N/A,#N/A,TRUE,"Warrington";#N/A,#N/A,TRUE,"Widnes"}</definedName>
    <definedName name="_______________Com1" localSheetId="10">#REF!</definedName>
    <definedName name="_______________Com1">#REF!</definedName>
    <definedName name="_______________Com2" localSheetId="10">#REF!</definedName>
    <definedName name="_______________Com2">#REF!</definedName>
    <definedName name="_______________Com3" localSheetId="10">#REF!</definedName>
    <definedName name="_______________Com3">#REF!</definedName>
    <definedName name="_______________con1" localSheetId="2" hidden="1">{#N/A,#N/A,TRUE,"PROFIT 11-95"}</definedName>
    <definedName name="_______________con1" localSheetId="4" hidden="1">{#N/A,#N/A,TRUE,"PROFIT 11-95"}</definedName>
    <definedName name="_______________con1" hidden="1">{#N/A,#N/A,TRUE,"PROFIT 11-95"}</definedName>
    <definedName name="_______________d3" localSheetId="10">#REF!</definedName>
    <definedName name="_______________d3">#REF!</definedName>
    <definedName name="_______________del1" localSheetId="10">#REF!</definedName>
    <definedName name="_______________del1">#REF!</definedName>
    <definedName name="_______________del3" localSheetId="10">#REF!</definedName>
    <definedName name="_______________del3">#REF!</definedName>
    <definedName name="_______________deo3" localSheetId="10">#REF!</definedName>
    <definedName name="_______________deo3">#REF!</definedName>
    <definedName name="_______________e3" localSheetId="10">#REF!</definedName>
    <definedName name="_______________e3">#REF!</definedName>
    <definedName name="_______________EMP1" localSheetId="10">#REF!</definedName>
    <definedName name="_______________EMP1">#REF!</definedName>
    <definedName name="_______________f3" localSheetId="10">#REF!</definedName>
    <definedName name="_______________f3">#REF!</definedName>
    <definedName name="_______________fle3" localSheetId="10">#REF!</definedName>
    <definedName name="_______________fle3">#REF!</definedName>
    <definedName name="_______________flo3" localSheetId="10">#REF!</definedName>
    <definedName name="_______________flo3">#REF!</definedName>
    <definedName name="_______________flt1" localSheetId="10">#REF!</definedName>
    <definedName name="_______________flt1">#REF!</definedName>
    <definedName name="_______________flt3" localSheetId="10">#REF!</definedName>
    <definedName name="_______________flt3">#REF!</definedName>
    <definedName name="_______________g3" localSheetId="10">#REF!</definedName>
    <definedName name="_______________g3">#REF!</definedName>
    <definedName name="_______________h3" localSheetId="10">#REF!</definedName>
    <definedName name="_______________h3">#REF!</definedName>
    <definedName name="_______________i3" localSheetId="10">#REF!</definedName>
    <definedName name="_______________i3">#REF!</definedName>
    <definedName name="_______________j3" localSheetId="10">#REF!</definedName>
    <definedName name="_______________j3">#REF!</definedName>
    <definedName name="_______________JAN04" localSheetId="2" hidden="1">{#N/A,#N/A,FALSE,"PROFIT 11-95"}</definedName>
    <definedName name="_______________JAN04" localSheetId="4" hidden="1">{#N/A,#N/A,FALSE,"PROFIT 11-95"}</definedName>
    <definedName name="_______________JAN04" hidden="1">{#N/A,#N/A,FALSE,"PROFIT 11-95"}</definedName>
    <definedName name="_______________JB1" localSheetId="10">#REF!</definedName>
    <definedName name="_______________JB1">#REF!</definedName>
    <definedName name="_______________JB2" localSheetId="10">#REF!</definedName>
    <definedName name="_______________JB2">#REF!</definedName>
    <definedName name="_______________JB3" localSheetId="10">#REF!</definedName>
    <definedName name="_______________JB3">#REF!</definedName>
    <definedName name="_______________k3" localSheetId="10">#REF!</definedName>
    <definedName name="_______________k3">#REF!</definedName>
    <definedName name="_______________m3" localSheetId="10">#REF!</definedName>
    <definedName name="_______________m3">#REF!</definedName>
    <definedName name="_______________n3" localSheetId="10">#REF!</definedName>
    <definedName name="_______________n3">#REF!</definedName>
    <definedName name="_______________nsn01" localSheetId="10">#REF!</definedName>
    <definedName name="_______________nsn01">#REF!</definedName>
    <definedName name="_______________nsn02" localSheetId="10">#REF!</definedName>
    <definedName name="_______________nsn02">#REF!</definedName>
    <definedName name="_______________nsn03" localSheetId="10">#REF!</definedName>
    <definedName name="_______________nsn03">#REF!</definedName>
    <definedName name="_______________nsn04" localSheetId="10">#REF!</definedName>
    <definedName name="_______________nsn04">#REF!</definedName>
    <definedName name="_______________nsn05" localSheetId="10">#REF!</definedName>
    <definedName name="_______________nsn05">#REF!</definedName>
    <definedName name="_______________nsn06" localSheetId="10">#REF!</definedName>
    <definedName name="_______________nsn06">#REF!</definedName>
    <definedName name="_______________nsn07" localSheetId="10">#REF!</definedName>
    <definedName name="_______________nsn07">#REF!</definedName>
    <definedName name="_______________nsn08" localSheetId="10">#REF!</definedName>
    <definedName name="_______________nsn08">#REF!</definedName>
    <definedName name="_______________nsn09" localSheetId="10">#REF!</definedName>
    <definedName name="_______________nsn09">#REF!</definedName>
    <definedName name="_______________nsn10" localSheetId="10">#REF!</definedName>
    <definedName name="_______________nsn10">#REF!</definedName>
    <definedName name="_______________o3" localSheetId="10">#REF!</definedName>
    <definedName name="_______________o3">#REF!</definedName>
    <definedName name="_______________oth1" localSheetId="10">#REF!</definedName>
    <definedName name="_______________oth1">#REF!</definedName>
    <definedName name="_______________oth2" localSheetId="10">#REF!</definedName>
    <definedName name="_______________oth2">#REF!</definedName>
    <definedName name="_______________q3" localSheetId="10">#REF!</definedName>
    <definedName name="_______________q3">#REF!</definedName>
    <definedName name="_______________r" localSheetId="10">#REF!</definedName>
    <definedName name="_______________r">#REF!</definedName>
    <definedName name="_______________r3" localSheetId="10">#REF!</definedName>
    <definedName name="_______________r3">#REF!</definedName>
    <definedName name="_______________rad1" localSheetId="10">#REF!</definedName>
    <definedName name="_______________rad1">#REF!</definedName>
    <definedName name="_______________rad2" localSheetId="10">#REF!</definedName>
    <definedName name="_______________rad2">#REF!</definedName>
    <definedName name="_______________rad3" localSheetId="10">#REF!</definedName>
    <definedName name="_______________rad3">#REF!</definedName>
    <definedName name="_______________rd2" localSheetId="10">#REF!</definedName>
    <definedName name="_______________rd2">#REF!</definedName>
    <definedName name="_______________rd3" localSheetId="10">#REF!</definedName>
    <definedName name="_______________rd3">#REF!</definedName>
    <definedName name="_______________reo3" localSheetId="10">#REF!</definedName>
    <definedName name="_______________reo3">#REF!</definedName>
    <definedName name="_______________ret1" localSheetId="10">#REF!</definedName>
    <definedName name="_______________ret1">#REF!</definedName>
    <definedName name="_______________ret3" localSheetId="10">#REF!</definedName>
    <definedName name="_______________ret3">#REF!</definedName>
    <definedName name="_______________ret4" localSheetId="10">#REF!</definedName>
    <definedName name="_______________ret4">#REF!</definedName>
    <definedName name="_______________rfl3" localSheetId="10">#REF!</definedName>
    <definedName name="_______________rfl3">#REF!</definedName>
    <definedName name="_______________rhd1" localSheetId="10">#REF!</definedName>
    <definedName name="_______________rhd1">#REF!</definedName>
    <definedName name="_______________rhd111111" localSheetId="10">#REF!</definedName>
    <definedName name="_______________rhd111111">#REF!</definedName>
    <definedName name="_______________rhd3" localSheetId="10">#REF!</definedName>
    <definedName name="_______________rhd3">#REF!</definedName>
    <definedName name="_______________roi01" localSheetId="10">#REF!</definedName>
    <definedName name="_______________roi01">#REF!</definedName>
    <definedName name="_______________roi02" localSheetId="10">#REF!</definedName>
    <definedName name="_______________roi02">#REF!</definedName>
    <definedName name="_______________roi03" localSheetId="10">#REF!</definedName>
    <definedName name="_______________roi03">#REF!</definedName>
    <definedName name="_______________roi04" localSheetId="10">#REF!</definedName>
    <definedName name="_______________roi04">#REF!</definedName>
    <definedName name="_______________roi05" localSheetId="10">#REF!</definedName>
    <definedName name="_______________roi05">#REF!</definedName>
    <definedName name="_______________roi06" localSheetId="10">#REF!</definedName>
    <definedName name="_______________roi06">#REF!</definedName>
    <definedName name="_______________roi07" localSheetId="10">#REF!</definedName>
    <definedName name="_______________roi07">#REF!</definedName>
    <definedName name="_______________roi08" localSheetId="10">#REF!</definedName>
    <definedName name="_______________roi08">#REF!</definedName>
    <definedName name="_______________roi09" localSheetId="10">#REF!</definedName>
    <definedName name="_______________roi09">#REF!</definedName>
    <definedName name="_______________roi10" localSheetId="10">#REF!</definedName>
    <definedName name="_______________roi10">#REF!</definedName>
    <definedName name="_______________RP1" localSheetId="10">#REF!</definedName>
    <definedName name="_______________RP1">#REF!</definedName>
    <definedName name="_______________RP2" localSheetId="10">#REF!</definedName>
    <definedName name="_______________RP2">#REF!</definedName>
    <definedName name="_______________RP3" localSheetId="10">#REF!</definedName>
    <definedName name="_______________RP3">#REF!</definedName>
    <definedName name="_______________RP4" localSheetId="10">#REF!</definedName>
    <definedName name="_______________RP4">#REF!</definedName>
    <definedName name="_______________s3" localSheetId="10">#REF!</definedName>
    <definedName name="_______________s3">#REF!</definedName>
    <definedName name="_______________t3" localSheetId="10">#REF!</definedName>
    <definedName name="_______________t3">#REF!</definedName>
    <definedName name="_______________tt3" localSheetId="10">#REF!</definedName>
    <definedName name="_______________tt3">#REF!</definedName>
    <definedName name="_______________ttt3" localSheetId="10">#REF!</definedName>
    <definedName name="_______________ttt3">#REF!</definedName>
    <definedName name="_______________u3" localSheetId="10">#REF!</definedName>
    <definedName name="_______________u3">#REF!</definedName>
    <definedName name="_______________v3" localSheetId="10">#REF!</definedName>
    <definedName name="_______________v3">#REF!</definedName>
    <definedName name="_______________VA1" localSheetId="10">#REF!</definedName>
    <definedName name="_______________VA1">#REF!</definedName>
    <definedName name="_______________VA2" localSheetId="10">#REF!</definedName>
    <definedName name="_______________VA2">#REF!</definedName>
    <definedName name="_______________VR1" localSheetId="10">#REF!</definedName>
    <definedName name="_______________VR1">#REF!</definedName>
    <definedName name="_______________z3" localSheetId="10">#REF!</definedName>
    <definedName name="_______________z3">#REF!</definedName>
    <definedName name="______________a1" localSheetId="10">#REF!</definedName>
    <definedName name="______________a1">#REF!</definedName>
    <definedName name="______________a2" localSheetId="10">#REF!</definedName>
    <definedName name="______________a2">#REF!</definedName>
    <definedName name="______________a3" localSheetId="10">#REF!</definedName>
    <definedName name="______________a3">#REF!</definedName>
    <definedName name="______________abc123" localSheetId="2" hidden="1">{#N/A,#N/A,FALSE,"PROFIT 11-95"}</definedName>
    <definedName name="______________abc123" localSheetId="4" hidden="1">{#N/A,#N/A,FALSE,"PROFIT 11-95"}</definedName>
    <definedName name="______________abc123" hidden="1">{#N/A,#N/A,FALSE,"PROFIT 11-95"}</definedName>
    <definedName name="______________amr1" localSheetId="2" hidden="1">{#N/A,#N/A,FALSE,"PROFIT 11-95"}</definedName>
    <definedName name="______________amr1" localSheetId="4" hidden="1">{#N/A,#N/A,FALSE,"PROFIT 11-95"}</definedName>
    <definedName name="______________amr1" hidden="1">{#N/A,#N/A,FALSE,"PROFIT 11-95"}</definedName>
    <definedName name="______________amr2" localSheetId="2" hidden="1">{#N/A,#N/A,FALSE,"PROFIT 11-95"}</definedName>
    <definedName name="______________amr2" localSheetId="4" hidden="1">{#N/A,#N/A,FALSE,"PROFIT 11-95"}</definedName>
    <definedName name="______________amr2" hidden="1">{#N/A,#N/A,FALSE,"PROFIT 11-95"}</definedName>
    <definedName name="______________amr4" localSheetId="2" hidden="1">{#N/A,#N/A,TRUE,"PROFIT 11-95"}</definedName>
    <definedName name="______________amr4" localSheetId="4" hidden="1">{#N/A,#N/A,TRUE,"PROFIT 11-95"}</definedName>
    <definedName name="______________amr4" hidden="1">{#N/A,#N/A,TRUE,"PROFIT 11-95"}</definedName>
    <definedName name="______________amr5" localSheetId="2" hidden="1">{#N/A,#N/A,FALSE,"PA";#N/A,#N/A,FALSE,"PA"}</definedName>
    <definedName name="______________amr5" localSheetId="4" hidden="1">{#N/A,#N/A,FALSE,"PA";#N/A,#N/A,FALSE,"PA"}</definedName>
    <definedName name="______________amr5" hidden="1">{#N/A,#N/A,FALSE,"PA";#N/A,#N/A,FALSE,"PA"}</definedName>
    <definedName name="______________amr6" localSheetId="2" hidden="1">{#N/A,#N/A,FALSE,"CE-Build";#N/A,#N/A,FALSE,"CE-Equ.";#N/A,#N/A,FALSE,"CE-Computer";#N/A,#N/A,FALSE,"CE-BFurn.";#N/A,#N/A,FALSE,"CE-Accom.";#N/A,#N/A,FALSE,"CE-Vehicle";#N/A,#N/A,FALSE,"CE-Total"}</definedName>
    <definedName name="______________amr6" localSheetId="4" hidden="1">{#N/A,#N/A,FALSE,"CE-Build";#N/A,#N/A,FALSE,"CE-Equ.";#N/A,#N/A,FALSE,"CE-Computer";#N/A,#N/A,FALSE,"CE-BFurn.";#N/A,#N/A,FALSE,"CE-Accom.";#N/A,#N/A,FALSE,"CE-Vehicle";#N/A,#N/A,FALSE,"CE-Total"}</definedName>
    <definedName name="______________amr6" hidden="1">{#N/A,#N/A,FALSE,"CE-Build";#N/A,#N/A,FALSE,"CE-Equ.";#N/A,#N/A,FALSE,"CE-Computer";#N/A,#N/A,FALSE,"CE-BFurn.";#N/A,#N/A,FALSE,"CE-Accom.";#N/A,#N/A,FALSE,"CE-Vehicle";#N/A,#N/A,FALSE,"CE-Total"}</definedName>
    <definedName name="______________amr7" localSheetId="2" hidden="1">{#N/A,#N/A,FALSE,"PROFIT 11-95"}</definedName>
    <definedName name="______________amr7" localSheetId="4" hidden="1">{#N/A,#N/A,FALSE,"PROFIT 11-95"}</definedName>
    <definedName name="______________amr7" hidden="1">{#N/A,#N/A,FALSE,"PROFIT 11-95"}</definedName>
    <definedName name="______________amr8" localSheetId="2" hidden="1">{#N/A,#N/A,FALSE,"Mech";#N/A,#N/A,FALSE,"Body";#N/A,#N/A,FALSE,"Machine";#N/A,#N/A,FALSE,"Forklift";#N/A,#N/A,FALSE,"OtherHC";#N/A,#N/A,FALSE,"Total"}</definedName>
    <definedName name="______________amr8" localSheetId="4" hidden="1">{#N/A,#N/A,FALSE,"Mech";#N/A,#N/A,FALSE,"Body";#N/A,#N/A,FALSE,"Machine";#N/A,#N/A,FALSE,"Forklift";#N/A,#N/A,FALSE,"OtherHC";#N/A,#N/A,FALSE,"Total"}</definedName>
    <definedName name="______________amr8" hidden="1">{#N/A,#N/A,FALSE,"Mech";#N/A,#N/A,FALSE,"Body";#N/A,#N/A,FALSE,"Machine";#N/A,#N/A,FALSE,"Forklift";#N/A,#N/A,FALSE,"OtherHC";#N/A,#N/A,FALSE,"Total"}</definedName>
    <definedName name="______________amr9" localSheetId="2" hidden="1">{#N/A,#N/A,TRUE,"PROFIT 11-95"}</definedName>
    <definedName name="______________amr9" localSheetId="4" hidden="1">{#N/A,#N/A,TRUE,"PROFIT 11-95"}</definedName>
    <definedName name="______________amr9" hidden="1">{#N/A,#N/A,TRUE,"PROFIT 11-95"}</definedName>
    <definedName name="______________ato1" localSheetId="10">#REF!</definedName>
    <definedName name="______________ato1">#REF!</definedName>
    <definedName name="______________ato3" localSheetId="10">#REF!</definedName>
    <definedName name="______________ato3">#REF!</definedName>
    <definedName name="______________b1" localSheetId="10">#REF!</definedName>
    <definedName name="______________b1">#REF!</definedName>
    <definedName name="______________b3" localSheetId="10">#REF!</definedName>
    <definedName name="______________b3">#REF!</definedName>
    <definedName name="______________bf1" localSheetId="10">#REF!</definedName>
    <definedName name="______________bf1">#REF!</definedName>
    <definedName name="______________bf3" localSheetId="10">#REF!</definedName>
    <definedName name="______________bf3">#REF!</definedName>
    <definedName name="______________bi3" localSheetId="10">#REF!</definedName>
    <definedName name="______________bi3">#REF!</definedName>
    <definedName name="______________C100033" localSheetId="10">#REF!</definedName>
    <definedName name="______________C100033">#REF!</definedName>
    <definedName name="______________C65600" localSheetId="10">#REF!</definedName>
    <definedName name="______________C65600">#REF!</definedName>
    <definedName name="______________C65800" localSheetId="10">#REF!</definedName>
    <definedName name="______________C65800">#REF!</definedName>
    <definedName name="______________C66000" localSheetId="10">#REF!</definedName>
    <definedName name="______________C66000">#REF!</definedName>
    <definedName name="______________C69000" localSheetId="10">#REF!</definedName>
    <definedName name="______________C69000">#REF!</definedName>
    <definedName name="______________C70000" localSheetId="10">#REF!</definedName>
    <definedName name="______________C70000">#REF!</definedName>
    <definedName name="______________C90000" localSheetId="10">#REF!</definedName>
    <definedName name="______________C90000">#REF!</definedName>
    <definedName name="______________Com1" localSheetId="10">#REF!</definedName>
    <definedName name="______________Com1">#REF!</definedName>
    <definedName name="______________Com2" localSheetId="10">#REF!</definedName>
    <definedName name="______________Com2">#REF!</definedName>
    <definedName name="______________Com3" localSheetId="10">#REF!</definedName>
    <definedName name="______________Com3">#REF!</definedName>
    <definedName name="______________con1" localSheetId="2" hidden="1">{#N/A,#N/A,TRUE,"PROFIT 11-95"}</definedName>
    <definedName name="______________con1" localSheetId="4" hidden="1">{#N/A,#N/A,TRUE,"PROFIT 11-95"}</definedName>
    <definedName name="______________con1" hidden="1">{#N/A,#N/A,TRUE,"PROFIT 11-95"}</definedName>
    <definedName name="______________d3" localSheetId="10">#REF!</definedName>
    <definedName name="______________d3">#REF!</definedName>
    <definedName name="______________del1" localSheetId="10">#REF!</definedName>
    <definedName name="______________del1">#REF!</definedName>
    <definedName name="______________del3" localSheetId="10">#REF!</definedName>
    <definedName name="______________del3">#REF!</definedName>
    <definedName name="______________deo3" localSheetId="10">#REF!</definedName>
    <definedName name="______________deo3">#REF!</definedName>
    <definedName name="______________e3" localSheetId="10">#REF!</definedName>
    <definedName name="______________e3">#REF!</definedName>
    <definedName name="______________EMP1" localSheetId="10">#REF!</definedName>
    <definedName name="______________EMP1">#REF!</definedName>
    <definedName name="______________f3" localSheetId="10">#REF!</definedName>
    <definedName name="______________f3">#REF!</definedName>
    <definedName name="______________fle3" localSheetId="10">#REF!</definedName>
    <definedName name="______________fle3">#REF!</definedName>
    <definedName name="______________flo3" localSheetId="10">#REF!</definedName>
    <definedName name="______________flo3">#REF!</definedName>
    <definedName name="______________flt1" localSheetId="10">#REF!</definedName>
    <definedName name="______________flt1">#REF!</definedName>
    <definedName name="______________flt3" localSheetId="10">#REF!</definedName>
    <definedName name="______________flt3">#REF!</definedName>
    <definedName name="______________g3" localSheetId="10">#REF!</definedName>
    <definedName name="______________g3">#REF!</definedName>
    <definedName name="______________h3" localSheetId="10">#REF!</definedName>
    <definedName name="______________h3">#REF!</definedName>
    <definedName name="______________i3" localSheetId="10">#REF!</definedName>
    <definedName name="______________i3">#REF!</definedName>
    <definedName name="______________j3" localSheetId="10">#REF!</definedName>
    <definedName name="______________j3">#REF!</definedName>
    <definedName name="______________JAN04" localSheetId="2" hidden="1">{#N/A,#N/A,FALSE,"PROFIT 11-95"}</definedName>
    <definedName name="______________JAN04" localSheetId="4" hidden="1">{#N/A,#N/A,FALSE,"PROFIT 11-95"}</definedName>
    <definedName name="______________JAN04" hidden="1">{#N/A,#N/A,FALSE,"PROFIT 11-95"}</definedName>
    <definedName name="______________JB1" localSheetId="10">#REF!</definedName>
    <definedName name="______________JB1">#REF!</definedName>
    <definedName name="______________JB2" localSheetId="10">#REF!</definedName>
    <definedName name="______________JB2">#REF!</definedName>
    <definedName name="______________JB3" localSheetId="10">#REF!</definedName>
    <definedName name="______________JB3">#REF!</definedName>
    <definedName name="______________k3" localSheetId="10">#REF!</definedName>
    <definedName name="______________k3">#REF!</definedName>
    <definedName name="______________m3" localSheetId="10">#REF!</definedName>
    <definedName name="______________m3">#REF!</definedName>
    <definedName name="______________n3" localSheetId="10">#REF!</definedName>
    <definedName name="______________n3">#REF!</definedName>
    <definedName name="______________nsn01" localSheetId="10">#REF!</definedName>
    <definedName name="______________nsn01">#REF!</definedName>
    <definedName name="______________nsn02" localSheetId="10">#REF!</definedName>
    <definedName name="______________nsn02">#REF!</definedName>
    <definedName name="______________nsn03" localSheetId="10">#REF!</definedName>
    <definedName name="______________nsn03">#REF!</definedName>
    <definedName name="______________nsn04" localSheetId="10">#REF!</definedName>
    <definedName name="______________nsn04">#REF!</definedName>
    <definedName name="______________nsn05" localSheetId="10">#REF!</definedName>
    <definedName name="______________nsn05">#REF!</definedName>
    <definedName name="______________nsn06" localSheetId="10">#REF!</definedName>
    <definedName name="______________nsn06">#REF!</definedName>
    <definedName name="______________nsn07" localSheetId="10">#REF!</definedName>
    <definedName name="______________nsn07">#REF!</definedName>
    <definedName name="______________nsn08" localSheetId="10">#REF!</definedName>
    <definedName name="______________nsn08">#REF!</definedName>
    <definedName name="______________nsn09" localSheetId="10">#REF!</definedName>
    <definedName name="______________nsn09">#REF!</definedName>
    <definedName name="______________nsn10" localSheetId="10">#REF!</definedName>
    <definedName name="______________nsn10">#REF!</definedName>
    <definedName name="______________o3" localSheetId="10">#REF!</definedName>
    <definedName name="______________o3">#REF!</definedName>
    <definedName name="______________oth1" localSheetId="10">#REF!</definedName>
    <definedName name="______________oth1">#REF!</definedName>
    <definedName name="______________oth2" localSheetId="10">#REF!</definedName>
    <definedName name="______________oth2">#REF!</definedName>
    <definedName name="______________q3" localSheetId="10">#REF!</definedName>
    <definedName name="______________q3">#REF!</definedName>
    <definedName name="______________r" localSheetId="10">#REF!</definedName>
    <definedName name="______________r">#REF!</definedName>
    <definedName name="______________r3" localSheetId="10">#REF!</definedName>
    <definedName name="______________r3">#REF!</definedName>
    <definedName name="______________rad1" localSheetId="10">#REF!</definedName>
    <definedName name="______________rad1">#REF!</definedName>
    <definedName name="______________rad2" localSheetId="10">#REF!</definedName>
    <definedName name="______________rad2">#REF!</definedName>
    <definedName name="______________rad3" localSheetId="10">#REF!</definedName>
    <definedName name="______________rad3">#REF!</definedName>
    <definedName name="______________rd2" localSheetId="10">#REF!</definedName>
    <definedName name="______________rd2">#REF!</definedName>
    <definedName name="______________rd3" localSheetId="10">#REF!</definedName>
    <definedName name="______________rd3">#REF!</definedName>
    <definedName name="______________reo3" localSheetId="10">#REF!</definedName>
    <definedName name="______________reo3">#REF!</definedName>
    <definedName name="______________ret1" localSheetId="10">#REF!</definedName>
    <definedName name="______________ret1">#REF!</definedName>
    <definedName name="______________ret3" localSheetId="10">#REF!</definedName>
    <definedName name="______________ret3">#REF!</definedName>
    <definedName name="______________ret4" localSheetId="10">#REF!</definedName>
    <definedName name="______________ret4">#REF!</definedName>
    <definedName name="______________rfl3" localSheetId="10">#REF!</definedName>
    <definedName name="______________rfl3">#REF!</definedName>
    <definedName name="______________rhd1" localSheetId="10">#REF!</definedName>
    <definedName name="______________rhd1">#REF!</definedName>
    <definedName name="______________rhd111111" localSheetId="10">#REF!</definedName>
    <definedName name="______________rhd111111">#REF!</definedName>
    <definedName name="______________rhd3" localSheetId="10">#REF!</definedName>
    <definedName name="______________rhd3">#REF!</definedName>
    <definedName name="______________roi01" localSheetId="10">#REF!</definedName>
    <definedName name="______________roi01">#REF!</definedName>
    <definedName name="______________roi02" localSheetId="10">#REF!</definedName>
    <definedName name="______________roi02">#REF!</definedName>
    <definedName name="______________roi03" localSheetId="10">#REF!</definedName>
    <definedName name="______________roi03">#REF!</definedName>
    <definedName name="______________roi04" localSheetId="10">#REF!</definedName>
    <definedName name="______________roi04">#REF!</definedName>
    <definedName name="______________roi05" localSheetId="10">#REF!</definedName>
    <definedName name="______________roi05">#REF!</definedName>
    <definedName name="______________roi06" localSheetId="10">#REF!</definedName>
    <definedName name="______________roi06">#REF!</definedName>
    <definedName name="______________roi07" localSheetId="10">#REF!</definedName>
    <definedName name="______________roi07">#REF!</definedName>
    <definedName name="______________roi08" localSheetId="10">#REF!</definedName>
    <definedName name="______________roi08">#REF!</definedName>
    <definedName name="______________roi09" localSheetId="10">#REF!</definedName>
    <definedName name="______________roi09">#REF!</definedName>
    <definedName name="______________roi10" localSheetId="10">#REF!</definedName>
    <definedName name="______________roi10">#REF!</definedName>
    <definedName name="______________RP1" localSheetId="10">#REF!</definedName>
    <definedName name="______________RP1">#REF!</definedName>
    <definedName name="______________RP2" localSheetId="10">#REF!</definedName>
    <definedName name="______________RP2">#REF!</definedName>
    <definedName name="______________RP3" localSheetId="10">#REF!</definedName>
    <definedName name="______________RP3">#REF!</definedName>
    <definedName name="______________RP4" localSheetId="10">#REF!</definedName>
    <definedName name="______________RP4">#REF!</definedName>
    <definedName name="______________s3" localSheetId="10">#REF!</definedName>
    <definedName name="______________s3">#REF!</definedName>
    <definedName name="______________t3" localSheetId="10">#REF!</definedName>
    <definedName name="______________t3">#REF!</definedName>
    <definedName name="______________tt3" localSheetId="10">#REF!</definedName>
    <definedName name="______________tt3">#REF!</definedName>
    <definedName name="______________ttt3" localSheetId="10">#REF!</definedName>
    <definedName name="______________ttt3">#REF!</definedName>
    <definedName name="______________u3" localSheetId="10">#REF!</definedName>
    <definedName name="______________u3">#REF!</definedName>
    <definedName name="______________v3" localSheetId="10">#REF!</definedName>
    <definedName name="______________v3">#REF!</definedName>
    <definedName name="______________VA1" localSheetId="10">#REF!</definedName>
    <definedName name="______________VA1">#REF!</definedName>
    <definedName name="______________VA2" localSheetId="10">#REF!</definedName>
    <definedName name="______________VA2">#REF!</definedName>
    <definedName name="______________VR1" localSheetId="10">#REF!</definedName>
    <definedName name="______________VR1">#REF!</definedName>
    <definedName name="______________z3" localSheetId="10">#REF!</definedName>
    <definedName name="______________z3">#REF!</definedName>
    <definedName name="_____________a1" localSheetId="10">#REF!</definedName>
    <definedName name="_____________a1">#REF!</definedName>
    <definedName name="_____________a2" localSheetId="10">#REF!</definedName>
    <definedName name="_____________a2">#REF!</definedName>
    <definedName name="_____________a3" localSheetId="10">#REF!</definedName>
    <definedName name="_____________a3">#REF!</definedName>
    <definedName name="_____________abc123" localSheetId="2" hidden="1">{#N/A,#N/A,FALSE,"PROFIT 11-95"}</definedName>
    <definedName name="_____________abc123" localSheetId="4" hidden="1">{#N/A,#N/A,FALSE,"PROFIT 11-95"}</definedName>
    <definedName name="_____________abc123" hidden="1">{#N/A,#N/A,FALSE,"PROFIT 11-95"}</definedName>
    <definedName name="_____________amr1" localSheetId="2" hidden="1">{#N/A,#N/A,FALSE,"PROFIT 11-95"}</definedName>
    <definedName name="_____________amr1" localSheetId="4" hidden="1">{#N/A,#N/A,FALSE,"PROFIT 11-95"}</definedName>
    <definedName name="_____________amr1" hidden="1">{#N/A,#N/A,FALSE,"PROFIT 11-95"}</definedName>
    <definedName name="_____________amr2" localSheetId="2" hidden="1">{#N/A,#N/A,FALSE,"PROFIT 11-95"}</definedName>
    <definedName name="_____________amr2" localSheetId="4" hidden="1">{#N/A,#N/A,FALSE,"PROFIT 11-95"}</definedName>
    <definedName name="_____________amr2" hidden="1">{#N/A,#N/A,FALSE,"PROFIT 11-95"}</definedName>
    <definedName name="_____________amr4" localSheetId="2" hidden="1">{#N/A,#N/A,TRUE,"PROFIT 11-95"}</definedName>
    <definedName name="_____________amr4" localSheetId="4" hidden="1">{#N/A,#N/A,TRUE,"PROFIT 11-95"}</definedName>
    <definedName name="_____________amr4" hidden="1">{#N/A,#N/A,TRUE,"PROFIT 11-95"}</definedName>
    <definedName name="_____________amr5" localSheetId="2" hidden="1">{#N/A,#N/A,FALSE,"PA";#N/A,#N/A,FALSE,"PA"}</definedName>
    <definedName name="_____________amr5" localSheetId="4" hidden="1">{#N/A,#N/A,FALSE,"PA";#N/A,#N/A,FALSE,"PA"}</definedName>
    <definedName name="_____________amr5" hidden="1">{#N/A,#N/A,FALSE,"PA";#N/A,#N/A,FALSE,"PA"}</definedName>
    <definedName name="_____________amr6" localSheetId="2" hidden="1">{#N/A,#N/A,FALSE,"CE-Build";#N/A,#N/A,FALSE,"CE-Equ.";#N/A,#N/A,FALSE,"CE-Computer";#N/A,#N/A,FALSE,"CE-BFurn.";#N/A,#N/A,FALSE,"CE-Accom.";#N/A,#N/A,FALSE,"CE-Vehicle";#N/A,#N/A,FALSE,"CE-Total"}</definedName>
    <definedName name="_____________amr6" localSheetId="4" hidden="1">{#N/A,#N/A,FALSE,"CE-Build";#N/A,#N/A,FALSE,"CE-Equ.";#N/A,#N/A,FALSE,"CE-Computer";#N/A,#N/A,FALSE,"CE-BFurn.";#N/A,#N/A,FALSE,"CE-Accom.";#N/A,#N/A,FALSE,"CE-Vehicle";#N/A,#N/A,FALSE,"CE-Total"}</definedName>
    <definedName name="_____________amr6" hidden="1">{#N/A,#N/A,FALSE,"CE-Build";#N/A,#N/A,FALSE,"CE-Equ.";#N/A,#N/A,FALSE,"CE-Computer";#N/A,#N/A,FALSE,"CE-BFurn.";#N/A,#N/A,FALSE,"CE-Accom.";#N/A,#N/A,FALSE,"CE-Vehicle";#N/A,#N/A,FALSE,"CE-Total"}</definedName>
    <definedName name="_____________amr7" localSheetId="2" hidden="1">{#N/A,#N/A,FALSE,"PROFIT 11-95"}</definedName>
    <definedName name="_____________amr7" localSheetId="4" hidden="1">{#N/A,#N/A,FALSE,"PROFIT 11-95"}</definedName>
    <definedName name="_____________amr7" hidden="1">{#N/A,#N/A,FALSE,"PROFIT 11-95"}</definedName>
    <definedName name="_____________amr8" localSheetId="2" hidden="1">{#N/A,#N/A,FALSE,"Mech";#N/A,#N/A,FALSE,"Body";#N/A,#N/A,FALSE,"Machine";#N/A,#N/A,FALSE,"Forklift";#N/A,#N/A,FALSE,"OtherHC";#N/A,#N/A,FALSE,"Total"}</definedName>
    <definedName name="_____________amr8" localSheetId="4" hidden="1">{#N/A,#N/A,FALSE,"Mech";#N/A,#N/A,FALSE,"Body";#N/A,#N/A,FALSE,"Machine";#N/A,#N/A,FALSE,"Forklift";#N/A,#N/A,FALSE,"OtherHC";#N/A,#N/A,FALSE,"Total"}</definedName>
    <definedName name="_____________amr8" hidden="1">{#N/A,#N/A,FALSE,"Mech";#N/A,#N/A,FALSE,"Body";#N/A,#N/A,FALSE,"Machine";#N/A,#N/A,FALSE,"Forklift";#N/A,#N/A,FALSE,"OtherHC";#N/A,#N/A,FALSE,"Total"}</definedName>
    <definedName name="_____________amr9" localSheetId="2" hidden="1">{#N/A,#N/A,TRUE,"PROFIT 11-95"}</definedName>
    <definedName name="_____________amr9" localSheetId="4" hidden="1">{#N/A,#N/A,TRUE,"PROFIT 11-95"}</definedName>
    <definedName name="_____________amr9" hidden="1">{#N/A,#N/A,TRUE,"PROFIT 11-95"}</definedName>
    <definedName name="_____________Ar2" localSheetId="2" hidden="1">{#N/A,#N/A,TRUE,"PROFIT 11-95"}</definedName>
    <definedName name="_____________Ar2" localSheetId="4" hidden="1">{#N/A,#N/A,TRUE,"PROFIT 11-95"}</definedName>
    <definedName name="_____________Ar2" hidden="1">{#N/A,#N/A,TRUE,"PROFIT 11-95"}</definedName>
    <definedName name="_____________ato1" localSheetId="10">#REF!</definedName>
    <definedName name="_____________ato1">#REF!</definedName>
    <definedName name="_____________ato3" localSheetId="10">#REF!</definedName>
    <definedName name="_____________ato3">#REF!</definedName>
    <definedName name="_____________b1" localSheetId="10">#REF!</definedName>
    <definedName name="_____________b1">#REF!</definedName>
    <definedName name="_____________b3" localSheetId="10">#REF!</definedName>
    <definedName name="_____________b3">#REF!</definedName>
    <definedName name="_____________bf1" localSheetId="10">#REF!</definedName>
    <definedName name="_____________bf1">#REF!</definedName>
    <definedName name="_____________bf3" localSheetId="10">#REF!</definedName>
    <definedName name="_____________bf3">#REF!</definedName>
    <definedName name="_____________bi3" localSheetId="10">#REF!</definedName>
    <definedName name="_____________bi3">#REF!</definedName>
    <definedName name="_____________C100033" localSheetId="10">#REF!</definedName>
    <definedName name="_____________C100033">#REF!</definedName>
    <definedName name="_____________C65600" localSheetId="10">#REF!</definedName>
    <definedName name="_____________C65600">#REF!</definedName>
    <definedName name="_____________C65800" localSheetId="10">#REF!</definedName>
    <definedName name="_____________C65800">#REF!</definedName>
    <definedName name="_____________C66000" localSheetId="10">#REF!</definedName>
    <definedName name="_____________C66000">#REF!</definedName>
    <definedName name="_____________C69000" localSheetId="10">#REF!</definedName>
    <definedName name="_____________C69000">#REF!</definedName>
    <definedName name="_____________C70000" localSheetId="10">#REF!</definedName>
    <definedName name="_____________C70000">#REF!</definedName>
    <definedName name="_____________C90000" localSheetId="10">#REF!</definedName>
    <definedName name="_____________C90000">#REF!</definedName>
    <definedName name="_____________ccr1" localSheetId="2" hidden="1">{#N/A,#N/A,TRUE,"Cover";#N/A,#N/A,TRUE,"Conts";#N/A,#N/A,TRUE,"VOS";#N/A,#N/A,TRUE,"Warrington";#N/A,#N/A,TRUE,"Widnes"}</definedName>
    <definedName name="_____________ccr1" localSheetId="4" hidden="1">{#N/A,#N/A,TRUE,"Cover";#N/A,#N/A,TRUE,"Conts";#N/A,#N/A,TRUE,"VOS";#N/A,#N/A,TRUE,"Warrington";#N/A,#N/A,TRUE,"Widnes"}</definedName>
    <definedName name="_____________ccr1" hidden="1">{#N/A,#N/A,TRUE,"Cover";#N/A,#N/A,TRUE,"Conts";#N/A,#N/A,TRUE,"VOS";#N/A,#N/A,TRUE,"Warrington";#N/A,#N/A,TRUE,"Widnes"}</definedName>
    <definedName name="_____________Com1" localSheetId="10">#REF!</definedName>
    <definedName name="_____________Com1">#REF!</definedName>
    <definedName name="_____________Com2" localSheetId="10">#REF!</definedName>
    <definedName name="_____________Com2">#REF!</definedName>
    <definedName name="_____________Com3" localSheetId="10">#REF!</definedName>
    <definedName name="_____________Com3">#REF!</definedName>
    <definedName name="_____________con1" localSheetId="2" hidden="1">{#N/A,#N/A,TRUE,"PROFIT 11-95"}</definedName>
    <definedName name="_____________con1" localSheetId="4" hidden="1">{#N/A,#N/A,TRUE,"PROFIT 11-95"}</definedName>
    <definedName name="_____________con1" hidden="1">{#N/A,#N/A,TRUE,"PROFIT 11-95"}</definedName>
    <definedName name="_____________d3" localSheetId="10">#REF!</definedName>
    <definedName name="_____________d3">#REF!</definedName>
    <definedName name="_____________Dam3" localSheetId="2" hidden="1">{#N/A,#N/A,TRUE,"PROFIT 11-95"}</definedName>
    <definedName name="_____________Dam3" localSheetId="4" hidden="1">{#N/A,#N/A,TRUE,"PROFIT 11-95"}</definedName>
    <definedName name="_____________Dam3" hidden="1">{#N/A,#N/A,TRUE,"PROFIT 11-95"}</definedName>
    <definedName name="_____________del1" localSheetId="10">#REF!</definedName>
    <definedName name="_____________del1">#REF!</definedName>
    <definedName name="_____________del3" localSheetId="10">#REF!</definedName>
    <definedName name="_____________del3">#REF!</definedName>
    <definedName name="_____________deo3" localSheetId="10">#REF!</definedName>
    <definedName name="_____________deo3">#REF!</definedName>
    <definedName name="_____________e3" localSheetId="10">#REF!</definedName>
    <definedName name="_____________e3">#REF!</definedName>
    <definedName name="_____________EMP1" localSheetId="10">#REF!</definedName>
    <definedName name="_____________EMP1">#REF!</definedName>
    <definedName name="_____________f3" localSheetId="10">#REF!</definedName>
    <definedName name="_____________f3">#REF!</definedName>
    <definedName name="_____________fle3" localSheetId="10">#REF!</definedName>
    <definedName name="_____________fle3">#REF!</definedName>
    <definedName name="_____________flo3" localSheetId="10">#REF!</definedName>
    <definedName name="_____________flo3">#REF!</definedName>
    <definedName name="_____________flt1" localSheetId="10">#REF!</definedName>
    <definedName name="_____________flt1">#REF!</definedName>
    <definedName name="_____________flt3" localSheetId="10">#REF!</definedName>
    <definedName name="_____________flt3">#REF!</definedName>
    <definedName name="_____________g3" localSheetId="10">#REF!</definedName>
    <definedName name="_____________g3">#REF!</definedName>
    <definedName name="_____________h3" localSheetId="10">#REF!</definedName>
    <definedName name="_____________h3">#REF!</definedName>
    <definedName name="_____________i3" localSheetId="10">#REF!</definedName>
    <definedName name="_____________i3">#REF!</definedName>
    <definedName name="_____________j3" localSheetId="10">#REF!</definedName>
    <definedName name="_____________j3">#REF!</definedName>
    <definedName name="_____________JAN04" localSheetId="2" hidden="1">{#N/A,#N/A,FALSE,"PROFIT 11-95"}</definedName>
    <definedName name="_____________JAN04" localSheetId="4" hidden="1">{#N/A,#N/A,FALSE,"PROFIT 11-95"}</definedName>
    <definedName name="_____________JAN04" hidden="1">{#N/A,#N/A,FALSE,"PROFIT 11-95"}</definedName>
    <definedName name="_____________JB1" localSheetId="10">#REF!</definedName>
    <definedName name="_____________JB1">#REF!</definedName>
    <definedName name="_____________JB2" localSheetId="10">#REF!</definedName>
    <definedName name="_____________JB2">#REF!</definedName>
    <definedName name="_____________JB3" localSheetId="10">#REF!</definedName>
    <definedName name="_____________JB3">#REF!</definedName>
    <definedName name="_____________Jed4" localSheetId="2" hidden="1">{#N/A,#N/A,TRUE,"PROFIT 11-95"}</definedName>
    <definedName name="_____________Jed4" localSheetId="4" hidden="1">{#N/A,#N/A,TRUE,"PROFIT 11-95"}</definedName>
    <definedName name="_____________Jed4" hidden="1">{#N/A,#N/A,TRUE,"PROFIT 11-95"}</definedName>
    <definedName name="_____________Jed5" localSheetId="2" hidden="1">{#N/A,#N/A,TRUE,"PROFIT 11-95"}</definedName>
    <definedName name="_____________Jed5" localSheetId="4" hidden="1">{#N/A,#N/A,TRUE,"PROFIT 11-95"}</definedName>
    <definedName name="_____________Jed5" hidden="1">{#N/A,#N/A,TRUE,"PROFIT 11-95"}</definedName>
    <definedName name="_____________Jed6" localSheetId="2" hidden="1">{#N/A,#N/A,TRUE,"PROFIT 11-95"}</definedName>
    <definedName name="_____________Jed6" localSheetId="4" hidden="1">{#N/A,#N/A,TRUE,"PROFIT 11-95"}</definedName>
    <definedName name="_____________Jed6" hidden="1">{#N/A,#N/A,TRUE,"PROFIT 11-95"}</definedName>
    <definedName name="_____________Jed7" localSheetId="2" hidden="1">{#N/A,#N/A,FALSE,"CE-Build";#N/A,#N/A,FALSE,"CE-Equ.";#N/A,#N/A,FALSE,"CE-Computer";#N/A,#N/A,FALSE,"CE-BFurn.";#N/A,#N/A,FALSE,"CE-Accom.";#N/A,#N/A,FALSE,"CE-Vehicle";#N/A,#N/A,FALSE,"CE-Total"}</definedName>
    <definedName name="_____________Jed7" localSheetId="4" hidden="1">{#N/A,#N/A,FALSE,"CE-Build";#N/A,#N/A,FALSE,"CE-Equ.";#N/A,#N/A,FALSE,"CE-Computer";#N/A,#N/A,FALSE,"CE-BFurn.";#N/A,#N/A,FALSE,"CE-Accom.";#N/A,#N/A,FALSE,"CE-Vehicle";#N/A,#N/A,FALSE,"CE-Total"}</definedName>
    <definedName name="_____________Jed7" hidden="1">{#N/A,#N/A,FALSE,"CE-Build";#N/A,#N/A,FALSE,"CE-Equ.";#N/A,#N/A,FALSE,"CE-Computer";#N/A,#N/A,FALSE,"CE-BFurn.";#N/A,#N/A,FALSE,"CE-Accom.";#N/A,#N/A,FALSE,"CE-Vehicle";#N/A,#N/A,FALSE,"CE-Total"}</definedName>
    <definedName name="_____________JJ2" localSheetId="2" hidden="1">{#N/A,#N/A,FALSE,"INVEST-SUP";#N/A,#N/A,FALSE,"GRILLEC";#N/A,#N/A,FALSE,"HYPER"}</definedName>
    <definedName name="_____________JJ2" localSheetId="4" hidden="1">{#N/A,#N/A,FALSE,"INVEST-SUP";#N/A,#N/A,FALSE,"GRILLEC";#N/A,#N/A,FALSE,"HYPER"}</definedName>
    <definedName name="_____________JJ2" hidden="1">{#N/A,#N/A,FALSE,"INVEST-SUP";#N/A,#N/A,FALSE,"GRILLEC";#N/A,#N/A,FALSE,"HYPER"}</definedName>
    <definedName name="_____________k3" localSheetId="10">#REF!</definedName>
    <definedName name="_____________k3">#REF!</definedName>
    <definedName name="_____________m3" localSheetId="10">#REF!</definedName>
    <definedName name="_____________m3">#REF!</definedName>
    <definedName name="_____________n3" localSheetId="10">#REF!</definedName>
    <definedName name="_____________n3">#REF!</definedName>
    <definedName name="_____________nsn01" localSheetId="10">#REF!</definedName>
    <definedName name="_____________nsn01">#REF!</definedName>
    <definedName name="_____________nsn02" localSheetId="10">#REF!</definedName>
    <definedName name="_____________nsn02">#REF!</definedName>
    <definedName name="_____________nsn03" localSheetId="10">#REF!</definedName>
    <definedName name="_____________nsn03">#REF!</definedName>
    <definedName name="_____________nsn04" localSheetId="10">#REF!</definedName>
    <definedName name="_____________nsn04">#REF!</definedName>
    <definedName name="_____________nsn05" localSheetId="10">#REF!</definedName>
    <definedName name="_____________nsn05">#REF!</definedName>
    <definedName name="_____________nsn06" localSheetId="10">#REF!</definedName>
    <definedName name="_____________nsn06">#REF!</definedName>
    <definedName name="_____________nsn07" localSheetId="10">#REF!</definedName>
    <definedName name="_____________nsn07">#REF!</definedName>
    <definedName name="_____________nsn08" localSheetId="10">#REF!</definedName>
    <definedName name="_____________nsn08">#REF!</definedName>
    <definedName name="_____________nsn09" localSheetId="10">#REF!</definedName>
    <definedName name="_____________nsn09">#REF!</definedName>
    <definedName name="_____________nsn10" localSheetId="10">#REF!</definedName>
    <definedName name="_____________nsn10">#REF!</definedName>
    <definedName name="_____________o3" localSheetId="10">#REF!</definedName>
    <definedName name="_____________o3">#REF!</definedName>
    <definedName name="_____________oth1" localSheetId="10">#REF!</definedName>
    <definedName name="_____________oth1">#REF!</definedName>
    <definedName name="_____________oth2" localSheetId="10">#REF!</definedName>
    <definedName name="_____________oth2">#REF!</definedName>
    <definedName name="_____________PAP1" localSheetId="2" hidden="1">{#N/A,#N/A,FALSE,"INVEST-SUP";#N/A,#N/A,FALSE,"GRILLEC";#N/A,#N/A,FALSE,"HYPER"}</definedName>
    <definedName name="_____________PAP1" localSheetId="4" hidden="1">{#N/A,#N/A,FALSE,"INVEST-SUP";#N/A,#N/A,FALSE,"GRILLEC";#N/A,#N/A,FALSE,"HYPER"}</definedName>
    <definedName name="_____________PAP1" hidden="1">{#N/A,#N/A,FALSE,"INVEST-SUP";#N/A,#N/A,FALSE,"GRILLEC";#N/A,#N/A,FALSE,"HYPER"}</definedName>
    <definedName name="_____________q3" localSheetId="10">#REF!</definedName>
    <definedName name="_____________q3">#REF!</definedName>
    <definedName name="_____________r" localSheetId="10">#REF!</definedName>
    <definedName name="_____________r">#REF!</definedName>
    <definedName name="_____________r3" localSheetId="10">#REF!</definedName>
    <definedName name="_____________r3">#REF!</definedName>
    <definedName name="_____________rad1" localSheetId="10">#REF!</definedName>
    <definedName name="_____________rad1">#REF!</definedName>
    <definedName name="_____________rad2" localSheetId="10">#REF!</definedName>
    <definedName name="_____________rad2">#REF!</definedName>
    <definedName name="_____________rad3" localSheetId="10">#REF!</definedName>
    <definedName name="_____________rad3">#REF!</definedName>
    <definedName name="_____________rd2" localSheetId="10">#REF!</definedName>
    <definedName name="_____________rd2">#REF!</definedName>
    <definedName name="_____________rd3" localSheetId="10">#REF!</definedName>
    <definedName name="_____________rd3">#REF!</definedName>
    <definedName name="_____________reo3" localSheetId="10">#REF!</definedName>
    <definedName name="_____________reo3">#REF!</definedName>
    <definedName name="_____________ret1" localSheetId="10">#REF!</definedName>
    <definedName name="_____________ret1">#REF!</definedName>
    <definedName name="_____________ret3" localSheetId="10">#REF!</definedName>
    <definedName name="_____________ret3">#REF!</definedName>
    <definedName name="_____________ret4" localSheetId="10">#REF!</definedName>
    <definedName name="_____________ret4">#REF!</definedName>
    <definedName name="_____________rfl3" localSheetId="10">#REF!</definedName>
    <definedName name="_____________rfl3">#REF!</definedName>
    <definedName name="_____________rhd1" localSheetId="10">#REF!</definedName>
    <definedName name="_____________rhd1">#REF!</definedName>
    <definedName name="_____________rhd111111" localSheetId="10">#REF!</definedName>
    <definedName name="_____________rhd111111">#REF!</definedName>
    <definedName name="_____________rhd3" localSheetId="10">#REF!</definedName>
    <definedName name="_____________rhd3">#REF!</definedName>
    <definedName name="_____________roi01" localSheetId="10">#REF!</definedName>
    <definedName name="_____________roi01">#REF!</definedName>
    <definedName name="_____________roi02" localSheetId="10">#REF!</definedName>
    <definedName name="_____________roi02">#REF!</definedName>
    <definedName name="_____________roi03" localSheetId="10">#REF!</definedName>
    <definedName name="_____________roi03">#REF!</definedName>
    <definedName name="_____________roi04" localSheetId="10">#REF!</definedName>
    <definedName name="_____________roi04">#REF!</definedName>
    <definedName name="_____________roi05" localSheetId="10">#REF!</definedName>
    <definedName name="_____________roi05">#REF!</definedName>
    <definedName name="_____________roi06" localSheetId="10">#REF!</definedName>
    <definedName name="_____________roi06">#REF!</definedName>
    <definedName name="_____________roi07" localSheetId="10">#REF!</definedName>
    <definedName name="_____________roi07">#REF!</definedName>
    <definedName name="_____________roi08" localSheetId="10">#REF!</definedName>
    <definedName name="_____________roi08">#REF!</definedName>
    <definedName name="_____________roi09" localSheetId="10">#REF!</definedName>
    <definedName name="_____________roi09">#REF!</definedName>
    <definedName name="_____________roi10" localSheetId="10">#REF!</definedName>
    <definedName name="_____________roi10">#REF!</definedName>
    <definedName name="_____________RP1" localSheetId="10">#REF!</definedName>
    <definedName name="_____________RP1">#REF!</definedName>
    <definedName name="_____________RP2" localSheetId="10">#REF!</definedName>
    <definedName name="_____________RP2">#REF!</definedName>
    <definedName name="_____________RP3" localSheetId="10">#REF!</definedName>
    <definedName name="_____________RP3">#REF!</definedName>
    <definedName name="_____________RP4" localSheetId="10">#REF!</definedName>
    <definedName name="_____________RP4">#REF!</definedName>
    <definedName name="_____________s3" localSheetId="10">#REF!</definedName>
    <definedName name="_____________s3">#REF!</definedName>
    <definedName name="_____________sp1" localSheetId="2" hidden="1">{#N/A,#N/A,FALSE,"Feuil32";#N/A,#N/A,FALSE,"Feuil17";#N/A,#N/A,FALSE,"Feuil33";#N/A,#N/A,FALSE,"Feuil18";#N/A,#N/A,FALSE,"Feuil38";#N/A,#N/A,FALSE,"Feuil23";#N/A,#N/A,FALSE,"Feuil37";#N/A,#N/A,FALSE,"Feuil22";#N/A,#N/A,FALSE,"Feuil36";#N/A,#N/A,FALSE,"Feuil21";#N/A,#N/A,FALSE,"Feuil35";#N/A,#N/A,FALSE,"Feuil20"}</definedName>
    <definedName name="_____________sp1" localSheetId="4" hidden="1">{#N/A,#N/A,FALSE,"Feuil32";#N/A,#N/A,FALSE,"Feuil17";#N/A,#N/A,FALSE,"Feuil33";#N/A,#N/A,FALSE,"Feuil18";#N/A,#N/A,FALSE,"Feuil38";#N/A,#N/A,FALSE,"Feuil23";#N/A,#N/A,FALSE,"Feuil37";#N/A,#N/A,FALSE,"Feuil22";#N/A,#N/A,FALSE,"Feuil36";#N/A,#N/A,FALSE,"Feuil21";#N/A,#N/A,FALSE,"Feuil35";#N/A,#N/A,FALSE,"Feuil20"}</definedName>
    <definedName name="_____________sp1" hidden="1">{#N/A,#N/A,FALSE,"Feuil32";#N/A,#N/A,FALSE,"Feuil17";#N/A,#N/A,FALSE,"Feuil33";#N/A,#N/A,FALSE,"Feuil18";#N/A,#N/A,FALSE,"Feuil38";#N/A,#N/A,FALSE,"Feuil23";#N/A,#N/A,FALSE,"Feuil37";#N/A,#N/A,FALSE,"Feuil22";#N/A,#N/A,FALSE,"Feuil36";#N/A,#N/A,FALSE,"Feuil21";#N/A,#N/A,FALSE,"Feuil35";#N/A,#N/A,FALSE,"Feuil20"}</definedName>
    <definedName name="_____________t3" localSheetId="10">#REF!</definedName>
    <definedName name="_____________t3">#REF!</definedName>
    <definedName name="_____________TT145" localSheetId="2" hidden="1">{#N/A,#N/A,FALSE,"INVEST-SUP";#N/A,#N/A,FALSE,"GRILLEC";#N/A,#N/A,FALSE,"HYPER"}</definedName>
    <definedName name="_____________TT145" localSheetId="4" hidden="1">{#N/A,#N/A,FALSE,"INVEST-SUP";#N/A,#N/A,FALSE,"GRILLEC";#N/A,#N/A,FALSE,"HYPER"}</definedName>
    <definedName name="_____________TT145" hidden="1">{#N/A,#N/A,FALSE,"INVEST-SUP";#N/A,#N/A,FALSE,"GRILLEC";#N/A,#N/A,FALSE,"HYPER"}</definedName>
    <definedName name="_____________tt3" localSheetId="10">#REF!</definedName>
    <definedName name="_____________tt3">#REF!</definedName>
    <definedName name="_____________ttt3" localSheetId="10">#REF!</definedName>
    <definedName name="_____________ttt3">#REF!</definedName>
    <definedName name="_____________u3" localSheetId="10">#REF!</definedName>
    <definedName name="_____________u3">#REF!</definedName>
    <definedName name="_____________v3" localSheetId="10">#REF!</definedName>
    <definedName name="_____________v3">#REF!</definedName>
    <definedName name="_____________VA1" localSheetId="10">#REF!</definedName>
    <definedName name="_____________VA1">#REF!</definedName>
    <definedName name="_____________VA2" localSheetId="10">#REF!</definedName>
    <definedName name="_____________VA2">#REF!</definedName>
    <definedName name="_____________VR1" localSheetId="10">#REF!</definedName>
    <definedName name="_____________VR1">#REF!</definedName>
    <definedName name="_____________z3" localSheetId="10">#REF!</definedName>
    <definedName name="_____________z3">#REF!</definedName>
    <definedName name="____________a1" localSheetId="10">#REF!</definedName>
    <definedName name="____________a1">#REF!</definedName>
    <definedName name="____________a2" localSheetId="10">#REF!</definedName>
    <definedName name="____________a2">#REF!</definedName>
    <definedName name="____________a3" localSheetId="10">#REF!</definedName>
    <definedName name="____________a3">#REF!</definedName>
    <definedName name="____________abc123" localSheetId="2" hidden="1">{#N/A,#N/A,FALSE,"PROFIT 11-95"}</definedName>
    <definedName name="____________abc123" localSheetId="4" hidden="1">{#N/A,#N/A,FALSE,"PROFIT 11-95"}</definedName>
    <definedName name="____________abc123" hidden="1">{#N/A,#N/A,FALSE,"PROFIT 11-95"}</definedName>
    <definedName name="____________amr1" localSheetId="2" hidden="1">{#N/A,#N/A,FALSE,"PROFIT 11-95"}</definedName>
    <definedName name="____________amr1" localSheetId="4" hidden="1">{#N/A,#N/A,FALSE,"PROFIT 11-95"}</definedName>
    <definedName name="____________amr1" hidden="1">{#N/A,#N/A,FALSE,"PROFIT 11-95"}</definedName>
    <definedName name="____________amr2" localSheetId="2" hidden="1">{#N/A,#N/A,FALSE,"PROFIT 11-95"}</definedName>
    <definedName name="____________amr2" localSheetId="4" hidden="1">{#N/A,#N/A,FALSE,"PROFIT 11-95"}</definedName>
    <definedName name="____________amr2" hidden="1">{#N/A,#N/A,FALSE,"PROFIT 11-95"}</definedName>
    <definedName name="____________amr4" localSheetId="2" hidden="1">{#N/A,#N/A,TRUE,"PROFIT 11-95"}</definedName>
    <definedName name="____________amr4" localSheetId="4" hidden="1">{#N/A,#N/A,TRUE,"PROFIT 11-95"}</definedName>
    <definedName name="____________amr4" hidden="1">{#N/A,#N/A,TRUE,"PROFIT 11-95"}</definedName>
    <definedName name="____________amr5" localSheetId="2" hidden="1">{#N/A,#N/A,FALSE,"PA";#N/A,#N/A,FALSE,"PA"}</definedName>
    <definedName name="____________amr5" localSheetId="4" hidden="1">{#N/A,#N/A,FALSE,"PA";#N/A,#N/A,FALSE,"PA"}</definedName>
    <definedName name="____________amr5" hidden="1">{#N/A,#N/A,FALSE,"PA";#N/A,#N/A,FALSE,"PA"}</definedName>
    <definedName name="____________amr6" localSheetId="2" hidden="1">{#N/A,#N/A,FALSE,"CE-Build";#N/A,#N/A,FALSE,"CE-Equ.";#N/A,#N/A,FALSE,"CE-Computer";#N/A,#N/A,FALSE,"CE-BFurn.";#N/A,#N/A,FALSE,"CE-Accom.";#N/A,#N/A,FALSE,"CE-Vehicle";#N/A,#N/A,FALSE,"CE-Total"}</definedName>
    <definedName name="____________amr6" localSheetId="4" hidden="1">{#N/A,#N/A,FALSE,"CE-Build";#N/A,#N/A,FALSE,"CE-Equ.";#N/A,#N/A,FALSE,"CE-Computer";#N/A,#N/A,FALSE,"CE-BFurn.";#N/A,#N/A,FALSE,"CE-Accom.";#N/A,#N/A,FALSE,"CE-Vehicle";#N/A,#N/A,FALSE,"CE-Total"}</definedName>
    <definedName name="____________amr6" hidden="1">{#N/A,#N/A,FALSE,"CE-Build";#N/A,#N/A,FALSE,"CE-Equ.";#N/A,#N/A,FALSE,"CE-Computer";#N/A,#N/A,FALSE,"CE-BFurn.";#N/A,#N/A,FALSE,"CE-Accom.";#N/A,#N/A,FALSE,"CE-Vehicle";#N/A,#N/A,FALSE,"CE-Total"}</definedName>
    <definedName name="____________amr7" localSheetId="2" hidden="1">{#N/A,#N/A,FALSE,"PROFIT 11-95"}</definedName>
    <definedName name="____________amr7" localSheetId="4" hidden="1">{#N/A,#N/A,FALSE,"PROFIT 11-95"}</definedName>
    <definedName name="____________amr7" hidden="1">{#N/A,#N/A,FALSE,"PROFIT 11-95"}</definedName>
    <definedName name="____________amr8" localSheetId="2" hidden="1">{#N/A,#N/A,FALSE,"Mech";#N/A,#N/A,FALSE,"Body";#N/A,#N/A,FALSE,"Machine";#N/A,#N/A,FALSE,"Forklift";#N/A,#N/A,FALSE,"OtherHC";#N/A,#N/A,FALSE,"Total"}</definedName>
    <definedName name="____________amr8" localSheetId="4" hidden="1">{#N/A,#N/A,FALSE,"Mech";#N/A,#N/A,FALSE,"Body";#N/A,#N/A,FALSE,"Machine";#N/A,#N/A,FALSE,"Forklift";#N/A,#N/A,FALSE,"OtherHC";#N/A,#N/A,FALSE,"Total"}</definedName>
    <definedName name="____________amr8" hidden="1">{#N/A,#N/A,FALSE,"Mech";#N/A,#N/A,FALSE,"Body";#N/A,#N/A,FALSE,"Machine";#N/A,#N/A,FALSE,"Forklift";#N/A,#N/A,FALSE,"OtherHC";#N/A,#N/A,FALSE,"Total"}</definedName>
    <definedName name="____________amr9" localSheetId="2" hidden="1">{#N/A,#N/A,TRUE,"PROFIT 11-95"}</definedName>
    <definedName name="____________amr9" localSheetId="4" hidden="1">{#N/A,#N/A,TRUE,"PROFIT 11-95"}</definedName>
    <definedName name="____________amr9" hidden="1">{#N/A,#N/A,TRUE,"PROFIT 11-95"}</definedName>
    <definedName name="____________Ar2" localSheetId="2" hidden="1">{#N/A,#N/A,TRUE,"PROFIT 11-95"}</definedName>
    <definedName name="____________Ar2" localSheetId="4" hidden="1">{#N/A,#N/A,TRUE,"PROFIT 11-95"}</definedName>
    <definedName name="____________Ar2" hidden="1">{#N/A,#N/A,TRUE,"PROFIT 11-95"}</definedName>
    <definedName name="____________ato1" localSheetId="10">#REF!</definedName>
    <definedName name="____________ato1">#REF!</definedName>
    <definedName name="____________ato3" localSheetId="10">#REF!</definedName>
    <definedName name="____________ato3">#REF!</definedName>
    <definedName name="____________b1" localSheetId="10">#REF!</definedName>
    <definedName name="____________b1">#REF!</definedName>
    <definedName name="____________b3" localSheetId="10">#REF!</definedName>
    <definedName name="____________b3">#REF!</definedName>
    <definedName name="____________bf1" localSheetId="10">#REF!</definedName>
    <definedName name="____________bf1">#REF!</definedName>
    <definedName name="____________bf3" localSheetId="10">#REF!</definedName>
    <definedName name="____________bf3">#REF!</definedName>
    <definedName name="____________bi3" localSheetId="10">#REF!</definedName>
    <definedName name="____________bi3">#REF!</definedName>
    <definedName name="____________C100033" localSheetId="10">#REF!</definedName>
    <definedName name="____________C100033">#REF!</definedName>
    <definedName name="____________C65600" localSheetId="10">#REF!</definedName>
    <definedName name="____________C65600">#REF!</definedName>
    <definedName name="____________C65800" localSheetId="10">#REF!</definedName>
    <definedName name="____________C65800">#REF!</definedName>
    <definedName name="____________C66000" localSheetId="10">#REF!</definedName>
    <definedName name="____________C66000">#REF!</definedName>
    <definedName name="____________C69000" localSheetId="10">#REF!</definedName>
    <definedName name="____________C69000">#REF!</definedName>
    <definedName name="____________C70000" localSheetId="10">#REF!</definedName>
    <definedName name="____________C70000">#REF!</definedName>
    <definedName name="____________C90000" localSheetId="10">#REF!</definedName>
    <definedName name="____________C90000">#REF!</definedName>
    <definedName name="____________Com1" localSheetId="10">#REF!</definedName>
    <definedName name="____________Com1">#REF!</definedName>
    <definedName name="____________Com2" localSheetId="10">#REF!</definedName>
    <definedName name="____________Com2">#REF!</definedName>
    <definedName name="____________Com3" localSheetId="10">#REF!</definedName>
    <definedName name="____________Com3">#REF!</definedName>
    <definedName name="____________con1" localSheetId="2" hidden="1">{#N/A,#N/A,TRUE,"PROFIT 11-95"}</definedName>
    <definedName name="____________con1" localSheetId="4" hidden="1">{#N/A,#N/A,TRUE,"PROFIT 11-95"}</definedName>
    <definedName name="____________con1" hidden="1">{#N/A,#N/A,TRUE,"PROFIT 11-95"}</definedName>
    <definedName name="____________d3" localSheetId="10">#REF!</definedName>
    <definedName name="____________d3">#REF!</definedName>
    <definedName name="____________Dam3" localSheetId="2" hidden="1">{#N/A,#N/A,TRUE,"PROFIT 11-95"}</definedName>
    <definedName name="____________Dam3" localSheetId="4" hidden="1">{#N/A,#N/A,TRUE,"PROFIT 11-95"}</definedName>
    <definedName name="____________Dam3" hidden="1">{#N/A,#N/A,TRUE,"PROFIT 11-95"}</definedName>
    <definedName name="____________del1" localSheetId="10">#REF!</definedName>
    <definedName name="____________del1">#REF!</definedName>
    <definedName name="____________del3" localSheetId="10">#REF!</definedName>
    <definedName name="____________del3">#REF!</definedName>
    <definedName name="____________deo3" localSheetId="10">#REF!</definedName>
    <definedName name="____________deo3">#REF!</definedName>
    <definedName name="____________e3" localSheetId="10">#REF!</definedName>
    <definedName name="____________e3">#REF!</definedName>
    <definedName name="____________EMP1" localSheetId="10">#REF!</definedName>
    <definedName name="____________EMP1">#REF!</definedName>
    <definedName name="____________f3" localSheetId="10">#REF!</definedName>
    <definedName name="____________f3">#REF!</definedName>
    <definedName name="____________fle3" localSheetId="10">#REF!</definedName>
    <definedName name="____________fle3">#REF!</definedName>
    <definedName name="____________flo3" localSheetId="10">#REF!</definedName>
    <definedName name="____________flo3">#REF!</definedName>
    <definedName name="____________flt1" localSheetId="10">#REF!</definedName>
    <definedName name="____________flt1">#REF!</definedName>
    <definedName name="____________flt3" localSheetId="10">#REF!</definedName>
    <definedName name="____________flt3">#REF!</definedName>
    <definedName name="____________g3" localSheetId="10">#REF!</definedName>
    <definedName name="____________g3">#REF!</definedName>
    <definedName name="____________h3" localSheetId="10">#REF!</definedName>
    <definedName name="____________h3">#REF!</definedName>
    <definedName name="____________i3" localSheetId="10">#REF!</definedName>
    <definedName name="____________i3">#REF!</definedName>
    <definedName name="____________j3" localSheetId="10">#REF!</definedName>
    <definedName name="____________j3">#REF!</definedName>
    <definedName name="____________JAN04" localSheetId="2" hidden="1">{#N/A,#N/A,FALSE,"PROFIT 11-95"}</definedName>
    <definedName name="____________JAN04" localSheetId="4" hidden="1">{#N/A,#N/A,FALSE,"PROFIT 11-95"}</definedName>
    <definedName name="____________JAN04" hidden="1">{#N/A,#N/A,FALSE,"PROFIT 11-95"}</definedName>
    <definedName name="____________JB1" localSheetId="10">#REF!</definedName>
    <definedName name="____________JB1">#REF!</definedName>
    <definedName name="____________JB2" localSheetId="10">#REF!</definedName>
    <definedName name="____________JB2">#REF!</definedName>
    <definedName name="____________JB3" localSheetId="10">#REF!</definedName>
    <definedName name="____________JB3">#REF!</definedName>
    <definedName name="____________Jed4" localSheetId="2" hidden="1">{#N/A,#N/A,TRUE,"PROFIT 11-95"}</definedName>
    <definedName name="____________Jed4" localSheetId="4" hidden="1">{#N/A,#N/A,TRUE,"PROFIT 11-95"}</definedName>
    <definedName name="____________Jed4" hidden="1">{#N/A,#N/A,TRUE,"PROFIT 11-95"}</definedName>
    <definedName name="____________Jed5" localSheetId="2" hidden="1">{#N/A,#N/A,TRUE,"PROFIT 11-95"}</definedName>
    <definedName name="____________Jed5" localSheetId="4" hidden="1">{#N/A,#N/A,TRUE,"PROFIT 11-95"}</definedName>
    <definedName name="____________Jed5" hidden="1">{#N/A,#N/A,TRUE,"PROFIT 11-95"}</definedName>
    <definedName name="____________Jed6" localSheetId="2" hidden="1">{#N/A,#N/A,TRUE,"PROFIT 11-95"}</definedName>
    <definedName name="____________Jed6" localSheetId="4" hidden="1">{#N/A,#N/A,TRUE,"PROFIT 11-95"}</definedName>
    <definedName name="____________Jed6" hidden="1">{#N/A,#N/A,TRUE,"PROFIT 11-95"}</definedName>
    <definedName name="____________Jed7" localSheetId="2" hidden="1">{#N/A,#N/A,FALSE,"CE-Build";#N/A,#N/A,FALSE,"CE-Equ.";#N/A,#N/A,FALSE,"CE-Computer";#N/A,#N/A,FALSE,"CE-BFurn.";#N/A,#N/A,FALSE,"CE-Accom.";#N/A,#N/A,FALSE,"CE-Vehicle";#N/A,#N/A,FALSE,"CE-Total"}</definedName>
    <definedName name="____________Jed7" localSheetId="4" hidden="1">{#N/A,#N/A,FALSE,"CE-Build";#N/A,#N/A,FALSE,"CE-Equ.";#N/A,#N/A,FALSE,"CE-Computer";#N/A,#N/A,FALSE,"CE-BFurn.";#N/A,#N/A,FALSE,"CE-Accom.";#N/A,#N/A,FALSE,"CE-Vehicle";#N/A,#N/A,FALSE,"CE-Total"}</definedName>
    <definedName name="____________Jed7" hidden="1">{#N/A,#N/A,FALSE,"CE-Build";#N/A,#N/A,FALSE,"CE-Equ.";#N/A,#N/A,FALSE,"CE-Computer";#N/A,#N/A,FALSE,"CE-BFurn.";#N/A,#N/A,FALSE,"CE-Accom.";#N/A,#N/A,FALSE,"CE-Vehicle";#N/A,#N/A,FALSE,"CE-Total"}</definedName>
    <definedName name="____________k3" localSheetId="10">#REF!</definedName>
    <definedName name="____________k3">#REF!</definedName>
    <definedName name="____________m3" localSheetId="10">#REF!</definedName>
    <definedName name="____________m3">#REF!</definedName>
    <definedName name="____________n3" localSheetId="10">#REF!</definedName>
    <definedName name="____________n3">#REF!</definedName>
    <definedName name="____________nsn01" localSheetId="10">#REF!</definedName>
    <definedName name="____________nsn01">#REF!</definedName>
    <definedName name="____________nsn02" localSheetId="10">#REF!</definedName>
    <definedName name="____________nsn02">#REF!</definedName>
    <definedName name="____________nsn03" localSheetId="10">#REF!</definedName>
    <definedName name="____________nsn03">#REF!</definedName>
    <definedName name="____________nsn04" localSheetId="10">#REF!</definedName>
    <definedName name="____________nsn04">#REF!</definedName>
    <definedName name="____________nsn05" localSheetId="10">#REF!</definedName>
    <definedName name="____________nsn05">#REF!</definedName>
    <definedName name="____________nsn06" localSheetId="10">#REF!</definedName>
    <definedName name="____________nsn06">#REF!</definedName>
    <definedName name="____________nsn07" localSheetId="10">#REF!</definedName>
    <definedName name="____________nsn07">#REF!</definedName>
    <definedName name="____________nsn08" localSheetId="10">#REF!</definedName>
    <definedName name="____________nsn08">#REF!</definedName>
    <definedName name="____________nsn09" localSheetId="10">#REF!</definedName>
    <definedName name="____________nsn09">#REF!</definedName>
    <definedName name="____________nsn10" localSheetId="10">#REF!</definedName>
    <definedName name="____________nsn10">#REF!</definedName>
    <definedName name="____________o3" localSheetId="10">#REF!</definedName>
    <definedName name="____________o3">#REF!</definedName>
    <definedName name="____________oth1" localSheetId="10">#REF!</definedName>
    <definedName name="____________oth1">#REF!</definedName>
    <definedName name="____________oth2" localSheetId="10">#REF!</definedName>
    <definedName name="____________oth2">#REF!</definedName>
    <definedName name="____________q3" localSheetId="10">#REF!</definedName>
    <definedName name="____________q3">#REF!</definedName>
    <definedName name="____________r" localSheetId="10">#REF!</definedName>
    <definedName name="____________r">#REF!</definedName>
    <definedName name="____________r3" localSheetId="10">#REF!</definedName>
    <definedName name="____________r3">#REF!</definedName>
    <definedName name="____________rad1" localSheetId="10">#REF!</definedName>
    <definedName name="____________rad1">#REF!</definedName>
    <definedName name="____________rad2" localSheetId="10">#REF!</definedName>
    <definedName name="____________rad2">#REF!</definedName>
    <definedName name="____________rad3" localSheetId="10">#REF!</definedName>
    <definedName name="____________rad3">#REF!</definedName>
    <definedName name="____________rd2" localSheetId="10">#REF!</definedName>
    <definedName name="____________rd2">#REF!</definedName>
    <definedName name="____________rd3" localSheetId="10">#REF!</definedName>
    <definedName name="____________rd3">#REF!</definedName>
    <definedName name="____________reo3" localSheetId="10">#REF!</definedName>
    <definedName name="____________reo3">#REF!</definedName>
    <definedName name="____________ret1" localSheetId="10">#REF!</definedName>
    <definedName name="____________ret1">#REF!</definedName>
    <definedName name="____________ret3" localSheetId="10">#REF!</definedName>
    <definedName name="____________ret3">#REF!</definedName>
    <definedName name="____________ret4" localSheetId="10">#REF!</definedName>
    <definedName name="____________ret4">#REF!</definedName>
    <definedName name="____________rfl3" localSheetId="10">#REF!</definedName>
    <definedName name="____________rfl3">#REF!</definedName>
    <definedName name="____________rhd1" localSheetId="10">#REF!</definedName>
    <definedName name="____________rhd1">#REF!</definedName>
    <definedName name="____________rhd111111" localSheetId="10">#REF!</definedName>
    <definedName name="____________rhd111111">#REF!</definedName>
    <definedName name="____________rhd3" localSheetId="10">#REF!</definedName>
    <definedName name="____________rhd3">#REF!</definedName>
    <definedName name="____________roi01" localSheetId="10">#REF!</definedName>
    <definedName name="____________roi01">#REF!</definedName>
    <definedName name="____________roi02" localSheetId="10">#REF!</definedName>
    <definedName name="____________roi02">#REF!</definedName>
    <definedName name="____________roi03" localSheetId="10">#REF!</definedName>
    <definedName name="____________roi03">#REF!</definedName>
    <definedName name="____________roi04" localSheetId="10">#REF!</definedName>
    <definedName name="____________roi04">#REF!</definedName>
    <definedName name="____________roi05" localSheetId="10">#REF!</definedName>
    <definedName name="____________roi05">#REF!</definedName>
    <definedName name="____________roi06" localSheetId="10">#REF!</definedName>
    <definedName name="____________roi06">#REF!</definedName>
    <definedName name="____________roi07" localSheetId="10">#REF!</definedName>
    <definedName name="____________roi07">#REF!</definedName>
    <definedName name="____________roi08" localSheetId="10">#REF!</definedName>
    <definedName name="____________roi08">#REF!</definedName>
    <definedName name="____________roi09" localSheetId="10">#REF!</definedName>
    <definedName name="____________roi09">#REF!</definedName>
    <definedName name="____________roi10" localSheetId="10">#REF!</definedName>
    <definedName name="____________roi10">#REF!</definedName>
    <definedName name="____________RP1" localSheetId="10">#REF!</definedName>
    <definedName name="____________RP1">#REF!</definedName>
    <definedName name="____________RP2" localSheetId="10">#REF!</definedName>
    <definedName name="____________RP2">#REF!</definedName>
    <definedName name="____________RP3" localSheetId="10">#REF!</definedName>
    <definedName name="____________RP3">#REF!</definedName>
    <definedName name="____________RP4" localSheetId="10">#REF!</definedName>
    <definedName name="____________RP4">#REF!</definedName>
    <definedName name="____________s3" localSheetId="10">#REF!</definedName>
    <definedName name="____________s3">#REF!</definedName>
    <definedName name="____________t3" localSheetId="10">#REF!</definedName>
    <definedName name="____________t3">#REF!</definedName>
    <definedName name="____________tt3" localSheetId="10">#REF!</definedName>
    <definedName name="____________tt3">#REF!</definedName>
    <definedName name="____________ttt3" localSheetId="10">#REF!</definedName>
    <definedName name="____________ttt3">#REF!</definedName>
    <definedName name="____________u3" localSheetId="10">#REF!</definedName>
    <definedName name="____________u3">#REF!</definedName>
    <definedName name="____________v3" localSheetId="10">#REF!</definedName>
    <definedName name="____________v3">#REF!</definedName>
    <definedName name="____________VA1" localSheetId="10">#REF!</definedName>
    <definedName name="____________VA1">#REF!</definedName>
    <definedName name="____________VA2" localSheetId="10">#REF!</definedName>
    <definedName name="____________VA2">#REF!</definedName>
    <definedName name="____________VR1" localSheetId="10">#REF!</definedName>
    <definedName name="____________VR1">#REF!</definedName>
    <definedName name="____________z3" localSheetId="10">#REF!</definedName>
    <definedName name="____________z3">#REF!</definedName>
    <definedName name="___________a1" localSheetId="10">#REF!</definedName>
    <definedName name="___________a1">#REF!</definedName>
    <definedName name="___________a2" localSheetId="10">#REF!</definedName>
    <definedName name="___________a2">#REF!</definedName>
    <definedName name="___________a3" localSheetId="10">#REF!</definedName>
    <definedName name="___________a3">#REF!</definedName>
    <definedName name="___________abc123" localSheetId="2" hidden="1">{#N/A,#N/A,FALSE,"PROFIT 11-95"}</definedName>
    <definedName name="___________abc123" localSheetId="4" hidden="1">{#N/A,#N/A,FALSE,"PROFIT 11-95"}</definedName>
    <definedName name="___________abc123" hidden="1">{#N/A,#N/A,FALSE,"PROFIT 11-95"}</definedName>
    <definedName name="___________amr1" localSheetId="2" hidden="1">{#N/A,#N/A,FALSE,"PROFIT 11-95"}</definedName>
    <definedName name="___________amr1" localSheetId="4" hidden="1">{#N/A,#N/A,FALSE,"PROFIT 11-95"}</definedName>
    <definedName name="___________amr1" hidden="1">{#N/A,#N/A,FALSE,"PROFIT 11-95"}</definedName>
    <definedName name="___________amr2" localSheetId="2" hidden="1">{#N/A,#N/A,FALSE,"PROFIT 11-95"}</definedName>
    <definedName name="___________amr2" localSheetId="4" hidden="1">{#N/A,#N/A,FALSE,"PROFIT 11-95"}</definedName>
    <definedName name="___________amr2" hidden="1">{#N/A,#N/A,FALSE,"PROFIT 11-95"}</definedName>
    <definedName name="___________amr4" localSheetId="2" hidden="1">{#N/A,#N/A,TRUE,"PROFIT 11-95"}</definedName>
    <definedName name="___________amr4" localSheetId="4" hidden="1">{#N/A,#N/A,TRUE,"PROFIT 11-95"}</definedName>
    <definedName name="___________amr4" hidden="1">{#N/A,#N/A,TRUE,"PROFIT 11-95"}</definedName>
    <definedName name="___________amr5" localSheetId="2" hidden="1">{#N/A,#N/A,FALSE,"PA";#N/A,#N/A,FALSE,"PA"}</definedName>
    <definedName name="___________amr5" localSheetId="4" hidden="1">{#N/A,#N/A,FALSE,"PA";#N/A,#N/A,FALSE,"PA"}</definedName>
    <definedName name="___________amr5" hidden="1">{#N/A,#N/A,FALSE,"PA";#N/A,#N/A,FALSE,"PA"}</definedName>
    <definedName name="___________amr6" localSheetId="2" hidden="1">{#N/A,#N/A,FALSE,"CE-Build";#N/A,#N/A,FALSE,"CE-Equ.";#N/A,#N/A,FALSE,"CE-Computer";#N/A,#N/A,FALSE,"CE-BFurn.";#N/A,#N/A,FALSE,"CE-Accom.";#N/A,#N/A,FALSE,"CE-Vehicle";#N/A,#N/A,FALSE,"CE-Total"}</definedName>
    <definedName name="___________amr6" localSheetId="4" hidden="1">{#N/A,#N/A,FALSE,"CE-Build";#N/A,#N/A,FALSE,"CE-Equ.";#N/A,#N/A,FALSE,"CE-Computer";#N/A,#N/A,FALSE,"CE-BFurn.";#N/A,#N/A,FALSE,"CE-Accom.";#N/A,#N/A,FALSE,"CE-Vehicle";#N/A,#N/A,FALSE,"CE-Total"}</definedName>
    <definedName name="___________amr6" hidden="1">{#N/A,#N/A,FALSE,"CE-Build";#N/A,#N/A,FALSE,"CE-Equ.";#N/A,#N/A,FALSE,"CE-Computer";#N/A,#N/A,FALSE,"CE-BFurn.";#N/A,#N/A,FALSE,"CE-Accom.";#N/A,#N/A,FALSE,"CE-Vehicle";#N/A,#N/A,FALSE,"CE-Total"}</definedName>
    <definedName name="___________amr7" localSheetId="2" hidden="1">{#N/A,#N/A,FALSE,"PROFIT 11-95"}</definedName>
    <definedName name="___________amr7" localSheetId="4" hidden="1">{#N/A,#N/A,FALSE,"PROFIT 11-95"}</definedName>
    <definedName name="___________amr7" hidden="1">{#N/A,#N/A,FALSE,"PROFIT 11-95"}</definedName>
    <definedName name="___________amr8" localSheetId="2" hidden="1">{#N/A,#N/A,FALSE,"Mech";#N/A,#N/A,FALSE,"Body";#N/A,#N/A,FALSE,"Machine";#N/A,#N/A,FALSE,"Forklift";#N/A,#N/A,FALSE,"OtherHC";#N/A,#N/A,FALSE,"Total"}</definedName>
    <definedName name="___________amr8" localSheetId="4" hidden="1">{#N/A,#N/A,FALSE,"Mech";#N/A,#N/A,FALSE,"Body";#N/A,#N/A,FALSE,"Machine";#N/A,#N/A,FALSE,"Forklift";#N/A,#N/A,FALSE,"OtherHC";#N/A,#N/A,FALSE,"Total"}</definedName>
    <definedName name="___________amr8" hidden="1">{#N/A,#N/A,FALSE,"Mech";#N/A,#N/A,FALSE,"Body";#N/A,#N/A,FALSE,"Machine";#N/A,#N/A,FALSE,"Forklift";#N/A,#N/A,FALSE,"OtherHC";#N/A,#N/A,FALSE,"Total"}</definedName>
    <definedName name="___________amr9" localSheetId="2" hidden="1">{#N/A,#N/A,TRUE,"PROFIT 11-95"}</definedName>
    <definedName name="___________amr9" localSheetId="4" hidden="1">{#N/A,#N/A,TRUE,"PROFIT 11-95"}</definedName>
    <definedName name="___________amr9" hidden="1">{#N/A,#N/A,TRUE,"PROFIT 11-95"}</definedName>
    <definedName name="___________Ar2" localSheetId="2" hidden="1">{#N/A,#N/A,TRUE,"PROFIT 11-95"}</definedName>
    <definedName name="___________Ar2" localSheetId="4" hidden="1">{#N/A,#N/A,TRUE,"PROFIT 11-95"}</definedName>
    <definedName name="___________Ar2" hidden="1">{#N/A,#N/A,TRUE,"PROFIT 11-95"}</definedName>
    <definedName name="___________as1" localSheetId="2" hidden="1">{"comp1",#N/A,FALSE,"COMPS";"footnotes",#N/A,FALSE,"COMPS"}</definedName>
    <definedName name="___________as1" localSheetId="4" hidden="1">{"comp1",#N/A,FALSE,"COMPS";"footnotes",#N/A,FALSE,"COMPS"}</definedName>
    <definedName name="___________as1" hidden="1">{"comp1",#N/A,FALSE,"COMPS";"footnotes",#N/A,FALSE,"COMPS"}</definedName>
    <definedName name="___________ato1" localSheetId="10">#REF!</definedName>
    <definedName name="___________ato1">#REF!</definedName>
    <definedName name="___________ato3" localSheetId="10">#REF!</definedName>
    <definedName name="___________ato3">#REF!</definedName>
    <definedName name="___________b1" localSheetId="10">#REF!</definedName>
    <definedName name="___________b1">#REF!</definedName>
    <definedName name="___________b3" localSheetId="10">#REF!</definedName>
    <definedName name="___________b3">#REF!</definedName>
    <definedName name="___________bf1" localSheetId="10">#REF!</definedName>
    <definedName name="___________bf1">#REF!</definedName>
    <definedName name="___________bf3" localSheetId="10">#REF!</definedName>
    <definedName name="___________bf3">#REF!</definedName>
    <definedName name="___________bi3" localSheetId="10">#REF!</definedName>
    <definedName name="___________bi3">#REF!</definedName>
    <definedName name="___________C100033" localSheetId="10">#REF!</definedName>
    <definedName name="___________C100033">#REF!</definedName>
    <definedName name="___________C65600" localSheetId="10">#REF!</definedName>
    <definedName name="___________C65600">#REF!</definedName>
    <definedName name="___________C65800" localSheetId="10">#REF!</definedName>
    <definedName name="___________C65800">#REF!</definedName>
    <definedName name="___________C66000" localSheetId="10">#REF!</definedName>
    <definedName name="___________C66000">#REF!</definedName>
    <definedName name="___________C69000" localSheetId="10">#REF!</definedName>
    <definedName name="___________C69000">#REF!</definedName>
    <definedName name="___________C70000" localSheetId="10">#REF!</definedName>
    <definedName name="___________C70000">#REF!</definedName>
    <definedName name="___________C90000" localSheetId="10">#REF!</definedName>
    <definedName name="___________C90000">#REF!</definedName>
    <definedName name="___________ccr1" localSheetId="2" hidden="1">{#N/A,#N/A,TRUE,"Cover";#N/A,#N/A,TRUE,"Conts";#N/A,#N/A,TRUE,"VOS";#N/A,#N/A,TRUE,"Warrington";#N/A,#N/A,TRUE,"Widnes"}</definedName>
    <definedName name="___________ccr1" localSheetId="4" hidden="1">{#N/A,#N/A,TRUE,"Cover";#N/A,#N/A,TRUE,"Conts";#N/A,#N/A,TRUE,"VOS";#N/A,#N/A,TRUE,"Warrington";#N/A,#N/A,TRUE,"Widnes"}</definedName>
    <definedName name="___________ccr1" hidden="1">{#N/A,#N/A,TRUE,"Cover";#N/A,#N/A,TRUE,"Conts";#N/A,#N/A,TRUE,"VOS";#N/A,#N/A,TRUE,"Warrington";#N/A,#N/A,TRUE,"Widnes"}</definedName>
    <definedName name="___________Com1" localSheetId="10">#REF!</definedName>
    <definedName name="___________Com1">#REF!</definedName>
    <definedName name="___________Com2" localSheetId="10">#REF!</definedName>
    <definedName name="___________Com2">#REF!</definedName>
    <definedName name="___________Com3" localSheetId="10">#REF!</definedName>
    <definedName name="___________Com3">#REF!</definedName>
    <definedName name="___________con1" localSheetId="2" hidden="1">{#N/A,#N/A,TRUE,"PROFIT 11-95"}</definedName>
    <definedName name="___________con1" localSheetId="4" hidden="1">{#N/A,#N/A,TRUE,"PROFIT 11-95"}</definedName>
    <definedName name="___________con1" hidden="1">{#N/A,#N/A,TRUE,"PROFIT 11-95"}</definedName>
    <definedName name="___________d3" localSheetId="10">#REF!</definedName>
    <definedName name="___________d3">#REF!</definedName>
    <definedName name="___________Dam3" localSheetId="2" hidden="1">{#N/A,#N/A,TRUE,"PROFIT 11-95"}</definedName>
    <definedName name="___________Dam3" localSheetId="4" hidden="1">{#N/A,#N/A,TRUE,"PROFIT 11-95"}</definedName>
    <definedName name="___________Dam3" hidden="1">{#N/A,#N/A,TRUE,"PROFIT 11-95"}</definedName>
    <definedName name="___________DCF1" localSheetId="2" hidden="1">{#N/A,#N/A,FALSE,"Operations";#N/A,#N/A,FALSE,"Financials"}</definedName>
    <definedName name="___________DCF1" localSheetId="4" hidden="1">{#N/A,#N/A,FALSE,"Operations";#N/A,#N/A,FALSE,"Financials"}</definedName>
    <definedName name="___________DCF1" hidden="1">{#N/A,#N/A,FALSE,"Operations";#N/A,#N/A,FALSE,"Financials"}</definedName>
    <definedName name="___________del1" localSheetId="10">#REF!</definedName>
    <definedName name="___________del1">#REF!</definedName>
    <definedName name="___________del3" localSheetId="10">#REF!</definedName>
    <definedName name="___________del3">#REF!</definedName>
    <definedName name="___________deo3" localSheetId="10">#REF!</definedName>
    <definedName name="___________deo3">#REF!</definedName>
    <definedName name="___________dfd1" localSheetId="2" hidden="1">{"comp1",#N/A,FALSE,"COMPS";"footnotes",#N/A,FALSE,"COMPS"}</definedName>
    <definedName name="___________dfd1" localSheetId="4" hidden="1">{"comp1",#N/A,FALSE,"COMPS";"footnotes",#N/A,FALSE,"COMPS"}</definedName>
    <definedName name="___________dfd1" hidden="1">{"comp1",#N/A,FALSE,"COMPS";"footnotes",#N/A,FALSE,"COMPS"}</definedName>
    <definedName name="___________e3" localSheetId="10">#REF!</definedName>
    <definedName name="___________e3">#REF!</definedName>
    <definedName name="___________edp1" localSheetId="2" hidden="1">{"assumption 50 50",#N/A,TRUE,"Merger";"has gets cash",#N/A,TRUE,"Merger";"accretion dilution",#N/A,TRUE,"Merger";"comparison credit stats",#N/A,TRUE,"Merger";"pf credit stats",#N/A,TRUE,"Merger";"pf sheets",#N/A,TRUE,"Merger"}</definedName>
    <definedName name="___________edp1" localSheetId="4" hidden="1">{"assumption 50 50",#N/A,TRUE,"Merger";"has gets cash",#N/A,TRUE,"Merger";"accretion dilution",#N/A,TRUE,"Merger";"comparison credit stats",#N/A,TRUE,"Merger";"pf credit stats",#N/A,TRUE,"Merger";"pf sheets",#N/A,TRUE,"Merger"}</definedName>
    <definedName name="___________edp1" hidden="1">{"assumption 50 50",#N/A,TRUE,"Merger";"has gets cash",#N/A,TRUE,"Merger";"accretion dilution",#N/A,TRUE,"Merger";"comparison credit stats",#N/A,TRUE,"Merger";"pf credit stats",#N/A,TRUE,"Merger";"pf sheets",#N/A,TRUE,"Merger"}</definedName>
    <definedName name="___________EMP1" localSheetId="10">#REF!</definedName>
    <definedName name="___________EMP1">#REF!</definedName>
    <definedName name="___________eyr1" localSheetId="2" hidden="1">{"hiden",#N/A,FALSE,"14";"hidden",#N/A,FALSE,"16";"hidden",#N/A,FALSE,"18";"hidden",#N/A,FALSE,"20"}</definedName>
    <definedName name="___________eyr1" localSheetId="4" hidden="1">{"hiden",#N/A,FALSE,"14";"hidden",#N/A,FALSE,"16";"hidden",#N/A,FALSE,"18";"hidden",#N/A,FALSE,"20"}</definedName>
    <definedName name="___________eyr1" hidden="1">{"hiden",#N/A,FALSE,"14";"hidden",#N/A,FALSE,"16";"hidden",#N/A,FALSE,"18";"hidden",#N/A,FALSE,"20"}</definedName>
    <definedName name="___________f1" localSheetId="2" hidden="1">{"assumption cash",#N/A,TRUE,"Merger";"has gets cash",#N/A,TRUE,"Merger";"accretion dilution",#N/A,TRUE,"Merger";"comparison credit stats",#N/A,TRUE,"Merger";"pf credit stats",#N/A,TRUE,"Merger";"pf sheets",#N/A,TRUE,"Merger"}</definedName>
    <definedName name="___________f1" localSheetId="4" hidden="1">{"assumption cash",#N/A,TRUE,"Merger";"has gets cash",#N/A,TRUE,"Merger";"accretion dilution",#N/A,TRUE,"Merger";"comparison credit stats",#N/A,TRUE,"Merger";"pf credit stats",#N/A,TRUE,"Merger";"pf sheets",#N/A,TRUE,"Merger"}</definedName>
    <definedName name="___________f1" hidden="1">{"assumption cash",#N/A,TRUE,"Merger";"has gets cash",#N/A,TRUE,"Merger";"accretion dilution",#N/A,TRUE,"Merger";"comparison credit stats",#N/A,TRUE,"Merger";"pf credit stats",#N/A,TRUE,"Merger";"pf sheets",#N/A,TRUE,"Merger"}</definedName>
    <definedName name="___________f3" localSheetId="10">#REF!</definedName>
    <definedName name="___________f3">#REF!</definedName>
    <definedName name="___________fds2" localSheetId="2" hidden="1">{"comps",#N/A,FALSE,"comps";"notes",#N/A,FALSE,"comps"}</definedName>
    <definedName name="___________fds2" localSheetId="4" hidden="1">{"comps",#N/A,FALSE,"comps";"notes",#N/A,FALSE,"comps"}</definedName>
    <definedName name="___________fds2" hidden="1">{"comps",#N/A,FALSE,"comps";"notes",#N/A,FALSE,"comps"}</definedName>
    <definedName name="___________fle3" localSheetId="10">#REF!</definedName>
    <definedName name="___________fle3">#REF!</definedName>
    <definedName name="___________flo3" localSheetId="10">#REF!</definedName>
    <definedName name="___________flo3">#REF!</definedName>
    <definedName name="___________flt1" localSheetId="10">#REF!</definedName>
    <definedName name="___________flt1">#REF!</definedName>
    <definedName name="___________flt3" localSheetId="10">#REF!</definedName>
    <definedName name="___________flt3">#REF!</definedName>
    <definedName name="___________g3" localSheetId="10">#REF!</definedName>
    <definedName name="___________g3">#REF!</definedName>
    <definedName name="___________ggf1" localSheetId="2" hidden="1">{"comps",#N/A,FALSE,"comps";"notes",#N/A,FALSE,"comps"}</definedName>
    <definedName name="___________ggf1" localSheetId="4" hidden="1">{"comps",#N/A,FALSE,"comps";"notes",#N/A,FALSE,"comps"}</definedName>
    <definedName name="___________ggf1" hidden="1">{"comps",#N/A,FALSE,"comps";"notes",#N/A,FALSE,"comps"}</definedName>
    <definedName name="___________h3" localSheetId="10">#REF!</definedName>
    <definedName name="___________h3">#REF!</definedName>
    <definedName name="___________i3" localSheetId="10">#REF!</definedName>
    <definedName name="___________i3">#REF!</definedName>
    <definedName name="___________ik1" localSheetId="2" hidden="1">{"casespecific",#N/A,FALSE,"Assumptions"}</definedName>
    <definedName name="___________ik1" localSheetId="4" hidden="1">{"casespecific",#N/A,FALSE,"Assumptions"}</definedName>
    <definedName name="___________ik1" hidden="1">{"casespecific",#N/A,FALSE,"Assumptions"}</definedName>
    <definedName name="___________j3" localSheetId="10">#REF!</definedName>
    <definedName name="___________j3">#REF!</definedName>
    <definedName name="___________JAN04" localSheetId="2" hidden="1">{#N/A,#N/A,FALSE,"PROFIT 11-95"}</definedName>
    <definedName name="___________JAN04" localSheetId="4" hidden="1">{#N/A,#N/A,FALSE,"PROFIT 11-95"}</definedName>
    <definedName name="___________JAN04" hidden="1">{#N/A,#N/A,FALSE,"PROFIT 11-95"}</definedName>
    <definedName name="___________JB1" localSheetId="10">#REF!</definedName>
    <definedName name="___________JB1">#REF!</definedName>
    <definedName name="___________JB2" localSheetId="10">#REF!</definedName>
    <definedName name="___________JB2">#REF!</definedName>
    <definedName name="___________JB3" localSheetId="10">#REF!</definedName>
    <definedName name="___________JB3">#REF!</definedName>
    <definedName name="___________Jed4" localSheetId="2" hidden="1">{#N/A,#N/A,TRUE,"PROFIT 11-95"}</definedName>
    <definedName name="___________Jed4" localSheetId="4" hidden="1">{#N/A,#N/A,TRUE,"PROFIT 11-95"}</definedName>
    <definedName name="___________Jed4" hidden="1">{#N/A,#N/A,TRUE,"PROFIT 11-95"}</definedName>
    <definedName name="___________Jed5" localSheetId="2" hidden="1">{#N/A,#N/A,TRUE,"PROFIT 11-95"}</definedName>
    <definedName name="___________Jed5" localSheetId="4" hidden="1">{#N/A,#N/A,TRUE,"PROFIT 11-95"}</definedName>
    <definedName name="___________Jed5" hidden="1">{#N/A,#N/A,TRUE,"PROFIT 11-95"}</definedName>
    <definedName name="___________Jed6" localSheetId="2" hidden="1">{#N/A,#N/A,TRUE,"PROFIT 11-95"}</definedName>
    <definedName name="___________Jed6" localSheetId="4" hidden="1">{#N/A,#N/A,TRUE,"PROFIT 11-95"}</definedName>
    <definedName name="___________Jed6" hidden="1">{#N/A,#N/A,TRUE,"PROFIT 11-95"}</definedName>
    <definedName name="___________Jed7" localSheetId="2" hidden="1">{#N/A,#N/A,FALSE,"CE-Build";#N/A,#N/A,FALSE,"CE-Equ.";#N/A,#N/A,FALSE,"CE-Computer";#N/A,#N/A,FALSE,"CE-BFurn.";#N/A,#N/A,FALSE,"CE-Accom.";#N/A,#N/A,FALSE,"CE-Vehicle";#N/A,#N/A,FALSE,"CE-Total"}</definedName>
    <definedName name="___________Jed7" localSheetId="4" hidden="1">{#N/A,#N/A,FALSE,"CE-Build";#N/A,#N/A,FALSE,"CE-Equ.";#N/A,#N/A,FALSE,"CE-Computer";#N/A,#N/A,FALSE,"CE-BFurn.";#N/A,#N/A,FALSE,"CE-Accom.";#N/A,#N/A,FALSE,"CE-Vehicle";#N/A,#N/A,FALSE,"CE-Total"}</definedName>
    <definedName name="___________Jed7" hidden="1">{#N/A,#N/A,FALSE,"CE-Build";#N/A,#N/A,FALSE,"CE-Equ.";#N/A,#N/A,FALSE,"CE-Computer";#N/A,#N/A,FALSE,"CE-BFurn.";#N/A,#N/A,FALSE,"CE-Accom.";#N/A,#N/A,FALSE,"CE-Vehicle";#N/A,#N/A,FALSE,"CE-Total"}</definedName>
    <definedName name="___________JJ2" localSheetId="2" hidden="1">{#N/A,#N/A,FALSE,"INVEST-SUP";#N/A,#N/A,FALSE,"GRILLEC";#N/A,#N/A,FALSE,"HYPER"}</definedName>
    <definedName name="___________JJ2" localSheetId="4" hidden="1">{#N/A,#N/A,FALSE,"INVEST-SUP";#N/A,#N/A,FALSE,"GRILLEC";#N/A,#N/A,FALSE,"HYPER"}</definedName>
    <definedName name="___________JJ2" hidden="1">{#N/A,#N/A,FALSE,"INVEST-SUP";#N/A,#N/A,FALSE,"GRILLEC";#N/A,#N/A,FALSE,"HYPER"}</definedName>
    <definedName name="___________k3" localSheetId="10">#REF!</definedName>
    <definedName name="___________k3">#REF!</definedName>
    <definedName name="___________kol1" localSheetId="2" hidden="1">{"away stand alones",#N/A,FALSE,"Target"}</definedName>
    <definedName name="___________kol1" localSheetId="4" hidden="1">{"away stand alones",#N/A,FALSE,"Target"}</definedName>
    <definedName name="___________kol1" hidden="1">{"away stand alones",#N/A,FALSE,"Target"}</definedName>
    <definedName name="___________m3" localSheetId="10">#REF!</definedName>
    <definedName name="___________m3">#REF!</definedName>
    <definedName name="___________n3" localSheetId="10">#REF!</definedName>
    <definedName name="___________n3">#REF!</definedName>
    <definedName name="___________nsn01" localSheetId="10">#REF!</definedName>
    <definedName name="___________nsn01">#REF!</definedName>
    <definedName name="___________nsn02" localSheetId="10">#REF!</definedName>
    <definedName name="___________nsn02">#REF!</definedName>
    <definedName name="___________nsn03" localSheetId="10">#REF!</definedName>
    <definedName name="___________nsn03">#REF!</definedName>
    <definedName name="___________nsn04" localSheetId="10">#REF!</definedName>
    <definedName name="___________nsn04">#REF!</definedName>
    <definedName name="___________nsn05" localSheetId="10">#REF!</definedName>
    <definedName name="___________nsn05">#REF!</definedName>
    <definedName name="___________nsn06" localSheetId="10">#REF!</definedName>
    <definedName name="___________nsn06">#REF!</definedName>
    <definedName name="___________nsn07" localSheetId="10">#REF!</definedName>
    <definedName name="___________nsn07">#REF!</definedName>
    <definedName name="___________nsn08" localSheetId="10">#REF!</definedName>
    <definedName name="___________nsn08">#REF!</definedName>
    <definedName name="___________nsn09" localSheetId="10">#REF!</definedName>
    <definedName name="___________nsn09">#REF!</definedName>
    <definedName name="___________nsn10" localSheetId="10">#REF!</definedName>
    <definedName name="___________nsn10">#REF!</definedName>
    <definedName name="___________o3" localSheetId="10">#REF!</definedName>
    <definedName name="___________o3">#REF!</definedName>
    <definedName name="___________ok1" localSheetId="2" hidden="1">{"assumption merger",#N/A,TRUE,"Merger";"has gets merger",#N/A,TRUE,"Merger";"accretion dilution",#N/A,TRUE,"Merger";"accretion dilution sensitivity",#N/A,TRUE,"Merger";"comparison credit stats",#N/A,TRUE,"Merger";"pf credit stats",#N/A,TRUE,"Merger";"rel contribution",#N/A,TRUE,"contribution";"avp",#N/A,TRUE,"AVP";"pf sheets",#N/A,TRUE,"Merger";"segment analysis",#N/A,TRUE,"contribution"}</definedName>
    <definedName name="___________ok1" localSheetId="4" hidden="1">{"assumption merger",#N/A,TRUE,"Merger";"has gets merger",#N/A,TRUE,"Merger";"accretion dilution",#N/A,TRUE,"Merger";"accretion dilution sensitivity",#N/A,TRUE,"Merger";"comparison credit stats",#N/A,TRUE,"Merger";"pf credit stats",#N/A,TRUE,"Merger";"rel contribution",#N/A,TRUE,"contribution";"avp",#N/A,TRUE,"AVP";"pf sheets",#N/A,TRUE,"Merger";"segment analysis",#N/A,TRUE,"contribution"}</definedName>
    <definedName name="___________ok1" hidden="1">{"assumption merger",#N/A,TRUE,"Merger";"has gets merger",#N/A,TRUE,"Merger";"accretion dilution",#N/A,TRUE,"Merger";"accretion dilution sensitivity",#N/A,TRUE,"Merger";"comparison credit stats",#N/A,TRUE,"Merger";"pf credit stats",#N/A,TRUE,"Merger";"rel contribution",#N/A,TRUE,"contribution";"avp",#N/A,TRUE,"AVP";"pf sheets",#N/A,TRUE,"Merger";"segment analysis",#N/A,TRUE,"contribution"}</definedName>
    <definedName name="___________ok10" localSheetId="2" hidden="1">{#N/A,#N/A,FALSE,"Calc";#N/A,#N/A,FALSE,"Sensitivity";#N/A,#N/A,FALSE,"LT Earn.Dil.";#N/A,#N/A,FALSE,"Dil. AVP"}</definedName>
    <definedName name="___________ok10" localSheetId="4" hidden="1">{#N/A,#N/A,FALSE,"Calc";#N/A,#N/A,FALSE,"Sensitivity";#N/A,#N/A,FALSE,"LT Earn.Dil.";#N/A,#N/A,FALSE,"Dil. AVP"}</definedName>
    <definedName name="___________ok10" hidden="1">{#N/A,#N/A,FALSE,"Calc";#N/A,#N/A,FALSE,"Sensitivity";#N/A,#N/A,FALSE,"LT Earn.Dil.";#N/A,#N/A,FALSE,"Dil. AVP"}</definedName>
    <definedName name="___________ok11" localSheetId="2" hidden="1">{"assumption merger",#N/A,TRUE,"Merger";"has gets merger",#N/A,TRUE,"Merger";"accretion dilution",#N/A,TRUE,"Merger";"accretion dilution sensitivity",#N/A,TRUE,"Merger";"comparison credit stats",#N/A,TRUE,"Merger";"pf credit stats",#N/A,TRUE,"Merger";"rel contribution",#N/A,TRUE,"contribution";"avp",#N/A,TRUE,"AVP";"pf sheets",#N/A,TRUE,"Merger";"segment analysis",#N/A,TRUE,"contribution"}</definedName>
    <definedName name="___________ok11" localSheetId="4" hidden="1">{"assumption merger",#N/A,TRUE,"Merger";"has gets merger",#N/A,TRUE,"Merger";"accretion dilution",#N/A,TRUE,"Merger";"accretion dilution sensitivity",#N/A,TRUE,"Merger";"comparison credit stats",#N/A,TRUE,"Merger";"pf credit stats",#N/A,TRUE,"Merger";"rel contribution",#N/A,TRUE,"contribution";"avp",#N/A,TRUE,"AVP";"pf sheets",#N/A,TRUE,"Merger";"segment analysis",#N/A,TRUE,"contribution"}</definedName>
    <definedName name="___________ok11" hidden="1">{"assumption merger",#N/A,TRUE,"Merger";"has gets merger",#N/A,TRUE,"Merger";"accretion dilution",#N/A,TRUE,"Merger";"accretion dilution sensitivity",#N/A,TRUE,"Merger";"comparison credit stats",#N/A,TRUE,"Merger";"pf credit stats",#N/A,TRUE,"Merger";"rel contribution",#N/A,TRUE,"contribution";"avp",#N/A,TRUE,"AVP";"pf sheets",#N/A,TRUE,"Merger";"segment analysis",#N/A,TRUE,"contribution"}</definedName>
    <definedName name="___________oku1" localSheetId="2" hidden="1">{"equity comps",#N/A,FALSE,"CS Comps";"equity comps",#N/A,FALSE,"PS Comps";"equity comps",#N/A,FALSE,"GIC_Comps";"equity comps",#N/A,FALSE,"GIC2_Comps";"debt comps",#N/A,FALSE,"CS Comps";"debt comps",#N/A,FALSE,"PS Comps";"debt comps",#N/A,FALSE,"GIC_Comps";"debt comps",#N/A,FALSE,"GIC2_Comps"}</definedName>
    <definedName name="___________oku1" localSheetId="4" hidden="1">{"equity comps",#N/A,FALSE,"CS Comps";"equity comps",#N/A,FALSE,"PS Comps";"equity comps",#N/A,FALSE,"GIC_Comps";"equity comps",#N/A,FALSE,"GIC2_Comps";"debt comps",#N/A,FALSE,"CS Comps";"debt comps",#N/A,FALSE,"PS Comps";"debt comps",#N/A,FALSE,"GIC_Comps";"debt comps",#N/A,FALSE,"GIC2_Comps"}</definedName>
    <definedName name="___________oku1" hidden="1">{"equity comps",#N/A,FALSE,"CS Comps";"equity comps",#N/A,FALSE,"PS Comps";"equity comps",#N/A,FALSE,"GIC_Comps";"equity comps",#N/A,FALSE,"GIC2_Comps";"debt comps",#N/A,FALSE,"CS Comps";"debt comps",#N/A,FALSE,"PS Comps";"debt comps",#N/A,FALSE,"GIC_Comps";"debt comps",#N/A,FALSE,"GIC2_Comps"}</definedName>
    <definedName name="___________oth1" localSheetId="10">#REF!</definedName>
    <definedName name="___________oth1">#REF!</definedName>
    <definedName name="___________oth2" localSheetId="10">#REF!</definedName>
    <definedName name="___________oth2">#REF!</definedName>
    <definedName name="___________PAP1" localSheetId="2" hidden="1">{#N/A,#N/A,FALSE,"INVEST-SUP";#N/A,#N/A,FALSE,"GRILLEC";#N/A,#N/A,FALSE,"HYPER"}</definedName>
    <definedName name="___________PAP1" localSheetId="4" hidden="1">{#N/A,#N/A,FALSE,"INVEST-SUP";#N/A,#N/A,FALSE,"GRILLEC";#N/A,#N/A,FALSE,"HYPER"}</definedName>
    <definedName name="___________PAP1" hidden="1">{#N/A,#N/A,FALSE,"INVEST-SUP";#N/A,#N/A,FALSE,"GRILLEC";#N/A,#N/A,FALSE,"HYPER"}</definedName>
    <definedName name="___________po1" localSheetId="2" hidden="1">{#N/A,#N/A,FALSE,"Calc";#N/A,#N/A,FALSE,"Sensitivity";#N/A,#N/A,FALSE,"LT Earn.Dil.";#N/A,#N/A,FALSE,"Dil. AVP"}</definedName>
    <definedName name="___________po1" localSheetId="4" hidden="1">{#N/A,#N/A,FALSE,"Calc";#N/A,#N/A,FALSE,"Sensitivity";#N/A,#N/A,FALSE,"LT Earn.Dil.";#N/A,#N/A,FALSE,"Dil. AVP"}</definedName>
    <definedName name="___________po1" hidden="1">{#N/A,#N/A,FALSE,"Calc";#N/A,#N/A,FALSE,"Sensitivity";#N/A,#N/A,FALSE,"LT Earn.Dil.";#N/A,#N/A,FALSE,"Dil. AVP"}</definedName>
    <definedName name="___________poi1" localSheetId="2" hidden="1">{"assumption 50 50",#N/A,TRUE,"Merger";"has gets cash",#N/A,TRUE,"Merger";"accretion dilution",#N/A,TRUE,"Merger";"comparison credit stats",#N/A,TRUE,"Merger";"pf credit stats",#N/A,TRUE,"Merger";"pf sheets",#N/A,TRUE,"Merger"}</definedName>
    <definedName name="___________poi1" localSheetId="4" hidden="1">{"assumption 50 50",#N/A,TRUE,"Merger";"has gets cash",#N/A,TRUE,"Merger";"accretion dilution",#N/A,TRUE,"Merger";"comparison credit stats",#N/A,TRUE,"Merger";"pf credit stats",#N/A,TRUE,"Merger";"pf sheets",#N/A,TRUE,"Merger"}</definedName>
    <definedName name="___________poi1" hidden="1">{"assumption 50 50",#N/A,TRUE,"Merger";"has gets cash",#N/A,TRUE,"Merger";"accretion dilution",#N/A,TRUE,"Merger";"comparison credit stats",#N/A,TRUE,"Merger";"pf credit stats",#N/A,TRUE,"Merger";"pf sheets",#N/A,TRUE,"Merger"}</definedName>
    <definedName name="___________q3" localSheetId="10">#REF!</definedName>
    <definedName name="___________q3">#REF!</definedName>
    <definedName name="___________r" localSheetId="2" hidden="1">{"consolidated",#N/A,FALSE,"Sheet1";"cms",#N/A,FALSE,"Sheet1";"fse",#N/A,FALSE,"Sheet1"}</definedName>
    <definedName name="___________r" localSheetId="4" hidden="1">{"consolidated",#N/A,FALSE,"Sheet1";"cms",#N/A,FALSE,"Sheet1";"fse",#N/A,FALSE,"Sheet1"}</definedName>
    <definedName name="___________r" hidden="1">{"consolidated",#N/A,FALSE,"Sheet1";"cms",#N/A,FALSE,"Sheet1";"fse",#N/A,FALSE,"Sheet1"}</definedName>
    <definedName name="___________r3" localSheetId="10">#REF!</definedName>
    <definedName name="___________r3">#REF!</definedName>
    <definedName name="___________rad1" localSheetId="10">#REF!</definedName>
    <definedName name="___________rad1">#REF!</definedName>
    <definedName name="___________rad2" localSheetId="10">#REF!</definedName>
    <definedName name="___________rad2">#REF!</definedName>
    <definedName name="___________rad3" localSheetId="10">#REF!</definedName>
    <definedName name="___________rad3">#REF!</definedName>
    <definedName name="___________rd2" localSheetId="10">#REF!</definedName>
    <definedName name="___________rd2">#REF!</definedName>
    <definedName name="___________rd3" localSheetId="10">#REF!</definedName>
    <definedName name="___________rd3">#REF!</definedName>
    <definedName name="___________reo3" localSheetId="10">#REF!</definedName>
    <definedName name="___________reo3">#REF!</definedName>
    <definedName name="___________ret1" localSheetId="10">#REF!</definedName>
    <definedName name="___________ret1">#REF!</definedName>
    <definedName name="___________ret3" localSheetId="10">#REF!</definedName>
    <definedName name="___________ret3">#REF!</definedName>
    <definedName name="___________ret4" localSheetId="10">#REF!</definedName>
    <definedName name="___________ret4">#REF!</definedName>
    <definedName name="___________rfl3" localSheetId="10">#REF!</definedName>
    <definedName name="___________rfl3">#REF!</definedName>
    <definedName name="___________rhd1" localSheetId="10">#REF!</definedName>
    <definedName name="___________rhd1">#REF!</definedName>
    <definedName name="___________rhd111111" localSheetId="10">#REF!</definedName>
    <definedName name="___________rhd111111">#REF!</definedName>
    <definedName name="___________rhd3" localSheetId="10">#REF!</definedName>
    <definedName name="___________rhd3">#REF!</definedName>
    <definedName name="___________roi01" localSheetId="10">#REF!</definedName>
    <definedName name="___________roi01">#REF!</definedName>
    <definedName name="___________roi02" localSheetId="10">#REF!</definedName>
    <definedName name="___________roi02">#REF!</definedName>
    <definedName name="___________roi03" localSheetId="10">#REF!</definedName>
    <definedName name="___________roi03">#REF!</definedName>
    <definedName name="___________roi04" localSheetId="10">#REF!</definedName>
    <definedName name="___________roi04">#REF!</definedName>
    <definedName name="___________roi05" localSheetId="10">#REF!</definedName>
    <definedName name="___________roi05">#REF!</definedName>
    <definedName name="___________roi06" localSheetId="10">#REF!</definedName>
    <definedName name="___________roi06">#REF!</definedName>
    <definedName name="___________roi07" localSheetId="10">#REF!</definedName>
    <definedName name="___________roi07">#REF!</definedName>
    <definedName name="___________roi08" localSheetId="10">#REF!</definedName>
    <definedName name="___________roi08">#REF!</definedName>
    <definedName name="___________roi09" localSheetId="10">#REF!</definedName>
    <definedName name="___________roi09">#REF!</definedName>
    <definedName name="___________roi10" localSheetId="10">#REF!</definedName>
    <definedName name="___________roi10">#REF!</definedName>
    <definedName name="___________RP1" localSheetId="10">#REF!</definedName>
    <definedName name="___________RP1">#REF!</definedName>
    <definedName name="___________RP2" localSheetId="10">#REF!</definedName>
    <definedName name="___________RP2">#REF!</definedName>
    <definedName name="___________RP3" localSheetId="10">#REF!</definedName>
    <definedName name="___________RP3">#REF!</definedName>
    <definedName name="___________RP4" localSheetId="10">#REF!</definedName>
    <definedName name="___________RP4">#REF!</definedName>
    <definedName name="___________rty1" localSheetId="2" hidden="1">{#N/A,#N/A,TRUE,"Pro Forma";#N/A,#N/A,TRUE,"PF_Bal";#N/A,#N/A,TRUE,"PF_INC";#N/A,#N/A,TRUE,"CBE";#N/A,#N/A,TRUE,"SWK"}</definedName>
    <definedName name="___________rty1" localSheetId="4" hidden="1">{#N/A,#N/A,TRUE,"Pro Forma";#N/A,#N/A,TRUE,"PF_Bal";#N/A,#N/A,TRUE,"PF_INC";#N/A,#N/A,TRUE,"CBE";#N/A,#N/A,TRUE,"SWK"}</definedName>
    <definedName name="___________rty1" hidden="1">{#N/A,#N/A,TRUE,"Pro Forma";#N/A,#N/A,TRUE,"PF_Bal";#N/A,#N/A,TRUE,"PF_INC";#N/A,#N/A,TRUE,"CBE";#N/A,#N/A,TRUE,"SWK"}</definedName>
    <definedName name="___________s3" localSheetId="10">#REF!</definedName>
    <definedName name="___________s3">#REF!</definedName>
    <definedName name="___________t3" localSheetId="10">#REF!</definedName>
    <definedName name="___________t3">#REF!</definedName>
    <definedName name="___________TT145" localSheetId="2" hidden="1">{#N/A,#N/A,FALSE,"INVEST-SUP";#N/A,#N/A,FALSE,"GRILLEC";#N/A,#N/A,FALSE,"HYPER"}</definedName>
    <definedName name="___________TT145" localSheetId="4" hidden="1">{#N/A,#N/A,FALSE,"INVEST-SUP";#N/A,#N/A,FALSE,"GRILLEC";#N/A,#N/A,FALSE,"HYPER"}</definedName>
    <definedName name="___________TT145" hidden="1">{#N/A,#N/A,FALSE,"INVEST-SUP";#N/A,#N/A,FALSE,"GRILLEC";#N/A,#N/A,FALSE,"HYPER"}</definedName>
    <definedName name="___________tt3" localSheetId="10">#REF!</definedName>
    <definedName name="___________tt3">#REF!</definedName>
    <definedName name="___________ttt3" localSheetId="10">#REF!</definedName>
    <definedName name="___________ttt3">#REF!</definedName>
    <definedName name="___________u3" localSheetId="10">#REF!</definedName>
    <definedName name="___________u3">#REF!</definedName>
    <definedName name="___________v3" localSheetId="10">#REF!</definedName>
    <definedName name="___________v3">#REF!</definedName>
    <definedName name="___________VA1" localSheetId="10">#REF!</definedName>
    <definedName name="___________VA1">#REF!</definedName>
    <definedName name="___________VA2" localSheetId="10">#REF!</definedName>
    <definedName name="___________VA2">#REF!</definedName>
    <definedName name="___________VR1" localSheetId="10">#REF!</definedName>
    <definedName name="___________VR1">#REF!</definedName>
    <definedName name="___________wrn2" localSheetId="2" hidden="1">{"casespecific",#N/A,FALSE,"Assumptions"}</definedName>
    <definedName name="___________wrn2" localSheetId="4" hidden="1">{"casespecific",#N/A,FALSE,"Assumptions"}</definedName>
    <definedName name="___________wrn2" hidden="1">{"casespecific",#N/A,FALSE,"Assumptions"}</definedName>
    <definedName name="___________wrn3" localSheetId="2" hidden="1">{"comps",#N/A,FALSE,"comps";"notes",#N/A,FALSE,"comps"}</definedName>
    <definedName name="___________wrn3" localSheetId="4" hidden="1">{"comps",#N/A,FALSE,"comps";"notes",#N/A,FALSE,"comps"}</definedName>
    <definedName name="___________wrn3" hidden="1">{"comps",#N/A,FALSE,"comps";"notes",#N/A,FALSE,"comps"}</definedName>
    <definedName name="___________wrn4" localSheetId="2" hidden="1">{"general",#N/A,FALSE,"Assumptions"}</definedName>
    <definedName name="___________wrn4" localSheetId="4" hidden="1">{"general",#N/A,FALSE,"Assumptions"}</definedName>
    <definedName name="___________wrn4" hidden="1">{"general",#N/A,FALSE,"Assumptions"}</definedName>
    <definedName name="___________z3" localSheetId="10">#REF!</definedName>
    <definedName name="___________z3">#REF!</definedName>
    <definedName name="__________a1" localSheetId="10">#REF!</definedName>
    <definedName name="__________a1">#REF!</definedName>
    <definedName name="__________a2" localSheetId="10">#REF!</definedName>
    <definedName name="__________a2">#REF!</definedName>
    <definedName name="__________a3" localSheetId="10">#REF!</definedName>
    <definedName name="__________a3">#REF!</definedName>
    <definedName name="__________abc123" localSheetId="2" hidden="1">{#N/A,#N/A,FALSE,"PROFIT 11-95"}</definedName>
    <definedName name="__________abc123" localSheetId="4" hidden="1">{#N/A,#N/A,FALSE,"PROFIT 11-95"}</definedName>
    <definedName name="__________abc123" hidden="1">{#N/A,#N/A,FALSE,"PROFIT 11-95"}</definedName>
    <definedName name="__________amr1" localSheetId="2" hidden="1">{#N/A,#N/A,FALSE,"PROFIT 11-95"}</definedName>
    <definedName name="__________amr1" localSheetId="4" hidden="1">{#N/A,#N/A,FALSE,"PROFIT 11-95"}</definedName>
    <definedName name="__________amr1" hidden="1">{#N/A,#N/A,FALSE,"PROFIT 11-95"}</definedName>
    <definedName name="__________amr2" localSheetId="2" hidden="1">{#N/A,#N/A,FALSE,"PROFIT 11-95"}</definedName>
    <definedName name="__________amr2" localSheetId="4" hidden="1">{#N/A,#N/A,FALSE,"PROFIT 11-95"}</definedName>
    <definedName name="__________amr2" hidden="1">{#N/A,#N/A,FALSE,"PROFIT 11-95"}</definedName>
    <definedName name="__________amr4" localSheetId="2" hidden="1">{#N/A,#N/A,TRUE,"PROFIT 11-95"}</definedName>
    <definedName name="__________amr4" localSheetId="4" hidden="1">{#N/A,#N/A,TRUE,"PROFIT 11-95"}</definedName>
    <definedName name="__________amr4" hidden="1">{#N/A,#N/A,TRUE,"PROFIT 11-95"}</definedName>
    <definedName name="__________amr5" localSheetId="2" hidden="1">{#N/A,#N/A,FALSE,"PA";#N/A,#N/A,FALSE,"PA"}</definedName>
    <definedName name="__________amr5" localSheetId="4" hidden="1">{#N/A,#N/A,FALSE,"PA";#N/A,#N/A,FALSE,"PA"}</definedName>
    <definedName name="__________amr5" hidden="1">{#N/A,#N/A,FALSE,"PA";#N/A,#N/A,FALSE,"PA"}</definedName>
    <definedName name="__________amr6" localSheetId="2" hidden="1">{#N/A,#N/A,FALSE,"CE-Build";#N/A,#N/A,FALSE,"CE-Equ.";#N/A,#N/A,FALSE,"CE-Computer";#N/A,#N/A,FALSE,"CE-BFurn.";#N/A,#N/A,FALSE,"CE-Accom.";#N/A,#N/A,FALSE,"CE-Vehicle";#N/A,#N/A,FALSE,"CE-Total"}</definedName>
    <definedName name="__________amr6" localSheetId="4" hidden="1">{#N/A,#N/A,FALSE,"CE-Build";#N/A,#N/A,FALSE,"CE-Equ.";#N/A,#N/A,FALSE,"CE-Computer";#N/A,#N/A,FALSE,"CE-BFurn.";#N/A,#N/A,FALSE,"CE-Accom.";#N/A,#N/A,FALSE,"CE-Vehicle";#N/A,#N/A,FALSE,"CE-Total"}</definedName>
    <definedName name="__________amr6" hidden="1">{#N/A,#N/A,FALSE,"CE-Build";#N/A,#N/A,FALSE,"CE-Equ.";#N/A,#N/A,FALSE,"CE-Computer";#N/A,#N/A,FALSE,"CE-BFurn.";#N/A,#N/A,FALSE,"CE-Accom.";#N/A,#N/A,FALSE,"CE-Vehicle";#N/A,#N/A,FALSE,"CE-Total"}</definedName>
    <definedName name="__________amr7" localSheetId="2" hidden="1">{#N/A,#N/A,FALSE,"PROFIT 11-95"}</definedName>
    <definedName name="__________amr7" localSheetId="4" hidden="1">{#N/A,#N/A,FALSE,"PROFIT 11-95"}</definedName>
    <definedName name="__________amr7" hidden="1">{#N/A,#N/A,FALSE,"PROFIT 11-95"}</definedName>
    <definedName name="__________amr8" localSheetId="2" hidden="1">{#N/A,#N/A,FALSE,"Mech";#N/A,#N/A,FALSE,"Body";#N/A,#N/A,FALSE,"Machine";#N/A,#N/A,FALSE,"Forklift";#N/A,#N/A,FALSE,"OtherHC";#N/A,#N/A,FALSE,"Total"}</definedName>
    <definedName name="__________amr8" localSheetId="4" hidden="1">{#N/A,#N/A,FALSE,"Mech";#N/A,#N/A,FALSE,"Body";#N/A,#N/A,FALSE,"Machine";#N/A,#N/A,FALSE,"Forklift";#N/A,#N/A,FALSE,"OtherHC";#N/A,#N/A,FALSE,"Total"}</definedName>
    <definedName name="__________amr8" hidden="1">{#N/A,#N/A,FALSE,"Mech";#N/A,#N/A,FALSE,"Body";#N/A,#N/A,FALSE,"Machine";#N/A,#N/A,FALSE,"Forklift";#N/A,#N/A,FALSE,"OtherHC";#N/A,#N/A,FALSE,"Total"}</definedName>
    <definedName name="__________amr9" localSheetId="2" hidden="1">{#N/A,#N/A,TRUE,"PROFIT 11-95"}</definedName>
    <definedName name="__________amr9" localSheetId="4" hidden="1">{#N/A,#N/A,TRUE,"PROFIT 11-95"}</definedName>
    <definedName name="__________amr9" hidden="1">{#N/A,#N/A,TRUE,"PROFIT 11-95"}</definedName>
    <definedName name="__________Ar2" localSheetId="2" hidden="1">{#N/A,#N/A,TRUE,"PROFIT 11-95"}</definedName>
    <definedName name="__________Ar2" localSheetId="4" hidden="1">{#N/A,#N/A,TRUE,"PROFIT 11-95"}</definedName>
    <definedName name="__________Ar2" hidden="1">{#N/A,#N/A,TRUE,"PROFIT 11-95"}</definedName>
    <definedName name="__________ato1" localSheetId="10">#REF!</definedName>
    <definedName name="__________ato1">#REF!</definedName>
    <definedName name="__________ato3" localSheetId="10">#REF!</definedName>
    <definedName name="__________ato3">#REF!</definedName>
    <definedName name="__________b1" localSheetId="10">#REF!</definedName>
    <definedName name="__________b1">#REF!</definedName>
    <definedName name="__________b3" localSheetId="10">#REF!</definedName>
    <definedName name="__________b3">#REF!</definedName>
    <definedName name="__________bf1" localSheetId="10">#REF!</definedName>
    <definedName name="__________bf1">#REF!</definedName>
    <definedName name="__________bf3" localSheetId="10">#REF!</definedName>
    <definedName name="__________bf3">#REF!</definedName>
    <definedName name="__________bi3" localSheetId="10">#REF!</definedName>
    <definedName name="__________bi3">#REF!</definedName>
    <definedName name="__________C100033" localSheetId="10">#REF!</definedName>
    <definedName name="__________C100033">#REF!</definedName>
    <definedName name="__________C65600" localSheetId="10">#REF!</definedName>
    <definedName name="__________C65600">#REF!</definedName>
    <definedName name="__________C65800" localSheetId="10">#REF!</definedName>
    <definedName name="__________C65800">#REF!</definedName>
    <definedName name="__________C66000" localSheetId="10">#REF!</definedName>
    <definedName name="__________C66000">#REF!</definedName>
    <definedName name="__________C69000" localSheetId="10">#REF!</definedName>
    <definedName name="__________C69000">#REF!</definedName>
    <definedName name="__________C70000" localSheetId="10">#REF!</definedName>
    <definedName name="__________C70000">#REF!</definedName>
    <definedName name="__________C90000" localSheetId="10">#REF!</definedName>
    <definedName name="__________C90000">#REF!</definedName>
    <definedName name="__________Com1" localSheetId="10">#REF!</definedName>
    <definedName name="__________Com1">#REF!</definedName>
    <definedName name="__________Com2" localSheetId="10">#REF!</definedName>
    <definedName name="__________Com2">#REF!</definedName>
    <definedName name="__________Com3" localSheetId="10">#REF!</definedName>
    <definedName name="__________Com3">#REF!</definedName>
    <definedName name="__________con1" localSheetId="2" hidden="1">{#N/A,#N/A,TRUE,"PROFIT 11-95"}</definedName>
    <definedName name="__________con1" localSheetId="4" hidden="1">{#N/A,#N/A,TRUE,"PROFIT 11-95"}</definedName>
    <definedName name="__________con1" hidden="1">{#N/A,#N/A,TRUE,"PROFIT 11-95"}</definedName>
    <definedName name="__________con2" localSheetId="2" hidden="1">{#N/A,#N/A,TRUE,"PROFIT 11-95"}</definedName>
    <definedName name="__________con2" localSheetId="4" hidden="1">{#N/A,#N/A,TRUE,"PROFIT 11-95"}</definedName>
    <definedName name="__________con2" hidden="1">{#N/A,#N/A,TRUE,"PROFIT 11-95"}</definedName>
    <definedName name="__________d3" localSheetId="10">#REF!</definedName>
    <definedName name="__________d3">#REF!</definedName>
    <definedName name="__________Dam3" localSheetId="2" hidden="1">{#N/A,#N/A,TRUE,"PROFIT 11-95"}</definedName>
    <definedName name="__________Dam3" localSheetId="4" hidden="1">{#N/A,#N/A,TRUE,"PROFIT 11-95"}</definedName>
    <definedName name="__________Dam3" hidden="1">{#N/A,#N/A,TRUE,"PROFIT 11-95"}</definedName>
    <definedName name="__________del1" localSheetId="10">#REF!</definedName>
    <definedName name="__________del1">#REF!</definedName>
    <definedName name="__________del3" localSheetId="10">#REF!</definedName>
    <definedName name="__________del3">#REF!</definedName>
    <definedName name="__________deo3" localSheetId="10">#REF!</definedName>
    <definedName name="__________deo3">#REF!</definedName>
    <definedName name="__________e3" localSheetId="10">#REF!</definedName>
    <definedName name="__________e3">#REF!</definedName>
    <definedName name="__________EMP1" localSheetId="10">#REF!</definedName>
    <definedName name="__________EMP1">#REF!</definedName>
    <definedName name="__________f3" localSheetId="10">#REF!</definedName>
    <definedName name="__________f3">#REF!</definedName>
    <definedName name="__________fle3" localSheetId="10">#REF!</definedName>
    <definedName name="__________fle3">#REF!</definedName>
    <definedName name="__________flo3" localSheetId="10">#REF!</definedName>
    <definedName name="__________flo3">#REF!</definedName>
    <definedName name="__________flt1" localSheetId="10">#REF!</definedName>
    <definedName name="__________flt1">#REF!</definedName>
    <definedName name="__________flt3" localSheetId="10">#REF!</definedName>
    <definedName name="__________flt3">#REF!</definedName>
    <definedName name="__________g3" localSheetId="10">#REF!</definedName>
    <definedName name="__________g3">#REF!</definedName>
    <definedName name="__________h3" localSheetId="10">#REF!</definedName>
    <definedName name="__________h3">#REF!</definedName>
    <definedName name="__________i3" localSheetId="10">#REF!</definedName>
    <definedName name="__________i3">#REF!</definedName>
    <definedName name="__________j3" localSheetId="10">#REF!</definedName>
    <definedName name="__________j3">#REF!</definedName>
    <definedName name="__________JAN04" localSheetId="2" hidden="1">{#N/A,#N/A,FALSE,"PROFIT 11-95"}</definedName>
    <definedName name="__________JAN04" localSheetId="4" hidden="1">{#N/A,#N/A,FALSE,"PROFIT 11-95"}</definedName>
    <definedName name="__________JAN04" hidden="1">{#N/A,#N/A,FALSE,"PROFIT 11-95"}</definedName>
    <definedName name="__________JB1" localSheetId="10">#REF!</definedName>
    <definedName name="__________JB1">#REF!</definedName>
    <definedName name="__________JB2" localSheetId="10">#REF!</definedName>
    <definedName name="__________JB2">#REF!</definedName>
    <definedName name="__________JB3" localSheetId="10">#REF!</definedName>
    <definedName name="__________JB3">#REF!</definedName>
    <definedName name="__________Jed4" localSheetId="2" hidden="1">{#N/A,#N/A,TRUE,"PROFIT 11-95"}</definedName>
    <definedName name="__________Jed4" localSheetId="4" hidden="1">{#N/A,#N/A,TRUE,"PROFIT 11-95"}</definedName>
    <definedName name="__________Jed4" hidden="1">{#N/A,#N/A,TRUE,"PROFIT 11-95"}</definedName>
    <definedName name="__________Jed5" localSheetId="2" hidden="1">{#N/A,#N/A,TRUE,"PROFIT 11-95"}</definedName>
    <definedName name="__________Jed5" localSheetId="4" hidden="1">{#N/A,#N/A,TRUE,"PROFIT 11-95"}</definedName>
    <definedName name="__________Jed5" hidden="1">{#N/A,#N/A,TRUE,"PROFIT 11-95"}</definedName>
    <definedName name="__________Jed6" localSheetId="2" hidden="1">{#N/A,#N/A,TRUE,"PROFIT 11-95"}</definedName>
    <definedName name="__________Jed6" localSheetId="4" hidden="1">{#N/A,#N/A,TRUE,"PROFIT 11-95"}</definedName>
    <definedName name="__________Jed6" hidden="1">{#N/A,#N/A,TRUE,"PROFIT 11-95"}</definedName>
    <definedName name="__________Jed7" localSheetId="2" hidden="1">{#N/A,#N/A,FALSE,"CE-Build";#N/A,#N/A,FALSE,"CE-Equ.";#N/A,#N/A,FALSE,"CE-Computer";#N/A,#N/A,FALSE,"CE-BFurn.";#N/A,#N/A,FALSE,"CE-Accom.";#N/A,#N/A,FALSE,"CE-Vehicle";#N/A,#N/A,FALSE,"CE-Total"}</definedName>
    <definedName name="__________Jed7" localSheetId="4" hidden="1">{#N/A,#N/A,FALSE,"CE-Build";#N/A,#N/A,FALSE,"CE-Equ.";#N/A,#N/A,FALSE,"CE-Computer";#N/A,#N/A,FALSE,"CE-BFurn.";#N/A,#N/A,FALSE,"CE-Accom.";#N/A,#N/A,FALSE,"CE-Vehicle";#N/A,#N/A,FALSE,"CE-Total"}</definedName>
    <definedName name="__________Jed7" hidden="1">{#N/A,#N/A,FALSE,"CE-Build";#N/A,#N/A,FALSE,"CE-Equ.";#N/A,#N/A,FALSE,"CE-Computer";#N/A,#N/A,FALSE,"CE-BFurn.";#N/A,#N/A,FALSE,"CE-Accom.";#N/A,#N/A,FALSE,"CE-Vehicle";#N/A,#N/A,FALSE,"CE-Total"}</definedName>
    <definedName name="__________JJ2" localSheetId="2" hidden="1">{#N/A,#N/A,FALSE,"INVEST-SUP";#N/A,#N/A,FALSE,"GRILLEC";#N/A,#N/A,FALSE,"HYPER"}</definedName>
    <definedName name="__________JJ2" localSheetId="4" hidden="1">{#N/A,#N/A,FALSE,"INVEST-SUP";#N/A,#N/A,FALSE,"GRILLEC";#N/A,#N/A,FALSE,"HYPER"}</definedName>
    <definedName name="__________JJ2" hidden="1">{#N/A,#N/A,FALSE,"INVEST-SUP";#N/A,#N/A,FALSE,"GRILLEC";#N/A,#N/A,FALSE,"HYPER"}</definedName>
    <definedName name="__________k3" localSheetId="10">#REF!</definedName>
    <definedName name="__________k3">#REF!</definedName>
    <definedName name="__________m3" localSheetId="10">#REF!</definedName>
    <definedName name="__________m3">#REF!</definedName>
    <definedName name="__________mtb3" localSheetId="2" hidden="1">{#N/A,#N/A,FALSE,"１";#N/A,#N/A,FALSE,"２";#N/A,#N/A,FALSE,"３";#N/A,#N/A,FALSE,"４"}</definedName>
    <definedName name="__________mtb3" localSheetId="4" hidden="1">{#N/A,#N/A,FALSE,"１";#N/A,#N/A,FALSE,"２";#N/A,#N/A,FALSE,"３";#N/A,#N/A,FALSE,"４"}</definedName>
    <definedName name="__________mtb3" hidden="1">{#N/A,#N/A,FALSE,"１";#N/A,#N/A,FALSE,"２";#N/A,#N/A,FALSE,"３";#N/A,#N/A,FALSE,"４"}</definedName>
    <definedName name="__________n3" localSheetId="10">#REF!</definedName>
    <definedName name="__________n3">#REF!</definedName>
    <definedName name="__________nsn01" localSheetId="10">#REF!</definedName>
    <definedName name="__________nsn01">#REF!</definedName>
    <definedName name="__________nsn02" localSheetId="10">#REF!</definedName>
    <definedName name="__________nsn02">#REF!</definedName>
    <definedName name="__________nsn03" localSheetId="10">#REF!</definedName>
    <definedName name="__________nsn03">#REF!</definedName>
    <definedName name="__________nsn04" localSheetId="10">#REF!</definedName>
    <definedName name="__________nsn04">#REF!</definedName>
    <definedName name="__________nsn05" localSheetId="10">#REF!</definedName>
    <definedName name="__________nsn05">#REF!</definedName>
    <definedName name="__________nsn06" localSheetId="10">#REF!</definedName>
    <definedName name="__________nsn06">#REF!</definedName>
    <definedName name="__________nsn07" localSheetId="10">#REF!</definedName>
    <definedName name="__________nsn07">#REF!</definedName>
    <definedName name="__________nsn08" localSheetId="10">#REF!</definedName>
    <definedName name="__________nsn08">#REF!</definedName>
    <definedName name="__________nsn09" localSheetId="10">#REF!</definedName>
    <definedName name="__________nsn09">#REF!</definedName>
    <definedName name="__________nsn10" localSheetId="10">#REF!</definedName>
    <definedName name="__________nsn10">#REF!</definedName>
    <definedName name="__________o3" localSheetId="10">#REF!</definedName>
    <definedName name="__________o3">#REF!</definedName>
    <definedName name="__________oth1" localSheetId="10">#REF!</definedName>
    <definedName name="__________oth1">#REF!</definedName>
    <definedName name="__________oth2" localSheetId="10">#REF!</definedName>
    <definedName name="__________oth2">#REF!</definedName>
    <definedName name="__________PAP1" localSheetId="2" hidden="1">{#N/A,#N/A,FALSE,"INVEST-SUP";#N/A,#N/A,FALSE,"GRILLEC";#N/A,#N/A,FALSE,"HYPER"}</definedName>
    <definedName name="__________PAP1" localSheetId="4" hidden="1">{#N/A,#N/A,FALSE,"INVEST-SUP";#N/A,#N/A,FALSE,"GRILLEC";#N/A,#N/A,FALSE,"HYPER"}</definedName>
    <definedName name="__________PAP1" hidden="1">{#N/A,#N/A,FALSE,"INVEST-SUP";#N/A,#N/A,FALSE,"GRILLEC";#N/A,#N/A,FALSE,"HYPER"}</definedName>
    <definedName name="__________q3" localSheetId="10">#REF!</definedName>
    <definedName name="__________q3">#REF!</definedName>
    <definedName name="__________r" localSheetId="10">#REF!</definedName>
    <definedName name="__________r">#REF!</definedName>
    <definedName name="__________r3" localSheetId="10">#REF!</definedName>
    <definedName name="__________r3">#REF!</definedName>
    <definedName name="__________rad1" localSheetId="10">#REF!</definedName>
    <definedName name="__________rad1">#REF!</definedName>
    <definedName name="__________rad2" localSheetId="10">#REF!</definedName>
    <definedName name="__________rad2">#REF!</definedName>
    <definedName name="__________rad3" localSheetId="10">#REF!</definedName>
    <definedName name="__________rad3">#REF!</definedName>
    <definedName name="__________rd2" localSheetId="10">#REF!</definedName>
    <definedName name="__________rd2">#REF!</definedName>
    <definedName name="__________rd3" localSheetId="10">#REF!</definedName>
    <definedName name="__________rd3">#REF!</definedName>
    <definedName name="__________reo3" localSheetId="10">#REF!</definedName>
    <definedName name="__________reo3">#REF!</definedName>
    <definedName name="__________ret1" localSheetId="10">#REF!</definedName>
    <definedName name="__________ret1">#REF!</definedName>
    <definedName name="__________ret3" localSheetId="10">#REF!</definedName>
    <definedName name="__________ret3">#REF!</definedName>
    <definedName name="__________ret4" localSheetId="10">#REF!</definedName>
    <definedName name="__________ret4">#REF!</definedName>
    <definedName name="__________rfl3" localSheetId="10">#REF!</definedName>
    <definedName name="__________rfl3">#REF!</definedName>
    <definedName name="__________rhd1" localSheetId="10">#REF!</definedName>
    <definedName name="__________rhd1">#REF!</definedName>
    <definedName name="__________rhd111111" localSheetId="10">#REF!</definedName>
    <definedName name="__________rhd111111">#REF!</definedName>
    <definedName name="__________rhd3" localSheetId="10">#REF!</definedName>
    <definedName name="__________rhd3">#REF!</definedName>
    <definedName name="__________roi01" localSheetId="10">#REF!</definedName>
    <definedName name="__________roi01">#REF!</definedName>
    <definedName name="__________roi02" localSheetId="10">#REF!</definedName>
    <definedName name="__________roi02">#REF!</definedName>
    <definedName name="__________roi03" localSheetId="10">#REF!</definedName>
    <definedName name="__________roi03">#REF!</definedName>
    <definedName name="__________roi04" localSheetId="10">#REF!</definedName>
    <definedName name="__________roi04">#REF!</definedName>
    <definedName name="__________roi05" localSheetId="10">#REF!</definedName>
    <definedName name="__________roi05">#REF!</definedName>
    <definedName name="__________roi06" localSheetId="10">#REF!</definedName>
    <definedName name="__________roi06">#REF!</definedName>
    <definedName name="__________roi07" localSheetId="10">#REF!</definedName>
    <definedName name="__________roi07">#REF!</definedName>
    <definedName name="__________roi08" localSheetId="10">#REF!</definedName>
    <definedName name="__________roi08">#REF!</definedName>
    <definedName name="__________roi09" localSheetId="10">#REF!</definedName>
    <definedName name="__________roi09">#REF!</definedName>
    <definedName name="__________roi10" localSheetId="10">#REF!</definedName>
    <definedName name="__________roi10">#REF!</definedName>
    <definedName name="__________RP1" localSheetId="10">#REF!</definedName>
    <definedName name="__________RP1">#REF!</definedName>
    <definedName name="__________RP2" localSheetId="10">#REF!</definedName>
    <definedName name="__________RP2">#REF!</definedName>
    <definedName name="__________RP3" localSheetId="10">#REF!</definedName>
    <definedName name="__________RP3">#REF!</definedName>
    <definedName name="__________RP4" localSheetId="10">#REF!</definedName>
    <definedName name="__________RP4">#REF!</definedName>
    <definedName name="__________s3" localSheetId="10">#REF!</definedName>
    <definedName name="__________s3">#REF!</definedName>
    <definedName name="__________t3" localSheetId="10">#REF!</definedName>
    <definedName name="__________t3">#REF!</definedName>
    <definedName name="__________TT145" localSheetId="2" hidden="1">{#N/A,#N/A,FALSE,"INVEST-SUP";#N/A,#N/A,FALSE,"GRILLEC";#N/A,#N/A,FALSE,"HYPER"}</definedName>
    <definedName name="__________TT145" localSheetId="4" hidden="1">{#N/A,#N/A,FALSE,"INVEST-SUP";#N/A,#N/A,FALSE,"GRILLEC";#N/A,#N/A,FALSE,"HYPER"}</definedName>
    <definedName name="__________TT145" hidden="1">{#N/A,#N/A,FALSE,"INVEST-SUP";#N/A,#N/A,FALSE,"GRILLEC";#N/A,#N/A,FALSE,"HYPER"}</definedName>
    <definedName name="__________tt3" localSheetId="10">#REF!</definedName>
    <definedName name="__________tt3">#REF!</definedName>
    <definedName name="__________ttt3" localSheetId="10">#REF!</definedName>
    <definedName name="__________ttt3">#REF!</definedName>
    <definedName name="__________u3" localSheetId="10">#REF!</definedName>
    <definedName name="__________u3">#REF!</definedName>
    <definedName name="__________v3" localSheetId="10">#REF!</definedName>
    <definedName name="__________v3">#REF!</definedName>
    <definedName name="__________VA1" localSheetId="10">#REF!</definedName>
    <definedName name="__________VA1">#REF!</definedName>
    <definedName name="__________VA2" localSheetId="10">#REF!</definedName>
    <definedName name="__________VA2">#REF!</definedName>
    <definedName name="__________VR1" localSheetId="10">#REF!</definedName>
    <definedName name="__________VR1">#REF!</definedName>
    <definedName name="__________z3" localSheetId="10">#REF!</definedName>
    <definedName name="__________z3">#REF!</definedName>
    <definedName name="_________a1" localSheetId="10">#REF!</definedName>
    <definedName name="_________a1">#REF!</definedName>
    <definedName name="_________a2" localSheetId="10">#REF!</definedName>
    <definedName name="_________a2">#REF!</definedName>
    <definedName name="_________a3" localSheetId="10">#REF!</definedName>
    <definedName name="_________a3">#REF!</definedName>
    <definedName name="_________abc123" localSheetId="2" hidden="1">{#N/A,#N/A,FALSE,"PROFIT 11-95"}</definedName>
    <definedName name="_________abc123" localSheetId="4" hidden="1">{#N/A,#N/A,FALSE,"PROFIT 11-95"}</definedName>
    <definedName name="_________abc123" hidden="1">{#N/A,#N/A,FALSE,"PROFIT 11-95"}</definedName>
    <definedName name="_________amr1" localSheetId="2" hidden="1">{#N/A,#N/A,FALSE,"PROFIT 11-95"}</definedName>
    <definedName name="_________amr1" localSheetId="4" hidden="1">{#N/A,#N/A,FALSE,"PROFIT 11-95"}</definedName>
    <definedName name="_________amr1" hidden="1">{#N/A,#N/A,FALSE,"PROFIT 11-95"}</definedName>
    <definedName name="_________amr2" localSheetId="2" hidden="1">{#N/A,#N/A,FALSE,"PROFIT 11-95"}</definedName>
    <definedName name="_________amr2" localSheetId="4" hidden="1">{#N/A,#N/A,FALSE,"PROFIT 11-95"}</definedName>
    <definedName name="_________amr2" hidden="1">{#N/A,#N/A,FALSE,"PROFIT 11-95"}</definedName>
    <definedName name="_________amr4" localSheetId="2" hidden="1">{#N/A,#N/A,TRUE,"PROFIT 11-95"}</definedName>
    <definedName name="_________amr4" localSheetId="4" hidden="1">{#N/A,#N/A,TRUE,"PROFIT 11-95"}</definedName>
    <definedName name="_________amr4" hidden="1">{#N/A,#N/A,TRUE,"PROFIT 11-95"}</definedName>
    <definedName name="_________amr5" localSheetId="2" hidden="1">{#N/A,#N/A,FALSE,"PA";#N/A,#N/A,FALSE,"PA"}</definedName>
    <definedName name="_________amr5" localSheetId="4" hidden="1">{#N/A,#N/A,FALSE,"PA";#N/A,#N/A,FALSE,"PA"}</definedName>
    <definedName name="_________amr5" hidden="1">{#N/A,#N/A,FALSE,"PA";#N/A,#N/A,FALSE,"PA"}</definedName>
    <definedName name="_________amr6" localSheetId="2" hidden="1">{#N/A,#N/A,FALSE,"CE-Build";#N/A,#N/A,FALSE,"CE-Equ.";#N/A,#N/A,FALSE,"CE-Computer";#N/A,#N/A,FALSE,"CE-BFurn.";#N/A,#N/A,FALSE,"CE-Accom.";#N/A,#N/A,FALSE,"CE-Vehicle";#N/A,#N/A,FALSE,"CE-Total"}</definedName>
    <definedName name="_________amr6" localSheetId="4" hidden="1">{#N/A,#N/A,FALSE,"CE-Build";#N/A,#N/A,FALSE,"CE-Equ.";#N/A,#N/A,FALSE,"CE-Computer";#N/A,#N/A,FALSE,"CE-BFurn.";#N/A,#N/A,FALSE,"CE-Accom.";#N/A,#N/A,FALSE,"CE-Vehicle";#N/A,#N/A,FALSE,"CE-Total"}</definedName>
    <definedName name="_________amr6" hidden="1">{#N/A,#N/A,FALSE,"CE-Build";#N/A,#N/A,FALSE,"CE-Equ.";#N/A,#N/A,FALSE,"CE-Computer";#N/A,#N/A,FALSE,"CE-BFurn.";#N/A,#N/A,FALSE,"CE-Accom.";#N/A,#N/A,FALSE,"CE-Vehicle";#N/A,#N/A,FALSE,"CE-Total"}</definedName>
    <definedName name="_________amr7" localSheetId="2" hidden="1">{#N/A,#N/A,FALSE,"PROFIT 11-95"}</definedName>
    <definedName name="_________amr7" localSheetId="4" hidden="1">{#N/A,#N/A,FALSE,"PROFIT 11-95"}</definedName>
    <definedName name="_________amr7" hidden="1">{#N/A,#N/A,FALSE,"PROFIT 11-95"}</definedName>
    <definedName name="_________amr8" localSheetId="2" hidden="1">{#N/A,#N/A,FALSE,"Mech";#N/A,#N/A,FALSE,"Body";#N/A,#N/A,FALSE,"Machine";#N/A,#N/A,FALSE,"Forklift";#N/A,#N/A,FALSE,"OtherHC";#N/A,#N/A,FALSE,"Total"}</definedName>
    <definedName name="_________amr8" localSheetId="4" hidden="1">{#N/A,#N/A,FALSE,"Mech";#N/A,#N/A,FALSE,"Body";#N/A,#N/A,FALSE,"Machine";#N/A,#N/A,FALSE,"Forklift";#N/A,#N/A,FALSE,"OtherHC";#N/A,#N/A,FALSE,"Total"}</definedName>
    <definedName name="_________amr8" hidden="1">{#N/A,#N/A,FALSE,"Mech";#N/A,#N/A,FALSE,"Body";#N/A,#N/A,FALSE,"Machine";#N/A,#N/A,FALSE,"Forklift";#N/A,#N/A,FALSE,"OtherHC";#N/A,#N/A,FALSE,"Total"}</definedName>
    <definedName name="_________amr9" localSheetId="2" hidden="1">{#N/A,#N/A,TRUE,"PROFIT 11-95"}</definedName>
    <definedName name="_________amr9" localSheetId="4" hidden="1">{#N/A,#N/A,TRUE,"PROFIT 11-95"}</definedName>
    <definedName name="_________amr9" hidden="1">{#N/A,#N/A,TRUE,"PROFIT 11-95"}</definedName>
    <definedName name="_________Ar2" localSheetId="2" hidden="1">{#N/A,#N/A,TRUE,"PROFIT 11-95"}</definedName>
    <definedName name="_________Ar2" localSheetId="4" hidden="1">{#N/A,#N/A,TRUE,"PROFIT 11-95"}</definedName>
    <definedName name="_________Ar2" hidden="1">{#N/A,#N/A,TRUE,"PROFIT 11-95"}</definedName>
    <definedName name="_________ato1" localSheetId="10">#REF!</definedName>
    <definedName name="_________ato1">#REF!</definedName>
    <definedName name="_________ato3" localSheetId="10">#REF!</definedName>
    <definedName name="_________ato3">#REF!</definedName>
    <definedName name="_________b1" localSheetId="10">#REF!</definedName>
    <definedName name="_________b1">#REF!</definedName>
    <definedName name="_________b3" localSheetId="10">#REF!</definedName>
    <definedName name="_________b3">#REF!</definedName>
    <definedName name="_________bf1" localSheetId="10">#REF!</definedName>
    <definedName name="_________bf1">#REF!</definedName>
    <definedName name="_________bf3" localSheetId="10">#REF!</definedName>
    <definedName name="_________bf3">#REF!</definedName>
    <definedName name="_________bi3" localSheetId="10">#REF!</definedName>
    <definedName name="_________bi3">#REF!</definedName>
    <definedName name="_________C100033" localSheetId="10">#REF!</definedName>
    <definedName name="_________C100033">#REF!</definedName>
    <definedName name="_________C65600" localSheetId="10">#REF!</definedName>
    <definedName name="_________C65600">#REF!</definedName>
    <definedName name="_________C65800" localSheetId="10">#REF!</definedName>
    <definedName name="_________C65800">#REF!</definedName>
    <definedName name="_________C66000" localSheetId="10">#REF!</definedName>
    <definedName name="_________C66000">#REF!</definedName>
    <definedName name="_________C69000" localSheetId="10">#REF!</definedName>
    <definedName name="_________C69000">#REF!</definedName>
    <definedName name="_________C70000" localSheetId="10">#REF!</definedName>
    <definedName name="_________C70000">#REF!</definedName>
    <definedName name="_________C90000" localSheetId="10">#REF!</definedName>
    <definedName name="_________C90000">#REF!</definedName>
    <definedName name="_________ccr1" localSheetId="2" hidden="1">{#N/A,#N/A,TRUE,"Cover";#N/A,#N/A,TRUE,"Conts";#N/A,#N/A,TRUE,"VOS";#N/A,#N/A,TRUE,"Warrington";#N/A,#N/A,TRUE,"Widnes"}</definedName>
    <definedName name="_________ccr1" localSheetId="4" hidden="1">{#N/A,#N/A,TRUE,"Cover";#N/A,#N/A,TRUE,"Conts";#N/A,#N/A,TRUE,"VOS";#N/A,#N/A,TRUE,"Warrington";#N/A,#N/A,TRUE,"Widnes"}</definedName>
    <definedName name="_________ccr1" hidden="1">{#N/A,#N/A,TRUE,"Cover";#N/A,#N/A,TRUE,"Conts";#N/A,#N/A,TRUE,"VOS";#N/A,#N/A,TRUE,"Warrington";#N/A,#N/A,TRUE,"Widnes"}</definedName>
    <definedName name="_________Com1" localSheetId="10">#REF!</definedName>
    <definedName name="_________Com1">#REF!</definedName>
    <definedName name="_________Com2" localSheetId="10">#REF!</definedName>
    <definedName name="_________Com2">#REF!</definedName>
    <definedName name="_________Com3" localSheetId="10">#REF!</definedName>
    <definedName name="_________Com3">#REF!</definedName>
    <definedName name="_________con1" localSheetId="2" hidden="1">{#N/A,#N/A,TRUE,"PROFIT 11-95"}</definedName>
    <definedName name="_________con1" localSheetId="4" hidden="1">{#N/A,#N/A,TRUE,"PROFIT 11-95"}</definedName>
    <definedName name="_________con1" hidden="1">{#N/A,#N/A,TRUE,"PROFIT 11-95"}</definedName>
    <definedName name="_________con2" localSheetId="2" hidden="1">{#N/A,#N/A,TRUE,"PROFIT 11-95"}</definedName>
    <definedName name="_________con2" localSheetId="4" hidden="1">{#N/A,#N/A,TRUE,"PROFIT 11-95"}</definedName>
    <definedName name="_________con2" hidden="1">{#N/A,#N/A,TRUE,"PROFIT 11-95"}</definedName>
    <definedName name="_________d3" localSheetId="10">#REF!</definedName>
    <definedName name="_________d3">#REF!</definedName>
    <definedName name="_________Dam3" localSheetId="2" hidden="1">{#N/A,#N/A,TRUE,"PROFIT 11-95"}</definedName>
    <definedName name="_________Dam3" localSheetId="4" hidden="1">{#N/A,#N/A,TRUE,"PROFIT 11-95"}</definedName>
    <definedName name="_________Dam3" hidden="1">{#N/A,#N/A,TRUE,"PROFIT 11-95"}</definedName>
    <definedName name="_________del1" localSheetId="10">#REF!</definedName>
    <definedName name="_________del1">#REF!</definedName>
    <definedName name="_________del3" localSheetId="10">#REF!</definedName>
    <definedName name="_________del3">#REF!</definedName>
    <definedName name="_________deo3" localSheetId="10">#REF!</definedName>
    <definedName name="_________deo3">#REF!</definedName>
    <definedName name="_________e3" localSheetId="10">#REF!</definedName>
    <definedName name="_________e3">#REF!</definedName>
    <definedName name="_________EMP1" localSheetId="10">#REF!</definedName>
    <definedName name="_________EMP1">#REF!</definedName>
    <definedName name="_________f3" localSheetId="10">#REF!</definedName>
    <definedName name="_________f3">#REF!</definedName>
    <definedName name="_________fle3" localSheetId="10">#REF!</definedName>
    <definedName name="_________fle3">#REF!</definedName>
    <definedName name="_________flo3" localSheetId="10">#REF!</definedName>
    <definedName name="_________flo3">#REF!</definedName>
    <definedName name="_________flt1" localSheetId="10">#REF!</definedName>
    <definedName name="_________flt1">#REF!</definedName>
    <definedName name="_________flt3" localSheetId="10">#REF!</definedName>
    <definedName name="_________flt3">#REF!</definedName>
    <definedName name="_________g3" localSheetId="10">#REF!</definedName>
    <definedName name="_________g3">#REF!</definedName>
    <definedName name="_________h3" localSheetId="10">#REF!</definedName>
    <definedName name="_________h3">#REF!</definedName>
    <definedName name="_________i3" localSheetId="10">#REF!</definedName>
    <definedName name="_________i3">#REF!</definedName>
    <definedName name="_________j3" localSheetId="10">#REF!</definedName>
    <definedName name="_________j3">#REF!</definedName>
    <definedName name="_________JAN04" localSheetId="2" hidden="1">{#N/A,#N/A,FALSE,"PROFIT 11-95"}</definedName>
    <definedName name="_________JAN04" localSheetId="4" hidden="1">{#N/A,#N/A,FALSE,"PROFIT 11-95"}</definedName>
    <definedName name="_________JAN04" hidden="1">{#N/A,#N/A,FALSE,"PROFIT 11-95"}</definedName>
    <definedName name="_________JB1" localSheetId="10">#REF!</definedName>
    <definedName name="_________JB1">#REF!</definedName>
    <definedName name="_________JB2" localSheetId="10">#REF!</definedName>
    <definedName name="_________JB2">#REF!</definedName>
    <definedName name="_________JB3" localSheetId="10">#REF!</definedName>
    <definedName name="_________JB3">#REF!</definedName>
    <definedName name="_________Jed4" localSheetId="2" hidden="1">{#N/A,#N/A,TRUE,"PROFIT 11-95"}</definedName>
    <definedName name="_________Jed4" localSheetId="4" hidden="1">{#N/A,#N/A,TRUE,"PROFIT 11-95"}</definedName>
    <definedName name="_________Jed4" hidden="1">{#N/A,#N/A,TRUE,"PROFIT 11-95"}</definedName>
    <definedName name="_________Jed5" localSheetId="2" hidden="1">{#N/A,#N/A,TRUE,"PROFIT 11-95"}</definedName>
    <definedName name="_________Jed5" localSheetId="4" hidden="1">{#N/A,#N/A,TRUE,"PROFIT 11-95"}</definedName>
    <definedName name="_________Jed5" hidden="1">{#N/A,#N/A,TRUE,"PROFIT 11-95"}</definedName>
    <definedName name="_________Jed6" localSheetId="2" hidden="1">{#N/A,#N/A,TRUE,"PROFIT 11-95"}</definedName>
    <definedName name="_________Jed6" localSheetId="4" hidden="1">{#N/A,#N/A,TRUE,"PROFIT 11-95"}</definedName>
    <definedName name="_________Jed6" hidden="1">{#N/A,#N/A,TRUE,"PROFIT 11-95"}</definedName>
    <definedName name="_________Jed7" localSheetId="2" hidden="1">{#N/A,#N/A,FALSE,"CE-Build";#N/A,#N/A,FALSE,"CE-Equ.";#N/A,#N/A,FALSE,"CE-Computer";#N/A,#N/A,FALSE,"CE-BFurn.";#N/A,#N/A,FALSE,"CE-Accom.";#N/A,#N/A,FALSE,"CE-Vehicle";#N/A,#N/A,FALSE,"CE-Total"}</definedName>
    <definedName name="_________Jed7" localSheetId="4" hidden="1">{#N/A,#N/A,FALSE,"CE-Build";#N/A,#N/A,FALSE,"CE-Equ.";#N/A,#N/A,FALSE,"CE-Computer";#N/A,#N/A,FALSE,"CE-BFurn.";#N/A,#N/A,FALSE,"CE-Accom.";#N/A,#N/A,FALSE,"CE-Vehicle";#N/A,#N/A,FALSE,"CE-Total"}</definedName>
    <definedName name="_________Jed7" hidden="1">{#N/A,#N/A,FALSE,"CE-Build";#N/A,#N/A,FALSE,"CE-Equ.";#N/A,#N/A,FALSE,"CE-Computer";#N/A,#N/A,FALSE,"CE-BFurn.";#N/A,#N/A,FALSE,"CE-Accom.";#N/A,#N/A,FALSE,"CE-Vehicle";#N/A,#N/A,FALSE,"CE-Total"}</definedName>
    <definedName name="_________JJ2" localSheetId="2" hidden="1">{#N/A,#N/A,FALSE,"INVEST-SUP";#N/A,#N/A,FALSE,"GRILLEC";#N/A,#N/A,FALSE,"HYPER"}</definedName>
    <definedName name="_________JJ2" localSheetId="4" hidden="1">{#N/A,#N/A,FALSE,"INVEST-SUP";#N/A,#N/A,FALSE,"GRILLEC";#N/A,#N/A,FALSE,"HYPER"}</definedName>
    <definedName name="_________JJ2" hidden="1">{#N/A,#N/A,FALSE,"INVEST-SUP";#N/A,#N/A,FALSE,"GRILLEC";#N/A,#N/A,FALSE,"HYPER"}</definedName>
    <definedName name="_________k3" localSheetId="10">#REF!</definedName>
    <definedName name="_________k3">#REF!</definedName>
    <definedName name="_________m3" localSheetId="10">#REF!</definedName>
    <definedName name="_________m3">#REF!</definedName>
    <definedName name="_________mtb3" localSheetId="2" hidden="1">{#N/A,#N/A,FALSE,"１";#N/A,#N/A,FALSE,"２";#N/A,#N/A,FALSE,"３";#N/A,#N/A,FALSE,"４"}</definedName>
    <definedName name="_________mtb3" localSheetId="4" hidden="1">{#N/A,#N/A,FALSE,"１";#N/A,#N/A,FALSE,"２";#N/A,#N/A,FALSE,"３";#N/A,#N/A,FALSE,"４"}</definedName>
    <definedName name="_________mtb3" hidden="1">{#N/A,#N/A,FALSE,"１";#N/A,#N/A,FALSE,"２";#N/A,#N/A,FALSE,"３";#N/A,#N/A,FALSE,"４"}</definedName>
    <definedName name="_________n3" localSheetId="10">#REF!</definedName>
    <definedName name="_________n3">#REF!</definedName>
    <definedName name="_________nsn01" localSheetId="10">#REF!</definedName>
    <definedName name="_________nsn01">#REF!</definedName>
    <definedName name="_________nsn02" localSheetId="10">#REF!</definedName>
    <definedName name="_________nsn02">#REF!</definedName>
    <definedName name="_________nsn03" localSheetId="10">#REF!</definedName>
    <definedName name="_________nsn03">#REF!</definedName>
    <definedName name="_________nsn04" localSheetId="10">#REF!</definedName>
    <definedName name="_________nsn04">#REF!</definedName>
    <definedName name="_________nsn05" localSheetId="10">#REF!</definedName>
    <definedName name="_________nsn05">#REF!</definedName>
    <definedName name="_________nsn06" localSheetId="10">#REF!</definedName>
    <definedName name="_________nsn06">#REF!</definedName>
    <definedName name="_________nsn07" localSheetId="10">#REF!</definedName>
    <definedName name="_________nsn07">#REF!</definedName>
    <definedName name="_________nsn08" localSheetId="10">#REF!</definedName>
    <definedName name="_________nsn08">#REF!</definedName>
    <definedName name="_________nsn09" localSheetId="10">#REF!</definedName>
    <definedName name="_________nsn09">#REF!</definedName>
    <definedName name="_________nsn10" localSheetId="10">#REF!</definedName>
    <definedName name="_________nsn10">#REF!</definedName>
    <definedName name="_________o3" localSheetId="10">#REF!</definedName>
    <definedName name="_________o3">#REF!</definedName>
    <definedName name="_________oth1" localSheetId="10">#REF!</definedName>
    <definedName name="_________oth1">#REF!</definedName>
    <definedName name="_________oth2" localSheetId="10">#REF!</definedName>
    <definedName name="_________oth2">#REF!</definedName>
    <definedName name="_________PAP1" localSheetId="2" hidden="1">{#N/A,#N/A,FALSE,"INVEST-SUP";#N/A,#N/A,FALSE,"GRILLEC";#N/A,#N/A,FALSE,"HYPER"}</definedName>
    <definedName name="_________PAP1" localSheetId="4" hidden="1">{#N/A,#N/A,FALSE,"INVEST-SUP";#N/A,#N/A,FALSE,"GRILLEC";#N/A,#N/A,FALSE,"HYPER"}</definedName>
    <definedName name="_________PAP1" hidden="1">{#N/A,#N/A,FALSE,"INVEST-SUP";#N/A,#N/A,FALSE,"GRILLEC";#N/A,#N/A,FALSE,"HYPER"}</definedName>
    <definedName name="_________q3" localSheetId="10">#REF!</definedName>
    <definedName name="_________q3">#REF!</definedName>
    <definedName name="_________r" localSheetId="10">#REF!</definedName>
    <definedName name="_________r">#REF!</definedName>
    <definedName name="_________r3" localSheetId="10">#REF!</definedName>
    <definedName name="_________r3">#REF!</definedName>
    <definedName name="_________rad1" localSheetId="10">#REF!</definedName>
    <definedName name="_________rad1">#REF!</definedName>
    <definedName name="_________rad2" localSheetId="10">#REF!</definedName>
    <definedName name="_________rad2">#REF!</definedName>
    <definedName name="_________rad3" localSheetId="10">#REF!</definedName>
    <definedName name="_________rad3">#REF!</definedName>
    <definedName name="_________rd2" localSheetId="10">#REF!</definedName>
    <definedName name="_________rd2">#REF!</definedName>
    <definedName name="_________rd3" localSheetId="10">#REF!</definedName>
    <definedName name="_________rd3">#REF!</definedName>
    <definedName name="_________reo3" localSheetId="10">#REF!</definedName>
    <definedName name="_________reo3">#REF!</definedName>
    <definedName name="_________ret1" localSheetId="10">#REF!</definedName>
    <definedName name="_________ret1">#REF!</definedName>
    <definedName name="_________ret3" localSheetId="10">#REF!</definedName>
    <definedName name="_________ret3">#REF!</definedName>
    <definedName name="_________ret4" localSheetId="10">#REF!</definedName>
    <definedName name="_________ret4">#REF!</definedName>
    <definedName name="_________rfl3" localSheetId="10">#REF!</definedName>
    <definedName name="_________rfl3">#REF!</definedName>
    <definedName name="_________rhd1" localSheetId="10">#REF!</definedName>
    <definedName name="_________rhd1">#REF!</definedName>
    <definedName name="_________rhd111111" localSheetId="10">#REF!</definedName>
    <definedName name="_________rhd111111">#REF!</definedName>
    <definedName name="_________rhd3" localSheetId="10">#REF!</definedName>
    <definedName name="_________rhd3">#REF!</definedName>
    <definedName name="_________roi01" localSheetId="10">#REF!</definedName>
    <definedName name="_________roi01">#REF!</definedName>
    <definedName name="_________roi02" localSheetId="10">#REF!</definedName>
    <definedName name="_________roi02">#REF!</definedName>
    <definedName name="_________roi03" localSheetId="10">#REF!</definedName>
    <definedName name="_________roi03">#REF!</definedName>
    <definedName name="_________roi04" localSheetId="10">#REF!</definedName>
    <definedName name="_________roi04">#REF!</definedName>
    <definedName name="_________roi05" localSheetId="10">#REF!</definedName>
    <definedName name="_________roi05">#REF!</definedName>
    <definedName name="_________roi06" localSheetId="10">#REF!</definedName>
    <definedName name="_________roi06">#REF!</definedName>
    <definedName name="_________roi07" localSheetId="10">#REF!</definedName>
    <definedName name="_________roi07">#REF!</definedName>
    <definedName name="_________roi08" localSheetId="10">#REF!</definedName>
    <definedName name="_________roi08">#REF!</definedName>
    <definedName name="_________roi09" localSheetId="10">#REF!</definedName>
    <definedName name="_________roi09">#REF!</definedName>
    <definedName name="_________roi10" localSheetId="10">#REF!</definedName>
    <definedName name="_________roi10">#REF!</definedName>
    <definedName name="_________RP1" localSheetId="10">#REF!</definedName>
    <definedName name="_________RP1">#REF!</definedName>
    <definedName name="_________RP2" localSheetId="10">#REF!</definedName>
    <definedName name="_________RP2">#REF!</definedName>
    <definedName name="_________RP3" localSheetId="10">#REF!</definedName>
    <definedName name="_________RP3">#REF!</definedName>
    <definedName name="_________RP4" localSheetId="10">#REF!</definedName>
    <definedName name="_________RP4">#REF!</definedName>
    <definedName name="_________s3" localSheetId="10">#REF!</definedName>
    <definedName name="_________s3">#REF!</definedName>
    <definedName name="_________sp1" localSheetId="2" hidden="1">{#N/A,#N/A,FALSE,"Feuil32";#N/A,#N/A,FALSE,"Feuil17";#N/A,#N/A,FALSE,"Feuil33";#N/A,#N/A,FALSE,"Feuil18";#N/A,#N/A,FALSE,"Feuil38";#N/A,#N/A,FALSE,"Feuil23";#N/A,#N/A,FALSE,"Feuil37";#N/A,#N/A,FALSE,"Feuil22";#N/A,#N/A,FALSE,"Feuil36";#N/A,#N/A,FALSE,"Feuil21";#N/A,#N/A,FALSE,"Feuil35";#N/A,#N/A,FALSE,"Feuil20"}</definedName>
    <definedName name="_________sp1" localSheetId="4" hidden="1">{#N/A,#N/A,FALSE,"Feuil32";#N/A,#N/A,FALSE,"Feuil17";#N/A,#N/A,FALSE,"Feuil33";#N/A,#N/A,FALSE,"Feuil18";#N/A,#N/A,FALSE,"Feuil38";#N/A,#N/A,FALSE,"Feuil23";#N/A,#N/A,FALSE,"Feuil37";#N/A,#N/A,FALSE,"Feuil22";#N/A,#N/A,FALSE,"Feuil36";#N/A,#N/A,FALSE,"Feuil21";#N/A,#N/A,FALSE,"Feuil35";#N/A,#N/A,FALSE,"Feuil20"}</definedName>
    <definedName name="_________sp1" hidden="1">{#N/A,#N/A,FALSE,"Feuil32";#N/A,#N/A,FALSE,"Feuil17";#N/A,#N/A,FALSE,"Feuil33";#N/A,#N/A,FALSE,"Feuil18";#N/A,#N/A,FALSE,"Feuil38";#N/A,#N/A,FALSE,"Feuil23";#N/A,#N/A,FALSE,"Feuil37";#N/A,#N/A,FALSE,"Feuil22";#N/A,#N/A,FALSE,"Feuil36";#N/A,#N/A,FALSE,"Feuil21";#N/A,#N/A,FALSE,"Feuil35";#N/A,#N/A,FALSE,"Feuil20"}</definedName>
    <definedName name="_________t3" localSheetId="10">#REF!</definedName>
    <definedName name="_________t3">#REF!</definedName>
    <definedName name="_________TT145" localSheetId="2" hidden="1">{#N/A,#N/A,FALSE,"INVEST-SUP";#N/A,#N/A,FALSE,"GRILLEC";#N/A,#N/A,FALSE,"HYPER"}</definedName>
    <definedName name="_________TT145" localSheetId="4" hidden="1">{#N/A,#N/A,FALSE,"INVEST-SUP";#N/A,#N/A,FALSE,"GRILLEC";#N/A,#N/A,FALSE,"HYPER"}</definedName>
    <definedName name="_________TT145" hidden="1">{#N/A,#N/A,FALSE,"INVEST-SUP";#N/A,#N/A,FALSE,"GRILLEC";#N/A,#N/A,FALSE,"HYPER"}</definedName>
    <definedName name="_________tt3" localSheetId="10">#REF!</definedName>
    <definedName name="_________tt3">#REF!</definedName>
    <definedName name="_________ttt3" localSheetId="10">#REF!</definedName>
    <definedName name="_________ttt3">#REF!</definedName>
    <definedName name="_________u3" localSheetId="10">#REF!</definedName>
    <definedName name="_________u3">#REF!</definedName>
    <definedName name="_________v3" localSheetId="10">#REF!</definedName>
    <definedName name="_________v3">#REF!</definedName>
    <definedName name="_________VA1" localSheetId="10">#REF!</definedName>
    <definedName name="_________VA1">#REF!</definedName>
    <definedName name="_________VA2" localSheetId="10">#REF!</definedName>
    <definedName name="_________VA2">#REF!</definedName>
    <definedName name="_________VR1" localSheetId="10">#REF!</definedName>
    <definedName name="_________VR1">#REF!</definedName>
    <definedName name="_________z3" localSheetId="10">#REF!</definedName>
    <definedName name="_________z3">#REF!</definedName>
    <definedName name="________a1" localSheetId="10">#REF!</definedName>
    <definedName name="________a1">#REF!</definedName>
    <definedName name="________a2" localSheetId="10">#REF!</definedName>
    <definedName name="________a2">#REF!</definedName>
    <definedName name="________a3" localSheetId="10">#REF!</definedName>
    <definedName name="________a3">#REF!</definedName>
    <definedName name="________abc123" localSheetId="2" hidden="1">{#N/A,#N/A,FALSE,"PROFIT 11-95"}</definedName>
    <definedName name="________abc123" localSheetId="4" hidden="1">{#N/A,#N/A,FALSE,"PROFIT 11-95"}</definedName>
    <definedName name="________abc123" hidden="1">{#N/A,#N/A,FALSE,"PROFIT 11-95"}</definedName>
    <definedName name="________amr1" localSheetId="2" hidden="1">{#N/A,#N/A,FALSE,"PROFIT 11-95"}</definedName>
    <definedName name="________amr1" localSheetId="4" hidden="1">{#N/A,#N/A,FALSE,"PROFIT 11-95"}</definedName>
    <definedName name="________amr1" hidden="1">{#N/A,#N/A,FALSE,"PROFIT 11-95"}</definedName>
    <definedName name="________amr2" localSheetId="2" hidden="1">{#N/A,#N/A,FALSE,"PROFIT 11-95"}</definedName>
    <definedName name="________amr2" localSheetId="4" hidden="1">{#N/A,#N/A,FALSE,"PROFIT 11-95"}</definedName>
    <definedName name="________amr2" hidden="1">{#N/A,#N/A,FALSE,"PROFIT 11-95"}</definedName>
    <definedName name="________amr3" localSheetId="10">#REF!</definedName>
    <definedName name="________amr3">#REF!</definedName>
    <definedName name="________amr4" localSheetId="2" hidden="1">{#N/A,#N/A,TRUE,"PROFIT 11-95"}</definedName>
    <definedName name="________amr4" localSheetId="4" hidden="1">{#N/A,#N/A,TRUE,"PROFIT 11-95"}</definedName>
    <definedName name="________amr4" hidden="1">{#N/A,#N/A,TRUE,"PROFIT 11-95"}</definedName>
    <definedName name="________amr5" localSheetId="2" hidden="1">{#N/A,#N/A,FALSE,"PA";#N/A,#N/A,FALSE,"PA"}</definedName>
    <definedName name="________amr5" localSheetId="4" hidden="1">{#N/A,#N/A,FALSE,"PA";#N/A,#N/A,FALSE,"PA"}</definedName>
    <definedName name="________amr5" hidden="1">{#N/A,#N/A,FALSE,"PA";#N/A,#N/A,FALSE,"PA"}</definedName>
    <definedName name="________amr6" localSheetId="2" hidden="1">{#N/A,#N/A,FALSE,"CE-Build";#N/A,#N/A,FALSE,"CE-Equ.";#N/A,#N/A,FALSE,"CE-Computer";#N/A,#N/A,FALSE,"CE-BFurn.";#N/A,#N/A,FALSE,"CE-Accom.";#N/A,#N/A,FALSE,"CE-Vehicle";#N/A,#N/A,FALSE,"CE-Total"}</definedName>
    <definedName name="________amr6" localSheetId="4" hidden="1">{#N/A,#N/A,FALSE,"CE-Build";#N/A,#N/A,FALSE,"CE-Equ.";#N/A,#N/A,FALSE,"CE-Computer";#N/A,#N/A,FALSE,"CE-BFurn.";#N/A,#N/A,FALSE,"CE-Accom.";#N/A,#N/A,FALSE,"CE-Vehicle";#N/A,#N/A,FALSE,"CE-Total"}</definedName>
    <definedName name="________amr6" hidden="1">{#N/A,#N/A,FALSE,"CE-Build";#N/A,#N/A,FALSE,"CE-Equ.";#N/A,#N/A,FALSE,"CE-Computer";#N/A,#N/A,FALSE,"CE-BFurn.";#N/A,#N/A,FALSE,"CE-Accom.";#N/A,#N/A,FALSE,"CE-Vehicle";#N/A,#N/A,FALSE,"CE-Total"}</definedName>
    <definedName name="________amr7" localSheetId="2" hidden="1">{#N/A,#N/A,FALSE,"PROFIT 11-95"}</definedName>
    <definedName name="________amr7" localSheetId="4" hidden="1">{#N/A,#N/A,FALSE,"PROFIT 11-95"}</definedName>
    <definedName name="________amr7" hidden="1">{#N/A,#N/A,FALSE,"PROFIT 11-95"}</definedName>
    <definedName name="________amr8" localSheetId="2" hidden="1">{#N/A,#N/A,FALSE,"Mech";#N/A,#N/A,FALSE,"Body";#N/A,#N/A,FALSE,"Machine";#N/A,#N/A,FALSE,"Forklift";#N/A,#N/A,FALSE,"OtherHC";#N/A,#N/A,FALSE,"Total"}</definedName>
    <definedName name="________amr8" localSheetId="4" hidden="1">{#N/A,#N/A,FALSE,"Mech";#N/A,#N/A,FALSE,"Body";#N/A,#N/A,FALSE,"Machine";#N/A,#N/A,FALSE,"Forklift";#N/A,#N/A,FALSE,"OtherHC";#N/A,#N/A,FALSE,"Total"}</definedName>
    <definedName name="________amr8" hidden="1">{#N/A,#N/A,FALSE,"Mech";#N/A,#N/A,FALSE,"Body";#N/A,#N/A,FALSE,"Machine";#N/A,#N/A,FALSE,"Forklift";#N/A,#N/A,FALSE,"OtherHC";#N/A,#N/A,FALSE,"Total"}</definedName>
    <definedName name="________amr9" localSheetId="2" hidden="1">{#N/A,#N/A,TRUE,"PROFIT 11-95"}</definedName>
    <definedName name="________amr9" localSheetId="4" hidden="1">{#N/A,#N/A,TRUE,"PROFIT 11-95"}</definedName>
    <definedName name="________amr9" hidden="1">{#N/A,#N/A,TRUE,"PROFIT 11-95"}</definedName>
    <definedName name="________Ar2" localSheetId="2" hidden="1">{#N/A,#N/A,TRUE,"PROFIT 11-95"}</definedName>
    <definedName name="________Ar2" localSheetId="4" hidden="1">{#N/A,#N/A,TRUE,"PROFIT 11-95"}</definedName>
    <definedName name="________Ar2" hidden="1">{#N/A,#N/A,TRUE,"PROFIT 11-95"}</definedName>
    <definedName name="________ato1" localSheetId="10">#REF!</definedName>
    <definedName name="________ato1">#REF!</definedName>
    <definedName name="________ato3" localSheetId="10">#REF!</definedName>
    <definedName name="________ato3">#REF!</definedName>
    <definedName name="________b1" localSheetId="10">#REF!</definedName>
    <definedName name="________b1">#REF!</definedName>
    <definedName name="________b3" localSheetId="10">#REF!</definedName>
    <definedName name="________b3">#REF!</definedName>
    <definedName name="________bf1" localSheetId="10">#REF!</definedName>
    <definedName name="________bf1">#REF!</definedName>
    <definedName name="________bf3" localSheetId="10">#REF!</definedName>
    <definedName name="________bf3">#REF!</definedName>
    <definedName name="________bi3" localSheetId="10">#REF!</definedName>
    <definedName name="________bi3">#REF!</definedName>
    <definedName name="________C100033" localSheetId="10">#REF!</definedName>
    <definedName name="________C100033">#REF!</definedName>
    <definedName name="________C65600" localSheetId="10">#REF!</definedName>
    <definedName name="________C65600">#REF!</definedName>
    <definedName name="________C65800" localSheetId="10">#REF!</definedName>
    <definedName name="________C65800">#REF!</definedName>
    <definedName name="________C66000" localSheetId="10">#REF!</definedName>
    <definedName name="________C66000">#REF!</definedName>
    <definedName name="________C69000" localSheetId="10">#REF!</definedName>
    <definedName name="________C69000">#REF!</definedName>
    <definedName name="________C70000" localSheetId="10">#REF!</definedName>
    <definedName name="________C70000">#REF!</definedName>
    <definedName name="________C90000" localSheetId="10">#REF!</definedName>
    <definedName name="________C90000">#REF!</definedName>
    <definedName name="________Com1" localSheetId="10">#REF!</definedName>
    <definedName name="________Com1">#REF!</definedName>
    <definedName name="________Com2" localSheetId="10">#REF!</definedName>
    <definedName name="________Com2">#REF!</definedName>
    <definedName name="________Com3" localSheetId="10">#REF!</definedName>
    <definedName name="________Com3">#REF!</definedName>
    <definedName name="________con1" localSheetId="2" hidden="1">{#N/A,#N/A,TRUE,"PROFIT 11-95"}</definedName>
    <definedName name="________con1" localSheetId="4" hidden="1">{#N/A,#N/A,TRUE,"PROFIT 11-95"}</definedName>
    <definedName name="________con1" hidden="1">{#N/A,#N/A,TRUE,"PROFIT 11-95"}</definedName>
    <definedName name="________con2" localSheetId="2" hidden="1">{#N/A,#N/A,TRUE,"PROFIT 11-95"}</definedName>
    <definedName name="________con2" localSheetId="4" hidden="1">{#N/A,#N/A,TRUE,"PROFIT 11-95"}</definedName>
    <definedName name="________con2" hidden="1">{#N/A,#N/A,TRUE,"PROFIT 11-95"}</definedName>
    <definedName name="________d3" localSheetId="10">#REF!</definedName>
    <definedName name="________d3">#REF!</definedName>
    <definedName name="________Dam3" localSheetId="2" hidden="1">{#N/A,#N/A,TRUE,"PROFIT 11-95"}</definedName>
    <definedName name="________Dam3" localSheetId="4" hidden="1">{#N/A,#N/A,TRUE,"PROFIT 11-95"}</definedName>
    <definedName name="________Dam3" hidden="1">{#N/A,#N/A,TRUE,"PROFIT 11-95"}</definedName>
    <definedName name="________del1" localSheetId="10">#REF!</definedName>
    <definedName name="________del1">#REF!</definedName>
    <definedName name="________del3" localSheetId="10">#REF!</definedName>
    <definedName name="________del3">#REF!</definedName>
    <definedName name="________deo3" localSheetId="10">#REF!</definedName>
    <definedName name="________deo3">#REF!</definedName>
    <definedName name="________e3" localSheetId="10">#REF!</definedName>
    <definedName name="________e3">#REF!</definedName>
    <definedName name="________EMP1" localSheetId="10">#REF!</definedName>
    <definedName name="________EMP1">#REF!</definedName>
    <definedName name="________f3" localSheetId="10">#REF!</definedName>
    <definedName name="________f3">#REF!</definedName>
    <definedName name="________fle3" localSheetId="10">#REF!</definedName>
    <definedName name="________fle3">#REF!</definedName>
    <definedName name="________flo3" localSheetId="10">#REF!</definedName>
    <definedName name="________flo3">#REF!</definedName>
    <definedName name="________flt1" localSheetId="10">#REF!</definedName>
    <definedName name="________flt1">#REF!</definedName>
    <definedName name="________flt3" localSheetId="10">#REF!</definedName>
    <definedName name="________flt3">#REF!</definedName>
    <definedName name="________g3" localSheetId="10">#REF!</definedName>
    <definedName name="________g3">#REF!</definedName>
    <definedName name="________h3" localSheetId="10">#REF!</definedName>
    <definedName name="________h3">#REF!</definedName>
    <definedName name="________i3" localSheetId="10">#REF!</definedName>
    <definedName name="________i3">#REF!</definedName>
    <definedName name="________j3" localSheetId="10">#REF!</definedName>
    <definedName name="________j3">#REF!</definedName>
    <definedName name="________JAN04" localSheetId="2" hidden="1">{#N/A,#N/A,FALSE,"PROFIT 11-95"}</definedName>
    <definedName name="________JAN04" localSheetId="4" hidden="1">{#N/A,#N/A,FALSE,"PROFIT 11-95"}</definedName>
    <definedName name="________JAN04" hidden="1">{#N/A,#N/A,FALSE,"PROFIT 11-95"}</definedName>
    <definedName name="________JB1" localSheetId="10">#REF!</definedName>
    <definedName name="________JB1">#REF!</definedName>
    <definedName name="________JB2" localSheetId="10">#REF!</definedName>
    <definedName name="________JB2">#REF!</definedName>
    <definedName name="________JB3" localSheetId="10">#REF!</definedName>
    <definedName name="________JB3">#REF!</definedName>
    <definedName name="________Jed4" localSheetId="2" hidden="1">{#N/A,#N/A,TRUE,"PROFIT 11-95"}</definedName>
    <definedName name="________Jed4" localSheetId="4" hidden="1">{#N/A,#N/A,TRUE,"PROFIT 11-95"}</definedName>
    <definedName name="________Jed4" hidden="1">{#N/A,#N/A,TRUE,"PROFIT 11-95"}</definedName>
    <definedName name="________Jed5" localSheetId="2" hidden="1">{#N/A,#N/A,TRUE,"PROFIT 11-95"}</definedName>
    <definedName name="________Jed5" localSheetId="4" hidden="1">{#N/A,#N/A,TRUE,"PROFIT 11-95"}</definedName>
    <definedName name="________Jed5" hidden="1">{#N/A,#N/A,TRUE,"PROFIT 11-95"}</definedName>
    <definedName name="________Jed6" localSheetId="2" hidden="1">{#N/A,#N/A,TRUE,"PROFIT 11-95"}</definedName>
    <definedName name="________Jed6" localSheetId="4" hidden="1">{#N/A,#N/A,TRUE,"PROFIT 11-95"}</definedName>
    <definedName name="________Jed6" hidden="1">{#N/A,#N/A,TRUE,"PROFIT 11-95"}</definedName>
    <definedName name="________Jed7" localSheetId="2" hidden="1">{#N/A,#N/A,FALSE,"CE-Build";#N/A,#N/A,FALSE,"CE-Equ.";#N/A,#N/A,FALSE,"CE-Computer";#N/A,#N/A,FALSE,"CE-BFurn.";#N/A,#N/A,FALSE,"CE-Accom.";#N/A,#N/A,FALSE,"CE-Vehicle";#N/A,#N/A,FALSE,"CE-Total"}</definedName>
    <definedName name="________Jed7" localSheetId="4" hidden="1">{#N/A,#N/A,FALSE,"CE-Build";#N/A,#N/A,FALSE,"CE-Equ.";#N/A,#N/A,FALSE,"CE-Computer";#N/A,#N/A,FALSE,"CE-BFurn.";#N/A,#N/A,FALSE,"CE-Accom.";#N/A,#N/A,FALSE,"CE-Vehicle";#N/A,#N/A,FALSE,"CE-Total"}</definedName>
    <definedName name="________Jed7" hidden="1">{#N/A,#N/A,FALSE,"CE-Build";#N/A,#N/A,FALSE,"CE-Equ.";#N/A,#N/A,FALSE,"CE-Computer";#N/A,#N/A,FALSE,"CE-BFurn.";#N/A,#N/A,FALSE,"CE-Accom.";#N/A,#N/A,FALSE,"CE-Vehicle";#N/A,#N/A,FALSE,"CE-Total"}</definedName>
    <definedName name="________JJ2" localSheetId="2" hidden="1">{#N/A,#N/A,FALSE,"INVEST-SUP";#N/A,#N/A,FALSE,"GRILLEC";#N/A,#N/A,FALSE,"HYPER"}</definedName>
    <definedName name="________JJ2" localSheetId="4" hidden="1">{#N/A,#N/A,FALSE,"INVEST-SUP";#N/A,#N/A,FALSE,"GRILLEC";#N/A,#N/A,FALSE,"HYPER"}</definedName>
    <definedName name="________JJ2" hidden="1">{#N/A,#N/A,FALSE,"INVEST-SUP";#N/A,#N/A,FALSE,"GRILLEC";#N/A,#N/A,FALSE,"HYPER"}</definedName>
    <definedName name="________k3" localSheetId="10">#REF!</definedName>
    <definedName name="________k3">#REF!</definedName>
    <definedName name="________m3" localSheetId="10">#REF!</definedName>
    <definedName name="________m3">#REF!</definedName>
    <definedName name="________n3" localSheetId="10">#REF!</definedName>
    <definedName name="________n3">#REF!</definedName>
    <definedName name="________nsn01" localSheetId="10">#REF!</definedName>
    <definedName name="________nsn01">#REF!</definedName>
    <definedName name="________nsn02" localSheetId="10">#REF!</definedName>
    <definedName name="________nsn02">#REF!</definedName>
    <definedName name="________nsn03" localSheetId="10">#REF!</definedName>
    <definedName name="________nsn03">#REF!</definedName>
    <definedName name="________nsn04" localSheetId="10">#REF!</definedName>
    <definedName name="________nsn04">#REF!</definedName>
    <definedName name="________nsn05" localSheetId="10">#REF!</definedName>
    <definedName name="________nsn05">#REF!</definedName>
    <definedName name="________nsn06" localSheetId="10">#REF!</definedName>
    <definedName name="________nsn06">#REF!</definedName>
    <definedName name="________nsn07" localSheetId="10">#REF!</definedName>
    <definedName name="________nsn07">#REF!</definedName>
    <definedName name="________nsn08" localSheetId="10">#REF!</definedName>
    <definedName name="________nsn08">#REF!</definedName>
    <definedName name="________nsn09" localSheetId="10">#REF!</definedName>
    <definedName name="________nsn09">#REF!</definedName>
    <definedName name="________nsn10" localSheetId="10">#REF!</definedName>
    <definedName name="________nsn10">#REF!</definedName>
    <definedName name="________o3" localSheetId="10">#REF!</definedName>
    <definedName name="________o3">#REF!</definedName>
    <definedName name="________oth1" localSheetId="10">#REF!</definedName>
    <definedName name="________oth1">#REF!</definedName>
    <definedName name="________oth2" localSheetId="10">#REF!</definedName>
    <definedName name="________oth2">#REF!</definedName>
    <definedName name="________PAP1" localSheetId="2" hidden="1">{#N/A,#N/A,FALSE,"INVEST-SUP";#N/A,#N/A,FALSE,"GRILLEC";#N/A,#N/A,FALSE,"HYPER"}</definedName>
    <definedName name="________PAP1" localSheetId="4" hidden="1">{#N/A,#N/A,FALSE,"INVEST-SUP";#N/A,#N/A,FALSE,"GRILLEC";#N/A,#N/A,FALSE,"HYPER"}</definedName>
    <definedName name="________PAP1" hidden="1">{#N/A,#N/A,FALSE,"INVEST-SUP";#N/A,#N/A,FALSE,"GRILLEC";#N/A,#N/A,FALSE,"HYPER"}</definedName>
    <definedName name="________q3" localSheetId="10">#REF!</definedName>
    <definedName name="________q3">#REF!</definedName>
    <definedName name="________r" localSheetId="10">#REF!</definedName>
    <definedName name="________r">#REF!</definedName>
    <definedName name="________r3" localSheetId="10">#REF!</definedName>
    <definedName name="________r3">#REF!</definedName>
    <definedName name="________rad1" localSheetId="10">#REF!</definedName>
    <definedName name="________rad1">#REF!</definedName>
    <definedName name="________rad2" localSheetId="10">#REF!</definedName>
    <definedName name="________rad2">#REF!</definedName>
    <definedName name="________rad3" localSheetId="10">#REF!</definedName>
    <definedName name="________rad3">#REF!</definedName>
    <definedName name="________rd2" localSheetId="10">#REF!</definedName>
    <definedName name="________rd2">#REF!</definedName>
    <definedName name="________rd3" localSheetId="10">#REF!</definedName>
    <definedName name="________rd3">#REF!</definedName>
    <definedName name="________reo3" localSheetId="10">#REF!</definedName>
    <definedName name="________reo3">#REF!</definedName>
    <definedName name="________ret1" localSheetId="10">#REF!</definedName>
    <definedName name="________ret1">#REF!</definedName>
    <definedName name="________ret3" localSheetId="10">#REF!</definedName>
    <definedName name="________ret3">#REF!</definedName>
    <definedName name="________ret4" localSheetId="10">#REF!</definedName>
    <definedName name="________ret4">#REF!</definedName>
    <definedName name="________rfl3" localSheetId="10">#REF!</definedName>
    <definedName name="________rfl3">#REF!</definedName>
    <definedName name="________rhd1" localSheetId="10">#REF!</definedName>
    <definedName name="________rhd1">#REF!</definedName>
    <definedName name="________rhd111111" localSheetId="10">#REF!</definedName>
    <definedName name="________rhd111111">#REF!</definedName>
    <definedName name="________rhd3" localSheetId="10">#REF!</definedName>
    <definedName name="________rhd3">#REF!</definedName>
    <definedName name="________roi01" localSheetId="10">#REF!</definedName>
    <definedName name="________roi01">#REF!</definedName>
    <definedName name="________roi02" localSheetId="10">#REF!</definedName>
    <definedName name="________roi02">#REF!</definedName>
    <definedName name="________roi03" localSheetId="10">#REF!</definedName>
    <definedName name="________roi03">#REF!</definedName>
    <definedName name="________roi04" localSheetId="10">#REF!</definedName>
    <definedName name="________roi04">#REF!</definedName>
    <definedName name="________roi05" localSheetId="10">#REF!</definedName>
    <definedName name="________roi05">#REF!</definedName>
    <definedName name="________roi06" localSheetId="10">#REF!</definedName>
    <definedName name="________roi06">#REF!</definedName>
    <definedName name="________roi07" localSheetId="10">#REF!</definedName>
    <definedName name="________roi07">#REF!</definedName>
    <definedName name="________roi08" localSheetId="10">#REF!</definedName>
    <definedName name="________roi08">#REF!</definedName>
    <definedName name="________roi09" localSheetId="10">#REF!</definedName>
    <definedName name="________roi09">#REF!</definedName>
    <definedName name="________roi10" localSheetId="10">#REF!</definedName>
    <definedName name="________roi10">#REF!</definedName>
    <definedName name="________RP1" localSheetId="10">#REF!</definedName>
    <definedName name="________RP1">#REF!</definedName>
    <definedName name="________RP2" localSheetId="10">#REF!</definedName>
    <definedName name="________RP2">#REF!</definedName>
    <definedName name="________RP3" localSheetId="10">#REF!</definedName>
    <definedName name="________RP3">#REF!</definedName>
    <definedName name="________RP4" localSheetId="10">#REF!</definedName>
    <definedName name="________RP4">#REF!</definedName>
    <definedName name="________s3" localSheetId="10">#REF!</definedName>
    <definedName name="________s3">#REF!</definedName>
    <definedName name="________sp1" localSheetId="2" hidden="1">{#N/A,#N/A,FALSE,"Feuil32";#N/A,#N/A,FALSE,"Feuil17";#N/A,#N/A,FALSE,"Feuil33";#N/A,#N/A,FALSE,"Feuil18";#N/A,#N/A,FALSE,"Feuil38";#N/A,#N/A,FALSE,"Feuil23";#N/A,#N/A,FALSE,"Feuil37";#N/A,#N/A,FALSE,"Feuil22";#N/A,#N/A,FALSE,"Feuil36";#N/A,#N/A,FALSE,"Feuil21";#N/A,#N/A,FALSE,"Feuil35";#N/A,#N/A,FALSE,"Feuil20"}</definedName>
    <definedName name="________sp1" localSheetId="4" hidden="1">{#N/A,#N/A,FALSE,"Feuil32";#N/A,#N/A,FALSE,"Feuil17";#N/A,#N/A,FALSE,"Feuil33";#N/A,#N/A,FALSE,"Feuil18";#N/A,#N/A,FALSE,"Feuil38";#N/A,#N/A,FALSE,"Feuil23";#N/A,#N/A,FALSE,"Feuil37";#N/A,#N/A,FALSE,"Feuil22";#N/A,#N/A,FALSE,"Feuil36";#N/A,#N/A,FALSE,"Feuil21";#N/A,#N/A,FALSE,"Feuil35";#N/A,#N/A,FALSE,"Feuil20"}</definedName>
    <definedName name="________sp1" hidden="1">{#N/A,#N/A,FALSE,"Feuil32";#N/A,#N/A,FALSE,"Feuil17";#N/A,#N/A,FALSE,"Feuil33";#N/A,#N/A,FALSE,"Feuil18";#N/A,#N/A,FALSE,"Feuil38";#N/A,#N/A,FALSE,"Feuil23";#N/A,#N/A,FALSE,"Feuil37";#N/A,#N/A,FALSE,"Feuil22";#N/A,#N/A,FALSE,"Feuil36";#N/A,#N/A,FALSE,"Feuil21";#N/A,#N/A,FALSE,"Feuil35";#N/A,#N/A,FALSE,"Feuil20"}</definedName>
    <definedName name="________t3" localSheetId="10">#REF!</definedName>
    <definedName name="________t3">#REF!</definedName>
    <definedName name="________TT145" localSheetId="2" hidden="1">{#N/A,#N/A,FALSE,"INVEST-SUP";#N/A,#N/A,FALSE,"GRILLEC";#N/A,#N/A,FALSE,"HYPER"}</definedName>
    <definedName name="________TT145" localSheetId="4" hidden="1">{#N/A,#N/A,FALSE,"INVEST-SUP";#N/A,#N/A,FALSE,"GRILLEC";#N/A,#N/A,FALSE,"HYPER"}</definedName>
    <definedName name="________TT145" hidden="1">{#N/A,#N/A,FALSE,"INVEST-SUP";#N/A,#N/A,FALSE,"GRILLEC";#N/A,#N/A,FALSE,"HYPER"}</definedName>
    <definedName name="________tt3" localSheetId="10">#REF!</definedName>
    <definedName name="________tt3">#REF!</definedName>
    <definedName name="________ttt3" localSheetId="10">#REF!</definedName>
    <definedName name="________ttt3">#REF!</definedName>
    <definedName name="________u3" localSheetId="10">#REF!</definedName>
    <definedName name="________u3">#REF!</definedName>
    <definedName name="________v3" localSheetId="10">#REF!</definedName>
    <definedName name="________v3">#REF!</definedName>
    <definedName name="________VA1" localSheetId="10">#REF!</definedName>
    <definedName name="________VA1">#REF!</definedName>
    <definedName name="________VA2" localSheetId="10">#REF!</definedName>
    <definedName name="________VA2">#REF!</definedName>
    <definedName name="________VR1" localSheetId="10">#REF!</definedName>
    <definedName name="________VR1">#REF!</definedName>
    <definedName name="________z3" localSheetId="10">#REF!</definedName>
    <definedName name="________z3">#REF!</definedName>
    <definedName name="_______a1" localSheetId="10">#REF!</definedName>
    <definedName name="_______a1">#REF!</definedName>
    <definedName name="_______a2" localSheetId="10">#REF!</definedName>
    <definedName name="_______a2">#REF!</definedName>
    <definedName name="_______a3" localSheetId="10">#REF!</definedName>
    <definedName name="_______a3">#REF!</definedName>
    <definedName name="_______abc123" localSheetId="2" hidden="1">{#N/A,#N/A,FALSE,"PROFIT 11-95"}</definedName>
    <definedName name="_______abc123" localSheetId="4" hidden="1">{#N/A,#N/A,FALSE,"PROFIT 11-95"}</definedName>
    <definedName name="_______abc123" hidden="1">{#N/A,#N/A,FALSE,"PROFIT 11-95"}</definedName>
    <definedName name="_______amr1" localSheetId="2" hidden="1">{#N/A,#N/A,FALSE,"PROFIT 11-95"}</definedName>
    <definedName name="_______amr1" localSheetId="4" hidden="1">{#N/A,#N/A,FALSE,"PROFIT 11-95"}</definedName>
    <definedName name="_______amr1" hidden="1">{#N/A,#N/A,FALSE,"PROFIT 11-95"}</definedName>
    <definedName name="_______amr2" localSheetId="2" hidden="1">{#N/A,#N/A,FALSE,"PROFIT 11-95"}</definedName>
    <definedName name="_______amr2" localSheetId="4" hidden="1">{#N/A,#N/A,FALSE,"PROFIT 11-95"}</definedName>
    <definedName name="_______amr2" hidden="1">{#N/A,#N/A,FALSE,"PROFIT 11-95"}</definedName>
    <definedName name="_______amr3" localSheetId="10">#REF!</definedName>
    <definedName name="_______amr3">#REF!</definedName>
    <definedName name="_______amr4" localSheetId="2" hidden="1">{#N/A,#N/A,TRUE,"PROFIT 11-95"}</definedName>
    <definedName name="_______amr4" localSheetId="4" hidden="1">{#N/A,#N/A,TRUE,"PROFIT 11-95"}</definedName>
    <definedName name="_______amr4" hidden="1">{#N/A,#N/A,TRUE,"PROFIT 11-95"}</definedName>
    <definedName name="_______amr5" localSheetId="2" hidden="1">{#N/A,#N/A,FALSE,"PA";#N/A,#N/A,FALSE,"PA"}</definedName>
    <definedName name="_______amr5" localSheetId="4" hidden="1">{#N/A,#N/A,FALSE,"PA";#N/A,#N/A,FALSE,"PA"}</definedName>
    <definedName name="_______amr5" hidden="1">{#N/A,#N/A,FALSE,"PA";#N/A,#N/A,FALSE,"PA"}</definedName>
    <definedName name="_______amr6" localSheetId="2" hidden="1">{#N/A,#N/A,FALSE,"CE-Build";#N/A,#N/A,FALSE,"CE-Equ.";#N/A,#N/A,FALSE,"CE-Computer";#N/A,#N/A,FALSE,"CE-BFurn.";#N/A,#N/A,FALSE,"CE-Accom.";#N/A,#N/A,FALSE,"CE-Vehicle";#N/A,#N/A,FALSE,"CE-Total"}</definedName>
    <definedName name="_______amr6" localSheetId="4" hidden="1">{#N/A,#N/A,FALSE,"CE-Build";#N/A,#N/A,FALSE,"CE-Equ.";#N/A,#N/A,FALSE,"CE-Computer";#N/A,#N/A,FALSE,"CE-BFurn.";#N/A,#N/A,FALSE,"CE-Accom.";#N/A,#N/A,FALSE,"CE-Vehicle";#N/A,#N/A,FALSE,"CE-Total"}</definedName>
    <definedName name="_______amr6" hidden="1">{#N/A,#N/A,FALSE,"CE-Build";#N/A,#N/A,FALSE,"CE-Equ.";#N/A,#N/A,FALSE,"CE-Computer";#N/A,#N/A,FALSE,"CE-BFurn.";#N/A,#N/A,FALSE,"CE-Accom.";#N/A,#N/A,FALSE,"CE-Vehicle";#N/A,#N/A,FALSE,"CE-Total"}</definedName>
    <definedName name="_______amr7" localSheetId="2" hidden="1">{#N/A,#N/A,FALSE,"PROFIT 11-95"}</definedName>
    <definedName name="_______amr7" localSheetId="4" hidden="1">{#N/A,#N/A,FALSE,"PROFIT 11-95"}</definedName>
    <definedName name="_______amr7" hidden="1">{#N/A,#N/A,FALSE,"PROFIT 11-95"}</definedName>
    <definedName name="_______amr8" localSheetId="2" hidden="1">{#N/A,#N/A,FALSE,"Mech";#N/A,#N/A,FALSE,"Body";#N/A,#N/A,FALSE,"Machine";#N/A,#N/A,FALSE,"Forklift";#N/A,#N/A,FALSE,"OtherHC";#N/A,#N/A,FALSE,"Total"}</definedName>
    <definedName name="_______amr8" localSheetId="4" hidden="1">{#N/A,#N/A,FALSE,"Mech";#N/A,#N/A,FALSE,"Body";#N/A,#N/A,FALSE,"Machine";#N/A,#N/A,FALSE,"Forklift";#N/A,#N/A,FALSE,"OtherHC";#N/A,#N/A,FALSE,"Total"}</definedName>
    <definedName name="_______amr8" hidden="1">{#N/A,#N/A,FALSE,"Mech";#N/A,#N/A,FALSE,"Body";#N/A,#N/A,FALSE,"Machine";#N/A,#N/A,FALSE,"Forklift";#N/A,#N/A,FALSE,"OtherHC";#N/A,#N/A,FALSE,"Total"}</definedName>
    <definedName name="_______amr9" localSheetId="2" hidden="1">{#N/A,#N/A,TRUE,"PROFIT 11-95"}</definedName>
    <definedName name="_______amr9" localSheetId="4" hidden="1">{#N/A,#N/A,TRUE,"PROFIT 11-95"}</definedName>
    <definedName name="_______amr9" hidden="1">{#N/A,#N/A,TRUE,"PROFIT 11-95"}</definedName>
    <definedName name="_______Ar2" localSheetId="2" hidden="1">{#N/A,#N/A,TRUE,"PROFIT 11-95"}</definedName>
    <definedName name="_______Ar2" localSheetId="4" hidden="1">{#N/A,#N/A,TRUE,"PROFIT 11-95"}</definedName>
    <definedName name="_______Ar2" hidden="1">{#N/A,#N/A,TRUE,"PROFIT 11-95"}</definedName>
    <definedName name="_______ato1" localSheetId="10">#REF!</definedName>
    <definedName name="_______ato1">#REF!</definedName>
    <definedName name="_______ato3" localSheetId="10">#REF!</definedName>
    <definedName name="_______ato3">#REF!</definedName>
    <definedName name="_______b1" localSheetId="10">#REF!</definedName>
    <definedName name="_______b1">#REF!</definedName>
    <definedName name="_______b3" localSheetId="10">#REF!</definedName>
    <definedName name="_______b3">#REF!</definedName>
    <definedName name="_______bf1" localSheetId="10">#REF!</definedName>
    <definedName name="_______bf1">#REF!</definedName>
    <definedName name="_______bf3" localSheetId="10">#REF!</definedName>
    <definedName name="_______bf3">#REF!</definedName>
    <definedName name="_______bi3" localSheetId="10">#REF!</definedName>
    <definedName name="_______bi3">#REF!</definedName>
    <definedName name="_______C100033" localSheetId="10">#REF!</definedName>
    <definedName name="_______C100033">#REF!</definedName>
    <definedName name="_______C65600" localSheetId="10">#REF!</definedName>
    <definedName name="_______C65600">#REF!</definedName>
    <definedName name="_______C65800" localSheetId="10">#REF!</definedName>
    <definedName name="_______C65800">#REF!</definedName>
    <definedName name="_______C66000" localSheetId="10">#REF!</definedName>
    <definedName name="_______C66000">#REF!</definedName>
    <definedName name="_______C69000" localSheetId="10">#REF!</definedName>
    <definedName name="_______C69000">#REF!</definedName>
    <definedName name="_______C70000" localSheetId="10">#REF!</definedName>
    <definedName name="_______C70000">#REF!</definedName>
    <definedName name="_______C90000" localSheetId="10">#REF!</definedName>
    <definedName name="_______C90000">#REF!</definedName>
    <definedName name="_______ccr1" localSheetId="2" hidden="1">{#N/A,#N/A,TRUE,"Cover";#N/A,#N/A,TRUE,"Conts";#N/A,#N/A,TRUE,"VOS";#N/A,#N/A,TRUE,"Warrington";#N/A,#N/A,TRUE,"Widnes"}</definedName>
    <definedName name="_______ccr1" localSheetId="4" hidden="1">{#N/A,#N/A,TRUE,"Cover";#N/A,#N/A,TRUE,"Conts";#N/A,#N/A,TRUE,"VOS";#N/A,#N/A,TRUE,"Warrington";#N/A,#N/A,TRUE,"Widnes"}</definedName>
    <definedName name="_______ccr1" hidden="1">{#N/A,#N/A,TRUE,"Cover";#N/A,#N/A,TRUE,"Conts";#N/A,#N/A,TRUE,"VOS";#N/A,#N/A,TRUE,"Warrington";#N/A,#N/A,TRUE,"Widnes"}</definedName>
    <definedName name="_______Com1" localSheetId="10">#REF!</definedName>
    <definedName name="_______Com1">#REF!</definedName>
    <definedName name="_______Com2" localSheetId="10">#REF!</definedName>
    <definedName name="_______Com2">#REF!</definedName>
    <definedName name="_______Com3" localSheetId="10">#REF!</definedName>
    <definedName name="_______Com3">#REF!</definedName>
    <definedName name="_______con1" localSheetId="2" hidden="1">{#N/A,#N/A,TRUE,"PROFIT 11-95"}</definedName>
    <definedName name="_______con1" localSheetId="4" hidden="1">{#N/A,#N/A,TRUE,"PROFIT 11-95"}</definedName>
    <definedName name="_______con1" hidden="1">{#N/A,#N/A,TRUE,"PROFIT 11-95"}</definedName>
    <definedName name="_______con2" localSheetId="2" hidden="1">{#N/A,#N/A,TRUE,"PROFIT 11-95"}</definedName>
    <definedName name="_______con2" localSheetId="4" hidden="1">{#N/A,#N/A,TRUE,"PROFIT 11-95"}</definedName>
    <definedName name="_______con2" hidden="1">{#N/A,#N/A,TRUE,"PROFIT 11-95"}</definedName>
    <definedName name="_______d3" localSheetId="10">#REF!</definedName>
    <definedName name="_______d3">#REF!</definedName>
    <definedName name="_______Dam3" localSheetId="2" hidden="1">{#N/A,#N/A,TRUE,"PROFIT 11-95"}</definedName>
    <definedName name="_______Dam3" localSheetId="4" hidden="1">{#N/A,#N/A,TRUE,"PROFIT 11-95"}</definedName>
    <definedName name="_______Dam3" hidden="1">{#N/A,#N/A,TRUE,"PROFIT 11-95"}</definedName>
    <definedName name="_______del1" localSheetId="10">#REF!</definedName>
    <definedName name="_______del1">#REF!</definedName>
    <definedName name="_______del3" localSheetId="10">#REF!</definedName>
    <definedName name="_______del3">#REF!</definedName>
    <definedName name="_______deo3" localSheetId="10">#REF!</definedName>
    <definedName name="_______deo3">#REF!</definedName>
    <definedName name="_______e3" localSheetId="10">#REF!</definedName>
    <definedName name="_______e3">#REF!</definedName>
    <definedName name="_______EMP1" localSheetId="10">#REF!</definedName>
    <definedName name="_______EMP1">#REF!</definedName>
    <definedName name="_______f3" localSheetId="10">#REF!</definedName>
    <definedName name="_______f3">#REF!</definedName>
    <definedName name="_______fle3" localSheetId="10">#REF!</definedName>
    <definedName name="_______fle3">#REF!</definedName>
    <definedName name="_______flo3" localSheetId="10">#REF!</definedName>
    <definedName name="_______flo3">#REF!</definedName>
    <definedName name="_______flt1" localSheetId="10">#REF!</definedName>
    <definedName name="_______flt1">#REF!</definedName>
    <definedName name="_______flt3" localSheetId="10">#REF!</definedName>
    <definedName name="_______flt3">#REF!</definedName>
    <definedName name="_______g3" localSheetId="10">#REF!</definedName>
    <definedName name="_______g3">#REF!</definedName>
    <definedName name="_______h3" localSheetId="10">#REF!</definedName>
    <definedName name="_______h3">#REF!</definedName>
    <definedName name="_______i3" localSheetId="10">#REF!</definedName>
    <definedName name="_______i3">#REF!</definedName>
    <definedName name="_______j3" localSheetId="10">#REF!</definedName>
    <definedName name="_______j3">#REF!</definedName>
    <definedName name="_______JAN04" localSheetId="2" hidden="1">{#N/A,#N/A,FALSE,"PROFIT 11-95"}</definedName>
    <definedName name="_______JAN04" localSheetId="4" hidden="1">{#N/A,#N/A,FALSE,"PROFIT 11-95"}</definedName>
    <definedName name="_______JAN04" hidden="1">{#N/A,#N/A,FALSE,"PROFIT 11-95"}</definedName>
    <definedName name="_______JB1" localSheetId="10">#REF!</definedName>
    <definedName name="_______JB1">#REF!</definedName>
    <definedName name="_______JB2" localSheetId="10">#REF!</definedName>
    <definedName name="_______JB2">#REF!</definedName>
    <definedName name="_______JB3" localSheetId="10">#REF!</definedName>
    <definedName name="_______JB3">#REF!</definedName>
    <definedName name="_______Jed4" localSheetId="2" hidden="1">{#N/A,#N/A,TRUE,"PROFIT 11-95"}</definedName>
    <definedName name="_______Jed4" localSheetId="4" hidden="1">{#N/A,#N/A,TRUE,"PROFIT 11-95"}</definedName>
    <definedName name="_______Jed4" hidden="1">{#N/A,#N/A,TRUE,"PROFIT 11-95"}</definedName>
    <definedName name="_______Jed5" localSheetId="2" hidden="1">{#N/A,#N/A,TRUE,"PROFIT 11-95"}</definedName>
    <definedName name="_______Jed5" localSheetId="4" hidden="1">{#N/A,#N/A,TRUE,"PROFIT 11-95"}</definedName>
    <definedName name="_______Jed5" hidden="1">{#N/A,#N/A,TRUE,"PROFIT 11-95"}</definedName>
    <definedName name="_______Jed6" localSheetId="2" hidden="1">{#N/A,#N/A,TRUE,"PROFIT 11-95"}</definedName>
    <definedName name="_______Jed6" localSheetId="4" hidden="1">{#N/A,#N/A,TRUE,"PROFIT 11-95"}</definedName>
    <definedName name="_______Jed6" hidden="1">{#N/A,#N/A,TRUE,"PROFIT 11-95"}</definedName>
    <definedName name="_______Jed7" localSheetId="2" hidden="1">{#N/A,#N/A,FALSE,"CE-Build";#N/A,#N/A,FALSE,"CE-Equ.";#N/A,#N/A,FALSE,"CE-Computer";#N/A,#N/A,FALSE,"CE-BFurn.";#N/A,#N/A,FALSE,"CE-Accom.";#N/A,#N/A,FALSE,"CE-Vehicle";#N/A,#N/A,FALSE,"CE-Total"}</definedName>
    <definedName name="_______Jed7" localSheetId="4" hidden="1">{#N/A,#N/A,FALSE,"CE-Build";#N/A,#N/A,FALSE,"CE-Equ.";#N/A,#N/A,FALSE,"CE-Computer";#N/A,#N/A,FALSE,"CE-BFurn.";#N/A,#N/A,FALSE,"CE-Accom.";#N/A,#N/A,FALSE,"CE-Vehicle";#N/A,#N/A,FALSE,"CE-Total"}</definedName>
    <definedName name="_______Jed7" hidden="1">{#N/A,#N/A,FALSE,"CE-Build";#N/A,#N/A,FALSE,"CE-Equ.";#N/A,#N/A,FALSE,"CE-Computer";#N/A,#N/A,FALSE,"CE-BFurn.";#N/A,#N/A,FALSE,"CE-Accom.";#N/A,#N/A,FALSE,"CE-Vehicle";#N/A,#N/A,FALSE,"CE-Total"}</definedName>
    <definedName name="_______JJ2" localSheetId="2" hidden="1">{#N/A,#N/A,FALSE,"INVEST-SUP";#N/A,#N/A,FALSE,"GRILLEC";#N/A,#N/A,FALSE,"HYPER"}</definedName>
    <definedName name="_______JJ2" localSheetId="4" hidden="1">{#N/A,#N/A,FALSE,"INVEST-SUP";#N/A,#N/A,FALSE,"GRILLEC";#N/A,#N/A,FALSE,"HYPER"}</definedName>
    <definedName name="_______JJ2" hidden="1">{#N/A,#N/A,FALSE,"INVEST-SUP";#N/A,#N/A,FALSE,"GRILLEC";#N/A,#N/A,FALSE,"HYPER"}</definedName>
    <definedName name="_______k3" localSheetId="10">#REF!</definedName>
    <definedName name="_______k3">#REF!</definedName>
    <definedName name="_______m3" localSheetId="10">#REF!</definedName>
    <definedName name="_______m3">#REF!</definedName>
    <definedName name="_______n3" localSheetId="10">#REF!</definedName>
    <definedName name="_______n3">#REF!</definedName>
    <definedName name="_______nsn01" localSheetId="10">#REF!</definedName>
    <definedName name="_______nsn01">#REF!</definedName>
    <definedName name="_______nsn02" localSheetId="10">#REF!</definedName>
    <definedName name="_______nsn02">#REF!</definedName>
    <definedName name="_______nsn03" localSheetId="10">#REF!</definedName>
    <definedName name="_______nsn03">#REF!</definedName>
    <definedName name="_______nsn04" localSheetId="10">#REF!</definedName>
    <definedName name="_______nsn04">#REF!</definedName>
    <definedName name="_______nsn05" localSheetId="10">#REF!</definedName>
    <definedName name="_______nsn05">#REF!</definedName>
    <definedName name="_______nsn06" localSheetId="10">#REF!</definedName>
    <definedName name="_______nsn06">#REF!</definedName>
    <definedName name="_______nsn07" localSheetId="10">#REF!</definedName>
    <definedName name="_______nsn07">#REF!</definedName>
    <definedName name="_______nsn08" localSheetId="10">#REF!</definedName>
    <definedName name="_______nsn08">#REF!</definedName>
    <definedName name="_______nsn09" localSheetId="10">#REF!</definedName>
    <definedName name="_______nsn09">#REF!</definedName>
    <definedName name="_______nsn10" localSheetId="10">#REF!</definedName>
    <definedName name="_______nsn10">#REF!</definedName>
    <definedName name="_______o3" localSheetId="10">#REF!</definedName>
    <definedName name="_______o3">#REF!</definedName>
    <definedName name="_______oth1" localSheetId="10">#REF!</definedName>
    <definedName name="_______oth1">#REF!</definedName>
    <definedName name="_______oth2" localSheetId="10">#REF!</definedName>
    <definedName name="_______oth2">#REF!</definedName>
    <definedName name="_______PAP1" localSheetId="2" hidden="1">{#N/A,#N/A,FALSE,"INVEST-SUP";#N/A,#N/A,FALSE,"GRILLEC";#N/A,#N/A,FALSE,"HYPER"}</definedName>
    <definedName name="_______PAP1" localSheetId="4" hidden="1">{#N/A,#N/A,FALSE,"INVEST-SUP";#N/A,#N/A,FALSE,"GRILLEC";#N/A,#N/A,FALSE,"HYPER"}</definedName>
    <definedName name="_______PAP1" hidden="1">{#N/A,#N/A,FALSE,"INVEST-SUP";#N/A,#N/A,FALSE,"GRILLEC";#N/A,#N/A,FALSE,"HYPER"}</definedName>
    <definedName name="_______q3" localSheetId="10">#REF!</definedName>
    <definedName name="_______q3">#REF!</definedName>
    <definedName name="_______r" localSheetId="10">#REF!</definedName>
    <definedName name="_______r">#REF!</definedName>
    <definedName name="_______r3" localSheetId="10">#REF!</definedName>
    <definedName name="_______r3">#REF!</definedName>
    <definedName name="_______rad1" localSheetId="10">#REF!</definedName>
    <definedName name="_______rad1">#REF!</definedName>
    <definedName name="_______rad2" localSheetId="10">#REF!</definedName>
    <definedName name="_______rad2">#REF!</definedName>
    <definedName name="_______rad3" localSheetId="10">#REF!</definedName>
    <definedName name="_______rad3">#REF!</definedName>
    <definedName name="_______rd2" localSheetId="10">#REF!</definedName>
    <definedName name="_______rd2">#REF!</definedName>
    <definedName name="_______rd3" localSheetId="10">#REF!</definedName>
    <definedName name="_______rd3">#REF!</definedName>
    <definedName name="_______reo3" localSheetId="10">#REF!</definedName>
    <definedName name="_______reo3">#REF!</definedName>
    <definedName name="_______ret1" localSheetId="10">#REF!</definedName>
    <definedName name="_______ret1">#REF!</definedName>
    <definedName name="_______ret3" localSheetId="10">#REF!</definedName>
    <definedName name="_______ret3">#REF!</definedName>
    <definedName name="_______ret4" localSheetId="10">#REF!</definedName>
    <definedName name="_______ret4">#REF!</definedName>
    <definedName name="_______rfl3" localSheetId="10">#REF!</definedName>
    <definedName name="_______rfl3">#REF!</definedName>
    <definedName name="_______rhd1" localSheetId="10">#REF!</definedName>
    <definedName name="_______rhd1">#REF!</definedName>
    <definedName name="_______rhd111111" localSheetId="10">#REF!</definedName>
    <definedName name="_______rhd111111">#REF!</definedName>
    <definedName name="_______rhd3" localSheetId="10">#REF!</definedName>
    <definedName name="_______rhd3">#REF!</definedName>
    <definedName name="_______roi01" localSheetId="10">#REF!</definedName>
    <definedName name="_______roi01">#REF!</definedName>
    <definedName name="_______roi02" localSheetId="10">#REF!</definedName>
    <definedName name="_______roi02">#REF!</definedName>
    <definedName name="_______roi03" localSheetId="10">#REF!</definedName>
    <definedName name="_______roi03">#REF!</definedName>
    <definedName name="_______roi04" localSheetId="10">#REF!</definedName>
    <definedName name="_______roi04">#REF!</definedName>
    <definedName name="_______roi05" localSheetId="10">#REF!</definedName>
    <definedName name="_______roi05">#REF!</definedName>
    <definedName name="_______roi06" localSheetId="10">#REF!</definedName>
    <definedName name="_______roi06">#REF!</definedName>
    <definedName name="_______roi07" localSheetId="10">#REF!</definedName>
    <definedName name="_______roi07">#REF!</definedName>
    <definedName name="_______roi08" localSheetId="10">#REF!</definedName>
    <definedName name="_______roi08">#REF!</definedName>
    <definedName name="_______roi09" localSheetId="10">#REF!</definedName>
    <definedName name="_______roi09">#REF!</definedName>
    <definedName name="_______roi10" localSheetId="10">#REF!</definedName>
    <definedName name="_______roi10">#REF!</definedName>
    <definedName name="_______RP1" localSheetId="10">#REF!</definedName>
    <definedName name="_______RP1">#REF!</definedName>
    <definedName name="_______RP2" localSheetId="10">#REF!</definedName>
    <definedName name="_______RP2">#REF!</definedName>
    <definedName name="_______RP3" localSheetId="10">#REF!</definedName>
    <definedName name="_______RP3">#REF!</definedName>
    <definedName name="_______RP4" localSheetId="10">#REF!</definedName>
    <definedName name="_______RP4">#REF!</definedName>
    <definedName name="_______s3" localSheetId="10">#REF!</definedName>
    <definedName name="_______s3">#REF!</definedName>
    <definedName name="_______sp1" localSheetId="2" hidden="1">{#N/A,#N/A,FALSE,"Feuil32";#N/A,#N/A,FALSE,"Feuil17";#N/A,#N/A,FALSE,"Feuil33";#N/A,#N/A,FALSE,"Feuil18";#N/A,#N/A,FALSE,"Feuil38";#N/A,#N/A,FALSE,"Feuil23";#N/A,#N/A,FALSE,"Feuil37";#N/A,#N/A,FALSE,"Feuil22";#N/A,#N/A,FALSE,"Feuil36";#N/A,#N/A,FALSE,"Feuil21";#N/A,#N/A,FALSE,"Feuil35";#N/A,#N/A,FALSE,"Feuil20"}</definedName>
    <definedName name="_______sp1" localSheetId="4" hidden="1">{#N/A,#N/A,FALSE,"Feuil32";#N/A,#N/A,FALSE,"Feuil17";#N/A,#N/A,FALSE,"Feuil33";#N/A,#N/A,FALSE,"Feuil18";#N/A,#N/A,FALSE,"Feuil38";#N/A,#N/A,FALSE,"Feuil23";#N/A,#N/A,FALSE,"Feuil37";#N/A,#N/A,FALSE,"Feuil22";#N/A,#N/A,FALSE,"Feuil36";#N/A,#N/A,FALSE,"Feuil21";#N/A,#N/A,FALSE,"Feuil35";#N/A,#N/A,FALSE,"Feuil20"}</definedName>
    <definedName name="_______sp1" hidden="1">{#N/A,#N/A,FALSE,"Feuil32";#N/A,#N/A,FALSE,"Feuil17";#N/A,#N/A,FALSE,"Feuil33";#N/A,#N/A,FALSE,"Feuil18";#N/A,#N/A,FALSE,"Feuil38";#N/A,#N/A,FALSE,"Feuil23";#N/A,#N/A,FALSE,"Feuil37";#N/A,#N/A,FALSE,"Feuil22";#N/A,#N/A,FALSE,"Feuil36";#N/A,#N/A,FALSE,"Feuil21";#N/A,#N/A,FALSE,"Feuil35";#N/A,#N/A,FALSE,"Feuil20"}</definedName>
    <definedName name="_______t3" localSheetId="10">#REF!</definedName>
    <definedName name="_______t3">#REF!</definedName>
    <definedName name="_______TT145" localSheetId="2" hidden="1">{#N/A,#N/A,FALSE,"INVEST-SUP";#N/A,#N/A,FALSE,"GRILLEC";#N/A,#N/A,FALSE,"HYPER"}</definedName>
    <definedName name="_______TT145" localSheetId="4" hidden="1">{#N/A,#N/A,FALSE,"INVEST-SUP";#N/A,#N/A,FALSE,"GRILLEC";#N/A,#N/A,FALSE,"HYPER"}</definedName>
    <definedName name="_______TT145" hidden="1">{#N/A,#N/A,FALSE,"INVEST-SUP";#N/A,#N/A,FALSE,"GRILLEC";#N/A,#N/A,FALSE,"HYPER"}</definedName>
    <definedName name="_______tt3" localSheetId="10">#REF!</definedName>
    <definedName name="_______tt3">#REF!</definedName>
    <definedName name="_______ttt3" localSheetId="10">#REF!</definedName>
    <definedName name="_______ttt3">#REF!</definedName>
    <definedName name="_______u3" localSheetId="10">#REF!</definedName>
    <definedName name="_______u3">#REF!</definedName>
    <definedName name="_______v3" localSheetId="10">#REF!</definedName>
    <definedName name="_______v3">#REF!</definedName>
    <definedName name="_______VA1" localSheetId="10">#REF!</definedName>
    <definedName name="_______VA1">#REF!</definedName>
    <definedName name="_______VA2" localSheetId="10">#REF!</definedName>
    <definedName name="_______VA2">#REF!</definedName>
    <definedName name="_______VR1" localSheetId="10">#REF!</definedName>
    <definedName name="_______VR1">#REF!</definedName>
    <definedName name="_______z3" localSheetId="10">#REF!</definedName>
    <definedName name="_______z3">#REF!</definedName>
    <definedName name="______A1" localSheetId="2" hidden="1">{"year1",#N/A,FALSE,"IZT";"year2",#N/A,FALSE,"IZT"}</definedName>
    <definedName name="______A1" localSheetId="4" hidden="1">{"year1",#N/A,FALSE,"IZT";"year2",#N/A,FALSE,"IZT"}</definedName>
    <definedName name="______A1" hidden="1">{"year1",#N/A,FALSE,"IZT";"year2",#N/A,FALSE,"IZT"}</definedName>
    <definedName name="______a2" localSheetId="10">#REF!</definedName>
    <definedName name="______a2">#REF!</definedName>
    <definedName name="______a3" localSheetId="10">#REF!</definedName>
    <definedName name="______a3">#REF!</definedName>
    <definedName name="______abc123" localSheetId="2" hidden="1">{#N/A,#N/A,FALSE,"PROFIT 11-95"}</definedName>
    <definedName name="______abc123" localSheetId="4" hidden="1">{#N/A,#N/A,FALSE,"PROFIT 11-95"}</definedName>
    <definedName name="______abc123" hidden="1">{#N/A,#N/A,FALSE,"PROFIT 11-95"}</definedName>
    <definedName name="______amr1" localSheetId="2" hidden="1">{#N/A,#N/A,FALSE,"PROFIT 11-95"}</definedName>
    <definedName name="______amr1" localSheetId="4" hidden="1">{#N/A,#N/A,FALSE,"PROFIT 11-95"}</definedName>
    <definedName name="______amr1" hidden="1">{#N/A,#N/A,FALSE,"PROFIT 11-95"}</definedName>
    <definedName name="______amr2" localSheetId="2" hidden="1">{#N/A,#N/A,FALSE,"PROFIT 11-95"}</definedName>
    <definedName name="______amr2" localSheetId="4" hidden="1">{#N/A,#N/A,FALSE,"PROFIT 11-95"}</definedName>
    <definedName name="______amr2" hidden="1">{#N/A,#N/A,FALSE,"PROFIT 11-95"}</definedName>
    <definedName name="______amr3" localSheetId="10">#REF!</definedName>
    <definedName name="______amr3">#REF!</definedName>
    <definedName name="______amr4" localSheetId="2" hidden="1">{#N/A,#N/A,TRUE,"PROFIT 11-95"}</definedName>
    <definedName name="______amr4" localSheetId="4" hidden="1">{#N/A,#N/A,TRUE,"PROFIT 11-95"}</definedName>
    <definedName name="______amr4" hidden="1">{#N/A,#N/A,TRUE,"PROFIT 11-95"}</definedName>
    <definedName name="______amr5" localSheetId="2" hidden="1">{#N/A,#N/A,FALSE,"PA";#N/A,#N/A,FALSE,"PA"}</definedName>
    <definedName name="______amr5" localSheetId="4" hidden="1">{#N/A,#N/A,FALSE,"PA";#N/A,#N/A,FALSE,"PA"}</definedName>
    <definedName name="______amr5" hidden="1">{#N/A,#N/A,FALSE,"PA";#N/A,#N/A,FALSE,"PA"}</definedName>
    <definedName name="______amr6" localSheetId="2" hidden="1">{#N/A,#N/A,FALSE,"CE-Build";#N/A,#N/A,FALSE,"CE-Equ.";#N/A,#N/A,FALSE,"CE-Computer";#N/A,#N/A,FALSE,"CE-BFurn.";#N/A,#N/A,FALSE,"CE-Accom.";#N/A,#N/A,FALSE,"CE-Vehicle";#N/A,#N/A,FALSE,"CE-Total"}</definedName>
    <definedName name="______amr6" localSheetId="4" hidden="1">{#N/A,#N/A,FALSE,"CE-Build";#N/A,#N/A,FALSE,"CE-Equ.";#N/A,#N/A,FALSE,"CE-Computer";#N/A,#N/A,FALSE,"CE-BFurn.";#N/A,#N/A,FALSE,"CE-Accom.";#N/A,#N/A,FALSE,"CE-Vehicle";#N/A,#N/A,FALSE,"CE-Total"}</definedName>
    <definedName name="______amr6" hidden="1">{#N/A,#N/A,FALSE,"CE-Build";#N/A,#N/A,FALSE,"CE-Equ.";#N/A,#N/A,FALSE,"CE-Computer";#N/A,#N/A,FALSE,"CE-BFurn.";#N/A,#N/A,FALSE,"CE-Accom.";#N/A,#N/A,FALSE,"CE-Vehicle";#N/A,#N/A,FALSE,"CE-Total"}</definedName>
    <definedName name="______amr7" localSheetId="2" hidden="1">{#N/A,#N/A,FALSE,"PROFIT 11-95"}</definedName>
    <definedName name="______amr7" localSheetId="4" hidden="1">{#N/A,#N/A,FALSE,"PROFIT 11-95"}</definedName>
    <definedName name="______amr7" hidden="1">{#N/A,#N/A,FALSE,"PROFIT 11-95"}</definedName>
    <definedName name="______amr8" localSheetId="2" hidden="1">{#N/A,#N/A,FALSE,"Mech";#N/A,#N/A,FALSE,"Body";#N/A,#N/A,FALSE,"Machine";#N/A,#N/A,FALSE,"Forklift";#N/A,#N/A,FALSE,"OtherHC";#N/A,#N/A,FALSE,"Total"}</definedName>
    <definedName name="______amr8" localSheetId="4" hidden="1">{#N/A,#N/A,FALSE,"Mech";#N/A,#N/A,FALSE,"Body";#N/A,#N/A,FALSE,"Machine";#N/A,#N/A,FALSE,"Forklift";#N/A,#N/A,FALSE,"OtherHC";#N/A,#N/A,FALSE,"Total"}</definedName>
    <definedName name="______amr8" hidden="1">{#N/A,#N/A,FALSE,"Mech";#N/A,#N/A,FALSE,"Body";#N/A,#N/A,FALSE,"Machine";#N/A,#N/A,FALSE,"Forklift";#N/A,#N/A,FALSE,"OtherHC";#N/A,#N/A,FALSE,"Total"}</definedName>
    <definedName name="______amr9" localSheetId="2" hidden="1">{#N/A,#N/A,TRUE,"PROFIT 11-95"}</definedName>
    <definedName name="______amr9" localSheetId="4" hidden="1">{#N/A,#N/A,TRUE,"PROFIT 11-95"}</definedName>
    <definedName name="______amr9" hidden="1">{#N/A,#N/A,TRUE,"PROFIT 11-95"}</definedName>
    <definedName name="______Ar2" localSheetId="2" hidden="1">{#N/A,#N/A,TRUE,"PROFIT 11-95"}</definedName>
    <definedName name="______Ar2" localSheetId="4" hidden="1">{#N/A,#N/A,TRUE,"PROFIT 11-95"}</definedName>
    <definedName name="______Ar2" hidden="1">{#N/A,#N/A,TRUE,"PROFIT 11-95"}</definedName>
    <definedName name="______ato1" localSheetId="10">#REF!</definedName>
    <definedName name="______ato1">#REF!</definedName>
    <definedName name="______ato3" localSheetId="10">#REF!</definedName>
    <definedName name="______ato3">#REF!</definedName>
    <definedName name="______b1" localSheetId="10">#REF!</definedName>
    <definedName name="______b1">#REF!</definedName>
    <definedName name="______b3" localSheetId="10">#REF!</definedName>
    <definedName name="______b3">#REF!</definedName>
    <definedName name="______bf1" localSheetId="10">#REF!</definedName>
    <definedName name="______bf1">#REF!</definedName>
    <definedName name="______bf3" localSheetId="10">#REF!</definedName>
    <definedName name="______bf3">#REF!</definedName>
    <definedName name="______bi3" localSheetId="10">#REF!</definedName>
    <definedName name="______bi3">#REF!</definedName>
    <definedName name="______C100033" localSheetId="10">#REF!</definedName>
    <definedName name="______C100033">#REF!</definedName>
    <definedName name="______C65600" localSheetId="10">#REF!</definedName>
    <definedName name="______C65600">#REF!</definedName>
    <definedName name="______C65800" localSheetId="10">#REF!</definedName>
    <definedName name="______C65800">#REF!</definedName>
    <definedName name="______C66000" localSheetId="10">#REF!</definedName>
    <definedName name="______C66000">#REF!</definedName>
    <definedName name="______C69000" localSheetId="10">#REF!</definedName>
    <definedName name="______C69000">#REF!</definedName>
    <definedName name="______C70000" localSheetId="10">#REF!</definedName>
    <definedName name="______C70000">#REF!</definedName>
    <definedName name="______C90000" localSheetId="10">#REF!</definedName>
    <definedName name="______C90000">#REF!</definedName>
    <definedName name="______cat12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cat12" localSheetId="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cat1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_Com1" localSheetId="10">#REF!</definedName>
    <definedName name="______Com1">#REF!</definedName>
    <definedName name="______Com2" localSheetId="10">#REF!</definedName>
    <definedName name="______Com2">#REF!</definedName>
    <definedName name="______Com3" localSheetId="10">#REF!</definedName>
    <definedName name="______Com3">#REF!</definedName>
    <definedName name="______con1" localSheetId="2" hidden="1">{#N/A,#N/A,TRUE,"PROFIT 11-95"}</definedName>
    <definedName name="______con1" localSheetId="4" hidden="1">{#N/A,#N/A,TRUE,"PROFIT 11-95"}</definedName>
    <definedName name="______con1" hidden="1">{#N/A,#N/A,TRUE,"PROFIT 11-95"}</definedName>
    <definedName name="______con2" localSheetId="2" hidden="1">{#N/A,#N/A,TRUE,"PROFIT 11-95"}</definedName>
    <definedName name="______con2" localSheetId="4" hidden="1">{#N/A,#N/A,TRUE,"PROFIT 11-95"}</definedName>
    <definedName name="______con2" hidden="1">{#N/A,#N/A,TRUE,"PROFIT 11-95"}</definedName>
    <definedName name="______d3" localSheetId="10">#REF!</definedName>
    <definedName name="______d3">#REF!</definedName>
    <definedName name="______Dam3" localSheetId="2" hidden="1">{#N/A,#N/A,TRUE,"PROFIT 11-95"}</definedName>
    <definedName name="______Dam3" localSheetId="4" hidden="1">{#N/A,#N/A,TRUE,"PROFIT 11-95"}</definedName>
    <definedName name="______Dam3" hidden="1">{#N/A,#N/A,TRUE,"PROFIT 11-95"}</definedName>
    <definedName name="______del1" localSheetId="10">#REF!</definedName>
    <definedName name="______del1">#REF!</definedName>
    <definedName name="______del3" localSheetId="10">#REF!</definedName>
    <definedName name="______del3">#REF!</definedName>
    <definedName name="______deo3" localSheetId="10">#REF!</definedName>
    <definedName name="______deo3">#REF!</definedName>
    <definedName name="______e3" localSheetId="10">#REF!</definedName>
    <definedName name="______e3">#REF!</definedName>
    <definedName name="______EMP1" localSheetId="10">#REF!</definedName>
    <definedName name="______EMP1">#REF!</definedName>
    <definedName name="______f3" localSheetId="10">#REF!</definedName>
    <definedName name="______f3">#REF!</definedName>
    <definedName name="______fle3" localSheetId="10">#REF!</definedName>
    <definedName name="______fle3">#REF!</definedName>
    <definedName name="______flo3" localSheetId="10">#REF!</definedName>
    <definedName name="______flo3">#REF!</definedName>
    <definedName name="______flt1" localSheetId="10">#REF!</definedName>
    <definedName name="______flt1">#REF!</definedName>
    <definedName name="______flt3" localSheetId="10">#REF!</definedName>
    <definedName name="______flt3">#REF!</definedName>
    <definedName name="______g3" localSheetId="10">#REF!</definedName>
    <definedName name="______g3">#REF!</definedName>
    <definedName name="______h3" localSheetId="10">#REF!</definedName>
    <definedName name="______h3">#REF!</definedName>
    <definedName name="______i3" localSheetId="10">#REF!</definedName>
    <definedName name="______i3">#REF!</definedName>
    <definedName name="______j3" localSheetId="10">#REF!</definedName>
    <definedName name="______j3">#REF!</definedName>
    <definedName name="______JAN04" localSheetId="2" hidden="1">{#N/A,#N/A,FALSE,"PROFIT 11-95"}</definedName>
    <definedName name="______JAN04" localSheetId="4" hidden="1">{#N/A,#N/A,FALSE,"PROFIT 11-95"}</definedName>
    <definedName name="______JAN04" hidden="1">{#N/A,#N/A,FALSE,"PROFIT 11-95"}</definedName>
    <definedName name="______JB1" localSheetId="10">#REF!</definedName>
    <definedName name="______JB1">#REF!</definedName>
    <definedName name="______JB2" localSheetId="10">#REF!</definedName>
    <definedName name="______JB2">#REF!</definedName>
    <definedName name="______JB3" localSheetId="10">#REF!</definedName>
    <definedName name="______JB3">#REF!</definedName>
    <definedName name="______Jed4" localSheetId="2" hidden="1">{#N/A,#N/A,TRUE,"PROFIT 11-95"}</definedName>
    <definedName name="______Jed4" localSheetId="4" hidden="1">{#N/A,#N/A,TRUE,"PROFIT 11-95"}</definedName>
    <definedName name="______Jed4" hidden="1">{#N/A,#N/A,TRUE,"PROFIT 11-95"}</definedName>
    <definedName name="______Jed5" localSheetId="2" hidden="1">{#N/A,#N/A,TRUE,"PROFIT 11-95"}</definedName>
    <definedName name="______Jed5" localSheetId="4" hidden="1">{#N/A,#N/A,TRUE,"PROFIT 11-95"}</definedName>
    <definedName name="______Jed5" hidden="1">{#N/A,#N/A,TRUE,"PROFIT 11-95"}</definedName>
    <definedName name="______Jed6" localSheetId="2" hidden="1">{#N/A,#N/A,TRUE,"PROFIT 11-95"}</definedName>
    <definedName name="______Jed6" localSheetId="4" hidden="1">{#N/A,#N/A,TRUE,"PROFIT 11-95"}</definedName>
    <definedName name="______Jed6" hidden="1">{#N/A,#N/A,TRUE,"PROFIT 11-95"}</definedName>
    <definedName name="______Jed7" localSheetId="2" hidden="1">{#N/A,#N/A,FALSE,"CE-Build";#N/A,#N/A,FALSE,"CE-Equ.";#N/A,#N/A,FALSE,"CE-Computer";#N/A,#N/A,FALSE,"CE-BFurn.";#N/A,#N/A,FALSE,"CE-Accom.";#N/A,#N/A,FALSE,"CE-Vehicle";#N/A,#N/A,FALSE,"CE-Total"}</definedName>
    <definedName name="______Jed7" localSheetId="4" hidden="1">{#N/A,#N/A,FALSE,"CE-Build";#N/A,#N/A,FALSE,"CE-Equ.";#N/A,#N/A,FALSE,"CE-Computer";#N/A,#N/A,FALSE,"CE-BFurn.";#N/A,#N/A,FALSE,"CE-Accom.";#N/A,#N/A,FALSE,"CE-Vehicle";#N/A,#N/A,FALSE,"CE-Total"}</definedName>
    <definedName name="______Jed7" hidden="1">{#N/A,#N/A,FALSE,"CE-Build";#N/A,#N/A,FALSE,"CE-Equ.";#N/A,#N/A,FALSE,"CE-Computer";#N/A,#N/A,FALSE,"CE-BFurn.";#N/A,#N/A,FALSE,"CE-Accom.";#N/A,#N/A,FALSE,"CE-Vehicle";#N/A,#N/A,FALSE,"CE-Total"}</definedName>
    <definedName name="______JJ2" localSheetId="2" hidden="1">{#N/A,#N/A,FALSE,"INVEST-SUP";#N/A,#N/A,FALSE,"GRILLEC";#N/A,#N/A,FALSE,"HYPER"}</definedName>
    <definedName name="______JJ2" localSheetId="4" hidden="1">{#N/A,#N/A,FALSE,"INVEST-SUP";#N/A,#N/A,FALSE,"GRILLEC";#N/A,#N/A,FALSE,"HYPER"}</definedName>
    <definedName name="______JJ2" hidden="1">{#N/A,#N/A,FALSE,"INVEST-SUP";#N/A,#N/A,FALSE,"GRILLEC";#N/A,#N/A,FALSE,"HYPER"}</definedName>
    <definedName name="______k3" localSheetId="10">#REF!</definedName>
    <definedName name="______k3">#REF!</definedName>
    <definedName name="______m3" localSheetId="10">#REF!</definedName>
    <definedName name="______m3">#REF!</definedName>
    <definedName name="______n3" localSheetId="10">#REF!</definedName>
    <definedName name="______n3">#REF!</definedName>
    <definedName name="______nsn01" localSheetId="10">#REF!</definedName>
    <definedName name="______nsn01">#REF!</definedName>
    <definedName name="______nsn02" localSheetId="10">#REF!</definedName>
    <definedName name="______nsn02">#REF!</definedName>
    <definedName name="______nsn03" localSheetId="10">#REF!</definedName>
    <definedName name="______nsn03">#REF!</definedName>
    <definedName name="______nsn04" localSheetId="10">#REF!</definedName>
    <definedName name="______nsn04">#REF!</definedName>
    <definedName name="______nsn05" localSheetId="10">#REF!</definedName>
    <definedName name="______nsn05">#REF!</definedName>
    <definedName name="______nsn06" localSheetId="10">#REF!</definedName>
    <definedName name="______nsn06">#REF!</definedName>
    <definedName name="______nsn07" localSheetId="10">#REF!</definedName>
    <definedName name="______nsn07">#REF!</definedName>
    <definedName name="______nsn08" localSheetId="10">#REF!</definedName>
    <definedName name="______nsn08">#REF!</definedName>
    <definedName name="______nsn09" localSheetId="10">#REF!</definedName>
    <definedName name="______nsn09">#REF!</definedName>
    <definedName name="______nsn10" localSheetId="10">#REF!</definedName>
    <definedName name="______nsn10">#REF!</definedName>
    <definedName name="______o3" localSheetId="10">#REF!</definedName>
    <definedName name="______o3">#REF!</definedName>
    <definedName name="______oth1" localSheetId="10">#REF!</definedName>
    <definedName name="______oth1">#REF!</definedName>
    <definedName name="______oth2" localSheetId="10">#REF!</definedName>
    <definedName name="______oth2">#REF!</definedName>
    <definedName name="______PAP1" localSheetId="2" hidden="1">{#N/A,#N/A,FALSE,"INVEST-SUP";#N/A,#N/A,FALSE,"GRILLEC";#N/A,#N/A,FALSE,"HYPER"}</definedName>
    <definedName name="______PAP1" localSheetId="4" hidden="1">{#N/A,#N/A,FALSE,"INVEST-SUP";#N/A,#N/A,FALSE,"GRILLEC";#N/A,#N/A,FALSE,"HYPER"}</definedName>
    <definedName name="______PAP1" hidden="1">{#N/A,#N/A,FALSE,"INVEST-SUP";#N/A,#N/A,FALSE,"GRILLEC";#N/A,#N/A,FALSE,"HYPER"}</definedName>
    <definedName name="______q3" localSheetId="10">#REF!</definedName>
    <definedName name="______q3">#REF!</definedName>
    <definedName name="______r" localSheetId="10">#REF!</definedName>
    <definedName name="______r">#REF!</definedName>
    <definedName name="______r3" localSheetId="10">#REF!</definedName>
    <definedName name="______r3">#REF!</definedName>
    <definedName name="______rad1" localSheetId="10">#REF!</definedName>
    <definedName name="______rad1">#REF!</definedName>
    <definedName name="______rad2" localSheetId="10">#REF!</definedName>
    <definedName name="______rad2">#REF!</definedName>
    <definedName name="______rad3" localSheetId="10">#REF!</definedName>
    <definedName name="______rad3">#REF!</definedName>
    <definedName name="______rd2" localSheetId="10">#REF!</definedName>
    <definedName name="______rd2">#REF!</definedName>
    <definedName name="______rd3" localSheetId="10">#REF!</definedName>
    <definedName name="______rd3">#REF!</definedName>
    <definedName name="______reo3" localSheetId="10">#REF!</definedName>
    <definedName name="______reo3">#REF!</definedName>
    <definedName name="______ret1" localSheetId="10">#REF!</definedName>
    <definedName name="______ret1">#REF!</definedName>
    <definedName name="______ret3" localSheetId="10">#REF!</definedName>
    <definedName name="______ret3">#REF!</definedName>
    <definedName name="______ret4" localSheetId="10">#REF!</definedName>
    <definedName name="______ret4">#REF!</definedName>
    <definedName name="______rfl3" localSheetId="10">#REF!</definedName>
    <definedName name="______rfl3">#REF!</definedName>
    <definedName name="______rhd1" localSheetId="10">#REF!</definedName>
    <definedName name="______rhd1">#REF!</definedName>
    <definedName name="______rhd111111" localSheetId="10">#REF!</definedName>
    <definedName name="______rhd111111">#REF!</definedName>
    <definedName name="______rhd3" localSheetId="10">#REF!</definedName>
    <definedName name="______rhd3">#REF!</definedName>
    <definedName name="______roi01" localSheetId="10">#REF!</definedName>
    <definedName name="______roi01">#REF!</definedName>
    <definedName name="______roi02" localSheetId="10">#REF!</definedName>
    <definedName name="______roi02">#REF!</definedName>
    <definedName name="______roi03" localSheetId="10">#REF!</definedName>
    <definedName name="______roi03">#REF!</definedName>
    <definedName name="______roi04" localSheetId="10">#REF!</definedName>
    <definedName name="______roi04">#REF!</definedName>
    <definedName name="______roi05" localSheetId="10">#REF!</definedName>
    <definedName name="______roi05">#REF!</definedName>
    <definedName name="______roi06" localSheetId="10">#REF!</definedName>
    <definedName name="______roi06">#REF!</definedName>
    <definedName name="______roi07" localSheetId="10">#REF!</definedName>
    <definedName name="______roi07">#REF!</definedName>
    <definedName name="______roi08" localSheetId="10">#REF!</definedName>
    <definedName name="______roi08">#REF!</definedName>
    <definedName name="______roi09" localSheetId="10">#REF!</definedName>
    <definedName name="______roi09">#REF!</definedName>
    <definedName name="______roi10" localSheetId="10">#REF!</definedName>
    <definedName name="______roi10">#REF!</definedName>
    <definedName name="______RP1" localSheetId="10">#REF!</definedName>
    <definedName name="______RP1">#REF!</definedName>
    <definedName name="______RP2" localSheetId="10">#REF!</definedName>
    <definedName name="______RP2">#REF!</definedName>
    <definedName name="______RP3" localSheetId="10">#REF!</definedName>
    <definedName name="______RP3">#REF!</definedName>
    <definedName name="______RP4" localSheetId="10">#REF!</definedName>
    <definedName name="______RP4">#REF!</definedName>
    <definedName name="______s3" localSheetId="10">#REF!</definedName>
    <definedName name="______s3">#REF!</definedName>
    <definedName name="______sp1" localSheetId="2" hidden="1">{#N/A,#N/A,FALSE,"Feuil32";#N/A,#N/A,FALSE,"Feuil17";#N/A,#N/A,FALSE,"Feuil33";#N/A,#N/A,FALSE,"Feuil18";#N/A,#N/A,FALSE,"Feuil38";#N/A,#N/A,FALSE,"Feuil23";#N/A,#N/A,FALSE,"Feuil37";#N/A,#N/A,FALSE,"Feuil22";#N/A,#N/A,FALSE,"Feuil36";#N/A,#N/A,FALSE,"Feuil21";#N/A,#N/A,FALSE,"Feuil35";#N/A,#N/A,FALSE,"Feuil20"}</definedName>
    <definedName name="______sp1" localSheetId="4" hidden="1">{#N/A,#N/A,FALSE,"Feuil32";#N/A,#N/A,FALSE,"Feuil17";#N/A,#N/A,FALSE,"Feuil33";#N/A,#N/A,FALSE,"Feuil18";#N/A,#N/A,FALSE,"Feuil38";#N/A,#N/A,FALSE,"Feuil23";#N/A,#N/A,FALSE,"Feuil37";#N/A,#N/A,FALSE,"Feuil22";#N/A,#N/A,FALSE,"Feuil36";#N/A,#N/A,FALSE,"Feuil21";#N/A,#N/A,FALSE,"Feuil35";#N/A,#N/A,FALSE,"Feuil20"}</definedName>
    <definedName name="______sp1" hidden="1">{#N/A,#N/A,FALSE,"Feuil32";#N/A,#N/A,FALSE,"Feuil17";#N/A,#N/A,FALSE,"Feuil33";#N/A,#N/A,FALSE,"Feuil18";#N/A,#N/A,FALSE,"Feuil38";#N/A,#N/A,FALSE,"Feuil23";#N/A,#N/A,FALSE,"Feuil37";#N/A,#N/A,FALSE,"Feuil22";#N/A,#N/A,FALSE,"Feuil36";#N/A,#N/A,FALSE,"Feuil21";#N/A,#N/A,FALSE,"Feuil35";#N/A,#N/A,FALSE,"Feuil20"}</definedName>
    <definedName name="______t3" localSheetId="10">#REF!</definedName>
    <definedName name="______t3">#REF!</definedName>
    <definedName name="______TT145" localSheetId="2" hidden="1">{#N/A,#N/A,FALSE,"INVEST-SUP";#N/A,#N/A,FALSE,"GRILLEC";#N/A,#N/A,FALSE,"HYPER"}</definedName>
    <definedName name="______TT145" localSheetId="4" hidden="1">{#N/A,#N/A,FALSE,"INVEST-SUP";#N/A,#N/A,FALSE,"GRILLEC";#N/A,#N/A,FALSE,"HYPER"}</definedName>
    <definedName name="______TT145" hidden="1">{#N/A,#N/A,FALSE,"INVEST-SUP";#N/A,#N/A,FALSE,"GRILLEC";#N/A,#N/A,FALSE,"HYPER"}</definedName>
    <definedName name="______tt3" localSheetId="10">#REF!</definedName>
    <definedName name="______tt3">#REF!</definedName>
    <definedName name="______ttt3" localSheetId="10">#REF!</definedName>
    <definedName name="______ttt3">#REF!</definedName>
    <definedName name="______u3" localSheetId="10">#REF!</definedName>
    <definedName name="______u3">#REF!</definedName>
    <definedName name="______v3" localSheetId="10">#REF!</definedName>
    <definedName name="______v3">#REF!</definedName>
    <definedName name="______VA1" localSheetId="10">#REF!</definedName>
    <definedName name="______VA1">#REF!</definedName>
    <definedName name="______VA2" localSheetId="10">#REF!</definedName>
    <definedName name="______VA2">#REF!</definedName>
    <definedName name="______VR1" localSheetId="10">#REF!</definedName>
    <definedName name="______VR1">#REF!</definedName>
    <definedName name="______z3" localSheetId="10">#REF!</definedName>
    <definedName name="______z3">#REF!</definedName>
    <definedName name="_____A1" localSheetId="2" hidden="1">{"year1",#N/A,FALSE,"IZT";"year2",#N/A,FALSE,"IZT"}</definedName>
    <definedName name="_____A1" localSheetId="4" hidden="1">{"year1",#N/A,FALSE,"IZT";"year2",#N/A,FALSE,"IZT"}</definedName>
    <definedName name="_____A1" hidden="1">{"year1",#N/A,FALSE,"IZT";"year2",#N/A,FALSE,"IZT"}</definedName>
    <definedName name="_____a2" localSheetId="2" hidden="1">{#N/A,#N/A,FALSE,"Feuil17";#N/A,#N/A,FALSE,"Feuil18";#N/A,#N/A,FALSE,"Feuil23";#N/A,#N/A,FALSE,"Feuil22";#N/A,#N/A,FALSE,"Feuil21";#N/A,#N/A,FALSE,"Feuil20"}</definedName>
    <definedName name="_____a2" localSheetId="4" hidden="1">{#N/A,#N/A,FALSE,"Feuil17";#N/A,#N/A,FALSE,"Feuil18";#N/A,#N/A,FALSE,"Feuil23";#N/A,#N/A,FALSE,"Feuil22";#N/A,#N/A,FALSE,"Feuil21";#N/A,#N/A,FALSE,"Feuil20"}</definedName>
    <definedName name="_____a2" hidden="1">{#N/A,#N/A,FALSE,"Feuil17";#N/A,#N/A,FALSE,"Feuil18";#N/A,#N/A,FALSE,"Feuil23";#N/A,#N/A,FALSE,"Feuil22";#N/A,#N/A,FALSE,"Feuil21";#N/A,#N/A,FALSE,"Feuil20"}</definedName>
    <definedName name="_____a3" localSheetId="10">#REF!</definedName>
    <definedName name="_____a3">#REF!</definedName>
    <definedName name="_____abc123" localSheetId="2" hidden="1">{#N/A,#N/A,FALSE,"PROFIT 11-95"}</definedName>
    <definedName name="_____abc123" localSheetId="4" hidden="1">{#N/A,#N/A,FALSE,"PROFIT 11-95"}</definedName>
    <definedName name="_____abc123" hidden="1">{#N/A,#N/A,FALSE,"PROFIT 11-95"}</definedName>
    <definedName name="_____amr1" localSheetId="2" hidden="1">{#N/A,#N/A,FALSE,"PROFIT 11-95"}</definedName>
    <definedName name="_____amr1" localSheetId="4" hidden="1">{#N/A,#N/A,FALSE,"PROFIT 11-95"}</definedName>
    <definedName name="_____amr1" hidden="1">{#N/A,#N/A,FALSE,"PROFIT 11-95"}</definedName>
    <definedName name="_____amr2" localSheetId="2" hidden="1">{#N/A,#N/A,FALSE,"PROFIT 11-95"}</definedName>
    <definedName name="_____amr2" localSheetId="4" hidden="1">{#N/A,#N/A,FALSE,"PROFIT 11-95"}</definedName>
    <definedName name="_____amr2" hidden="1">{#N/A,#N/A,FALSE,"PROFIT 11-95"}</definedName>
    <definedName name="_____amr3" localSheetId="10">#REF!</definedName>
    <definedName name="_____amr3">#REF!</definedName>
    <definedName name="_____amr4" localSheetId="2" hidden="1">{#N/A,#N/A,TRUE,"PROFIT 11-95"}</definedName>
    <definedName name="_____amr4" localSheetId="4" hidden="1">{#N/A,#N/A,TRUE,"PROFIT 11-95"}</definedName>
    <definedName name="_____amr4" hidden="1">{#N/A,#N/A,TRUE,"PROFIT 11-95"}</definedName>
    <definedName name="_____amr5" localSheetId="2" hidden="1">{#N/A,#N/A,FALSE,"PA";#N/A,#N/A,FALSE,"PA"}</definedName>
    <definedName name="_____amr5" localSheetId="4" hidden="1">{#N/A,#N/A,FALSE,"PA";#N/A,#N/A,FALSE,"PA"}</definedName>
    <definedName name="_____amr5" hidden="1">{#N/A,#N/A,FALSE,"PA";#N/A,#N/A,FALSE,"PA"}</definedName>
    <definedName name="_____amr6" localSheetId="2" hidden="1">{#N/A,#N/A,FALSE,"CE-Build";#N/A,#N/A,FALSE,"CE-Equ.";#N/A,#N/A,FALSE,"CE-Computer";#N/A,#N/A,FALSE,"CE-BFurn.";#N/A,#N/A,FALSE,"CE-Accom.";#N/A,#N/A,FALSE,"CE-Vehicle";#N/A,#N/A,FALSE,"CE-Total"}</definedName>
    <definedName name="_____amr6" localSheetId="4" hidden="1">{#N/A,#N/A,FALSE,"CE-Build";#N/A,#N/A,FALSE,"CE-Equ.";#N/A,#N/A,FALSE,"CE-Computer";#N/A,#N/A,FALSE,"CE-BFurn.";#N/A,#N/A,FALSE,"CE-Accom.";#N/A,#N/A,FALSE,"CE-Vehicle";#N/A,#N/A,FALSE,"CE-Total"}</definedName>
    <definedName name="_____amr6" hidden="1">{#N/A,#N/A,FALSE,"CE-Build";#N/A,#N/A,FALSE,"CE-Equ.";#N/A,#N/A,FALSE,"CE-Computer";#N/A,#N/A,FALSE,"CE-BFurn.";#N/A,#N/A,FALSE,"CE-Accom.";#N/A,#N/A,FALSE,"CE-Vehicle";#N/A,#N/A,FALSE,"CE-Total"}</definedName>
    <definedName name="_____amr7" localSheetId="2" hidden="1">{#N/A,#N/A,FALSE,"PROFIT 11-95"}</definedName>
    <definedName name="_____amr7" localSheetId="4" hidden="1">{#N/A,#N/A,FALSE,"PROFIT 11-95"}</definedName>
    <definedName name="_____amr7" hidden="1">{#N/A,#N/A,FALSE,"PROFIT 11-95"}</definedName>
    <definedName name="_____amr8" localSheetId="2" hidden="1">{#N/A,#N/A,FALSE,"Mech";#N/A,#N/A,FALSE,"Body";#N/A,#N/A,FALSE,"Machine";#N/A,#N/A,FALSE,"Forklift";#N/A,#N/A,FALSE,"OtherHC";#N/A,#N/A,FALSE,"Total"}</definedName>
    <definedName name="_____amr8" localSheetId="4" hidden="1">{#N/A,#N/A,FALSE,"Mech";#N/A,#N/A,FALSE,"Body";#N/A,#N/A,FALSE,"Machine";#N/A,#N/A,FALSE,"Forklift";#N/A,#N/A,FALSE,"OtherHC";#N/A,#N/A,FALSE,"Total"}</definedName>
    <definedName name="_____amr8" hidden="1">{#N/A,#N/A,FALSE,"Mech";#N/A,#N/A,FALSE,"Body";#N/A,#N/A,FALSE,"Machine";#N/A,#N/A,FALSE,"Forklift";#N/A,#N/A,FALSE,"OtherHC";#N/A,#N/A,FALSE,"Total"}</definedName>
    <definedName name="_____amr9" localSheetId="2" hidden="1">{#N/A,#N/A,TRUE,"PROFIT 11-95"}</definedName>
    <definedName name="_____amr9" localSheetId="4" hidden="1">{#N/A,#N/A,TRUE,"PROFIT 11-95"}</definedName>
    <definedName name="_____amr9" hidden="1">{#N/A,#N/A,TRUE,"PROFIT 11-95"}</definedName>
    <definedName name="_____Ar2" localSheetId="2" hidden="1">{#N/A,#N/A,TRUE,"PROFIT 11-95"}</definedName>
    <definedName name="_____Ar2" localSheetId="4" hidden="1">{#N/A,#N/A,TRUE,"PROFIT 11-95"}</definedName>
    <definedName name="_____Ar2" hidden="1">{#N/A,#N/A,TRUE,"PROFIT 11-95"}</definedName>
    <definedName name="_____ato1" localSheetId="10">#REF!</definedName>
    <definedName name="_____ato1">#REF!</definedName>
    <definedName name="_____ato3" localSheetId="10">#REF!</definedName>
    <definedName name="_____ato3">#REF!</definedName>
    <definedName name="_____ay53" localSheetId="2" hidden="1">{#N/A,#N/A,FALSE,"Summary";#N/A,#N/A,FALSE,"Total";#N/A,#N/A,FALSE,"Total ex Swe";#N/A,#N/A,FALSE,"Volume";#N/A,#N/A,FALSE,"Expenses";#N/A,#N/A,FALSE,"CM Var";#N/A,#N/A,FALSE,"YTD Var"}</definedName>
    <definedName name="_____ay53" localSheetId="4" hidden="1">{#N/A,#N/A,FALSE,"Summary";#N/A,#N/A,FALSE,"Total";#N/A,#N/A,FALSE,"Total ex Swe";#N/A,#N/A,FALSE,"Volume";#N/A,#N/A,FALSE,"Expenses";#N/A,#N/A,FALSE,"CM Var";#N/A,#N/A,FALSE,"YTD Var"}</definedName>
    <definedName name="_____ay53" hidden="1">{#N/A,#N/A,FALSE,"Summary";#N/A,#N/A,FALSE,"Total";#N/A,#N/A,FALSE,"Total ex Swe";#N/A,#N/A,FALSE,"Volume";#N/A,#N/A,FALSE,"Expenses";#N/A,#N/A,FALSE,"CM Var";#N/A,#N/A,FALSE,"YTD Var"}</definedName>
    <definedName name="_____b1" localSheetId="10">#REF!</definedName>
    <definedName name="_____b1">#REF!</definedName>
    <definedName name="_____b3" localSheetId="10">#REF!</definedName>
    <definedName name="_____b3">#REF!</definedName>
    <definedName name="_____bf1" localSheetId="10">#REF!</definedName>
    <definedName name="_____bf1">#REF!</definedName>
    <definedName name="_____bf3" localSheetId="10">#REF!</definedName>
    <definedName name="_____bf3">#REF!</definedName>
    <definedName name="_____bi3" localSheetId="10">#REF!</definedName>
    <definedName name="_____bi3">#REF!</definedName>
    <definedName name="_____C100033" localSheetId="10">#REF!</definedName>
    <definedName name="_____C100033">#REF!</definedName>
    <definedName name="_____C65600" localSheetId="10">#REF!</definedName>
    <definedName name="_____C65600">#REF!</definedName>
    <definedName name="_____C65800" localSheetId="10">#REF!</definedName>
    <definedName name="_____C65800">#REF!</definedName>
    <definedName name="_____C66000" localSheetId="10">#REF!</definedName>
    <definedName name="_____C66000">#REF!</definedName>
    <definedName name="_____C69000" localSheetId="10">#REF!</definedName>
    <definedName name="_____C69000">#REF!</definedName>
    <definedName name="_____C70000" localSheetId="10">#REF!</definedName>
    <definedName name="_____C70000">#REF!</definedName>
    <definedName name="_____C90000" localSheetId="10">#REF!</definedName>
    <definedName name="_____C90000">#REF!</definedName>
    <definedName name="_____cat12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cat12" localSheetId="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cat1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_ccr1" localSheetId="2" hidden="1">{#N/A,#N/A,TRUE,"Cover";#N/A,#N/A,TRUE,"Conts";#N/A,#N/A,TRUE,"VOS";#N/A,#N/A,TRUE,"Warrington";#N/A,#N/A,TRUE,"Widnes"}</definedName>
    <definedName name="_____ccr1" localSheetId="4" hidden="1">{#N/A,#N/A,TRUE,"Cover";#N/A,#N/A,TRUE,"Conts";#N/A,#N/A,TRUE,"VOS";#N/A,#N/A,TRUE,"Warrington";#N/A,#N/A,TRUE,"Widnes"}</definedName>
    <definedName name="_____ccr1" hidden="1">{#N/A,#N/A,TRUE,"Cover";#N/A,#N/A,TRUE,"Conts";#N/A,#N/A,TRUE,"VOS";#N/A,#N/A,TRUE,"Warrington";#N/A,#N/A,TRUE,"Widnes"}</definedName>
    <definedName name="_____Com1" localSheetId="10">#REF!</definedName>
    <definedName name="_____Com1">#REF!</definedName>
    <definedName name="_____Com2" localSheetId="10">#REF!</definedName>
    <definedName name="_____Com2">#REF!</definedName>
    <definedName name="_____Com3" localSheetId="10">#REF!</definedName>
    <definedName name="_____Com3">#REF!</definedName>
    <definedName name="_____con1" localSheetId="2" hidden="1">{#N/A,#N/A,TRUE,"PROFIT 11-95"}</definedName>
    <definedName name="_____con1" localSheetId="4" hidden="1">{#N/A,#N/A,TRUE,"PROFIT 11-95"}</definedName>
    <definedName name="_____con1" hidden="1">{#N/A,#N/A,TRUE,"PROFIT 11-95"}</definedName>
    <definedName name="_____con2" localSheetId="2" hidden="1">{#N/A,#N/A,TRUE,"PROFIT 11-95"}</definedName>
    <definedName name="_____con2" localSheetId="4" hidden="1">{#N/A,#N/A,TRUE,"PROFIT 11-95"}</definedName>
    <definedName name="_____con2" hidden="1">{#N/A,#N/A,TRUE,"PROFIT 11-95"}</definedName>
    <definedName name="_____d3" localSheetId="10">#REF!</definedName>
    <definedName name="_____d3">#REF!</definedName>
    <definedName name="_____Dam3" localSheetId="2" hidden="1">{#N/A,#N/A,TRUE,"PROFIT 11-95"}</definedName>
    <definedName name="_____Dam3" localSheetId="4" hidden="1">{#N/A,#N/A,TRUE,"PROFIT 11-95"}</definedName>
    <definedName name="_____Dam3" hidden="1">{#N/A,#N/A,TRUE,"PROFIT 11-95"}</definedName>
    <definedName name="_____DCF1" localSheetId="2" hidden="1">{#N/A,#N/A,FALSE,"DCF Summary";#N/A,#N/A,FALSE,"Casema";#N/A,#N/A,FALSE,"Casema NoTel";#N/A,#N/A,FALSE,"UK";#N/A,#N/A,FALSE,"RCF";#N/A,#N/A,FALSE,"Intercable CZ";#N/A,#N/A,FALSE,"Interkabel P"}</definedName>
    <definedName name="_____DCF1" localSheetId="4" hidden="1">{#N/A,#N/A,FALSE,"DCF Summary";#N/A,#N/A,FALSE,"Casema";#N/A,#N/A,FALSE,"Casema NoTel";#N/A,#N/A,FALSE,"UK";#N/A,#N/A,FALSE,"RCF";#N/A,#N/A,FALSE,"Intercable CZ";#N/A,#N/A,FALSE,"Interkabel P"}</definedName>
    <definedName name="_____DCF1" hidden="1">{#N/A,#N/A,FALSE,"DCF Summary";#N/A,#N/A,FALSE,"Casema";#N/A,#N/A,FALSE,"Casema NoTel";#N/A,#N/A,FALSE,"UK";#N/A,#N/A,FALSE,"RCF";#N/A,#N/A,FALSE,"Intercable CZ";#N/A,#N/A,FALSE,"Interkabel P"}</definedName>
    <definedName name="_____del1" localSheetId="10">#REF!</definedName>
    <definedName name="_____del1">#REF!</definedName>
    <definedName name="_____del3" localSheetId="10">#REF!</definedName>
    <definedName name="_____del3">#REF!</definedName>
    <definedName name="_____deo3" localSheetId="10">#REF!</definedName>
    <definedName name="_____deo3">#REF!</definedName>
    <definedName name="_____e3" localSheetId="10">#REF!</definedName>
    <definedName name="_____e3">#REF!</definedName>
    <definedName name="_____EMP1" localSheetId="10">#REF!</definedName>
    <definedName name="_____EMP1">#REF!</definedName>
    <definedName name="_____f3" localSheetId="10">#REF!</definedName>
    <definedName name="_____f3">#REF!</definedName>
    <definedName name="_____fle3" localSheetId="10">#REF!</definedName>
    <definedName name="_____fle3">#REF!</definedName>
    <definedName name="_____flo3" localSheetId="10">#REF!</definedName>
    <definedName name="_____flo3">#REF!</definedName>
    <definedName name="_____flt1" localSheetId="10">#REF!</definedName>
    <definedName name="_____flt1">#REF!</definedName>
    <definedName name="_____flt3" localSheetId="10">#REF!</definedName>
    <definedName name="_____flt3">#REF!</definedName>
    <definedName name="_____g3" localSheetId="10">#REF!</definedName>
    <definedName name="_____g3">#REF!</definedName>
    <definedName name="_____h3" localSheetId="10">#REF!</definedName>
    <definedName name="_____h3">#REF!</definedName>
    <definedName name="_____i3" localSheetId="10">#REF!</definedName>
    <definedName name="_____i3">#REF!</definedName>
    <definedName name="_____j3" localSheetId="10">#REF!</definedName>
    <definedName name="_____j3">#REF!</definedName>
    <definedName name="_____JAN04" localSheetId="2" hidden="1">{#N/A,#N/A,FALSE,"PROFIT 11-95"}</definedName>
    <definedName name="_____JAN04" localSheetId="4" hidden="1">{#N/A,#N/A,FALSE,"PROFIT 11-95"}</definedName>
    <definedName name="_____JAN04" hidden="1">{#N/A,#N/A,FALSE,"PROFIT 11-95"}</definedName>
    <definedName name="_____JB1" localSheetId="10">#REF!</definedName>
    <definedName name="_____JB1">#REF!</definedName>
    <definedName name="_____JB2" localSheetId="10">#REF!</definedName>
    <definedName name="_____JB2">#REF!</definedName>
    <definedName name="_____JB3" localSheetId="10">#REF!</definedName>
    <definedName name="_____JB3">#REF!</definedName>
    <definedName name="_____Jed4" localSheetId="2" hidden="1">{#N/A,#N/A,TRUE,"PROFIT 11-95"}</definedName>
    <definedName name="_____Jed4" localSheetId="4" hidden="1">{#N/A,#N/A,TRUE,"PROFIT 11-95"}</definedName>
    <definedName name="_____Jed4" hidden="1">{#N/A,#N/A,TRUE,"PROFIT 11-95"}</definedName>
    <definedName name="_____Jed5" localSheetId="2" hidden="1">{#N/A,#N/A,TRUE,"PROFIT 11-95"}</definedName>
    <definedName name="_____Jed5" localSheetId="4" hidden="1">{#N/A,#N/A,TRUE,"PROFIT 11-95"}</definedName>
    <definedName name="_____Jed5" hidden="1">{#N/A,#N/A,TRUE,"PROFIT 11-95"}</definedName>
    <definedName name="_____Jed6" localSheetId="2" hidden="1">{#N/A,#N/A,TRUE,"PROFIT 11-95"}</definedName>
    <definedName name="_____Jed6" localSheetId="4" hidden="1">{#N/A,#N/A,TRUE,"PROFIT 11-95"}</definedName>
    <definedName name="_____Jed6" hidden="1">{#N/A,#N/A,TRUE,"PROFIT 11-95"}</definedName>
    <definedName name="_____Jed7" localSheetId="2" hidden="1">{#N/A,#N/A,FALSE,"CE-Build";#N/A,#N/A,FALSE,"CE-Equ.";#N/A,#N/A,FALSE,"CE-Computer";#N/A,#N/A,FALSE,"CE-BFurn.";#N/A,#N/A,FALSE,"CE-Accom.";#N/A,#N/A,FALSE,"CE-Vehicle";#N/A,#N/A,FALSE,"CE-Total"}</definedName>
    <definedName name="_____Jed7" localSheetId="4" hidden="1">{#N/A,#N/A,FALSE,"CE-Build";#N/A,#N/A,FALSE,"CE-Equ.";#N/A,#N/A,FALSE,"CE-Computer";#N/A,#N/A,FALSE,"CE-BFurn.";#N/A,#N/A,FALSE,"CE-Accom.";#N/A,#N/A,FALSE,"CE-Vehicle";#N/A,#N/A,FALSE,"CE-Total"}</definedName>
    <definedName name="_____Jed7" hidden="1">{#N/A,#N/A,FALSE,"CE-Build";#N/A,#N/A,FALSE,"CE-Equ.";#N/A,#N/A,FALSE,"CE-Computer";#N/A,#N/A,FALSE,"CE-BFurn.";#N/A,#N/A,FALSE,"CE-Accom.";#N/A,#N/A,FALSE,"CE-Vehicle";#N/A,#N/A,FALSE,"CE-Total"}</definedName>
    <definedName name="_____JJ2" localSheetId="2" hidden="1">{#N/A,#N/A,FALSE,"INVEST-SUP";#N/A,#N/A,FALSE,"GRILLEC";#N/A,#N/A,FALSE,"HYPER"}</definedName>
    <definedName name="_____JJ2" localSheetId="4" hidden="1">{#N/A,#N/A,FALSE,"INVEST-SUP";#N/A,#N/A,FALSE,"GRILLEC";#N/A,#N/A,FALSE,"HYPER"}</definedName>
    <definedName name="_____JJ2" hidden="1">{#N/A,#N/A,FALSE,"INVEST-SUP";#N/A,#N/A,FALSE,"GRILLEC";#N/A,#N/A,FALSE,"HYPER"}</definedName>
    <definedName name="_____k3" localSheetId="10">#REF!</definedName>
    <definedName name="_____k3">#REF!</definedName>
    <definedName name="_____m3" localSheetId="10">#REF!</definedName>
    <definedName name="_____m3">#REF!</definedName>
    <definedName name="_____n3" localSheetId="10">#REF!</definedName>
    <definedName name="_____n3">#REF!</definedName>
    <definedName name="_____Ns123456" localSheetId="10">#REF!</definedName>
    <definedName name="_____Ns123456">#REF!</definedName>
    <definedName name="_____nsn01" localSheetId="10">#REF!</definedName>
    <definedName name="_____nsn01">#REF!</definedName>
    <definedName name="_____nsn02" localSheetId="10">#REF!</definedName>
    <definedName name="_____nsn02">#REF!</definedName>
    <definedName name="_____nsn03" localSheetId="10">#REF!</definedName>
    <definedName name="_____nsn03">#REF!</definedName>
    <definedName name="_____nsn04" localSheetId="10">#REF!</definedName>
    <definedName name="_____nsn04">#REF!</definedName>
    <definedName name="_____nsn05" localSheetId="10">#REF!</definedName>
    <definedName name="_____nsn05">#REF!</definedName>
    <definedName name="_____nsn06" localSheetId="10">#REF!</definedName>
    <definedName name="_____nsn06">#REF!</definedName>
    <definedName name="_____nsn07" localSheetId="10">#REF!</definedName>
    <definedName name="_____nsn07">#REF!</definedName>
    <definedName name="_____nsn08" localSheetId="10">#REF!</definedName>
    <definedName name="_____nsn08">#REF!</definedName>
    <definedName name="_____nsn09" localSheetId="10">#REF!</definedName>
    <definedName name="_____nsn09">#REF!</definedName>
    <definedName name="_____nsn10" localSheetId="10">#REF!</definedName>
    <definedName name="_____nsn10">#REF!</definedName>
    <definedName name="_____o3" localSheetId="10">#REF!</definedName>
    <definedName name="_____o3">#REF!</definedName>
    <definedName name="_____oth1" localSheetId="10">#REF!</definedName>
    <definedName name="_____oth1">#REF!</definedName>
    <definedName name="_____oth2" localSheetId="10">#REF!</definedName>
    <definedName name="_____oth2">#REF!</definedName>
    <definedName name="_____PAP1" localSheetId="2" hidden="1">{#N/A,#N/A,FALSE,"INVEST-SUP";#N/A,#N/A,FALSE,"GRILLEC";#N/A,#N/A,FALSE,"HYPER"}</definedName>
    <definedName name="_____PAP1" localSheetId="4" hidden="1">{#N/A,#N/A,FALSE,"INVEST-SUP";#N/A,#N/A,FALSE,"GRILLEC";#N/A,#N/A,FALSE,"HYPER"}</definedName>
    <definedName name="_____PAP1" hidden="1">{#N/A,#N/A,FALSE,"INVEST-SUP";#N/A,#N/A,FALSE,"GRILLEC";#N/A,#N/A,FALSE,"HYPER"}</definedName>
    <definedName name="_____q3" localSheetId="10">#REF!</definedName>
    <definedName name="_____q3">#REF!</definedName>
    <definedName name="_____r" localSheetId="10">#REF!</definedName>
    <definedName name="_____r">#REF!</definedName>
    <definedName name="_____r3" localSheetId="10">#REF!</definedName>
    <definedName name="_____r3">#REF!</definedName>
    <definedName name="_____rad1" localSheetId="10">#REF!</definedName>
    <definedName name="_____rad1">#REF!</definedName>
    <definedName name="_____rad2" localSheetId="10">#REF!</definedName>
    <definedName name="_____rad2">#REF!</definedName>
    <definedName name="_____rad3" localSheetId="10">#REF!</definedName>
    <definedName name="_____rad3">#REF!</definedName>
    <definedName name="_____rd2" localSheetId="10">#REF!</definedName>
    <definedName name="_____rd2">#REF!</definedName>
    <definedName name="_____rd3" localSheetId="10">#REF!</definedName>
    <definedName name="_____rd3">#REF!</definedName>
    <definedName name="_____reo3" localSheetId="10">#REF!</definedName>
    <definedName name="_____reo3">#REF!</definedName>
    <definedName name="_____ret1" localSheetId="10">#REF!</definedName>
    <definedName name="_____ret1">#REF!</definedName>
    <definedName name="_____ret3" localSheetId="10">#REF!</definedName>
    <definedName name="_____ret3">#REF!</definedName>
    <definedName name="_____ret4" localSheetId="10">#REF!</definedName>
    <definedName name="_____ret4">#REF!</definedName>
    <definedName name="_____rfl3" localSheetId="10">#REF!</definedName>
    <definedName name="_____rfl3">#REF!</definedName>
    <definedName name="_____rhd1" localSheetId="10">#REF!</definedName>
    <definedName name="_____rhd1">#REF!</definedName>
    <definedName name="_____rhd111111" localSheetId="10">#REF!</definedName>
    <definedName name="_____rhd111111">#REF!</definedName>
    <definedName name="_____rhd3" localSheetId="10">#REF!</definedName>
    <definedName name="_____rhd3">#REF!</definedName>
    <definedName name="_____roi01" localSheetId="10">#REF!</definedName>
    <definedName name="_____roi01">#REF!</definedName>
    <definedName name="_____roi02" localSheetId="10">#REF!</definedName>
    <definedName name="_____roi02">#REF!</definedName>
    <definedName name="_____roi03" localSheetId="10">#REF!</definedName>
    <definedName name="_____roi03">#REF!</definedName>
    <definedName name="_____roi04" localSheetId="10">#REF!</definedName>
    <definedName name="_____roi04">#REF!</definedName>
    <definedName name="_____roi05" localSheetId="10">#REF!</definedName>
    <definedName name="_____roi05">#REF!</definedName>
    <definedName name="_____roi06" localSheetId="10">#REF!</definedName>
    <definedName name="_____roi06">#REF!</definedName>
    <definedName name="_____roi07" localSheetId="10">#REF!</definedName>
    <definedName name="_____roi07">#REF!</definedName>
    <definedName name="_____roi08" localSheetId="10">#REF!</definedName>
    <definedName name="_____roi08">#REF!</definedName>
    <definedName name="_____roi09" localSheetId="10">#REF!</definedName>
    <definedName name="_____roi09">#REF!</definedName>
    <definedName name="_____roi10" localSheetId="10">#REF!</definedName>
    <definedName name="_____roi10">#REF!</definedName>
    <definedName name="_____RP1" localSheetId="10">#REF!</definedName>
    <definedName name="_____RP1">#REF!</definedName>
    <definedName name="_____RP2" localSheetId="10">#REF!</definedName>
    <definedName name="_____RP2">#REF!</definedName>
    <definedName name="_____RP3" localSheetId="10">#REF!</definedName>
    <definedName name="_____RP3">#REF!</definedName>
    <definedName name="_____RP4" localSheetId="10">#REF!</definedName>
    <definedName name="_____RP4">#REF!</definedName>
    <definedName name="_____s3" localSheetId="10">#REF!</definedName>
    <definedName name="_____s3">#REF!</definedName>
    <definedName name="_____sp1" localSheetId="2" hidden="1">{#N/A,#N/A,FALSE,"Feuil32";#N/A,#N/A,FALSE,"Feuil17";#N/A,#N/A,FALSE,"Feuil33";#N/A,#N/A,FALSE,"Feuil18";#N/A,#N/A,FALSE,"Feuil38";#N/A,#N/A,FALSE,"Feuil23";#N/A,#N/A,FALSE,"Feuil37";#N/A,#N/A,FALSE,"Feuil22";#N/A,#N/A,FALSE,"Feuil36";#N/A,#N/A,FALSE,"Feuil21";#N/A,#N/A,FALSE,"Feuil35";#N/A,#N/A,FALSE,"Feuil20"}</definedName>
    <definedName name="_____sp1" localSheetId="4" hidden="1">{#N/A,#N/A,FALSE,"Feuil32";#N/A,#N/A,FALSE,"Feuil17";#N/A,#N/A,FALSE,"Feuil33";#N/A,#N/A,FALSE,"Feuil18";#N/A,#N/A,FALSE,"Feuil38";#N/A,#N/A,FALSE,"Feuil23";#N/A,#N/A,FALSE,"Feuil37";#N/A,#N/A,FALSE,"Feuil22";#N/A,#N/A,FALSE,"Feuil36";#N/A,#N/A,FALSE,"Feuil21";#N/A,#N/A,FALSE,"Feuil35";#N/A,#N/A,FALSE,"Feuil20"}</definedName>
    <definedName name="_____sp1" hidden="1">{#N/A,#N/A,FALSE,"Feuil32";#N/A,#N/A,FALSE,"Feuil17";#N/A,#N/A,FALSE,"Feuil33";#N/A,#N/A,FALSE,"Feuil18";#N/A,#N/A,FALSE,"Feuil38";#N/A,#N/A,FALSE,"Feuil23";#N/A,#N/A,FALSE,"Feuil37";#N/A,#N/A,FALSE,"Feuil22";#N/A,#N/A,FALSE,"Feuil36";#N/A,#N/A,FALSE,"Feuil21";#N/A,#N/A,FALSE,"Feuil35";#N/A,#N/A,FALSE,"Feuil20"}</definedName>
    <definedName name="_____t3" localSheetId="10">#REF!</definedName>
    <definedName name="_____t3">#REF!</definedName>
    <definedName name="_____TT145" localSheetId="2" hidden="1">{#N/A,#N/A,FALSE,"INVEST-SUP";#N/A,#N/A,FALSE,"GRILLEC";#N/A,#N/A,FALSE,"HYPER"}</definedName>
    <definedName name="_____TT145" localSheetId="4" hidden="1">{#N/A,#N/A,FALSE,"INVEST-SUP";#N/A,#N/A,FALSE,"GRILLEC";#N/A,#N/A,FALSE,"HYPER"}</definedName>
    <definedName name="_____TT145" hidden="1">{#N/A,#N/A,FALSE,"INVEST-SUP";#N/A,#N/A,FALSE,"GRILLEC";#N/A,#N/A,FALSE,"HYPER"}</definedName>
    <definedName name="_____tt3" localSheetId="10">#REF!</definedName>
    <definedName name="_____tt3">#REF!</definedName>
    <definedName name="_____ttt3" localSheetId="10">#REF!</definedName>
    <definedName name="_____ttt3">#REF!</definedName>
    <definedName name="_____u3" localSheetId="10">#REF!</definedName>
    <definedName name="_____u3">#REF!</definedName>
    <definedName name="_____v3" localSheetId="10">#REF!</definedName>
    <definedName name="_____v3">#REF!</definedName>
    <definedName name="_____VA1" localSheetId="10">#REF!</definedName>
    <definedName name="_____VA1">#REF!</definedName>
    <definedName name="_____VA2" localSheetId="10">#REF!</definedName>
    <definedName name="_____VA2">#REF!</definedName>
    <definedName name="_____VR1" localSheetId="10">#REF!</definedName>
    <definedName name="_____VR1">#REF!</definedName>
    <definedName name="_____z3" localSheetId="10">#REF!</definedName>
    <definedName name="_____z3">#REF!</definedName>
    <definedName name="____A1" localSheetId="2" hidden="1">{"year1",#N/A,FALSE,"IZT";"year2",#N/A,FALSE,"IZT"}</definedName>
    <definedName name="____A1" localSheetId="4" hidden="1">{"year1",#N/A,FALSE,"IZT";"year2",#N/A,FALSE,"IZT"}</definedName>
    <definedName name="____A1" hidden="1">{"year1",#N/A,FALSE,"IZT";"year2",#N/A,FALSE,"IZT"}</definedName>
    <definedName name="____a2" localSheetId="2" hidden="1">{#N/A,#N/A,FALSE,"Feuil17";#N/A,#N/A,FALSE,"Feuil18";#N/A,#N/A,FALSE,"Feuil23";#N/A,#N/A,FALSE,"Feuil22";#N/A,#N/A,FALSE,"Feuil21";#N/A,#N/A,FALSE,"Feuil20"}</definedName>
    <definedName name="____a2" localSheetId="4" hidden="1">{#N/A,#N/A,FALSE,"Feuil17";#N/A,#N/A,FALSE,"Feuil18";#N/A,#N/A,FALSE,"Feuil23";#N/A,#N/A,FALSE,"Feuil22";#N/A,#N/A,FALSE,"Feuil21";#N/A,#N/A,FALSE,"Feuil20"}</definedName>
    <definedName name="____a2" hidden="1">{#N/A,#N/A,FALSE,"Feuil17";#N/A,#N/A,FALSE,"Feuil18";#N/A,#N/A,FALSE,"Feuil23";#N/A,#N/A,FALSE,"Feuil22";#N/A,#N/A,FALSE,"Feuil21";#N/A,#N/A,FALSE,"Feuil20"}</definedName>
    <definedName name="____a3" localSheetId="10">#REF!</definedName>
    <definedName name="____a3">#REF!</definedName>
    <definedName name="____abc123" localSheetId="2" hidden="1">{#N/A,#N/A,FALSE,"PROFIT 11-95"}</definedName>
    <definedName name="____abc123" localSheetId="4" hidden="1">{#N/A,#N/A,FALSE,"PROFIT 11-95"}</definedName>
    <definedName name="____abc123" hidden="1">{#N/A,#N/A,FALSE,"PROFIT 11-95"}</definedName>
    <definedName name="____amr1" localSheetId="2" hidden="1">{#N/A,#N/A,FALSE,"PROFIT 11-95"}</definedName>
    <definedName name="____amr1" localSheetId="4" hidden="1">{#N/A,#N/A,FALSE,"PROFIT 11-95"}</definedName>
    <definedName name="____amr1" hidden="1">{#N/A,#N/A,FALSE,"PROFIT 11-95"}</definedName>
    <definedName name="____amr2" localSheetId="2" hidden="1">{#N/A,#N/A,FALSE,"PROFIT 11-95"}</definedName>
    <definedName name="____amr2" localSheetId="4" hidden="1">{#N/A,#N/A,FALSE,"PROFIT 11-95"}</definedName>
    <definedName name="____amr2" hidden="1">{#N/A,#N/A,FALSE,"PROFIT 11-95"}</definedName>
    <definedName name="____amr3" localSheetId="10">#REF!</definedName>
    <definedName name="____amr3">#REF!</definedName>
    <definedName name="____amr4" localSheetId="2" hidden="1">{#N/A,#N/A,TRUE,"PROFIT 11-95"}</definedName>
    <definedName name="____amr4" localSheetId="4" hidden="1">{#N/A,#N/A,TRUE,"PROFIT 11-95"}</definedName>
    <definedName name="____amr4" hidden="1">{#N/A,#N/A,TRUE,"PROFIT 11-95"}</definedName>
    <definedName name="____amr5" localSheetId="2" hidden="1">{#N/A,#N/A,FALSE,"PA";#N/A,#N/A,FALSE,"PA"}</definedName>
    <definedName name="____amr5" localSheetId="4" hidden="1">{#N/A,#N/A,FALSE,"PA";#N/A,#N/A,FALSE,"PA"}</definedName>
    <definedName name="____amr5" hidden="1">{#N/A,#N/A,FALSE,"PA";#N/A,#N/A,FALSE,"PA"}</definedName>
    <definedName name="____amr6" localSheetId="2" hidden="1">{#N/A,#N/A,FALSE,"CE-Build";#N/A,#N/A,FALSE,"CE-Equ.";#N/A,#N/A,FALSE,"CE-Computer";#N/A,#N/A,FALSE,"CE-BFurn.";#N/A,#N/A,FALSE,"CE-Accom.";#N/A,#N/A,FALSE,"CE-Vehicle";#N/A,#N/A,FALSE,"CE-Total"}</definedName>
    <definedName name="____amr6" localSheetId="4" hidden="1">{#N/A,#N/A,FALSE,"CE-Build";#N/A,#N/A,FALSE,"CE-Equ.";#N/A,#N/A,FALSE,"CE-Computer";#N/A,#N/A,FALSE,"CE-BFurn.";#N/A,#N/A,FALSE,"CE-Accom.";#N/A,#N/A,FALSE,"CE-Vehicle";#N/A,#N/A,FALSE,"CE-Total"}</definedName>
    <definedName name="____amr6" hidden="1">{#N/A,#N/A,FALSE,"CE-Build";#N/A,#N/A,FALSE,"CE-Equ.";#N/A,#N/A,FALSE,"CE-Computer";#N/A,#N/A,FALSE,"CE-BFurn.";#N/A,#N/A,FALSE,"CE-Accom.";#N/A,#N/A,FALSE,"CE-Vehicle";#N/A,#N/A,FALSE,"CE-Total"}</definedName>
    <definedName name="____amr7" localSheetId="2" hidden="1">{#N/A,#N/A,FALSE,"PROFIT 11-95"}</definedName>
    <definedName name="____amr7" localSheetId="4" hidden="1">{#N/A,#N/A,FALSE,"PROFIT 11-95"}</definedName>
    <definedName name="____amr7" hidden="1">{#N/A,#N/A,FALSE,"PROFIT 11-95"}</definedName>
    <definedName name="____amr8" localSheetId="2" hidden="1">{#N/A,#N/A,FALSE,"Mech";#N/A,#N/A,FALSE,"Body";#N/A,#N/A,FALSE,"Machine";#N/A,#N/A,FALSE,"Forklift";#N/A,#N/A,FALSE,"OtherHC";#N/A,#N/A,FALSE,"Total"}</definedName>
    <definedName name="____amr8" localSheetId="4" hidden="1">{#N/A,#N/A,FALSE,"Mech";#N/A,#N/A,FALSE,"Body";#N/A,#N/A,FALSE,"Machine";#N/A,#N/A,FALSE,"Forklift";#N/A,#N/A,FALSE,"OtherHC";#N/A,#N/A,FALSE,"Total"}</definedName>
    <definedName name="____amr8" hidden="1">{#N/A,#N/A,FALSE,"Mech";#N/A,#N/A,FALSE,"Body";#N/A,#N/A,FALSE,"Machine";#N/A,#N/A,FALSE,"Forklift";#N/A,#N/A,FALSE,"OtherHC";#N/A,#N/A,FALSE,"Total"}</definedName>
    <definedName name="____amr9" localSheetId="2" hidden="1">{#N/A,#N/A,TRUE,"PROFIT 11-95"}</definedName>
    <definedName name="____amr9" localSheetId="4" hidden="1">{#N/A,#N/A,TRUE,"PROFIT 11-95"}</definedName>
    <definedName name="____amr9" hidden="1">{#N/A,#N/A,TRUE,"PROFIT 11-95"}</definedName>
    <definedName name="____Ar2" localSheetId="2" hidden="1">{#N/A,#N/A,TRUE,"PROFIT 11-95"}</definedName>
    <definedName name="____Ar2" localSheetId="4" hidden="1">{#N/A,#N/A,TRUE,"PROFIT 11-95"}</definedName>
    <definedName name="____Ar2" hidden="1">{#N/A,#N/A,TRUE,"PROFIT 11-95"}</definedName>
    <definedName name="____ato1" localSheetId="10">#REF!</definedName>
    <definedName name="____ato1">#REF!</definedName>
    <definedName name="____ato3" localSheetId="10">#REF!</definedName>
    <definedName name="____ato3">#REF!</definedName>
    <definedName name="____ay53" localSheetId="2" hidden="1">{#N/A,#N/A,FALSE,"Summary";#N/A,#N/A,FALSE,"Total";#N/A,#N/A,FALSE,"Total ex Swe";#N/A,#N/A,FALSE,"Volume";#N/A,#N/A,FALSE,"Expenses";#N/A,#N/A,FALSE,"CM Var";#N/A,#N/A,FALSE,"YTD Var"}</definedName>
    <definedName name="____ay53" localSheetId="4" hidden="1">{#N/A,#N/A,FALSE,"Summary";#N/A,#N/A,FALSE,"Total";#N/A,#N/A,FALSE,"Total ex Swe";#N/A,#N/A,FALSE,"Volume";#N/A,#N/A,FALSE,"Expenses";#N/A,#N/A,FALSE,"CM Var";#N/A,#N/A,FALSE,"YTD Var"}</definedName>
    <definedName name="____ay53" hidden="1">{#N/A,#N/A,FALSE,"Summary";#N/A,#N/A,FALSE,"Total";#N/A,#N/A,FALSE,"Total ex Swe";#N/A,#N/A,FALSE,"Volume";#N/A,#N/A,FALSE,"Expenses";#N/A,#N/A,FALSE,"CM Var";#N/A,#N/A,FALSE,"YTD Var"}</definedName>
    <definedName name="____b1" localSheetId="10">#REF!</definedName>
    <definedName name="____b1">#REF!</definedName>
    <definedName name="____b3" localSheetId="10">#REF!</definedName>
    <definedName name="____b3">#REF!</definedName>
    <definedName name="____bf1" localSheetId="10">#REF!</definedName>
    <definedName name="____bf1">#REF!</definedName>
    <definedName name="____bf3" localSheetId="10">#REF!</definedName>
    <definedName name="____bf3">#REF!</definedName>
    <definedName name="____bi3" localSheetId="10">#REF!</definedName>
    <definedName name="____bi3">#REF!</definedName>
    <definedName name="____C100033" localSheetId="10">#REF!</definedName>
    <definedName name="____C100033">#REF!</definedName>
    <definedName name="____C65600" localSheetId="10">#REF!</definedName>
    <definedName name="____C65600">#REF!</definedName>
    <definedName name="____C65800" localSheetId="10">#REF!</definedName>
    <definedName name="____C65800">#REF!</definedName>
    <definedName name="____C66000" localSheetId="10">#REF!</definedName>
    <definedName name="____C66000">#REF!</definedName>
    <definedName name="____C69000" localSheetId="10">#REF!</definedName>
    <definedName name="____C69000">#REF!</definedName>
    <definedName name="____C70000" localSheetId="10">#REF!</definedName>
    <definedName name="____C70000">#REF!</definedName>
    <definedName name="____C90000" localSheetId="10">#REF!</definedName>
    <definedName name="____C90000">#REF!</definedName>
    <definedName name="____cat12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cat12" localSheetId="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cat1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_Com1" localSheetId="10">#REF!</definedName>
    <definedName name="____Com1">#REF!</definedName>
    <definedName name="____Com2" localSheetId="10">#REF!</definedName>
    <definedName name="____Com2">#REF!</definedName>
    <definedName name="____Com3" localSheetId="10">#REF!</definedName>
    <definedName name="____Com3">#REF!</definedName>
    <definedName name="____con1" localSheetId="2" hidden="1">{#N/A,#N/A,TRUE,"PROFIT 11-95"}</definedName>
    <definedName name="____con1" localSheetId="4" hidden="1">{#N/A,#N/A,TRUE,"PROFIT 11-95"}</definedName>
    <definedName name="____con1" hidden="1">{#N/A,#N/A,TRUE,"PROFIT 11-95"}</definedName>
    <definedName name="____con2" localSheetId="2" hidden="1">{#N/A,#N/A,TRUE,"PROFIT 11-95"}</definedName>
    <definedName name="____con2" localSheetId="4" hidden="1">{#N/A,#N/A,TRUE,"PROFIT 11-95"}</definedName>
    <definedName name="____con2" hidden="1">{#N/A,#N/A,TRUE,"PROFIT 11-95"}</definedName>
    <definedName name="____d3" localSheetId="10">#REF!</definedName>
    <definedName name="____d3">#REF!</definedName>
    <definedName name="____Dam3" localSheetId="2" hidden="1">{#N/A,#N/A,TRUE,"PROFIT 11-95"}</definedName>
    <definedName name="____Dam3" localSheetId="4" hidden="1">{#N/A,#N/A,TRUE,"PROFIT 11-95"}</definedName>
    <definedName name="____Dam3" hidden="1">{#N/A,#N/A,TRUE,"PROFIT 11-95"}</definedName>
    <definedName name="____DCF1" localSheetId="2" hidden="1">{#N/A,#N/A,FALSE,"DCF Summary";#N/A,#N/A,FALSE,"Casema";#N/A,#N/A,FALSE,"Casema NoTel";#N/A,#N/A,FALSE,"UK";#N/A,#N/A,FALSE,"RCF";#N/A,#N/A,FALSE,"Intercable CZ";#N/A,#N/A,FALSE,"Interkabel P"}</definedName>
    <definedName name="____DCF1" localSheetId="4" hidden="1">{#N/A,#N/A,FALSE,"DCF Summary";#N/A,#N/A,FALSE,"Casema";#N/A,#N/A,FALSE,"Casema NoTel";#N/A,#N/A,FALSE,"UK";#N/A,#N/A,FALSE,"RCF";#N/A,#N/A,FALSE,"Intercable CZ";#N/A,#N/A,FALSE,"Interkabel P"}</definedName>
    <definedName name="____DCF1" hidden="1">{#N/A,#N/A,FALSE,"DCF Summary";#N/A,#N/A,FALSE,"Casema";#N/A,#N/A,FALSE,"Casema NoTel";#N/A,#N/A,FALSE,"UK";#N/A,#N/A,FALSE,"RCF";#N/A,#N/A,FALSE,"Intercable CZ";#N/A,#N/A,FALSE,"Interkabel P"}</definedName>
    <definedName name="____del1" localSheetId="10">#REF!</definedName>
    <definedName name="____del1">#REF!</definedName>
    <definedName name="____del3" localSheetId="10">#REF!</definedName>
    <definedName name="____del3">#REF!</definedName>
    <definedName name="____deo3" localSheetId="10">#REF!</definedName>
    <definedName name="____deo3">#REF!</definedName>
    <definedName name="____e3" localSheetId="10">#REF!</definedName>
    <definedName name="____e3">#REF!</definedName>
    <definedName name="____EMP1" localSheetId="10">#REF!</definedName>
    <definedName name="____EMP1">#REF!</definedName>
    <definedName name="____f3" localSheetId="10">#REF!</definedName>
    <definedName name="____f3">#REF!</definedName>
    <definedName name="____fle3" localSheetId="10">#REF!</definedName>
    <definedName name="____fle3">#REF!</definedName>
    <definedName name="____flo3" localSheetId="10">#REF!</definedName>
    <definedName name="____flo3">#REF!</definedName>
    <definedName name="____flt1" localSheetId="10">#REF!</definedName>
    <definedName name="____flt1">#REF!</definedName>
    <definedName name="____flt3" localSheetId="10">#REF!</definedName>
    <definedName name="____flt3">#REF!</definedName>
    <definedName name="____g3" localSheetId="10">#REF!</definedName>
    <definedName name="____g3">#REF!</definedName>
    <definedName name="____h3" localSheetId="10">#REF!</definedName>
    <definedName name="____h3">#REF!</definedName>
    <definedName name="____i3" localSheetId="10">#REF!</definedName>
    <definedName name="____i3">#REF!</definedName>
    <definedName name="____j3" localSheetId="10">#REF!</definedName>
    <definedName name="____j3">#REF!</definedName>
    <definedName name="____JAN04" localSheetId="2" hidden="1">{#N/A,#N/A,FALSE,"PROFIT 11-95"}</definedName>
    <definedName name="____JAN04" localSheetId="4" hidden="1">{#N/A,#N/A,FALSE,"PROFIT 11-95"}</definedName>
    <definedName name="____JAN04" hidden="1">{#N/A,#N/A,FALSE,"PROFIT 11-95"}</definedName>
    <definedName name="____JB1" localSheetId="10">#REF!</definedName>
    <definedName name="____JB1">#REF!</definedName>
    <definedName name="____JB2" localSheetId="10">#REF!</definedName>
    <definedName name="____JB2">#REF!</definedName>
    <definedName name="____JB3" localSheetId="10">#REF!</definedName>
    <definedName name="____JB3">#REF!</definedName>
    <definedName name="____Jed4" localSheetId="2" hidden="1">{#N/A,#N/A,TRUE,"PROFIT 11-95"}</definedName>
    <definedName name="____Jed4" localSheetId="4" hidden="1">{#N/A,#N/A,TRUE,"PROFIT 11-95"}</definedName>
    <definedName name="____Jed4" hidden="1">{#N/A,#N/A,TRUE,"PROFIT 11-95"}</definedName>
    <definedName name="____Jed5" localSheetId="2" hidden="1">{#N/A,#N/A,TRUE,"PROFIT 11-95"}</definedName>
    <definedName name="____Jed5" localSheetId="4" hidden="1">{#N/A,#N/A,TRUE,"PROFIT 11-95"}</definedName>
    <definedName name="____Jed5" hidden="1">{#N/A,#N/A,TRUE,"PROFIT 11-95"}</definedName>
    <definedName name="____Jed6" localSheetId="2" hidden="1">{#N/A,#N/A,TRUE,"PROFIT 11-95"}</definedName>
    <definedName name="____Jed6" localSheetId="4" hidden="1">{#N/A,#N/A,TRUE,"PROFIT 11-95"}</definedName>
    <definedName name="____Jed6" hidden="1">{#N/A,#N/A,TRUE,"PROFIT 11-95"}</definedName>
    <definedName name="____Jed7" localSheetId="2" hidden="1">{#N/A,#N/A,FALSE,"CE-Build";#N/A,#N/A,FALSE,"CE-Equ.";#N/A,#N/A,FALSE,"CE-Computer";#N/A,#N/A,FALSE,"CE-BFurn.";#N/A,#N/A,FALSE,"CE-Accom.";#N/A,#N/A,FALSE,"CE-Vehicle";#N/A,#N/A,FALSE,"CE-Total"}</definedName>
    <definedName name="____Jed7" localSheetId="4" hidden="1">{#N/A,#N/A,FALSE,"CE-Build";#N/A,#N/A,FALSE,"CE-Equ.";#N/A,#N/A,FALSE,"CE-Computer";#N/A,#N/A,FALSE,"CE-BFurn.";#N/A,#N/A,FALSE,"CE-Accom.";#N/A,#N/A,FALSE,"CE-Vehicle";#N/A,#N/A,FALSE,"CE-Total"}</definedName>
    <definedName name="____Jed7" hidden="1">{#N/A,#N/A,FALSE,"CE-Build";#N/A,#N/A,FALSE,"CE-Equ.";#N/A,#N/A,FALSE,"CE-Computer";#N/A,#N/A,FALSE,"CE-BFurn.";#N/A,#N/A,FALSE,"CE-Accom.";#N/A,#N/A,FALSE,"CE-Vehicle";#N/A,#N/A,FALSE,"CE-Total"}</definedName>
    <definedName name="____JJ2" localSheetId="2" hidden="1">{#N/A,#N/A,FALSE,"INVEST-SUP";#N/A,#N/A,FALSE,"GRILLEC";#N/A,#N/A,FALSE,"HYPER"}</definedName>
    <definedName name="____JJ2" localSheetId="4" hidden="1">{#N/A,#N/A,FALSE,"INVEST-SUP";#N/A,#N/A,FALSE,"GRILLEC";#N/A,#N/A,FALSE,"HYPER"}</definedName>
    <definedName name="____JJ2" hidden="1">{#N/A,#N/A,FALSE,"INVEST-SUP";#N/A,#N/A,FALSE,"GRILLEC";#N/A,#N/A,FALSE,"HYPER"}</definedName>
    <definedName name="____k3" localSheetId="10">#REF!</definedName>
    <definedName name="____k3">#REF!</definedName>
    <definedName name="____m3" localSheetId="10">#REF!</definedName>
    <definedName name="____m3">#REF!</definedName>
    <definedName name="____mtb3" localSheetId="2" hidden="1">{#N/A,#N/A,FALSE,"１";#N/A,#N/A,FALSE,"２";#N/A,#N/A,FALSE,"３";#N/A,#N/A,FALSE,"４"}</definedName>
    <definedName name="____mtb3" localSheetId="4" hidden="1">{#N/A,#N/A,FALSE,"１";#N/A,#N/A,FALSE,"２";#N/A,#N/A,FALSE,"３";#N/A,#N/A,FALSE,"４"}</definedName>
    <definedName name="____mtb3" hidden="1">{#N/A,#N/A,FALSE,"１";#N/A,#N/A,FALSE,"２";#N/A,#N/A,FALSE,"３";#N/A,#N/A,FALSE,"４"}</definedName>
    <definedName name="____n3" localSheetId="10">#REF!</definedName>
    <definedName name="____n3">#REF!</definedName>
    <definedName name="____Ns123456" localSheetId="10">#REF!</definedName>
    <definedName name="____Ns123456">#REF!</definedName>
    <definedName name="____nsn01" localSheetId="10">#REF!</definedName>
    <definedName name="____nsn01">#REF!</definedName>
    <definedName name="____nsn02" localSheetId="10">#REF!</definedName>
    <definedName name="____nsn02">#REF!</definedName>
    <definedName name="____nsn03" localSheetId="10">#REF!</definedName>
    <definedName name="____nsn03">#REF!</definedName>
    <definedName name="____nsn04" localSheetId="10">#REF!</definedName>
    <definedName name="____nsn04">#REF!</definedName>
    <definedName name="____nsn05" localSheetId="10">#REF!</definedName>
    <definedName name="____nsn05">#REF!</definedName>
    <definedName name="____nsn06" localSheetId="10">#REF!</definedName>
    <definedName name="____nsn06">#REF!</definedName>
    <definedName name="____nsn07" localSheetId="10">#REF!</definedName>
    <definedName name="____nsn07">#REF!</definedName>
    <definedName name="____nsn08" localSheetId="10">#REF!</definedName>
    <definedName name="____nsn08">#REF!</definedName>
    <definedName name="____nsn09" localSheetId="10">#REF!</definedName>
    <definedName name="____nsn09">#REF!</definedName>
    <definedName name="____nsn10" localSheetId="10">#REF!</definedName>
    <definedName name="____nsn10">#REF!</definedName>
    <definedName name="____o3" localSheetId="10">#REF!</definedName>
    <definedName name="____o3">#REF!</definedName>
    <definedName name="____oth1" localSheetId="10">#REF!</definedName>
    <definedName name="____oth1">#REF!</definedName>
    <definedName name="____oth2" localSheetId="10">#REF!</definedName>
    <definedName name="____oth2">#REF!</definedName>
    <definedName name="____PAP1" localSheetId="2" hidden="1">{#N/A,#N/A,FALSE,"INVEST-SUP";#N/A,#N/A,FALSE,"GRILLEC";#N/A,#N/A,FALSE,"HYPER"}</definedName>
    <definedName name="____PAP1" localSheetId="4" hidden="1">{#N/A,#N/A,FALSE,"INVEST-SUP";#N/A,#N/A,FALSE,"GRILLEC";#N/A,#N/A,FALSE,"HYPER"}</definedName>
    <definedName name="____PAP1" hidden="1">{#N/A,#N/A,FALSE,"INVEST-SUP";#N/A,#N/A,FALSE,"GRILLEC";#N/A,#N/A,FALSE,"HYPER"}</definedName>
    <definedName name="____q3" localSheetId="10">#REF!</definedName>
    <definedName name="____q3">#REF!</definedName>
    <definedName name="____r" localSheetId="10">#REF!</definedName>
    <definedName name="____r">#REF!</definedName>
    <definedName name="____r3" localSheetId="10">#REF!</definedName>
    <definedName name="____r3">#REF!</definedName>
    <definedName name="____rad1" localSheetId="10">#REF!</definedName>
    <definedName name="____rad1">#REF!</definedName>
    <definedName name="____rad2" localSheetId="10">#REF!</definedName>
    <definedName name="____rad2">#REF!</definedName>
    <definedName name="____rad3" localSheetId="10">#REF!</definedName>
    <definedName name="____rad3">#REF!</definedName>
    <definedName name="____rd2" localSheetId="10">#REF!</definedName>
    <definedName name="____rd2">#REF!</definedName>
    <definedName name="____rd3" localSheetId="10">#REF!</definedName>
    <definedName name="____rd3">#REF!</definedName>
    <definedName name="____reo3" localSheetId="10">#REF!</definedName>
    <definedName name="____reo3">#REF!</definedName>
    <definedName name="____ret1" localSheetId="10">#REF!</definedName>
    <definedName name="____ret1">#REF!</definedName>
    <definedName name="____ret3" localSheetId="10">#REF!</definedName>
    <definedName name="____ret3">#REF!</definedName>
    <definedName name="____ret4" localSheetId="10">#REF!</definedName>
    <definedName name="____ret4">#REF!</definedName>
    <definedName name="____rfl3" localSheetId="10">#REF!</definedName>
    <definedName name="____rfl3">#REF!</definedName>
    <definedName name="____rhd1" localSheetId="10">#REF!</definedName>
    <definedName name="____rhd1">#REF!</definedName>
    <definedName name="____rhd111111" localSheetId="10">#REF!</definedName>
    <definedName name="____rhd111111">#REF!</definedName>
    <definedName name="____rhd3" localSheetId="10">#REF!</definedName>
    <definedName name="____rhd3">#REF!</definedName>
    <definedName name="____roi01" localSheetId="10">#REF!</definedName>
    <definedName name="____roi01">#REF!</definedName>
    <definedName name="____roi02" localSheetId="10">#REF!</definedName>
    <definedName name="____roi02">#REF!</definedName>
    <definedName name="____roi03" localSheetId="10">#REF!</definedName>
    <definedName name="____roi03">#REF!</definedName>
    <definedName name="____roi04" localSheetId="10">#REF!</definedName>
    <definedName name="____roi04">#REF!</definedName>
    <definedName name="____roi05" localSheetId="10">#REF!</definedName>
    <definedName name="____roi05">#REF!</definedName>
    <definedName name="____roi06" localSheetId="10">#REF!</definedName>
    <definedName name="____roi06">#REF!</definedName>
    <definedName name="____roi07" localSheetId="10">#REF!</definedName>
    <definedName name="____roi07">#REF!</definedName>
    <definedName name="____roi08" localSheetId="10">#REF!</definedName>
    <definedName name="____roi08">#REF!</definedName>
    <definedName name="____roi09" localSheetId="10">#REF!</definedName>
    <definedName name="____roi09">#REF!</definedName>
    <definedName name="____roi10" localSheetId="10">#REF!</definedName>
    <definedName name="____roi10">#REF!</definedName>
    <definedName name="____RP1" localSheetId="10">#REF!</definedName>
    <definedName name="____RP1">#REF!</definedName>
    <definedName name="____RP2" localSheetId="10">#REF!</definedName>
    <definedName name="____RP2">#REF!</definedName>
    <definedName name="____RP3" localSheetId="10">#REF!</definedName>
    <definedName name="____RP3">#REF!</definedName>
    <definedName name="____RP4" localSheetId="10">#REF!</definedName>
    <definedName name="____RP4">#REF!</definedName>
    <definedName name="____s3" localSheetId="10">#REF!</definedName>
    <definedName name="____s3">#REF!</definedName>
    <definedName name="____SEM1" localSheetId="10">#REF!</definedName>
    <definedName name="____SEM1">#REF!</definedName>
    <definedName name="____SEM2" localSheetId="10">#REF!</definedName>
    <definedName name="____SEM2">#REF!</definedName>
    <definedName name="____SEM3" localSheetId="10">#REF!</definedName>
    <definedName name="____SEM3">#REF!</definedName>
    <definedName name="____SEM4" localSheetId="10">#REF!</definedName>
    <definedName name="____SEM4">#REF!</definedName>
    <definedName name="____SEM5" localSheetId="10">#REF!</definedName>
    <definedName name="____SEM5">#REF!</definedName>
    <definedName name="____sp1" localSheetId="2" hidden="1">{#N/A,#N/A,FALSE,"Feuil32";#N/A,#N/A,FALSE,"Feuil17";#N/A,#N/A,FALSE,"Feuil33";#N/A,#N/A,FALSE,"Feuil18";#N/A,#N/A,FALSE,"Feuil38";#N/A,#N/A,FALSE,"Feuil23";#N/A,#N/A,FALSE,"Feuil37";#N/A,#N/A,FALSE,"Feuil22";#N/A,#N/A,FALSE,"Feuil36";#N/A,#N/A,FALSE,"Feuil21";#N/A,#N/A,FALSE,"Feuil35";#N/A,#N/A,FALSE,"Feuil20"}</definedName>
    <definedName name="____sp1" localSheetId="4" hidden="1">{#N/A,#N/A,FALSE,"Feuil32";#N/A,#N/A,FALSE,"Feuil17";#N/A,#N/A,FALSE,"Feuil33";#N/A,#N/A,FALSE,"Feuil18";#N/A,#N/A,FALSE,"Feuil38";#N/A,#N/A,FALSE,"Feuil23";#N/A,#N/A,FALSE,"Feuil37";#N/A,#N/A,FALSE,"Feuil22";#N/A,#N/A,FALSE,"Feuil36";#N/A,#N/A,FALSE,"Feuil21";#N/A,#N/A,FALSE,"Feuil35";#N/A,#N/A,FALSE,"Feuil20"}</definedName>
    <definedName name="____sp1" hidden="1">{#N/A,#N/A,FALSE,"Feuil32";#N/A,#N/A,FALSE,"Feuil17";#N/A,#N/A,FALSE,"Feuil33";#N/A,#N/A,FALSE,"Feuil18";#N/A,#N/A,FALSE,"Feuil38";#N/A,#N/A,FALSE,"Feuil23";#N/A,#N/A,FALSE,"Feuil37";#N/A,#N/A,FALSE,"Feuil22";#N/A,#N/A,FALSE,"Feuil36";#N/A,#N/A,FALSE,"Feuil21";#N/A,#N/A,FALSE,"Feuil35";#N/A,#N/A,FALSE,"Feuil20"}</definedName>
    <definedName name="____t3" localSheetId="10">#REF!</definedName>
    <definedName name="____t3">#REF!</definedName>
    <definedName name="____TT145" localSheetId="2" hidden="1">{#N/A,#N/A,FALSE,"INVEST-SUP";#N/A,#N/A,FALSE,"GRILLEC";#N/A,#N/A,FALSE,"HYPER"}</definedName>
    <definedName name="____TT145" localSheetId="4" hidden="1">{#N/A,#N/A,FALSE,"INVEST-SUP";#N/A,#N/A,FALSE,"GRILLEC";#N/A,#N/A,FALSE,"HYPER"}</definedName>
    <definedName name="____TT145" hidden="1">{#N/A,#N/A,FALSE,"INVEST-SUP";#N/A,#N/A,FALSE,"GRILLEC";#N/A,#N/A,FALSE,"HYPER"}</definedName>
    <definedName name="____tt3" localSheetId="10">#REF!</definedName>
    <definedName name="____tt3">#REF!</definedName>
    <definedName name="____ttt3" localSheetId="10">#REF!</definedName>
    <definedName name="____ttt3">#REF!</definedName>
    <definedName name="____u3" localSheetId="10">#REF!</definedName>
    <definedName name="____u3">#REF!</definedName>
    <definedName name="____v3" localSheetId="10">#REF!</definedName>
    <definedName name="____v3">#REF!</definedName>
    <definedName name="____VA1" localSheetId="10">#REF!</definedName>
    <definedName name="____VA1">#REF!</definedName>
    <definedName name="____VA2" localSheetId="10">#REF!</definedName>
    <definedName name="____VA2">#REF!</definedName>
    <definedName name="____VR1" localSheetId="10">#REF!</definedName>
    <definedName name="____VR1">#REF!</definedName>
    <definedName name="____xlfn.BAHTTEXT" hidden="1">#NAME?</definedName>
    <definedName name="____z3" localSheetId="10">#REF!</definedName>
    <definedName name="____z3">#REF!</definedName>
    <definedName name="___1_???205" localSheetId="10">#REF!</definedName>
    <definedName name="___1_???205">#REF!</definedName>
    <definedName name="___1_0_0" localSheetId="10" hidden="1">#REF!</definedName>
    <definedName name="___1_0_0" localSheetId="4" hidden="1">#REF!</definedName>
    <definedName name="___1_0_0" hidden="1">#REF!</definedName>
    <definedName name="___1PGE_1" localSheetId="10">#REF!</definedName>
    <definedName name="___1PGE_1">#REF!</definedName>
    <definedName name="___2_???205" localSheetId="10">#REF!</definedName>
    <definedName name="___2_???205">#REF!</definedName>
    <definedName name="___2_?78" localSheetId="10">#REF!</definedName>
    <definedName name="___2_?78">#REF!</definedName>
    <definedName name="___2_0_0_S" localSheetId="10" hidden="1">#REF!</definedName>
    <definedName name="___2_0_0_S" localSheetId="4" hidden="1">#REF!</definedName>
    <definedName name="___2_0_0_S" hidden="1">#REF!</definedName>
    <definedName name="___3_?88" localSheetId="10">#REF!</definedName>
    <definedName name="___3_?88">#REF!</definedName>
    <definedName name="___4_?78" localSheetId="10">#REF!</definedName>
    <definedName name="___4_?78">#REF!</definedName>
    <definedName name="___4PGE_1" localSheetId="10">#REF!</definedName>
    <definedName name="___4PGE_1">#REF!</definedName>
    <definedName name="___6_?88" localSheetId="10">#REF!</definedName>
    <definedName name="___6_?88">#REF!</definedName>
    <definedName name="___8_0" localSheetId="10">#REF!</definedName>
    <definedName name="___8_0">#REF!</definedName>
    <definedName name="___A1" localSheetId="2" hidden="1">{"year1",#N/A,FALSE,"IZT";"year2",#N/A,FALSE,"IZT"}</definedName>
    <definedName name="___A1" localSheetId="4" hidden="1">{"year1",#N/A,FALSE,"IZT";"year2",#N/A,FALSE,"IZT"}</definedName>
    <definedName name="___A1" hidden="1">{"year1",#N/A,FALSE,"IZT";"year2",#N/A,FALSE,"IZT"}</definedName>
    <definedName name="___a2" localSheetId="2" hidden="1">{#N/A,#N/A,FALSE,"Feuil17";#N/A,#N/A,FALSE,"Feuil18";#N/A,#N/A,FALSE,"Feuil23";#N/A,#N/A,FALSE,"Feuil22";#N/A,#N/A,FALSE,"Feuil21";#N/A,#N/A,FALSE,"Feuil20"}</definedName>
    <definedName name="___a2" localSheetId="4" hidden="1">{#N/A,#N/A,FALSE,"Feuil17";#N/A,#N/A,FALSE,"Feuil18";#N/A,#N/A,FALSE,"Feuil23";#N/A,#N/A,FALSE,"Feuil22";#N/A,#N/A,FALSE,"Feuil21";#N/A,#N/A,FALSE,"Feuil20"}</definedName>
    <definedName name="___a2" hidden="1">{#N/A,#N/A,FALSE,"Feuil17";#N/A,#N/A,FALSE,"Feuil18";#N/A,#N/A,FALSE,"Feuil23";#N/A,#N/A,FALSE,"Feuil22";#N/A,#N/A,FALSE,"Feuil21";#N/A,#N/A,FALSE,"Feuil20"}</definedName>
    <definedName name="___a3" localSheetId="10">#REF!</definedName>
    <definedName name="___a3">#REF!</definedName>
    <definedName name="___ab1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ab1" localSheetId="4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ab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abc123" localSheetId="2" hidden="1">{#N/A,#N/A,FALSE,"PROFIT 11-95"}</definedName>
    <definedName name="___abc123" localSheetId="4" hidden="1">{#N/A,#N/A,FALSE,"PROFIT 11-95"}</definedName>
    <definedName name="___abc123" hidden="1">{#N/A,#N/A,FALSE,"PROFIT 11-95"}</definedName>
    <definedName name="___amr1" localSheetId="2" hidden="1">{#N/A,#N/A,FALSE,"PROFIT 11-95"}</definedName>
    <definedName name="___amr1" localSheetId="4" hidden="1">{#N/A,#N/A,FALSE,"PROFIT 11-95"}</definedName>
    <definedName name="___amr1" hidden="1">{#N/A,#N/A,FALSE,"PROFIT 11-95"}</definedName>
    <definedName name="___amr2" localSheetId="2" hidden="1">{#N/A,#N/A,FALSE,"PROFIT 11-95"}</definedName>
    <definedName name="___amr2" localSheetId="4" hidden="1">{#N/A,#N/A,FALSE,"PROFIT 11-95"}</definedName>
    <definedName name="___amr2" hidden="1">{#N/A,#N/A,FALSE,"PROFIT 11-95"}</definedName>
    <definedName name="___amr3" localSheetId="10">#REF!</definedName>
    <definedName name="___amr3">#REF!</definedName>
    <definedName name="___amr4" localSheetId="2" hidden="1">{#N/A,#N/A,TRUE,"PROFIT 11-95"}</definedName>
    <definedName name="___amr4" localSheetId="4" hidden="1">{#N/A,#N/A,TRUE,"PROFIT 11-95"}</definedName>
    <definedName name="___amr4" hidden="1">{#N/A,#N/A,TRUE,"PROFIT 11-95"}</definedName>
    <definedName name="___amr5" localSheetId="2" hidden="1">{#N/A,#N/A,FALSE,"PA";#N/A,#N/A,FALSE,"PA"}</definedName>
    <definedName name="___amr5" localSheetId="4" hidden="1">{#N/A,#N/A,FALSE,"PA";#N/A,#N/A,FALSE,"PA"}</definedName>
    <definedName name="___amr5" hidden="1">{#N/A,#N/A,FALSE,"PA";#N/A,#N/A,FALSE,"PA"}</definedName>
    <definedName name="___amr6" localSheetId="2" hidden="1">{#N/A,#N/A,FALSE,"CE-Build";#N/A,#N/A,FALSE,"CE-Equ.";#N/A,#N/A,FALSE,"CE-Computer";#N/A,#N/A,FALSE,"CE-BFurn.";#N/A,#N/A,FALSE,"CE-Accom.";#N/A,#N/A,FALSE,"CE-Vehicle";#N/A,#N/A,FALSE,"CE-Total"}</definedName>
    <definedName name="___amr6" localSheetId="4" hidden="1">{#N/A,#N/A,FALSE,"CE-Build";#N/A,#N/A,FALSE,"CE-Equ.";#N/A,#N/A,FALSE,"CE-Computer";#N/A,#N/A,FALSE,"CE-BFurn.";#N/A,#N/A,FALSE,"CE-Accom.";#N/A,#N/A,FALSE,"CE-Vehicle";#N/A,#N/A,FALSE,"CE-Total"}</definedName>
    <definedName name="___amr6" hidden="1">{#N/A,#N/A,FALSE,"CE-Build";#N/A,#N/A,FALSE,"CE-Equ.";#N/A,#N/A,FALSE,"CE-Computer";#N/A,#N/A,FALSE,"CE-BFurn.";#N/A,#N/A,FALSE,"CE-Accom.";#N/A,#N/A,FALSE,"CE-Vehicle";#N/A,#N/A,FALSE,"CE-Total"}</definedName>
    <definedName name="___amr7" localSheetId="2" hidden="1">{#N/A,#N/A,FALSE,"PROFIT 11-95"}</definedName>
    <definedName name="___amr7" localSheetId="4" hidden="1">{#N/A,#N/A,FALSE,"PROFIT 11-95"}</definedName>
    <definedName name="___amr7" hidden="1">{#N/A,#N/A,FALSE,"PROFIT 11-95"}</definedName>
    <definedName name="___amr8" localSheetId="2" hidden="1">{#N/A,#N/A,FALSE,"Mech";#N/A,#N/A,FALSE,"Body";#N/A,#N/A,FALSE,"Machine";#N/A,#N/A,FALSE,"Forklift";#N/A,#N/A,FALSE,"OtherHC";#N/A,#N/A,FALSE,"Total"}</definedName>
    <definedName name="___amr8" localSheetId="4" hidden="1">{#N/A,#N/A,FALSE,"Mech";#N/A,#N/A,FALSE,"Body";#N/A,#N/A,FALSE,"Machine";#N/A,#N/A,FALSE,"Forklift";#N/A,#N/A,FALSE,"OtherHC";#N/A,#N/A,FALSE,"Total"}</definedName>
    <definedName name="___amr8" hidden="1">{#N/A,#N/A,FALSE,"Mech";#N/A,#N/A,FALSE,"Body";#N/A,#N/A,FALSE,"Machine";#N/A,#N/A,FALSE,"Forklift";#N/A,#N/A,FALSE,"OtherHC";#N/A,#N/A,FALSE,"Total"}</definedName>
    <definedName name="___amr9" localSheetId="2" hidden="1">{#N/A,#N/A,TRUE,"PROFIT 11-95"}</definedName>
    <definedName name="___amr9" localSheetId="4" hidden="1">{#N/A,#N/A,TRUE,"PROFIT 11-95"}</definedName>
    <definedName name="___amr9" hidden="1">{#N/A,#N/A,TRUE,"PROFIT 11-95"}</definedName>
    <definedName name="___Ar2" localSheetId="2" hidden="1">{#N/A,#N/A,TRUE,"PROFIT 11-95"}</definedName>
    <definedName name="___Ar2" localSheetId="4" hidden="1">{#N/A,#N/A,TRUE,"PROFIT 11-95"}</definedName>
    <definedName name="___Ar2" hidden="1">{#N/A,#N/A,TRUE,"PROFIT 11-95"}</definedName>
    <definedName name="___as1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as1" localSheetId="4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as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__ato1" localSheetId="10">#REF!</definedName>
    <definedName name="___ato1">#REF!</definedName>
    <definedName name="___ato3" localSheetId="10">#REF!</definedName>
    <definedName name="___ato3">#REF!</definedName>
    <definedName name="___ay53" localSheetId="2" hidden="1">{#N/A,#N/A,FALSE,"Summary";#N/A,#N/A,FALSE,"Total";#N/A,#N/A,FALSE,"Total ex Swe";#N/A,#N/A,FALSE,"Volume";#N/A,#N/A,FALSE,"Expenses";#N/A,#N/A,FALSE,"CM Var";#N/A,#N/A,FALSE,"YTD Var"}</definedName>
    <definedName name="___ay53" localSheetId="4" hidden="1">{#N/A,#N/A,FALSE,"Summary";#N/A,#N/A,FALSE,"Total";#N/A,#N/A,FALSE,"Total ex Swe";#N/A,#N/A,FALSE,"Volume";#N/A,#N/A,FALSE,"Expenses";#N/A,#N/A,FALSE,"CM Var";#N/A,#N/A,FALSE,"YTD Var"}</definedName>
    <definedName name="___ay53" hidden="1">{#N/A,#N/A,FALSE,"Summary";#N/A,#N/A,FALSE,"Total";#N/A,#N/A,FALSE,"Total ex Swe";#N/A,#N/A,FALSE,"Volume";#N/A,#N/A,FALSE,"Expenses";#N/A,#N/A,FALSE,"CM Var";#N/A,#N/A,FALSE,"YTD Var"}</definedName>
    <definedName name="___b1" localSheetId="10">#REF!</definedName>
    <definedName name="___b1">#REF!</definedName>
    <definedName name="___b3" localSheetId="10">#REF!</definedName>
    <definedName name="___b3">#REF!</definedName>
    <definedName name="___bf1" localSheetId="10">#REF!</definedName>
    <definedName name="___bf1">#REF!</definedName>
    <definedName name="___bf3" localSheetId="10">#REF!</definedName>
    <definedName name="___bf3">#REF!</definedName>
    <definedName name="___bi3" localSheetId="10">#REF!</definedName>
    <definedName name="___bi3">#REF!</definedName>
    <definedName name="___C100033" localSheetId="10">#REF!</definedName>
    <definedName name="___C100033">#REF!</definedName>
    <definedName name="___C65600" localSheetId="10">#REF!</definedName>
    <definedName name="___C65600">#REF!</definedName>
    <definedName name="___C65800" localSheetId="10">#REF!</definedName>
    <definedName name="___C65800">#REF!</definedName>
    <definedName name="___C66000" localSheetId="10">#REF!</definedName>
    <definedName name="___C66000">#REF!</definedName>
    <definedName name="___C69000" localSheetId="10">#REF!</definedName>
    <definedName name="___C69000">#REF!</definedName>
    <definedName name="___C70000" localSheetId="10">#REF!</definedName>
    <definedName name="___C70000">#REF!</definedName>
    <definedName name="___C90000" localSheetId="10">#REF!</definedName>
    <definedName name="___C90000">#REF!</definedName>
    <definedName name="___cat12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cat12" localSheetId="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cat1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ccr1" localSheetId="2" hidden="1">{#N/A,#N/A,TRUE,"Cover";#N/A,#N/A,TRUE,"Conts";#N/A,#N/A,TRUE,"VOS";#N/A,#N/A,TRUE,"Warrington";#N/A,#N/A,TRUE,"Widnes"}</definedName>
    <definedName name="___ccr1" localSheetId="4" hidden="1">{#N/A,#N/A,TRUE,"Cover";#N/A,#N/A,TRUE,"Conts";#N/A,#N/A,TRUE,"VOS";#N/A,#N/A,TRUE,"Warrington";#N/A,#N/A,TRUE,"Widnes"}</definedName>
    <definedName name="___ccr1" hidden="1">{#N/A,#N/A,TRUE,"Cover";#N/A,#N/A,TRUE,"Conts";#N/A,#N/A,TRUE,"VOS";#N/A,#N/A,TRUE,"Warrington";#N/A,#N/A,TRUE,"Widnes"}</definedName>
    <definedName name="___Com1" localSheetId="10">#REF!</definedName>
    <definedName name="___Com1">#REF!</definedName>
    <definedName name="___Com2" localSheetId="10">#REF!</definedName>
    <definedName name="___Com2">#REF!</definedName>
    <definedName name="___Com3" localSheetId="10">#REF!</definedName>
    <definedName name="___Com3">#REF!</definedName>
    <definedName name="___con1" localSheetId="2" hidden="1">{#N/A,#N/A,TRUE,"PROFIT 11-95"}</definedName>
    <definedName name="___con1" localSheetId="4" hidden="1">{#N/A,#N/A,TRUE,"PROFIT 11-95"}</definedName>
    <definedName name="___con1" hidden="1">{#N/A,#N/A,TRUE,"PROFIT 11-95"}</definedName>
    <definedName name="___con2" localSheetId="2" hidden="1">{#N/A,#N/A,TRUE,"PROFIT 11-95"}</definedName>
    <definedName name="___con2" localSheetId="4" hidden="1">{#N/A,#N/A,TRUE,"PROFIT 11-95"}</definedName>
    <definedName name="___con2" hidden="1">{#N/A,#N/A,TRUE,"PROFIT 11-95"}</definedName>
    <definedName name="___d3" localSheetId="10">#REF!</definedName>
    <definedName name="___d3">#REF!</definedName>
    <definedName name="___Dam3" localSheetId="2" hidden="1">{#N/A,#N/A,TRUE,"PROFIT 11-95"}</definedName>
    <definedName name="___Dam3" localSheetId="4" hidden="1">{#N/A,#N/A,TRUE,"PROFIT 11-95"}</definedName>
    <definedName name="___Dam3" hidden="1">{#N/A,#N/A,TRUE,"PROFIT 11-95"}</definedName>
    <definedName name="___DCF1" localSheetId="2" hidden="1">{#N/A,#N/A,FALSE,"DCF Summary";#N/A,#N/A,FALSE,"Casema";#N/A,#N/A,FALSE,"Casema NoTel";#N/A,#N/A,FALSE,"UK";#N/A,#N/A,FALSE,"RCF";#N/A,#N/A,FALSE,"Intercable CZ";#N/A,#N/A,FALSE,"Interkabel P"}</definedName>
    <definedName name="___DCF1" localSheetId="4" hidden="1">{#N/A,#N/A,FALSE,"DCF Summary";#N/A,#N/A,FALSE,"Casema";#N/A,#N/A,FALSE,"Casema NoTel";#N/A,#N/A,FALSE,"UK";#N/A,#N/A,FALSE,"RCF";#N/A,#N/A,FALSE,"Intercable CZ";#N/A,#N/A,FALSE,"Interkabel P"}</definedName>
    <definedName name="___DCF1" hidden="1">{#N/A,#N/A,FALSE,"DCF Summary";#N/A,#N/A,FALSE,"Casema";#N/A,#N/A,FALSE,"Casema NoTel";#N/A,#N/A,FALSE,"UK";#N/A,#N/A,FALSE,"RCF";#N/A,#N/A,FALSE,"Intercable CZ";#N/A,#N/A,FALSE,"Interkabel P"}</definedName>
    <definedName name="___del1" localSheetId="10">#REF!</definedName>
    <definedName name="___del1">#REF!</definedName>
    <definedName name="___del3" localSheetId="10">#REF!</definedName>
    <definedName name="___del3">#REF!</definedName>
    <definedName name="___deo3" localSheetId="10">#REF!</definedName>
    <definedName name="___deo3">#REF!</definedName>
    <definedName name="___e3" localSheetId="10">#REF!</definedName>
    <definedName name="___e3">#REF!</definedName>
    <definedName name="___EMP1" localSheetId="10">#REF!</definedName>
    <definedName name="___EMP1">#REF!</definedName>
    <definedName name="___f3" localSheetId="10">#REF!</definedName>
    <definedName name="___f3">#REF!</definedName>
    <definedName name="___fle3" localSheetId="10">#REF!</definedName>
    <definedName name="___fle3">#REF!</definedName>
    <definedName name="___flo3" localSheetId="10">#REF!</definedName>
    <definedName name="___flo3">#REF!</definedName>
    <definedName name="___flt1" localSheetId="10">#REF!</definedName>
    <definedName name="___flt1">#REF!</definedName>
    <definedName name="___flt3" localSheetId="10">#REF!</definedName>
    <definedName name="___flt3">#REF!</definedName>
    <definedName name="___g3" localSheetId="10">#REF!</definedName>
    <definedName name="___g3">#REF!</definedName>
    <definedName name="___h3" localSheetId="10">#REF!</definedName>
    <definedName name="___h3">#REF!</definedName>
    <definedName name="___hp10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hp10" localSheetId="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hp1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_i3" localSheetId="10">#REF!</definedName>
    <definedName name="___i3">#REF!</definedName>
    <definedName name="___INDEX_SHEET___ASAP_Utilities" localSheetId="10">#REF!</definedName>
    <definedName name="___INDEX_SHEET___ASAP_Utilities">#REF!</definedName>
    <definedName name="___j3" localSheetId="10">#REF!</definedName>
    <definedName name="___j3">#REF!</definedName>
    <definedName name="___JAN04" localSheetId="2" hidden="1">{#N/A,#N/A,FALSE,"PROFIT 11-95"}</definedName>
    <definedName name="___JAN04" localSheetId="4" hidden="1">{#N/A,#N/A,FALSE,"PROFIT 11-95"}</definedName>
    <definedName name="___JAN04" hidden="1">{#N/A,#N/A,FALSE,"PROFIT 11-95"}</definedName>
    <definedName name="___JB1" localSheetId="10">#REF!</definedName>
    <definedName name="___JB1">#REF!</definedName>
    <definedName name="___JB2" localSheetId="10">#REF!</definedName>
    <definedName name="___JB2">#REF!</definedName>
    <definedName name="___JB3" localSheetId="10">#REF!</definedName>
    <definedName name="___JB3">#REF!</definedName>
    <definedName name="___Jed4" localSheetId="2" hidden="1">{#N/A,#N/A,TRUE,"PROFIT 11-95"}</definedName>
    <definedName name="___Jed4" localSheetId="4" hidden="1">{#N/A,#N/A,TRUE,"PROFIT 11-95"}</definedName>
    <definedName name="___Jed4" hidden="1">{#N/A,#N/A,TRUE,"PROFIT 11-95"}</definedName>
    <definedName name="___Jed5" localSheetId="2" hidden="1">{#N/A,#N/A,TRUE,"PROFIT 11-95"}</definedName>
    <definedName name="___Jed5" localSheetId="4" hidden="1">{#N/A,#N/A,TRUE,"PROFIT 11-95"}</definedName>
    <definedName name="___Jed5" hidden="1">{#N/A,#N/A,TRUE,"PROFIT 11-95"}</definedName>
    <definedName name="___Jed6" localSheetId="2" hidden="1">{#N/A,#N/A,TRUE,"PROFIT 11-95"}</definedName>
    <definedName name="___Jed6" localSheetId="4" hidden="1">{#N/A,#N/A,TRUE,"PROFIT 11-95"}</definedName>
    <definedName name="___Jed6" hidden="1">{#N/A,#N/A,TRUE,"PROFIT 11-95"}</definedName>
    <definedName name="___Jed7" localSheetId="2" hidden="1">{#N/A,#N/A,FALSE,"CE-Build";#N/A,#N/A,FALSE,"CE-Equ.";#N/A,#N/A,FALSE,"CE-Computer";#N/A,#N/A,FALSE,"CE-BFurn.";#N/A,#N/A,FALSE,"CE-Accom.";#N/A,#N/A,FALSE,"CE-Vehicle";#N/A,#N/A,FALSE,"CE-Total"}</definedName>
    <definedName name="___Jed7" localSheetId="4" hidden="1">{#N/A,#N/A,FALSE,"CE-Build";#N/A,#N/A,FALSE,"CE-Equ.";#N/A,#N/A,FALSE,"CE-Computer";#N/A,#N/A,FALSE,"CE-BFurn.";#N/A,#N/A,FALSE,"CE-Accom.";#N/A,#N/A,FALSE,"CE-Vehicle";#N/A,#N/A,FALSE,"CE-Total"}</definedName>
    <definedName name="___Jed7" hidden="1">{#N/A,#N/A,FALSE,"CE-Build";#N/A,#N/A,FALSE,"CE-Equ.";#N/A,#N/A,FALSE,"CE-Computer";#N/A,#N/A,FALSE,"CE-BFurn.";#N/A,#N/A,FALSE,"CE-Accom.";#N/A,#N/A,FALSE,"CE-Vehicle";#N/A,#N/A,FALSE,"CE-Total"}</definedName>
    <definedName name="___JJ2" localSheetId="2" hidden="1">{#N/A,#N/A,FALSE,"INVEST-SUP";#N/A,#N/A,FALSE,"GRILLEC";#N/A,#N/A,FALSE,"HYPER"}</definedName>
    <definedName name="___JJ2" localSheetId="4" hidden="1">{#N/A,#N/A,FALSE,"INVEST-SUP";#N/A,#N/A,FALSE,"GRILLEC";#N/A,#N/A,FALSE,"HYPER"}</definedName>
    <definedName name="___JJ2" hidden="1">{#N/A,#N/A,FALSE,"INVEST-SUP";#N/A,#N/A,FALSE,"GRILLEC";#N/A,#N/A,FALSE,"HYPER"}</definedName>
    <definedName name="___k3" localSheetId="10">#REF!</definedName>
    <definedName name="___k3">#REF!</definedName>
    <definedName name="___L" localSheetId="2" hidden="1">{#N/A,#N/A,FALSE,"BBPREP"}</definedName>
    <definedName name="___L" localSheetId="4" hidden="1">{#N/A,#N/A,FALSE,"BBPREP"}</definedName>
    <definedName name="___L" hidden="1">{#N/A,#N/A,FALSE,"BBPREP"}</definedName>
    <definedName name="___m3" localSheetId="10">#REF!</definedName>
    <definedName name="___m3">#REF!</definedName>
    <definedName name="___mtb3" localSheetId="2" hidden="1">{#N/A,#N/A,FALSE,"１";#N/A,#N/A,FALSE,"２";#N/A,#N/A,FALSE,"３";#N/A,#N/A,FALSE,"４"}</definedName>
    <definedName name="___mtb3" localSheetId="4" hidden="1">{#N/A,#N/A,FALSE,"１";#N/A,#N/A,FALSE,"２";#N/A,#N/A,FALSE,"３";#N/A,#N/A,FALSE,"４"}</definedName>
    <definedName name="___mtb3" hidden="1">{#N/A,#N/A,FALSE,"１";#N/A,#N/A,FALSE,"２";#N/A,#N/A,FALSE,"３";#N/A,#N/A,FALSE,"４"}</definedName>
    <definedName name="___n3" localSheetId="10">#REF!</definedName>
    <definedName name="___n3">#REF!</definedName>
    <definedName name="___Ns123456" localSheetId="10">#REF!</definedName>
    <definedName name="___Ns123456">#REF!</definedName>
    <definedName name="___nsn01" localSheetId="10">#REF!</definedName>
    <definedName name="___nsn01">#REF!</definedName>
    <definedName name="___nsn02" localSheetId="10">#REF!</definedName>
    <definedName name="___nsn02">#REF!</definedName>
    <definedName name="___nsn03" localSheetId="10">#REF!</definedName>
    <definedName name="___nsn03">#REF!</definedName>
    <definedName name="___nsn04" localSheetId="10">#REF!</definedName>
    <definedName name="___nsn04">#REF!</definedName>
    <definedName name="___nsn05" localSheetId="10">#REF!</definedName>
    <definedName name="___nsn05">#REF!</definedName>
    <definedName name="___nsn06" localSheetId="10">#REF!</definedName>
    <definedName name="___nsn06">#REF!</definedName>
    <definedName name="___nsn07" localSheetId="10">#REF!</definedName>
    <definedName name="___nsn07">#REF!</definedName>
    <definedName name="___nsn08" localSheetId="10">#REF!</definedName>
    <definedName name="___nsn08">#REF!</definedName>
    <definedName name="___nsn09" localSheetId="10">#REF!</definedName>
    <definedName name="___nsn09">#REF!</definedName>
    <definedName name="___nsn10" localSheetId="10">#REF!</definedName>
    <definedName name="___nsn10">#REF!</definedName>
    <definedName name="___o3" localSheetId="10">#REF!</definedName>
    <definedName name="___o3">#REF!</definedName>
    <definedName name="___old3" localSheetId="2" hidden="1">{#N/A,#N/A,FALSE,"Summary";#N/A,#N/A,FALSE,"3TJ";#N/A,#N/A,FALSE,"3TN";#N/A,#N/A,FALSE,"3TP";#N/A,#N/A,FALSE,"3SJ";#N/A,#N/A,FALSE,"3CJ";#N/A,#N/A,FALSE,"3CN";#N/A,#N/A,FALSE,"3CP";#N/A,#N/A,FALSE,"3A"}</definedName>
    <definedName name="___old3" localSheetId="4" hidden="1">{#N/A,#N/A,FALSE,"Summary";#N/A,#N/A,FALSE,"3TJ";#N/A,#N/A,FALSE,"3TN";#N/A,#N/A,FALSE,"3TP";#N/A,#N/A,FALSE,"3SJ";#N/A,#N/A,FALSE,"3CJ";#N/A,#N/A,FALSE,"3CN";#N/A,#N/A,FALSE,"3CP";#N/A,#N/A,FALSE,"3A"}</definedName>
    <definedName name="___old3" hidden="1">{#N/A,#N/A,FALSE,"Summary";#N/A,#N/A,FALSE,"3TJ";#N/A,#N/A,FALSE,"3TN";#N/A,#N/A,FALSE,"3TP";#N/A,#N/A,FALSE,"3SJ";#N/A,#N/A,FALSE,"3CJ";#N/A,#N/A,FALSE,"3CN";#N/A,#N/A,FALSE,"3CP";#N/A,#N/A,FALSE,"3A"}</definedName>
    <definedName name="___old5" localSheetId="2" hidden="1">{#N/A,#N/A,FALSE,"Summary";#N/A,#N/A,FALSE,"3TJ";#N/A,#N/A,FALSE,"3TN";#N/A,#N/A,FALSE,"3TP";#N/A,#N/A,FALSE,"3SJ";#N/A,#N/A,FALSE,"3CJ";#N/A,#N/A,FALSE,"3CN";#N/A,#N/A,FALSE,"3CP";#N/A,#N/A,FALSE,"3A"}</definedName>
    <definedName name="___old5" localSheetId="4" hidden="1">{#N/A,#N/A,FALSE,"Summary";#N/A,#N/A,FALSE,"3TJ";#N/A,#N/A,FALSE,"3TN";#N/A,#N/A,FALSE,"3TP";#N/A,#N/A,FALSE,"3SJ";#N/A,#N/A,FALSE,"3CJ";#N/A,#N/A,FALSE,"3CN";#N/A,#N/A,FALSE,"3CP";#N/A,#N/A,FALSE,"3A"}</definedName>
    <definedName name="___old5" hidden="1">{#N/A,#N/A,FALSE,"Summary";#N/A,#N/A,FALSE,"3TJ";#N/A,#N/A,FALSE,"3TN";#N/A,#N/A,FALSE,"3TP";#N/A,#N/A,FALSE,"3SJ";#N/A,#N/A,FALSE,"3CJ";#N/A,#N/A,FALSE,"3CN";#N/A,#N/A,FALSE,"3CP";#N/A,#N/A,FALSE,"3A"}</definedName>
    <definedName name="___old7" localSheetId="2" hidden="1">{#N/A,#N/A,FALSE,"Summary";#N/A,#N/A,FALSE,"3TJ";#N/A,#N/A,FALSE,"3TN";#N/A,#N/A,FALSE,"3TP";#N/A,#N/A,FALSE,"3SJ";#N/A,#N/A,FALSE,"3CJ";#N/A,#N/A,FALSE,"3CN";#N/A,#N/A,FALSE,"3CP";#N/A,#N/A,FALSE,"3A"}</definedName>
    <definedName name="___old7" localSheetId="4" hidden="1">{#N/A,#N/A,FALSE,"Summary";#N/A,#N/A,FALSE,"3TJ";#N/A,#N/A,FALSE,"3TN";#N/A,#N/A,FALSE,"3TP";#N/A,#N/A,FALSE,"3SJ";#N/A,#N/A,FALSE,"3CJ";#N/A,#N/A,FALSE,"3CN";#N/A,#N/A,FALSE,"3CP";#N/A,#N/A,FALSE,"3A"}</definedName>
    <definedName name="___old7" hidden="1">{#N/A,#N/A,FALSE,"Summary";#N/A,#N/A,FALSE,"3TJ";#N/A,#N/A,FALSE,"3TN";#N/A,#N/A,FALSE,"3TP";#N/A,#N/A,FALSE,"3SJ";#N/A,#N/A,FALSE,"3CJ";#N/A,#N/A,FALSE,"3CN";#N/A,#N/A,FALSE,"3CP";#N/A,#N/A,FALSE,"3A"}</definedName>
    <definedName name="___oth1" localSheetId="10">#REF!</definedName>
    <definedName name="___oth1">#REF!</definedName>
    <definedName name="___oth2" localSheetId="10">#REF!</definedName>
    <definedName name="___oth2">#REF!</definedName>
    <definedName name="___PAP1" localSheetId="2" hidden="1">{#N/A,#N/A,FALSE,"INVEST-SUP";#N/A,#N/A,FALSE,"GRILLEC";#N/A,#N/A,FALSE,"HYPER"}</definedName>
    <definedName name="___PAP1" localSheetId="4" hidden="1">{#N/A,#N/A,FALSE,"INVEST-SUP";#N/A,#N/A,FALSE,"GRILLEC";#N/A,#N/A,FALSE,"HYPER"}</definedName>
    <definedName name="___PAP1" hidden="1">{#N/A,#N/A,FALSE,"INVEST-SUP";#N/A,#N/A,FALSE,"GRILLEC";#N/A,#N/A,FALSE,"HYPER"}</definedName>
    <definedName name="___PL3" localSheetId="2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___PL3" localSheetId="4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___PL3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___q3" localSheetId="10">#REF!</definedName>
    <definedName name="___q3">#REF!</definedName>
    <definedName name="___r" localSheetId="10">#REF!</definedName>
    <definedName name="___r">#REF!</definedName>
    <definedName name="___r3" localSheetId="10">#REF!</definedName>
    <definedName name="___r3">#REF!</definedName>
    <definedName name="___rad1" localSheetId="10">#REF!</definedName>
    <definedName name="___rad1">#REF!</definedName>
    <definedName name="___rad2" localSheetId="10">#REF!</definedName>
    <definedName name="___rad2">#REF!</definedName>
    <definedName name="___rad3" localSheetId="10">#REF!</definedName>
    <definedName name="___rad3">#REF!</definedName>
    <definedName name="___rd2" localSheetId="10">#REF!</definedName>
    <definedName name="___rd2">#REF!</definedName>
    <definedName name="___rd3" localSheetId="10">#REF!</definedName>
    <definedName name="___rd3">#REF!</definedName>
    <definedName name="___reo3" localSheetId="10">#REF!</definedName>
    <definedName name="___reo3">#REF!</definedName>
    <definedName name="___ret1" localSheetId="10">#REF!</definedName>
    <definedName name="___ret1">#REF!</definedName>
    <definedName name="___ret3" localSheetId="10">#REF!</definedName>
    <definedName name="___ret3">#REF!</definedName>
    <definedName name="___ret4" localSheetId="10">#REF!</definedName>
    <definedName name="___ret4">#REF!</definedName>
    <definedName name="___rfl3" localSheetId="10">#REF!</definedName>
    <definedName name="___rfl3">#REF!</definedName>
    <definedName name="___rhd1" localSheetId="10">#REF!</definedName>
    <definedName name="___rhd1">#REF!</definedName>
    <definedName name="___rhd111111" localSheetId="10">#REF!</definedName>
    <definedName name="___rhd111111">#REF!</definedName>
    <definedName name="___rhd3" localSheetId="10">#REF!</definedName>
    <definedName name="___rhd3">#REF!</definedName>
    <definedName name="___roi01" localSheetId="10">#REF!</definedName>
    <definedName name="___roi01">#REF!</definedName>
    <definedName name="___roi02" localSheetId="10">#REF!</definedName>
    <definedName name="___roi02">#REF!</definedName>
    <definedName name="___roi03" localSheetId="10">#REF!</definedName>
    <definedName name="___roi03">#REF!</definedName>
    <definedName name="___roi04" localSheetId="10">#REF!</definedName>
    <definedName name="___roi04">#REF!</definedName>
    <definedName name="___roi05" localSheetId="10">#REF!</definedName>
    <definedName name="___roi05">#REF!</definedName>
    <definedName name="___roi06" localSheetId="10">#REF!</definedName>
    <definedName name="___roi06">#REF!</definedName>
    <definedName name="___roi07" localSheetId="10">#REF!</definedName>
    <definedName name="___roi07">#REF!</definedName>
    <definedName name="___roi08" localSheetId="10">#REF!</definedName>
    <definedName name="___roi08">#REF!</definedName>
    <definedName name="___roi09" localSheetId="10">#REF!</definedName>
    <definedName name="___roi09">#REF!</definedName>
    <definedName name="___roi10" localSheetId="10">#REF!</definedName>
    <definedName name="___roi10">#REF!</definedName>
    <definedName name="___RP1" localSheetId="10">#REF!</definedName>
    <definedName name="___RP1">#REF!</definedName>
    <definedName name="___RP2" localSheetId="10">#REF!</definedName>
    <definedName name="___RP2">#REF!</definedName>
    <definedName name="___RP3" localSheetId="10">#REF!</definedName>
    <definedName name="___RP3">#REF!</definedName>
    <definedName name="___RP4" localSheetId="10">#REF!</definedName>
    <definedName name="___RP4">#REF!</definedName>
    <definedName name="___s3" localSheetId="10">#REF!</definedName>
    <definedName name="___s3">#REF!</definedName>
    <definedName name="___SEM1" localSheetId="10">#REF!</definedName>
    <definedName name="___SEM1">#REF!</definedName>
    <definedName name="___SEM2" localSheetId="10">#REF!</definedName>
    <definedName name="___SEM2">#REF!</definedName>
    <definedName name="___SEM3" localSheetId="10">#REF!</definedName>
    <definedName name="___SEM3">#REF!</definedName>
    <definedName name="___SEM4" localSheetId="10">#REF!</definedName>
    <definedName name="___SEM4">#REF!</definedName>
    <definedName name="___SEM5" localSheetId="10">#REF!</definedName>
    <definedName name="___SEM5">#REF!</definedName>
    <definedName name="___sp1" localSheetId="2" hidden="1">{#N/A,#N/A,FALSE,"Feuil32";#N/A,#N/A,FALSE,"Feuil17";#N/A,#N/A,FALSE,"Feuil33";#N/A,#N/A,FALSE,"Feuil18";#N/A,#N/A,FALSE,"Feuil38";#N/A,#N/A,FALSE,"Feuil23";#N/A,#N/A,FALSE,"Feuil37";#N/A,#N/A,FALSE,"Feuil22";#N/A,#N/A,FALSE,"Feuil36";#N/A,#N/A,FALSE,"Feuil21";#N/A,#N/A,FALSE,"Feuil35";#N/A,#N/A,FALSE,"Feuil20"}</definedName>
    <definedName name="___sp1" localSheetId="4" hidden="1">{#N/A,#N/A,FALSE,"Feuil32";#N/A,#N/A,FALSE,"Feuil17";#N/A,#N/A,FALSE,"Feuil33";#N/A,#N/A,FALSE,"Feuil18";#N/A,#N/A,FALSE,"Feuil38";#N/A,#N/A,FALSE,"Feuil23";#N/A,#N/A,FALSE,"Feuil37";#N/A,#N/A,FALSE,"Feuil22";#N/A,#N/A,FALSE,"Feuil36";#N/A,#N/A,FALSE,"Feuil21";#N/A,#N/A,FALSE,"Feuil35";#N/A,#N/A,FALSE,"Feuil20"}</definedName>
    <definedName name="___sp1" hidden="1">{#N/A,#N/A,FALSE,"Feuil32";#N/A,#N/A,FALSE,"Feuil17";#N/A,#N/A,FALSE,"Feuil33";#N/A,#N/A,FALSE,"Feuil18";#N/A,#N/A,FALSE,"Feuil38";#N/A,#N/A,FALSE,"Feuil23";#N/A,#N/A,FALSE,"Feuil37";#N/A,#N/A,FALSE,"Feuil22";#N/A,#N/A,FALSE,"Feuil36";#N/A,#N/A,FALSE,"Feuil21";#N/A,#N/A,FALSE,"Feuil35";#N/A,#N/A,FALSE,"Feuil20"}</definedName>
    <definedName name="___t3" localSheetId="10">#REF!</definedName>
    <definedName name="___t3">#REF!</definedName>
    <definedName name="___TT145" localSheetId="2" hidden="1">{#N/A,#N/A,FALSE,"INVEST-SUP";#N/A,#N/A,FALSE,"GRILLEC";#N/A,#N/A,FALSE,"HYPER"}</definedName>
    <definedName name="___TT145" localSheetId="4" hidden="1">{#N/A,#N/A,FALSE,"INVEST-SUP";#N/A,#N/A,FALSE,"GRILLEC";#N/A,#N/A,FALSE,"HYPER"}</definedName>
    <definedName name="___TT145" hidden="1">{#N/A,#N/A,FALSE,"INVEST-SUP";#N/A,#N/A,FALSE,"GRILLEC";#N/A,#N/A,FALSE,"HYPER"}</definedName>
    <definedName name="___tt3" localSheetId="10">#REF!</definedName>
    <definedName name="___tt3">#REF!</definedName>
    <definedName name="___ttt3" localSheetId="10">#REF!</definedName>
    <definedName name="___ttt3">#REF!</definedName>
    <definedName name="___u3" localSheetId="10">#REF!</definedName>
    <definedName name="___u3">#REF!</definedName>
    <definedName name="___v3" localSheetId="10">#REF!</definedName>
    <definedName name="___v3">#REF!</definedName>
    <definedName name="___VA1" localSheetId="10">#REF!</definedName>
    <definedName name="___VA1">#REF!</definedName>
    <definedName name="___VA2" localSheetId="10">#REF!</definedName>
    <definedName name="___VA2">#REF!</definedName>
    <definedName name="___VR1" localSheetId="10">#REF!</definedName>
    <definedName name="___VR1">#REF!</definedName>
    <definedName name="___wac1" localSheetId="10" hidden="1">#REF!</definedName>
    <definedName name="___wac1" localSheetId="4" hidden="1">#REF!</definedName>
    <definedName name="___wac1" hidden="1">#REF!</definedName>
    <definedName name="___xlfn.BAHTTEXT" hidden="1">#NAME?</definedName>
    <definedName name="___xlfn.SUMIFS" hidden="1">#NAME?</definedName>
    <definedName name="___z3" localSheetId="10">#REF!</definedName>
    <definedName name="___z3">#REF!</definedName>
    <definedName name="__1_???205" localSheetId="10">#REF!</definedName>
    <definedName name="__1_???205">#REF!</definedName>
    <definedName name="__1_0_0" localSheetId="10" hidden="1">#REF!</definedName>
    <definedName name="__1_0_0" localSheetId="4" hidden="1">#REF!</definedName>
    <definedName name="__1_0_0" hidden="1">#REF!</definedName>
    <definedName name="__123Graph_A" localSheetId="10" hidden="1">#REF!</definedName>
    <definedName name="__123Graph_A" localSheetId="4" hidden="1">#REF!</definedName>
    <definedName name="__123Graph_A" hidden="1">#REF!</definedName>
    <definedName name="__123Graph_ACHART1" localSheetId="10" hidden="1">#REF!</definedName>
    <definedName name="__123Graph_ACHART1" localSheetId="4" hidden="1">#REF!</definedName>
    <definedName name="__123Graph_ACHART1" hidden="1">#REF!</definedName>
    <definedName name="__123Graph_ACUM" localSheetId="10" hidden="1">#REF!</definedName>
    <definedName name="__123Graph_ACUM" localSheetId="4" hidden="1">#REF!</definedName>
    <definedName name="__123Graph_ACUM" hidden="1">#REF!</definedName>
    <definedName name="__123Graph_ACURRENT" localSheetId="10" hidden="1">#REF!</definedName>
    <definedName name="__123Graph_ACURRENT" localSheetId="4" hidden="1">#REF!</definedName>
    <definedName name="__123Graph_ACURRENT" hidden="1">#REF!</definedName>
    <definedName name="__123Graph_ACURVE" localSheetId="10" hidden="1">#REF!</definedName>
    <definedName name="__123Graph_ACURVE" localSheetId="4" hidden="1">#REF!</definedName>
    <definedName name="__123Graph_ACURVE" hidden="1">#REF!</definedName>
    <definedName name="__123Graph_AFLOW" localSheetId="10" hidden="1">#REF!</definedName>
    <definedName name="__123Graph_AFLOW" localSheetId="4" hidden="1">#REF!</definedName>
    <definedName name="__123Graph_AFLOW" hidden="1">#REF!</definedName>
    <definedName name="__123Graph_AGRAPH1" localSheetId="10" hidden="1">#REF!</definedName>
    <definedName name="__123Graph_AGRAPH1" localSheetId="4" hidden="1">#REF!</definedName>
    <definedName name="__123Graph_AGRAPH1" hidden="1">#REF!</definedName>
    <definedName name="__123Graph_AGRAPH2" localSheetId="10" hidden="1">#REF!</definedName>
    <definedName name="__123Graph_AGRAPH2" localSheetId="4" hidden="1">#REF!</definedName>
    <definedName name="__123Graph_AGRAPH2" hidden="1">#REF!</definedName>
    <definedName name="__123Graph_AGRAPH3" localSheetId="10" hidden="1">#REF!</definedName>
    <definedName name="__123Graph_AGRAPH3" localSheetId="4" hidden="1">#REF!</definedName>
    <definedName name="__123Graph_AGRAPH3" hidden="1">#REF!</definedName>
    <definedName name="__123Graph_AGRAPH4" localSheetId="10" hidden="1">#REF!</definedName>
    <definedName name="__123Graph_AGRAPH4" localSheetId="4" hidden="1">#REF!</definedName>
    <definedName name="__123Graph_AGRAPH4" hidden="1">#REF!</definedName>
    <definedName name="__123Graph_AGRAPH5" localSheetId="10" hidden="1">#REF!</definedName>
    <definedName name="__123Graph_AGRAPH5" localSheetId="4" hidden="1">#REF!</definedName>
    <definedName name="__123Graph_AGRAPH5" hidden="1">#REF!</definedName>
    <definedName name="__123Graph_AGRAPH6" localSheetId="10" hidden="1">#REF!</definedName>
    <definedName name="__123Graph_AGRAPH6" localSheetId="4" hidden="1">#REF!</definedName>
    <definedName name="__123Graph_AGRAPH6" hidden="1">#REF!</definedName>
    <definedName name="__123Graph_AGRAPH7" localSheetId="10" hidden="1">#REF!</definedName>
    <definedName name="__123Graph_AGRAPH7" localSheetId="4" hidden="1">#REF!</definedName>
    <definedName name="__123Graph_AGRAPH7" hidden="1">#REF!</definedName>
    <definedName name="__123Graph_AGRAPH8" localSheetId="10" hidden="1">#REF!</definedName>
    <definedName name="__123Graph_AGRAPH8" localSheetId="4" hidden="1">#REF!</definedName>
    <definedName name="__123Graph_AGRAPH8" hidden="1">#REF!</definedName>
    <definedName name="__123Graph_AGRAPH9" localSheetId="10" hidden="1">#REF!</definedName>
    <definedName name="__123Graph_AGRAPH9" localSheetId="4" hidden="1">#REF!</definedName>
    <definedName name="__123Graph_AGRAPH9" hidden="1">#REF!</definedName>
    <definedName name="__123Graph_AMONTH" localSheetId="10" hidden="1">#REF!</definedName>
    <definedName name="__123Graph_AMONTH" localSheetId="4" hidden="1">#REF!</definedName>
    <definedName name="__123Graph_AMONTH" hidden="1">#REF!</definedName>
    <definedName name="__123Graph_ANCF" localSheetId="10" hidden="1">#REF!</definedName>
    <definedName name="__123Graph_ANCF" localSheetId="4" hidden="1">#REF!</definedName>
    <definedName name="__123Graph_ANCF" hidden="1">#REF!</definedName>
    <definedName name="__123Graph_APAY" localSheetId="10" hidden="1">#REF!</definedName>
    <definedName name="__123Graph_APAY" localSheetId="4" hidden="1">#REF!</definedName>
    <definedName name="__123Graph_APAY" hidden="1">#REF!</definedName>
    <definedName name="__123Graph_APROB" localSheetId="10" hidden="1">#REF!</definedName>
    <definedName name="__123Graph_APROB" localSheetId="4" hidden="1">#REF!</definedName>
    <definedName name="__123Graph_APROB" hidden="1">#REF!</definedName>
    <definedName name="__123Graph_AUTXSP1" localSheetId="10" hidden="1">#REF!</definedName>
    <definedName name="__123Graph_AUTXSP1" localSheetId="4" hidden="1">#REF!</definedName>
    <definedName name="__123Graph_AUTXSP1" hidden="1">#REF!</definedName>
    <definedName name="__123Graph_AUTXSP2" localSheetId="10" hidden="1">#REF!</definedName>
    <definedName name="__123Graph_AUTXSP2" localSheetId="4" hidden="1">#REF!</definedName>
    <definedName name="__123Graph_AUTXSP2" hidden="1">#REF!</definedName>
    <definedName name="__123Graph_A投資推移" localSheetId="10" hidden="1">#REF!</definedName>
    <definedName name="__123Graph_A投資推移" localSheetId="4" hidden="1">#REF!</definedName>
    <definedName name="__123Graph_A投資推移" hidden="1">#REF!</definedName>
    <definedName name="__123Graph_B" localSheetId="10" hidden="1">#REF!</definedName>
    <definedName name="__123Graph_B" localSheetId="4" hidden="1">#REF!</definedName>
    <definedName name="__123Graph_B" hidden="1">#REF!</definedName>
    <definedName name="__123Graph_BCUM" localSheetId="10" hidden="1">#REF!</definedName>
    <definedName name="__123Graph_BCUM" localSheetId="4" hidden="1">#REF!</definedName>
    <definedName name="__123Graph_BCUM" hidden="1">#REF!</definedName>
    <definedName name="__123Graph_BGRAPH1" localSheetId="10" hidden="1">#REF!</definedName>
    <definedName name="__123Graph_BGRAPH1" localSheetId="4" hidden="1">#REF!</definedName>
    <definedName name="__123Graph_BGRAPH1" hidden="1">#REF!</definedName>
    <definedName name="__123Graph_BGRAPH2" localSheetId="10" hidden="1">#REF!</definedName>
    <definedName name="__123Graph_BGRAPH2" localSheetId="4" hidden="1">#REF!</definedName>
    <definedName name="__123Graph_BGRAPH2" hidden="1">#REF!</definedName>
    <definedName name="__123Graph_BGRAPH3" localSheetId="10" hidden="1">#REF!</definedName>
    <definedName name="__123Graph_BGRAPH3" localSheetId="4" hidden="1">#REF!</definedName>
    <definedName name="__123Graph_BGRAPH3" hidden="1">#REF!</definedName>
    <definedName name="__123Graph_BGRAPH4" localSheetId="10" hidden="1">#REF!</definedName>
    <definedName name="__123Graph_BGRAPH4" localSheetId="4" hidden="1">#REF!</definedName>
    <definedName name="__123Graph_BGRAPH4" hidden="1">#REF!</definedName>
    <definedName name="__123Graph_BGRAPH5" localSheetId="10" hidden="1">#REF!</definedName>
    <definedName name="__123Graph_BGRAPH5" localSheetId="4" hidden="1">#REF!</definedName>
    <definedName name="__123Graph_BGRAPH5" hidden="1">#REF!</definedName>
    <definedName name="__123Graph_BGRAPH6" localSheetId="10" hidden="1">#REF!</definedName>
    <definedName name="__123Graph_BGRAPH6" localSheetId="4" hidden="1">#REF!</definedName>
    <definedName name="__123Graph_BGRAPH6" hidden="1">#REF!</definedName>
    <definedName name="__123Graph_BGRAPH7" localSheetId="10" hidden="1">#REF!</definedName>
    <definedName name="__123Graph_BGRAPH7" localSheetId="4" hidden="1">#REF!</definedName>
    <definedName name="__123Graph_BGRAPH7" hidden="1">#REF!</definedName>
    <definedName name="__123Graph_BGRAPH8" localSheetId="10" hidden="1">#REF!</definedName>
    <definedName name="__123Graph_BGRAPH8" localSheetId="4" hidden="1">#REF!</definedName>
    <definedName name="__123Graph_BGRAPH8" hidden="1">#REF!</definedName>
    <definedName name="__123Graph_BGRAPH9" localSheetId="10" hidden="1">#REF!</definedName>
    <definedName name="__123Graph_BGRAPH9" localSheetId="4" hidden="1">#REF!</definedName>
    <definedName name="__123Graph_BGRAPH9" hidden="1">#REF!</definedName>
    <definedName name="__123Graph_BNCF" localSheetId="10" hidden="1">#REF!</definedName>
    <definedName name="__123Graph_BNCF" localSheetId="4" hidden="1">#REF!</definedName>
    <definedName name="__123Graph_BNCF" hidden="1">#REF!</definedName>
    <definedName name="__123Graph_BUTXSP1" localSheetId="10" hidden="1">#REF!</definedName>
    <definedName name="__123Graph_BUTXSP1" localSheetId="4" hidden="1">#REF!</definedName>
    <definedName name="__123Graph_BUTXSP1" hidden="1">#REF!</definedName>
    <definedName name="__123Graph_BUTXSP2" localSheetId="10" hidden="1">#REF!</definedName>
    <definedName name="__123Graph_BUTXSP2" localSheetId="4" hidden="1">#REF!</definedName>
    <definedName name="__123Graph_BUTXSP2" hidden="1">#REF!</definedName>
    <definedName name="__123Graph_C" localSheetId="10" hidden="1">#REF!</definedName>
    <definedName name="__123Graph_C" localSheetId="4" hidden="1">#REF!</definedName>
    <definedName name="__123Graph_C" hidden="1">#REF!</definedName>
    <definedName name="__123Graph_CCUM" localSheetId="10" hidden="1">#REF!</definedName>
    <definedName name="__123Graph_CCUM" localSheetId="4" hidden="1">#REF!</definedName>
    <definedName name="__123Graph_CCUM" hidden="1">#REF!</definedName>
    <definedName name="__123Graph_CGRAPH1" localSheetId="10" hidden="1">#REF!</definedName>
    <definedName name="__123Graph_CGRAPH1" localSheetId="4" hidden="1">#REF!</definedName>
    <definedName name="__123Graph_CGRAPH1" hidden="1">#REF!</definedName>
    <definedName name="__123Graph_C投資推移" localSheetId="10" hidden="1">#REF!</definedName>
    <definedName name="__123Graph_C投資推移" localSheetId="4" hidden="1">#REF!</definedName>
    <definedName name="__123Graph_C投資推移" hidden="1">#REF!</definedName>
    <definedName name="__123Graph_D" localSheetId="10" hidden="1">#REF!</definedName>
    <definedName name="__123Graph_D" localSheetId="4" hidden="1">#REF!</definedName>
    <definedName name="__123Graph_D" hidden="1">#REF!</definedName>
    <definedName name="__123Graph_DCUM" localSheetId="10" hidden="1">#REF!</definedName>
    <definedName name="__123Graph_DCUM" localSheetId="4" hidden="1">#REF!</definedName>
    <definedName name="__123Graph_DCUM" hidden="1">#REF!</definedName>
    <definedName name="__123Graph_DGRAPH1" localSheetId="10" hidden="1">#REF!</definedName>
    <definedName name="__123Graph_DGRAPH1" localSheetId="4" hidden="1">#REF!</definedName>
    <definedName name="__123Graph_DGRAPH1" hidden="1">#REF!</definedName>
    <definedName name="__123Graph_E" localSheetId="10" hidden="1">#REF!</definedName>
    <definedName name="__123Graph_E" localSheetId="4" hidden="1">#REF!</definedName>
    <definedName name="__123Graph_E" hidden="1">#REF!</definedName>
    <definedName name="__123Graph_EGRAPH1" localSheetId="10" hidden="1">#REF!</definedName>
    <definedName name="__123Graph_EGRAPH1" localSheetId="4" hidden="1">#REF!</definedName>
    <definedName name="__123Graph_EGRAPH1" hidden="1">#REF!</definedName>
    <definedName name="__123Graph_F" localSheetId="10" hidden="1">#REF!</definedName>
    <definedName name="__123Graph_F" localSheetId="4" hidden="1">#REF!</definedName>
    <definedName name="__123Graph_F" hidden="1">#REF!</definedName>
    <definedName name="__123Graph_LBL_A投資推移" localSheetId="10" hidden="1">#REF!</definedName>
    <definedName name="__123Graph_LBL_A投資推移" localSheetId="4" hidden="1">#REF!</definedName>
    <definedName name="__123Graph_LBL_A投資推移" hidden="1">#REF!</definedName>
    <definedName name="__123Graph_LBL_BGRAPH2" localSheetId="10" hidden="1">#REF!</definedName>
    <definedName name="__123Graph_LBL_BGRAPH2" localSheetId="4" hidden="1">#REF!</definedName>
    <definedName name="__123Graph_LBL_BGRAPH2" hidden="1">#REF!</definedName>
    <definedName name="__123Graph_LBL_BGRAPH3" localSheetId="10" hidden="1">#REF!</definedName>
    <definedName name="__123Graph_LBL_BGRAPH3" localSheetId="4" hidden="1">#REF!</definedName>
    <definedName name="__123Graph_LBL_BGRAPH3" hidden="1">#REF!</definedName>
    <definedName name="__123Graph_LBL_BGRAPH4" localSheetId="10" hidden="1">#REF!</definedName>
    <definedName name="__123Graph_LBL_BGRAPH4" localSheetId="4" hidden="1">#REF!</definedName>
    <definedName name="__123Graph_LBL_BGRAPH4" hidden="1">#REF!</definedName>
    <definedName name="__123Graph_LBL_C投資推移" localSheetId="10" hidden="1">#REF!</definedName>
    <definedName name="__123Graph_LBL_C投資推移" localSheetId="4" hidden="1">#REF!</definedName>
    <definedName name="__123Graph_LBL_C投資推移" hidden="1">#REF!</definedName>
    <definedName name="__123Graph_LBL_D投資推移" localSheetId="10" hidden="1">#REF!</definedName>
    <definedName name="__123Graph_LBL_D投資推移" localSheetId="4" hidden="1">#REF!</definedName>
    <definedName name="__123Graph_LBL_D投資推移" hidden="1">#REF!</definedName>
    <definedName name="__123Graph_X" localSheetId="10" hidden="1">#REF!</definedName>
    <definedName name="__123Graph_X" localSheetId="4" hidden="1">#REF!</definedName>
    <definedName name="__123Graph_X" hidden="1">#REF!</definedName>
    <definedName name="__123Graph_XCHART1" localSheetId="10" hidden="1">#REF!</definedName>
    <definedName name="__123Graph_XCHART1" localSheetId="4" hidden="1">#REF!</definedName>
    <definedName name="__123Graph_XCHART1" hidden="1">#REF!</definedName>
    <definedName name="__123Graph_XCUM" localSheetId="10" hidden="1">#REF!</definedName>
    <definedName name="__123Graph_XCUM" localSheetId="4" hidden="1">#REF!</definedName>
    <definedName name="__123Graph_XCUM" hidden="1">#REF!</definedName>
    <definedName name="__123Graph_XCURRENT" localSheetId="10" hidden="1">#REF!</definedName>
    <definedName name="__123Graph_XCURRENT" localSheetId="4" hidden="1">#REF!</definedName>
    <definedName name="__123Graph_XCURRENT" hidden="1">#REF!</definedName>
    <definedName name="__123Graph_XCURVE" localSheetId="10" hidden="1">#REF!</definedName>
    <definedName name="__123Graph_XCURVE" localSheetId="4" hidden="1">#REF!</definedName>
    <definedName name="__123Graph_XCURVE" hidden="1">#REF!</definedName>
    <definedName name="__123Graph_XGRAPH1" localSheetId="10" hidden="1">#REF!</definedName>
    <definedName name="__123Graph_XGRAPH1" localSheetId="4" hidden="1">#REF!</definedName>
    <definedName name="__123Graph_XGRAPH1" hidden="1">#REF!</definedName>
    <definedName name="__123Graph_XGRAPH2" localSheetId="10" hidden="1">#REF!</definedName>
    <definedName name="__123Graph_XGRAPH2" localSheetId="4" hidden="1">#REF!</definedName>
    <definedName name="__123Graph_XGRAPH2" hidden="1">#REF!</definedName>
    <definedName name="__123Graph_XGRAPH3" localSheetId="10" hidden="1">#REF!</definedName>
    <definedName name="__123Graph_XGRAPH3" localSheetId="4" hidden="1">#REF!</definedName>
    <definedName name="__123Graph_XGRAPH3" hidden="1">#REF!</definedName>
    <definedName name="__123Graph_XGRAPH4" localSheetId="10" hidden="1">#REF!</definedName>
    <definedName name="__123Graph_XGRAPH4" localSheetId="4" hidden="1">#REF!</definedName>
    <definedName name="__123Graph_XGRAPH4" hidden="1">#REF!</definedName>
    <definedName name="__123Graph_XGRAPH5" localSheetId="10" hidden="1">#REF!</definedName>
    <definedName name="__123Graph_XGRAPH5" localSheetId="4" hidden="1">#REF!</definedName>
    <definedName name="__123Graph_XGRAPH5" hidden="1">#REF!</definedName>
    <definedName name="__123Graph_XGRAPH6" localSheetId="10" hidden="1">#REF!</definedName>
    <definedName name="__123Graph_XGRAPH6" localSheetId="4" hidden="1">#REF!</definedName>
    <definedName name="__123Graph_XGRAPH6" hidden="1">#REF!</definedName>
    <definedName name="__123Graph_XGRAPH7" localSheetId="10" hidden="1">#REF!</definedName>
    <definedName name="__123Graph_XGRAPH7" localSheetId="4" hidden="1">#REF!</definedName>
    <definedName name="__123Graph_XGRAPH7" hidden="1">#REF!</definedName>
    <definedName name="__123Graph_XGRAPH8" localSheetId="10" hidden="1">#REF!</definedName>
    <definedName name="__123Graph_XGRAPH8" localSheetId="4" hidden="1">#REF!</definedName>
    <definedName name="__123Graph_XGRAPH8" hidden="1">#REF!</definedName>
    <definedName name="__123Graph_XGRAPH9" localSheetId="10" hidden="1">#REF!</definedName>
    <definedName name="__123Graph_XGRAPH9" localSheetId="4" hidden="1">#REF!</definedName>
    <definedName name="__123Graph_XGRAPH9" hidden="1">#REF!</definedName>
    <definedName name="__123Graph_XNCF" localSheetId="10" hidden="1">#REF!</definedName>
    <definedName name="__123Graph_XNCF" localSheetId="4" hidden="1">#REF!</definedName>
    <definedName name="__123Graph_XNCF" hidden="1">#REF!</definedName>
    <definedName name="__123Graph_XPAY" localSheetId="10" hidden="1">#REF!</definedName>
    <definedName name="__123Graph_XPAY" localSheetId="4" hidden="1">#REF!</definedName>
    <definedName name="__123Graph_XPAY" hidden="1">#REF!</definedName>
    <definedName name="__123Graph_XPROB" localSheetId="10" hidden="1">#REF!</definedName>
    <definedName name="__123Graph_XPROB" localSheetId="4" hidden="1">#REF!</definedName>
    <definedName name="__123Graph_XPROB" hidden="1">#REF!</definedName>
    <definedName name="__123Graph_XUTXSP1" localSheetId="10" hidden="1">#REF!</definedName>
    <definedName name="__123Graph_XUTXSP1" localSheetId="4" hidden="1">#REF!</definedName>
    <definedName name="__123Graph_XUTXSP1" hidden="1">#REF!</definedName>
    <definedName name="__123Graph_XUTXSP2" localSheetId="10" hidden="1">#REF!</definedName>
    <definedName name="__123Graph_XUTXSP2" localSheetId="4" hidden="1">#REF!</definedName>
    <definedName name="__123Graph_XUTXSP2" hidden="1">#REF!</definedName>
    <definedName name="__13PGE_1" localSheetId="10">#REF!</definedName>
    <definedName name="__13PGE_1">#REF!</definedName>
    <definedName name="__1PGE_1" localSheetId="10">#REF!</definedName>
    <definedName name="__1PGE_1">#REF!</definedName>
    <definedName name="__2_???205" localSheetId="10">#REF!</definedName>
    <definedName name="__2_???205">#REF!</definedName>
    <definedName name="__2_?78" localSheetId="10">#REF!</definedName>
    <definedName name="__2_?78">#REF!</definedName>
    <definedName name="__2_0_0_S" localSheetId="10" hidden="1">#REF!</definedName>
    <definedName name="__2_0_0_S" localSheetId="4" hidden="1">#REF!</definedName>
    <definedName name="__2_0_0_S" hidden="1">#REF!</definedName>
    <definedName name="__2PGE_1" localSheetId="10">#REF!</definedName>
    <definedName name="__2PGE_1">#REF!</definedName>
    <definedName name="__3_???205" localSheetId="10">#REF!</definedName>
    <definedName name="__3_???205">#REF!</definedName>
    <definedName name="__3_?88" localSheetId="10">#REF!</definedName>
    <definedName name="__3_?88">#REF!</definedName>
    <definedName name="__4_?78" localSheetId="10">#REF!</definedName>
    <definedName name="__4_?78">#REF!</definedName>
    <definedName name="__4_0" localSheetId="10">#REF!</definedName>
    <definedName name="__4_0">#REF!</definedName>
    <definedName name="__4PGE_1" localSheetId="10">#REF!</definedName>
    <definedName name="__4PGE_1">#REF!</definedName>
    <definedName name="__5_0" localSheetId="10">#REF!</definedName>
    <definedName name="__5_0">#REF!</definedName>
    <definedName name="__6_?78" localSheetId="10">#REF!</definedName>
    <definedName name="__6_?78">#REF!</definedName>
    <definedName name="__6_?88" localSheetId="10">#REF!</definedName>
    <definedName name="__6_?88">#REF!</definedName>
    <definedName name="__6PGE_1" localSheetId="10">#REF!</definedName>
    <definedName name="__6PGE_1">#REF!</definedName>
    <definedName name="__7_0" localSheetId="10">#REF!</definedName>
    <definedName name="__7_0">#REF!</definedName>
    <definedName name="__8_0" localSheetId="10">#REF!</definedName>
    <definedName name="__8_0">#REF!</definedName>
    <definedName name="__8PGE_1" localSheetId="10">#REF!</definedName>
    <definedName name="__8PGE_1">#REF!</definedName>
    <definedName name="__9_?88" localSheetId="10">#REF!</definedName>
    <definedName name="__9_?88">#REF!</definedName>
    <definedName name="__A1" localSheetId="2" hidden="1">{"year1",#N/A,FALSE,"IZT";"year2",#N/A,FALSE,"IZT"}</definedName>
    <definedName name="__A1" localSheetId="4" hidden="1">{"year1",#N/A,FALSE,"IZT";"year2",#N/A,FALSE,"IZT"}</definedName>
    <definedName name="__A1" hidden="1">{"year1",#N/A,FALSE,"IZT";"year2",#N/A,FALSE,"IZT"}</definedName>
    <definedName name="__a2" localSheetId="2" hidden="1">{#N/A,#N/A,FALSE,"Feuil17";#N/A,#N/A,FALSE,"Feuil18";#N/A,#N/A,FALSE,"Feuil23";#N/A,#N/A,FALSE,"Feuil22";#N/A,#N/A,FALSE,"Feuil21";#N/A,#N/A,FALSE,"Feuil20"}</definedName>
    <definedName name="__a2" localSheetId="4" hidden="1">{#N/A,#N/A,FALSE,"Feuil17";#N/A,#N/A,FALSE,"Feuil18";#N/A,#N/A,FALSE,"Feuil23";#N/A,#N/A,FALSE,"Feuil22";#N/A,#N/A,FALSE,"Feuil21";#N/A,#N/A,FALSE,"Feuil20"}</definedName>
    <definedName name="__a2" hidden="1">{#N/A,#N/A,FALSE,"Feuil17";#N/A,#N/A,FALSE,"Feuil18";#N/A,#N/A,FALSE,"Feuil23";#N/A,#N/A,FALSE,"Feuil22";#N/A,#N/A,FALSE,"Feuil21";#N/A,#N/A,FALSE,"Feuil20"}</definedName>
    <definedName name="__a3" localSheetId="10">#REF!</definedName>
    <definedName name="__a3">#REF!</definedName>
    <definedName name="__abc123" localSheetId="2" hidden="1">{#N/A,#N/A,FALSE,"PROFIT 11-95"}</definedName>
    <definedName name="__abc123" localSheetId="4" hidden="1">{#N/A,#N/A,FALSE,"PROFIT 11-95"}</definedName>
    <definedName name="__abc123" hidden="1">{#N/A,#N/A,FALSE,"PROFIT 11-95"}</definedName>
    <definedName name="__aml19" localSheetId="10">#REF!</definedName>
    <definedName name="__aml19">#REF!</definedName>
    <definedName name="__amr1" localSheetId="2" hidden="1">{#N/A,#N/A,FALSE,"PROFIT 11-95"}</definedName>
    <definedName name="__amr1" localSheetId="4" hidden="1">{#N/A,#N/A,FALSE,"PROFIT 11-95"}</definedName>
    <definedName name="__amr1" hidden="1">{#N/A,#N/A,FALSE,"PROFIT 11-95"}</definedName>
    <definedName name="__amr10" localSheetId="2" hidden="1">{#N/A,#N/A,FALSE,"PROFIT 11-95"}</definedName>
    <definedName name="__amr10" localSheetId="4" hidden="1">{#N/A,#N/A,FALSE,"PROFIT 11-95"}</definedName>
    <definedName name="__amr10" hidden="1">{#N/A,#N/A,FALSE,"PROFIT 11-95"}</definedName>
    <definedName name="__amr19" localSheetId="2" hidden="1">{#N/A,#N/A,TRUE,"PROFIT 11-95"}</definedName>
    <definedName name="__amr19" localSheetId="4" hidden="1">{#N/A,#N/A,TRUE,"PROFIT 11-95"}</definedName>
    <definedName name="__amr19" hidden="1">{#N/A,#N/A,TRUE,"PROFIT 11-95"}</definedName>
    <definedName name="__amr2" localSheetId="2" hidden="1">{#N/A,#N/A,FALSE,"PROFIT 11-95"}</definedName>
    <definedName name="__amr2" localSheetId="4" hidden="1">{#N/A,#N/A,FALSE,"PROFIT 11-95"}</definedName>
    <definedName name="__amr2" hidden="1">{#N/A,#N/A,FALSE,"PROFIT 11-95"}</definedName>
    <definedName name="__amr3" localSheetId="10">#REF!</definedName>
    <definedName name="__amr3">#REF!</definedName>
    <definedName name="__amr4" localSheetId="2" hidden="1">{#N/A,#N/A,TRUE,"PROFIT 11-95"}</definedName>
    <definedName name="__amr4" localSheetId="4" hidden="1">{#N/A,#N/A,TRUE,"PROFIT 11-95"}</definedName>
    <definedName name="__amr4" hidden="1">{#N/A,#N/A,TRUE,"PROFIT 11-95"}</definedName>
    <definedName name="__amr5" localSheetId="2" hidden="1">{#N/A,#N/A,FALSE,"PA";#N/A,#N/A,FALSE,"PA"}</definedName>
    <definedName name="__amr5" localSheetId="4" hidden="1">{#N/A,#N/A,FALSE,"PA";#N/A,#N/A,FALSE,"PA"}</definedName>
    <definedName name="__amr5" hidden="1">{#N/A,#N/A,FALSE,"PA";#N/A,#N/A,FALSE,"PA"}</definedName>
    <definedName name="__amr6" localSheetId="2" hidden="1">{#N/A,#N/A,FALSE,"CE-Build";#N/A,#N/A,FALSE,"CE-Equ.";#N/A,#N/A,FALSE,"CE-Computer";#N/A,#N/A,FALSE,"CE-BFurn.";#N/A,#N/A,FALSE,"CE-Accom.";#N/A,#N/A,FALSE,"CE-Vehicle";#N/A,#N/A,FALSE,"CE-Total"}</definedName>
    <definedName name="__amr6" localSheetId="4" hidden="1">{#N/A,#N/A,FALSE,"CE-Build";#N/A,#N/A,FALSE,"CE-Equ.";#N/A,#N/A,FALSE,"CE-Computer";#N/A,#N/A,FALSE,"CE-BFurn.";#N/A,#N/A,FALSE,"CE-Accom.";#N/A,#N/A,FALSE,"CE-Vehicle";#N/A,#N/A,FALSE,"CE-Total"}</definedName>
    <definedName name="__amr6" hidden="1">{#N/A,#N/A,FALSE,"CE-Build";#N/A,#N/A,FALSE,"CE-Equ.";#N/A,#N/A,FALSE,"CE-Computer";#N/A,#N/A,FALSE,"CE-BFurn.";#N/A,#N/A,FALSE,"CE-Accom.";#N/A,#N/A,FALSE,"CE-Vehicle";#N/A,#N/A,FALSE,"CE-Total"}</definedName>
    <definedName name="__amr7" localSheetId="2" hidden="1">{#N/A,#N/A,FALSE,"PROFIT 11-95"}</definedName>
    <definedName name="__amr7" localSheetId="4" hidden="1">{#N/A,#N/A,FALSE,"PROFIT 11-95"}</definedName>
    <definedName name="__amr7" hidden="1">{#N/A,#N/A,FALSE,"PROFIT 11-95"}</definedName>
    <definedName name="__amr8" localSheetId="2" hidden="1">{#N/A,#N/A,FALSE,"Mech";#N/A,#N/A,FALSE,"Body";#N/A,#N/A,FALSE,"Machine";#N/A,#N/A,FALSE,"Forklift";#N/A,#N/A,FALSE,"OtherHC";#N/A,#N/A,FALSE,"Total"}</definedName>
    <definedName name="__amr8" localSheetId="4" hidden="1">{#N/A,#N/A,FALSE,"Mech";#N/A,#N/A,FALSE,"Body";#N/A,#N/A,FALSE,"Machine";#N/A,#N/A,FALSE,"Forklift";#N/A,#N/A,FALSE,"OtherHC";#N/A,#N/A,FALSE,"Total"}</definedName>
    <definedName name="__amr8" hidden="1">{#N/A,#N/A,FALSE,"Mech";#N/A,#N/A,FALSE,"Body";#N/A,#N/A,FALSE,"Machine";#N/A,#N/A,FALSE,"Forklift";#N/A,#N/A,FALSE,"OtherHC";#N/A,#N/A,FALSE,"Total"}</definedName>
    <definedName name="__amr9" localSheetId="2" hidden="1">{#N/A,#N/A,TRUE,"PROFIT 11-95"}</definedName>
    <definedName name="__amr9" localSheetId="4" hidden="1">{#N/A,#N/A,TRUE,"PROFIT 11-95"}</definedName>
    <definedName name="__amr9" hidden="1">{#N/A,#N/A,TRUE,"PROFIT 11-95"}</definedName>
    <definedName name="__APW_RESTORE_DATA1007__" localSheetId="10" hidden="1">#REF!,#REF!</definedName>
    <definedName name="__APW_RESTORE_DATA1007__" localSheetId="4" hidden="1">#REF!,#REF!</definedName>
    <definedName name="__APW_RESTORE_DATA1007__" hidden="1">#REF!,#REF!</definedName>
    <definedName name="__APW_RESTORE_DATA1068__" localSheetId="10" hidden="1">#REF!,#REF!</definedName>
    <definedName name="__APW_RESTORE_DATA1068__" localSheetId="4" hidden="1">#REF!,#REF!</definedName>
    <definedName name="__APW_RESTORE_DATA1068__" hidden="1">#REF!,#REF!</definedName>
    <definedName name="__APW_RESTORE_DATA1129__" localSheetId="10" hidden="1">#REF!,#REF!</definedName>
    <definedName name="__APW_RESTORE_DATA1129__" localSheetId="4" hidden="1">#REF!,#REF!</definedName>
    <definedName name="__APW_RESTORE_DATA1129__" hidden="1">#REF!,#REF!</definedName>
    <definedName name="__APW_RESTORE_DATA1190__" localSheetId="10" hidden="1">#REF!,#REF!</definedName>
    <definedName name="__APW_RESTORE_DATA1190__" localSheetId="4" hidden="1">#REF!,#REF!</definedName>
    <definedName name="__APW_RESTORE_DATA1190__" hidden="1">#REF!,#REF!</definedName>
    <definedName name="__APW_RESTORE_DATA1251__" localSheetId="10" hidden="1">#REF!,#REF!</definedName>
    <definedName name="__APW_RESTORE_DATA1251__" localSheetId="4" hidden="1">#REF!,#REF!</definedName>
    <definedName name="__APW_RESTORE_DATA1251__" hidden="1">#REF!,#REF!</definedName>
    <definedName name="__APW_RESTORE_DATA1312__" localSheetId="10" hidden="1">#REF!,#REF!</definedName>
    <definedName name="__APW_RESTORE_DATA1312__" localSheetId="4" hidden="1">#REF!,#REF!</definedName>
    <definedName name="__APW_RESTORE_DATA1312__" hidden="1">#REF!,#REF!</definedName>
    <definedName name="__APW_RESTORE_DATA1373__" localSheetId="10" hidden="1">#REF!,#REF!</definedName>
    <definedName name="__APW_RESTORE_DATA1373__" localSheetId="4" hidden="1">#REF!,#REF!</definedName>
    <definedName name="__APW_RESTORE_DATA1373__" hidden="1">#REF!,#REF!</definedName>
    <definedName name="__APW_RESTORE_DATA1427__" localSheetId="10" hidden="1">#REF!,#REF!,#REF!,#REF!,#REF!,#REF!,#REF!,#REF!,#REF!,#REF!,#REF!,#REF!,#REF!,#REF!,#REF!</definedName>
    <definedName name="__APW_RESTORE_DATA1427__" localSheetId="4" hidden="1">#REF!,#REF!,#REF!,#REF!,#REF!,#REF!,#REF!,#REF!,#REF!,#REF!,#REF!,#REF!,#REF!,#REF!,#REF!</definedName>
    <definedName name="__APW_RESTORE_DATA1427__" hidden="1">#REF!,#REF!,#REF!,#REF!,#REF!,#REF!,#REF!,#REF!,#REF!,#REF!,#REF!,#REF!,#REF!,#REF!,#REF!</definedName>
    <definedName name="__APW_RESTORE_DATA1428__" localSheetId="10" hidden="1">#REF!,#REF!,#REF!,#REF!,#REF!,#REF!,#REF!,#REF!,#REF!,#REF!,#REF!,#REF!,#REF!</definedName>
    <definedName name="__APW_RESTORE_DATA1428__" localSheetId="4" hidden="1">#REF!,#REF!,#REF!,#REF!,#REF!,#REF!,#REF!,#REF!,#REF!,#REF!,#REF!,#REF!,#REF!</definedName>
    <definedName name="__APW_RESTORE_DATA1428__" hidden="1">#REF!,#REF!,#REF!,#REF!,#REF!,#REF!,#REF!,#REF!,#REF!,#REF!,#REF!,#REF!,#REF!</definedName>
    <definedName name="__APW_RESTORE_DATA1429__" localSheetId="10" hidden="1">#REF!,#REF!,#REF!,#REF!,#REF!,#REF!,#REF!,#REF!,#REF!,#REF!</definedName>
    <definedName name="__APW_RESTORE_DATA1429__" localSheetId="4" hidden="1">#REF!,#REF!,#REF!,#REF!,#REF!,#REF!,#REF!,#REF!,#REF!,#REF!</definedName>
    <definedName name="__APW_RESTORE_DATA1429__" hidden="1">#REF!,#REF!,#REF!,#REF!,#REF!,#REF!,#REF!,#REF!,#REF!,#REF!</definedName>
    <definedName name="__APW_RESTORE_DATA1430__" localSheetId="10" hidden="1">#REF!,#REF!,#REF!,#REF!,#REF!,#REF!,#REF!,#REF!,#REF!,#REF!,#REF!,#REF!,#REF!,#REF!</definedName>
    <definedName name="__APW_RESTORE_DATA1430__" localSheetId="4" hidden="1">#REF!,#REF!,#REF!,#REF!,#REF!,#REF!,#REF!,#REF!,#REF!,#REF!,#REF!,#REF!,#REF!,#REF!</definedName>
    <definedName name="__APW_RESTORE_DATA1430__" hidden="1">#REF!,#REF!,#REF!,#REF!,#REF!,#REF!,#REF!,#REF!,#REF!,#REF!,#REF!,#REF!,#REF!,#REF!</definedName>
    <definedName name="__APW_RESTORE_DATA1431__" localSheetId="10" hidden="1">#REF!,#REF!,#REF!,#REF!,#REF!,#REF!,#REF!,#REF!,#REF!,#REF!</definedName>
    <definedName name="__APW_RESTORE_DATA1431__" localSheetId="4" hidden="1">#REF!,#REF!,#REF!,#REF!,#REF!,#REF!,#REF!,#REF!,#REF!,#REF!</definedName>
    <definedName name="__APW_RESTORE_DATA1431__" hidden="1">#REF!,#REF!,#REF!,#REF!,#REF!,#REF!,#REF!,#REF!,#REF!,#REF!</definedName>
    <definedName name="__APW_RESTORE_DATA1432__" localSheetId="10" hidden="1">#REF!,#REF!,#REF!,#REF!,#REF!,#REF!,#REF!,#REF!,#REF!,#REF!,#REF!,#REF!</definedName>
    <definedName name="__APW_RESTORE_DATA1432__" localSheetId="4" hidden="1">#REF!,#REF!,#REF!,#REF!,#REF!,#REF!,#REF!,#REF!,#REF!,#REF!,#REF!,#REF!</definedName>
    <definedName name="__APW_RESTORE_DATA1432__" hidden="1">#REF!,#REF!,#REF!,#REF!,#REF!,#REF!,#REF!,#REF!,#REF!,#REF!,#REF!,#REF!</definedName>
    <definedName name="__APW_RESTORE_DATA1433__" localSheetId="10" hidden="1">#REF!,#REF!,#REF!,#REF!,#REF!,#REF!,#REF!,#REF!,#REF!,#REF!,#REF!,#REF!</definedName>
    <definedName name="__APW_RESTORE_DATA1433__" localSheetId="4" hidden="1">#REF!,#REF!,#REF!,#REF!,#REF!,#REF!,#REF!,#REF!,#REF!,#REF!,#REF!,#REF!</definedName>
    <definedName name="__APW_RESTORE_DATA1433__" hidden="1">#REF!,#REF!,#REF!,#REF!,#REF!,#REF!,#REF!,#REF!,#REF!,#REF!,#REF!,#REF!</definedName>
    <definedName name="__APW_RESTORE_DATA700__" localSheetId="10" hidden="1">#REF!,#REF!,#REF!,#REF!,#REF!,#REF!,#REF!,#REF!,#REF!,#REF!,#REF!,#REF!,#REF!,#REF!,#REF!</definedName>
    <definedName name="__APW_RESTORE_DATA700__" localSheetId="4" hidden="1">#REF!,#REF!,#REF!,#REF!,#REF!,#REF!,#REF!,#REF!,#REF!,#REF!,#REF!,#REF!,#REF!,#REF!,#REF!</definedName>
    <definedName name="__APW_RESTORE_DATA700__" hidden="1">#REF!,#REF!,#REF!,#REF!,#REF!,#REF!,#REF!,#REF!,#REF!,#REF!,#REF!,#REF!,#REF!,#REF!,#REF!</definedName>
    <definedName name="__APW_RESTORE_DATA701__" localSheetId="10" hidden="1">#REF!,#REF!,#REF!,#REF!,#REF!,#REF!,#REF!,#REF!,#REF!,#REF!,#REF!,#REF!,#REF!,#REF!</definedName>
    <definedName name="__APW_RESTORE_DATA701__" localSheetId="4" hidden="1">#REF!,#REF!,#REF!,#REF!,#REF!,#REF!,#REF!,#REF!,#REF!,#REF!,#REF!,#REF!,#REF!,#REF!</definedName>
    <definedName name="__APW_RESTORE_DATA701__" hidden="1">#REF!,#REF!,#REF!,#REF!,#REF!,#REF!,#REF!,#REF!,#REF!,#REF!,#REF!,#REF!,#REF!,#REF!</definedName>
    <definedName name="__APW_RESTORE_DATA702__" localSheetId="10" hidden="1">#REF!,#REF!,#REF!,#REF!,#REF!,#REF!,#REF!,#REF!,#REF!,#REF!,#REF!,#REF!,#REF!</definedName>
    <definedName name="__APW_RESTORE_DATA702__" localSheetId="4" hidden="1">#REF!,#REF!,#REF!,#REF!,#REF!,#REF!,#REF!,#REF!,#REF!,#REF!,#REF!,#REF!,#REF!</definedName>
    <definedName name="__APW_RESTORE_DATA702__" hidden="1">#REF!,#REF!,#REF!,#REF!,#REF!,#REF!,#REF!,#REF!,#REF!,#REF!,#REF!,#REF!,#REF!</definedName>
    <definedName name="__APW_RESTORE_DATA703__" localSheetId="10" hidden="1">#REF!,#REF!,#REF!,#REF!,#REF!,#REF!,#REF!,#REF!,#REF!</definedName>
    <definedName name="__APW_RESTORE_DATA703__" localSheetId="4" hidden="1">#REF!,#REF!,#REF!,#REF!,#REF!,#REF!,#REF!,#REF!,#REF!</definedName>
    <definedName name="__APW_RESTORE_DATA703__" hidden="1">#REF!,#REF!,#REF!,#REF!,#REF!,#REF!,#REF!,#REF!,#REF!</definedName>
    <definedName name="__APW_RESTORE_DATA704__" localSheetId="10" hidden="1">#REF!,#REF!,#REF!,#REF!,#REF!,#REF!,#REF!,#REF!,#REF!,#REF!,#REF!,#REF!</definedName>
    <definedName name="__APW_RESTORE_DATA704__" localSheetId="4" hidden="1">#REF!,#REF!,#REF!,#REF!,#REF!,#REF!,#REF!,#REF!,#REF!,#REF!,#REF!,#REF!</definedName>
    <definedName name="__APW_RESTORE_DATA704__" hidden="1">#REF!,#REF!,#REF!,#REF!,#REF!,#REF!,#REF!,#REF!,#REF!,#REF!,#REF!,#REF!</definedName>
    <definedName name="__APW_RESTORE_DATA705__" localSheetId="10" hidden="1">#REF!,#REF!,#REF!,#REF!,#REF!,#REF!,#REF!,#REF!,#REF!,#REF!</definedName>
    <definedName name="__APW_RESTORE_DATA705__" localSheetId="4" hidden="1">#REF!,#REF!,#REF!,#REF!,#REF!,#REF!,#REF!,#REF!,#REF!,#REF!</definedName>
    <definedName name="__APW_RESTORE_DATA705__" hidden="1">#REF!,#REF!,#REF!,#REF!,#REF!,#REF!,#REF!,#REF!,#REF!,#REF!</definedName>
    <definedName name="__APW_RESTORE_DATA706__" localSheetId="10" hidden="1">#REF!,#REF!,#REF!,#REF!,#REF!,#REF!,#REF!,#REF!,#REF!,#REF!,#REF!,#REF!,#REF!,#REF!</definedName>
    <definedName name="__APW_RESTORE_DATA706__" localSheetId="4" hidden="1">#REF!,#REF!,#REF!,#REF!,#REF!,#REF!,#REF!,#REF!,#REF!,#REF!,#REF!,#REF!,#REF!,#REF!</definedName>
    <definedName name="__APW_RESTORE_DATA706__" hidden="1">#REF!,#REF!,#REF!,#REF!,#REF!,#REF!,#REF!,#REF!,#REF!,#REF!,#REF!,#REF!,#REF!,#REF!</definedName>
    <definedName name="__APW_RESTORE_DATA707__" localSheetId="10" hidden="1">#REF!,#REF!,#REF!,#REF!,#REF!,#REF!,#REF!,#REF!,#REF!,#REF!,#REF!,#REF!,#REF!,#REF!</definedName>
    <definedName name="__APW_RESTORE_DATA707__" localSheetId="4" hidden="1">#REF!,#REF!,#REF!,#REF!,#REF!,#REF!,#REF!,#REF!,#REF!,#REF!,#REF!,#REF!,#REF!,#REF!</definedName>
    <definedName name="__APW_RESTORE_DATA707__" hidden="1">#REF!,#REF!,#REF!,#REF!,#REF!,#REF!,#REF!,#REF!,#REF!,#REF!,#REF!,#REF!,#REF!,#REF!</definedName>
    <definedName name="__APW_RESTORE_DATA824__" localSheetId="10" hidden="1">#REF!,#REF!</definedName>
    <definedName name="__APW_RESTORE_DATA824__" localSheetId="4" hidden="1">#REF!,#REF!</definedName>
    <definedName name="__APW_RESTORE_DATA824__" hidden="1">#REF!,#REF!</definedName>
    <definedName name="__APW_RESTORE_DATA885__" localSheetId="10" hidden="1">#REF!,#REF!</definedName>
    <definedName name="__APW_RESTORE_DATA885__" localSheetId="4" hidden="1">#REF!,#REF!</definedName>
    <definedName name="__APW_RESTORE_DATA885__" hidden="1">#REF!,#REF!</definedName>
    <definedName name="__APW_RESTORE_DATA946__" localSheetId="10" hidden="1">#REF!,#REF!</definedName>
    <definedName name="__APW_RESTORE_DATA946__" localSheetId="4" hidden="1">#REF!,#REF!</definedName>
    <definedName name="__APW_RESTORE_DATA946__" hidden="1">#REF!,#REF!</definedName>
    <definedName name="__Ar2" localSheetId="2" hidden="1">{#N/A,#N/A,TRUE,"PROFIT 11-95"}</definedName>
    <definedName name="__Ar2" localSheetId="4" hidden="1">{#N/A,#N/A,TRUE,"PROFIT 11-95"}</definedName>
    <definedName name="__Ar2" hidden="1">{#N/A,#N/A,TRUE,"PROFIT 11-95"}</definedName>
    <definedName name="__as1" localSheetId="2" hidden="1">{"comp1",#N/A,FALSE,"COMPS";"footnotes",#N/A,FALSE,"COMPS"}</definedName>
    <definedName name="__as1" localSheetId="4" hidden="1">{"comp1",#N/A,FALSE,"COMPS";"footnotes",#N/A,FALSE,"COMPS"}</definedName>
    <definedName name="__as1" hidden="1">{"comp1",#N/A,FALSE,"COMPS";"footnotes",#N/A,FALSE,"COMPS"}</definedName>
    <definedName name="__ato1" localSheetId="10">#REF!</definedName>
    <definedName name="__ato1">#REF!</definedName>
    <definedName name="__ato3" localSheetId="10">#REF!</definedName>
    <definedName name="__ato3">#REF!</definedName>
    <definedName name="__ay53" localSheetId="2" hidden="1">{#N/A,#N/A,FALSE,"Summary";#N/A,#N/A,FALSE,"Total";#N/A,#N/A,FALSE,"Total ex Swe";#N/A,#N/A,FALSE,"Volume";#N/A,#N/A,FALSE,"Expenses";#N/A,#N/A,FALSE,"CM Var";#N/A,#N/A,FALSE,"YTD Var"}</definedName>
    <definedName name="__ay53" localSheetId="4" hidden="1">{#N/A,#N/A,FALSE,"Summary";#N/A,#N/A,FALSE,"Total";#N/A,#N/A,FALSE,"Total ex Swe";#N/A,#N/A,FALSE,"Volume";#N/A,#N/A,FALSE,"Expenses";#N/A,#N/A,FALSE,"CM Var";#N/A,#N/A,FALSE,"YTD Var"}</definedName>
    <definedName name="__ay53" hidden="1">{#N/A,#N/A,FALSE,"Summary";#N/A,#N/A,FALSE,"Total";#N/A,#N/A,FALSE,"Total ex Swe";#N/A,#N/A,FALSE,"Volume";#N/A,#N/A,FALSE,"Expenses";#N/A,#N/A,FALSE,"CM Var";#N/A,#N/A,FALSE,"YTD Var"}</definedName>
    <definedName name="__b1" localSheetId="10">#REF!</definedName>
    <definedName name="__b1">#REF!</definedName>
    <definedName name="__b3" localSheetId="10">#REF!</definedName>
    <definedName name="__b3">#REF!</definedName>
    <definedName name="__bb1" localSheetId="2" hidden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__bb1" localSheetId="4" hidden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__bb1" hidden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__bb12" localSheetId="2" hidden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__bb12" localSheetId="4" hidden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__bb12" hidden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__BB13" localSheetId="2" hidden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__BB13" localSheetId="4" hidden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__BB13" hidden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__bb2" localSheetId="2" hidden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__bb2" localSheetId="4" hidden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__bb2" hidden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__bf1" localSheetId="10">#REF!</definedName>
    <definedName name="__bf1">#REF!</definedName>
    <definedName name="__bf3" localSheetId="10">#REF!</definedName>
    <definedName name="__bf3">#REF!</definedName>
    <definedName name="__bi3" localSheetId="10">#REF!</definedName>
    <definedName name="__bi3">#REF!</definedName>
    <definedName name="__BST1" localSheetId="2" hidden="1">{#N/A,#N/A,TRUE,"PROFIT 11-95"}</definedName>
    <definedName name="__BST1" localSheetId="4" hidden="1">{#N/A,#N/A,TRUE,"PROFIT 11-95"}</definedName>
    <definedName name="__BST1" hidden="1">{#N/A,#N/A,TRUE,"PROFIT 11-95"}</definedName>
    <definedName name="__C100033" localSheetId="10">#REF!</definedName>
    <definedName name="__C100033">#REF!</definedName>
    <definedName name="__C65600" localSheetId="10">#REF!</definedName>
    <definedName name="__C65600">#REF!</definedName>
    <definedName name="__C65800" localSheetId="10">#REF!</definedName>
    <definedName name="__C65800">#REF!</definedName>
    <definedName name="__C66000" localSheetId="10">#REF!</definedName>
    <definedName name="__C66000">#REF!</definedName>
    <definedName name="__C69000" localSheetId="10">#REF!</definedName>
    <definedName name="__C69000">#REF!</definedName>
    <definedName name="__C70000" localSheetId="10">#REF!</definedName>
    <definedName name="__C70000">#REF!</definedName>
    <definedName name="__C90000" localSheetId="10">#REF!</definedName>
    <definedName name="__C90000">#REF!</definedName>
    <definedName name="__cat12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cat12" localSheetId="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cat1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ccr1" localSheetId="2" hidden="1">{#N/A,#N/A,TRUE,"Cover";#N/A,#N/A,TRUE,"Conts";#N/A,#N/A,TRUE,"VOS";#N/A,#N/A,TRUE,"Warrington";#N/A,#N/A,TRUE,"Widnes"}</definedName>
    <definedName name="__ccr1" localSheetId="4" hidden="1">{#N/A,#N/A,TRUE,"Cover";#N/A,#N/A,TRUE,"Conts";#N/A,#N/A,TRUE,"VOS";#N/A,#N/A,TRUE,"Warrington";#N/A,#N/A,TRUE,"Widnes"}</definedName>
    <definedName name="__ccr1" hidden="1">{#N/A,#N/A,TRUE,"Cover";#N/A,#N/A,TRUE,"Conts";#N/A,#N/A,TRUE,"VOS";#N/A,#N/A,TRUE,"Warrington";#N/A,#N/A,TRUE,"Widnes"}</definedName>
    <definedName name="__Ch3" localSheetId="2" hidden="1">{#N/A,#N/A,FALSE,"Carat";"VENTA",#N/A,FALSE,"05";#N/A,#N/A,FALSE,"06";"CASHFLOW",#N/A,FALSE,"05";"TAX PLAN",#N/A,FALSE,"05"}</definedName>
    <definedName name="__Ch3" localSheetId="4" hidden="1">{#N/A,#N/A,FALSE,"Carat";"VENTA",#N/A,FALSE,"05";#N/A,#N/A,FALSE,"06";"CASHFLOW",#N/A,FALSE,"05";"TAX PLAN",#N/A,FALSE,"05"}</definedName>
    <definedName name="__Ch3" hidden="1">{#N/A,#N/A,FALSE,"Carat";"VENTA",#N/A,FALSE,"05";#N/A,#N/A,FALSE,"06";"CASHFLOW",#N/A,FALSE,"05";"TAX PLAN",#N/A,FALSE,"05"}</definedName>
    <definedName name="__Com1" localSheetId="10">#REF!</definedName>
    <definedName name="__Com1">#REF!</definedName>
    <definedName name="__Com2" localSheetId="10">#REF!</definedName>
    <definedName name="__Com2">#REF!</definedName>
    <definedName name="__Com3" localSheetId="10">#REF!</definedName>
    <definedName name="__Com3">#REF!</definedName>
    <definedName name="__con1" localSheetId="2" hidden="1">{#N/A,#N/A,TRUE,"PROFIT 11-95"}</definedName>
    <definedName name="__con1" localSheetId="4" hidden="1">{#N/A,#N/A,TRUE,"PROFIT 11-95"}</definedName>
    <definedName name="__con1" hidden="1">{#N/A,#N/A,TRUE,"PROFIT 11-95"}</definedName>
    <definedName name="__con2" localSheetId="2" hidden="1">{#N/A,#N/A,TRUE,"PROFIT 11-95"}</definedName>
    <definedName name="__con2" localSheetId="4" hidden="1">{#N/A,#N/A,TRUE,"PROFIT 11-95"}</definedName>
    <definedName name="__con2" hidden="1">{#N/A,#N/A,TRUE,"PROFIT 11-95"}</definedName>
    <definedName name="__d3" localSheetId="10">#REF!</definedName>
    <definedName name="__d3">#REF!</definedName>
    <definedName name="__Dam3" localSheetId="2" hidden="1">{#N/A,#N/A,TRUE,"PROFIT 11-95"}</definedName>
    <definedName name="__Dam3" localSheetId="4" hidden="1">{#N/A,#N/A,TRUE,"PROFIT 11-95"}</definedName>
    <definedName name="__Dam3" hidden="1">{#N/A,#N/A,TRUE,"PROFIT 11-95"}</definedName>
    <definedName name="__das2" localSheetId="2" hidden="1">{#N/A,#N/A,TRUE,"Cover";#N/A,#N/A,TRUE,"Summary";#N/A,#N/A,TRUE,"P&amp;L";#N/A,#N/A,TRUE,"CF";#N/A,#N/A,TRUE,"BS";#N/A,#N/A,TRUE,"BS_Assumptions";#N/A,#N/A,TRUE,"GSM1800 - Revenues";#N/A,#N/A,TRUE,"Int'l - Revenues";#N/A,#N/A,TRUE,"Domestic Trunk - Revenues";#N/A,#N/A,TRUE,"Interconnection Charges";#N/A,#N/A,TRUE,"Cost of Service";#N/A,#N/A,TRUE,"Handset Cost";#N/A,#N/A,TRUE,"Op. Expenses";#N/A,#N/A,TRUE,"Debt Schedule";#N/A,#N/A,TRUE,"Capex";#N/A,#N/A,TRUE,"Fixed Assets &amp; Def. Exp.";#N/A,#N/A,TRUE,"Deprec. &amp; Amort.";#N/A,#N/A,TRUE,"Capital Allowance";#N/A,#N/A,TRUE,"Tax Schedule";#N/A,#N/A,TRUE,"P&amp;L (GSM1800)";#N/A,#N/A,TRUE,"P&amp;L (PSTN&amp;EQUAL ACCESS)";#N/A,#N/A,TRUE,"P&amp;L (IDD)";#N/A,#N/A,TRUE,"DCF"}</definedName>
    <definedName name="__das2" localSheetId="4" hidden="1">{#N/A,#N/A,TRUE,"Cover";#N/A,#N/A,TRUE,"Summary";#N/A,#N/A,TRUE,"P&amp;L";#N/A,#N/A,TRUE,"CF";#N/A,#N/A,TRUE,"BS";#N/A,#N/A,TRUE,"BS_Assumptions";#N/A,#N/A,TRUE,"GSM1800 - Revenues";#N/A,#N/A,TRUE,"Int'l - Revenues";#N/A,#N/A,TRUE,"Domestic Trunk - Revenues";#N/A,#N/A,TRUE,"Interconnection Charges";#N/A,#N/A,TRUE,"Cost of Service";#N/A,#N/A,TRUE,"Handset Cost";#N/A,#N/A,TRUE,"Op. Expenses";#N/A,#N/A,TRUE,"Debt Schedule";#N/A,#N/A,TRUE,"Capex";#N/A,#N/A,TRUE,"Fixed Assets &amp; Def. Exp.";#N/A,#N/A,TRUE,"Deprec. &amp; Amort.";#N/A,#N/A,TRUE,"Capital Allowance";#N/A,#N/A,TRUE,"Tax Schedule";#N/A,#N/A,TRUE,"P&amp;L (GSM1800)";#N/A,#N/A,TRUE,"P&amp;L (PSTN&amp;EQUAL ACCESS)";#N/A,#N/A,TRUE,"P&amp;L (IDD)";#N/A,#N/A,TRUE,"DCF"}</definedName>
    <definedName name="__das2" hidden="1">{#N/A,#N/A,TRUE,"Cover";#N/A,#N/A,TRUE,"Summary";#N/A,#N/A,TRUE,"P&amp;L";#N/A,#N/A,TRUE,"CF";#N/A,#N/A,TRUE,"BS";#N/A,#N/A,TRUE,"BS_Assumptions";#N/A,#N/A,TRUE,"GSM1800 - Revenues";#N/A,#N/A,TRUE,"Int'l - Revenues";#N/A,#N/A,TRUE,"Domestic Trunk - Revenues";#N/A,#N/A,TRUE,"Interconnection Charges";#N/A,#N/A,TRUE,"Cost of Service";#N/A,#N/A,TRUE,"Handset Cost";#N/A,#N/A,TRUE,"Op. Expenses";#N/A,#N/A,TRUE,"Debt Schedule";#N/A,#N/A,TRUE,"Capex";#N/A,#N/A,TRUE,"Fixed Assets &amp; Def. Exp.";#N/A,#N/A,TRUE,"Deprec. &amp; Amort.";#N/A,#N/A,TRUE,"Capital Allowance";#N/A,#N/A,TRUE,"Tax Schedule";#N/A,#N/A,TRUE,"P&amp;L (GSM1800)";#N/A,#N/A,TRUE,"P&amp;L (PSTN&amp;EQUAL ACCESS)";#N/A,#N/A,TRUE,"P&amp;L (IDD)";#N/A,#N/A,TRUE,"DCF"}</definedName>
    <definedName name="__DCF1" localSheetId="2" hidden="1">{#N/A,#N/A,FALSE,"DCF Summary";#N/A,#N/A,FALSE,"Casema";#N/A,#N/A,FALSE,"Casema NoTel";#N/A,#N/A,FALSE,"UK";#N/A,#N/A,FALSE,"RCF";#N/A,#N/A,FALSE,"Intercable CZ";#N/A,#N/A,FALSE,"Interkabel P"}</definedName>
    <definedName name="__DCF1" localSheetId="4" hidden="1">{#N/A,#N/A,FALSE,"DCF Summary";#N/A,#N/A,FALSE,"Casema";#N/A,#N/A,FALSE,"Casema NoTel";#N/A,#N/A,FALSE,"UK";#N/A,#N/A,FALSE,"RCF";#N/A,#N/A,FALSE,"Intercable CZ";#N/A,#N/A,FALSE,"Interkabel P"}</definedName>
    <definedName name="__DCF1" hidden="1">{#N/A,#N/A,FALSE,"DCF Summary";#N/A,#N/A,FALSE,"Casema";#N/A,#N/A,FALSE,"Casema NoTel";#N/A,#N/A,FALSE,"UK";#N/A,#N/A,FALSE,"RCF";#N/A,#N/A,FALSE,"Intercable CZ";#N/A,#N/A,FALSE,"Interkabel P"}</definedName>
    <definedName name="__dcf2" localSheetId="2" hidden="1">{#N/A,#N/A,FALSE,"DCF Summary";#N/A,#N/A,FALSE,"Casema";#N/A,#N/A,FALSE,"Casema NoTel";#N/A,#N/A,FALSE,"UK";#N/A,#N/A,FALSE,"RCF";#N/A,#N/A,FALSE,"Intercable CZ";#N/A,#N/A,FALSE,"Interkabel P"}</definedName>
    <definedName name="__dcf2" localSheetId="4" hidden="1">{#N/A,#N/A,FALSE,"DCF Summary";#N/A,#N/A,FALSE,"Casema";#N/A,#N/A,FALSE,"Casema NoTel";#N/A,#N/A,FALSE,"UK";#N/A,#N/A,FALSE,"RCF";#N/A,#N/A,FALSE,"Intercable CZ";#N/A,#N/A,FALSE,"Interkabel P"}</definedName>
    <definedName name="__dcf2" hidden="1">{#N/A,#N/A,FALSE,"DCF Summary";#N/A,#N/A,FALSE,"Casema";#N/A,#N/A,FALSE,"Casema NoTel";#N/A,#N/A,FALSE,"UK";#N/A,#N/A,FALSE,"RCF";#N/A,#N/A,FALSE,"Intercable CZ";#N/A,#N/A,FALSE,"Interkabel P"}</definedName>
    <definedName name="__del1" localSheetId="10">#REF!</definedName>
    <definedName name="__del1">#REF!</definedName>
    <definedName name="__del3" localSheetId="10">#REF!</definedName>
    <definedName name="__del3">#REF!</definedName>
    <definedName name="__deo3" localSheetId="10">#REF!</definedName>
    <definedName name="__deo3">#REF!</definedName>
    <definedName name="__dfd1" localSheetId="2" hidden="1">{"comp1",#N/A,FALSE,"COMPS";"footnotes",#N/A,FALSE,"COMPS"}</definedName>
    <definedName name="__dfd1" localSheetId="4" hidden="1">{"comp1",#N/A,FALSE,"COMPS";"footnotes",#N/A,FALSE,"COMPS"}</definedName>
    <definedName name="__dfd1" hidden="1">{"comp1",#N/A,FALSE,"COMPS";"footnotes",#N/A,FALSE,"COMPS"}</definedName>
    <definedName name="__e3" localSheetId="10">#REF!</definedName>
    <definedName name="__e3">#REF!</definedName>
    <definedName name="__edp1" localSheetId="2" hidden="1">{"assumption 50 50",#N/A,TRUE,"Merger";"has gets cash",#N/A,TRUE,"Merger";"accretion dilution",#N/A,TRUE,"Merger";"comparison credit stats",#N/A,TRUE,"Merger";"pf credit stats",#N/A,TRUE,"Merger";"pf sheets",#N/A,TRUE,"Merger"}</definedName>
    <definedName name="__edp1" localSheetId="4" hidden="1">{"assumption 50 50",#N/A,TRUE,"Merger";"has gets cash",#N/A,TRUE,"Merger";"accretion dilution",#N/A,TRUE,"Merger";"comparison credit stats",#N/A,TRUE,"Merger";"pf credit stats",#N/A,TRUE,"Merger";"pf sheets",#N/A,TRUE,"Merger"}</definedName>
    <definedName name="__edp1" hidden="1">{"assumption 50 50",#N/A,TRUE,"Merger";"has gets cash",#N/A,TRUE,"Merger";"accretion dilution",#N/A,TRUE,"Merger";"comparison credit stats",#N/A,TRUE,"Merger";"pf credit stats",#N/A,TRUE,"Merger";"pf sheets",#N/A,TRUE,"Merger"}</definedName>
    <definedName name="__EMP1" localSheetId="10">#REF!</definedName>
    <definedName name="__EMP1">#REF!</definedName>
    <definedName name="__eyr1" localSheetId="2" hidden="1">{"hiden",#N/A,FALSE,"14";"hidden",#N/A,FALSE,"16";"hidden",#N/A,FALSE,"18";"hidden",#N/A,FALSE,"20"}</definedName>
    <definedName name="__eyr1" localSheetId="4" hidden="1">{"hiden",#N/A,FALSE,"14";"hidden",#N/A,FALSE,"16";"hidden",#N/A,FALSE,"18";"hidden",#N/A,FALSE,"20"}</definedName>
    <definedName name="__eyr1" hidden="1">{"hiden",#N/A,FALSE,"14";"hidden",#N/A,FALSE,"16";"hidden",#N/A,FALSE,"18";"hidden",#N/A,FALSE,"20"}</definedName>
    <definedName name="__f1" localSheetId="2" hidden="1">{"assumption cash",#N/A,TRUE,"Merger";"has gets cash",#N/A,TRUE,"Merger";"accretion dilution",#N/A,TRUE,"Merger";"comparison credit stats",#N/A,TRUE,"Merger";"pf credit stats",#N/A,TRUE,"Merger";"pf sheets",#N/A,TRUE,"Merger"}</definedName>
    <definedName name="__f1" localSheetId="4" hidden="1">{"assumption cash",#N/A,TRUE,"Merger";"has gets cash",#N/A,TRUE,"Merger";"accretion dilution",#N/A,TRUE,"Merger";"comparison credit stats",#N/A,TRUE,"Merger";"pf credit stats",#N/A,TRUE,"Merger";"pf sheets",#N/A,TRUE,"Merger"}</definedName>
    <definedName name="__f1" hidden="1">{"assumption cash",#N/A,TRUE,"Merger";"has gets cash",#N/A,TRUE,"Merger";"accretion dilution",#N/A,TRUE,"Merger";"comparison credit stats",#N/A,TRUE,"Merger";"pf credit stats",#N/A,TRUE,"Merger";"pf sheets",#N/A,TRUE,"Merger"}</definedName>
    <definedName name="__f3" localSheetId="10">#REF!</definedName>
    <definedName name="__f3">#REF!</definedName>
    <definedName name="__FDS_HYPERLINK_TOGGLE_STATE__" hidden="1">"ON"</definedName>
    <definedName name="__FDS_UNIQUE_RANGE_ID_GENERATOR_COUNTER" hidden="1">1</definedName>
    <definedName name="__FDS_USED_FOR_REUSING_RANGE_IDS_RECYCLE" localSheetId="2" hidden="1">{40,27}</definedName>
    <definedName name="__FDS_USED_FOR_REUSING_RANGE_IDS_RECYCLE" localSheetId="4" hidden="1">{40,27}</definedName>
    <definedName name="__FDS_USED_FOR_REUSING_RANGE_IDS_RECYCLE" hidden="1">{40,27}</definedName>
    <definedName name="__fds2" localSheetId="2" hidden="1">{"comps",#N/A,FALSE,"comps";"notes",#N/A,FALSE,"comps"}</definedName>
    <definedName name="__fds2" localSheetId="4" hidden="1">{"comps",#N/A,FALSE,"comps";"notes",#N/A,FALSE,"comps"}</definedName>
    <definedName name="__fds2" hidden="1">{"comps",#N/A,FALSE,"comps";"notes",#N/A,FALSE,"comps"}</definedName>
    <definedName name="__fle3" localSheetId="10">#REF!</definedName>
    <definedName name="__fle3">#REF!</definedName>
    <definedName name="__flo3" localSheetId="10">#REF!</definedName>
    <definedName name="__flo3">#REF!</definedName>
    <definedName name="__flt1" localSheetId="10">#REF!</definedName>
    <definedName name="__flt1">#REF!</definedName>
    <definedName name="__flt3" localSheetId="10">#REF!</definedName>
    <definedName name="__flt3">#REF!</definedName>
    <definedName name="__g3" localSheetId="10">#REF!</definedName>
    <definedName name="__g3">#REF!</definedName>
    <definedName name="__ggf1" localSheetId="2" hidden="1">{"comps",#N/A,FALSE,"comps";"notes",#N/A,FALSE,"comps"}</definedName>
    <definedName name="__ggf1" localSheetId="4" hidden="1">{"comps",#N/A,FALSE,"comps";"notes",#N/A,FALSE,"comps"}</definedName>
    <definedName name="__ggf1" hidden="1">{"comps",#N/A,FALSE,"comps";"notes",#N/A,FALSE,"comps"}</definedName>
    <definedName name="__h3" localSheetId="10">#REF!</definedName>
    <definedName name="__h3">#REF!</definedName>
    <definedName name="__hj1" localSheetId="2" hidden="1">{#N/A,#N/A,TRUE,"PROFIT 11-95"}</definedName>
    <definedName name="__hj1" localSheetId="4" hidden="1">{#N/A,#N/A,TRUE,"PROFIT 11-95"}</definedName>
    <definedName name="__hj1" hidden="1">{#N/A,#N/A,TRUE,"PROFIT 11-95"}</definedName>
    <definedName name="__hp10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hp10" localSheetId="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hp1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_i3" localSheetId="10">#REF!</definedName>
    <definedName name="__i3">#REF!</definedName>
    <definedName name="__ik1" localSheetId="2" hidden="1">{"casespecific",#N/A,FALSE,"Assumptions"}</definedName>
    <definedName name="__ik1" localSheetId="4" hidden="1">{"casespecific",#N/A,FALSE,"Assumptions"}</definedName>
    <definedName name="__ik1" hidden="1">{"casespecific",#N/A,FALSE,"Assumptions"}</definedName>
    <definedName name="__IntlFixup" hidden="1">TRUE</definedName>
    <definedName name="__IntlFixupTable" localSheetId="10" hidden="1">#REF!</definedName>
    <definedName name="__IntlFixupTable" localSheetId="2" hidden="1">#REF!</definedName>
    <definedName name="__IntlFixupTable" localSheetId="4" hidden="1">#REF!</definedName>
    <definedName name="__IntlFixupTable" hidden="1">#REF!</definedName>
    <definedName name="__j3" localSheetId="10">#REF!</definedName>
    <definedName name="__j3">#REF!</definedName>
    <definedName name="__JAN04" localSheetId="2" hidden="1">{#N/A,#N/A,FALSE,"PROFIT 11-95"}</definedName>
    <definedName name="__JAN04" localSheetId="4" hidden="1">{#N/A,#N/A,FALSE,"PROFIT 11-95"}</definedName>
    <definedName name="__JAN04" hidden="1">{#N/A,#N/A,FALSE,"PROFIT 11-95"}</definedName>
    <definedName name="__JB1" localSheetId="10">#REF!</definedName>
    <definedName name="__JB1">#REF!</definedName>
    <definedName name="__JB2" localSheetId="10">#REF!</definedName>
    <definedName name="__JB2">#REF!</definedName>
    <definedName name="__JB3" localSheetId="10">#REF!</definedName>
    <definedName name="__JB3">#REF!</definedName>
    <definedName name="__Jed4" localSheetId="2" hidden="1">{#N/A,#N/A,TRUE,"PROFIT 11-95"}</definedName>
    <definedName name="__Jed4" localSheetId="4" hidden="1">{#N/A,#N/A,TRUE,"PROFIT 11-95"}</definedName>
    <definedName name="__Jed4" hidden="1">{#N/A,#N/A,TRUE,"PROFIT 11-95"}</definedName>
    <definedName name="__Jed5" localSheetId="2" hidden="1">{#N/A,#N/A,TRUE,"PROFIT 11-95"}</definedName>
    <definedName name="__Jed5" localSheetId="4" hidden="1">{#N/A,#N/A,TRUE,"PROFIT 11-95"}</definedName>
    <definedName name="__Jed5" hidden="1">{#N/A,#N/A,TRUE,"PROFIT 11-95"}</definedName>
    <definedName name="__Jed6" localSheetId="2" hidden="1">{#N/A,#N/A,TRUE,"PROFIT 11-95"}</definedName>
    <definedName name="__Jed6" localSheetId="4" hidden="1">{#N/A,#N/A,TRUE,"PROFIT 11-95"}</definedName>
    <definedName name="__Jed6" hidden="1">{#N/A,#N/A,TRUE,"PROFIT 11-95"}</definedName>
    <definedName name="__Jed7" localSheetId="2" hidden="1">{#N/A,#N/A,FALSE,"CE-Build";#N/A,#N/A,FALSE,"CE-Equ.";#N/A,#N/A,FALSE,"CE-Computer";#N/A,#N/A,FALSE,"CE-BFurn.";#N/A,#N/A,FALSE,"CE-Accom.";#N/A,#N/A,FALSE,"CE-Vehicle";#N/A,#N/A,FALSE,"CE-Total"}</definedName>
    <definedName name="__Jed7" localSheetId="4" hidden="1">{#N/A,#N/A,FALSE,"CE-Build";#N/A,#N/A,FALSE,"CE-Equ.";#N/A,#N/A,FALSE,"CE-Computer";#N/A,#N/A,FALSE,"CE-BFurn.";#N/A,#N/A,FALSE,"CE-Accom.";#N/A,#N/A,FALSE,"CE-Vehicle";#N/A,#N/A,FALSE,"CE-Total"}</definedName>
    <definedName name="__Jed7" hidden="1">{#N/A,#N/A,FALSE,"CE-Build";#N/A,#N/A,FALSE,"CE-Equ.";#N/A,#N/A,FALSE,"CE-Computer";#N/A,#N/A,FALSE,"CE-BFurn.";#N/A,#N/A,FALSE,"CE-Accom.";#N/A,#N/A,FALSE,"CE-Vehicle";#N/A,#N/A,FALSE,"CE-Total"}</definedName>
    <definedName name="__JJ2" localSheetId="2" hidden="1">{#N/A,#N/A,FALSE,"INVEST-SUP";#N/A,#N/A,FALSE,"GRILLEC";#N/A,#N/A,FALSE,"HYPER"}</definedName>
    <definedName name="__JJ2" localSheetId="4" hidden="1">{#N/A,#N/A,FALSE,"INVEST-SUP";#N/A,#N/A,FALSE,"GRILLEC";#N/A,#N/A,FALSE,"HYPER"}</definedName>
    <definedName name="__JJ2" hidden="1">{#N/A,#N/A,FALSE,"INVEST-SUP";#N/A,#N/A,FALSE,"GRILLEC";#N/A,#N/A,FALSE,"HYPER"}</definedName>
    <definedName name="__k3" localSheetId="10">#REF!</definedName>
    <definedName name="__k3">#REF!</definedName>
    <definedName name="__Key2" localSheetId="10" hidden="1">#REF!</definedName>
    <definedName name="__Key2" localSheetId="4" hidden="1">#REF!</definedName>
    <definedName name="__Key2" hidden="1">#REF!</definedName>
    <definedName name="__kol1" localSheetId="2" hidden="1">{"away stand alones",#N/A,FALSE,"Target"}</definedName>
    <definedName name="__kol1" localSheetId="4" hidden="1">{"away stand alones",#N/A,FALSE,"Target"}</definedName>
    <definedName name="__kol1" hidden="1">{"away stand alones",#N/A,FALSE,"Target"}</definedName>
    <definedName name="__L" localSheetId="2" hidden="1">{#N/A,#N/A,FALSE,"BBPREP"}</definedName>
    <definedName name="__L" localSheetId="4" hidden="1">{#N/A,#N/A,FALSE,"BBPREP"}</definedName>
    <definedName name="__L" hidden="1">{#N/A,#N/A,FALSE,"BBPREP"}</definedName>
    <definedName name="__m3" localSheetId="10">#REF!</definedName>
    <definedName name="__m3">#REF!</definedName>
    <definedName name="__ｍｔｂ2" localSheetId="2" hidden="1">{"ｹﾝﾄ（M)",#N/A,FALSE,"収支・日割";"ｹﾝﾄ（RD)",#N/A,FALSE,"収支・日割";"ｹﾝﾄ（PMC)",#N/A,FALSE,"収支・日割"}</definedName>
    <definedName name="__ｍｔｂ2" localSheetId="4" hidden="1">{"ｹﾝﾄ（M)",#N/A,FALSE,"収支・日割";"ｹﾝﾄ（RD)",#N/A,FALSE,"収支・日割";"ｹﾝﾄ（PMC)",#N/A,FALSE,"収支・日割"}</definedName>
    <definedName name="__ｍｔｂ2" hidden="1">{"ｹﾝﾄ（M)",#N/A,FALSE,"収支・日割";"ｹﾝﾄ（RD)",#N/A,FALSE,"収支・日割";"ｹﾝﾄ（PMC)",#N/A,FALSE,"収支・日割"}</definedName>
    <definedName name="__mtb3" localSheetId="2" hidden="1">{#N/A,#N/A,FALSE,"１";#N/A,#N/A,FALSE,"２";#N/A,#N/A,FALSE,"３";#N/A,#N/A,FALSE,"４"}</definedName>
    <definedName name="__mtb3" localSheetId="4" hidden="1">{#N/A,#N/A,FALSE,"１";#N/A,#N/A,FALSE,"２";#N/A,#N/A,FALSE,"３";#N/A,#N/A,FALSE,"４"}</definedName>
    <definedName name="__mtb3" hidden="1">{#N/A,#N/A,FALSE,"１";#N/A,#N/A,FALSE,"２";#N/A,#N/A,FALSE,"３";#N/A,#N/A,FALSE,"４"}</definedName>
    <definedName name="__n3" localSheetId="10">#REF!</definedName>
    <definedName name="__n3">#REF!</definedName>
    <definedName name="__Ns123456" localSheetId="10">#REF!</definedName>
    <definedName name="__Ns123456">#REF!</definedName>
    <definedName name="__nsn01" localSheetId="10">#REF!</definedName>
    <definedName name="__nsn01">#REF!</definedName>
    <definedName name="__nsn02" localSheetId="10">#REF!</definedName>
    <definedName name="__nsn02">#REF!</definedName>
    <definedName name="__nsn03" localSheetId="10">#REF!</definedName>
    <definedName name="__nsn03">#REF!</definedName>
    <definedName name="__nsn04" localSheetId="10">#REF!</definedName>
    <definedName name="__nsn04">#REF!</definedName>
    <definedName name="__nsn05" localSheetId="10">#REF!</definedName>
    <definedName name="__nsn05">#REF!</definedName>
    <definedName name="__nsn06" localSheetId="10">#REF!</definedName>
    <definedName name="__nsn06">#REF!</definedName>
    <definedName name="__nsn07" localSheetId="10">#REF!</definedName>
    <definedName name="__nsn07">#REF!</definedName>
    <definedName name="__nsn08" localSheetId="10">#REF!</definedName>
    <definedName name="__nsn08">#REF!</definedName>
    <definedName name="__nsn09" localSheetId="10">#REF!</definedName>
    <definedName name="__nsn09">#REF!</definedName>
    <definedName name="__nsn10" localSheetId="10">#REF!</definedName>
    <definedName name="__nsn10">#REF!</definedName>
    <definedName name="__o3" localSheetId="10">#REF!</definedName>
    <definedName name="__o3">#REF!</definedName>
    <definedName name="__ok1" localSheetId="2" hidden="1">{"assumption merger",#N/A,TRUE,"Merger";"has gets merger",#N/A,TRUE,"Merger";"accretion dilution",#N/A,TRUE,"Merger";"accretion dilution sensitivity",#N/A,TRUE,"Merger";"comparison credit stats",#N/A,TRUE,"Merger";"pf credit stats",#N/A,TRUE,"Merger";"rel contribution",#N/A,TRUE,"contribution";"avp",#N/A,TRUE,"AVP";"pf sheets",#N/A,TRUE,"Merger";"segment analysis",#N/A,TRUE,"contribution"}</definedName>
    <definedName name="__ok1" localSheetId="4" hidden="1">{"assumption merger",#N/A,TRUE,"Merger";"has gets merger",#N/A,TRUE,"Merger";"accretion dilution",#N/A,TRUE,"Merger";"accretion dilution sensitivity",#N/A,TRUE,"Merger";"comparison credit stats",#N/A,TRUE,"Merger";"pf credit stats",#N/A,TRUE,"Merger";"rel contribution",#N/A,TRUE,"contribution";"avp",#N/A,TRUE,"AVP";"pf sheets",#N/A,TRUE,"Merger";"segment analysis",#N/A,TRUE,"contribution"}</definedName>
    <definedName name="__ok1" hidden="1">{"assumption merger",#N/A,TRUE,"Merger";"has gets merger",#N/A,TRUE,"Merger";"accretion dilution",#N/A,TRUE,"Merger";"accretion dilution sensitivity",#N/A,TRUE,"Merger";"comparison credit stats",#N/A,TRUE,"Merger";"pf credit stats",#N/A,TRUE,"Merger";"rel contribution",#N/A,TRUE,"contribution";"avp",#N/A,TRUE,"AVP";"pf sheets",#N/A,TRUE,"Merger";"segment analysis",#N/A,TRUE,"contribution"}</definedName>
    <definedName name="__ok10" localSheetId="2" hidden="1">{#N/A,#N/A,FALSE,"Calc";#N/A,#N/A,FALSE,"Sensitivity";#N/A,#N/A,FALSE,"LT Earn.Dil.";#N/A,#N/A,FALSE,"Dil. AVP"}</definedName>
    <definedName name="__ok10" localSheetId="4" hidden="1">{#N/A,#N/A,FALSE,"Calc";#N/A,#N/A,FALSE,"Sensitivity";#N/A,#N/A,FALSE,"LT Earn.Dil.";#N/A,#N/A,FALSE,"Dil. AVP"}</definedName>
    <definedName name="__ok10" hidden="1">{#N/A,#N/A,FALSE,"Calc";#N/A,#N/A,FALSE,"Sensitivity";#N/A,#N/A,FALSE,"LT Earn.Dil.";#N/A,#N/A,FALSE,"Dil. AVP"}</definedName>
    <definedName name="__ok11" localSheetId="2" hidden="1">{"assumption merger",#N/A,TRUE,"Merger";"has gets merger",#N/A,TRUE,"Merger";"accretion dilution",#N/A,TRUE,"Merger";"accretion dilution sensitivity",#N/A,TRUE,"Merger";"comparison credit stats",#N/A,TRUE,"Merger";"pf credit stats",#N/A,TRUE,"Merger";"rel contribution",#N/A,TRUE,"contribution";"avp",#N/A,TRUE,"AVP";"pf sheets",#N/A,TRUE,"Merger";"segment analysis",#N/A,TRUE,"contribution"}</definedName>
    <definedName name="__ok11" localSheetId="4" hidden="1">{"assumption merger",#N/A,TRUE,"Merger";"has gets merger",#N/A,TRUE,"Merger";"accretion dilution",#N/A,TRUE,"Merger";"accretion dilution sensitivity",#N/A,TRUE,"Merger";"comparison credit stats",#N/A,TRUE,"Merger";"pf credit stats",#N/A,TRUE,"Merger";"rel contribution",#N/A,TRUE,"contribution";"avp",#N/A,TRUE,"AVP";"pf sheets",#N/A,TRUE,"Merger";"segment analysis",#N/A,TRUE,"contribution"}</definedName>
    <definedName name="__ok11" hidden="1">{"assumption merger",#N/A,TRUE,"Merger";"has gets merger",#N/A,TRUE,"Merger";"accretion dilution",#N/A,TRUE,"Merger";"accretion dilution sensitivity",#N/A,TRUE,"Merger";"comparison credit stats",#N/A,TRUE,"Merger";"pf credit stats",#N/A,TRUE,"Merger";"rel contribution",#N/A,TRUE,"contribution";"avp",#N/A,TRUE,"AVP";"pf sheets",#N/A,TRUE,"Merger";"segment analysis",#N/A,TRUE,"contribution"}</definedName>
    <definedName name="__oku1" localSheetId="2" hidden="1">{"equity comps",#N/A,FALSE,"CS Comps";"equity comps",#N/A,FALSE,"PS Comps";"equity comps",#N/A,FALSE,"GIC_Comps";"equity comps",#N/A,FALSE,"GIC2_Comps";"debt comps",#N/A,FALSE,"CS Comps";"debt comps",#N/A,FALSE,"PS Comps";"debt comps",#N/A,FALSE,"GIC_Comps";"debt comps",#N/A,FALSE,"GIC2_Comps"}</definedName>
    <definedName name="__oku1" localSheetId="4" hidden="1">{"equity comps",#N/A,FALSE,"CS Comps";"equity comps",#N/A,FALSE,"PS Comps";"equity comps",#N/A,FALSE,"GIC_Comps";"equity comps",#N/A,FALSE,"GIC2_Comps";"debt comps",#N/A,FALSE,"CS Comps";"debt comps",#N/A,FALSE,"PS Comps";"debt comps",#N/A,FALSE,"GIC_Comps";"debt comps",#N/A,FALSE,"GIC2_Comps"}</definedName>
    <definedName name="__oku1" hidden="1">{"equity comps",#N/A,FALSE,"CS Comps";"equity comps",#N/A,FALSE,"PS Comps";"equity comps",#N/A,FALSE,"GIC_Comps";"equity comps",#N/A,FALSE,"GIC2_Comps";"debt comps",#N/A,FALSE,"CS Comps";"debt comps",#N/A,FALSE,"PS Comps";"debt comps",#N/A,FALSE,"GIC_Comps";"debt comps",#N/A,FALSE,"GIC2_Comps"}</definedName>
    <definedName name="__oth1" localSheetId="10">#REF!</definedName>
    <definedName name="__oth1">#REF!</definedName>
    <definedName name="__oth2" localSheetId="10">#REF!</definedName>
    <definedName name="__oth2">#REF!</definedName>
    <definedName name="__PAP1" localSheetId="2" hidden="1">{#N/A,#N/A,FALSE,"INVEST-SUP";#N/A,#N/A,FALSE,"GRILLEC";#N/A,#N/A,FALSE,"HYPER"}</definedName>
    <definedName name="__PAP1" localSheetId="4" hidden="1">{#N/A,#N/A,FALSE,"INVEST-SUP";#N/A,#N/A,FALSE,"GRILLEC";#N/A,#N/A,FALSE,"HYPER"}</definedName>
    <definedName name="__PAP1" hidden="1">{#N/A,#N/A,FALSE,"INVEST-SUP";#N/A,#N/A,FALSE,"GRILLEC";#N/A,#N/A,FALSE,"HYPER"}</definedName>
    <definedName name="__PL3" localSheetId="2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__PL3" localSheetId="4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__PL3" hidden="1">{#N/A,#N/A,TRUE,"recap";"variable",#N/A,TRUE,"variable";"usages",#N/A,TRUE,"usages";"volume",#N/A,TRUE,"volume";"quantity",#N/A,TRUE,"quantity";"total cost",#N/A,TRUE,"cost";"purchase price",#N/A,TRUE,"purchase";"production",#N/A,TRUE,"prod";"saf. qual.",#N/A,TRUE,"safqual"}</definedName>
    <definedName name="__po1" localSheetId="2" hidden="1">{#N/A,#N/A,FALSE,"Calc";#N/A,#N/A,FALSE,"Sensitivity";#N/A,#N/A,FALSE,"LT Earn.Dil.";#N/A,#N/A,FALSE,"Dil. AVP"}</definedName>
    <definedName name="__po1" localSheetId="4" hidden="1">{#N/A,#N/A,FALSE,"Calc";#N/A,#N/A,FALSE,"Sensitivity";#N/A,#N/A,FALSE,"LT Earn.Dil.";#N/A,#N/A,FALSE,"Dil. AVP"}</definedName>
    <definedName name="__po1" hidden="1">{#N/A,#N/A,FALSE,"Calc";#N/A,#N/A,FALSE,"Sensitivity";#N/A,#N/A,FALSE,"LT Earn.Dil.";#N/A,#N/A,FALSE,"Dil. AVP"}</definedName>
    <definedName name="__poi1" localSheetId="2" hidden="1">{"assumption 50 50",#N/A,TRUE,"Merger";"has gets cash",#N/A,TRUE,"Merger";"accretion dilution",#N/A,TRUE,"Merger";"comparison credit stats",#N/A,TRUE,"Merger";"pf credit stats",#N/A,TRUE,"Merger";"pf sheets",#N/A,TRUE,"Merger"}</definedName>
    <definedName name="__poi1" localSheetId="4" hidden="1">{"assumption 50 50",#N/A,TRUE,"Merger";"has gets cash",#N/A,TRUE,"Merger";"accretion dilution",#N/A,TRUE,"Merger";"comparison credit stats",#N/A,TRUE,"Merger";"pf credit stats",#N/A,TRUE,"Merger";"pf sheets",#N/A,TRUE,"Merger"}</definedName>
    <definedName name="__poi1" hidden="1">{"assumption 50 50",#N/A,TRUE,"Merger";"has gets cash",#N/A,TRUE,"Merger";"accretion dilution",#N/A,TRUE,"Merger";"comparison credit stats",#N/A,TRUE,"Merger";"pf credit stats",#N/A,TRUE,"Merger";"pf sheets",#N/A,TRUE,"Merger"}</definedName>
    <definedName name="__q3" localSheetId="10">#REF!</definedName>
    <definedName name="__q3">#REF!</definedName>
    <definedName name="__r" localSheetId="2" hidden="1">{"consolidated",#N/A,FALSE,"Sheet1";"cms",#N/A,FALSE,"Sheet1";"fse",#N/A,FALSE,"Sheet1"}</definedName>
    <definedName name="__r" localSheetId="4" hidden="1">{"consolidated",#N/A,FALSE,"Sheet1";"cms",#N/A,FALSE,"Sheet1";"fse",#N/A,FALSE,"Sheet1"}</definedName>
    <definedName name="__r" hidden="1">{"consolidated",#N/A,FALSE,"Sheet1";"cms",#N/A,FALSE,"Sheet1";"fse",#N/A,FALSE,"Sheet1"}</definedName>
    <definedName name="__r3" localSheetId="10">#REF!</definedName>
    <definedName name="__r3">#REF!</definedName>
    <definedName name="__rad1" localSheetId="10">#REF!</definedName>
    <definedName name="__rad1">#REF!</definedName>
    <definedName name="__rad2" localSheetId="10">#REF!</definedName>
    <definedName name="__rad2">#REF!</definedName>
    <definedName name="__rad3" localSheetId="10">#REF!</definedName>
    <definedName name="__rad3">#REF!</definedName>
    <definedName name="__rd2" localSheetId="10">#REF!</definedName>
    <definedName name="__rd2">#REF!</definedName>
    <definedName name="__rd3" localSheetId="10">#REF!</definedName>
    <definedName name="__rd3">#REF!</definedName>
    <definedName name="__reo3" localSheetId="10">#REF!</definedName>
    <definedName name="__reo3">#REF!</definedName>
    <definedName name="__ret1" localSheetId="10">#REF!</definedName>
    <definedName name="__ret1">#REF!</definedName>
    <definedName name="__ret3" localSheetId="10">#REF!</definedName>
    <definedName name="__ret3">#REF!</definedName>
    <definedName name="__ret4" localSheetId="10">#REF!</definedName>
    <definedName name="__ret4">#REF!</definedName>
    <definedName name="__rfl3" localSheetId="10">#REF!</definedName>
    <definedName name="__rfl3">#REF!</definedName>
    <definedName name="__rhd1" localSheetId="10">#REF!</definedName>
    <definedName name="__rhd1">#REF!</definedName>
    <definedName name="__rhd111111" localSheetId="10">#REF!</definedName>
    <definedName name="__rhd111111">#REF!</definedName>
    <definedName name="__rhd3" localSheetId="10">#REF!</definedName>
    <definedName name="__rhd3">#REF!</definedName>
    <definedName name="__roi01" localSheetId="10">#REF!</definedName>
    <definedName name="__roi01">#REF!</definedName>
    <definedName name="__roi02" localSheetId="10">#REF!</definedName>
    <definedName name="__roi02">#REF!</definedName>
    <definedName name="__roi03" localSheetId="10">#REF!</definedName>
    <definedName name="__roi03">#REF!</definedName>
    <definedName name="__roi04" localSheetId="10">#REF!</definedName>
    <definedName name="__roi04">#REF!</definedName>
    <definedName name="__roi05" localSheetId="10">#REF!</definedName>
    <definedName name="__roi05">#REF!</definedName>
    <definedName name="__roi06" localSheetId="10">#REF!</definedName>
    <definedName name="__roi06">#REF!</definedName>
    <definedName name="__roi07" localSheetId="10">#REF!</definedName>
    <definedName name="__roi07">#REF!</definedName>
    <definedName name="__roi08" localSheetId="10">#REF!</definedName>
    <definedName name="__roi08">#REF!</definedName>
    <definedName name="__roi09" localSheetId="10">#REF!</definedName>
    <definedName name="__roi09">#REF!</definedName>
    <definedName name="__roi10" localSheetId="10">#REF!</definedName>
    <definedName name="__roi10">#REF!</definedName>
    <definedName name="__RP1" localSheetId="10">#REF!</definedName>
    <definedName name="__RP1">#REF!</definedName>
    <definedName name="__RP2" localSheetId="10">#REF!</definedName>
    <definedName name="__RP2">#REF!</definedName>
    <definedName name="__RP3" localSheetId="10">#REF!</definedName>
    <definedName name="__RP3">#REF!</definedName>
    <definedName name="__RP4" localSheetId="10">#REF!</definedName>
    <definedName name="__RP4">#REF!</definedName>
    <definedName name="__rty1" localSheetId="2" hidden="1">{#N/A,#N/A,TRUE,"Pro Forma";#N/A,#N/A,TRUE,"PF_Bal";#N/A,#N/A,TRUE,"PF_INC";#N/A,#N/A,TRUE,"CBE";#N/A,#N/A,TRUE,"SWK"}</definedName>
    <definedName name="__rty1" localSheetId="4" hidden="1">{#N/A,#N/A,TRUE,"Pro Forma";#N/A,#N/A,TRUE,"PF_Bal";#N/A,#N/A,TRUE,"PF_INC";#N/A,#N/A,TRUE,"CBE";#N/A,#N/A,TRUE,"SWK"}</definedName>
    <definedName name="__rty1" hidden="1">{#N/A,#N/A,TRUE,"Pro Forma";#N/A,#N/A,TRUE,"PF_Bal";#N/A,#N/A,TRUE,"PF_INC";#N/A,#N/A,TRUE,"CBE";#N/A,#N/A,TRUE,"SWK"}</definedName>
    <definedName name="__s3" localSheetId="10">#REF!</definedName>
    <definedName name="__s3">#REF!</definedName>
    <definedName name="__SB1" localSheetId="2" hidden="1">{#N/A,#N/A,FALSE,"1.5";#N/A,#N/A,FALSE,"1.6";#N/A,#N/A,FALSE,"1.7";#N/A,#N/A,FALSE,"3.2";#N/A,#N/A,FALSE,"5.7";#N/A,#N/A,FALSE,"6.2";#N/A,#N/A,FALSE,"6.5";#N/A,#N/A,FALSE,"7.3";#N/A,#N/A,FALSE,"7.6";#N/A,#N/A,FALSE,"8.1"}</definedName>
    <definedName name="__SB1" localSheetId="4" hidden="1">{#N/A,#N/A,FALSE,"1.5";#N/A,#N/A,FALSE,"1.6";#N/A,#N/A,FALSE,"1.7";#N/A,#N/A,FALSE,"3.2";#N/A,#N/A,FALSE,"5.7";#N/A,#N/A,FALSE,"6.2";#N/A,#N/A,FALSE,"6.5";#N/A,#N/A,FALSE,"7.3";#N/A,#N/A,FALSE,"7.6";#N/A,#N/A,FALSE,"8.1"}</definedName>
    <definedName name="__SB1" hidden="1">{#N/A,#N/A,FALSE,"1.5";#N/A,#N/A,FALSE,"1.6";#N/A,#N/A,FALSE,"1.7";#N/A,#N/A,FALSE,"3.2";#N/A,#N/A,FALSE,"5.7";#N/A,#N/A,FALSE,"6.2";#N/A,#N/A,FALSE,"6.5";#N/A,#N/A,FALSE,"7.3";#N/A,#N/A,FALSE,"7.6";#N/A,#N/A,FALSE,"8.1"}</definedName>
    <definedName name="__SEM1" localSheetId="10">#REF!</definedName>
    <definedName name="__SEM1">#REF!</definedName>
    <definedName name="__SEM2" localSheetId="10">#REF!</definedName>
    <definedName name="__SEM2">#REF!</definedName>
    <definedName name="__SEM3" localSheetId="10">#REF!</definedName>
    <definedName name="__SEM3">#REF!</definedName>
    <definedName name="__SEM4" localSheetId="10">#REF!</definedName>
    <definedName name="__SEM4">#REF!</definedName>
    <definedName name="__SEM5" localSheetId="10">#REF!</definedName>
    <definedName name="__SEM5">#REF!</definedName>
    <definedName name="__sen2" localSheetId="2" hidden="1">{#N/A,#N/A,FALSE,"Carat";"VENTA",#N/A,FALSE,"05";#N/A,#N/A,FALSE,"06";"CASHFLOW",#N/A,FALSE,"05";"TAX PLAN",#N/A,FALSE,"05"}</definedName>
    <definedName name="__sen2" localSheetId="4" hidden="1">{#N/A,#N/A,FALSE,"Carat";"VENTA",#N/A,FALSE,"05";#N/A,#N/A,FALSE,"06";"CASHFLOW",#N/A,FALSE,"05";"TAX PLAN",#N/A,FALSE,"05"}</definedName>
    <definedName name="__sen2" hidden="1">{#N/A,#N/A,FALSE,"Carat";"VENTA",#N/A,FALSE,"05";#N/A,#N/A,FALSE,"06";"CASHFLOW",#N/A,FALSE,"05";"TAX PLAN",#N/A,FALSE,"05"}</definedName>
    <definedName name="__sp1" localSheetId="2" hidden="1">{#N/A,#N/A,FALSE,"Feuil32";#N/A,#N/A,FALSE,"Feuil17";#N/A,#N/A,FALSE,"Feuil33";#N/A,#N/A,FALSE,"Feuil18";#N/A,#N/A,FALSE,"Feuil38";#N/A,#N/A,FALSE,"Feuil23";#N/A,#N/A,FALSE,"Feuil37";#N/A,#N/A,FALSE,"Feuil22";#N/A,#N/A,FALSE,"Feuil36";#N/A,#N/A,FALSE,"Feuil21";#N/A,#N/A,FALSE,"Feuil35";#N/A,#N/A,FALSE,"Feuil20"}</definedName>
    <definedName name="__sp1" localSheetId="4" hidden="1">{#N/A,#N/A,FALSE,"Feuil32";#N/A,#N/A,FALSE,"Feuil17";#N/A,#N/A,FALSE,"Feuil33";#N/A,#N/A,FALSE,"Feuil18";#N/A,#N/A,FALSE,"Feuil38";#N/A,#N/A,FALSE,"Feuil23";#N/A,#N/A,FALSE,"Feuil37";#N/A,#N/A,FALSE,"Feuil22";#N/A,#N/A,FALSE,"Feuil36";#N/A,#N/A,FALSE,"Feuil21";#N/A,#N/A,FALSE,"Feuil35";#N/A,#N/A,FALSE,"Feuil20"}</definedName>
    <definedName name="__sp1" hidden="1">{#N/A,#N/A,FALSE,"Feuil32";#N/A,#N/A,FALSE,"Feuil17";#N/A,#N/A,FALSE,"Feuil33";#N/A,#N/A,FALSE,"Feuil18";#N/A,#N/A,FALSE,"Feuil38";#N/A,#N/A,FALSE,"Feuil23";#N/A,#N/A,FALSE,"Feuil37";#N/A,#N/A,FALSE,"Feuil22";#N/A,#N/A,FALSE,"Feuil36";#N/A,#N/A,FALSE,"Feuil21";#N/A,#N/A,FALSE,"Feuil35";#N/A,#N/A,FALSE,"Feuil20"}</definedName>
    <definedName name="__t3" localSheetId="10">#REF!</definedName>
    <definedName name="__t3">#REF!</definedName>
    <definedName name="__TE1205" localSheetId="10">#REF!</definedName>
    <definedName name="__TE1205">#REF!</definedName>
    <definedName name="__TT145" localSheetId="2" hidden="1">{#N/A,#N/A,FALSE,"INVEST-SUP";#N/A,#N/A,FALSE,"GRILLEC";#N/A,#N/A,FALSE,"HYPER"}</definedName>
    <definedName name="__TT145" localSheetId="4" hidden="1">{#N/A,#N/A,FALSE,"INVEST-SUP";#N/A,#N/A,FALSE,"GRILLEC";#N/A,#N/A,FALSE,"HYPER"}</definedName>
    <definedName name="__TT145" hidden="1">{#N/A,#N/A,FALSE,"INVEST-SUP";#N/A,#N/A,FALSE,"GRILLEC";#N/A,#N/A,FALSE,"HYPER"}</definedName>
    <definedName name="__tt3" localSheetId="10">#REF!</definedName>
    <definedName name="__tt3">#REF!</definedName>
    <definedName name="__ttt3" localSheetId="10">#REF!</definedName>
    <definedName name="__ttt3">#REF!</definedName>
    <definedName name="__u3" localSheetId="10">#REF!</definedName>
    <definedName name="__u3">#REF!</definedName>
    <definedName name="__v3" localSheetId="10">#REF!</definedName>
    <definedName name="__v3">#REF!</definedName>
    <definedName name="__VA1" localSheetId="10">#REF!</definedName>
    <definedName name="__VA1">#REF!</definedName>
    <definedName name="__VA2" localSheetId="10">#REF!</definedName>
    <definedName name="__VA2">#REF!</definedName>
    <definedName name="__vh1" localSheetId="2" hidden="1">{#N/A,#N/A,FALSE,"PA";#N/A,#N/A,FALSE,"PA"}</definedName>
    <definedName name="__vh1" localSheetId="4" hidden="1">{#N/A,#N/A,FALSE,"PA";#N/A,#N/A,FALSE,"PA"}</definedName>
    <definedName name="__vh1" hidden="1">{#N/A,#N/A,FALSE,"PA";#N/A,#N/A,FALSE,"PA"}</definedName>
    <definedName name="__VR1" localSheetId="10">#REF!</definedName>
    <definedName name="__VR1">#REF!</definedName>
    <definedName name="__wac1" localSheetId="10" hidden="1">#REF!</definedName>
    <definedName name="__wac1" localSheetId="4" hidden="1">#REF!</definedName>
    <definedName name="__wac1" hidden="1">#REF!</definedName>
    <definedName name="__wrn2" localSheetId="2" hidden="1">{"casespecific",#N/A,FALSE,"Assumptions"}</definedName>
    <definedName name="__wrn2" localSheetId="4" hidden="1">{"casespecific",#N/A,FALSE,"Assumptions"}</definedName>
    <definedName name="__wrn2" hidden="1">{"casespecific",#N/A,FALSE,"Assumptions"}</definedName>
    <definedName name="__wrn3" localSheetId="2" hidden="1">{"comps",#N/A,FALSE,"comps";"notes",#N/A,FALSE,"comps"}</definedName>
    <definedName name="__wrn3" localSheetId="4" hidden="1">{"comps",#N/A,FALSE,"comps";"notes",#N/A,FALSE,"comps"}</definedName>
    <definedName name="__wrn3" hidden="1">{"comps",#N/A,FALSE,"comps";"notes",#N/A,FALSE,"comps"}</definedName>
    <definedName name="__wrn4" localSheetId="2" hidden="1">{"general",#N/A,FALSE,"Assumptions"}</definedName>
    <definedName name="__wrn4" localSheetId="4" hidden="1">{"general",#N/A,FALSE,"Assumptions"}</definedName>
    <definedName name="__wrn4" hidden="1">{"general",#N/A,FALSE,"Assumptions"}</definedName>
    <definedName name="__xf2" localSheetId="2" hidden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__xf2" localSheetId="4" hidden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__xf2" hidden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__xlfn.BAHTTEXT" hidden="1">#NAME?</definedName>
    <definedName name="__xlfn.SUMIFS" hidden="1">#NAME?</definedName>
    <definedName name="__z3" localSheetId="10">#REF!</definedName>
    <definedName name="__z3">#REF!</definedName>
    <definedName name="_1_" localSheetId="10">#REF!</definedName>
    <definedName name="_1_">#REF!</definedName>
    <definedName name="_1_???205" localSheetId="10">#REF!</definedName>
    <definedName name="_1_???205">#REF!</definedName>
    <definedName name="_1___________________________________________PGE_1" localSheetId="10">#REF!</definedName>
    <definedName name="_1___________________________________________PGE_1">#REF!</definedName>
    <definedName name="_1__123Graph_ACHART_1" localSheetId="10" hidden="1">#REF!</definedName>
    <definedName name="_1__123Graph_ACHART_1" localSheetId="4" hidden="1">#REF!</definedName>
    <definedName name="_1__123Graph_ACHART_1" hidden="1">#REF!</definedName>
    <definedName name="_1__123Graph_ACHART_1A" localSheetId="10" hidden="1">#REF!</definedName>
    <definedName name="_1__123Graph_ACHART_1A" localSheetId="4" hidden="1">#REF!</definedName>
    <definedName name="_1__123Graph_ACHART_1A" hidden="1">#REF!</definedName>
    <definedName name="_1__123Graph_ACHART_2" localSheetId="10" hidden="1">#REF!</definedName>
    <definedName name="_1__123Graph_ACHART_2" localSheetId="4" hidden="1">#REF!</definedName>
    <definedName name="_1__123Graph_ACHART_2" hidden="1">#REF!</definedName>
    <definedName name="_1__123Graph_ACONTRAC._OIL" localSheetId="10" hidden="1">#REF!</definedName>
    <definedName name="_1__123Graph_ACONTRAC._OIL" localSheetId="4" hidden="1">#REF!</definedName>
    <definedName name="_1__123Graph_ACONTRAC._OIL" hidden="1">#REF!</definedName>
    <definedName name="_1__123Graph_BCHART_4" localSheetId="10" hidden="1">#REF!</definedName>
    <definedName name="_1__123Graph_BCHART_4" localSheetId="4" hidden="1">#REF!</definedName>
    <definedName name="_1__123Graph_BCHART_4" hidden="1">#REF!</definedName>
    <definedName name="_1__FDSAUDITLINK__" localSheetId="2" hidden="1">{"fdsup://IBCentral/FAT Viewer?action=UPDATE&amp;creator=factset&amp;DOC_NAME=fat:reuters_annual_source_window.fat&amp;display_string=Audit&amp;DYN_ARGS=TRUE&amp;VAR:ID1=B03MYN&amp;VAR:RCODE=FSALE&amp;VAR:SDATE=20101299&amp;VAR:FREQ=Y&amp;VAR:RELITEM=RP&amp;VAR:CURRENCY=&amp;VAR:CURRSOURCE=EXSHARE&amp;VA","R:NATFREQ=ANNUAL&amp;VAR:RFIELD=FINALIZED&amp;VAR:DB_TYPE=&amp;VAR:UNITS=M&amp;window=popup&amp;width=450&amp;height=300&amp;START_MAXIMIZED=FALSE"}</definedName>
    <definedName name="_1__FDSAUDITLINK__" localSheetId="4" hidden="1">{"fdsup://IBCentral/FAT Viewer?action=UPDATE&amp;creator=factset&amp;DOC_NAME=fat:reuters_annual_source_window.fat&amp;display_string=Audit&amp;DYN_ARGS=TRUE&amp;VAR:ID1=B03MYN&amp;VAR:RCODE=FSALE&amp;VAR:SDATE=20101299&amp;VAR:FREQ=Y&amp;VAR:RELITEM=RP&amp;VAR:CURRENCY=&amp;VAR:CURRSOURCE=EXSHARE&amp;VA","R:NATFREQ=ANNUAL&amp;VAR:RFIELD=FINALIZED&amp;VAR:DB_TYPE=&amp;VAR:UNITS=M&amp;window=popup&amp;width=450&amp;height=300&amp;START_MAXIMIZED=FALSE"}</definedName>
    <definedName name="_1__FDSAUDITLINK__" hidden="1">{"fdsup://IBCentral/FAT Viewer?action=UPDATE&amp;creator=factset&amp;DOC_NAME=fat:reuters_annual_source_window.fat&amp;display_string=Audit&amp;DYN_ARGS=TRUE&amp;VAR:ID1=B03MYN&amp;VAR:RCODE=FSALE&amp;VAR:SDATE=20101299&amp;VAR:FREQ=Y&amp;VAR:RELITEM=RP&amp;VAR:CURRENCY=&amp;VAR:CURRSOURCE=EXSHARE&amp;VA","R:NATFREQ=ANNUAL&amp;VAR:RFIELD=FINALIZED&amp;VAR:DB_TYPE=&amp;VAR:UNITS=M&amp;window=popup&amp;width=450&amp;height=300&amp;START_MAXIMIZED=FALSE"}</definedName>
    <definedName name="_1_0_0" localSheetId="10" hidden="1">#REF!</definedName>
    <definedName name="_1_0_0" localSheetId="4" hidden="1">#REF!</definedName>
    <definedName name="_1_0_0" hidden="1">#REF!</definedName>
    <definedName name="_1_1" localSheetId="10">#REF!</definedName>
    <definedName name="_1_1">#REF!</definedName>
    <definedName name="_10_?78" localSheetId="10">#REF!</definedName>
    <definedName name="_10_?78">#REF!</definedName>
    <definedName name="_10__________________________________PGE_1" localSheetId="10">#REF!</definedName>
    <definedName name="_10__________________________________PGE_1">#REF!</definedName>
    <definedName name="_10__123Graph_ACHART_1" localSheetId="10" hidden="1">#REF!</definedName>
    <definedName name="_10__123Graph_ACHART_1" localSheetId="4" hidden="1">#REF!</definedName>
    <definedName name="_10__123Graph_ACHART_1" hidden="1">#REF!</definedName>
    <definedName name="_10__123Graph_LBL_ACHART_1" localSheetId="10" hidden="1">#REF!</definedName>
    <definedName name="_10__123Graph_LBL_ACHART_1" localSheetId="4" hidden="1">#REF!</definedName>
    <definedName name="_10__123Graph_LBL_ACHART_1" hidden="1">#REF!</definedName>
    <definedName name="_10__FDSAUDITLINK__" localSheetId="2" hidden="1">{"fdsup://directions/FAT Viewer?action=UPDATE&amp;creator=factset&amp;DYN_ARGS=TRUE&amp;DOC_NAME=FAT:FQL_AUDITING_CLIENT_TEMPLATE.FAT&amp;display_string=Audit&amp;VAR:KEY=PATIHMNEVU&amp;VAR:QUERY=UkdGX0VOVFJQUl9WQUxfREFJTFkoNy8yMC8yMDExKQ==&amp;WINDOW=FIRST_POPUP&amp;HEIGHT=450&amp;WIDTH=450&amp;","START_MAXIMIZED=FALSE&amp;VAR:CALENDAR=FIVEDAY&amp;VAR:SYMBOL=Y8565N10&amp;VAR:INDEX=0"}</definedName>
    <definedName name="_10__FDSAUDITLINK__" localSheetId="4" hidden="1">{"fdsup://directions/FAT Viewer?action=UPDATE&amp;creator=factset&amp;DYN_ARGS=TRUE&amp;DOC_NAME=FAT:FQL_AUDITING_CLIENT_TEMPLATE.FAT&amp;display_string=Audit&amp;VAR:KEY=PATIHMNEVU&amp;VAR:QUERY=UkdGX0VOVFJQUl9WQUxfREFJTFkoNy8yMC8yMDExKQ==&amp;WINDOW=FIRST_POPUP&amp;HEIGHT=450&amp;WIDTH=450&amp;","START_MAXIMIZED=FALSE&amp;VAR:CALENDAR=FIVEDAY&amp;VAR:SYMBOL=Y8565N10&amp;VAR:INDEX=0"}</definedName>
    <definedName name="_10__FDSAUDITLINK__" hidden="1">{"fdsup://directions/FAT Viewer?action=UPDATE&amp;creator=factset&amp;DYN_ARGS=TRUE&amp;DOC_NAME=FAT:FQL_AUDITING_CLIENT_TEMPLATE.FAT&amp;display_string=Audit&amp;VAR:KEY=PATIHMNEVU&amp;VAR:QUERY=UkdGX0VOVFJQUl9WQUxfREFJTFkoNy8yMC8yMDExKQ==&amp;WINDOW=FIRST_POPUP&amp;HEIGHT=450&amp;WIDTH=450&amp;","START_MAXIMIZED=FALSE&amp;VAR:CALENDAR=FIVEDAY&amp;VAR:SYMBOL=Y8565N10&amp;VAR:INDEX=0"}</definedName>
    <definedName name="_10_0" localSheetId="10">#REF!</definedName>
    <definedName name="_10_0">#REF!</definedName>
    <definedName name="_100__123Graph_ECHART_13" localSheetId="10" hidden="1">#REF!</definedName>
    <definedName name="_100__123Graph_ECHART_13" localSheetId="4" hidden="1">#REF!</definedName>
    <definedName name="_100__123Graph_ECHART_13" hidden="1">#REF!</definedName>
    <definedName name="_100__FDSAUDITLINK__" localSheetId="2" hidden="1">{"fdsup://directions/FAT Viewer?action=UPDATE&amp;creator=factset&amp;DYN_ARGS=TRUE&amp;DOC_NAME=FAT:FQL_AUDITING_CLIENT_TEMPLATE.FAT&amp;display_string=Audit&amp;VAR:KEY=VUBENARAZU&amp;VAR:QUERY=UkdGX1BCSyhRVFIsMCwsLCwsLE5PQVVESVQp&amp;WINDOW=FIRST_POPUP&amp;HEIGHT=450&amp;WIDTH=450&amp;START_MA","XIMIZED=FALSE&amp;VAR:CALENDAR=FIVEDAY&amp;VAR:SYMBOL=647907&amp;VAR:INDEX=0"}</definedName>
    <definedName name="_100__FDSAUDITLINK__" localSheetId="4" hidden="1">{"fdsup://directions/FAT Viewer?action=UPDATE&amp;creator=factset&amp;DYN_ARGS=TRUE&amp;DOC_NAME=FAT:FQL_AUDITING_CLIENT_TEMPLATE.FAT&amp;display_string=Audit&amp;VAR:KEY=VUBENARAZU&amp;VAR:QUERY=UkdGX1BCSyhRVFIsMCwsLCwsLE5PQVVESVQp&amp;WINDOW=FIRST_POPUP&amp;HEIGHT=450&amp;WIDTH=450&amp;START_MA","XIMIZED=FALSE&amp;VAR:CALENDAR=FIVEDAY&amp;VAR:SYMBOL=647907&amp;VAR:INDEX=0"}</definedName>
    <definedName name="_100__FDSAUDITLINK__" hidden="1">{"fdsup://directions/FAT Viewer?action=UPDATE&amp;creator=factset&amp;DYN_ARGS=TRUE&amp;DOC_NAME=FAT:FQL_AUDITING_CLIENT_TEMPLATE.FAT&amp;display_string=Audit&amp;VAR:KEY=VUBENARAZU&amp;VAR:QUERY=UkdGX1BCSyhRVFIsMCwsLCwsLE5PQVVESVQp&amp;WINDOW=FIRST_POPUP&amp;HEIGHT=450&amp;WIDTH=450&amp;START_MA","XIMIZED=FALSE&amp;VAR:CALENDAR=FIVEDAY&amp;VAR:SYMBOL=647907&amp;VAR:INDEX=0"}</definedName>
    <definedName name="_101__123Graph_ECHART_14" localSheetId="10" hidden="1">#REF!</definedName>
    <definedName name="_101__123Graph_ECHART_14" localSheetId="4" hidden="1">#REF!</definedName>
    <definedName name="_101__123Graph_ECHART_14" hidden="1">#REF!</definedName>
    <definedName name="_101__FDSAUDITLINK__" localSheetId="2" hidden="1">{"fdsup://directions/FAT Viewer?action=UPDATE&amp;creator=factset&amp;DYN_ARGS=TRUE&amp;DOC_NAME=FAT:FQL_AUDITING_CLIENT_TEMPLATE.FAT&amp;display_string=Audit&amp;VAR:KEY=TMNYDIXOLQ&amp;VAR:QUERY=UkdGX1BCSyhRVFIsMCwsLCwsLE5PQVVESVQp&amp;WINDOW=FIRST_POPUP&amp;HEIGHT=450&amp;WIDTH=450&amp;START_MA","XIMIZED=FALSE&amp;VAR:CALENDAR=FIVEDAY&amp;VAR:SYMBOL=647906&amp;VAR:INDEX=0"}</definedName>
    <definedName name="_101__FDSAUDITLINK__" localSheetId="4" hidden="1">{"fdsup://directions/FAT Viewer?action=UPDATE&amp;creator=factset&amp;DYN_ARGS=TRUE&amp;DOC_NAME=FAT:FQL_AUDITING_CLIENT_TEMPLATE.FAT&amp;display_string=Audit&amp;VAR:KEY=TMNYDIXOLQ&amp;VAR:QUERY=UkdGX1BCSyhRVFIsMCwsLCwsLE5PQVVESVQp&amp;WINDOW=FIRST_POPUP&amp;HEIGHT=450&amp;WIDTH=450&amp;START_MA","XIMIZED=FALSE&amp;VAR:CALENDAR=FIVEDAY&amp;VAR:SYMBOL=647906&amp;VAR:INDEX=0"}</definedName>
    <definedName name="_101__FDSAUDITLINK__" hidden="1">{"fdsup://directions/FAT Viewer?action=UPDATE&amp;creator=factset&amp;DYN_ARGS=TRUE&amp;DOC_NAME=FAT:FQL_AUDITING_CLIENT_TEMPLATE.FAT&amp;display_string=Audit&amp;VAR:KEY=TMNYDIXOLQ&amp;VAR:QUERY=UkdGX1BCSyhRVFIsMCwsLCwsLE5PQVVESVQp&amp;WINDOW=FIRST_POPUP&amp;HEIGHT=450&amp;WIDTH=450&amp;START_MA","XIMIZED=FALSE&amp;VAR:CALENDAR=FIVEDAY&amp;VAR:SYMBOL=647906&amp;VAR:INDEX=0"}</definedName>
    <definedName name="_102__123Graph_ECHART_15" localSheetId="10" hidden="1">#REF!</definedName>
    <definedName name="_102__123Graph_ECHART_15" localSheetId="4" hidden="1">#REF!</definedName>
    <definedName name="_102__123Graph_ECHART_15" hidden="1">#REF!</definedName>
    <definedName name="_102__FDSAUDITLINK__" localSheetId="2" hidden="1">{"fdsup://directions/FAT Viewer?action=UPDATE&amp;creator=factset&amp;DYN_ARGS=TRUE&amp;DOC_NAME=FAT:FQL_AUDITING_CLIENT_TEMPLATE.FAT&amp;display_string=Audit&amp;VAR:KEY=ZSPQPWHGBS&amp;VAR:QUERY=UkdGX1BCSyhRVFIsMCwsLCwsLE5PQVVESVQp&amp;WINDOW=FIRST_POPUP&amp;HEIGHT=450&amp;WIDTH=450&amp;START_MA","XIMIZED=FALSE&amp;VAR:CALENDAR=FIVEDAY&amp;VAR:SYMBOL=645977&amp;VAR:INDEX=0"}</definedName>
    <definedName name="_102__FDSAUDITLINK__" localSheetId="4" hidden="1">{"fdsup://directions/FAT Viewer?action=UPDATE&amp;creator=factset&amp;DYN_ARGS=TRUE&amp;DOC_NAME=FAT:FQL_AUDITING_CLIENT_TEMPLATE.FAT&amp;display_string=Audit&amp;VAR:KEY=ZSPQPWHGBS&amp;VAR:QUERY=UkdGX1BCSyhRVFIsMCwsLCwsLE5PQVVESVQp&amp;WINDOW=FIRST_POPUP&amp;HEIGHT=450&amp;WIDTH=450&amp;START_MA","XIMIZED=FALSE&amp;VAR:CALENDAR=FIVEDAY&amp;VAR:SYMBOL=645977&amp;VAR:INDEX=0"}</definedName>
    <definedName name="_102__FDSAUDITLINK__" hidden="1">{"fdsup://directions/FAT Viewer?action=UPDATE&amp;creator=factset&amp;DYN_ARGS=TRUE&amp;DOC_NAME=FAT:FQL_AUDITING_CLIENT_TEMPLATE.FAT&amp;display_string=Audit&amp;VAR:KEY=ZSPQPWHGBS&amp;VAR:QUERY=UkdGX1BCSyhRVFIsMCwsLCwsLE5PQVVESVQp&amp;WINDOW=FIRST_POPUP&amp;HEIGHT=450&amp;WIDTH=450&amp;START_MA","XIMIZED=FALSE&amp;VAR:CALENDAR=FIVEDAY&amp;VAR:SYMBOL=645977&amp;VAR:INDEX=0"}</definedName>
    <definedName name="_103__123Graph_ECHART_16" localSheetId="10" hidden="1">#REF!</definedName>
    <definedName name="_103__123Graph_ECHART_16" localSheetId="4" hidden="1">#REF!</definedName>
    <definedName name="_103__123Graph_ECHART_16" hidden="1">#REF!</definedName>
    <definedName name="_103__FDSAUDITLINK__" localSheetId="2" hidden="1">{"fdsup://directions/FAT Viewer?action=UPDATE&amp;creator=factset&amp;DYN_ARGS=TRUE&amp;DOC_NAME=FAT:FQL_AUDITING_CLIENT_TEMPLATE.FAT&amp;display_string=Audit&amp;VAR:KEY=FKTUJSNKFW&amp;VAR:QUERY=UkdGX1BCSyhRVFIsMCwsLCwsLE5PQVVESVQp&amp;WINDOW=FIRST_POPUP&amp;HEIGHT=450&amp;WIDTH=450&amp;START_MA","XIMIZED=FALSE&amp;VAR:CALENDAR=FIVEDAY&amp;VAR:SYMBOL=657154&amp;VAR:INDEX=0"}</definedName>
    <definedName name="_103__FDSAUDITLINK__" localSheetId="4" hidden="1">{"fdsup://directions/FAT Viewer?action=UPDATE&amp;creator=factset&amp;DYN_ARGS=TRUE&amp;DOC_NAME=FAT:FQL_AUDITING_CLIENT_TEMPLATE.FAT&amp;display_string=Audit&amp;VAR:KEY=FKTUJSNKFW&amp;VAR:QUERY=UkdGX1BCSyhRVFIsMCwsLCwsLE5PQVVESVQp&amp;WINDOW=FIRST_POPUP&amp;HEIGHT=450&amp;WIDTH=450&amp;START_MA","XIMIZED=FALSE&amp;VAR:CALENDAR=FIVEDAY&amp;VAR:SYMBOL=657154&amp;VAR:INDEX=0"}</definedName>
    <definedName name="_103__FDSAUDITLINK__" hidden="1">{"fdsup://directions/FAT Viewer?action=UPDATE&amp;creator=factset&amp;DYN_ARGS=TRUE&amp;DOC_NAME=FAT:FQL_AUDITING_CLIENT_TEMPLATE.FAT&amp;display_string=Audit&amp;VAR:KEY=FKTUJSNKFW&amp;VAR:QUERY=UkdGX1BCSyhRVFIsMCwsLCwsLE5PQVVESVQp&amp;WINDOW=FIRST_POPUP&amp;HEIGHT=450&amp;WIDTH=450&amp;START_MA","XIMIZED=FALSE&amp;VAR:CALENDAR=FIVEDAY&amp;VAR:SYMBOL=657154&amp;VAR:INDEX=0"}</definedName>
    <definedName name="_104__123Graph_ECHART_17" localSheetId="10" hidden="1">#REF!</definedName>
    <definedName name="_104__123Graph_ECHART_17" localSheetId="4" hidden="1">#REF!</definedName>
    <definedName name="_104__123Graph_ECHART_17" hidden="1">#REF!</definedName>
    <definedName name="_104__FDSAUDITLINK__" localSheetId="2" hidden="1">{"fdsup://directions/FAT Viewer?action=UPDATE&amp;creator=factset&amp;DYN_ARGS=TRUE&amp;DOC_NAME=FAT:FQL_AUDITING_CLIENT_TEMPLATE.FAT&amp;display_string=Audit&amp;VAR:KEY=XADQDWXWVI&amp;VAR:QUERY=UkdGX1BCSyhRVFIsMCwsLCwsLE5PQVVESVQp&amp;WINDOW=FIRST_POPUP&amp;HEIGHT=450&amp;WIDTH=450&amp;START_MA","XIMIZED=FALSE&amp;VAR:CALENDAR=FIVEDAY&amp;VAR:SYMBOL=614819&amp;VAR:INDEX=0"}</definedName>
    <definedName name="_104__FDSAUDITLINK__" localSheetId="4" hidden="1">{"fdsup://directions/FAT Viewer?action=UPDATE&amp;creator=factset&amp;DYN_ARGS=TRUE&amp;DOC_NAME=FAT:FQL_AUDITING_CLIENT_TEMPLATE.FAT&amp;display_string=Audit&amp;VAR:KEY=XADQDWXWVI&amp;VAR:QUERY=UkdGX1BCSyhRVFIsMCwsLCwsLE5PQVVESVQp&amp;WINDOW=FIRST_POPUP&amp;HEIGHT=450&amp;WIDTH=450&amp;START_MA","XIMIZED=FALSE&amp;VAR:CALENDAR=FIVEDAY&amp;VAR:SYMBOL=614819&amp;VAR:INDEX=0"}</definedName>
    <definedName name="_104__FDSAUDITLINK__" hidden="1">{"fdsup://directions/FAT Viewer?action=UPDATE&amp;creator=factset&amp;DYN_ARGS=TRUE&amp;DOC_NAME=FAT:FQL_AUDITING_CLIENT_TEMPLATE.FAT&amp;display_string=Audit&amp;VAR:KEY=XADQDWXWVI&amp;VAR:QUERY=UkdGX1BCSyhRVFIsMCwsLCwsLE5PQVVESVQp&amp;WINDOW=FIRST_POPUP&amp;HEIGHT=450&amp;WIDTH=450&amp;START_MA","XIMIZED=FALSE&amp;VAR:CALENDAR=FIVEDAY&amp;VAR:SYMBOL=614819&amp;VAR:INDEX=0"}</definedName>
    <definedName name="_105__123Graph_ECHART_18" localSheetId="10" hidden="1">#REF!</definedName>
    <definedName name="_105__123Graph_ECHART_18" localSheetId="4" hidden="1">#REF!</definedName>
    <definedName name="_105__123Graph_ECHART_18" hidden="1">#REF!</definedName>
    <definedName name="_105__FDSAUDITLINK__" localSheetId="2" hidden="1">{"fdsup://directions/FAT Viewer?action=UPDATE&amp;creator=factset&amp;DYN_ARGS=TRUE&amp;DOC_NAME=FAT:FQL_AUDITING_CLIENT_TEMPLATE.FAT&amp;display_string=Audit&amp;VAR:KEY=PIZENYRARY&amp;VAR:QUERY=UkdGX1BCSyhRVFIsMCwsLCwsLE5PQVVESVQp&amp;WINDOW=FIRST_POPUP&amp;HEIGHT=450&amp;WIDTH=450&amp;START_MA","XIMIZED=FALSE&amp;VAR:CALENDAR=FIVEDAY&amp;VAR:SYMBOL=650313&amp;VAR:INDEX=0"}</definedName>
    <definedName name="_105__FDSAUDITLINK__" localSheetId="4" hidden="1">{"fdsup://directions/FAT Viewer?action=UPDATE&amp;creator=factset&amp;DYN_ARGS=TRUE&amp;DOC_NAME=FAT:FQL_AUDITING_CLIENT_TEMPLATE.FAT&amp;display_string=Audit&amp;VAR:KEY=PIZENYRARY&amp;VAR:QUERY=UkdGX1BCSyhRVFIsMCwsLCwsLE5PQVVESVQp&amp;WINDOW=FIRST_POPUP&amp;HEIGHT=450&amp;WIDTH=450&amp;START_MA","XIMIZED=FALSE&amp;VAR:CALENDAR=FIVEDAY&amp;VAR:SYMBOL=650313&amp;VAR:INDEX=0"}</definedName>
    <definedName name="_105__FDSAUDITLINK__" hidden="1">{"fdsup://directions/FAT Viewer?action=UPDATE&amp;creator=factset&amp;DYN_ARGS=TRUE&amp;DOC_NAME=FAT:FQL_AUDITING_CLIENT_TEMPLATE.FAT&amp;display_string=Audit&amp;VAR:KEY=PIZENYRARY&amp;VAR:QUERY=UkdGX1BCSyhRVFIsMCwsLCwsLE5PQVVESVQp&amp;WINDOW=FIRST_POPUP&amp;HEIGHT=450&amp;WIDTH=450&amp;START_MA","XIMIZED=FALSE&amp;VAR:CALENDAR=FIVEDAY&amp;VAR:SYMBOL=650313&amp;VAR:INDEX=0"}</definedName>
    <definedName name="_106__123Graph_ECHART_4" localSheetId="10" hidden="1">#REF!</definedName>
    <definedName name="_106__123Graph_ECHART_4" localSheetId="4" hidden="1">#REF!</definedName>
    <definedName name="_106__123Graph_ECHART_4" hidden="1">#REF!</definedName>
    <definedName name="_106__FDSAUDITLINK__" localSheetId="2" hidden="1">{"fdsup://directions/FAT Viewer?action=UPDATE&amp;creator=factset&amp;DYN_ARGS=TRUE&amp;DOC_NAME=FAT:FQL_AUDITING_CLIENT_TEMPLATE.FAT&amp;display_string=Audit&amp;VAR:KEY=LIVCTOZIJA&amp;VAR:QUERY=UkdGX1BCSyhRVFIsMCwsLCwsLE5PQVVESVQp&amp;WINDOW=FIRST_POPUP&amp;HEIGHT=450&amp;WIDTH=450&amp;START_MA","XIMIZED=FALSE&amp;VAR:CALENDAR=FIVEDAY&amp;VAR:SYMBOL=688952&amp;VAR:INDEX=0"}</definedName>
    <definedName name="_106__FDSAUDITLINK__" localSheetId="4" hidden="1">{"fdsup://directions/FAT Viewer?action=UPDATE&amp;creator=factset&amp;DYN_ARGS=TRUE&amp;DOC_NAME=FAT:FQL_AUDITING_CLIENT_TEMPLATE.FAT&amp;display_string=Audit&amp;VAR:KEY=LIVCTOZIJA&amp;VAR:QUERY=UkdGX1BCSyhRVFIsMCwsLCwsLE5PQVVESVQp&amp;WINDOW=FIRST_POPUP&amp;HEIGHT=450&amp;WIDTH=450&amp;START_MA","XIMIZED=FALSE&amp;VAR:CALENDAR=FIVEDAY&amp;VAR:SYMBOL=688952&amp;VAR:INDEX=0"}</definedName>
    <definedName name="_106__FDSAUDITLINK__" hidden="1">{"fdsup://directions/FAT Viewer?action=UPDATE&amp;creator=factset&amp;DYN_ARGS=TRUE&amp;DOC_NAME=FAT:FQL_AUDITING_CLIENT_TEMPLATE.FAT&amp;display_string=Audit&amp;VAR:KEY=LIVCTOZIJA&amp;VAR:QUERY=UkdGX1BCSyhRVFIsMCwsLCwsLE5PQVVESVQp&amp;WINDOW=FIRST_POPUP&amp;HEIGHT=450&amp;WIDTH=450&amp;START_MA","XIMIZED=FALSE&amp;VAR:CALENDAR=FIVEDAY&amp;VAR:SYMBOL=688952&amp;VAR:INDEX=0"}</definedName>
    <definedName name="_107__123Graph_ECHART_6" localSheetId="10" hidden="1">#REF!</definedName>
    <definedName name="_107__123Graph_ECHART_6" localSheetId="4" hidden="1">#REF!</definedName>
    <definedName name="_107__123Graph_ECHART_6" hidden="1">#REF!</definedName>
    <definedName name="_107__FDSAUDITLINK__" localSheetId="2" hidden="1">{"fdsup://directions/FAT Viewer?action=UPDATE&amp;creator=factset&amp;DYN_ARGS=TRUE&amp;DOC_NAME=FAT:FQL_AUDITING_CLIENT_TEMPLATE.FAT&amp;display_string=Audit&amp;VAR:KEY=LSPIJIZQRU&amp;VAR:QUERY=UkdGX1BCSyhRVFIsMCwsLCwsLE5PQVVESVQp&amp;WINDOW=FIRST_POPUP&amp;HEIGHT=450&amp;WIDTH=450&amp;START_MA","XIMIZED=FALSE&amp;VAR:CALENDAR=FIVEDAY&amp;VAR:SYMBOL=B12LZW&amp;VAR:INDEX=0"}</definedName>
    <definedName name="_107__FDSAUDITLINK__" localSheetId="4" hidden="1">{"fdsup://directions/FAT Viewer?action=UPDATE&amp;creator=factset&amp;DYN_ARGS=TRUE&amp;DOC_NAME=FAT:FQL_AUDITING_CLIENT_TEMPLATE.FAT&amp;display_string=Audit&amp;VAR:KEY=LSPIJIZQRU&amp;VAR:QUERY=UkdGX1BCSyhRVFIsMCwsLCwsLE5PQVVESVQp&amp;WINDOW=FIRST_POPUP&amp;HEIGHT=450&amp;WIDTH=450&amp;START_MA","XIMIZED=FALSE&amp;VAR:CALENDAR=FIVEDAY&amp;VAR:SYMBOL=B12LZW&amp;VAR:INDEX=0"}</definedName>
    <definedName name="_107__FDSAUDITLINK__" hidden="1">{"fdsup://directions/FAT Viewer?action=UPDATE&amp;creator=factset&amp;DYN_ARGS=TRUE&amp;DOC_NAME=FAT:FQL_AUDITING_CLIENT_TEMPLATE.FAT&amp;display_string=Audit&amp;VAR:KEY=LSPIJIZQRU&amp;VAR:QUERY=UkdGX1BCSyhRVFIsMCwsLCwsLE5PQVVESVQp&amp;WINDOW=FIRST_POPUP&amp;HEIGHT=450&amp;WIDTH=450&amp;START_MA","XIMIZED=FALSE&amp;VAR:CALENDAR=FIVEDAY&amp;VAR:SYMBOL=B12LZW&amp;VAR:INDEX=0"}</definedName>
    <definedName name="_108__123Graph_ECHART_7" localSheetId="10" hidden="1">#REF!</definedName>
    <definedName name="_108__123Graph_ECHART_7" localSheetId="4" hidden="1">#REF!</definedName>
    <definedName name="_108__123Graph_ECHART_7" hidden="1">#REF!</definedName>
    <definedName name="_108__FDSAUDITLINK__" localSheetId="2" hidden="1">{"fdsup://directions/FAT Viewer?action=UPDATE&amp;creator=factset&amp;DYN_ARGS=TRUE&amp;DOC_NAME=FAT:FQL_AUDITING_CLIENT_TEMPLATE.FAT&amp;display_string=Audit&amp;VAR:KEY=DUHEXEBMDO&amp;VAR:QUERY=UkdGX1BCSyhRVFIsMCwsLCwsLE5PQVVESVQp&amp;WINDOW=FIRST_POPUP&amp;HEIGHT=450&amp;WIDTH=450&amp;START_MA","XIMIZED=FALSE&amp;VAR:CALENDAR=FIVEDAY&amp;VAR:SYMBOL=B12LZX&amp;VAR:INDEX=0"}</definedName>
    <definedName name="_108__FDSAUDITLINK__" localSheetId="4" hidden="1">{"fdsup://directions/FAT Viewer?action=UPDATE&amp;creator=factset&amp;DYN_ARGS=TRUE&amp;DOC_NAME=FAT:FQL_AUDITING_CLIENT_TEMPLATE.FAT&amp;display_string=Audit&amp;VAR:KEY=DUHEXEBMDO&amp;VAR:QUERY=UkdGX1BCSyhRVFIsMCwsLCwsLE5PQVVESVQp&amp;WINDOW=FIRST_POPUP&amp;HEIGHT=450&amp;WIDTH=450&amp;START_MA","XIMIZED=FALSE&amp;VAR:CALENDAR=FIVEDAY&amp;VAR:SYMBOL=B12LZX&amp;VAR:INDEX=0"}</definedName>
    <definedName name="_108__FDSAUDITLINK__" hidden="1">{"fdsup://directions/FAT Viewer?action=UPDATE&amp;creator=factset&amp;DYN_ARGS=TRUE&amp;DOC_NAME=FAT:FQL_AUDITING_CLIENT_TEMPLATE.FAT&amp;display_string=Audit&amp;VAR:KEY=DUHEXEBMDO&amp;VAR:QUERY=UkdGX1BCSyhRVFIsMCwsLCwsLE5PQVVESVQp&amp;WINDOW=FIRST_POPUP&amp;HEIGHT=450&amp;WIDTH=450&amp;START_MA","XIMIZED=FALSE&amp;VAR:CALENDAR=FIVEDAY&amp;VAR:SYMBOL=B12LZX&amp;VAR:INDEX=0"}</definedName>
    <definedName name="_109__123Graph_ECHART_8" localSheetId="10" hidden="1">#REF!</definedName>
    <definedName name="_109__123Graph_ECHART_8" localSheetId="4" hidden="1">#REF!</definedName>
    <definedName name="_109__123Graph_ECHART_8" hidden="1">#REF!</definedName>
    <definedName name="_109__FDSAUDITLINK__" localSheetId="2" hidden="1">{"fdsup://directions/FAT Viewer?action=UPDATE&amp;creator=factset&amp;DYN_ARGS=TRUE&amp;DOC_NAME=FAT:FQL_AUDITING_CLIENT_TEMPLATE.FAT&amp;display_string=Audit&amp;VAR:KEY=XGBKJUZWBY&amp;VAR:QUERY=UkdGX1BCSyhRVFIsMCwsLCwsLE5PQVVESVQp&amp;WINDOW=FIRST_POPUP&amp;HEIGHT=450&amp;WIDTH=450&amp;START_MA","XIMIZED=FALSE&amp;VAR:CALENDAR=FIVEDAY&amp;VAR:SYMBOL=B12LZH&amp;VAR:INDEX=0"}</definedName>
    <definedName name="_109__FDSAUDITLINK__" localSheetId="4" hidden="1">{"fdsup://directions/FAT Viewer?action=UPDATE&amp;creator=factset&amp;DYN_ARGS=TRUE&amp;DOC_NAME=FAT:FQL_AUDITING_CLIENT_TEMPLATE.FAT&amp;display_string=Audit&amp;VAR:KEY=XGBKJUZWBY&amp;VAR:QUERY=UkdGX1BCSyhRVFIsMCwsLCwsLE5PQVVESVQp&amp;WINDOW=FIRST_POPUP&amp;HEIGHT=450&amp;WIDTH=450&amp;START_MA","XIMIZED=FALSE&amp;VAR:CALENDAR=FIVEDAY&amp;VAR:SYMBOL=B12LZH&amp;VAR:INDEX=0"}</definedName>
    <definedName name="_109__FDSAUDITLINK__" hidden="1">{"fdsup://directions/FAT Viewer?action=UPDATE&amp;creator=factset&amp;DYN_ARGS=TRUE&amp;DOC_NAME=FAT:FQL_AUDITING_CLIENT_TEMPLATE.FAT&amp;display_string=Audit&amp;VAR:KEY=XGBKJUZWBY&amp;VAR:QUERY=UkdGX1BCSyhRVFIsMCwsLCwsLE5PQVVESVQp&amp;WINDOW=FIRST_POPUP&amp;HEIGHT=450&amp;WIDTH=450&amp;START_MA","XIMIZED=FALSE&amp;VAR:CALENDAR=FIVEDAY&amp;VAR:SYMBOL=B12LZH&amp;VAR:INDEX=0"}</definedName>
    <definedName name="_10PGE_1" localSheetId="10">#REF!</definedName>
    <definedName name="_10PGE_1">#REF!</definedName>
    <definedName name="_11_???205" localSheetId="10">#REF!</definedName>
    <definedName name="_11_???205">#REF!</definedName>
    <definedName name="_11_________________________________PGE_1" localSheetId="10">#REF!</definedName>
    <definedName name="_11_________________________________PGE_1">#REF!</definedName>
    <definedName name="_11__123Graph_ACHART_2" localSheetId="10" hidden="1">#REF!</definedName>
    <definedName name="_11__123Graph_ACHART_2" localSheetId="4" hidden="1">#REF!</definedName>
    <definedName name="_11__123Graph_ACHART_2" hidden="1">#REF!</definedName>
    <definedName name="_11__123Graph_LBL_ACHART_3" localSheetId="10" hidden="1">#REF!</definedName>
    <definedName name="_11__123Graph_LBL_ACHART_3" localSheetId="4" hidden="1">#REF!</definedName>
    <definedName name="_11__123Graph_LBL_ACHART_3" hidden="1">#REF!</definedName>
    <definedName name="_110__123Graph_ECHART_9" localSheetId="10" hidden="1">#REF!</definedName>
    <definedName name="_110__123Graph_ECHART_9" localSheetId="4" hidden="1">#REF!</definedName>
    <definedName name="_110__123Graph_ECHART_9" hidden="1">#REF!</definedName>
    <definedName name="_110__FDSAUDITLINK__" localSheetId="2" hidden="1">{"fdsup://directions/FAT Viewer?action=UPDATE&amp;creator=factset&amp;DYN_ARGS=TRUE&amp;DOC_NAME=FAT:FQL_AUDITING_CLIENT_TEMPLATE.FAT&amp;display_string=Audit&amp;VAR:KEY=XGDEHMPQRQ&amp;VAR:QUERY=UkdGX1BCSyhRVFIsMCwsLCwsLE5PQVVESVQp&amp;WINDOW=FIRST_POPUP&amp;HEIGHT=450&amp;WIDTH=450&amp;START_MA","XIMIZED=FALSE&amp;VAR:CALENDAR=FIVEDAY&amp;VAR:SYMBOL=646632&amp;VAR:INDEX=0"}</definedName>
    <definedName name="_110__FDSAUDITLINK__" localSheetId="4" hidden="1">{"fdsup://directions/FAT Viewer?action=UPDATE&amp;creator=factset&amp;DYN_ARGS=TRUE&amp;DOC_NAME=FAT:FQL_AUDITING_CLIENT_TEMPLATE.FAT&amp;display_string=Audit&amp;VAR:KEY=XGDEHMPQRQ&amp;VAR:QUERY=UkdGX1BCSyhRVFIsMCwsLCwsLE5PQVVESVQp&amp;WINDOW=FIRST_POPUP&amp;HEIGHT=450&amp;WIDTH=450&amp;START_MA","XIMIZED=FALSE&amp;VAR:CALENDAR=FIVEDAY&amp;VAR:SYMBOL=646632&amp;VAR:INDEX=0"}</definedName>
    <definedName name="_110__FDSAUDITLINK__" hidden="1">{"fdsup://directions/FAT Viewer?action=UPDATE&amp;creator=factset&amp;DYN_ARGS=TRUE&amp;DOC_NAME=FAT:FQL_AUDITING_CLIENT_TEMPLATE.FAT&amp;display_string=Audit&amp;VAR:KEY=XGDEHMPQRQ&amp;VAR:QUERY=UkdGX1BCSyhRVFIsMCwsLCwsLE5PQVVESVQp&amp;WINDOW=FIRST_POPUP&amp;HEIGHT=450&amp;WIDTH=450&amp;START_MA","XIMIZED=FALSE&amp;VAR:CALENDAR=FIVEDAY&amp;VAR:SYMBOL=646632&amp;VAR:INDEX=0"}</definedName>
    <definedName name="_111__123Graph_F_Chart_1A" localSheetId="10" hidden="1">#REF!</definedName>
    <definedName name="_111__123Graph_F_Chart_1A" localSheetId="4" hidden="1">#REF!</definedName>
    <definedName name="_111__123Graph_F_Chart_1A" hidden="1">#REF!</definedName>
    <definedName name="_111__FDSAUDITLINK__" localSheetId="2" hidden="1">{"fdsup://directions/FAT Viewer?action=UPDATE&amp;creator=factset&amp;DYN_ARGS=TRUE&amp;DOC_NAME=FAT:FQL_AUDITING_CLIENT_TEMPLATE.FAT&amp;display_string=Audit&amp;VAR:KEY=QROJEPKFAR&amp;VAR:QUERY=UkdGX1RDQVAoQU5OLDAsLCwsLCxOT0FVRElUKQ==&amp;WINDOW=FIRST_POPUP&amp;HEIGHT=450&amp;WIDTH=450&amp;STAR","T_MAXIMIZED=FALSE&amp;VAR:CALENDAR=FIVEDAY&amp;VAR:INDEX=0"}</definedName>
    <definedName name="_111__FDSAUDITLINK__" localSheetId="4" hidden="1">{"fdsup://directions/FAT Viewer?action=UPDATE&amp;creator=factset&amp;DYN_ARGS=TRUE&amp;DOC_NAME=FAT:FQL_AUDITING_CLIENT_TEMPLATE.FAT&amp;display_string=Audit&amp;VAR:KEY=QROJEPKFAR&amp;VAR:QUERY=UkdGX1RDQVAoQU5OLDAsLCwsLCxOT0FVRElUKQ==&amp;WINDOW=FIRST_POPUP&amp;HEIGHT=450&amp;WIDTH=450&amp;STAR","T_MAXIMIZED=FALSE&amp;VAR:CALENDAR=FIVEDAY&amp;VAR:INDEX=0"}</definedName>
    <definedName name="_111__FDSAUDITLINK__" hidden="1">{"fdsup://directions/FAT Viewer?action=UPDATE&amp;creator=factset&amp;DYN_ARGS=TRUE&amp;DOC_NAME=FAT:FQL_AUDITING_CLIENT_TEMPLATE.FAT&amp;display_string=Audit&amp;VAR:KEY=QROJEPKFAR&amp;VAR:QUERY=UkdGX1RDQVAoQU5OLDAsLCwsLCxOT0FVRElUKQ==&amp;WINDOW=FIRST_POPUP&amp;HEIGHT=450&amp;WIDTH=450&amp;STAR","T_MAXIMIZED=FALSE&amp;VAR:CALENDAR=FIVEDAY&amp;VAR:INDEX=0"}</definedName>
    <definedName name="_112__123Graph_BCHART_17" localSheetId="10" hidden="1">#REF!</definedName>
    <definedName name="_112__123Graph_BCHART_17" localSheetId="4" hidden="1">#REF!</definedName>
    <definedName name="_112__123Graph_BCHART_17" hidden="1">#REF!</definedName>
    <definedName name="_112__123Graph_FCHART_10" localSheetId="10" hidden="1">#REF!</definedName>
    <definedName name="_112__123Graph_FCHART_10" localSheetId="4" hidden="1">#REF!</definedName>
    <definedName name="_112__123Graph_FCHART_10" hidden="1">#REF!</definedName>
    <definedName name="_112__FDSAUDITLINK__" localSheetId="2" hidden="1">{"fdsup://directions/FAT Viewer?action=UPDATE&amp;creator=factset&amp;DYN_ARGS=TRUE&amp;DOC_NAME=FAT:FQL_AUDITING_CLIENT_TEMPLATE.FAT&amp;display_string=Audit&amp;VAR:KEY=QROJEPKFAR&amp;VAR:QUERY=UkdGX1RDQVAoQU5OLDAsLCwsLCxOT0FVRElUKQ==&amp;WINDOW=FIRST_POPUP&amp;HEIGHT=450&amp;WIDTH=450&amp;STAR","T_MAXIMIZED=FALSE&amp;VAR:CALENDAR=FIVEDAY&amp;VAR:INDEX=0"}</definedName>
    <definedName name="_112__FDSAUDITLINK__" localSheetId="4" hidden="1">{"fdsup://directions/FAT Viewer?action=UPDATE&amp;creator=factset&amp;DYN_ARGS=TRUE&amp;DOC_NAME=FAT:FQL_AUDITING_CLIENT_TEMPLATE.FAT&amp;display_string=Audit&amp;VAR:KEY=QROJEPKFAR&amp;VAR:QUERY=UkdGX1RDQVAoQU5OLDAsLCwsLCxOT0FVRElUKQ==&amp;WINDOW=FIRST_POPUP&amp;HEIGHT=450&amp;WIDTH=450&amp;STAR","T_MAXIMIZED=FALSE&amp;VAR:CALENDAR=FIVEDAY&amp;VAR:INDEX=0"}</definedName>
    <definedName name="_112__FDSAUDITLINK__" hidden="1">{"fdsup://directions/FAT Viewer?action=UPDATE&amp;creator=factset&amp;DYN_ARGS=TRUE&amp;DOC_NAME=FAT:FQL_AUDITING_CLIENT_TEMPLATE.FAT&amp;display_string=Audit&amp;VAR:KEY=QROJEPKFAR&amp;VAR:QUERY=UkdGX1RDQVAoQU5OLDAsLCwsLCxOT0FVRElUKQ==&amp;WINDOW=FIRST_POPUP&amp;HEIGHT=450&amp;WIDTH=450&amp;STAR","T_MAXIMIZED=FALSE&amp;VAR:CALENDAR=FIVEDAY&amp;VAR:INDEX=0"}</definedName>
    <definedName name="_113__123Graph_FCHART_11" localSheetId="10" hidden="1">#REF!</definedName>
    <definedName name="_113__123Graph_FCHART_11" localSheetId="4" hidden="1">#REF!</definedName>
    <definedName name="_113__123Graph_FCHART_11" hidden="1">#REF!</definedName>
    <definedName name="_113__FDSAUDITLINK__" localSheetId="2" hidden="1">{"fdsup://directions/FAT Viewer?action=UPDATE&amp;creator=factset&amp;DYN_ARGS=TRUE&amp;DOC_NAME=FAT:FQL_AUDITING_CLIENT_TEMPLATE.FAT&amp;display_string=Audit&amp;VAR:KEY=KHGRMFSDEJ&amp;VAR:QUERY=UkdGX1RDQVAoQU5OLDAsLCwsLCxOT0FVRElUKQ==&amp;WINDOW=FIRST_POPUP&amp;HEIGHT=450&amp;WIDTH=450&amp;STAR","T_MAXIMIZED=FALSE&amp;VAR:CALENDAR=FIVEDAY&amp;VAR:SYMBOL=650313&amp;VAR:INDEX=0"}</definedName>
    <definedName name="_113__FDSAUDITLINK__" localSheetId="4" hidden="1">{"fdsup://directions/FAT Viewer?action=UPDATE&amp;creator=factset&amp;DYN_ARGS=TRUE&amp;DOC_NAME=FAT:FQL_AUDITING_CLIENT_TEMPLATE.FAT&amp;display_string=Audit&amp;VAR:KEY=KHGRMFSDEJ&amp;VAR:QUERY=UkdGX1RDQVAoQU5OLDAsLCwsLCxOT0FVRElUKQ==&amp;WINDOW=FIRST_POPUP&amp;HEIGHT=450&amp;WIDTH=450&amp;STAR","T_MAXIMIZED=FALSE&amp;VAR:CALENDAR=FIVEDAY&amp;VAR:SYMBOL=650313&amp;VAR:INDEX=0"}</definedName>
    <definedName name="_113__FDSAUDITLINK__" hidden="1">{"fdsup://directions/FAT Viewer?action=UPDATE&amp;creator=factset&amp;DYN_ARGS=TRUE&amp;DOC_NAME=FAT:FQL_AUDITING_CLIENT_TEMPLATE.FAT&amp;display_string=Audit&amp;VAR:KEY=KHGRMFSDEJ&amp;VAR:QUERY=UkdGX1RDQVAoQU5OLDAsLCwsLCxOT0FVRElUKQ==&amp;WINDOW=FIRST_POPUP&amp;HEIGHT=450&amp;WIDTH=450&amp;STAR","T_MAXIMIZED=FALSE&amp;VAR:CALENDAR=FIVEDAY&amp;VAR:SYMBOL=650313&amp;VAR:INDEX=0"}</definedName>
    <definedName name="_114__123Graph_FCHART_12" localSheetId="10" hidden="1">#REF!</definedName>
    <definedName name="_114__123Graph_FCHART_12" localSheetId="4" hidden="1">#REF!</definedName>
    <definedName name="_114__123Graph_FCHART_12" hidden="1">#REF!</definedName>
    <definedName name="_114__FDSAUDITLINK__" localSheetId="2" hidden="1">{"fdsup://directions/FAT Viewer?action=UPDATE&amp;creator=factset&amp;DYN_ARGS=TRUE&amp;DOC_NAME=FAT:FQL_AUDITING_CLIENT_TEMPLATE.FAT&amp;display_string=Audit&amp;VAR:KEY=QROJEPKFAR&amp;VAR:QUERY=UkdGX1RDQVAoQU5OLDAsLCwsLCxOT0FVRElUKQ==&amp;WINDOW=FIRST_POPUP&amp;HEIGHT=450&amp;WIDTH=450&amp;STAR","T_MAXIMIZED=FALSE&amp;VAR:CALENDAR=FIVEDAY&amp;VAR:INDEX=0"}</definedName>
    <definedName name="_114__FDSAUDITLINK__" localSheetId="4" hidden="1">{"fdsup://directions/FAT Viewer?action=UPDATE&amp;creator=factset&amp;DYN_ARGS=TRUE&amp;DOC_NAME=FAT:FQL_AUDITING_CLIENT_TEMPLATE.FAT&amp;display_string=Audit&amp;VAR:KEY=QROJEPKFAR&amp;VAR:QUERY=UkdGX1RDQVAoQU5OLDAsLCwsLCxOT0FVRElUKQ==&amp;WINDOW=FIRST_POPUP&amp;HEIGHT=450&amp;WIDTH=450&amp;STAR","T_MAXIMIZED=FALSE&amp;VAR:CALENDAR=FIVEDAY&amp;VAR:INDEX=0"}</definedName>
    <definedName name="_114__FDSAUDITLINK__" hidden="1">{"fdsup://directions/FAT Viewer?action=UPDATE&amp;creator=factset&amp;DYN_ARGS=TRUE&amp;DOC_NAME=FAT:FQL_AUDITING_CLIENT_TEMPLATE.FAT&amp;display_string=Audit&amp;VAR:KEY=QROJEPKFAR&amp;VAR:QUERY=UkdGX1RDQVAoQU5OLDAsLCwsLCxOT0FVRElUKQ==&amp;WINDOW=FIRST_POPUP&amp;HEIGHT=450&amp;WIDTH=450&amp;STAR","T_MAXIMIZED=FALSE&amp;VAR:CALENDAR=FIVEDAY&amp;VAR:INDEX=0"}</definedName>
    <definedName name="_115__123Graph_FCHART_13" localSheetId="10" hidden="1">#REF!</definedName>
    <definedName name="_115__123Graph_FCHART_13" localSheetId="4" hidden="1">#REF!</definedName>
    <definedName name="_115__123Graph_FCHART_13" hidden="1">#REF!</definedName>
    <definedName name="_115__FDSAUDITLINK__" localSheetId="2" hidden="1">{"fdsup://directions/FAT Viewer?action=UPDATE&amp;creator=factset&amp;DYN_ARGS=TRUE&amp;DOC_NAME=FAT:FQL_AUDITING_CLIENT_TEMPLATE.FAT&amp;display_string=Audit&amp;VAR:KEY=QROJEPKFAR&amp;VAR:QUERY=UkdGX1RDQVAoQU5OLDAsLCwsLCxOT0FVRElUKQ==&amp;WINDOW=FIRST_POPUP&amp;HEIGHT=450&amp;WIDTH=450&amp;STAR","T_MAXIMIZED=FALSE&amp;VAR:CALENDAR=FIVEDAY&amp;VAR:INDEX=0"}</definedName>
    <definedName name="_115__FDSAUDITLINK__" localSheetId="4" hidden="1">{"fdsup://directions/FAT Viewer?action=UPDATE&amp;creator=factset&amp;DYN_ARGS=TRUE&amp;DOC_NAME=FAT:FQL_AUDITING_CLIENT_TEMPLATE.FAT&amp;display_string=Audit&amp;VAR:KEY=QROJEPKFAR&amp;VAR:QUERY=UkdGX1RDQVAoQU5OLDAsLCwsLCxOT0FVRElUKQ==&amp;WINDOW=FIRST_POPUP&amp;HEIGHT=450&amp;WIDTH=450&amp;STAR","T_MAXIMIZED=FALSE&amp;VAR:CALENDAR=FIVEDAY&amp;VAR:INDEX=0"}</definedName>
    <definedName name="_115__FDSAUDITLINK__" hidden="1">{"fdsup://directions/FAT Viewer?action=UPDATE&amp;creator=factset&amp;DYN_ARGS=TRUE&amp;DOC_NAME=FAT:FQL_AUDITING_CLIENT_TEMPLATE.FAT&amp;display_string=Audit&amp;VAR:KEY=QROJEPKFAR&amp;VAR:QUERY=UkdGX1RDQVAoQU5OLDAsLCwsLCxOT0FVRElUKQ==&amp;WINDOW=FIRST_POPUP&amp;HEIGHT=450&amp;WIDTH=450&amp;STAR","T_MAXIMIZED=FALSE&amp;VAR:CALENDAR=FIVEDAY&amp;VAR:INDEX=0"}</definedName>
    <definedName name="_116__123Graph_FCHART_14" localSheetId="10" hidden="1">#REF!</definedName>
    <definedName name="_116__123Graph_FCHART_14" localSheetId="4" hidden="1">#REF!</definedName>
    <definedName name="_116__123Graph_FCHART_14" hidden="1">#REF!</definedName>
    <definedName name="_116__FDSAUDITLINK__" localSheetId="2" hidden="1">{"fdsup://directions/FAT Viewer?action=UPDATE&amp;creator=factset&amp;DYN_ARGS=TRUE&amp;DOC_NAME=FAT:FQL_AUDITING_CLIENT_TEMPLATE.FAT&amp;display_string=Audit&amp;VAR:KEY=WPMHMLCZQP&amp;VAR:QUERY=UkdGX1RDQVAoQU5OLDAsLCwsLCxOT0FVRElUKQ==&amp;WINDOW=FIRST_POPUP&amp;HEIGHT=450&amp;WIDTH=450&amp;STAR","T_MAXIMIZED=FALSE&amp;VAR:CALENDAR=FIVEDAY&amp;VAR:SYMBOL=614819&amp;VAR:INDEX=0"}</definedName>
    <definedName name="_116__FDSAUDITLINK__" localSheetId="4" hidden="1">{"fdsup://directions/FAT Viewer?action=UPDATE&amp;creator=factset&amp;DYN_ARGS=TRUE&amp;DOC_NAME=FAT:FQL_AUDITING_CLIENT_TEMPLATE.FAT&amp;display_string=Audit&amp;VAR:KEY=WPMHMLCZQP&amp;VAR:QUERY=UkdGX1RDQVAoQU5OLDAsLCwsLCxOT0FVRElUKQ==&amp;WINDOW=FIRST_POPUP&amp;HEIGHT=450&amp;WIDTH=450&amp;STAR","T_MAXIMIZED=FALSE&amp;VAR:CALENDAR=FIVEDAY&amp;VAR:SYMBOL=614819&amp;VAR:INDEX=0"}</definedName>
    <definedName name="_116__FDSAUDITLINK__" hidden="1">{"fdsup://directions/FAT Viewer?action=UPDATE&amp;creator=factset&amp;DYN_ARGS=TRUE&amp;DOC_NAME=FAT:FQL_AUDITING_CLIENT_TEMPLATE.FAT&amp;display_string=Audit&amp;VAR:KEY=WPMHMLCZQP&amp;VAR:QUERY=UkdGX1RDQVAoQU5OLDAsLCwsLCxOT0FVRElUKQ==&amp;WINDOW=FIRST_POPUP&amp;HEIGHT=450&amp;WIDTH=450&amp;STAR","T_MAXIMIZED=FALSE&amp;VAR:CALENDAR=FIVEDAY&amp;VAR:SYMBOL=614819&amp;VAR:INDEX=0"}</definedName>
    <definedName name="_117__123Graph_FCHART_15" localSheetId="10" hidden="1">#REF!</definedName>
    <definedName name="_117__123Graph_FCHART_15" localSheetId="4" hidden="1">#REF!</definedName>
    <definedName name="_117__123Graph_FCHART_15" hidden="1">#REF!</definedName>
    <definedName name="_117__FDSAUDITLINK__" localSheetId="2" hidden="1">{"fdsup://directions/FAT Viewer?action=UPDATE&amp;creator=factset&amp;DYN_ARGS=TRUE&amp;DOC_NAME=FAT:FQL_AUDITING_CLIENT_TEMPLATE.FAT&amp;display_string=Audit&amp;VAR:KEY=QROJEPKFAR&amp;VAR:QUERY=UkdGX1RDQVAoQU5OLDAsLCwsLCxOT0FVRElUKQ==&amp;WINDOW=FIRST_POPUP&amp;HEIGHT=450&amp;WIDTH=450&amp;STAR","T_MAXIMIZED=FALSE&amp;VAR:CALENDAR=FIVEDAY&amp;VAR:INDEX=0"}</definedName>
    <definedName name="_117__FDSAUDITLINK__" localSheetId="4" hidden="1">{"fdsup://directions/FAT Viewer?action=UPDATE&amp;creator=factset&amp;DYN_ARGS=TRUE&amp;DOC_NAME=FAT:FQL_AUDITING_CLIENT_TEMPLATE.FAT&amp;display_string=Audit&amp;VAR:KEY=QROJEPKFAR&amp;VAR:QUERY=UkdGX1RDQVAoQU5OLDAsLCwsLCxOT0FVRElUKQ==&amp;WINDOW=FIRST_POPUP&amp;HEIGHT=450&amp;WIDTH=450&amp;STAR","T_MAXIMIZED=FALSE&amp;VAR:CALENDAR=FIVEDAY&amp;VAR:INDEX=0"}</definedName>
    <definedName name="_117__FDSAUDITLINK__" hidden="1">{"fdsup://directions/FAT Viewer?action=UPDATE&amp;creator=factset&amp;DYN_ARGS=TRUE&amp;DOC_NAME=FAT:FQL_AUDITING_CLIENT_TEMPLATE.FAT&amp;display_string=Audit&amp;VAR:KEY=QROJEPKFAR&amp;VAR:QUERY=UkdGX1RDQVAoQU5OLDAsLCwsLCxOT0FVRElUKQ==&amp;WINDOW=FIRST_POPUP&amp;HEIGHT=450&amp;WIDTH=450&amp;STAR","T_MAXIMIZED=FALSE&amp;VAR:CALENDAR=FIVEDAY&amp;VAR:INDEX=0"}</definedName>
    <definedName name="_118__123Graph_FCHART_16" localSheetId="10" hidden="1">#REF!</definedName>
    <definedName name="_118__123Graph_FCHART_16" localSheetId="4" hidden="1">#REF!</definedName>
    <definedName name="_118__123Graph_FCHART_16" hidden="1">#REF!</definedName>
    <definedName name="_118__FDSAUDITLINK__" localSheetId="2" hidden="1">{"fdsup://directions/FAT Viewer?action=UPDATE&amp;creator=factset&amp;DYN_ARGS=TRUE&amp;DOC_NAME=FAT:FQL_AUDITING_CLIENT_TEMPLATE.FAT&amp;display_string=Audit&amp;VAR:KEY=QROJEPKFAR&amp;VAR:QUERY=UkdGX1RDQVAoQU5OLDAsLCwsLCxOT0FVRElUKQ==&amp;WINDOW=FIRST_POPUP&amp;HEIGHT=450&amp;WIDTH=450&amp;STAR","T_MAXIMIZED=FALSE&amp;VAR:CALENDAR=FIVEDAY&amp;VAR:INDEX=0"}</definedName>
    <definedName name="_118__FDSAUDITLINK__" localSheetId="4" hidden="1">{"fdsup://directions/FAT Viewer?action=UPDATE&amp;creator=factset&amp;DYN_ARGS=TRUE&amp;DOC_NAME=FAT:FQL_AUDITING_CLIENT_TEMPLATE.FAT&amp;display_string=Audit&amp;VAR:KEY=QROJEPKFAR&amp;VAR:QUERY=UkdGX1RDQVAoQU5OLDAsLCwsLCxOT0FVRElUKQ==&amp;WINDOW=FIRST_POPUP&amp;HEIGHT=450&amp;WIDTH=450&amp;STAR","T_MAXIMIZED=FALSE&amp;VAR:CALENDAR=FIVEDAY&amp;VAR:INDEX=0"}</definedName>
    <definedName name="_118__FDSAUDITLINK__" hidden="1">{"fdsup://directions/FAT Viewer?action=UPDATE&amp;creator=factset&amp;DYN_ARGS=TRUE&amp;DOC_NAME=FAT:FQL_AUDITING_CLIENT_TEMPLATE.FAT&amp;display_string=Audit&amp;VAR:KEY=QROJEPKFAR&amp;VAR:QUERY=UkdGX1RDQVAoQU5OLDAsLCwsLCxOT0FVRElUKQ==&amp;WINDOW=FIRST_POPUP&amp;HEIGHT=450&amp;WIDTH=450&amp;STAR","T_MAXIMIZED=FALSE&amp;VAR:CALENDAR=FIVEDAY&amp;VAR:INDEX=0"}</definedName>
    <definedName name="_119__123Graph_FCHART_4" localSheetId="10" hidden="1">#REF!</definedName>
    <definedName name="_119__123Graph_FCHART_4" localSheetId="4" hidden="1">#REF!</definedName>
    <definedName name="_119__123Graph_FCHART_4" hidden="1">#REF!</definedName>
    <definedName name="_119__FDSAUDITLINK__" localSheetId="2" hidden="1">{"fdsup://directions/FAT Viewer?action=UPDATE&amp;creator=factset&amp;DYN_ARGS=TRUE&amp;DOC_NAME=FAT:FQL_AUDITING_CLIENT_TEMPLATE.FAT&amp;display_string=Audit&amp;VAR:KEY=QDORYHWPUZ&amp;VAR:QUERY=UkdGX1RDQVAoQU5OLDAsLCwsLCxOT0FVRElUKQ==&amp;WINDOW=FIRST_POPUP&amp;HEIGHT=450&amp;WIDTH=450&amp;STAR","T_MAXIMIZED=FALSE&amp;VAR:CALENDAR=FIVEDAY&amp;VAR:SYMBOL=B12LZH&amp;VAR:INDEX=0"}</definedName>
    <definedName name="_119__FDSAUDITLINK__" localSheetId="4" hidden="1">{"fdsup://directions/FAT Viewer?action=UPDATE&amp;creator=factset&amp;DYN_ARGS=TRUE&amp;DOC_NAME=FAT:FQL_AUDITING_CLIENT_TEMPLATE.FAT&amp;display_string=Audit&amp;VAR:KEY=QDORYHWPUZ&amp;VAR:QUERY=UkdGX1RDQVAoQU5OLDAsLCwsLCxOT0FVRElUKQ==&amp;WINDOW=FIRST_POPUP&amp;HEIGHT=450&amp;WIDTH=450&amp;STAR","T_MAXIMIZED=FALSE&amp;VAR:CALENDAR=FIVEDAY&amp;VAR:SYMBOL=B12LZH&amp;VAR:INDEX=0"}</definedName>
    <definedName name="_119__FDSAUDITLINK__" hidden="1">{"fdsup://directions/FAT Viewer?action=UPDATE&amp;creator=factset&amp;DYN_ARGS=TRUE&amp;DOC_NAME=FAT:FQL_AUDITING_CLIENT_TEMPLATE.FAT&amp;display_string=Audit&amp;VAR:KEY=QDORYHWPUZ&amp;VAR:QUERY=UkdGX1RDQVAoQU5OLDAsLCwsLCxOT0FVRElUKQ==&amp;WINDOW=FIRST_POPUP&amp;HEIGHT=450&amp;WIDTH=450&amp;STAR","T_MAXIMIZED=FALSE&amp;VAR:CALENDAR=FIVEDAY&amp;VAR:SYMBOL=B12LZH&amp;VAR:INDEX=0"}</definedName>
    <definedName name="_11PGE_1" localSheetId="10">#REF!</definedName>
    <definedName name="_11PGE_1">#REF!</definedName>
    <definedName name="_12_???205" localSheetId="10">#REF!</definedName>
    <definedName name="_12_???205">#REF!</definedName>
    <definedName name="_12_?88" localSheetId="10">#REF!</definedName>
    <definedName name="_12_?88">#REF!</definedName>
    <definedName name="_12________________________________PGE_1" localSheetId="10">#REF!</definedName>
    <definedName name="_12________________________________PGE_1">#REF!</definedName>
    <definedName name="_12__123Graph_ACHART_3" localSheetId="10" hidden="1">#REF!</definedName>
    <definedName name="_12__123Graph_ACHART_3" localSheetId="4" hidden="1">#REF!</definedName>
    <definedName name="_12__123Graph_ACHART_3" hidden="1">#REF!</definedName>
    <definedName name="_12__123Graph_LBL_DCHART_1" localSheetId="10" hidden="1">#REF!</definedName>
    <definedName name="_12__123Graph_LBL_DCHART_1" localSheetId="4" hidden="1">#REF!</definedName>
    <definedName name="_12__123Graph_LBL_DCHART_1" hidden="1">#REF!</definedName>
    <definedName name="_12_0Swvu.Pag" localSheetId="10" hidden="1">#REF!</definedName>
    <definedName name="_12_0Swvu.Pag" localSheetId="4" hidden="1">#REF!</definedName>
    <definedName name="_12_0Swvu.Pag" hidden="1">#REF!</definedName>
    <definedName name="_120__123Graph_FCHART_6" localSheetId="10" hidden="1">#REF!</definedName>
    <definedName name="_120__123Graph_FCHART_6" localSheetId="4" hidden="1">#REF!</definedName>
    <definedName name="_120__123Graph_FCHART_6" hidden="1">#REF!</definedName>
    <definedName name="_120__FDSAUDITLINK__" localSheetId="2" hidden="1">{"fdsup://directions/FAT Viewer?action=UPDATE&amp;creator=factset&amp;DYN_ARGS=TRUE&amp;DOC_NAME=FAT:FQL_AUDITING_CLIENT_TEMPLATE.FAT&amp;display_string=Audit&amp;VAR:KEY=MPYDEFMNGB&amp;VAR:QUERY=UkdGX1RDQVAoQU5OLDAsLCwsLCxOT0FVRElUKQ==&amp;WINDOW=FIRST_POPUP&amp;HEIGHT=450&amp;WIDTH=450&amp;STAR","T_MAXIMIZED=FALSE&amp;VAR:CALENDAR=FIVEDAY&amp;VAR:SYMBOL=B12LZX&amp;VAR:INDEX=0"}</definedName>
    <definedName name="_120__FDSAUDITLINK__" localSheetId="4" hidden="1">{"fdsup://directions/FAT Viewer?action=UPDATE&amp;creator=factset&amp;DYN_ARGS=TRUE&amp;DOC_NAME=FAT:FQL_AUDITING_CLIENT_TEMPLATE.FAT&amp;display_string=Audit&amp;VAR:KEY=MPYDEFMNGB&amp;VAR:QUERY=UkdGX1RDQVAoQU5OLDAsLCwsLCxOT0FVRElUKQ==&amp;WINDOW=FIRST_POPUP&amp;HEIGHT=450&amp;WIDTH=450&amp;STAR","T_MAXIMIZED=FALSE&amp;VAR:CALENDAR=FIVEDAY&amp;VAR:SYMBOL=B12LZX&amp;VAR:INDEX=0"}</definedName>
    <definedName name="_120__FDSAUDITLINK__" hidden="1">{"fdsup://directions/FAT Viewer?action=UPDATE&amp;creator=factset&amp;DYN_ARGS=TRUE&amp;DOC_NAME=FAT:FQL_AUDITING_CLIENT_TEMPLATE.FAT&amp;display_string=Audit&amp;VAR:KEY=MPYDEFMNGB&amp;VAR:QUERY=UkdGX1RDQVAoQU5OLDAsLCwsLCxOT0FVRElUKQ==&amp;WINDOW=FIRST_POPUP&amp;HEIGHT=450&amp;WIDTH=450&amp;STAR","T_MAXIMIZED=FALSE&amp;VAR:CALENDAR=FIVEDAY&amp;VAR:SYMBOL=B12LZX&amp;VAR:INDEX=0"}</definedName>
    <definedName name="_121__123Graph_FCHART_7" localSheetId="10" hidden="1">#REF!</definedName>
    <definedName name="_121__123Graph_FCHART_7" localSheetId="4" hidden="1">#REF!</definedName>
    <definedName name="_121__123Graph_FCHART_7" hidden="1">#REF!</definedName>
    <definedName name="_121__FDSAUDITLINK__" localSheetId="2" hidden="1">{"fdsup://directions/FAT Viewer?action=UPDATE&amp;creator=factset&amp;DYN_ARGS=TRUE&amp;DOC_NAME=FAT:FQL_AUDITING_CLIENT_TEMPLATE.FAT&amp;display_string=Audit&amp;VAR:KEY=UNQPQXAXUR&amp;VAR:QUERY=UkdGX1RDQVAoQU5OLDAsLCwsLCxOT0FVRElUKQ==&amp;WINDOW=FIRST_POPUP&amp;HEIGHT=450&amp;WIDTH=450&amp;STAR","T_MAXIMIZED=FALSE&amp;VAR:CALENDAR=FIVEDAY&amp;VAR:SYMBOL=NA&amp;VAR:INDEX=0"}</definedName>
    <definedName name="_121__FDSAUDITLINK__" localSheetId="4" hidden="1">{"fdsup://directions/FAT Viewer?action=UPDATE&amp;creator=factset&amp;DYN_ARGS=TRUE&amp;DOC_NAME=FAT:FQL_AUDITING_CLIENT_TEMPLATE.FAT&amp;display_string=Audit&amp;VAR:KEY=UNQPQXAXUR&amp;VAR:QUERY=UkdGX1RDQVAoQU5OLDAsLCwsLCxOT0FVRElUKQ==&amp;WINDOW=FIRST_POPUP&amp;HEIGHT=450&amp;WIDTH=450&amp;STAR","T_MAXIMIZED=FALSE&amp;VAR:CALENDAR=FIVEDAY&amp;VAR:SYMBOL=NA&amp;VAR:INDEX=0"}</definedName>
    <definedName name="_121__FDSAUDITLINK__" hidden="1">{"fdsup://directions/FAT Viewer?action=UPDATE&amp;creator=factset&amp;DYN_ARGS=TRUE&amp;DOC_NAME=FAT:FQL_AUDITING_CLIENT_TEMPLATE.FAT&amp;display_string=Audit&amp;VAR:KEY=UNQPQXAXUR&amp;VAR:QUERY=UkdGX1RDQVAoQU5OLDAsLCwsLCxOT0FVRElUKQ==&amp;WINDOW=FIRST_POPUP&amp;HEIGHT=450&amp;WIDTH=450&amp;STAR","T_MAXIMIZED=FALSE&amp;VAR:CALENDAR=FIVEDAY&amp;VAR:SYMBOL=NA&amp;VAR:INDEX=0"}</definedName>
    <definedName name="_122__123Graph_FCHART_8" localSheetId="10" hidden="1">#REF!</definedName>
    <definedName name="_122__123Graph_FCHART_8" localSheetId="4" hidden="1">#REF!</definedName>
    <definedName name="_122__123Graph_FCHART_8" hidden="1">#REF!</definedName>
    <definedName name="_122__FDSAUDITLINK__" localSheetId="2" hidden="1">{"fdsup://directions/FAT Viewer?action=UPDATE&amp;creator=factset&amp;DYN_ARGS=TRUE&amp;DOC_NAME=FAT:FQL_AUDITING_CLIENT_TEMPLATE.FAT&amp;display_string=Audit&amp;VAR:KEY=QROJEPKFAR&amp;VAR:QUERY=UkdGX1RDQVAoQU5OLDAsLCwsLCxOT0FVRElUKQ==&amp;WINDOW=FIRST_POPUP&amp;HEIGHT=450&amp;WIDTH=450&amp;STAR","T_MAXIMIZED=FALSE&amp;VAR:CALENDAR=FIVEDAY&amp;VAR:INDEX=0"}</definedName>
    <definedName name="_122__FDSAUDITLINK__" localSheetId="4" hidden="1">{"fdsup://directions/FAT Viewer?action=UPDATE&amp;creator=factset&amp;DYN_ARGS=TRUE&amp;DOC_NAME=FAT:FQL_AUDITING_CLIENT_TEMPLATE.FAT&amp;display_string=Audit&amp;VAR:KEY=QROJEPKFAR&amp;VAR:QUERY=UkdGX1RDQVAoQU5OLDAsLCwsLCxOT0FVRElUKQ==&amp;WINDOW=FIRST_POPUP&amp;HEIGHT=450&amp;WIDTH=450&amp;STAR","T_MAXIMIZED=FALSE&amp;VAR:CALENDAR=FIVEDAY&amp;VAR:INDEX=0"}</definedName>
    <definedName name="_122__FDSAUDITLINK__" hidden="1">{"fdsup://directions/FAT Viewer?action=UPDATE&amp;creator=factset&amp;DYN_ARGS=TRUE&amp;DOC_NAME=FAT:FQL_AUDITING_CLIENT_TEMPLATE.FAT&amp;display_string=Audit&amp;VAR:KEY=QROJEPKFAR&amp;VAR:QUERY=UkdGX1RDQVAoQU5OLDAsLCwsLCxOT0FVRElUKQ==&amp;WINDOW=FIRST_POPUP&amp;HEIGHT=450&amp;WIDTH=450&amp;STAR","T_MAXIMIZED=FALSE&amp;VAR:CALENDAR=FIVEDAY&amp;VAR:INDEX=0"}</definedName>
    <definedName name="_123__123Graph_FCHART_9" localSheetId="10" hidden="1">#REF!</definedName>
    <definedName name="_123__123Graph_FCHART_9" localSheetId="4" hidden="1">#REF!</definedName>
    <definedName name="_123__123Graph_FCHART_9" hidden="1">#REF!</definedName>
    <definedName name="_123__FDSAUDITLINK__" localSheetId="2" hidden="1">{"fdsup://directions/FAT Viewer?action=UPDATE&amp;creator=factset&amp;DYN_ARGS=TRUE&amp;DOC_NAME=FAT:FQL_AUDITING_CLIENT_TEMPLATE.FAT&amp;display_string=Audit&amp;VAR:KEY=QROJEPKFAR&amp;VAR:QUERY=UkdGX1RDQVAoQU5OLDAsLCwsLCxOT0FVRElUKQ==&amp;WINDOW=FIRST_POPUP&amp;HEIGHT=450&amp;WIDTH=450&amp;STAR","T_MAXIMIZED=FALSE&amp;VAR:CALENDAR=FIVEDAY&amp;VAR:INDEX=0"}</definedName>
    <definedName name="_123__FDSAUDITLINK__" localSheetId="4" hidden="1">{"fdsup://directions/FAT Viewer?action=UPDATE&amp;creator=factset&amp;DYN_ARGS=TRUE&amp;DOC_NAME=FAT:FQL_AUDITING_CLIENT_TEMPLATE.FAT&amp;display_string=Audit&amp;VAR:KEY=QROJEPKFAR&amp;VAR:QUERY=UkdGX1RDQVAoQU5OLDAsLCwsLCxOT0FVRElUKQ==&amp;WINDOW=FIRST_POPUP&amp;HEIGHT=450&amp;WIDTH=450&amp;STAR","T_MAXIMIZED=FALSE&amp;VAR:CALENDAR=FIVEDAY&amp;VAR:INDEX=0"}</definedName>
    <definedName name="_123__FDSAUDITLINK__" hidden="1">{"fdsup://directions/FAT Viewer?action=UPDATE&amp;creator=factset&amp;DYN_ARGS=TRUE&amp;DOC_NAME=FAT:FQL_AUDITING_CLIENT_TEMPLATE.FAT&amp;display_string=Audit&amp;VAR:KEY=QROJEPKFAR&amp;VAR:QUERY=UkdGX1RDQVAoQU5OLDAsLCwsLCxOT0FVRElUKQ==&amp;WINDOW=FIRST_POPUP&amp;HEIGHT=450&amp;WIDTH=450&amp;STAR","T_MAXIMIZED=FALSE&amp;VAR:CALENDAR=FIVEDAY&amp;VAR:INDEX=0"}</definedName>
    <definedName name="_124__123Graph_X_Chart_1A" localSheetId="10" hidden="1">#REF!</definedName>
    <definedName name="_124__123Graph_X_Chart_1A" localSheetId="4" hidden="1">#REF!</definedName>
    <definedName name="_124__123Graph_X_Chart_1A" hidden="1">#REF!</definedName>
    <definedName name="_124__FDSAUDITLINK__" localSheetId="2" hidden="1">{"fdsup://directions/FAT Viewer?action=UPDATE&amp;creator=factset&amp;DYN_ARGS=TRUE&amp;DOC_NAME=FAT:FQL_AUDITING_CLIENT_TEMPLATE.FAT&amp;display_string=Audit&amp;VAR:KEY=QZEREJCVKN&amp;VAR:QUERY=UkdGX1RDQVAoQU5OLDAsLCwsLCxOT0FVRElUKQ==&amp;WINDOW=FIRST_POPUP&amp;HEIGHT=450&amp;WIDTH=450&amp;STAR","T_MAXIMIZED=FALSE&amp;VAR:CALENDAR=FIVEDAY&amp;VAR:SYMBOL=600172&amp;VAR:INDEX=0"}</definedName>
    <definedName name="_124__FDSAUDITLINK__" localSheetId="4" hidden="1">{"fdsup://directions/FAT Viewer?action=UPDATE&amp;creator=factset&amp;DYN_ARGS=TRUE&amp;DOC_NAME=FAT:FQL_AUDITING_CLIENT_TEMPLATE.FAT&amp;display_string=Audit&amp;VAR:KEY=QZEREJCVKN&amp;VAR:QUERY=UkdGX1RDQVAoQU5OLDAsLCwsLCxOT0FVRElUKQ==&amp;WINDOW=FIRST_POPUP&amp;HEIGHT=450&amp;WIDTH=450&amp;STAR","T_MAXIMIZED=FALSE&amp;VAR:CALENDAR=FIVEDAY&amp;VAR:SYMBOL=600172&amp;VAR:INDEX=0"}</definedName>
    <definedName name="_124__FDSAUDITLINK__" hidden="1">{"fdsup://directions/FAT Viewer?action=UPDATE&amp;creator=factset&amp;DYN_ARGS=TRUE&amp;DOC_NAME=FAT:FQL_AUDITING_CLIENT_TEMPLATE.FAT&amp;display_string=Audit&amp;VAR:KEY=QZEREJCVKN&amp;VAR:QUERY=UkdGX1RDQVAoQU5OLDAsLCwsLCxOT0FVRElUKQ==&amp;WINDOW=FIRST_POPUP&amp;HEIGHT=450&amp;WIDTH=450&amp;STAR","T_MAXIMIZED=FALSE&amp;VAR:CALENDAR=FIVEDAY&amp;VAR:SYMBOL=600172&amp;VAR:INDEX=0"}</definedName>
    <definedName name="_125__123Graph_XChart_1" localSheetId="10" hidden="1">#REF!</definedName>
    <definedName name="_125__123Graph_XChart_1" localSheetId="4" hidden="1">#REF!</definedName>
    <definedName name="_125__123Graph_XChart_1" hidden="1">#REF!</definedName>
    <definedName name="_125__FDSAUDITLINK__" localSheetId="2" hidden="1">{"fdsup://directions/FAT Viewer?action=UPDATE&amp;creator=factset&amp;DYN_ARGS=TRUE&amp;DOC_NAME=FAT:FQL_AUDITING_CLIENT_TEMPLATE.FAT&amp;display_string=Audit&amp;VAR:KEY=EZCBKNULGL&amp;VAR:QUERY=UkdGX1RDQVAoQU5OLDAsLCwsLCxOT0FVRElUKQ==&amp;WINDOW=FIRST_POPUP&amp;HEIGHT=450&amp;WIDTH=450&amp;STAR","T_MAXIMIZED=FALSE&amp;VAR:CALENDAR=FIVEDAY&amp;VAR:SYMBOL=628345&amp;VAR:INDEX=0"}</definedName>
    <definedName name="_125__FDSAUDITLINK__" localSheetId="4" hidden="1">{"fdsup://directions/FAT Viewer?action=UPDATE&amp;creator=factset&amp;DYN_ARGS=TRUE&amp;DOC_NAME=FAT:FQL_AUDITING_CLIENT_TEMPLATE.FAT&amp;display_string=Audit&amp;VAR:KEY=EZCBKNULGL&amp;VAR:QUERY=UkdGX1RDQVAoQU5OLDAsLCwsLCxOT0FVRElUKQ==&amp;WINDOW=FIRST_POPUP&amp;HEIGHT=450&amp;WIDTH=450&amp;STAR","T_MAXIMIZED=FALSE&amp;VAR:CALENDAR=FIVEDAY&amp;VAR:SYMBOL=628345&amp;VAR:INDEX=0"}</definedName>
    <definedName name="_125__FDSAUDITLINK__" hidden="1">{"fdsup://directions/FAT Viewer?action=UPDATE&amp;creator=factset&amp;DYN_ARGS=TRUE&amp;DOC_NAME=FAT:FQL_AUDITING_CLIENT_TEMPLATE.FAT&amp;display_string=Audit&amp;VAR:KEY=EZCBKNULGL&amp;VAR:QUERY=UkdGX1RDQVAoQU5OLDAsLCwsLCxOT0FVRElUKQ==&amp;WINDOW=FIRST_POPUP&amp;HEIGHT=450&amp;WIDTH=450&amp;STAR","T_MAXIMIZED=FALSE&amp;VAR:CALENDAR=FIVEDAY&amp;VAR:SYMBOL=628345&amp;VAR:INDEX=0"}</definedName>
    <definedName name="_126__123Graph_XChart_2" localSheetId="10" hidden="1">#REF!</definedName>
    <definedName name="_126__123Graph_XChart_2" localSheetId="4" hidden="1">#REF!</definedName>
    <definedName name="_126__123Graph_XChart_2" hidden="1">#REF!</definedName>
    <definedName name="_126__FDSAUDITLINK__" localSheetId="2" hidden="1">{"fdsup://directions/FAT Viewer?action=UPDATE&amp;creator=factset&amp;DYN_ARGS=TRUE&amp;DOC_NAME=FAT:FQL_AUDITING_CLIENT_TEMPLATE.FAT&amp;display_string=Audit&amp;VAR:KEY=UPUTMVSJCZ&amp;VAR:QUERY=UkdGX1RDQVAoQU5OLDAsLCwsLCxOT0FVRElUKQ==&amp;WINDOW=FIRST_POPUP&amp;HEIGHT=450&amp;WIDTH=450&amp;STAR","T_MAXIMIZED=FALSE&amp;VAR:CALENDAR=FIVEDAY&amp;VAR:SYMBOL=662447&amp;VAR:INDEX=0"}</definedName>
    <definedName name="_126__FDSAUDITLINK__" localSheetId="4" hidden="1">{"fdsup://directions/FAT Viewer?action=UPDATE&amp;creator=factset&amp;DYN_ARGS=TRUE&amp;DOC_NAME=FAT:FQL_AUDITING_CLIENT_TEMPLATE.FAT&amp;display_string=Audit&amp;VAR:KEY=UPUTMVSJCZ&amp;VAR:QUERY=UkdGX1RDQVAoQU5OLDAsLCwsLCxOT0FVRElUKQ==&amp;WINDOW=FIRST_POPUP&amp;HEIGHT=450&amp;WIDTH=450&amp;STAR","T_MAXIMIZED=FALSE&amp;VAR:CALENDAR=FIVEDAY&amp;VAR:SYMBOL=662447&amp;VAR:INDEX=0"}</definedName>
    <definedName name="_126__FDSAUDITLINK__" hidden="1">{"fdsup://directions/FAT Viewer?action=UPDATE&amp;creator=factset&amp;DYN_ARGS=TRUE&amp;DOC_NAME=FAT:FQL_AUDITING_CLIENT_TEMPLATE.FAT&amp;display_string=Audit&amp;VAR:KEY=UPUTMVSJCZ&amp;VAR:QUERY=UkdGX1RDQVAoQU5OLDAsLCwsLCxOT0FVRElUKQ==&amp;WINDOW=FIRST_POPUP&amp;HEIGHT=450&amp;WIDTH=450&amp;STAR","T_MAXIMIZED=FALSE&amp;VAR:CALENDAR=FIVEDAY&amp;VAR:SYMBOL=662447&amp;VAR:INDEX=0"}</definedName>
    <definedName name="_127__123Graph_XCHART_20" localSheetId="10" hidden="1">#REF!</definedName>
    <definedName name="_127__123Graph_XCHART_20" localSheetId="4" hidden="1">#REF!</definedName>
    <definedName name="_127__123Graph_XCHART_20" hidden="1">#REF!</definedName>
    <definedName name="_127__FDSAUDITLINK__" localSheetId="2" hidden="1">{"fdsup://directions/FAT Viewer?action=UPDATE&amp;creator=factset&amp;DYN_ARGS=TRUE&amp;DOC_NAME=FAT:FQL_AUDITING_CLIENT_TEMPLATE.FAT&amp;display_string=Audit&amp;VAR:KEY=IDAROJGZIZ&amp;VAR:QUERY=UkdGX1RDQVAoQU5OLDAsLCwsLCxOT0FVRElUKQ==&amp;WINDOW=FIRST_POPUP&amp;HEIGHT=450&amp;WIDTH=450&amp;STAR","T_MAXIMIZED=FALSE&amp;VAR:CALENDAR=FIVEDAY&amp;VAR:SYMBOL=B28PFX&amp;VAR:INDEX=0"}</definedName>
    <definedName name="_127__FDSAUDITLINK__" localSheetId="4" hidden="1">{"fdsup://directions/FAT Viewer?action=UPDATE&amp;creator=factset&amp;DYN_ARGS=TRUE&amp;DOC_NAME=FAT:FQL_AUDITING_CLIENT_TEMPLATE.FAT&amp;display_string=Audit&amp;VAR:KEY=IDAROJGZIZ&amp;VAR:QUERY=UkdGX1RDQVAoQU5OLDAsLCwsLCxOT0FVRElUKQ==&amp;WINDOW=FIRST_POPUP&amp;HEIGHT=450&amp;WIDTH=450&amp;STAR","T_MAXIMIZED=FALSE&amp;VAR:CALENDAR=FIVEDAY&amp;VAR:SYMBOL=B28PFX&amp;VAR:INDEX=0"}</definedName>
    <definedName name="_127__FDSAUDITLINK__" hidden="1">{"fdsup://directions/FAT Viewer?action=UPDATE&amp;creator=factset&amp;DYN_ARGS=TRUE&amp;DOC_NAME=FAT:FQL_AUDITING_CLIENT_TEMPLATE.FAT&amp;display_string=Audit&amp;VAR:KEY=IDAROJGZIZ&amp;VAR:QUERY=UkdGX1RDQVAoQU5OLDAsLCwsLCxOT0FVRElUKQ==&amp;WINDOW=FIRST_POPUP&amp;HEIGHT=450&amp;WIDTH=450&amp;STAR","T_MAXIMIZED=FALSE&amp;VAR:CALENDAR=FIVEDAY&amp;VAR:SYMBOL=B28PFX&amp;VAR:INDEX=0"}</definedName>
    <definedName name="_128__123Graph_BCHART_9" localSheetId="10" hidden="1">#REF!</definedName>
    <definedName name="_128__123Graph_BCHART_9" localSheetId="4" hidden="1">#REF!</definedName>
    <definedName name="_128__123Graph_BCHART_9" hidden="1">#REF!</definedName>
    <definedName name="_128__123Graph_XCHART_21" localSheetId="10" hidden="1">#REF!</definedName>
    <definedName name="_128__123Graph_XCHART_21" localSheetId="4" hidden="1">#REF!</definedName>
    <definedName name="_128__123Graph_XCHART_21" hidden="1">#REF!</definedName>
    <definedName name="_128__FDSAUDITLINK__" localSheetId="2" hidden="1">{"fdsup://directions/FAT Viewer?action=UPDATE&amp;creator=factset&amp;DYN_ARGS=TRUE&amp;DOC_NAME=FAT:FQL_AUDITING_CLIENT_TEMPLATE.FAT&amp;display_string=Audit&amp;VAR:KEY=URANSJETEJ&amp;VAR:QUERY=UkdGX1RDQVAoQU5OLDAsLCwsLCxOT0FVRElUKQ==&amp;WINDOW=FIRST_POPUP&amp;HEIGHT=450&amp;WIDTH=450&amp;STAR","T_MAXIMIZED=FALSE&amp;VAR:CALENDAR=US&amp;VAR:SYMBOL=645036&amp;VAR:INDEX=0"}</definedName>
    <definedName name="_128__FDSAUDITLINK__" localSheetId="4" hidden="1">{"fdsup://directions/FAT Viewer?action=UPDATE&amp;creator=factset&amp;DYN_ARGS=TRUE&amp;DOC_NAME=FAT:FQL_AUDITING_CLIENT_TEMPLATE.FAT&amp;display_string=Audit&amp;VAR:KEY=URANSJETEJ&amp;VAR:QUERY=UkdGX1RDQVAoQU5OLDAsLCwsLCxOT0FVRElUKQ==&amp;WINDOW=FIRST_POPUP&amp;HEIGHT=450&amp;WIDTH=450&amp;STAR","T_MAXIMIZED=FALSE&amp;VAR:CALENDAR=US&amp;VAR:SYMBOL=645036&amp;VAR:INDEX=0"}</definedName>
    <definedName name="_128__FDSAUDITLINK__" hidden="1">{"fdsup://directions/FAT Viewer?action=UPDATE&amp;creator=factset&amp;DYN_ARGS=TRUE&amp;DOC_NAME=FAT:FQL_AUDITING_CLIENT_TEMPLATE.FAT&amp;display_string=Audit&amp;VAR:KEY=URANSJETEJ&amp;VAR:QUERY=UkdGX1RDQVAoQU5OLDAsLCwsLCxOT0FVRElUKQ==&amp;WINDOW=FIRST_POPUP&amp;HEIGHT=450&amp;WIDTH=450&amp;STAR","T_MAXIMIZED=FALSE&amp;VAR:CALENDAR=US&amp;VAR:SYMBOL=645036&amp;VAR:INDEX=0"}</definedName>
    <definedName name="_129__123Graph_XCHART_22" localSheetId="10" hidden="1">#REF!</definedName>
    <definedName name="_129__123Graph_XCHART_22" localSheetId="4" hidden="1">#REF!</definedName>
    <definedName name="_129__123Graph_XCHART_22" hidden="1">#REF!</definedName>
    <definedName name="_129__FDSAUDITLINK__" localSheetId="2" hidden="1">{"fdsup://directions/FAT Viewer?action=UPDATE&amp;creator=factset&amp;DYN_ARGS=TRUE&amp;DOC_NAME=FAT:FQL_AUDITING_CLIENT_TEMPLATE.FAT&amp;display_string=Audit&amp;VAR:KEY=ANILQZURIV&amp;VAR:QUERY=UkdGX1RDQVAoQU5OLDAsLCwsLCxOT0FVRElUKQ==&amp;WINDOW=FIRST_POPUP&amp;HEIGHT=450&amp;WIDTH=450&amp;STAR","T_MAXIMIZED=FALSE&amp;VAR:CALENDAR=FIVEDAY&amp;VAR:SYMBOL=B16TBG&amp;VAR:INDEX=0"}</definedName>
    <definedName name="_129__FDSAUDITLINK__" localSheetId="4" hidden="1">{"fdsup://directions/FAT Viewer?action=UPDATE&amp;creator=factset&amp;DYN_ARGS=TRUE&amp;DOC_NAME=FAT:FQL_AUDITING_CLIENT_TEMPLATE.FAT&amp;display_string=Audit&amp;VAR:KEY=ANILQZURIV&amp;VAR:QUERY=UkdGX1RDQVAoQU5OLDAsLCwsLCxOT0FVRElUKQ==&amp;WINDOW=FIRST_POPUP&amp;HEIGHT=450&amp;WIDTH=450&amp;STAR","T_MAXIMIZED=FALSE&amp;VAR:CALENDAR=FIVEDAY&amp;VAR:SYMBOL=B16TBG&amp;VAR:INDEX=0"}</definedName>
    <definedName name="_129__FDSAUDITLINK__" hidden="1">{"fdsup://directions/FAT Viewer?action=UPDATE&amp;creator=factset&amp;DYN_ARGS=TRUE&amp;DOC_NAME=FAT:FQL_AUDITING_CLIENT_TEMPLATE.FAT&amp;display_string=Audit&amp;VAR:KEY=ANILQZURIV&amp;VAR:QUERY=UkdGX1RDQVAoQU5OLDAsLCwsLCxOT0FVRElUKQ==&amp;WINDOW=FIRST_POPUP&amp;HEIGHT=450&amp;WIDTH=450&amp;STAR","T_MAXIMIZED=FALSE&amp;VAR:CALENDAR=FIVEDAY&amp;VAR:SYMBOL=B16TBG&amp;VAR:INDEX=0"}</definedName>
    <definedName name="_12A_SEG" localSheetId="10">#REF!</definedName>
    <definedName name="_12A_SEG">#REF!</definedName>
    <definedName name="_12PGE_1" localSheetId="10">#REF!</definedName>
    <definedName name="_12PGE_1">#REF!</definedName>
    <definedName name="_13_______________________________PGE_1" localSheetId="10">#REF!</definedName>
    <definedName name="_13_______________________________PGE_1">#REF!</definedName>
    <definedName name="_13__123Graph_A_Chart_1A" localSheetId="10" hidden="1">#REF!</definedName>
    <definedName name="_13__123Graph_A_Chart_1A" localSheetId="4" hidden="1">#REF!</definedName>
    <definedName name="_13__123Graph_A_Chart_1A" hidden="1">#REF!</definedName>
    <definedName name="_13__123Graph_ACHART_1" localSheetId="10" hidden="1">#REF!</definedName>
    <definedName name="_13__123Graph_ACHART_1" localSheetId="4" hidden="1">#REF!</definedName>
    <definedName name="_13__123Graph_ACHART_1" hidden="1">#REF!</definedName>
    <definedName name="_13__123Graph_BCHART_1" localSheetId="10" hidden="1">#REF!</definedName>
    <definedName name="_13__123Graph_BCHART_1" localSheetId="4" hidden="1">#REF!</definedName>
    <definedName name="_13__123Graph_BCHART_1" hidden="1">#REF!</definedName>
    <definedName name="_13__FDSAUDITLINK__" localSheetId="2" hidden="1">{"fdsup://directions/FAT Viewer?action=UPDATE&amp;creator=factset&amp;DYN_ARGS=TRUE&amp;DOC_NAME=FAT:FQL_AUDITING_CLIENT_TEMPLATE.FAT&amp;display_string=Audit&amp;VAR:KEY=JMTMVQTYNW&amp;VAR:QUERY=UkdGX0VOVFJQUl9WQUxfREFJTFkoNy8yMC8yMDExKQ==&amp;WINDOW=FIRST_POPUP&amp;HEIGHT=450&amp;WIDTH=450&amp;","START_MAXIMIZED=FALSE&amp;VAR:CALENDAR=FIVEDAY&amp;VAR:SYMBOL=B07450&amp;VAR:INDEX=0"}</definedName>
    <definedName name="_13__FDSAUDITLINK__" localSheetId="4" hidden="1">{"fdsup://directions/FAT Viewer?action=UPDATE&amp;creator=factset&amp;DYN_ARGS=TRUE&amp;DOC_NAME=FAT:FQL_AUDITING_CLIENT_TEMPLATE.FAT&amp;display_string=Audit&amp;VAR:KEY=JMTMVQTYNW&amp;VAR:QUERY=UkdGX0VOVFJQUl9WQUxfREFJTFkoNy8yMC8yMDExKQ==&amp;WINDOW=FIRST_POPUP&amp;HEIGHT=450&amp;WIDTH=450&amp;","START_MAXIMIZED=FALSE&amp;VAR:CALENDAR=FIVEDAY&amp;VAR:SYMBOL=B07450&amp;VAR:INDEX=0"}</definedName>
    <definedName name="_13__FDSAUDITLINK__" hidden="1">{"fdsup://directions/FAT Viewer?action=UPDATE&amp;creator=factset&amp;DYN_ARGS=TRUE&amp;DOC_NAME=FAT:FQL_AUDITING_CLIENT_TEMPLATE.FAT&amp;display_string=Audit&amp;VAR:KEY=JMTMVQTYNW&amp;VAR:QUERY=UkdGX0VOVFJQUl9WQUxfREFJTFkoNy8yMC8yMDExKQ==&amp;WINDOW=FIRST_POPUP&amp;HEIGHT=450&amp;WIDTH=450&amp;","START_MAXIMIZED=FALSE&amp;VAR:CALENDAR=FIVEDAY&amp;VAR:SYMBOL=B07450&amp;VAR:INDEX=0"}</definedName>
    <definedName name="_130__123Graph_XCHART_23" localSheetId="10" hidden="1">#REF!</definedName>
    <definedName name="_130__123Graph_XCHART_23" localSheetId="4" hidden="1">#REF!</definedName>
    <definedName name="_130__123Graph_XCHART_23" hidden="1">#REF!</definedName>
    <definedName name="_130__FDSAUDITLINK__" localSheetId="2" hidden="1">{"fdsup://directions/FAT Viewer?action=UPDATE&amp;creator=factset&amp;DYN_ARGS=TRUE&amp;DOC_NAME=FAT:FQL_AUDITING_CLIENT_TEMPLATE.FAT&amp;display_string=Audit&amp;VAR:KEY=OBGZYRUPSF&amp;VAR:QUERY=UkdGX0JQU19UQU5HKEFOTiwyMDEwLCwsLCwsTk9BVURJVCk=&amp;WINDOW=FIRST_POPUP&amp;HEIGHT=450&amp;WIDTH=","450&amp;START_MAXIMIZED=FALSE&amp;VAR:CALENDAR=FIVEDAY&amp;VAR:SYMBOL=B16TBG&amp;VAR:INDEX=0"}</definedName>
    <definedName name="_130__FDSAUDITLINK__" localSheetId="4" hidden="1">{"fdsup://directions/FAT Viewer?action=UPDATE&amp;creator=factset&amp;DYN_ARGS=TRUE&amp;DOC_NAME=FAT:FQL_AUDITING_CLIENT_TEMPLATE.FAT&amp;display_string=Audit&amp;VAR:KEY=OBGZYRUPSF&amp;VAR:QUERY=UkdGX0JQU19UQU5HKEFOTiwyMDEwLCwsLCwsTk9BVURJVCk=&amp;WINDOW=FIRST_POPUP&amp;HEIGHT=450&amp;WIDTH=","450&amp;START_MAXIMIZED=FALSE&amp;VAR:CALENDAR=FIVEDAY&amp;VAR:SYMBOL=B16TBG&amp;VAR:INDEX=0"}</definedName>
    <definedName name="_130__FDSAUDITLINK__" hidden="1">{"fdsup://directions/FAT Viewer?action=UPDATE&amp;creator=factset&amp;DYN_ARGS=TRUE&amp;DOC_NAME=FAT:FQL_AUDITING_CLIENT_TEMPLATE.FAT&amp;display_string=Audit&amp;VAR:KEY=OBGZYRUPSF&amp;VAR:QUERY=UkdGX0JQU19UQU5HKEFOTiwyMDEwLCwsLCwsTk9BVURJVCk=&amp;WINDOW=FIRST_POPUP&amp;HEIGHT=450&amp;WIDTH=","450&amp;START_MAXIMIZED=FALSE&amp;VAR:CALENDAR=FIVEDAY&amp;VAR:SYMBOL=B16TBG&amp;VAR:INDEX=0"}</definedName>
    <definedName name="_131__123Graph_XChart_3" localSheetId="10" hidden="1">#REF!</definedName>
    <definedName name="_131__123Graph_XChart_3" localSheetId="4" hidden="1">#REF!</definedName>
    <definedName name="_131__123Graph_XChart_3" hidden="1">#REF!</definedName>
    <definedName name="_131__FDSAUDITLINK__" localSheetId="2" hidden="1">{"fdsup://directions/FAT Viewer?action=UPDATE&amp;creator=factset&amp;DYN_ARGS=TRUE&amp;DOC_NAME=FAT:FQL_AUDITING_CLIENT_TEMPLATE.FAT&amp;display_string=Audit&amp;VAR:KEY=ULQJILGDIV&amp;VAR:QUERY=KChSR0ZfQlBTX1RBTkcoUVRSLDAsLCwsLCxOT0FVRElUKUBSR0ZfQlBTX1RBTkcoUVRSLDAsLCwsLCxOT0FVR","ElUKSlAUkdGX0JQU19UQU5HKFFUUiwwLCwsLCwsTk9BVURJVCkp&amp;WINDOW=FIRST_POPUP&amp;HEIGHT=450&amp;WIDTH=450&amp;START_MAXIMIZED=FALSE&amp;VAR:CALENDAR=FIVEDAY&amp;VAR:SYMBOL=B16TBG&amp;VAR:INDEX=0"}</definedName>
    <definedName name="_131__FDSAUDITLINK__" localSheetId="4" hidden="1">{"fdsup://directions/FAT Viewer?action=UPDATE&amp;creator=factset&amp;DYN_ARGS=TRUE&amp;DOC_NAME=FAT:FQL_AUDITING_CLIENT_TEMPLATE.FAT&amp;display_string=Audit&amp;VAR:KEY=ULQJILGDIV&amp;VAR:QUERY=KChSR0ZfQlBTX1RBTkcoUVRSLDAsLCwsLCxOT0FVRElUKUBSR0ZfQlBTX1RBTkcoUVRSLDAsLCwsLCxOT0FVR","ElUKSlAUkdGX0JQU19UQU5HKFFUUiwwLCwsLCwsTk9BVURJVCkp&amp;WINDOW=FIRST_POPUP&amp;HEIGHT=450&amp;WIDTH=450&amp;START_MAXIMIZED=FALSE&amp;VAR:CALENDAR=FIVEDAY&amp;VAR:SYMBOL=B16TBG&amp;VAR:INDEX=0"}</definedName>
    <definedName name="_131__FDSAUDITLINK__" hidden="1">{"fdsup://directions/FAT Viewer?action=UPDATE&amp;creator=factset&amp;DYN_ARGS=TRUE&amp;DOC_NAME=FAT:FQL_AUDITING_CLIENT_TEMPLATE.FAT&amp;display_string=Audit&amp;VAR:KEY=ULQJILGDIV&amp;VAR:QUERY=KChSR0ZfQlBTX1RBTkcoUVRSLDAsLCwsLCxOT0FVRElUKUBSR0ZfQlBTX1RBTkcoUVRSLDAsLCwsLCxOT0FVR","ElUKSlAUkdGX0JQU19UQU5HKFFUUiwwLCwsLCwsTk9BVURJVCkp&amp;WINDOW=FIRST_POPUP&amp;HEIGHT=450&amp;WIDTH=450&amp;START_MAXIMIZED=FALSE&amp;VAR:CALENDAR=FIVEDAY&amp;VAR:SYMBOL=B16TBG&amp;VAR:INDEX=0"}</definedName>
    <definedName name="_132__123Graph_XChart_4" localSheetId="10" hidden="1">#REF!</definedName>
    <definedName name="_132__123Graph_XChart_4" localSheetId="4" hidden="1">#REF!</definedName>
    <definedName name="_132__123Graph_XChart_4" hidden="1">#REF!</definedName>
    <definedName name="_132__FDSAUDITLINK__" localSheetId="2" hidden="1">{"fdsup://directions/FAT Viewer?action=UPDATE&amp;creator=factset&amp;DYN_ARGS=TRUE&amp;DOC_NAME=FAT:FQL_AUDITING_CLIENT_TEMPLATE.FAT&amp;display_string=Audit&amp;VAR:KEY=QLKXALWHGP&amp;VAR:QUERY=UkdGX0JQUyhBTk4sMjAxMCwsLCwsLE5PQVVESVQp&amp;WINDOW=FIRST_POPUP&amp;HEIGHT=450&amp;WIDTH=450&amp;STAR","T_MAXIMIZED=FALSE&amp;VAR:CALENDAR=FIVEDAY&amp;VAR:SYMBOL=B16TBG&amp;VAR:INDEX=0"}</definedName>
    <definedName name="_132__FDSAUDITLINK__" localSheetId="4" hidden="1">{"fdsup://directions/FAT Viewer?action=UPDATE&amp;creator=factset&amp;DYN_ARGS=TRUE&amp;DOC_NAME=FAT:FQL_AUDITING_CLIENT_TEMPLATE.FAT&amp;display_string=Audit&amp;VAR:KEY=QLKXALWHGP&amp;VAR:QUERY=UkdGX0JQUyhBTk4sMjAxMCwsLCwsLE5PQVVESVQp&amp;WINDOW=FIRST_POPUP&amp;HEIGHT=450&amp;WIDTH=450&amp;STAR","T_MAXIMIZED=FALSE&amp;VAR:CALENDAR=FIVEDAY&amp;VAR:SYMBOL=B16TBG&amp;VAR:INDEX=0"}</definedName>
    <definedName name="_132__FDSAUDITLINK__" hidden="1">{"fdsup://directions/FAT Viewer?action=UPDATE&amp;creator=factset&amp;DYN_ARGS=TRUE&amp;DOC_NAME=FAT:FQL_AUDITING_CLIENT_TEMPLATE.FAT&amp;display_string=Audit&amp;VAR:KEY=QLKXALWHGP&amp;VAR:QUERY=UkdGX0JQUyhBTk4sMjAxMCwsLCwsLE5PQVVESVQp&amp;WINDOW=FIRST_POPUP&amp;HEIGHT=450&amp;WIDTH=450&amp;STAR","T_MAXIMIZED=FALSE&amp;VAR:CALENDAR=FIVEDAY&amp;VAR:SYMBOL=B16TBG&amp;VAR:INDEX=0"}</definedName>
    <definedName name="_133__123Graph_XChart_5" localSheetId="10" hidden="1">#REF!</definedName>
    <definedName name="_133__123Graph_XChart_5" localSheetId="4" hidden="1">#REF!</definedName>
    <definedName name="_133__123Graph_XChart_5" hidden="1">#REF!</definedName>
    <definedName name="_133__FDSAUDITLINK__" localSheetId="2" hidden="1">{"fdsup://directions/FAT Viewer?action=UPDATE&amp;creator=factset&amp;DYN_ARGS=TRUE&amp;DOC_NAME=FAT:FQL_AUDITING_CLIENT_TEMPLATE.FAT&amp;display_string=Audit&amp;VAR:KEY=GTIFMNUHMZ&amp;VAR:QUERY=KChSR0ZfQlBTKFFUUiwwLCwsLCwsTk9BVURJVClAUkdGX0JQUyhTRU1JLDAsLCwsLCxOT0FVRElUKSlAUkdGX","0JQUyhBTk4sMCwsLCwsLE5PQVVESVQpKQ==&amp;WINDOW=FIRST_POPUP&amp;HEIGHT=450&amp;WIDTH=450&amp;START_MAXIMIZED=FALSE&amp;VAR:CALENDAR=FIVEDAY&amp;VAR:SYMBOL=B16TBG&amp;VAR:INDEX=0"}</definedName>
    <definedName name="_133__FDSAUDITLINK__" localSheetId="4" hidden="1">{"fdsup://directions/FAT Viewer?action=UPDATE&amp;creator=factset&amp;DYN_ARGS=TRUE&amp;DOC_NAME=FAT:FQL_AUDITING_CLIENT_TEMPLATE.FAT&amp;display_string=Audit&amp;VAR:KEY=GTIFMNUHMZ&amp;VAR:QUERY=KChSR0ZfQlBTKFFUUiwwLCwsLCwsTk9BVURJVClAUkdGX0JQUyhTRU1JLDAsLCwsLCxOT0FVRElUKSlAUkdGX","0JQUyhBTk4sMCwsLCwsLE5PQVVESVQpKQ==&amp;WINDOW=FIRST_POPUP&amp;HEIGHT=450&amp;WIDTH=450&amp;START_MAXIMIZED=FALSE&amp;VAR:CALENDAR=FIVEDAY&amp;VAR:SYMBOL=B16TBG&amp;VAR:INDEX=0"}</definedName>
    <definedName name="_133__FDSAUDITLINK__" hidden="1">{"fdsup://directions/FAT Viewer?action=UPDATE&amp;creator=factset&amp;DYN_ARGS=TRUE&amp;DOC_NAME=FAT:FQL_AUDITING_CLIENT_TEMPLATE.FAT&amp;display_string=Audit&amp;VAR:KEY=GTIFMNUHMZ&amp;VAR:QUERY=KChSR0ZfQlBTKFFUUiwwLCwsLCwsTk9BVURJVClAUkdGX0JQUyhTRU1JLDAsLCwsLCxOT0FVRElUKSlAUkdGX","0JQUyhBTk4sMCwsLCwsLE5PQVVESVQpKQ==&amp;WINDOW=FIRST_POPUP&amp;HEIGHT=450&amp;WIDTH=450&amp;START_MAXIMIZED=FALSE&amp;VAR:CALENDAR=FIVEDAY&amp;VAR:SYMBOL=B16TBG&amp;VAR:INDEX=0"}</definedName>
    <definedName name="_134__123Graph_XChart_6" localSheetId="10" hidden="1">#REF!</definedName>
    <definedName name="_134__123Graph_XChart_6" localSheetId="4" hidden="1">#REF!</definedName>
    <definedName name="_134__123Graph_XChart_6" hidden="1">#REF!</definedName>
    <definedName name="_134__FDSAUDITLINK__" localSheetId="2" hidden="1">{"fdsup://directions/FAT Viewer?action=UPDATE&amp;creator=factset&amp;DYN_ARGS=TRUE&amp;DOC_NAME=FAT:FQL_AUDITING_CLIENT_TEMPLATE.FAT&amp;display_string=Audit&amp;VAR:KEY=OTMZMFCJQD&amp;VAR:QUERY=UkdGX0JQU19UQU5HKEFOTiwyMDEwLCwsLCwsTk9BVURJVCk=&amp;WINDOW=FIRST_POPUP&amp;HEIGHT=450&amp;WIDTH=","450&amp;START_MAXIMIZED=FALSE&amp;VAR:CALENDAR=FIVEDAY&amp;VAR:SYMBOL=650313&amp;VAR:INDEX=0"}</definedName>
    <definedName name="_134__FDSAUDITLINK__" localSheetId="4" hidden="1">{"fdsup://directions/FAT Viewer?action=UPDATE&amp;creator=factset&amp;DYN_ARGS=TRUE&amp;DOC_NAME=FAT:FQL_AUDITING_CLIENT_TEMPLATE.FAT&amp;display_string=Audit&amp;VAR:KEY=OTMZMFCJQD&amp;VAR:QUERY=UkdGX0JQU19UQU5HKEFOTiwyMDEwLCwsLCwsTk9BVURJVCk=&amp;WINDOW=FIRST_POPUP&amp;HEIGHT=450&amp;WIDTH=","450&amp;START_MAXIMIZED=FALSE&amp;VAR:CALENDAR=FIVEDAY&amp;VAR:SYMBOL=650313&amp;VAR:INDEX=0"}</definedName>
    <definedName name="_134__FDSAUDITLINK__" hidden="1">{"fdsup://directions/FAT Viewer?action=UPDATE&amp;creator=factset&amp;DYN_ARGS=TRUE&amp;DOC_NAME=FAT:FQL_AUDITING_CLIENT_TEMPLATE.FAT&amp;display_string=Audit&amp;VAR:KEY=OTMZMFCJQD&amp;VAR:QUERY=UkdGX0JQU19UQU5HKEFOTiwyMDEwLCwsLCwsTk9BVURJVCk=&amp;WINDOW=FIRST_POPUP&amp;HEIGHT=450&amp;WIDTH=","450&amp;START_MAXIMIZED=FALSE&amp;VAR:CALENDAR=FIVEDAY&amp;VAR:SYMBOL=650313&amp;VAR:INDEX=0"}</definedName>
    <definedName name="_135__FDSAUDITLINK__" localSheetId="2" hidden="1">{"fdsup://directions/FAT Viewer?action=UPDATE&amp;creator=factset&amp;DYN_ARGS=TRUE&amp;DOC_NAME=FAT:FQL_AUDITING_CLIENT_TEMPLATE.FAT&amp;display_string=Audit&amp;VAR:KEY=OTOZOTONGP&amp;VAR:QUERY=KChSR0ZfQlBTX1RBTkcoUVRSLDAsLCwsLCxOT0FVRElUKUBSR0ZfQlBTX1RBTkcoUVRSLDAsLCwsLCxOT0FVR","ElUKSlAUkdGX0JQU19UQU5HKFFUUiwwLCwsLCwsTk9BVURJVCkp&amp;WINDOW=FIRST_POPUP&amp;HEIGHT=450&amp;WIDTH=450&amp;START_MAXIMIZED=FALSE&amp;VAR:CALENDAR=FIVEDAY&amp;VAR:SYMBOL=650313&amp;VAR:INDEX=0"}</definedName>
    <definedName name="_135__FDSAUDITLINK__" localSheetId="4" hidden="1">{"fdsup://directions/FAT Viewer?action=UPDATE&amp;creator=factset&amp;DYN_ARGS=TRUE&amp;DOC_NAME=FAT:FQL_AUDITING_CLIENT_TEMPLATE.FAT&amp;display_string=Audit&amp;VAR:KEY=OTOZOTONGP&amp;VAR:QUERY=KChSR0ZfQlBTX1RBTkcoUVRSLDAsLCwsLCxOT0FVRElUKUBSR0ZfQlBTX1RBTkcoUVRSLDAsLCwsLCxOT0FVR","ElUKSlAUkdGX0JQU19UQU5HKFFUUiwwLCwsLCwsTk9BVURJVCkp&amp;WINDOW=FIRST_POPUP&amp;HEIGHT=450&amp;WIDTH=450&amp;START_MAXIMIZED=FALSE&amp;VAR:CALENDAR=FIVEDAY&amp;VAR:SYMBOL=650313&amp;VAR:INDEX=0"}</definedName>
    <definedName name="_135__FDSAUDITLINK__" hidden="1">{"fdsup://directions/FAT Viewer?action=UPDATE&amp;creator=factset&amp;DYN_ARGS=TRUE&amp;DOC_NAME=FAT:FQL_AUDITING_CLIENT_TEMPLATE.FAT&amp;display_string=Audit&amp;VAR:KEY=OTOZOTONGP&amp;VAR:QUERY=KChSR0ZfQlBTX1RBTkcoUVRSLDAsLCwsLCxOT0FVRElUKUBSR0ZfQlBTX1RBTkcoUVRSLDAsLCwsLCxOT0FVR","ElUKSlAUkdGX0JQU19UQU5HKFFUUiwwLCwsLCwsTk9BVURJVCkp&amp;WINDOW=FIRST_POPUP&amp;HEIGHT=450&amp;WIDTH=450&amp;START_MAXIMIZED=FALSE&amp;VAR:CALENDAR=FIVEDAY&amp;VAR:SYMBOL=650313&amp;VAR:INDEX=0"}</definedName>
    <definedName name="_136__FDSAUDITLINK__" localSheetId="2" hidden="1">{"fdsup://directions/FAT Viewer?action=UPDATE&amp;creator=factset&amp;DYN_ARGS=TRUE&amp;DOC_NAME=FAT:FQL_AUDITING_CLIENT_TEMPLATE.FAT&amp;display_string=Audit&amp;VAR:KEY=IBURAZUPCT&amp;VAR:QUERY=UkdGX0JQUyhBTk4sMjAxMCwsLCwsLE5PQVVESVQp&amp;WINDOW=FIRST_POPUP&amp;HEIGHT=450&amp;WIDTH=450&amp;STAR","T_MAXIMIZED=FALSE&amp;VAR:CALENDAR=FIVEDAY&amp;VAR:SYMBOL=650313&amp;VAR:INDEX=0"}</definedName>
    <definedName name="_136__FDSAUDITLINK__" localSheetId="4" hidden="1">{"fdsup://directions/FAT Viewer?action=UPDATE&amp;creator=factset&amp;DYN_ARGS=TRUE&amp;DOC_NAME=FAT:FQL_AUDITING_CLIENT_TEMPLATE.FAT&amp;display_string=Audit&amp;VAR:KEY=IBURAZUPCT&amp;VAR:QUERY=UkdGX0JQUyhBTk4sMjAxMCwsLCwsLE5PQVVESVQp&amp;WINDOW=FIRST_POPUP&amp;HEIGHT=450&amp;WIDTH=450&amp;STAR","T_MAXIMIZED=FALSE&amp;VAR:CALENDAR=FIVEDAY&amp;VAR:SYMBOL=650313&amp;VAR:INDEX=0"}</definedName>
    <definedName name="_136__FDSAUDITLINK__" hidden="1">{"fdsup://directions/FAT Viewer?action=UPDATE&amp;creator=factset&amp;DYN_ARGS=TRUE&amp;DOC_NAME=FAT:FQL_AUDITING_CLIENT_TEMPLATE.FAT&amp;display_string=Audit&amp;VAR:KEY=IBURAZUPCT&amp;VAR:QUERY=UkdGX0JQUyhBTk4sMjAxMCwsLCwsLE5PQVVESVQp&amp;WINDOW=FIRST_POPUP&amp;HEIGHT=450&amp;WIDTH=450&amp;STAR","T_MAXIMIZED=FALSE&amp;VAR:CALENDAR=FIVEDAY&amp;VAR:SYMBOL=650313&amp;VAR:INDEX=0"}</definedName>
    <definedName name="_137__FDSAUDITLINK__" localSheetId="2" hidden="1">{"fdsup://directions/FAT Viewer?action=UPDATE&amp;creator=factset&amp;DYN_ARGS=TRUE&amp;DOC_NAME=FAT:FQL_AUDITING_CLIENT_TEMPLATE.FAT&amp;display_string=Audit&amp;VAR:KEY=MHYNYZUTUZ&amp;VAR:QUERY=KChSR0ZfQlBTKFFUUiwwLCwsLCwsTk9BVURJVClAUkdGX0JQUyhTRU1JLDAsLCwsLCxOT0FVRElUKSlAUkdGX","0JQUyhBTk4sMCwsLCwsLE5PQVVESVQpKQ==&amp;WINDOW=FIRST_POPUP&amp;HEIGHT=450&amp;WIDTH=450&amp;START_MAXIMIZED=FALSE&amp;VAR:CALENDAR=FIVEDAY&amp;VAR:SYMBOL=650313&amp;VAR:INDEX=0"}</definedName>
    <definedName name="_137__FDSAUDITLINK__" localSheetId="4" hidden="1">{"fdsup://directions/FAT Viewer?action=UPDATE&amp;creator=factset&amp;DYN_ARGS=TRUE&amp;DOC_NAME=FAT:FQL_AUDITING_CLIENT_TEMPLATE.FAT&amp;display_string=Audit&amp;VAR:KEY=MHYNYZUTUZ&amp;VAR:QUERY=KChSR0ZfQlBTKFFUUiwwLCwsLCwsTk9BVURJVClAUkdGX0JQUyhTRU1JLDAsLCwsLCxOT0FVRElUKSlAUkdGX","0JQUyhBTk4sMCwsLCwsLE5PQVVESVQpKQ==&amp;WINDOW=FIRST_POPUP&amp;HEIGHT=450&amp;WIDTH=450&amp;START_MAXIMIZED=FALSE&amp;VAR:CALENDAR=FIVEDAY&amp;VAR:SYMBOL=650313&amp;VAR:INDEX=0"}</definedName>
    <definedName name="_137__FDSAUDITLINK__" hidden="1">{"fdsup://directions/FAT Viewer?action=UPDATE&amp;creator=factset&amp;DYN_ARGS=TRUE&amp;DOC_NAME=FAT:FQL_AUDITING_CLIENT_TEMPLATE.FAT&amp;display_string=Audit&amp;VAR:KEY=MHYNYZUTUZ&amp;VAR:QUERY=KChSR0ZfQlBTKFFUUiwwLCwsLCwsTk9BVURJVClAUkdGX0JQUyhTRU1JLDAsLCwsLCxOT0FVRElUKSlAUkdGX","0JQUyhBTk4sMCwsLCwsLE5PQVVESVQpKQ==&amp;WINDOW=FIRST_POPUP&amp;HEIGHT=450&amp;WIDTH=450&amp;START_MAXIMIZED=FALSE&amp;VAR:CALENDAR=FIVEDAY&amp;VAR:SYMBOL=650313&amp;VAR:INDEX=0"}</definedName>
    <definedName name="_138__FDSAUDITLINK__" localSheetId="2" hidden="1">{"fdsup://directions/FAT Viewer?action=UPDATE&amp;creator=factset&amp;DYN_ARGS=TRUE&amp;DOC_NAME=FAT:FQL_AUDITING_CLIENT_TEMPLATE.FAT&amp;display_string=Audit&amp;VAR:KEY=SNQTSPKPOV&amp;VAR:QUERY=UkdGX0JQU19UQU5HKEFOTiwyMDEwLCwsLCwsTk9BVURJVCk=&amp;WINDOW=FIRST_POPUP&amp;HEIGHT=450&amp;WIDTH=","450&amp;START_MAXIMIZED=FALSE&amp;VAR:CALENDAR=FIVEDAY&amp;VAR:SYMBOL=B07450&amp;VAR:INDEX=0"}</definedName>
    <definedName name="_138__FDSAUDITLINK__" localSheetId="4" hidden="1">{"fdsup://directions/FAT Viewer?action=UPDATE&amp;creator=factset&amp;DYN_ARGS=TRUE&amp;DOC_NAME=FAT:FQL_AUDITING_CLIENT_TEMPLATE.FAT&amp;display_string=Audit&amp;VAR:KEY=SNQTSPKPOV&amp;VAR:QUERY=UkdGX0JQU19UQU5HKEFOTiwyMDEwLCwsLCwsTk9BVURJVCk=&amp;WINDOW=FIRST_POPUP&amp;HEIGHT=450&amp;WIDTH=","450&amp;START_MAXIMIZED=FALSE&amp;VAR:CALENDAR=FIVEDAY&amp;VAR:SYMBOL=B07450&amp;VAR:INDEX=0"}</definedName>
    <definedName name="_138__FDSAUDITLINK__" hidden="1">{"fdsup://directions/FAT Viewer?action=UPDATE&amp;creator=factset&amp;DYN_ARGS=TRUE&amp;DOC_NAME=FAT:FQL_AUDITING_CLIENT_TEMPLATE.FAT&amp;display_string=Audit&amp;VAR:KEY=SNQTSPKPOV&amp;VAR:QUERY=UkdGX0JQU19UQU5HKEFOTiwyMDEwLCwsLCwsTk9BVURJVCk=&amp;WINDOW=FIRST_POPUP&amp;HEIGHT=450&amp;WIDTH=","450&amp;START_MAXIMIZED=FALSE&amp;VAR:CALENDAR=FIVEDAY&amp;VAR:SYMBOL=B07450&amp;VAR:INDEX=0"}</definedName>
    <definedName name="_139__FDSAUDITLINK__" localSheetId="2" hidden="1">{"fdsup://directions/FAT Viewer?action=UPDATE&amp;creator=factset&amp;DYN_ARGS=TRUE&amp;DOC_NAME=FAT:FQL_AUDITING_CLIENT_TEMPLATE.FAT&amp;display_string=Audit&amp;VAR:KEY=CHONWVODCL&amp;VAR:QUERY=KChSR0ZfQlBTX1RBTkcoUVRSLDAsLCwsLCxOT0FVRElUKUBSR0ZfQlBTX1RBTkcoUVRSLDAsLCwsLCxOT0FVR","ElUKSlAUkdGX0JQU19UQU5HKFFUUiwwLCwsLCwsTk9BVURJVCkp&amp;WINDOW=FIRST_POPUP&amp;HEIGHT=450&amp;WIDTH=450&amp;START_MAXIMIZED=FALSE&amp;VAR:CALENDAR=FIVEDAY&amp;VAR:SYMBOL=B07450&amp;VAR:INDEX=0"}</definedName>
    <definedName name="_139__FDSAUDITLINK__" localSheetId="4" hidden="1">{"fdsup://directions/FAT Viewer?action=UPDATE&amp;creator=factset&amp;DYN_ARGS=TRUE&amp;DOC_NAME=FAT:FQL_AUDITING_CLIENT_TEMPLATE.FAT&amp;display_string=Audit&amp;VAR:KEY=CHONWVODCL&amp;VAR:QUERY=KChSR0ZfQlBTX1RBTkcoUVRSLDAsLCwsLCxOT0FVRElUKUBSR0ZfQlBTX1RBTkcoUVRSLDAsLCwsLCxOT0FVR","ElUKSlAUkdGX0JQU19UQU5HKFFUUiwwLCwsLCwsTk9BVURJVCkp&amp;WINDOW=FIRST_POPUP&amp;HEIGHT=450&amp;WIDTH=450&amp;START_MAXIMIZED=FALSE&amp;VAR:CALENDAR=FIVEDAY&amp;VAR:SYMBOL=B07450&amp;VAR:INDEX=0"}</definedName>
    <definedName name="_139__FDSAUDITLINK__" hidden="1">{"fdsup://directions/FAT Viewer?action=UPDATE&amp;creator=factset&amp;DYN_ARGS=TRUE&amp;DOC_NAME=FAT:FQL_AUDITING_CLIENT_TEMPLATE.FAT&amp;display_string=Audit&amp;VAR:KEY=CHONWVODCL&amp;VAR:QUERY=KChSR0ZfQlBTX1RBTkcoUVRSLDAsLCwsLCxOT0FVRElUKUBSR0ZfQlBTX1RBTkcoUVRSLDAsLCwsLCxOT0FVR","ElUKSlAUkdGX0JQU19UQU5HKFFUUiwwLCwsLCwsTk9BVURJVCkp&amp;WINDOW=FIRST_POPUP&amp;HEIGHT=450&amp;WIDTH=450&amp;START_MAXIMIZED=FALSE&amp;VAR:CALENDAR=FIVEDAY&amp;VAR:SYMBOL=B07450&amp;VAR:INDEX=0"}</definedName>
    <definedName name="_13PGE_1" localSheetId="10">#REF!</definedName>
    <definedName name="_13PGE_1">#REF!</definedName>
    <definedName name="_14_?78" localSheetId="10">#REF!</definedName>
    <definedName name="_14_?78">#REF!</definedName>
    <definedName name="_14______________________________PGE_1" localSheetId="10">#REF!</definedName>
    <definedName name="_14______________________________PGE_1">#REF!</definedName>
    <definedName name="_14__123Graph_AChart_1" localSheetId="10" hidden="1">#REF!</definedName>
    <definedName name="_14__123Graph_AChart_1" localSheetId="4" hidden="1">#REF!</definedName>
    <definedName name="_14__123Graph_AChart_1" hidden="1">#REF!</definedName>
    <definedName name="_14__123Graph_ACHART_2" localSheetId="10" hidden="1">#REF!</definedName>
    <definedName name="_14__123Graph_ACHART_2" localSheetId="4" hidden="1">#REF!</definedName>
    <definedName name="_14__123Graph_ACHART_2" hidden="1">#REF!</definedName>
    <definedName name="_14__123Graph_BCHART_2" localSheetId="10" hidden="1">#REF!</definedName>
    <definedName name="_14__123Graph_BCHART_2" localSheetId="4" hidden="1">#REF!</definedName>
    <definedName name="_14__123Graph_BCHART_2" hidden="1">#REF!</definedName>
    <definedName name="_14__FDSAUDITLINK__" localSheetId="2" hidden="1">{"fdsup://IBCentral/FAT Viewer?action=UPDATE&amp;creator=factset&amp;DOC_NAME=fat:reuters_annual_source_window.fat&amp;display_string=Audit&amp;DYN_ARGS=TRUE&amp;VAR:ID1=632217&amp;VAR:RCODE=NIBX&amp;VAR:SDATE=20101299&amp;VAR:FREQ=Y&amp;VAR:RELITEM=RP&amp;VAR:CURRENCY=&amp;VAR:CURRSOURCE=EXSHARE&amp;VAR",":NATFREQ=ANNUAL&amp;VAR:RFIELD=FINALIZED&amp;VAR:DB_TYPE=&amp;VAR:UNITS=M&amp;window=popup&amp;width=450&amp;height=300&amp;START_MAXIMIZED=FALSE"}</definedName>
    <definedName name="_14__FDSAUDITLINK__" localSheetId="4" hidden="1">{"fdsup://IBCentral/FAT Viewer?action=UPDATE&amp;creator=factset&amp;DOC_NAME=fat:reuters_annual_source_window.fat&amp;display_string=Audit&amp;DYN_ARGS=TRUE&amp;VAR:ID1=632217&amp;VAR:RCODE=NIBX&amp;VAR:SDATE=20101299&amp;VAR:FREQ=Y&amp;VAR:RELITEM=RP&amp;VAR:CURRENCY=&amp;VAR:CURRSOURCE=EXSHARE&amp;VAR",":NATFREQ=ANNUAL&amp;VAR:RFIELD=FINALIZED&amp;VAR:DB_TYPE=&amp;VAR:UNITS=M&amp;window=popup&amp;width=450&amp;height=300&amp;START_MAXIMIZED=FALSE"}</definedName>
    <definedName name="_14__FDSAUDITLINK__" hidden="1">{"fdsup://IBCentral/FAT Viewer?action=UPDATE&amp;creator=factset&amp;DOC_NAME=fat:reuters_annual_source_window.fat&amp;display_string=Audit&amp;DYN_ARGS=TRUE&amp;VAR:ID1=632217&amp;VAR:RCODE=NIBX&amp;VAR:SDATE=20101299&amp;VAR:FREQ=Y&amp;VAR:RELITEM=RP&amp;VAR:CURRENCY=&amp;VAR:CURRSOURCE=EXSHARE&amp;VAR",":NATFREQ=ANNUAL&amp;VAR:RFIELD=FINALIZED&amp;VAR:DB_TYPE=&amp;VAR:UNITS=M&amp;window=popup&amp;width=450&amp;height=300&amp;START_MAXIMIZED=FALSE"}</definedName>
    <definedName name="_140__FDSAUDITLINK__" localSheetId="2" hidden="1">{"fdsup://directions/FAT Viewer?action=UPDATE&amp;creator=factset&amp;DYN_ARGS=TRUE&amp;DOC_NAME=FAT:FQL_AUDITING_CLIENT_TEMPLATE.FAT&amp;display_string=Audit&amp;VAR:KEY=ANSVUJOZAB&amp;VAR:QUERY=UkdGX0JQUyhBTk4sMjAxMCwsLCwsLE5PQVVESVQp&amp;WINDOW=FIRST_POPUP&amp;HEIGHT=450&amp;WIDTH=450&amp;STAR","T_MAXIMIZED=FALSE&amp;VAR:CALENDAR=FIVEDAY&amp;VAR:SYMBOL=B07450&amp;VAR:INDEX=0"}</definedName>
    <definedName name="_140__FDSAUDITLINK__" localSheetId="4" hidden="1">{"fdsup://directions/FAT Viewer?action=UPDATE&amp;creator=factset&amp;DYN_ARGS=TRUE&amp;DOC_NAME=FAT:FQL_AUDITING_CLIENT_TEMPLATE.FAT&amp;display_string=Audit&amp;VAR:KEY=ANSVUJOZAB&amp;VAR:QUERY=UkdGX0JQUyhBTk4sMjAxMCwsLCwsLE5PQVVESVQp&amp;WINDOW=FIRST_POPUP&amp;HEIGHT=450&amp;WIDTH=450&amp;STAR","T_MAXIMIZED=FALSE&amp;VAR:CALENDAR=FIVEDAY&amp;VAR:SYMBOL=B07450&amp;VAR:INDEX=0"}</definedName>
    <definedName name="_140__FDSAUDITLINK__" hidden="1">{"fdsup://directions/FAT Viewer?action=UPDATE&amp;creator=factset&amp;DYN_ARGS=TRUE&amp;DOC_NAME=FAT:FQL_AUDITING_CLIENT_TEMPLATE.FAT&amp;display_string=Audit&amp;VAR:KEY=ANSVUJOZAB&amp;VAR:QUERY=UkdGX0JQUyhBTk4sMjAxMCwsLCwsLE5PQVVESVQp&amp;WINDOW=FIRST_POPUP&amp;HEIGHT=450&amp;WIDTH=450&amp;STAR","T_MAXIMIZED=FALSE&amp;VAR:CALENDAR=FIVEDAY&amp;VAR:SYMBOL=B07450&amp;VAR:INDEX=0"}</definedName>
    <definedName name="_141__FDSAUDITLINK__" localSheetId="2" hidden="1">{"fdsup://directions/FAT Viewer?action=UPDATE&amp;creator=factset&amp;DYN_ARGS=TRUE&amp;DOC_NAME=FAT:FQL_AUDITING_CLIENT_TEMPLATE.FAT&amp;display_string=Audit&amp;VAR:KEY=OJSTMTSFYN&amp;VAR:QUERY=KChSR0ZfQlBTKFFUUiwwLCwsLCwsTk9BVURJVClAUkdGX0JQUyhTRU1JLDAsLCwsLCxOT0FVRElUKSlAUkdGX","0JQUyhBTk4sMCwsLCwsLE5PQVVESVQpKQ==&amp;WINDOW=FIRST_POPUP&amp;HEIGHT=450&amp;WIDTH=450&amp;START_MAXIMIZED=FALSE&amp;VAR:CALENDAR=FIVEDAY&amp;VAR:SYMBOL=B07450&amp;VAR:INDEX=0"}</definedName>
    <definedName name="_141__FDSAUDITLINK__" localSheetId="4" hidden="1">{"fdsup://directions/FAT Viewer?action=UPDATE&amp;creator=factset&amp;DYN_ARGS=TRUE&amp;DOC_NAME=FAT:FQL_AUDITING_CLIENT_TEMPLATE.FAT&amp;display_string=Audit&amp;VAR:KEY=OJSTMTSFYN&amp;VAR:QUERY=KChSR0ZfQlBTKFFUUiwwLCwsLCwsTk9BVURJVClAUkdGX0JQUyhTRU1JLDAsLCwsLCxOT0FVRElUKSlAUkdGX","0JQUyhBTk4sMCwsLCwsLE5PQVVESVQpKQ==&amp;WINDOW=FIRST_POPUP&amp;HEIGHT=450&amp;WIDTH=450&amp;START_MAXIMIZED=FALSE&amp;VAR:CALENDAR=FIVEDAY&amp;VAR:SYMBOL=B07450&amp;VAR:INDEX=0"}</definedName>
    <definedName name="_141__FDSAUDITLINK__" hidden="1">{"fdsup://directions/FAT Viewer?action=UPDATE&amp;creator=factset&amp;DYN_ARGS=TRUE&amp;DOC_NAME=FAT:FQL_AUDITING_CLIENT_TEMPLATE.FAT&amp;display_string=Audit&amp;VAR:KEY=OJSTMTSFYN&amp;VAR:QUERY=KChSR0ZfQlBTKFFUUiwwLCwsLCwsTk9BVURJVClAUkdGX0JQUyhTRU1JLDAsLCwsLCxOT0FVRElUKSlAUkdGX","0JQUyhBTk4sMCwsLCwsLE5PQVVESVQpKQ==&amp;WINDOW=FIRST_POPUP&amp;HEIGHT=450&amp;WIDTH=450&amp;START_MAXIMIZED=FALSE&amp;VAR:CALENDAR=FIVEDAY&amp;VAR:SYMBOL=B07450&amp;VAR:INDEX=0"}</definedName>
    <definedName name="_141_0Rwvu.Pag" localSheetId="10" hidden="1">#REF!</definedName>
    <definedName name="_141_0Rwvu.Pag" localSheetId="4" hidden="1">#REF!</definedName>
    <definedName name="_141_0Rwvu.Pag" hidden="1">#REF!</definedName>
    <definedName name="_142__FDSAUDITLINK__" localSheetId="2" hidden="1">{"fdsup://directions/FAT Viewer?action=UPDATE&amp;creator=factset&amp;DYN_ARGS=TRUE&amp;DOC_NAME=FAT:FQL_AUDITING_CLIENT_TEMPLATE.FAT&amp;display_string=Audit&amp;VAR:KEY=MVKHSHOBEJ&amp;VAR:QUERY=UkdGX0JQU19UQU5HKEFOTiwyMDEwLCwsLCwsTk9BVURJVCk=&amp;WINDOW=FIRST_POPUP&amp;HEIGHT=450&amp;WIDTH=","450&amp;START_MAXIMIZED=FALSE&amp;VAR:CALENDAR=FIVEDAY&amp;VAR:SYMBOL=B11WYH&amp;VAR:INDEX=0"}</definedName>
    <definedName name="_142__FDSAUDITLINK__" localSheetId="4" hidden="1">{"fdsup://directions/FAT Viewer?action=UPDATE&amp;creator=factset&amp;DYN_ARGS=TRUE&amp;DOC_NAME=FAT:FQL_AUDITING_CLIENT_TEMPLATE.FAT&amp;display_string=Audit&amp;VAR:KEY=MVKHSHOBEJ&amp;VAR:QUERY=UkdGX0JQU19UQU5HKEFOTiwyMDEwLCwsLCwsTk9BVURJVCk=&amp;WINDOW=FIRST_POPUP&amp;HEIGHT=450&amp;WIDTH=","450&amp;START_MAXIMIZED=FALSE&amp;VAR:CALENDAR=FIVEDAY&amp;VAR:SYMBOL=B11WYH&amp;VAR:INDEX=0"}</definedName>
    <definedName name="_142__FDSAUDITLINK__" hidden="1">{"fdsup://directions/FAT Viewer?action=UPDATE&amp;creator=factset&amp;DYN_ARGS=TRUE&amp;DOC_NAME=FAT:FQL_AUDITING_CLIENT_TEMPLATE.FAT&amp;display_string=Audit&amp;VAR:KEY=MVKHSHOBEJ&amp;VAR:QUERY=UkdGX0JQU19UQU5HKEFOTiwyMDEwLCwsLCwsTk9BVURJVCk=&amp;WINDOW=FIRST_POPUP&amp;HEIGHT=450&amp;WIDTH=","450&amp;START_MAXIMIZED=FALSE&amp;VAR:CALENDAR=FIVEDAY&amp;VAR:SYMBOL=B11WYH&amp;VAR:INDEX=0"}</definedName>
    <definedName name="_143__FDSAUDITLINK__" localSheetId="2" hidden="1">{"fdsup://directions/FAT Viewer?action=UPDATE&amp;creator=factset&amp;DYN_ARGS=TRUE&amp;DOC_NAME=FAT:FQL_AUDITING_CLIENT_TEMPLATE.FAT&amp;display_string=Audit&amp;VAR:KEY=UBKNSPSRQJ&amp;VAR:QUERY=KChSR0ZfQlBTX1RBTkcoUVRSLDAsLCwsLCxOT0FVRElUKUBSR0ZfQlBTX1RBTkcoUVRSLDAsLCwsLCxOT0FVR","ElUKSlAUkdGX0JQU19UQU5HKFFUUiwwLCwsLCwsTk9BVURJVCkp&amp;WINDOW=FIRST_POPUP&amp;HEIGHT=450&amp;WIDTH=450&amp;START_MAXIMIZED=FALSE&amp;VAR:CALENDAR=FIVEDAY&amp;VAR:SYMBOL=B11WYH&amp;VAR:INDEX=0"}</definedName>
    <definedName name="_143__FDSAUDITLINK__" localSheetId="4" hidden="1">{"fdsup://directions/FAT Viewer?action=UPDATE&amp;creator=factset&amp;DYN_ARGS=TRUE&amp;DOC_NAME=FAT:FQL_AUDITING_CLIENT_TEMPLATE.FAT&amp;display_string=Audit&amp;VAR:KEY=UBKNSPSRQJ&amp;VAR:QUERY=KChSR0ZfQlBTX1RBTkcoUVRSLDAsLCwsLCxOT0FVRElUKUBSR0ZfQlBTX1RBTkcoUVRSLDAsLCwsLCxOT0FVR","ElUKSlAUkdGX0JQU19UQU5HKFFUUiwwLCwsLCwsTk9BVURJVCkp&amp;WINDOW=FIRST_POPUP&amp;HEIGHT=450&amp;WIDTH=450&amp;START_MAXIMIZED=FALSE&amp;VAR:CALENDAR=FIVEDAY&amp;VAR:SYMBOL=B11WYH&amp;VAR:INDEX=0"}</definedName>
    <definedName name="_143__FDSAUDITLINK__" hidden="1">{"fdsup://directions/FAT Viewer?action=UPDATE&amp;creator=factset&amp;DYN_ARGS=TRUE&amp;DOC_NAME=FAT:FQL_AUDITING_CLIENT_TEMPLATE.FAT&amp;display_string=Audit&amp;VAR:KEY=UBKNSPSRQJ&amp;VAR:QUERY=KChSR0ZfQlBTX1RBTkcoUVRSLDAsLCwsLCxOT0FVRElUKUBSR0ZfQlBTX1RBTkcoUVRSLDAsLCwsLCxOT0FVR","ElUKSlAUkdGX0JQU19UQU5HKFFUUiwwLCwsLCwsTk9BVURJVCkp&amp;WINDOW=FIRST_POPUP&amp;HEIGHT=450&amp;WIDTH=450&amp;START_MAXIMIZED=FALSE&amp;VAR:CALENDAR=FIVEDAY&amp;VAR:SYMBOL=B11WYH&amp;VAR:INDEX=0"}</definedName>
    <definedName name="_144__123Graph_CCHART_10" localSheetId="10" hidden="1">#REF!</definedName>
    <definedName name="_144__123Graph_CCHART_10" localSheetId="4" hidden="1">#REF!</definedName>
    <definedName name="_144__123Graph_CCHART_10" hidden="1">#REF!</definedName>
    <definedName name="_144__FDSAUDITLINK__" localSheetId="2" hidden="1">{"fdsup://directions/FAT Viewer?action=UPDATE&amp;creator=factset&amp;DYN_ARGS=TRUE&amp;DOC_NAME=FAT:FQL_AUDITING_CLIENT_TEMPLATE.FAT&amp;display_string=Audit&amp;VAR:KEY=EPYBMFQRKL&amp;VAR:QUERY=UkdGX0JQUyhBTk4sMjAxMCwsLCwsLE5PQVVESVQp&amp;WINDOW=FIRST_POPUP&amp;HEIGHT=450&amp;WIDTH=450&amp;STAR","T_MAXIMIZED=FALSE&amp;VAR:CALENDAR=FIVEDAY&amp;VAR:SYMBOL=B11WYH&amp;VAR:INDEX=0"}</definedName>
    <definedName name="_144__FDSAUDITLINK__" localSheetId="4" hidden="1">{"fdsup://directions/FAT Viewer?action=UPDATE&amp;creator=factset&amp;DYN_ARGS=TRUE&amp;DOC_NAME=FAT:FQL_AUDITING_CLIENT_TEMPLATE.FAT&amp;display_string=Audit&amp;VAR:KEY=EPYBMFQRKL&amp;VAR:QUERY=UkdGX0JQUyhBTk4sMjAxMCwsLCwsLE5PQVVESVQp&amp;WINDOW=FIRST_POPUP&amp;HEIGHT=450&amp;WIDTH=450&amp;STAR","T_MAXIMIZED=FALSE&amp;VAR:CALENDAR=FIVEDAY&amp;VAR:SYMBOL=B11WYH&amp;VAR:INDEX=0"}</definedName>
    <definedName name="_144__FDSAUDITLINK__" hidden="1">{"fdsup://directions/FAT Viewer?action=UPDATE&amp;creator=factset&amp;DYN_ARGS=TRUE&amp;DOC_NAME=FAT:FQL_AUDITING_CLIENT_TEMPLATE.FAT&amp;display_string=Audit&amp;VAR:KEY=EPYBMFQRKL&amp;VAR:QUERY=UkdGX0JQUyhBTk4sMjAxMCwsLCwsLE5PQVVESVQp&amp;WINDOW=FIRST_POPUP&amp;HEIGHT=450&amp;WIDTH=450&amp;STAR","T_MAXIMIZED=FALSE&amp;VAR:CALENDAR=FIVEDAY&amp;VAR:SYMBOL=B11WYH&amp;VAR:INDEX=0"}</definedName>
    <definedName name="_145__FDSAUDITLINK__" localSheetId="2" hidden="1">{"fdsup://directions/FAT Viewer?action=UPDATE&amp;creator=factset&amp;DYN_ARGS=TRUE&amp;DOC_NAME=FAT:FQL_AUDITING_CLIENT_TEMPLATE.FAT&amp;display_string=Audit&amp;VAR:KEY=UDQPKPSXGL&amp;VAR:QUERY=KChSR0ZfQlBTKFFUUiwwLCwsLCwsTk9BVURJVClAUkdGX0JQUyhTRU1JLDAsLCwsLCxOT0FVRElUKSlAUkdGX","0JQUyhBTk4sMCwsLCwsLE5PQVVESVQpKQ==&amp;WINDOW=FIRST_POPUP&amp;HEIGHT=450&amp;WIDTH=450&amp;START_MAXIMIZED=FALSE&amp;VAR:CALENDAR=FIVEDAY&amp;VAR:SYMBOL=B11WYH&amp;VAR:INDEX=0"}</definedName>
    <definedName name="_145__FDSAUDITLINK__" localSheetId="4" hidden="1">{"fdsup://directions/FAT Viewer?action=UPDATE&amp;creator=factset&amp;DYN_ARGS=TRUE&amp;DOC_NAME=FAT:FQL_AUDITING_CLIENT_TEMPLATE.FAT&amp;display_string=Audit&amp;VAR:KEY=UDQPKPSXGL&amp;VAR:QUERY=KChSR0ZfQlBTKFFUUiwwLCwsLCwsTk9BVURJVClAUkdGX0JQUyhTRU1JLDAsLCwsLCxOT0FVRElUKSlAUkdGX","0JQUyhBTk4sMCwsLCwsLE5PQVVESVQpKQ==&amp;WINDOW=FIRST_POPUP&amp;HEIGHT=450&amp;WIDTH=450&amp;START_MAXIMIZED=FALSE&amp;VAR:CALENDAR=FIVEDAY&amp;VAR:SYMBOL=B11WYH&amp;VAR:INDEX=0"}</definedName>
    <definedName name="_145__FDSAUDITLINK__" hidden="1">{"fdsup://directions/FAT Viewer?action=UPDATE&amp;creator=factset&amp;DYN_ARGS=TRUE&amp;DOC_NAME=FAT:FQL_AUDITING_CLIENT_TEMPLATE.FAT&amp;display_string=Audit&amp;VAR:KEY=UDQPKPSXGL&amp;VAR:QUERY=KChSR0ZfQlBTKFFUUiwwLCwsLCwsTk9BVURJVClAUkdGX0JQUyhTRU1JLDAsLCwsLCxOT0FVRElUKSlAUkdGX","0JQUyhBTk4sMCwsLCwsLE5PQVVESVQpKQ==&amp;WINDOW=FIRST_POPUP&amp;HEIGHT=450&amp;WIDTH=450&amp;START_MAXIMIZED=FALSE&amp;VAR:CALENDAR=FIVEDAY&amp;VAR:SYMBOL=B11WYH&amp;VAR:INDEX=0"}</definedName>
    <definedName name="_148__FDSAUDITLINK__" localSheetId="2" hidden="1">{"fdsup://directions/FAT Viewer?action=UPDATE&amp;creator=factset&amp;DYN_ARGS=TRUE&amp;DOC_NAME=FAT:FQL_AUDITING_CLIENT_TEMPLATE.FAT&amp;display_string=Audit&amp;VAR:KEY=APWFCPKTSR&amp;VAR:QUERY=UkdGX0JQUyhBTk4sMjAxMCwsLCwsLE5PQVVESVQp&amp;WINDOW=FIRST_POPUP&amp;HEIGHT=450&amp;WIDTH=450&amp;STAR","T_MAXIMIZED=FALSE&amp;VAR:CALENDAR=FIVEDAY&amp;VAR:SYMBOL=601446&amp;VAR:INDEX=0"}</definedName>
    <definedName name="_148__FDSAUDITLINK__" localSheetId="4" hidden="1">{"fdsup://directions/FAT Viewer?action=UPDATE&amp;creator=factset&amp;DYN_ARGS=TRUE&amp;DOC_NAME=FAT:FQL_AUDITING_CLIENT_TEMPLATE.FAT&amp;display_string=Audit&amp;VAR:KEY=APWFCPKTSR&amp;VAR:QUERY=UkdGX0JQUyhBTk4sMjAxMCwsLCwsLE5PQVVESVQp&amp;WINDOW=FIRST_POPUP&amp;HEIGHT=450&amp;WIDTH=450&amp;STAR","T_MAXIMIZED=FALSE&amp;VAR:CALENDAR=FIVEDAY&amp;VAR:SYMBOL=601446&amp;VAR:INDEX=0"}</definedName>
    <definedName name="_148__FDSAUDITLINK__" hidden="1">{"fdsup://directions/FAT Viewer?action=UPDATE&amp;creator=factset&amp;DYN_ARGS=TRUE&amp;DOC_NAME=FAT:FQL_AUDITING_CLIENT_TEMPLATE.FAT&amp;display_string=Audit&amp;VAR:KEY=APWFCPKTSR&amp;VAR:QUERY=UkdGX0JQUyhBTk4sMjAxMCwsLCwsLE5PQVVESVQp&amp;WINDOW=FIRST_POPUP&amp;HEIGHT=450&amp;WIDTH=450&amp;STAR","T_MAXIMIZED=FALSE&amp;VAR:CALENDAR=FIVEDAY&amp;VAR:SYMBOL=601446&amp;VAR:INDEX=0"}</definedName>
    <definedName name="_149__FDSAUDITLINK__" localSheetId="2" hidden="1">{"fdsup://directions/FAT Viewer?action=UPDATE&amp;creator=factset&amp;DYN_ARGS=TRUE&amp;DOC_NAME=FAT:FQL_AUDITING_CLIENT_TEMPLATE.FAT&amp;display_string=Audit&amp;VAR:KEY=SVQBAVSFMP&amp;VAR:QUERY=KChSR0ZfQlBTKFFUUiwwLCwsLCwsTk9BVURJVClAUkdGX0JQUyhTRU1JLDAsLCwsLCxOT0FVRElUKSlAUkdGX","0JQUyhBTk4sMCwsLCwsLE5PQVVESVQpKQ==&amp;WINDOW=FIRST_POPUP&amp;HEIGHT=450&amp;WIDTH=450&amp;START_MAXIMIZED=FALSE&amp;VAR:CALENDAR=FIVEDAY&amp;VAR:SYMBOL=601446&amp;VAR:INDEX=0"}</definedName>
    <definedName name="_149__FDSAUDITLINK__" localSheetId="4" hidden="1">{"fdsup://directions/FAT Viewer?action=UPDATE&amp;creator=factset&amp;DYN_ARGS=TRUE&amp;DOC_NAME=FAT:FQL_AUDITING_CLIENT_TEMPLATE.FAT&amp;display_string=Audit&amp;VAR:KEY=SVQBAVSFMP&amp;VAR:QUERY=KChSR0ZfQlBTKFFUUiwwLCwsLCwsTk9BVURJVClAUkdGX0JQUyhTRU1JLDAsLCwsLCxOT0FVRElUKSlAUkdGX","0JQUyhBTk4sMCwsLCwsLE5PQVVESVQpKQ==&amp;WINDOW=FIRST_POPUP&amp;HEIGHT=450&amp;WIDTH=450&amp;START_MAXIMIZED=FALSE&amp;VAR:CALENDAR=FIVEDAY&amp;VAR:SYMBOL=601446&amp;VAR:INDEX=0"}</definedName>
    <definedName name="_149__FDSAUDITLINK__" hidden="1">{"fdsup://directions/FAT Viewer?action=UPDATE&amp;creator=factset&amp;DYN_ARGS=TRUE&amp;DOC_NAME=FAT:FQL_AUDITING_CLIENT_TEMPLATE.FAT&amp;display_string=Audit&amp;VAR:KEY=SVQBAVSFMP&amp;VAR:QUERY=KChSR0ZfQlBTKFFUUiwwLCwsLCwsTk9BVURJVClAUkdGX0JQUyhTRU1JLDAsLCwsLCxOT0FVRElUKSlAUkdGX","0JQUyhBTk4sMCwsLCwsLE5PQVVESVQpKQ==&amp;WINDOW=FIRST_POPUP&amp;HEIGHT=450&amp;WIDTH=450&amp;START_MAXIMIZED=FALSE&amp;VAR:CALENDAR=FIVEDAY&amp;VAR:SYMBOL=601446&amp;VAR:INDEX=0"}</definedName>
    <definedName name="_14PGE_1" localSheetId="10">#REF!</definedName>
    <definedName name="_14PGE_1">#REF!</definedName>
    <definedName name="_15_?88" localSheetId="10">#REF!</definedName>
    <definedName name="_15_?88">#REF!</definedName>
    <definedName name="_15_____________________________PGE_1" localSheetId="10">#REF!</definedName>
    <definedName name="_15_____________________________PGE_1">#REF!</definedName>
    <definedName name="_15__123Graph_ACHART_19" localSheetId="10" hidden="1">#REF!</definedName>
    <definedName name="_15__123Graph_ACHART_19" localSheetId="4" hidden="1">#REF!</definedName>
    <definedName name="_15__123Graph_ACHART_19" hidden="1">#REF!</definedName>
    <definedName name="_15__123Graph_ACHART_3" localSheetId="10" hidden="1">#REF!</definedName>
    <definedName name="_15__123Graph_ACHART_3" localSheetId="4" hidden="1">#REF!</definedName>
    <definedName name="_15__123Graph_ACHART_3" hidden="1">#REF!</definedName>
    <definedName name="_15__123Graph_BCHART_3" localSheetId="10" hidden="1">#REF!</definedName>
    <definedName name="_15__123Graph_BCHART_3" localSheetId="4" hidden="1">#REF!</definedName>
    <definedName name="_15__123Graph_BCHART_3" hidden="1">#REF!</definedName>
    <definedName name="_150__FDSAUDITLINK__" localSheetId="2" hidden="1">{"fdsup://directions/FAT Viewer?action=UPDATE&amp;creator=factset&amp;DYN_ARGS=TRUE&amp;DOC_NAME=FAT:FQL_AUDITING_CLIENT_TEMPLATE.FAT&amp;display_string=Audit&amp;VAR:KEY=SHELYJERCT&amp;VAR:QUERY=UkdGX0JQU19UQU5HKEFOTiwyMDEwLCwsLCwsTk9BVURJVCk=&amp;WINDOW=FIRST_POPUP&amp;HEIGHT=450&amp;WIDTH=","450&amp;START_MAXIMIZED=FALSE&amp;VAR:CALENDAR=FIVEDAY&amp;VAR:SYMBOL=B169K3&amp;VAR:INDEX=0"}</definedName>
    <definedName name="_150__FDSAUDITLINK__" localSheetId="4" hidden="1">{"fdsup://directions/FAT Viewer?action=UPDATE&amp;creator=factset&amp;DYN_ARGS=TRUE&amp;DOC_NAME=FAT:FQL_AUDITING_CLIENT_TEMPLATE.FAT&amp;display_string=Audit&amp;VAR:KEY=SHELYJERCT&amp;VAR:QUERY=UkdGX0JQU19UQU5HKEFOTiwyMDEwLCwsLCwsTk9BVURJVCk=&amp;WINDOW=FIRST_POPUP&amp;HEIGHT=450&amp;WIDTH=","450&amp;START_MAXIMIZED=FALSE&amp;VAR:CALENDAR=FIVEDAY&amp;VAR:SYMBOL=B169K3&amp;VAR:INDEX=0"}</definedName>
    <definedName name="_150__FDSAUDITLINK__" hidden="1">{"fdsup://directions/FAT Viewer?action=UPDATE&amp;creator=factset&amp;DYN_ARGS=TRUE&amp;DOC_NAME=FAT:FQL_AUDITING_CLIENT_TEMPLATE.FAT&amp;display_string=Audit&amp;VAR:KEY=SHELYJERCT&amp;VAR:QUERY=UkdGX0JQU19UQU5HKEFOTiwyMDEwLCwsLCwsTk9BVURJVCk=&amp;WINDOW=FIRST_POPUP&amp;HEIGHT=450&amp;WIDTH=","450&amp;START_MAXIMIZED=FALSE&amp;VAR:CALENDAR=FIVEDAY&amp;VAR:SYMBOL=B169K3&amp;VAR:INDEX=0"}</definedName>
    <definedName name="_151__FDSAUDITLINK__" localSheetId="2" hidden="1">{"fdsup://directions/FAT Viewer?action=UPDATE&amp;creator=factset&amp;DYN_ARGS=TRUE&amp;DOC_NAME=FAT:FQL_AUDITING_CLIENT_TEMPLATE.FAT&amp;display_string=Audit&amp;VAR:KEY=QLANMJYTCD&amp;VAR:QUERY=KChSR0ZfQlBTX1RBTkcoUVRSLDAsLCwsLCxOT0FVRElUKUBSR0ZfQlBTX1RBTkcoUVRSLDAsLCwsLCxOT0FVR","ElUKSlAUkdGX0JQU19UQU5HKFFUUiwwLCwsLCwsTk9BVURJVCkp&amp;WINDOW=FIRST_POPUP&amp;HEIGHT=450&amp;WIDTH=450&amp;START_MAXIMIZED=FALSE&amp;VAR:CALENDAR=FIVEDAY&amp;VAR:SYMBOL=B169K3&amp;VAR:INDEX=0"}</definedName>
    <definedName name="_151__FDSAUDITLINK__" localSheetId="4" hidden="1">{"fdsup://directions/FAT Viewer?action=UPDATE&amp;creator=factset&amp;DYN_ARGS=TRUE&amp;DOC_NAME=FAT:FQL_AUDITING_CLIENT_TEMPLATE.FAT&amp;display_string=Audit&amp;VAR:KEY=QLANMJYTCD&amp;VAR:QUERY=KChSR0ZfQlBTX1RBTkcoUVRSLDAsLCwsLCxOT0FVRElUKUBSR0ZfQlBTX1RBTkcoUVRSLDAsLCwsLCxOT0FVR","ElUKSlAUkdGX0JQU19UQU5HKFFUUiwwLCwsLCwsTk9BVURJVCkp&amp;WINDOW=FIRST_POPUP&amp;HEIGHT=450&amp;WIDTH=450&amp;START_MAXIMIZED=FALSE&amp;VAR:CALENDAR=FIVEDAY&amp;VAR:SYMBOL=B169K3&amp;VAR:INDEX=0"}</definedName>
    <definedName name="_151__FDSAUDITLINK__" hidden="1">{"fdsup://directions/FAT Viewer?action=UPDATE&amp;creator=factset&amp;DYN_ARGS=TRUE&amp;DOC_NAME=FAT:FQL_AUDITING_CLIENT_TEMPLATE.FAT&amp;display_string=Audit&amp;VAR:KEY=QLANMJYTCD&amp;VAR:QUERY=KChSR0ZfQlBTX1RBTkcoUVRSLDAsLCwsLCxOT0FVRElUKUBSR0ZfQlBTX1RBTkcoUVRSLDAsLCwsLCxOT0FVR","ElUKSlAUkdGX0JQU19UQU5HKFFUUiwwLCwsLCwsTk9BVURJVCkp&amp;WINDOW=FIRST_POPUP&amp;HEIGHT=450&amp;WIDTH=450&amp;START_MAXIMIZED=FALSE&amp;VAR:CALENDAR=FIVEDAY&amp;VAR:SYMBOL=B169K3&amp;VAR:INDEX=0"}</definedName>
    <definedName name="_152__FDSAUDITLINK__" localSheetId="2" hidden="1">{"fdsup://directions/FAT Viewer?action=UPDATE&amp;creator=factset&amp;DYN_ARGS=TRUE&amp;DOC_NAME=FAT:FQL_AUDITING_CLIENT_TEMPLATE.FAT&amp;display_string=Audit&amp;VAR:KEY=KTQBIDSHMX&amp;VAR:QUERY=UkdGX0JQUyhBTk4sMjAxMCwsLCwsLE5PQVVESVQp&amp;WINDOW=FIRST_POPUP&amp;HEIGHT=450&amp;WIDTH=450&amp;STAR","T_MAXIMIZED=FALSE&amp;VAR:CALENDAR=FIVEDAY&amp;VAR:SYMBOL=B169K3&amp;VAR:INDEX=0"}</definedName>
    <definedName name="_152__FDSAUDITLINK__" localSheetId="4" hidden="1">{"fdsup://directions/FAT Viewer?action=UPDATE&amp;creator=factset&amp;DYN_ARGS=TRUE&amp;DOC_NAME=FAT:FQL_AUDITING_CLIENT_TEMPLATE.FAT&amp;display_string=Audit&amp;VAR:KEY=KTQBIDSHMX&amp;VAR:QUERY=UkdGX0JQUyhBTk4sMjAxMCwsLCwsLE5PQVVESVQp&amp;WINDOW=FIRST_POPUP&amp;HEIGHT=450&amp;WIDTH=450&amp;STAR","T_MAXIMIZED=FALSE&amp;VAR:CALENDAR=FIVEDAY&amp;VAR:SYMBOL=B169K3&amp;VAR:INDEX=0"}</definedName>
    <definedName name="_152__FDSAUDITLINK__" hidden="1">{"fdsup://directions/FAT Viewer?action=UPDATE&amp;creator=factset&amp;DYN_ARGS=TRUE&amp;DOC_NAME=FAT:FQL_AUDITING_CLIENT_TEMPLATE.FAT&amp;display_string=Audit&amp;VAR:KEY=KTQBIDSHMX&amp;VAR:QUERY=UkdGX0JQUyhBTk4sMjAxMCwsLCwsLE5PQVVESVQp&amp;WINDOW=FIRST_POPUP&amp;HEIGHT=450&amp;WIDTH=450&amp;STAR","T_MAXIMIZED=FALSE&amp;VAR:CALENDAR=FIVEDAY&amp;VAR:SYMBOL=B169K3&amp;VAR:INDEX=0"}</definedName>
    <definedName name="_153__FDSAUDITLINK__" localSheetId="2" hidden="1">{"fdsup://directions/FAT Viewer?action=UPDATE&amp;creator=factset&amp;DYN_ARGS=TRUE&amp;DOC_NAME=FAT:FQL_AUDITING_CLIENT_TEMPLATE.FAT&amp;display_string=Audit&amp;VAR:KEY=AVYDQJMPCP&amp;VAR:QUERY=KChSR0ZfQlBTKFFUUiwwLCwsLCwsTk9BVURJVClAUkdGX0JQUyhTRU1JLDAsLCwsLCxOT0FVRElUKSlAUkdGX","0JQUyhBTk4sMCwsLCwsLE5PQVVESVQpKQ==&amp;WINDOW=FIRST_POPUP&amp;HEIGHT=450&amp;WIDTH=450&amp;START_MAXIMIZED=FALSE&amp;VAR:CALENDAR=FIVEDAY&amp;VAR:SYMBOL=B169K3&amp;VAR:INDEX=0"}</definedName>
    <definedName name="_153__FDSAUDITLINK__" localSheetId="4" hidden="1">{"fdsup://directions/FAT Viewer?action=UPDATE&amp;creator=factset&amp;DYN_ARGS=TRUE&amp;DOC_NAME=FAT:FQL_AUDITING_CLIENT_TEMPLATE.FAT&amp;display_string=Audit&amp;VAR:KEY=AVYDQJMPCP&amp;VAR:QUERY=KChSR0ZfQlBTKFFUUiwwLCwsLCwsTk9BVURJVClAUkdGX0JQUyhTRU1JLDAsLCwsLCxOT0FVRElUKSlAUkdGX","0JQUyhBTk4sMCwsLCwsLE5PQVVESVQpKQ==&amp;WINDOW=FIRST_POPUP&amp;HEIGHT=450&amp;WIDTH=450&amp;START_MAXIMIZED=FALSE&amp;VAR:CALENDAR=FIVEDAY&amp;VAR:SYMBOL=B169K3&amp;VAR:INDEX=0"}</definedName>
    <definedName name="_153__FDSAUDITLINK__" hidden="1">{"fdsup://directions/FAT Viewer?action=UPDATE&amp;creator=factset&amp;DYN_ARGS=TRUE&amp;DOC_NAME=FAT:FQL_AUDITING_CLIENT_TEMPLATE.FAT&amp;display_string=Audit&amp;VAR:KEY=AVYDQJMPCP&amp;VAR:QUERY=KChSR0ZfQlBTKFFUUiwwLCwsLCwsTk9BVURJVClAUkdGX0JQUyhTRU1JLDAsLCwsLCxOT0FVRElUKSlAUkdGX","0JQUyhBTk4sMCwsLCwsLE5PQVVESVQpKQ==&amp;WINDOW=FIRST_POPUP&amp;HEIGHT=450&amp;WIDTH=450&amp;START_MAXIMIZED=FALSE&amp;VAR:CALENDAR=FIVEDAY&amp;VAR:SYMBOL=B169K3&amp;VAR:INDEX=0"}</definedName>
    <definedName name="_154__FDSAUDITLINK__" localSheetId="2" hidden="1">{"fdsup://directions/FAT Viewer?action=UPDATE&amp;creator=factset&amp;DYN_ARGS=TRUE&amp;DOC_NAME=FAT:FQL_AUDITING_CLIENT_TEMPLATE.FAT&amp;display_string=Audit&amp;VAR:KEY=GLUBGPCREZ&amp;VAR:QUERY=UkdGX0JQUyhBTk4sMjAxMCwsLCwsLE5PQVVESVQp&amp;WINDOW=FIRST_POPUP&amp;HEIGHT=450&amp;WIDTH=450&amp;STAR","T_MAXIMIZED=FALSE&amp;VAR:CALENDAR=FIVEDAY&amp;VAR:SYMBOL=681874&amp;VAR:INDEX=0"}</definedName>
    <definedName name="_154__FDSAUDITLINK__" localSheetId="4" hidden="1">{"fdsup://directions/FAT Viewer?action=UPDATE&amp;creator=factset&amp;DYN_ARGS=TRUE&amp;DOC_NAME=FAT:FQL_AUDITING_CLIENT_TEMPLATE.FAT&amp;display_string=Audit&amp;VAR:KEY=GLUBGPCREZ&amp;VAR:QUERY=UkdGX0JQUyhBTk4sMjAxMCwsLCwsLE5PQVVESVQp&amp;WINDOW=FIRST_POPUP&amp;HEIGHT=450&amp;WIDTH=450&amp;STAR","T_MAXIMIZED=FALSE&amp;VAR:CALENDAR=FIVEDAY&amp;VAR:SYMBOL=681874&amp;VAR:INDEX=0"}</definedName>
    <definedName name="_154__FDSAUDITLINK__" hidden="1">{"fdsup://directions/FAT Viewer?action=UPDATE&amp;creator=factset&amp;DYN_ARGS=TRUE&amp;DOC_NAME=FAT:FQL_AUDITING_CLIENT_TEMPLATE.FAT&amp;display_string=Audit&amp;VAR:KEY=GLUBGPCREZ&amp;VAR:QUERY=UkdGX0JQUyhBTk4sMjAxMCwsLCwsLE5PQVVESVQp&amp;WINDOW=FIRST_POPUP&amp;HEIGHT=450&amp;WIDTH=450&amp;STAR","T_MAXIMIZED=FALSE&amp;VAR:CALENDAR=FIVEDAY&amp;VAR:SYMBOL=681874&amp;VAR:INDEX=0"}</definedName>
    <definedName name="_155__FDSAUDITLINK__" localSheetId="2" hidden="1">{"fdsup://directions/FAT Viewer?action=UPDATE&amp;creator=factset&amp;DYN_ARGS=TRUE&amp;DOC_NAME=FAT:FQL_AUDITING_CLIENT_TEMPLATE.FAT&amp;display_string=Audit&amp;VAR:KEY=GTOJGHATIV&amp;VAR:QUERY=KChSR0ZfQlBTX1RBTkcoUVRSLDAsLCwsLCxOT0FVRElUKUBSR0ZfQlBTX1RBTkcoUVRSLDAsLCwsLCxOT0FVR","ElUKSlAUkdGX0JQU19UQU5HKFFUUiwwLCwsLCwsTk9BVURJVCkp&amp;WINDOW=FIRST_POPUP&amp;HEIGHT=450&amp;WIDTH=450&amp;START_MAXIMIZED=FALSE&amp;VAR:CALENDAR=FIVEDAY&amp;VAR:SYMBOL=607304&amp;VAR:INDEX=0"}</definedName>
    <definedName name="_155__FDSAUDITLINK__" localSheetId="4" hidden="1">{"fdsup://directions/FAT Viewer?action=UPDATE&amp;creator=factset&amp;DYN_ARGS=TRUE&amp;DOC_NAME=FAT:FQL_AUDITING_CLIENT_TEMPLATE.FAT&amp;display_string=Audit&amp;VAR:KEY=GTOJGHATIV&amp;VAR:QUERY=KChSR0ZfQlBTX1RBTkcoUVRSLDAsLCwsLCxOT0FVRElUKUBSR0ZfQlBTX1RBTkcoUVRSLDAsLCwsLCxOT0FVR","ElUKSlAUkdGX0JQU19UQU5HKFFUUiwwLCwsLCwsTk9BVURJVCkp&amp;WINDOW=FIRST_POPUP&amp;HEIGHT=450&amp;WIDTH=450&amp;START_MAXIMIZED=FALSE&amp;VAR:CALENDAR=FIVEDAY&amp;VAR:SYMBOL=607304&amp;VAR:INDEX=0"}</definedName>
    <definedName name="_155__FDSAUDITLINK__" hidden="1">{"fdsup://directions/FAT Viewer?action=UPDATE&amp;creator=factset&amp;DYN_ARGS=TRUE&amp;DOC_NAME=FAT:FQL_AUDITING_CLIENT_TEMPLATE.FAT&amp;display_string=Audit&amp;VAR:KEY=GTOJGHATIV&amp;VAR:QUERY=KChSR0ZfQlBTX1RBTkcoUVRSLDAsLCwsLCxOT0FVRElUKUBSR0ZfQlBTX1RBTkcoUVRSLDAsLCwsLCxOT0FVR","ElUKSlAUkdGX0JQU19UQU5HKFFUUiwwLCwsLCwsTk9BVURJVCkp&amp;WINDOW=FIRST_POPUP&amp;HEIGHT=450&amp;WIDTH=450&amp;START_MAXIMIZED=FALSE&amp;VAR:CALENDAR=FIVEDAY&amp;VAR:SYMBOL=607304&amp;VAR:INDEX=0"}</definedName>
    <definedName name="_157__FDSAUDITLINK__" localSheetId="2" hidden="1">{"fdsup://directions/FAT Viewer?action=UPDATE&amp;creator=factset&amp;DYN_ARGS=TRUE&amp;DOC_NAME=FAT:FQL_AUDITING_CLIENT_TEMPLATE.FAT&amp;display_string=Audit&amp;VAR:KEY=SRYFCLEVYT&amp;VAR:QUERY=KChSR0ZfQlBTKFFUUiwwLCwsLCwsTk9BVURJVClAUkdGX0JQUyhTRU1JLDAsLCwsLCxOT0FVRElUKSlAUkdGX","0JQUyhBTk4sMCwsLCwsLE5PQVVESVQpKQ==&amp;WINDOW=FIRST_POPUP&amp;HEIGHT=450&amp;WIDTH=450&amp;START_MAXIMIZED=FALSE&amp;VAR:CALENDAR=FIVEDAY&amp;VAR:SYMBOL=B0VR7W&amp;VAR:INDEX=0"}</definedName>
    <definedName name="_157__FDSAUDITLINK__" localSheetId="4" hidden="1">{"fdsup://directions/FAT Viewer?action=UPDATE&amp;creator=factset&amp;DYN_ARGS=TRUE&amp;DOC_NAME=FAT:FQL_AUDITING_CLIENT_TEMPLATE.FAT&amp;display_string=Audit&amp;VAR:KEY=SRYFCLEVYT&amp;VAR:QUERY=KChSR0ZfQlBTKFFUUiwwLCwsLCwsTk9BVURJVClAUkdGX0JQUyhTRU1JLDAsLCwsLCxOT0FVRElUKSlAUkdGX","0JQUyhBTk4sMCwsLCwsLE5PQVVESVQpKQ==&amp;WINDOW=FIRST_POPUP&amp;HEIGHT=450&amp;WIDTH=450&amp;START_MAXIMIZED=FALSE&amp;VAR:CALENDAR=FIVEDAY&amp;VAR:SYMBOL=B0VR7W&amp;VAR:INDEX=0"}</definedName>
    <definedName name="_157__FDSAUDITLINK__" hidden="1">{"fdsup://directions/FAT Viewer?action=UPDATE&amp;creator=factset&amp;DYN_ARGS=TRUE&amp;DOC_NAME=FAT:FQL_AUDITING_CLIENT_TEMPLATE.FAT&amp;display_string=Audit&amp;VAR:KEY=SRYFCLEVYT&amp;VAR:QUERY=KChSR0ZfQlBTKFFUUiwwLCwsLCwsTk9BVURJVClAUkdGX0JQUyhTRU1JLDAsLCwsLCxOT0FVRElUKSlAUkdGX","0JQUyhBTk4sMCwsLCwsLE5PQVVESVQpKQ==&amp;WINDOW=FIRST_POPUP&amp;HEIGHT=450&amp;WIDTH=450&amp;START_MAXIMIZED=FALSE&amp;VAR:CALENDAR=FIVEDAY&amp;VAR:SYMBOL=B0VR7W&amp;VAR:INDEX=0"}</definedName>
    <definedName name="_158__FDSAUDITLINK__" localSheetId="2" hidden="1">{"fdsup://directions/FAT Viewer?action=UPDATE&amp;creator=factset&amp;DYN_ARGS=TRUE&amp;DOC_NAME=FAT:FQL_AUDITING_CLIENT_TEMPLATE.FAT&amp;display_string=Audit&amp;VAR:KEY=GRQRENUZAL&amp;VAR:QUERY=UkdGX0JQU19UQU5HKEFOTiwyMDEwLCwsLCwsTk9BVURJVCk=&amp;WINDOW=FIRST_POPUP&amp;HEIGHT=450&amp;WIDTH=","450&amp;START_MAXIMIZED=FALSE&amp;VAR:CALENDAR=FIVEDAY&amp;VAR:SYMBOL=671398&amp;VAR:INDEX=0"}</definedName>
    <definedName name="_158__FDSAUDITLINK__" localSheetId="4" hidden="1">{"fdsup://directions/FAT Viewer?action=UPDATE&amp;creator=factset&amp;DYN_ARGS=TRUE&amp;DOC_NAME=FAT:FQL_AUDITING_CLIENT_TEMPLATE.FAT&amp;display_string=Audit&amp;VAR:KEY=GRQRENUZAL&amp;VAR:QUERY=UkdGX0JQU19UQU5HKEFOTiwyMDEwLCwsLCwsTk9BVURJVCk=&amp;WINDOW=FIRST_POPUP&amp;HEIGHT=450&amp;WIDTH=","450&amp;START_MAXIMIZED=FALSE&amp;VAR:CALENDAR=FIVEDAY&amp;VAR:SYMBOL=671398&amp;VAR:INDEX=0"}</definedName>
    <definedName name="_158__FDSAUDITLINK__" hidden="1">{"fdsup://directions/FAT Viewer?action=UPDATE&amp;creator=factset&amp;DYN_ARGS=TRUE&amp;DOC_NAME=FAT:FQL_AUDITING_CLIENT_TEMPLATE.FAT&amp;display_string=Audit&amp;VAR:KEY=GRQRENUZAL&amp;VAR:QUERY=UkdGX0JQU19UQU5HKEFOTiwyMDEwLCwsLCwsTk9BVURJVCk=&amp;WINDOW=FIRST_POPUP&amp;HEIGHT=450&amp;WIDTH=","450&amp;START_MAXIMIZED=FALSE&amp;VAR:CALENDAR=FIVEDAY&amp;VAR:SYMBOL=671398&amp;VAR:INDEX=0"}</definedName>
    <definedName name="_159__FDSAUDITLINK__" localSheetId="2" hidden="1">{"fdsup://directions/FAT Viewer?action=UPDATE&amp;creator=factset&amp;DYN_ARGS=TRUE&amp;DOC_NAME=FAT:FQL_AUDITING_CLIENT_TEMPLATE.FAT&amp;display_string=Audit&amp;VAR:KEY=KDGHGNKFIV&amp;VAR:QUERY=KChSR0ZfQlBTX1RBTkcoUVRSLDAsLCwsLCxOT0FVRElUKUBSR0ZfQlBTX1RBTkcoUVRSLDAsLCwsLCxOT0FVR","ElUKSlAUkdGX0JQU19UQU5HKFFUUiwwLCwsLCwsTk9BVURJVCkp&amp;WINDOW=FIRST_POPUP&amp;HEIGHT=450&amp;WIDTH=450&amp;START_MAXIMIZED=FALSE&amp;VAR:CALENDAR=FIVEDAY&amp;VAR:SYMBOL=671398&amp;VAR:INDEX=0"}</definedName>
    <definedName name="_159__FDSAUDITLINK__" localSheetId="4" hidden="1">{"fdsup://directions/FAT Viewer?action=UPDATE&amp;creator=factset&amp;DYN_ARGS=TRUE&amp;DOC_NAME=FAT:FQL_AUDITING_CLIENT_TEMPLATE.FAT&amp;display_string=Audit&amp;VAR:KEY=KDGHGNKFIV&amp;VAR:QUERY=KChSR0ZfQlBTX1RBTkcoUVRSLDAsLCwsLCxOT0FVRElUKUBSR0ZfQlBTX1RBTkcoUVRSLDAsLCwsLCxOT0FVR","ElUKSlAUkdGX0JQU19UQU5HKFFUUiwwLCwsLCwsTk9BVURJVCkp&amp;WINDOW=FIRST_POPUP&amp;HEIGHT=450&amp;WIDTH=450&amp;START_MAXIMIZED=FALSE&amp;VAR:CALENDAR=FIVEDAY&amp;VAR:SYMBOL=671398&amp;VAR:INDEX=0"}</definedName>
    <definedName name="_159__FDSAUDITLINK__" hidden="1">{"fdsup://directions/FAT Viewer?action=UPDATE&amp;creator=factset&amp;DYN_ARGS=TRUE&amp;DOC_NAME=FAT:FQL_AUDITING_CLIENT_TEMPLATE.FAT&amp;display_string=Audit&amp;VAR:KEY=KDGHGNKFIV&amp;VAR:QUERY=KChSR0ZfQlBTX1RBTkcoUVRSLDAsLCwsLCxOT0FVRElUKUBSR0ZfQlBTX1RBTkcoUVRSLDAsLCwsLCxOT0FVR","ElUKSlAUkdGX0JQU19UQU5HKFFUUiwwLCwsLCwsTk9BVURJVCkp&amp;WINDOW=FIRST_POPUP&amp;HEIGHT=450&amp;WIDTH=450&amp;START_MAXIMIZED=FALSE&amp;VAR:CALENDAR=FIVEDAY&amp;VAR:SYMBOL=671398&amp;VAR:INDEX=0"}</definedName>
    <definedName name="_16_???205" localSheetId="10">#REF!</definedName>
    <definedName name="_16_???205">#REF!</definedName>
    <definedName name="_16_?78" localSheetId="10">#REF!</definedName>
    <definedName name="_16_?78">#REF!</definedName>
    <definedName name="_16____________________________PGE_1" localSheetId="10">#REF!</definedName>
    <definedName name="_16____________________________PGE_1">#REF!</definedName>
    <definedName name="_16__123Graph_ACHART_11" localSheetId="10" hidden="1">#REF!</definedName>
    <definedName name="_16__123Graph_ACHART_11" localSheetId="4" hidden="1">#REF!</definedName>
    <definedName name="_16__123Graph_ACHART_11" hidden="1">#REF!</definedName>
    <definedName name="_16__123Graph_AChart_2" localSheetId="10" hidden="1">#REF!</definedName>
    <definedName name="_16__123Graph_AChart_2" localSheetId="4" hidden="1">#REF!</definedName>
    <definedName name="_16__123Graph_AChart_2" hidden="1">#REF!</definedName>
    <definedName name="_16__123Graph_BCHART_1" localSheetId="10" hidden="1">#REF!</definedName>
    <definedName name="_16__123Graph_BCHART_1" localSheetId="4" hidden="1">#REF!</definedName>
    <definedName name="_16__123Graph_BCHART_1" hidden="1">#REF!</definedName>
    <definedName name="_16__123Graph_DCHART_1" localSheetId="10" hidden="1">#REF!</definedName>
    <definedName name="_16__123Graph_DCHART_1" localSheetId="4" hidden="1">#REF!</definedName>
    <definedName name="_16__123Graph_DCHART_1" hidden="1">#REF!</definedName>
    <definedName name="_16__FDSAUDITLINK__" localSheetId="2" hidden="1">{"fdsup://directions/FAT Viewer?action=UPDATE&amp;creator=factset&amp;DYN_ARGS=TRUE&amp;DOC_NAME=FAT:FQL_AUDITING_CLIENT_TEMPLATE.FAT&amp;display_string=Audit&amp;VAR:KEY=LIDQDSBURA&amp;VAR:QUERY=UkdGX1BCSyhRVFIsMCwsLCwsLE5PQVVESVQp&amp;WINDOW=FIRST_POPUP&amp;HEIGHT=450&amp;WIDTH=450&amp;START_MA","XIMIZED=FALSE&amp;VAR:CALENDAR=FIVEDAY&amp;VAR:SYMBOL=645036&amp;VAR:INDEX=0"}</definedName>
    <definedName name="_16__FDSAUDITLINK__" localSheetId="4" hidden="1">{"fdsup://directions/FAT Viewer?action=UPDATE&amp;creator=factset&amp;DYN_ARGS=TRUE&amp;DOC_NAME=FAT:FQL_AUDITING_CLIENT_TEMPLATE.FAT&amp;display_string=Audit&amp;VAR:KEY=LIDQDSBURA&amp;VAR:QUERY=UkdGX1BCSyhRVFIsMCwsLCwsLE5PQVVESVQp&amp;WINDOW=FIRST_POPUP&amp;HEIGHT=450&amp;WIDTH=450&amp;START_MA","XIMIZED=FALSE&amp;VAR:CALENDAR=FIVEDAY&amp;VAR:SYMBOL=645036&amp;VAR:INDEX=0"}</definedName>
    <definedName name="_16__FDSAUDITLINK__" hidden="1">{"fdsup://directions/FAT Viewer?action=UPDATE&amp;creator=factset&amp;DYN_ARGS=TRUE&amp;DOC_NAME=FAT:FQL_AUDITING_CLIENT_TEMPLATE.FAT&amp;display_string=Audit&amp;VAR:KEY=LIDQDSBURA&amp;VAR:QUERY=UkdGX1BCSyhRVFIsMCwsLCwsLE5PQVVESVQp&amp;WINDOW=FIRST_POPUP&amp;HEIGHT=450&amp;WIDTH=450&amp;START_MA","XIMIZED=FALSE&amp;VAR:CALENDAR=FIVEDAY&amp;VAR:SYMBOL=645036&amp;VAR:INDEX=0"}</definedName>
    <definedName name="_16_0" localSheetId="10">#REF!</definedName>
    <definedName name="_16_0">#REF!</definedName>
    <definedName name="_160__123Graph_CCHART_11" localSheetId="10" hidden="1">#REF!</definedName>
    <definedName name="_160__123Graph_CCHART_11" localSheetId="4" hidden="1">#REF!</definedName>
    <definedName name="_160__123Graph_CCHART_11" hidden="1">#REF!</definedName>
    <definedName name="_160__FDSAUDITLINK__" localSheetId="2" hidden="1">{"fdsup://directions/FAT Viewer?action=UPDATE&amp;creator=factset&amp;DYN_ARGS=TRUE&amp;DOC_NAME=FAT:FQL_AUDITING_CLIENT_TEMPLATE.FAT&amp;display_string=Audit&amp;VAR:KEY=INMHYFYJGJ&amp;VAR:QUERY=UkdGX0JQUyhBTk4sMjAxMCwsLCwsLE5PQVVESVQp&amp;WINDOW=FIRST_POPUP&amp;HEIGHT=450&amp;WIDTH=450&amp;STAR","T_MAXIMIZED=FALSE&amp;VAR:CALENDAR=FIVEDAY&amp;VAR:SYMBOL=671398&amp;VAR:INDEX=0"}</definedName>
    <definedName name="_160__FDSAUDITLINK__" localSheetId="4" hidden="1">{"fdsup://directions/FAT Viewer?action=UPDATE&amp;creator=factset&amp;DYN_ARGS=TRUE&amp;DOC_NAME=FAT:FQL_AUDITING_CLIENT_TEMPLATE.FAT&amp;display_string=Audit&amp;VAR:KEY=INMHYFYJGJ&amp;VAR:QUERY=UkdGX0JQUyhBTk4sMjAxMCwsLCwsLE5PQVVESVQp&amp;WINDOW=FIRST_POPUP&amp;HEIGHT=450&amp;WIDTH=450&amp;STAR","T_MAXIMIZED=FALSE&amp;VAR:CALENDAR=FIVEDAY&amp;VAR:SYMBOL=671398&amp;VAR:INDEX=0"}</definedName>
    <definedName name="_160__FDSAUDITLINK__" hidden="1">{"fdsup://directions/FAT Viewer?action=UPDATE&amp;creator=factset&amp;DYN_ARGS=TRUE&amp;DOC_NAME=FAT:FQL_AUDITING_CLIENT_TEMPLATE.FAT&amp;display_string=Audit&amp;VAR:KEY=INMHYFYJGJ&amp;VAR:QUERY=UkdGX0JQUyhBTk4sMjAxMCwsLCwsLE5PQVVESVQp&amp;WINDOW=FIRST_POPUP&amp;HEIGHT=450&amp;WIDTH=450&amp;STAR","T_MAXIMIZED=FALSE&amp;VAR:CALENDAR=FIVEDAY&amp;VAR:SYMBOL=671398&amp;VAR:INDEX=0"}</definedName>
    <definedName name="_161__FDSAUDITLINK__" localSheetId="2" hidden="1">{"fdsup://directions/FAT Viewer?action=UPDATE&amp;creator=factset&amp;DYN_ARGS=TRUE&amp;DOC_NAME=FAT:FQL_AUDITING_CLIENT_TEMPLATE.FAT&amp;display_string=Audit&amp;VAR:KEY=MVOHCTCXCJ&amp;VAR:QUERY=KChSR0ZfQlBTKFFUUiwwLCwsLCwsTk9BVURJVClAUkdGX0JQUyhTRU1JLDAsLCwsLCxOT0FVRElUKSlAUkdGX","0JQUyhBTk4sMCwsLCwsLE5PQVVESVQpKQ==&amp;WINDOW=FIRST_POPUP&amp;HEIGHT=450&amp;WIDTH=450&amp;START_MAXIMIZED=FALSE&amp;VAR:CALENDAR=FIVEDAY&amp;VAR:SYMBOL=671398&amp;VAR:INDEX=0"}</definedName>
    <definedName name="_161__FDSAUDITLINK__" localSheetId="4" hidden="1">{"fdsup://directions/FAT Viewer?action=UPDATE&amp;creator=factset&amp;DYN_ARGS=TRUE&amp;DOC_NAME=FAT:FQL_AUDITING_CLIENT_TEMPLATE.FAT&amp;display_string=Audit&amp;VAR:KEY=MVOHCTCXCJ&amp;VAR:QUERY=KChSR0ZfQlBTKFFUUiwwLCwsLCwsTk9BVURJVClAUkdGX0JQUyhTRU1JLDAsLCwsLCxOT0FVRElUKSlAUkdGX","0JQUyhBTk4sMCwsLCwsLE5PQVVESVQpKQ==&amp;WINDOW=FIRST_POPUP&amp;HEIGHT=450&amp;WIDTH=450&amp;START_MAXIMIZED=FALSE&amp;VAR:CALENDAR=FIVEDAY&amp;VAR:SYMBOL=671398&amp;VAR:INDEX=0"}</definedName>
    <definedName name="_161__FDSAUDITLINK__" hidden="1">{"fdsup://directions/FAT Viewer?action=UPDATE&amp;creator=factset&amp;DYN_ARGS=TRUE&amp;DOC_NAME=FAT:FQL_AUDITING_CLIENT_TEMPLATE.FAT&amp;display_string=Audit&amp;VAR:KEY=MVOHCTCXCJ&amp;VAR:QUERY=KChSR0ZfQlBTKFFUUiwwLCwsLCwsTk9BVURJVClAUkdGX0JQUyhTRU1JLDAsLCwsLCxOT0FVRElUKSlAUkdGX","0JQUyhBTk4sMCwsLCwsLE5PQVVESVQpKQ==&amp;WINDOW=FIRST_POPUP&amp;HEIGHT=450&amp;WIDTH=450&amp;START_MAXIMIZED=FALSE&amp;VAR:CALENDAR=FIVEDAY&amp;VAR:SYMBOL=671398&amp;VAR:INDEX=0"}</definedName>
    <definedName name="_162__FDSAUDITLINK__" localSheetId="2" hidden="1">{"fdsup://directions/FAT Viewer?action=UPDATE&amp;creator=factset&amp;DYN_ARGS=TRUE&amp;DOC_NAME=FAT:FQL_AUDITING_CLIENT_TEMPLATE.FAT&amp;display_string=Audit&amp;VAR:KEY=KTMZELCRSZ&amp;VAR:QUERY=KChSR0ZfQlBTX1RBTkcoUVRSLDAsLCwsLCxOT0FVRElUKUBSR0ZfQlBTX1RBTkcoUVRSLDAsLCwsLCxOT0FVR","ElUKSlAUkdGX0JQU19UQU5HKFFUUiwwLCwsLCwsTk9BVURJVCkp&amp;WINDOW=FIRST_POPUP&amp;HEIGHT=450&amp;WIDTH=450&amp;START_MAXIMIZED=FALSE&amp;VAR:CALENDAR=FIVEDAY&amp;VAR:SYMBOL=661755&amp;VAR:INDEX=0"}</definedName>
    <definedName name="_162__FDSAUDITLINK__" localSheetId="4" hidden="1">{"fdsup://directions/FAT Viewer?action=UPDATE&amp;creator=factset&amp;DYN_ARGS=TRUE&amp;DOC_NAME=FAT:FQL_AUDITING_CLIENT_TEMPLATE.FAT&amp;display_string=Audit&amp;VAR:KEY=KTMZELCRSZ&amp;VAR:QUERY=KChSR0ZfQlBTX1RBTkcoUVRSLDAsLCwsLCxOT0FVRElUKUBSR0ZfQlBTX1RBTkcoUVRSLDAsLCwsLCxOT0FVR","ElUKSlAUkdGX0JQU19UQU5HKFFUUiwwLCwsLCwsTk9BVURJVCkp&amp;WINDOW=FIRST_POPUP&amp;HEIGHT=450&amp;WIDTH=450&amp;START_MAXIMIZED=FALSE&amp;VAR:CALENDAR=FIVEDAY&amp;VAR:SYMBOL=661755&amp;VAR:INDEX=0"}</definedName>
    <definedName name="_162__FDSAUDITLINK__" hidden="1">{"fdsup://directions/FAT Viewer?action=UPDATE&amp;creator=factset&amp;DYN_ARGS=TRUE&amp;DOC_NAME=FAT:FQL_AUDITING_CLIENT_TEMPLATE.FAT&amp;display_string=Audit&amp;VAR:KEY=KTMZELCRSZ&amp;VAR:QUERY=KChSR0ZfQlBTX1RBTkcoUVRSLDAsLCwsLCxOT0FVRElUKUBSR0ZfQlBTX1RBTkcoUVRSLDAsLCwsLCxOT0FVR","ElUKSlAUkdGX0JQU19UQU5HKFFUUiwwLCwsLCwsTk9BVURJVCkp&amp;WINDOW=FIRST_POPUP&amp;HEIGHT=450&amp;WIDTH=450&amp;START_MAXIMIZED=FALSE&amp;VAR:CALENDAR=FIVEDAY&amp;VAR:SYMBOL=661755&amp;VAR:INDEX=0"}</definedName>
    <definedName name="_164__FDSAUDITLINK__" localSheetId="2" hidden="1">{"fdsup://directions/FAT Viewer?action=UPDATE&amp;creator=factset&amp;DYN_ARGS=TRUE&amp;DOC_NAME=FAT:FQL_AUDITING_CLIENT_TEMPLATE.FAT&amp;display_string=Audit&amp;VAR:KEY=YBYRWXEHCB&amp;VAR:QUERY=UkdGX0JQUyhBTk4sMjAxMCwsLCwsLE5PQVVESVQp&amp;WINDOW=FIRST_POPUP&amp;HEIGHT=450&amp;WIDTH=450&amp;STAR","T_MAXIMIZED=FALSE&amp;VAR:CALENDAR=FIVEDAY&amp;VAR:SYMBOL=615044&amp;VAR:INDEX=0"}</definedName>
    <definedName name="_164__FDSAUDITLINK__" localSheetId="4" hidden="1">{"fdsup://directions/FAT Viewer?action=UPDATE&amp;creator=factset&amp;DYN_ARGS=TRUE&amp;DOC_NAME=FAT:FQL_AUDITING_CLIENT_TEMPLATE.FAT&amp;display_string=Audit&amp;VAR:KEY=YBYRWXEHCB&amp;VAR:QUERY=UkdGX0JQUyhBTk4sMjAxMCwsLCwsLE5PQVVESVQp&amp;WINDOW=FIRST_POPUP&amp;HEIGHT=450&amp;WIDTH=450&amp;STAR","T_MAXIMIZED=FALSE&amp;VAR:CALENDAR=FIVEDAY&amp;VAR:SYMBOL=615044&amp;VAR:INDEX=0"}</definedName>
    <definedName name="_164__FDSAUDITLINK__" hidden="1">{"fdsup://directions/FAT Viewer?action=UPDATE&amp;creator=factset&amp;DYN_ARGS=TRUE&amp;DOC_NAME=FAT:FQL_AUDITING_CLIENT_TEMPLATE.FAT&amp;display_string=Audit&amp;VAR:KEY=YBYRWXEHCB&amp;VAR:QUERY=UkdGX0JQUyhBTk4sMjAxMCwsLCwsLE5PQVVESVQp&amp;WINDOW=FIRST_POPUP&amp;HEIGHT=450&amp;WIDTH=450&amp;STAR","T_MAXIMIZED=FALSE&amp;VAR:CALENDAR=FIVEDAY&amp;VAR:SYMBOL=615044&amp;VAR:INDEX=0"}</definedName>
    <definedName name="_165__FDSAUDITLINK__" localSheetId="2" hidden="1">{"fdsup://directions/FAT Viewer?action=UPDATE&amp;creator=factset&amp;DYN_ARGS=TRUE&amp;DOC_NAME=FAT:FQL_AUDITING_CLIENT_TEMPLATE.FAT&amp;display_string=Audit&amp;VAR:KEY=AFCBIDCVCT&amp;VAR:QUERY=KChSR0ZfQlBTKFFUUiwwLCwsLCwsTk9BVURJVClAUkdGX0JQUyhTRU1JLDAsLCwsLCxOT0FVRElUKSlAUkdGX","0JQUyhBTk4sMCwsLCwsLE5PQVVESVQpKQ==&amp;WINDOW=FIRST_POPUP&amp;HEIGHT=450&amp;WIDTH=450&amp;START_MAXIMIZED=FALSE&amp;VAR:CALENDAR=FIVEDAY&amp;VAR:SYMBOL=615044&amp;VAR:INDEX=0"}</definedName>
    <definedName name="_165__FDSAUDITLINK__" localSheetId="4" hidden="1">{"fdsup://directions/FAT Viewer?action=UPDATE&amp;creator=factset&amp;DYN_ARGS=TRUE&amp;DOC_NAME=FAT:FQL_AUDITING_CLIENT_TEMPLATE.FAT&amp;display_string=Audit&amp;VAR:KEY=AFCBIDCVCT&amp;VAR:QUERY=KChSR0ZfQlBTKFFUUiwwLCwsLCwsTk9BVURJVClAUkdGX0JQUyhTRU1JLDAsLCwsLCxOT0FVRElUKSlAUkdGX","0JQUyhBTk4sMCwsLCwsLE5PQVVESVQpKQ==&amp;WINDOW=FIRST_POPUP&amp;HEIGHT=450&amp;WIDTH=450&amp;START_MAXIMIZED=FALSE&amp;VAR:CALENDAR=FIVEDAY&amp;VAR:SYMBOL=615044&amp;VAR:INDEX=0"}</definedName>
    <definedName name="_165__FDSAUDITLINK__" hidden="1">{"fdsup://directions/FAT Viewer?action=UPDATE&amp;creator=factset&amp;DYN_ARGS=TRUE&amp;DOC_NAME=FAT:FQL_AUDITING_CLIENT_TEMPLATE.FAT&amp;display_string=Audit&amp;VAR:KEY=AFCBIDCVCT&amp;VAR:QUERY=KChSR0ZfQlBTKFFUUiwwLCwsLCwsTk9BVURJVClAUkdGX0JQUyhTRU1JLDAsLCwsLCxOT0FVRElUKSlAUkdGX","0JQUyhBTk4sMCwsLCwsLE5PQVVESVQpKQ==&amp;WINDOW=FIRST_POPUP&amp;HEIGHT=450&amp;WIDTH=450&amp;START_MAXIMIZED=FALSE&amp;VAR:CALENDAR=FIVEDAY&amp;VAR:SYMBOL=615044&amp;VAR:INDEX=0"}</definedName>
    <definedName name="_166__FDSAUDITLINK__" localSheetId="2" hidden="1">{"fdsup://directions/FAT Viewer?action=UPDATE&amp;creator=factset&amp;DYN_ARGS=TRUE&amp;DOC_NAME=FAT:FQL_AUDITING_CLIENT_TEMPLATE.FAT&amp;display_string=Audit&amp;VAR:KEY=KJQFULMFAL&amp;VAR:QUERY=UkdGX0JQU19UQU5HKEFOTiwyMDEwLCwsLCwsTk9BVURJVCk=&amp;WINDOW=FIRST_POPUP&amp;HEIGHT=450&amp;WIDTH=","450&amp;START_MAXIMIZED=FALSE&amp;VAR:CALENDAR=FIVEDAY&amp;VAR:SYMBOL=614819&amp;VAR:INDEX=0"}</definedName>
    <definedName name="_166__FDSAUDITLINK__" localSheetId="4" hidden="1">{"fdsup://directions/FAT Viewer?action=UPDATE&amp;creator=factset&amp;DYN_ARGS=TRUE&amp;DOC_NAME=FAT:FQL_AUDITING_CLIENT_TEMPLATE.FAT&amp;display_string=Audit&amp;VAR:KEY=KJQFULMFAL&amp;VAR:QUERY=UkdGX0JQU19UQU5HKEFOTiwyMDEwLCwsLCwsTk9BVURJVCk=&amp;WINDOW=FIRST_POPUP&amp;HEIGHT=450&amp;WIDTH=","450&amp;START_MAXIMIZED=FALSE&amp;VAR:CALENDAR=FIVEDAY&amp;VAR:SYMBOL=614819&amp;VAR:INDEX=0"}</definedName>
    <definedName name="_166__FDSAUDITLINK__" hidden="1">{"fdsup://directions/FAT Viewer?action=UPDATE&amp;creator=factset&amp;DYN_ARGS=TRUE&amp;DOC_NAME=FAT:FQL_AUDITING_CLIENT_TEMPLATE.FAT&amp;display_string=Audit&amp;VAR:KEY=KJQFULMFAL&amp;VAR:QUERY=UkdGX0JQU19UQU5HKEFOTiwyMDEwLCwsLCwsTk9BVURJVCk=&amp;WINDOW=FIRST_POPUP&amp;HEIGHT=450&amp;WIDTH=","450&amp;START_MAXIMIZED=FALSE&amp;VAR:CALENDAR=FIVEDAY&amp;VAR:SYMBOL=614819&amp;VAR:INDEX=0"}</definedName>
    <definedName name="_167__FDSAUDITLINK__" localSheetId="2" hidden="1">{"fdsup://directions/FAT Viewer?action=UPDATE&amp;creator=factset&amp;DYN_ARGS=TRUE&amp;DOC_NAME=FAT:FQL_AUDITING_CLIENT_TEMPLATE.FAT&amp;display_string=Audit&amp;VAR:KEY=WPWXALABUH&amp;VAR:QUERY=KChSR0ZfQlBTX1RBTkcoUVRSLDAsLCwsLCxOT0FVRElUKUBSR0ZfQlBTX1RBTkcoUVRSLDAsLCwsLCxOT0FVR","ElUKSlAUkdGX0JQU19UQU5HKFFUUiwwLCwsLCwsTk9BVURJVCkp&amp;WINDOW=FIRST_POPUP&amp;HEIGHT=450&amp;WIDTH=450&amp;START_MAXIMIZED=FALSE&amp;VAR:CALENDAR=FIVEDAY&amp;VAR:SYMBOL=614819&amp;VAR:INDEX=0"}</definedName>
    <definedName name="_167__FDSAUDITLINK__" localSheetId="4" hidden="1">{"fdsup://directions/FAT Viewer?action=UPDATE&amp;creator=factset&amp;DYN_ARGS=TRUE&amp;DOC_NAME=FAT:FQL_AUDITING_CLIENT_TEMPLATE.FAT&amp;display_string=Audit&amp;VAR:KEY=WPWXALABUH&amp;VAR:QUERY=KChSR0ZfQlBTX1RBTkcoUVRSLDAsLCwsLCxOT0FVRElUKUBSR0ZfQlBTX1RBTkcoUVRSLDAsLCwsLCxOT0FVR","ElUKSlAUkdGX0JQU19UQU5HKFFUUiwwLCwsLCwsTk9BVURJVCkp&amp;WINDOW=FIRST_POPUP&amp;HEIGHT=450&amp;WIDTH=450&amp;START_MAXIMIZED=FALSE&amp;VAR:CALENDAR=FIVEDAY&amp;VAR:SYMBOL=614819&amp;VAR:INDEX=0"}</definedName>
    <definedName name="_167__FDSAUDITLINK__" hidden="1">{"fdsup://directions/FAT Viewer?action=UPDATE&amp;creator=factset&amp;DYN_ARGS=TRUE&amp;DOC_NAME=FAT:FQL_AUDITING_CLIENT_TEMPLATE.FAT&amp;display_string=Audit&amp;VAR:KEY=WPWXALABUH&amp;VAR:QUERY=KChSR0ZfQlBTX1RBTkcoUVRSLDAsLCwsLCxOT0FVRElUKUBSR0ZfQlBTX1RBTkcoUVRSLDAsLCwsLCxOT0FVR","ElUKSlAUkdGX0JQU19UQU5HKFFUUiwwLCwsLCwsTk9BVURJVCkp&amp;WINDOW=FIRST_POPUP&amp;HEIGHT=450&amp;WIDTH=450&amp;START_MAXIMIZED=FALSE&amp;VAR:CALENDAR=FIVEDAY&amp;VAR:SYMBOL=614819&amp;VAR:INDEX=0"}</definedName>
    <definedName name="_168__FDSAUDITLINK__" localSheetId="2" hidden="1">{"fdsup://directions/FAT Viewer?action=UPDATE&amp;creator=factset&amp;DYN_ARGS=TRUE&amp;DOC_NAME=FAT:FQL_AUDITING_CLIENT_TEMPLATE.FAT&amp;display_string=Audit&amp;VAR:KEY=GBORITABUH&amp;VAR:QUERY=UkdGX0JQUyhBTk4sMjAxMCwsLCwsLE5PQVVESVQp&amp;WINDOW=FIRST_POPUP&amp;HEIGHT=450&amp;WIDTH=450&amp;STAR","T_MAXIMIZED=FALSE&amp;VAR:CALENDAR=FIVEDAY&amp;VAR:SYMBOL=614819&amp;VAR:INDEX=0"}</definedName>
    <definedName name="_168__FDSAUDITLINK__" localSheetId="4" hidden="1">{"fdsup://directions/FAT Viewer?action=UPDATE&amp;creator=factset&amp;DYN_ARGS=TRUE&amp;DOC_NAME=FAT:FQL_AUDITING_CLIENT_TEMPLATE.FAT&amp;display_string=Audit&amp;VAR:KEY=GBORITABUH&amp;VAR:QUERY=UkdGX0JQUyhBTk4sMjAxMCwsLCwsLE5PQVVESVQp&amp;WINDOW=FIRST_POPUP&amp;HEIGHT=450&amp;WIDTH=450&amp;STAR","T_MAXIMIZED=FALSE&amp;VAR:CALENDAR=FIVEDAY&amp;VAR:SYMBOL=614819&amp;VAR:INDEX=0"}</definedName>
    <definedName name="_168__FDSAUDITLINK__" hidden="1">{"fdsup://directions/FAT Viewer?action=UPDATE&amp;creator=factset&amp;DYN_ARGS=TRUE&amp;DOC_NAME=FAT:FQL_AUDITING_CLIENT_TEMPLATE.FAT&amp;display_string=Audit&amp;VAR:KEY=GBORITABUH&amp;VAR:QUERY=UkdGX0JQUyhBTk4sMjAxMCwsLCwsLE5PQVVESVQp&amp;WINDOW=FIRST_POPUP&amp;HEIGHT=450&amp;WIDTH=450&amp;STAR","T_MAXIMIZED=FALSE&amp;VAR:CALENDAR=FIVEDAY&amp;VAR:SYMBOL=614819&amp;VAR:INDEX=0"}</definedName>
    <definedName name="_169__FDSAUDITLINK__" localSheetId="2" hidden="1">{"fdsup://directions/FAT Viewer?action=UPDATE&amp;creator=factset&amp;DYN_ARGS=TRUE&amp;DOC_NAME=FAT:FQL_AUDITING_CLIENT_TEMPLATE.FAT&amp;display_string=Audit&amp;VAR:KEY=AZIZMRYHCL&amp;VAR:QUERY=KChSR0ZfQlBTKFFUUiwwLCwsLCwsTk9BVURJVClAUkdGX0JQUyhTRU1JLDAsLCwsLCxOT0FVRElUKSlAUkdGX","0JQUyhBTk4sMCwsLCwsLE5PQVVESVQpKQ==&amp;WINDOW=FIRST_POPUP&amp;HEIGHT=450&amp;WIDTH=450&amp;START_MAXIMIZED=FALSE&amp;VAR:CALENDAR=FIVEDAY&amp;VAR:SYMBOL=614819&amp;VAR:INDEX=0"}</definedName>
    <definedName name="_169__FDSAUDITLINK__" localSheetId="4" hidden="1">{"fdsup://directions/FAT Viewer?action=UPDATE&amp;creator=factset&amp;DYN_ARGS=TRUE&amp;DOC_NAME=FAT:FQL_AUDITING_CLIENT_TEMPLATE.FAT&amp;display_string=Audit&amp;VAR:KEY=AZIZMRYHCL&amp;VAR:QUERY=KChSR0ZfQlBTKFFUUiwwLCwsLCwsTk9BVURJVClAUkdGX0JQUyhTRU1JLDAsLCwsLCxOT0FVRElUKSlAUkdGX","0JQUyhBTk4sMCwsLCwsLE5PQVVESVQpKQ==&amp;WINDOW=FIRST_POPUP&amp;HEIGHT=450&amp;WIDTH=450&amp;START_MAXIMIZED=FALSE&amp;VAR:CALENDAR=FIVEDAY&amp;VAR:SYMBOL=614819&amp;VAR:INDEX=0"}</definedName>
    <definedName name="_169__FDSAUDITLINK__" hidden="1">{"fdsup://directions/FAT Viewer?action=UPDATE&amp;creator=factset&amp;DYN_ARGS=TRUE&amp;DOC_NAME=FAT:FQL_AUDITING_CLIENT_TEMPLATE.FAT&amp;display_string=Audit&amp;VAR:KEY=AZIZMRYHCL&amp;VAR:QUERY=KChSR0ZfQlBTKFFUUiwwLCwsLCwsTk9BVURJVClAUkdGX0JQUyhTRU1JLDAsLCwsLCxOT0FVRElUKSlAUkdGX","0JQUyhBTk4sMCwsLCwsLE5PQVVESVQpKQ==&amp;WINDOW=FIRST_POPUP&amp;HEIGHT=450&amp;WIDTH=450&amp;START_MAXIMIZED=FALSE&amp;VAR:CALENDAR=FIVEDAY&amp;VAR:SYMBOL=614819&amp;VAR:INDEX=0"}</definedName>
    <definedName name="_16PGE_1" localSheetId="10">#REF!</definedName>
    <definedName name="_16PGE_1">#REF!</definedName>
    <definedName name="_17___________________________PGE_1" localSheetId="10">#REF!</definedName>
    <definedName name="_17___________________________PGE_1">#REF!</definedName>
    <definedName name="_17__123Graph_ACHART_20" localSheetId="10" hidden="1">#REF!</definedName>
    <definedName name="_17__123Graph_ACHART_20" localSheetId="4" hidden="1">#REF!</definedName>
    <definedName name="_17__123Graph_ACHART_20" hidden="1">#REF!</definedName>
    <definedName name="_17__123Graph_BCHART_2" localSheetId="10" hidden="1">#REF!</definedName>
    <definedName name="_17__123Graph_BCHART_2" localSheetId="4" hidden="1">#REF!</definedName>
    <definedName name="_17__123Graph_BCHART_2" hidden="1">#REF!</definedName>
    <definedName name="_17__123Graph_DCHART_2" localSheetId="10" hidden="1">#REF!</definedName>
    <definedName name="_17__123Graph_DCHART_2" localSheetId="4" hidden="1">#REF!</definedName>
    <definedName name="_17__123Graph_DCHART_2" hidden="1">#REF!</definedName>
    <definedName name="_17__FDSAUDITLINK__" localSheetId="2" hidden="1">{"fdsup://IBCentral/FAT Viewer?action=UPDATE&amp;creator=factset&amp;DOC_NAME=fat:reuters_annual_pshs_src_window.fat&amp;display_string=Audit&amp;DYN_ARGS=TRUE&amp;VAR:ID1=B04SJM&amp;VAR:RCODE=FDSEPS&amp;VAR:SDATE=20101299&amp;VAR:FREQ=Y&amp;VAR:RELITEM=RP&amp;VAR:CURRENCY=&amp;VAR:CURRSOURCE=EXSHARE","&amp;VAR:NATFREQ=ANNUAL&amp;VAR:RFIELD=FINALIZED&amp;VAR:DB_TYPE=&amp;VAR:UNITS=M&amp;window=popup&amp;width=450&amp;height=300&amp;START_MAXIMIZED=FALSE"}</definedName>
    <definedName name="_17__FDSAUDITLINK__" localSheetId="4" hidden="1">{"fdsup://IBCentral/FAT Viewer?action=UPDATE&amp;creator=factset&amp;DOC_NAME=fat:reuters_annual_pshs_src_window.fat&amp;display_string=Audit&amp;DYN_ARGS=TRUE&amp;VAR:ID1=B04SJM&amp;VAR:RCODE=FDSEPS&amp;VAR:SDATE=20101299&amp;VAR:FREQ=Y&amp;VAR:RELITEM=RP&amp;VAR:CURRENCY=&amp;VAR:CURRSOURCE=EXSHARE","&amp;VAR:NATFREQ=ANNUAL&amp;VAR:RFIELD=FINALIZED&amp;VAR:DB_TYPE=&amp;VAR:UNITS=M&amp;window=popup&amp;width=450&amp;height=300&amp;START_MAXIMIZED=FALSE"}</definedName>
    <definedName name="_17__FDSAUDITLINK__" hidden="1">{"fdsup://IBCentral/FAT Viewer?action=UPDATE&amp;creator=factset&amp;DOC_NAME=fat:reuters_annual_pshs_src_window.fat&amp;display_string=Audit&amp;DYN_ARGS=TRUE&amp;VAR:ID1=B04SJM&amp;VAR:RCODE=FDSEPS&amp;VAR:SDATE=20101299&amp;VAR:FREQ=Y&amp;VAR:RELITEM=RP&amp;VAR:CURRENCY=&amp;VAR:CURRSOURCE=EXSHARE","&amp;VAR:NATFREQ=ANNUAL&amp;VAR:RFIELD=FINALIZED&amp;VAR:DB_TYPE=&amp;VAR:UNITS=M&amp;window=popup&amp;width=450&amp;height=300&amp;START_MAXIMIZED=FALSE"}</definedName>
    <definedName name="_171__FDSAUDITLINK__" localSheetId="2" hidden="1">{"fdsup://directions/FAT Viewer?action=UPDATE&amp;creator=factset&amp;DYN_ARGS=TRUE&amp;DOC_NAME=FAT:FQL_AUDITING_CLIENT_TEMPLATE.FAT&amp;display_string=Audit&amp;VAR:KEY=MVQLEFSBGJ&amp;VAR:QUERY=KChSR0ZfQlBTKFFUUiwwLCwsLCwsTk9BVURJVClAUkdGX0JQUyhTRU1JLDAsLCwsLCxOT0FVRElUKSlAUkdGX","0JQUyhBTk4sMCwsLCwsLE5PQVVESVQpKQ==&amp;WINDOW=FIRST_POPUP&amp;HEIGHT=450&amp;WIDTH=450&amp;START_MAXIMIZED=FALSE&amp;VAR:CALENDAR=FIVEDAY&amp;VAR:SYMBOL=681874&amp;VAR:INDEX=0"}</definedName>
    <definedName name="_171__FDSAUDITLINK__" localSheetId="4" hidden="1">{"fdsup://directions/FAT Viewer?action=UPDATE&amp;creator=factset&amp;DYN_ARGS=TRUE&amp;DOC_NAME=FAT:FQL_AUDITING_CLIENT_TEMPLATE.FAT&amp;display_string=Audit&amp;VAR:KEY=MVQLEFSBGJ&amp;VAR:QUERY=KChSR0ZfQlBTKFFUUiwwLCwsLCwsTk9BVURJVClAUkdGX0JQUyhTRU1JLDAsLCwsLCxOT0FVRElUKSlAUkdGX","0JQUyhBTk4sMCwsLCwsLE5PQVVESVQpKQ==&amp;WINDOW=FIRST_POPUP&amp;HEIGHT=450&amp;WIDTH=450&amp;START_MAXIMIZED=FALSE&amp;VAR:CALENDAR=FIVEDAY&amp;VAR:SYMBOL=681874&amp;VAR:INDEX=0"}</definedName>
    <definedName name="_171__FDSAUDITLINK__" hidden="1">{"fdsup://directions/FAT Viewer?action=UPDATE&amp;creator=factset&amp;DYN_ARGS=TRUE&amp;DOC_NAME=FAT:FQL_AUDITING_CLIENT_TEMPLATE.FAT&amp;display_string=Audit&amp;VAR:KEY=MVQLEFSBGJ&amp;VAR:QUERY=KChSR0ZfQlBTKFFUUiwwLCwsLCwsTk9BVURJVClAUkdGX0JQUyhTRU1JLDAsLCwsLCxOT0FVRElUKSlAUkdGX","0JQUyhBTk4sMCwsLCwsLE5PQVVESVQpKQ==&amp;WINDOW=FIRST_POPUP&amp;HEIGHT=450&amp;WIDTH=450&amp;START_MAXIMIZED=FALSE&amp;VAR:CALENDAR=FIVEDAY&amp;VAR:SYMBOL=681874&amp;VAR:INDEX=0"}</definedName>
    <definedName name="_172__FDSAUDITLINK__" localSheetId="2" hidden="1">{"fdsup://directions/FAT Viewer?action=UPDATE&amp;creator=factset&amp;DYN_ARGS=TRUE&amp;DOC_NAME=FAT:FQL_AUDITING_CLIENT_TEMPLATE.FAT&amp;display_string=Audit&amp;VAR:KEY=GFUFIZMRON&amp;VAR:QUERY=UkdGX0JQUyhBTk4sMjAxMCwsLCwsLE5PQVVESVQp&amp;WINDOW=FIRST_POPUP&amp;HEIGHT=450&amp;WIDTH=450&amp;STAR","T_MAXIMIZED=FALSE&amp;VAR:CALENDAR=FIVEDAY&amp;VAR:SYMBOL=B1Z5J2&amp;VAR:INDEX=0"}</definedName>
    <definedName name="_172__FDSAUDITLINK__" localSheetId="4" hidden="1">{"fdsup://directions/FAT Viewer?action=UPDATE&amp;creator=factset&amp;DYN_ARGS=TRUE&amp;DOC_NAME=FAT:FQL_AUDITING_CLIENT_TEMPLATE.FAT&amp;display_string=Audit&amp;VAR:KEY=GFUFIZMRON&amp;VAR:QUERY=UkdGX0JQUyhBTk4sMjAxMCwsLCwsLE5PQVVESVQp&amp;WINDOW=FIRST_POPUP&amp;HEIGHT=450&amp;WIDTH=450&amp;STAR","T_MAXIMIZED=FALSE&amp;VAR:CALENDAR=FIVEDAY&amp;VAR:SYMBOL=B1Z5J2&amp;VAR:INDEX=0"}</definedName>
    <definedName name="_172__FDSAUDITLINK__" hidden="1">{"fdsup://directions/FAT Viewer?action=UPDATE&amp;creator=factset&amp;DYN_ARGS=TRUE&amp;DOC_NAME=FAT:FQL_AUDITING_CLIENT_TEMPLATE.FAT&amp;display_string=Audit&amp;VAR:KEY=GFUFIZMRON&amp;VAR:QUERY=UkdGX0JQUyhBTk4sMjAxMCwsLCwsLE5PQVVESVQp&amp;WINDOW=FIRST_POPUP&amp;HEIGHT=450&amp;WIDTH=450&amp;STAR","T_MAXIMIZED=FALSE&amp;VAR:CALENDAR=FIVEDAY&amp;VAR:SYMBOL=B1Z5J2&amp;VAR:INDEX=0"}</definedName>
    <definedName name="_173__FDSAUDITLINK__" localSheetId="2" hidden="1">{"fdsup://directions/FAT Viewer?action=UPDATE&amp;creator=factset&amp;DYN_ARGS=TRUE&amp;DOC_NAME=FAT:FQL_AUDITING_CLIENT_TEMPLATE.FAT&amp;display_string=Audit&amp;VAR:KEY=ETEDEROPGL&amp;VAR:QUERY=KChSR0ZfQlBTKFFUUiwwLCwsLCwsTk9BVURJVClAUkdGX0JQUyhTRU1JLDAsLCwsLCxOT0FVRElUKSlAUkdGX","0JQUyhBTk4sMCwsLCwsLE5PQVVESVQpKQ==&amp;WINDOW=FIRST_POPUP&amp;HEIGHT=450&amp;WIDTH=450&amp;START_MAXIMIZED=FALSE&amp;VAR:CALENDAR=FIVEDAY&amp;VAR:SYMBOL=B15DYL&amp;VAR:INDEX=0"}</definedName>
    <definedName name="_173__FDSAUDITLINK__" localSheetId="4" hidden="1">{"fdsup://directions/FAT Viewer?action=UPDATE&amp;creator=factset&amp;DYN_ARGS=TRUE&amp;DOC_NAME=FAT:FQL_AUDITING_CLIENT_TEMPLATE.FAT&amp;display_string=Audit&amp;VAR:KEY=ETEDEROPGL&amp;VAR:QUERY=KChSR0ZfQlBTKFFUUiwwLCwsLCwsTk9BVURJVClAUkdGX0JQUyhTRU1JLDAsLCwsLCxOT0FVRElUKSlAUkdGX","0JQUyhBTk4sMCwsLCwsLE5PQVVESVQpKQ==&amp;WINDOW=FIRST_POPUP&amp;HEIGHT=450&amp;WIDTH=450&amp;START_MAXIMIZED=FALSE&amp;VAR:CALENDAR=FIVEDAY&amp;VAR:SYMBOL=B15DYL&amp;VAR:INDEX=0"}</definedName>
    <definedName name="_173__FDSAUDITLINK__" hidden="1">{"fdsup://directions/FAT Viewer?action=UPDATE&amp;creator=factset&amp;DYN_ARGS=TRUE&amp;DOC_NAME=FAT:FQL_AUDITING_CLIENT_TEMPLATE.FAT&amp;display_string=Audit&amp;VAR:KEY=ETEDEROPGL&amp;VAR:QUERY=KChSR0ZfQlBTKFFUUiwwLCwsLCwsTk9BVURJVClAUkdGX0JQUyhTRU1JLDAsLCwsLCxOT0FVRElUKSlAUkdGX","0JQUyhBTk4sMCwsLCwsLE5PQVVESVQpKQ==&amp;WINDOW=FIRST_POPUP&amp;HEIGHT=450&amp;WIDTH=450&amp;START_MAXIMIZED=FALSE&amp;VAR:CALENDAR=FIVEDAY&amp;VAR:SYMBOL=B15DYL&amp;VAR:INDEX=0"}</definedName>
    <definedName name="_174__FDSAUDITLINK__" localSheetId="2" hidden="1">{"fdsup://directions/FAT Viewer?action=UPDATE&amp;creator=factset&amp;DYN_ARGS=TRUE&amp;DOC_NAME=FAT:FQL_AUDITING_CLIENT_TEMPLATE.FAT&amp;display_string=Audit&amp;VAR:KEY=UXGPYTAXQH&amp;VAR:QUERY=UkdGX0JQU19UQU5HKEFOTiwyMDEwLCwsLCwsTk9BVURJVCk=&amp;WINDOW=FIRST_POPUP&amp;HEIGHT=450&amp;WIDTH=","450&amp;START_MAXIMIZED=FALSE&amp;VAR:CALENDAR=FIVEDAY&amp;VAR:SYMBOL=601311&amp;VAR:INDEX=0"}</definedName>
    <definedName name="_174__FDSAUDITLINK__" localSheetId="4" hidden="1">{"fdsup://directions/FAT Viewer?action=UPDATE&amp;creator=factset&amp;DYN_ARGS=TRUE&amp;DOC_NAME=FAT:FQL_AUDITING_CLIENT_TEMPLATE.FAT&amp;display_string=Audit&amp;VAR:KEY=UXGPYTAXQH&amp;VAR:QUERY=UkdGX0JQU19UQU5HKEFOTiwyMDEwLCwsLCwsTk9BVURJVCk=&amp;WINDOW=FIRST_POPUP&amp;HEIGHT=450&amp;WIDTH=","450&amp;START_MAXIMIZED=FALSE&amp;VAR:CALENDAR=FIVEDAY&amp;VAR:SYMBOL=601311&amp;VAR:INDEX=0"}</definedName>
    <definedName name="_174__FDSAUDITLINK__" hidden="1">{"fdsup://directions/FAT Viewer?action=UPDATE&amp;creator=factset&amp;DYN_ARGS=TRUE&amp;DOC_NAME=FAT:FQL_AUDITING_CLIENT_TEMPLATE.FAT&amp;display_string=Audit&amp;VAR:KEY=UXGPYTAXQH&amp;VAR:QUERY=UkdGX0JQU19UQU5HKEFOTiwyMDEwLCwsLCwsTk9BVURJVCk=&amp;WINDOW=FIRST_POPUP&amp;HEIGHT=450&amp;WIDTH=","450&amp;START_MAXIMIZED=FALSE&amp;VAR:CALENDAR=FIVEDAY&amp;VAR:SYMBOL=601311&amp;VAR:INDEX=0"}</definedName>
    <definedName name="_175__FDSAUDITLINK__" localSheetId="2" hidden="1">{"fdsup://directions/FAT Viewer?action=UPDATE&amp;creator=factset&amp;DYN_ARGS=TRUE&amp;DOC_NAME=FAT:FQL_AUDITING_CLIENT_TEMPLATE.FAT&amp;display_string=Audit&amp;VAR:KEY=ARGXORCPON&amp;VAR:QUERY=KChSR0ZfQlBTX1RBTkcoUVRSLDAsLCwsLCxOT0FVRElUKUBSR0ZfQlBTX1RBTkcoUVRSLDAsLCwsLCxOT0FVR","ElUKSlAUkdGX0JQU19UQU5HKFFUUiwwLCwsLCwsTk9BVURJVCkp&amp;WINDOW=FIRST_POPUP&amp;HEIGHT=450&amp;WIDTH=450&amp;START_MAXIMIZED=FALSE&amp;VAR:CALENDAR=FIVEDAY&amp;VAR:SYMBOL=601311&amp;VAR:INDEX=0"}</definedName>
    <definedName name="_175__FDSAUDITLINK__" localSheetId="4" hidden="1">{"fdsup://directions/FAT Viewer?action=UPDATE&amp;creator=factset&amp;DYN_ARGS=TRUE&amp;DOC_NAME=FAT:FQL_AUDITING_CLIENT_TEMPLATE.FAT&amp;display_string=Audit&amp;VAR:KEY=ARGXORCPON&amp;VAR:QUERY=KChSR0ZfQlBTX1RBTkcoUVRSLDAsLCwsLCxOT0FVRElUKUBSR0ZfQlBTX1RBTkcoUVRSLDAsLCwsLCxOT0FVR","ElUKSlAUkdGX0JQU19UQU5HKFFUUiwwLCwsLCwsTk9BVURJVCkp&amp;WINDOW=FIRST_POPUP&amp;HEIGHT=450&amp;WIDTH=450&amp;START_MAXIMIZED=FALSE&amp;VAR:CALENDAR=FIVEDAY&amp;VAR:SYMBOL=601311&amp;VAR:INDEX=0"}</definedName>
    <definedName name="_175__FDSAUDITLINK__" hidden="1">{"fdsup://directions/FAT Viewer?action=UPDATE&amp;creator=factset&amp;DYN_ARGS=TRUE&amp;DOC_NAME=FAT:FQL_AUDITING_CLIENT_TEMPLATE.FAT&amp;display_string=Audit&amp;VAR:KEY=ARGXORCPON&amp;VAR:QUERY=KChSR0ZfQlBTX1RBTkcoUVRSLDAsLCwsLCxOT0FVRElUKUBSR0ZfQlBTX1RBTkcoUVRSLDAsLCwsLCxOT0FVR","ElUKSlAUkdGX0JQU19UQU5HKFFUUiwwLCwsLCwsTk9BVURJVCkp&amp;WINDOW=FIRST_POPUP&amp;HEIGHT=450&amp;WIDTH=450&amp;START_MAXIMIZED=FALSE&amp;VAR:CALENDAR=FIVEDAY&amp;VAR:SYMBOL=601311&amp;VAR:INDEX=0"}</definedName>
    <definedName name="_176__123Graph_CCHART_12" localSheetId="10" hidden="1">#REF!</definedName>
    <definedName name="_176__123Graph_CCHART_12" localSheetId="4" hidden="1">#REF!</definedName>
    <definedName name="_176__123Graph_CCHART_12" hidden="1">#REF!</definedName>
    <definedName name="_176__FDSAUDITLINK__" localSheetId="2" hidden="1">{"fdsup://directions/FAT Viewer?action=UPDATE&amp;creator=factset&amp;DYN_ARGS=TRUE&amp;DOC_NAME=FAT:FQL_AUDITING_CLIENT_TEMPLATE.FAT&amp;display_string=Audit&amp;VAR:KEY=OZKPGPQDWX&amp;VAR:QUERY=UkdGX0JQUyhBTk4sMjAxMCwsLCwsLE5PQVVESVQp&amp;WINDOW=FIRST_POPUP&amp;HEIGHT=450&amp;WIDTH=450&amp;STAR","T_MAXIMIZED=FALSE&amp;VAR:CALENDAR=FIVEDAY&amp;VAR:SYMBOL=601311&amp;VAR:INDEX=0"}</definedName>
    <definedName name="_176__FDSAUDITLINK__" localSheetId="4" hidden="1">{"fdsup://directions/FAT Viewer?action=UPDATE&amp;creator=factset&amp;DYN_ARGS=TRUE&amp;DOC_NAME=FAT:FQL_AUDITING_CLIENT_TEMPLATE.FAT&amp;display_string=Audit&amp;VAR:KEY=OZKPGPQDWX&amp;VAR:QUERY=UkdGX0JQUyhBTk4sMjAxMCwsLCwsLE5PQVVESVQp&amp;WINDOW=FIRST_POPUP&amp;HEIGHT=450&amp;WIDTH=450&amp;STAR","T_MAXIMIZED=FALSE&amp;VAR:CALENDAR=FIVEDAY&amp;VAR:SYMBOL=601311&amp;VAR:INDEX=0"}</definedName>
    <definedName name="_176__FDSAUDITLINK__" hidden="1">{"fdsup://directions/FAT Viewer?action=UPDATE&amp;creator=factset&amp;DYN_ARGS=TRUE&amp;DOC_NAME=FAT:FQL_AUDITING_CLIENT_TEMPLATE.FAT&amp;display_string=Audit&amp;VAR:KEY=OZKPGPQDWX&amp;VAR:QUERY=UkdGX0JQUyhBTk4sMjAxMCwsLCwsLE5PQVVESVQp&amp;WINDOW=FIRST_POPUP&amp;HEIGHT=450&amp;WIDTH=450&amp;STAR","T_MAXIMIZED=FALSE&amp;VAR:CALENDAR=FIVEDAY&amp;VAR:SYMBOL=601311&amp;VAR:INDEX=0"}</definedName>
    <definedName name="_177__FDSAUDITLINK__" localSheetId="2" hidden="1">{"fdsup://directions/FAT Viewer?action=UPDATE&amp;creator=factset&amp;DYN_ARGS=TRUE&amp;DOC_NAME=FAT:FQL_AUDITING_CLIENT_TEMPLATE.FAT&amp;display_string=Audit&amp;VAR:KEY=GXUDQXILAF&amp;VAR:QUERY=KChSR0ZfQlBTKFFUUiwwLCwsLCwsTk9BVURJVClAUkdGX0JQUyhTRU1JLDAsLCwsLCxOT0FVRElUKSlAUkdGX","0JQUyhBTk4sMCwsLCwsLE5PQVVESVQpKQ==&amp;WINDOW=FIRST_POPUP&amp;HEIGHT=450&amp;WIDTH=450&amp;START_MAXIMIZED=FALSE&amp;VAR:CALENDAR=FIVEDAY&amp;VAR:SYMBOL=601311&amp;VAR:INDEX=0"}</definedName>
    <definedName name="_177__FDSAUDITLINK__" localSheetId="4" hidden="1">{"fdsup://directions/FAT Viewer?action=UPDATE&amp;creator=factset&amp;DYN_ARGS=TRUE&amp;DOC_NAME=FAT:FQL_AUDITING_CLIENT_TEMPLATE.FAT&amp;display_string=Audit&amp;VAR:KEY=GXUDQXILAF&amp;VAR:QUERY=KChSR0ZfQlBTKFFUUiwwLCwsLCwsTk9BVURJVClAUkdGX0JQUyhTRU1JLDAsLCwsLCxOT0FVRElUKSlAUkdGX","0JQUyhBTk4sMCwsLCwsLE5PQVVESVQpKQ==&amp;WINDOW=FIRST_POPUP&amp;HEIGHT=450&amp;WIDTH=450&amp;START_MAXIMIZED=FALSE&amp;VAR:CALENDAR=FIVEDAY&amp;VAR:SYMBOL=601311&amp;VAR:INDEX=0"}</definedName>
    <definedName name="_177__FDSAUDITLINK__" hidden="1">{"fdsup://directions/FAT Viewer?action=UPDATE&amp;creator=factset&amp;DYN_ARGS=TRUE&amp;DOC_NAME=FAT:FQL_AUDITING_CLIENT_TEMPLATE.FAT&amp;display_string=Audit&amp;VAR:KEY=GXUDQXILAF&amp;VAR:QUERY=KChSR0ZfQlBTKFFUUiwwLCwsLCwsTk9BVURJVClAUkdGX0JQUyhTRU1JLDAsLCwsLCxOT0FVRElUKSlAUkdGX","0JQUyhBTk4sMCwsLCwsLE5PQVVESVQpKQ==&amp;WINDOW=FIRST_POPUP&amp;HEIGHT=450&amp;WIDTH=450&amp;START_MAXIMIZED=FALSE&amp;VAR:CALENDAR=FIVEDAY&amp;VAR:SYMBOL=601311&amp;VAR:INDEX=0"}</definedName>
    <definedName name="_178__FDSAUDITLINK__" localSheetId="2" hidden="1">{"fdsup://directions/FAT Viewer?action=UPDATE&amp;creator=factset&amp;DYN_ARGS=TRUE&amp;DOC_NAME=FAT:FQL_AUDITING_CLIENT_TEMPLATE.FAT&amp;display_string=Audit&amp;VAR:KEY=KNOTGNQLAD&amp;VAR:QUERY=UkdGX0JQU19UQU5HKEFOTiwyMDEwLCwsLCwsTk9BVURJVCk=&amp;WINDOW=FIRST_POPUP&amp;HEIGHT=450&amp;WIDTH=","450&amp;START_MAXIMIZED=FALSE&amp;VAR:CALENDAR=FIVEDAY&amp;VAR:SYMBOL=621518&amp;VAR:INDEX=0"}</definedName>
    <definedName name="_178__FDSAUDITLINK__" localSheetId="4" hidden="1">{"fdsup://directions/FAT Viewer?action=UPDATE&amp;creator=factset&amp;DYN_ARGS=TRUE&amp;DOC_NAME=FAT:FQL_AUDITING_CLIENT_TEMPLATE.FAT&amp;display_string=Audit&amp;VAR:KEY=KNOTGNQLAD&amp;VAR:QUERY=UkdGX0JQU19UQU5HKEFOTiwyMDEwLCwsLCwsTk9BVURJVCk=&amp;WINDOW=FIRST_POPUP&amp;HEIGHT=450&amp;WIDTH=","450&amp;START_MAXIMIZED=FALSE&amp;VAR:CALENDAR=FIVEDAY&amp;VAR:SYMBOL=621518&amp;VAR:INDEX=0"}</definedName>
    <definedName name="_178__FDSAUDITLINK__" hidden="1">{"fdsup://directions/FAT Viewer?action=UPDATE&amp;creator=factset&amp;DYN_ARGS=TRUE&amp;DOC_NAME=FAT:FQL_AUDITING_CLIENT_TEMPLATE.FAT&amp;display_string=Audit&amp;VAR:KEY=KNOTGNQLAD&amp;VAR:QUERY=UkdGX0JQU19UQU5HKEFOTiwyMDEwLCwsLCwsTk9BVURJVCk=&amp;WINDOW=FIRST_POPUP&amp;HEIGHT=450&amp;WIDTH=","450&amp;START_MAXIMIZED=FALSE&amp;VAR:CALENDAR=FIVEDAY&amp;VAR:SYMBOL=621518&amp;VAR:INDEX=0"}</definedName>
    <definedName name="_179__FDSAUDITLINK__" localSheetId="2" hidden="1">{"fdsup://directions/FAT Viewer?action=UPDATE&amp;creator=factset&amp;DYN_ARGS=TRUE&amp;DOC_NAME=FAT:FQL_AUDITING_CLIENT_TEMPLATE.FAT&amp;display_string=Audit&amp;VAR:KEY=SJKPKVQBWL&amp;VAR:QUERY=KChSR0ZfQlBTX1RBTkcoUVRSLDAsLCwsLCxOT0FVRElUKUBSR0ZfQlBTX1RBTkcoUVRSLDAsLCwsLCxOT0FVR","ElUKSlAUkdGX0JQU19UQU5HKFFUUiwwLCwsLCwsTk9BVURJVCkp&amp;WINDOW=FIRST_POPUP&amp;HEIGHT=450&amp;WIDTH=450&amp;START_MAXIMIZED=FALSE&amp;VAR:CALENDAR=FIVEDAY&amp;VAR:SYMBOL=621518&amp;VAR:INDEX=0"}</definedName>
    <definedName name="_179__FDSAUDITLINK__" localSheetId="4" hidden="1">{"fdsup://directions/FAT Viewer?action=UPDATE&amp;creator=factset&amp;DYN_ARGS=TRUE&amp;DOC_NAME=FAT:FQL_AUDITING_CLIENT_TEMPLATE.FAT&amp;display_string=Audit&amp;VAR:KEY=SJKPKVQBWL&amp;VAR:QUERY=KChSR0ZfQlBTX1RBTkcoUVRSLDAsLCwsLCxOT0FVRElUKUBSR0ZfQlBTX1RBTkcoUVRSLDAsLCwsLCxOT0FVR","ElUKSlAUkdGX0JQU19UQU5HKFFUUiwwLCwsLCwsTk9BVURJVCkp&amp;WINDOW=FIRST_POPUP&amp;HEIGHT=450&amp;WIDTH=450&amp;START_MAXIMIZED=FALSE&amp;VAR:CALENDAR=FIVEDAY&amp;VAR:SYMBOL=621518&amp;VAR:INDEX=0"}</definedName>
    <definedName name="_179__FDSAUDITLINK__" hidden="1">{"fdsup://directions/FAT Viewer?action=UPDATE&amp;creator=factset&amp;DYN_ARGS=TRUE&amp;DOC_NAME=FAT:FQL_AUDITING_CLIENT_TEMPLATE.FAT&amp;display_string=Audit&amp;VAR:KEY=SJKPKVQBWL&amp;VAR:QUERY=KChSR0ZfQlBTX1RBTkcoUVRSLDAsLCwsLCxOT0FVRElUKUBSR0ZfQlBTX1RBTkcoUVRSLDAsLCwsLCxOT0FVR","ElUKSlAUkdGX0JQU19UQU5HKFFUUiwwLCwsLCwsTk9BVURJVCkp&amp;WINDOW=FIRST_POPUP&amp;HEIGHT=450&amp;WIDTH=450&amp;START_MAXIMIZED=FALSE&amp;VAR:CALENDAR=FIVEDAY&amp;VAR:SYMBOL=621518&amp;VAR:INDEX=0"}</definedName>
    <definedName name="_18_?78" localSheetId="10">#REF!</definedName>
    <definedName name="_18_?78">#REF!</definedName>
    <definedName name="_18__________________________PGE_1" localSheetId="10">#REF!</definedName>
    <definedName name="_18__________________________PGE_1">#REF!</definedName>
    <definedName name="_18__123Graph_ACHART_21" localSheetId="10" hidden="1">#REF!</definedName>
    <definedName name="_18__123Graph_ACHART_21" localSheetId="4" hidden="1">#REF!</definedName>
    <definedName name="_18__123Graph_ACHART_21" hidden="1">#REF!</definedName>
    <definedName name="_18__123Graph_BCHART_3" localSheetId="10" hidden="1">#REF!</definedName>
    <definedName name="_18__123Graph_BCHART_3" localSheetId="4" hidden="1">#REF!</definedName>
    <definedName name="_18__123Graph_BCHART_3" hidden="1">#REF!</definedName>
    <definedName name="_18__123Graph_LBL_ACHART_1" localSheetId="10" hidden="1">#REF!</definedName>
    <definedName name="_18__123Graph_LBL_ACHART_1" localSheetId="4" hidden="1">#REF!</definedName>
    <definedName name="_18__123Graph_LBL_ACHART_1" hidden="1">#REF!</definedName>
    <definedName name="_18__FDSAUDITLINK__" localSheetId="2" hidden="1">{"fdsup://IBCentral/FAT Viewer?action=UPDATE&amp;creator=factset&amp;DOC_NAME=fat:reuters_annual_source_window.fat&amp;display_string=Audit&amp;DYN_ARGS=TRUE&amp;VAR:ID1=660008&amp;VAR:RCODE=FIBCEBITDA&amp;VAR:SDATE=20101299&amp;VAR:FREQ=Y&amp;VAR:RELITEM=RP&amp;VAR:CURRENCY=&amp;VAR:CURRSOURCE=EXSHA","RE&amp;VAR:NATFREQ=ANNUAL&amp;VAR:RFIELD=FINALIZED&amp;VAR:DB_TYPE=&amp;VAR:UNITS=M&amp;window=popup&amp;width=450&amp;height=300&amp;START_MAXIMIZED=FALSE"}</definedName>
    <definedName name="_18__FDSAUDITLINK__" localSheetId="4" hidden="1">{"fdsup://IBCentral/FAT Viewer?action=UPDATE&amp;creator=factset&amp;DOC_NAME=fat:reuters_annual_source_window.fat&amp;display_string=Audit&amp;DYN_ARGS=TRUE&amp;VAR:ID1=660008&amp;VAR:RCODE=FIBCEBITDA&amp;VAR:SDATE=20101299&amp;VAR:FREQ=Y&amp;VAR:RELITEM=RP&amp;VAR:CURRENCY=&amp;VAR:CURRSOURCE=EXSHA","RE&amp;VAR:NATFREQ=ANNUAL&amp;VAR:RFIELD=FINALIZED&amp;VAR:DB_TYPE=&amp;VAR:UNITS=M&amp;window=popup&amp;width=450&amp;height=300&amp;START_MAXIMIZED=FALSE"}</definedName>
    <definedName name="_18__FDSAUDITLINK__" hidden="1">{"fdsup://IBCentral/FAT Viewer?action=UPDATE&amp;creator=factset&amp;DOC_NAME=fat:reuters_annual_source_window.fat&amp;display_string=Audit&amp;DYN_ARGS=TRUE&amp;VAR:ID1=660008&amp;VAR:RCODE=FIBCEBITDA&amp;VAR:SDATE=20101299&amp;VAR:FREQ=Y&amp;VAR:RELITEM=RP&amp;VAR:CURRENCY=&amp;VAR:CURRSOURCE=EXSHA","RE&amp;VAR:NATFREQ=ANNUAL&amp;VAR:RFIELD=FINALIZED&amp;VAR:DB_TYPE=&amp;VAR:UNITS=M&amp;window=popup&amp;width=450&amp;height=300&amp;START_MAXIMIZED=FALSE"}</definedName>
    <definedName name="_18_0_0Cwvu.GREY_A" localSheetId="10" hidden="1">#REF!</definedName>
    <definedName name="_18_0_0Cwvu.GREY_A" localSheetId="4" hidden="1">#REF!</definedName>
    <definedName name="_18_0_0Cwvu.GREY_A" hidden="1">#REF!</definedName>
    <definedName name="_180__FDSAUDITLINK__" localSheetId="2" hidden="1">{"fdsup://directions/FAT Viewer?action=UPDATE&amp;creator=factset&amp;DYN_ARGS=TRUE&amp;DOC_NAME=FAT:FQL_AUDITING_CLIENT_TEMPLATE.FAT&amp;display_string=Audit&amp;VAR:KEY=JCVOJGLWDY&amp;VAR:QUERY=UkdGX1BCSyhRVFIsMCwsLCwsLE5PQVVESVQp&amp;WINDOW=FIRST_POPUP&amp;HEIGHT=450&amp;WIDTH=450&amp;START_MA","XIMIZED=FALSE&amp;VAR:CALENDAR=FIVEDAY&amp;VAR:SYMBOL=647718&amp;VAR:INDEX=0"}</definedName>
    <definedName name="_180__FDSAUDITLINK__" localSheetId="4" hidden="1">{"fdsup://directions/FAT Viewer?action=UPDATE&amp;creator=factset&amp;DYN_ARGS=TRUE&amp;DOC_NAME=FAT:FQL_AUDITING_CLIENT_TEMPLATE.FAT&amp;display_string=Audit&amp;VAR:KEY=JCVOJGLWDY&amp;VAR:QUERY=UkdGX1BCSyhRVFIsMCwsLCwsLE5PQVVESVQp&amp;WINDOW=FIRST_POPUP&amp;HEIGHT=450&amp;WIDTH=450&amp;START_MA","XIMIZED=FALSE&amp;VAR:CALENDAR=FIVEDAY&amp;VAR:SYMBOL=647718&amp;VAR:INDEX=0"}</definedName>
    <definedName name="_180__FDSAUDITLINK__" hidden="1">{"fdsup://directions/FAT Viewer?action=UPDATE&amp;creator=factset&amp;DYN_ARGS=TRUE&amp;DOC_NAME=FAT:FQL_AUDITING_CLIENT_TEMPLATE.FAT&amp;display_string=Audit&amp;VAR:KEY=JCVOJGLWDY&amp;VAR:QUERY=UkdGX1BCSyhRVFIsMCwsLCwsLE5PQVVESVQp&amp;WINDOW=FIRST_POPUP&amp;HEIGHT=450&amp;WIDTH=450&amp;START_MA","XIMIZED=FALSE&amp;VAR:CALENDAR=FIVEDAY&amp;VAR:SYMBOL=647718&amp;VAR:INDEX=0"}</definedName>
    <definedName name="_181__FDSAUDITLINK__" localSheetId="2" hidden="1">{"fdsup://directions/FAT Viewer?action=UPDATE&amp;creator=factset&amp;DYN_ARGS=TRUE&amp;DOC_NAME=FAT:FQL_AUDITING_CLIENT_TEMPLATE.FAT&amp;display_string=Audit&amp;VAR:KEY=FAHOTUZWTS&amp;VAR:QUERY=UkdGX1BCSyhRVFIsMCwsLCwsLE5PQVVESVQp&amp;WINDOW=FIRST_POPUP&amp;HEIGHT=450&amp;WIDTH=450&amp;START_MA","XIMIZED=FALSE&amp;VAR:CALENDAR=FIVEDAY&amp;VAR:SYMBOL=615939&amp;VAR:INDEX=0"}</definedName>
    <definedName name="_181__FDSAUDITLINK__" localSheetId="4" hidden="1">{"fdsup://directions/FAT Viewer?action=UPDATE&amp;creator=factset&amp;DYN_ARGS=TRUE&amp;DOC_NAME=FAT:FQL_AUDITING_CLIENT_TEMPLATE.FAT&amp;display_string=Audit&amp;VAR:KEY=FAHOTUZWTS&amp;VAR:QUERY=UkdGX1BCSyhRVFIsMCwsLCwsLE5PQVVESVQp&amp;WINDOW=FIRST_POPUP&amp;HEIGHT=450&amp;WIDTH=450&amp;START_MA","XIMIZED=FALSE&amp;VAR:CALENDAR=FIVEDAY&amp;VAR:SYMBOL=615939&amp;VAR:INDEX=0"}</definedName>
    <definedName name="_181__FDSAUDITLINK__" hidden="1">{"fdsup://directions/FAT Viewer?action=UPDATE&amp;creator=factset&amp;DYN_ARGS=TRUE&amp;DOC_NAME=FAT:FQL_AUDITING_CLIENT_TEMPLATE.FAT&amp;display_string=Audit&amp;VAR:KEY=FAHOTUZWTS&amp;VAR:QUERY=UkdGX1BCSyhRVFIsMCwsLCwsLE5PQVVESVQp&amp;WINDOW=FIRST_POPUP&amp;HEIGHT=450&amp;WIDTH=450&amp;START_MA","XIMIZED=FALSE&amp;VAR:CALENDAR=FIVEDAY&amp;VAR:SYMBOL=615939&amp;VAR:INDEX=0"}</definedName>
    <definedName name="_182__FDSAUDITLINK__" localSheetId="2" hidden="1">{"fdsup://directions/FAT Viewer?action=UPDATE&amp;creator=factset&amp;DYN_ARGS=TRUE&amp;DOC_NAME=FAT:FQL_AUDITING_CLIENT_TEMPLATE.FAT&amp;display_string=Audit&amp;VAR:KEY=YHUNMLUDSP&amp;VAR:QUERY=UkdGX0JQU19UQU5HKEFOTiwyMDEwLCwsLCwsTk9BVURJVCk=&amp;WINDOW=FIRST_POPUP&amp;HEIGHT=450&amp;WIDTH=","450&amp;START_MAXIMIZED=FALSE&amp;VAR:CALENDAR=FIVEDAY&amp;VAR:SYMBOL=B1Z5J2&amp;VAR:INDEX=0"}</definedName>
    <definedName name="_182__FDSAUDITLINK__" localSheetId="4" hidden="1">{"fdsup://directions/FAT Viewer?action=UPDATE&amp;creator=factset&amp;DYN_ARGS=TRUE&amp;DOC_NAME=FAT:FQL_AUDITING_CLIENT_TEMPLATE.FAT&amp;display_string=Audit&amp;VAR:KEY=YHUNMLUDSP&amp;VAR:QUERY=UkdGX0JQU19UQU5HKEFOTiwyMDEwLCwsLCwsTk9BVURJVCk=&amp;WINDOW=FIRST_POPUP&amp;HEIGHT=450&amp;WIDTH=","450&amp;START_MAXIMIZED=FALSE&amp;VAR:CALENDAR=FIVEDAY&amp;VAR:SYMBOL=B1Z5J2&amp;VAR:INDEX=0"}</definedName>
    <definedName name="_182__FDSAUDITLINK__" hidden="1">{"fdsup://directions/FAT Viewer?action=UPDATE&amp;creator=factset&amp;DYN_ARGS=TRUE&amp;DOC_NAME=FAT:FQL_AUDITING_CLIENT_TEMPLATE.FAT&amp;display_string=Audit&amp;VAR:KEY=YHUNMLUDSP&amp;VAR:QUERY=UkdGX0JQU19UQU5HKEFOTiwyMDEwLCwsLCwsTk9BVURJVCk=&amp;WINDOW=FIRST_POPUP&amp;HEIGHT=450&amp;WIDTH=","450&amp;START_MAXIMIZED=FALSE&amp;VAR:CALENDAR=FIVEDAY&amp;VAR:SYMBOL=B1Z5J2&amp;VAR:INDEX=0"}</definedName>
    <definedName name="_184__FDSAUDITLINK__" localSheetId="2" hidden="1">{"fdsup://directions/FAT Viewer?action=UPDATE&amp;creator=factset&amp;DYN_ARGS=TRUE&amp;DOC_NAME=FAT:FQL_AUDITING_CLIENT_TEMPLATE.FAT&amp;display_string=Audit&amp;VAR:KEY=MVYDAXMBML&amp;VAR:QUERY=UkdGX0JQUyhBTk4sMjAxMCwsLCwsLE5PQVVESVQp&amp;WINDOW=FIRST_POPUP&amp;HEIGHT=450&amp;WIDTH=450&amp;STAR","T_MAXIMIZED=FALSE&amp;VAR:CALENDAR=FIVEDAY&amp;VAR:SYMBOL=688951&amp;VAR:INDEX=0"}</definedName>
    <definedName name="_184__FDSAUDITLINK__" localSheetId="4" hidden="1">{"fdsup://directions/FAT Viewer?action=UPDATE&amp;creator=factset&amp;DYN_ARGS=TRUE&amp;DOC_NAME=FAT:FQL_AUDITING_CLIENT_TEMPLATE.FAT&amp;display_string=Audit&amp;VAR:KEY=MVYDAXMBML&amp;VAR:QUERY=UkdGX0JQUyhBTk4sMjAxMCwsLCwsLE5PQVVESVQp&amp;WINDOW=FIRST_POPUP&amp;HEIGHT=450&amp;WIDTH=450&amp;STAR","T_MAXIMIZED=FALSE&amp;VAR:CALENDAR=FIVEDAY&amp;VAR:SYMBOL=688951&amp;VAR:INDEX=0"}</definedName>
    <definedName name="_184__FDSAUDITLINK__" hidden="1">{"fdsup://directions/FAT Viewer?action=UPDATE&amp;creator=factset&amp;DYN_ARGS=TRUE&amp;DOC_NAME=FAT:FQL_AUDITING_CLIENT_TEMPLATE.FAT&amp;display_string=Audit&amp;VAR:KEY=MVYDAXMBML&amp;VAR:QUERY=UkdGX0JQUyhBTk4sMjAxMCwsLCwsLE5PQVVESVQp&amp;WINDOW=FIRST_POPUP&amp;HEIGHT=450&amp;WIDTH=450&amp;STAR","T_MAXIMIZED=FALSE&amp;VAR:CALENDAR=FIVEDAY&amp;VAR:SYMBOL=688951&amp;VAR:INDEX=0"}</definedName>
    <definedName name="_185__FDSAUDITLINK__" localSheetId="2" hidden="1">{"fdsup://directions/FAT Viewer?action=UPDATE&amp;creator=factset&amp;DYN_ARGS=TRUE&amp;DOC_NAME=FAT:FQL_AUDITING_CLIENT_TEMPLATE.FAT&amp;display_string=Audit&amp;VAR:KEY=IHUFOLWZCR&amp;VAR:QUERY=KChSR0ZfQlBTKFFUUiwwLCwsLCwsTk9BVURJVClAUkdGX0JQUyhTRU1JLDAsLCwsLCxOT0FVRElUKSlAUkdGX","0JQUyhBTk4sMCwsLCwsLE5PQVVESVQpKQ==&amp;WINDOW=FIRST_POPUP&amp;HEIGHT=450&amp;WIDTH=450&amp;START_MAXIMIZED=FALSE&amp;VAR:CALENDAR=FIVEDAY&amp;VAR:SYMBOL=688951&amp;VAR:INDEX=0"}</definedName>
    <definedName name="_185__FDSAUDITLINK__" localSheetId="4" hidden="1">{"fdsup://directions/FAT Viewer?action=UPDATE&amp;creator=factset&amp;DYN_ARGS=TRUE&amp;DOC_NAME=FAT:FQL_AUDITING_CLIENT_TEMPLATE.FAT&amp;display_string=Audit&amp;VAR:KEY=IHUFOLWZCR&amp;VAR:QUERY=KChSR0ZfQlBTKFFUUiwwLCwsLCwsTk9BVURJVClAUkdGX0JQUyhTRU1JLDAsLCwsLCxOT0FVRElUKSlAUkdGX","0JQUyhBTk4sMCwsLCwsLE5PQVVESVQpKQ==&amp;WINDOW=FIRST_POPUP&amp;HEIGHT=450&amp;WIDTH=450&amp;START_MAXIMIZED=FALSE&amp;VAR:CALENDAR=FIVEDAY&amp;VAR:SYMBOL=688951&amp;VAR:INDEX=0"}</definedName>
    <definedName name="_185__FDSAUDITLINK__" hidden="1">{"fdsup://directions/FAT Viewer?action=UPDATE&amp;creator=factset&amp;DYN_ARGS=TRUE&amp;DOC_NAME=FAT:FQL_AUDITING_CLIENT_TEMPLATE.FAT&amp;display_string=Audit&amp;VAR:KEY=IHUFOLWZCR&amp;VAR:QUERY=KChSR0ZfQlBTKFFUUiwwLCwsLCwsTk9BVURJVClAUkdGX0JQUyhTRU1JLDAsLCwsLCxOT0FVRElUKSlAUkdGX","0JQUyhBTk4sMCwsLCwsLE5PQVVESVQpKQ==&amp;WINDOW=FIRST_POPUP&amp;HEIGHT=450&amp;WIDTH=450&amp;START_MAXIMIZED=FALSE&amp;VAR:CALENDAR=FIVEDAY&amp;VAR:SYMBOL=688951&amp;VAR:INDEX=0"}</definedName>
    <definedName name="_186__FDSAUDITLINK__" localSheetId="2" hidden="1">{"fdsup://directions/FAT Viewer?action=UPDATE&amp;creator=factset&amp;DYN_ARGS=TRUE&amp;DOC_NAME=FAT:FQL_AUDITING_CLIENT_TEMPLATE.FAT&amp;display_string=Audit&amp;VAR:KEY=IBKXSNWPYZ&amp;VAR:QUERY=UkdGX0JQU19UQU5HKEFOTiwyMDEwLCwsLCwsTk9BVURJVCk=&amp;WINDOW=FIRST_POPUP&amp;HEIGHT=450&amp;WIDTH=","450&amp;START_MAXIMIZED=FALSE&amp;VAR:CALENDAR=FIVEDAY&amp;VAR:SYMBOL=688952&amp;VAR:INDEX=0"}</definedName>
    <definedName name="_186__FDSAUDITLINK__" localSheetId="4" hidden="1">{"fdsup://directions/FAT Viewer?action=UPDATE&amp;creator=factset&amp;DYN_ARGS=TRUE&amp;DOC_NAME=FAT:FQL_AUDITING_CLIENT_TEMPLATE.FAT&amp;display_string=Audit&amp;VAR:KEY=IBKXSNWPYZ&amp;VAR:QUERY=UkdGX0JQU19UQU5HKEFOTiwyMDEwLCwsLCwsTk9BVURJVCk=&amp;WINDOW=FIRST_POPUP&amp;HEIGHT=450&amp;WIDTH=","450&amp;START_MAXIMIZED=FALSE&amp;VAR:CALENDAR=FIVEDAY&amp;VAR:SYMBOL=688952&amp;VAR:INDEX=0"}</definedName>
    <definedName name="_186__FDSAUDITLINK__" hidden="1">{"fdsup://directions/FAT Viewer?action=UPDATE&amp;creator=factset&amp;DYN_ARGS=TRUE&amp;DOC_NAME=FAT:FQL_AUDITING_CLIENT_TEMPLATE.FAT&amp;display_string=Audit&amp;VAR:KEY=IBKXSNWPYZ&amp;VAR:QUERY=UkdGX0JQU19UQU5HKEFOTiwyMDEwLCwsLCwsTk9BVURJVCk=&amp;WINDOW=FIRST_POPUP&amp;HEIGHT=450&amp;WIDTH=","450&amp;START_MAXIMIZED=FALSE&amp;VAR:CALENDAR=FIVEDAY&amp;VAR:SYMBOL=688952&amp;VAR:INDEX=0"}</definedName>
    <definedName name="_187__FDSAUDITLINK__" localSheetId="2" hidden="1">{"fdsup://directions/FAT Viewer?action=UPDATE&amp;creator=factset&amp;DYN_ARGS=TRUE&amp;DOC_NAME=FAT:FQL_AUDITING_CLIENT_TEMPLATE.FAT&amp;display_string=Audit&amp;VAR:KEY=QBIDKRYJMN&amp;VAR:QUERY=KChSR0ZfQlBTX1RBTkcoUVRSLDAsLCwsLCxOT0FVRElUKUBSR0ZfQlBTX1RBTkcoUVRSLDAsLCwsLCxOT0FVR","ElUKSlAUkdGX0JQU19UQU5HKFFUUiwwLCwsLCwsTk9BVURJVCkp&amp;WINDOW=FIRST_POPUP&amp;HEIGHT=450&amp;WIDTH=450&amp;START_MAXIMIZED=FALSE&amp;VAR:CALENDAR=FIVEDAY&amp;VAR:SYMBOL=688952&amp;VAR:INDEX=0"}</definedName>
    <definedName name="_187__FDSAUDITLINK__" localSheetId="4" hidden="1">{"fdsup://directions/FAT Viewer?action=UPDATE&amp;creator=factset&amp;DYN_ARGS=TRUE&amp;DOC_NAME=FAT:FQL_AUDITING_CLIENT_TEMPLATE.FAT&amp;display_string=Audit&amp;VAR:KEY=QBIDKRYJMN&amp;VAR:QUERY=KChSR0ZfQlBTX1RBTkcoUVRSLDAsLCwsLCxOT0FVRElUKUBSR0ZfQlBTX1RBTkcoUVRSLDAsLCwsLCxOT0FVR","ElUKSlAUkdGX0JQU19UQU5HKFFUUiwwLCwsLCwsTk9BVURJVCkp&amp;WINDOW=FIRST_POPUP&amp;HEIGHT=450&amp;WIDTH=450&amp;START_MAXIMIZED=FALSE&amp;VAR:CALENDAR=FIVEDAY&amp;VAR:SYMBOL=688952&amp;VAR:INDEX=0"}</definedName>
    <definedName name="_187__FDSAUDITLINK__" hidden="1">{"fdsup://directions/FAT Viewer?action=UPDATE&amp;creator=factset&amp;DYN_ARGS=TRUE&amp;DOC_NAME=FAT:FQL_AUDITING_CLIENT_TEMPLATE.FAT&amp;display_string=Audit&amp;VAR:KEY=QBIDKRYJMN&amp;VAR:QUERY=KChSR0ZfQlBTX1RBTkcoUVRSLDAsLCwsLCxOT0FVRElUKUBSR0ZfQlBTX1RBTkcoUVRSLDAsLCwsLCxOT0FVR","ElUKSlAUkdGX0JQU19UQU5HKFFUUiwwLCwsLCwsTk9BVURJVCkp&amp;WINDOW=FIRST_POPUP&amp;HEIGHT=450&amp;WIDTH=450&amp;START_MAXIMIZED=FALSE&amp;VAR:CALENDAR=FIVEDAY&amp;VAR:SYMBOL=688952&amp;VAR:INDEX=0"}</definedName>
    <definedName name="_188__FDSAUDITLINK__" localSheetId="2" hidden="1">{"fdsup://directions/FAT Viewer?action=UPDATE&amp;creator=factset&amp;DYN_ARGS=TRUE&amp;DOC_NAME=FAT:FQL_AUDITING_CLIENT_TEMPLATE.FAT&amp;display_string=Audit&amp;VAR:KEY=KXATCHSRIZ&amp;VAR:QUERY=UkdGX0JQUyhBTk4sMjAxMCwsLCwsLE5PQVVESVQp&amp;WINDOW=FIRST_POPUP&amp;HEIGHT=450&amp;WIDTH=450&amp;STAR","T_MAXIMIZED=FALSE&amp;VAR:CALENDAR=FIVEDAY&amp;VAR:SYMBOL=688952&amp;VAR:INDEX=0"}</definedName>
    <definedName name="_188__FDSAUDITLINK__" localSheetId="4" hidden="1">{"fdsup://directions/FAT Viewer?action=UPDATE&amp;creator=factset&amp;DYN_ARGS=TRUE&amp;DOC_NAME=FAT:FQL_AUDITING_CLIENT_TEMPLATE.FAT&amp;display_string=Audit&amp;VAR:KEY=KXATCHSRIZ&amp;VAR:QUERY=UkdGX0JQUyhBTk4sMjAxMCwsLCwsLE5PQVVESVQp&amp;WINDOW=FIRST_POPUP&amp;HEIGHT=450&amp;WIDTH=450&amp;STAR","T_MAXIMIZED=FALSE&amp;VAR:CALENDAR=FIVEDAY&amp;VAR:SYMBOL=688952&amp;VAR:INDEX=0"}</definedName>
    <definedName name="_188__FDSAUDITLINK__" hidden="1">{"fdsup://directions/FAT Viewer?action=UPDATE&amp;creator=factset&amp;DYN_ARGS=TRUE&amp;DOC_NAME=FAT:FQL_AUDITING_CLIENT_TEMPLATE.FAT&amp;display_string=Audit&amp;VAR:KEY=KXATCHSRIZ&amp;VAR:QUERY=UkdGX0JQUyhBTk4sMjAxMCwsLCwsLE5PQVVESVQp&amp;WINDOW=FIRST_POPUP&amp;HEIGHT=450&amp;WIDTH=450&amp;STAR","T_MAXIMIZED=FALSE&amp;VAR:CALENDAR=FIVEDAY&amp;VAR:SYMBOL=688952&amp;VAR:INDEX=0"}</definedName>
    <definedName name="_189__FDSAUDITLINK__" localSheetId="2" hidden="1">{"fdsup://directions/FAT Viewer?action=UPDATE&amp;creator=factset&amp;DYN_ARGS=TRUE&amp;DOC_NAME=FAT:FQL_AUDITING_CLIENT_TEMPLATE.FAT&amp;display_string=Audit&amp;VAR:KEY=QHCLGTGRQT&amp;VAR:QUERY=KChSR0ZfQlBTKFFUUiwwLCwsLCwsTk9BVURJVClAUkdGX0JQUyhTRU1JLDAsLCwsLCxOT0FVRElUKSlAUkdGX","0JQUyhBTk4sMCwsLCwsLE5PQVVESVQpKQ==&amp;WINDOW=FIRST_POPUP&amp;HEIGHT=450&amp;WIDTH=450&amp;START_MAXIMIZED=FALSE&amp;VAR:CALENDAR=FIVEDAY&amp;VAR:SYMBOL=688952&amp;VAR:INDEX=0"}</definedName>
    <definedName name="_189__FDSAUDITLINK__" localSheetId="4" hidden="1">{"fdsup://directions/FAT Viewer?action=UPDATE&amp;creator=factset&amp;DYN_ARGS=TRUE&amp;DOC_NAME=FAT:FQL_AUDITING_CLIENT_TEMPLATE.FAT&amp;display_string=Audit&amp;VAR:KEY=QHCLGTGRQT&amp;VAR:QUERY=KChSR0ZfQlBTKFFUUiwwLCwsLCwsTk9BVURJVClAUkdGX0JQUyhTRU1JLDAsLCwsLCxOT0FVRElUKSlAUkdGX","0JQUyhBTk4sMCwsLCwsLE5PQVVESVQpKQ==&amp;WINDOW=FIRST_POPUP&amp;HEIGHT=450&amp;WIDTH=450&amp;START_MAXIMIZED=FALSE&amp;VAR:CALENDAR=FIVEDAY&amp;VAR:SYMBOL=688952&amp;VAR:INDEX=0"}</definedName>
    <definedName name="_189__FDSAUDITLINK__" hidden="1">{"fdsup://directions/FAT Viewer?action=UPDATE&amp;creator=factset&amp;DYN_ARGS=TRUE&amp;DOC_NAME=FAT:FQL_AUDITING_CLIENT_TEMPLATE.FAT&amp;display_string=Audit&amp;VAR:KEY=QHCLGTGRQT&amp;VAR:QUERY=KChSR0ZfQlBTKFFUUiwwLCwsLCwsTk9BVURJVClAUkdGX0JQUyhTRU1JLDAsLCwsLCxOT0FVRElUKSlAUkdGX","0JQUyhBTk4sMCwsLCwsLE5PQVVESVQpKQ==&amp;WINDOW=FIRST_POPUP&amp;HEIGHT=450&amp;WIDTH=450&amp;START_MAXIMIZED=FALSE&amp;VAR:CALENDAR=FIVEDAY&amp;VAR:SYMBOL=688952&amp;VAR:INDEX=0"}</definedName>
    <definedName name="_18PGE_1" localSheetId="10">#REF!</definedName>
    <definedName name="_18PGE_1">#REF!</definedName>
    <definedName name="_19_???205" localSheetId="10">#REF!</definedName>
    <definedName name="_19_???205">#REF!</definedName>
    <definedName name="_19_________________________PGE_1" localSheetId="10">#REF!</definedName>
    <definedName name="_19_________________________PGE_1">#REF!</definedName>
    <definedName name="_19__123Graph_ACHART_22" localSheetId="10" hidden="1">#REF!</definedName>
    <definedName name="_19__123Graph_ACHART_22" localSheetId="4" hidden="1">#REF!</definedName>
    <definedName name="_19__123Graph_ACHART_22" hidden="1">#REF!</definedName>
    <definedName name="_19__123Graph_DCHART_1" localSheetId="10" hidden="1">#REF!</definedName>
    <definedName name="_19__123Graph_DCHART_1" localSheetId="4" hidden="1">#REF!</definedName>
    <definedName name="_19__123Graph_DCHART_1" hidden="1">#REF!</definedName>
    <definedName name="_19__123Graph_LBL_ACHART_2" localSheetId="10" hidden="1">#REF!</definedName>
    <definedName name="_19__123Graph_LBL_ACHART_2" localSheetId="4" hidden="1">#REF!</definedName>
    <definedName name="_19__123Graph_LBL_ACHART_2" hidden="1">#REF!</definedName>
    <definedName name="_190__FDSAUDITLINK__" localSheetId="2" hidden="1">{"fdsup://directions/FAT Viewer?action=UPDATE&amp;creator=factset&amp;DYN_ARGS=TRUE&amp;DOC_NAME=FAT:FQL_AUDITING_CLIENT_TEMPLATE.FAT&amp;display_string=Audit&amp;VAR:KEY=KTWLWZQBYR&amp;VAR:QUERY=UkdGX0JQU19UQU5HKEFOTiwyMDEwLCwsLCwsTk9BVURJVCk=&amp;WINDOW=FIRST_POPUP&amp;HEIGHT=450&amp;WIDTH=","450&amp;START_MAXIMIZED=FALSE&amp;VAR:CALENDAR=FIVEDAY&amp;VAR:SYMBOL=628345&amp;VAR:INDEX=0"}</definedName>
    <definedName name="_190__FDSAUDITLINK__" localSheetId="4" hidden="1">{"fdsup://directions/FAT Viewer?action=UPDATE&amp;creator=factset&amp;DYN_ARGS=TRUE&amp;DOC_NAME=FAT:FQL_AUDITING_CLIENT_TEMPLATE.FAT&amp;display_string=Audit&amp;VAR:KEY=KTWLWZQBYR&amp;VAR:QUERY=UkdGX0JQU19UQU5HKEFOTiwyMDEwLCwsLCwsTk9BVURJVCk=&amp;WINDOW=FIRST_POPUP&amp;HEIGHT=450&amp;WIDTH=","450&amp;START_MAXIMIZED=FALSE&amp;VAR:CALENDAR=FIVEDAY&amp;VAR:SYMBOL=628345&amp;VAR:INDEX=0"}</definedName>
    <definedName name="_190__FDSAUDITLINK__" hidden="1">{"fdsup://directions/FAT Viewer?action=UPDATE&amp;creator=factset&amp;DYN_ARGS=TRUE&amp;DOC_NAME=FAT:FQL_AUDITING_CLIENT_TEMPLATE.FAT&amp;display_string=Audit&amp;VAR:KEY=KTWLWZQBYR&amp;VAR:QUERY=UkdGX0JQU19UQU5HKEFOTiwyMDEwLCwsLCwsTk9BVURJVCk=&amp;WINDOW=FIRST_POPUP&amp;HEIGHT=450&amp;WIDTH=","450&amp;START_MAXIMIZED=FALSE&amp;VAR:CALENDAR=FIVEDAY&amp;VAR:SYMBOL=628345&amp;VAR:INDEX=0"}</definedName>
    <definedName name="_191__FDSAUDITLINK__" localSheetId="2" hidden="1">{"fdsup://directions/FAT Viewer?action=UPDATE&amp;creator=factset&amp;DYN_ARGS=TRUE&amp;DOC_NAME=FAT:FQL_AUDITING_CLIENT_TEMPLATE.FAT&amp;display_string=Audit&amp;VAR:KEY=CNIXKDIXYD&amp;VAR:QUERY=KChSR0ZfQlBTX1RBTkcoUVRSLDAsLCwsLCxOT0FVRElUKUBSR0ZfQlBTX1RBTkcoUVRSLDAsLCwsLCxOT0FVR","ElUKSlAUkdGX0JQU19UQU5HKFFUUiwwLCwsLCwsTk9BVURJVCkp&amp;WINDOW=FIRST_POPUP&amp;HEIGHT=450&amp;WIDTH=450&amp;START_MAXIMIZED=FALSE&amp;VAR:CALENDAR=FIVEDAY&amp;VAR:SYMBOL=628345&amp;VAR:INDEX=0"}</definedName>
    <definedName name="_191__FDSAUDITLINK__" localSheetId="4" hidden="1">{"fdsup://directions/FAT Viewer?action=UPDATE&amp;creator=factset&amp;DYN_ARGS=TRUE&amp;DOC_NAME=FAT:FQL_AUDITING_CLIENT_TEMPLATE.FAT&amp;display_string=Audit&amp;VAR:KEY=CNIXKDIXYD&amp;VAR:QUERY=KChSR0ZfQlBTX1RBTkcoUVRSLDAsLCwsLCxOT0FVRElUKUBSR0ZfQlBTX1RBTkcoUVRSLDAsLCwsLCxOT0FVR","ElUKSlAUkdGX0JQU19UQU5HKFFUUiwwLCwsLCwsTk9BVURJVCkp&amp;WINDOW=FIRST_POPUP&amp;HEIGHT=450&amp;WIDTH=450&amp;START_MAXIMIZED=FALSE&amp;VAR:CALENDAR=FIVEDAY&amp;VAR:SYMBOL=628345&amp;VAR:INDEX=0"}</definedName>
    <definedName name="_191__FDSAUDITLINK__" hidden="1">{"fdsup://directions/FAT Viewer?action=UPDATE&amp;creator=factset&amp;DYN_ARGS=TRUE&amp;DOC_NAME=FAT:FQL_AUDITING_CLIENT_TEMPLATE.FAT&amp;display_string=Audit&amp;VAR:KEY=CNIXKDIXYD&amp;VAR:QUERY=KChSR0ZfQlBTX1RBTkcoUVRSLDAsLCwsLCxOT0FVRElUKUBSR0ZfQlBTX1RBTkcoUVRSLDAsLCwsLCxOT0FVR","ElUKSlAUkdGX0JQU19UQU5HKFFUUiwwLCwsLCwsTk9BVURJVCkp&amp;WINDOW=FIRST_POPUP&amp;HEIGHT=450&amp;WIDTH=450&amp;START_MAXIMIZED=FALSE&amp;VAR:CALENDAR=FIVEDAY&amp;VAR:SYMBOL=628345&amp;VAR:INDEX=0"}</definedName>
    <definedName name="_192__123Graph_CCHART_21" localSheetId="10" hidden="1">#REF!</definedName>
    <definedName name="_192__123Graph_CCHART_21" localSheetId="4" hidden="1">#REF!</definedName>
    <definedName name="_192__123Graph_CCHART_21" hidden="1">#REF!</definedName>
    <definedName name="_192__FDSAUDITLINK__" localSheetId="2" hidden="1">{"fdsup://directions/FAT Viewer?action=UPDATE&amp;creator=factset&amp;DYN_ARGS=TRUE&amp;DOC_NAME=FAT:FQL_AUDITING_CLIENT_TEMPLATE.FAT&amp;display_string=Audit&amp;VAR:KEY=AFCTQLOZWN&amp;VAR:QUERY=UkdGX0JQUyhBTk4sMjAxMCwsLCwsLE5PQVVESVQp&amp;WINDOW=FIRST_POPUP&amp;HEIGHT=450&amp;WIDTH=450&amp;STAR","T_MAXIMIZED=FALSE&amp;VAR:CALENDAR=FIVEDAY&amp;VAR:SYMBOL=628345&amp;VAR:INDEX=0"}</definedName>
    <definedName name="_192__FDSAUDITLINK__" localSheetId="4" hidden="1">{"fdsup://directions/FAT Viewer?action=UPDATE&amp;creator=factset&amp;DYN_ARGS=TRUE&amp;DOC_NAME=FAT:FQL_AUDITING_CLIENT_TEMPLATE.FAT&amp;display_string=Audit&amp;VAR:KEY=AFCTQLOZWN&amp;VAR:QUERY=UkdGX0JQUyhBTk4sMjAxMCwsLCwsLE5PQVVESVQp&amp;WINDOW=FIRST_POPUP&amp;HEIGHT=450&amp;WIDTH=450&amp;STAR","T_MAXIMIZED=FALSE&amp;VAR:CALENDAR=FIVEDAY&amp;VAR:SYMBOL=628345&amp;VAR:INDEX=0"}</definedName>
    <definedName name="_192__FDSAUDITLINK__" hidden="1">{"fdsup://directions/FAT Viewer?action=UPDATE&amp;creator=factset&amp;DYN_ARGS=TRUE&amp;DOC_NAME=FAT:FQL_AUDITING_CLIENT_TEMPLATE.FAT&amp;display_string=Audit&amp;VAR:KEY=AFCTQLOZWN&amp;VAR:QUERY=UkdGX0JQUyhBTk4sMjAxMCwsLCwsLE5PQVVESVQp&amp;WINDOW=FIRST_POPUP&amp;HEIGHT=450&amp;WIDTH=450&amp;STAR","T_MAXIMIZED=FALSE&amp;VAR:CALENDAR=FIVEDAY&amp;VAR:SYMBOL=628345&amp;VAR:INDEX=0"}</definedName>
    <definedName name="_193__FDSAUDITLINK__" localSheetId="2" hidden="1">{"fdsup://directions/FAT Viewer?action=UPDATE&amp;creator=factset&amp;DYN_ARGS=TRUE&amp;DOC_NAME=FAT:FQL_AUDITING_CLIENT_TEMPLATE.FAT&amp;display_string=Audit&amp;VAR:KEY=YFOLWPCPAB&amp;VAR:QUERY=KChSR0ZfQlBTKFFUUiwwLCwsLCwsTk9BVURJVClAUkdGX0JQUyhTRU1JLDAsLCwsLCxOT0FVRElUKSlAUkdGX","0JQUyhBTk4sMCwsLCwsLE5PQVVESVQpKQ==&amp;WINDOW=FIRST_POPUP&amp;HEIGHT=450&amp;WIDTH=450&amp;START_MAXIMIZED=FALSE&amp;VAR:CALENDAR=FIVEDAY&amp;VAR:SYMBOL=628345&amp;VAR:INDEX=0"}</definedName>
    <definedName name="_193__FDSAUDITLINK__" localSheetId="4" hidden="1">{"fdsup://directions/FAT Viewer?action=UPDATE&amp;creator=factset&amp;DYN_ARGS=TRUE&amp;DOC_NAME=FAT:FQL_AUDITING_CLIENT_TEMPLATE.FAT&amp;display_string=Audit&amp;VAR:KEY=YFOLWPCPAB&amp;VAR:QUERY=KChSR0ZfQlBTKFFUUiwwLCwsLCwsTk9BVURJVClAUkdGX0JQUyhTRU1JLDAsLCwsLCxOT0FVRElUKSlAUkdGX","0JQUyhBTk4sMCwsLCwsLE5PQVVESVQpKQ==&amp;WINDOW=FIRST_POPUP&amp;HEIGHT=450&amp;WIDTH=450&amp;START_MAXIMIZED=FALSE&amp;VAR:CALENDAR=FIVEDAY&amp;VAR:SYMBOL=628345&amp;VAR:INDEX=0"}</definedName>
    <definedName name="_193__FDSAUDITLINK__" hidden="1">{"fdsup://directions/FAT Viewer?action=UPDATE&amp;creator=factset&amp;DYN_ARGS=TRUE&amp;DOC_NAME=FAT:FQL_AUDITING_CLIENT_TEMPLATE.FAT&amp;display_string=Audit&amp;VAR:KEY=YFOLWPCPAB&amp;VAR:QUERY=KChSR0ZfQlBTKFFUUiwwLCwsLCwsTk9BVURJVClAUkdGX0JQUyhTRU1JLDAsLCwsLCxOT0FVRElUKSlAUkdGX","0JQUyhBTk4sMCwsLCwsLE5PQVVESVQpKQ==&amp;WINDOW=FIRST_POPUP&amp;HEIGHT=450&amp;WIDTH=450&amp;START_MAXIMIZED=FALSE&amp;VAR:CALENDAR=FIVEDAY&amp;VAR:SYMBOL=628345&amp;VAR:INDEX=0"}</definedName>
    <definedName name="_194__FDSAUDITLINK__" localSheetId="2" hidden="1">{"fdsup://directions/FAT Viewer?action=UPDATE&amp;creator=factset&amp;DYN_ARGS=TRUE&amp;DOC_NAME=FAT:FQL_AUDITING_CLIENT_TEMPLATE.FAT&amp;display_string=Audit&amp;VAR:KEY=GJWDSXETAV&amp;VAR:QUERY=UkdGX0JQU19UQU5HKEFOTiwyMDEwLCwsLCwsTk9BVURJVCk=&amp;WINDOW=FIRST_POPUP&amp;HEIGHT=450&amp;WIDTH=","450&amp;START_MAXIMIZED=FALSE&amp;VAR:CALENDAR=FIVEDAY&amp;VAR:SYMBOL=600172&amp;VAR:INDEX=0"}</definedName>
    <definedName name="_194__FDSAUDITLINK__" localSheetId="4" hidden="1">{"fdsup://directions/FAT Viewer?action=UPDATE&amp;creator=factset&amp;DYN_ARGS=TRUE&amp;DOC_NAME=FAT:FQL_AUDITING_CLIENT_TEMPLATE.FAT&amp;display_string=Audit&amp;VAR:KEY=GJWDSXETAV&amp;VAR:QUERY=UkdGX0JQU19UQU5HKEFOTiwyMDEwLCwsLCwsTk9BVURJVCk=&amp;WINDOW=FIRST_POPUP&amp;HEIGHT=450&amp;WIDTH=","450&amp;START_MAXIMIZED=FALSE&amp;VAR:CALENDAR=FIVEDAY&amp;VAR:SYMBOL=600172&amp;VAR:INDEX=0"}</definedName>
    <definedName name="_194__FDSAUDITLINK__" hidden="1">{"fdsup://directions/FAT Viewer?action=UPDATE&amp;creator=factset&amp;DYN_ARGS=TRUE&amp;DOC_NAME=FAT:FQL_AUDITING_CLIENT_TEMPLATE.FAT&amp;display_string=Audit&amp;VAR:KEY=GJWDSXETAV&amp;VAR:QUERY=UkdGX0JQU19UQU5HKEFOTiwyMDEwLCwsLCwsTk9BVURJVCk=&amp;WINDOW=FIRST_POPUP&amp;HEIGHT=450&amp;WIDTH=","450&amp;START_MAXIMIZED=FALSE&amp;VAR:CALENDAR=FIVEDAY&amp;VAR:SYMBOL=600172&amp;VAR:INDEX=0"}</definedName>
    <definedName name="_195__FDSAUDITLINK__" localSheetId="2" hidden="1">{"fdsup://directions/FAT Viewer?action=UPDATE&amp;creator=factset&amp;DYN_ARGS=TRUE&amp;DOC_NAME=FAT:FQL_AUDITING_CLIENT_TEMPLATE.FAT&amp;display_string=Audit&amp;VAR:KEY=ARQLONKNAB&amp;VAR:QUERY=KChSR0ZfQlBTX1RBTkcoUVRSLDAsLCwsLCxOT0FVRElUKUBSR0ZfQlBTX1RBTkcoUVRSLDAsLCwsLCxOT0FVR","ElUKSlAUkdGX0JQU19UQU5HKFFUUiwwLCwsLCwsTk9BVURJVCkp&amp;WINDOW=FIRST_POPUP&amp;HEIGHT=450&amp;WIDTH=450&amp;START_MAXIMIZED=FALSE&amp;VAR:CALENDAR=FIVEDAY&amp;VAR:SYMBOL=600172&amp;VAR:INDEX=0"}</definedName>
    <definedName name="_195__FDSAUDITLINK__" localSheetId="4" hidden="1">{"fdsup://directions/FAT Viewer?action=UPDATE&amp;creator=factset&amp;DYN_ARGS=TRUE&amp;DOC_NAME=FAT:FQL_AUDITING_CLIENT_TEMPLATE.FAT&amp;display_string=Audit&amp;VAR:KEY=ARQLONKNAB&amp;VAR:QUERY=KChSR0ZfQlBTX1RBTkcoUVRSLDAsLCwsLCxOT0FVRElUKUBSR0ZfQlBTX1RBTkcoUVRSLDAsLCwsLCxOT0FVR","ElUKSlAUkdGX0JQU19UQU5HKFFUUiwwLCwsLCwsTk9BVURJVCkp&amp;WINDOW=FIRST_POPUP&amp;HEIGHT=450&amp;WIDTH=450&amp;START_MAXIMIZED=FALSE&amp;VAR:CALENDAR=FIVEDAY&amp;VAR:SYMBOL=600172&amp;VAR:INDEX=0"}</definedName>
    <definedName name="_195__FDSAUDITLINK__" hidden="1">{"fdsup://directions/FAT Viewer?action=UPDATE&amp;creator=factset&amp;DYN_ARGS=TRUE&amp;DOC_NAME=FAT:FQL_AUDITING_CLIENT_TEMPLATE.FAT&amp;display_string=Audit&amp;VAR:KEY=ARQLONKNAB&amp;VAR:QUERY=KChSR0ZfQlBTX1RBTkcoUVRSLDAsLCwsLCxOT0FVRElUKUBSR0ZfQlBTX1RBTkcoUVRSLDAsLCwsLCxOT0FVR","ElUKSlAUkdGX0JQU19UQU5HKFFUUiwwLCwsLCwsTk9BVURJVCkp&amp;WINDOW=FIRST_POPUP&amp;HEIGHT=450&amp;WIDTH=450&amp;START_MAXIMIZED=FALSE&amp;VAR:CALENDAR=FIVEDAY&amp;VAR:SYMBOL=600172&amp;VAR:INDEX=0"}</definedName>
    <definedName name="_196__FDSAUDITLINK__" localSheetId="2" hidden="1">{"fdsup://directions/FAT Viewer?action=UPDATE&amp;creator=factset&amp;DYN_ARGS=TRUE&amp;DOC_NAME=FAT:FQL_AUDITING_CLIENT_TEMPLATE.FAT&amp;display_string=Audit&amp;VAR:KEY=IBKJAHQLSL&amp;VAR:QUERY=UkdGX0JQUyhBTk4sMjAxMCwsLCwsLE5PQVVESVQp&amp;WINDOW=FIRST_POPUP&amp;HEIGHT=450&amp;WIDTH=450&amp;STAR","T_MAXIMIZED=FALSE&amp;VAR:CALENDAR=FIVEDAY&amp;VAR:SYMBOL=600172&amp;VAR:INDEX=0"}</definedName>
    <definedName name="_196__FDSAUDITLINK__" localSheetId="4" hidden="1">{"fdsup://directions/FAT Viewer?action=UPDATE&amp;creator=factset&amp;DYN_ARGS=TRUE&amp;DOC_NAME=FAT:FQL_AUDITING_CLIENT_TEMPLATE.FAT&amp;display_string=Audit&amp;VAR:KEY=IBKJAHQLSL&amp;VAR:QUERY=UkdGX0JQUyhBTk4sMjAxMCwsLCwsLE5PQVVESVQp&amp;WINDOW=FIRST_POPUP&amp;HEIGHT=450&amp;WIDTH=450&amp;STAR","T_MAXIMIZED=FALSE&amp;VAR:CALENDAR=FIVEDAY&amp;VAR:SYMBOL=600172&amp;VAR:INDEX=0"}</definedName>
    <definedName name="_196__FDSAUDITLINK__" hidden="1">{"fdsup://directions/FAT Viewer?action=UPDATE&amp;creator=factset&amp;DYN_ARGS=TRUE&amp;DOC_NAME=FAT:FQL_AUDITING_CLIENT_TEMPLATE.FAT&amp;display_string=Audit&amp;VAR:KEY=IBKJAHQLSL&amp;VAR:QUERY=UkdGX0JQUyhBTk4sMjAxMCwsLCwsLE5PQVVESVQp&amp;WINDOW=FIRST_POPUP&amp;HEIGHT=450&amp;WIDTH=450&amp;STAR","T_MAXIMIZED=FALSE&amp;VAR:CALENDAR=FIVEDAY&amp;VAR:SYMBOL=600172&amp;VAR:INDEX=0"}</definedName>
    <definedName name="_197__FDSAUDITLINK__" localSheetId="2" hidden="1">{"fdsup://directions/FAT Viewer?action=UPDATE&amp;creator=factset&amp;DYN_ARGS=TRUE&amp;DOC_NAME=FAT:FQL_AUDITING_CLIENT_TEMPLATE.FAT&amp;display_string=Audit&amp;VAR:KEY=GNOTSPWZWT&amp;VAR:QUERY=KChSR0ZfQlBTKFFUUiwwLCwsLCwsTk9BVURJVClAUkdGX0JQUyhTRU1JLDAsLCwsLCxOT0FVRElUKSlAUkdGX","0JQUyhBTk4sMCwsLCwsLE5PQVVESVQpKQ==&amp;WINDOW=FIRST_POPUP&amp;HEIGHT=450&amp;WIDTH=450&amp;START_MAXIMIZED=FALSE&amp;VAR:CALENDAR=FIVEDAY&amp;VAR:SYMBOL=600172&amp;VAR:INDEX=0"}</definedName>
    <definedName name="_197__FDSAUDITLINK__" localSheetId="4" hidden="1">{"fdsup://directions/FAT Viewer?action=UPDATE&amp;creator=factset&amp;DYN_ARGS=TRUE&amp;DOC_NAME=FAT:FQL_AUDITING_CLIENT_TEMPLATE.FAT&amp;display_string=Audit&amp;VAR:KEY=GNOTSPWZWT&amp;VAR:QUERY=KChSR0ZfQlBTKFFUUiwwLCwsLCwsTk9BVURJVClAUkdGX0JQUyhTRU1JLDAsLCwsLCxOT0FVRElUKSlAUkdGX","0JQUyhBTk4sMCwsLCwsLE5PQVVESVQpKQ==&amp;WINDOW=FIRST_POPUP&amp;HEIGHT=450&amp;WIDTH=450&amp;START_MAXIMIZED=FALSE&amp;VAR:CALENDAR=FIVEDAY&amp;VAR:SYMBOL=600172&amp;VAR:INDEX=0"}</definedName>
    <definedName name="_197__FDSAUDITLINK__" hidden="1">{"fdsup://directions/FAT Viewer?action=UPDATE&amp;creator=factset&amp;DYN_ARGS=TRUE&amp;DOC_NAME=FAT:FQL_AUDITING_CLIENT_TEMPLATE.FAT&amp;display_string=Audit&amp;VAR:KEY=GNOTSPWZWT&amp;VAR:QUERY=KChSR0ZfQlBTKFFUUiwwLCwsLCwsTk9BVURJVClAUkdGX0JQUyhTRU1JLDAsLCwsLCxOT0FVRElUKSlAUkdGX","0JQUyhBTk4sMCwsLCwsLE5PQVVESVQpKQ==&amp;WINDOW=FIRST_POPUP&amp;HEIGHT=450&amp;WIDTH=450&amp;START_MAXIMIZED=FALSE&amp;VAR:CALENDAR=FIVEDAY&amp;VAR:SYMBOL=600172&amp;VAR:INDEX=0"}</definedName>
    <definedName name="_198__FDSAUDITLINK__" localSheetId="2" hidden="1">{"fdsup://directions/FAT Viewer?action=UPDATE&amp;creator=factset&amp;DYN_ARGS=TRUE&amp;DOC_NAME=FAT:FQL_AUDITING_CLIENT_TEMPLATE.FAT&amp;display_string=Audit&amp;VAR:KEY=IDMJCNALKF&amp;VAR:QUERY=UkdGX0JQU19UQU5HKEFOTiwyMDEwLCwsLCwsTk9BVURJVCk=&amp;WINDOW=FIRST_POPUP&amp;HEIGHT=450&amp;WIDTH=","450&amp;START_MAXIMIZED=FALSE&amp;VAR:CALENDAR=FIVEDAY&amp;VAR:SYMBOL=612278&amp;VAR:INDEX=0"}</definedName>
    <definedName name="_198__FDSAUDITLINK__" localSheetId="4" hidden="1">{"fdsup://directions/FAT Viewer?action=UPDATE&amp;creator=factset&amp;DYN_ARGS=TRUE&amp;DOC_NAME=FAT:FQL_AUDITING_CLIENT_TEMPLATE.FAT&amp;display_string=Audit&amp;VAR:KEY=IDMJCNALKF&amp;VAR:QUERY=UkdGX0JQU19UQU5HKEFOTiwyMDEwLCwsLCwsTk9BVURJVCk=&amp;WINDOW=FIRST_POPUP&amp;HEIGHT=450&amp;WIDTH=","450&amp;START_MAXIMIZED=FALSE&amp;VAR:CALENDAR=FIVEDAY&amp;VAR:SYMBOL=612278&amp;VAR:INDEX=0"}</definedName>
    <definedName name="_198__FDSAUDITLINK__" hidden="1">{"fdsup://directions/FAT Viewer?action=UPDATE&amp;creator=factset&amp;DYN_ARGS=TRUE&amp;DOC_NAME=FAT:FQL_AUDITING_CLIENT_TEMPLATE.FAT&amp;display_string=Audit&amp;VAR:KEY=IDMJCNALKF&amp;VAR:QUERY=UkdGX0JQU19UQU5HKEFOTiwyMDEwLCwsLCwsTk9BVURJVCk=&amp;WINDOW=FIRST_POPUP&amp;HEIGHT=450&amp;WIDTH=","450&amp;START_MAXIMIZED=FALSE&amp;VAR:CALENDAR=FIVEDAY&amp;VAR:SYMBOL=612278&amp;VAR:INDEX=0"}</definedName>
    <definedName name="_199__FDSAUDITLINK__" localSheetId="2" hidden="1">{"fdsup://directions/FAT Viewer?action=UPDATE&amp;creator=factset&amp;DYN_ARGS=TRUE&amp;DOC_NAME=FAT:FQL_AUDITING_CLIENT_TEMPLATE.FAT&amp;display_string=Audit&amp;VAR:KEY=WTQJMZKTYR&amp;VAR:QUERY=KChSR0ZfQlBTX1RBTkcoUVRSLDAsLCwsLCxOT0FVRElUKUBSR0ZfQlBTX1RBTkcoUVRSLDAsLCwsLCxOT0FVR","ElUKSlAUkdGX0JQU19UQU5HKFFUUiwwLCwsLCwsTk9BVURJVCkp&amp;WINDOW=FIRST_POPUP&amp;HEIGHT=450&amp;WIDTH=450&amp;START_MAXIMIZED=FALSE&amp;VAR:CALENDAR=FIVEDAY&amp;VAR:SYMBOL=612278&amp;VAR:INDEX=0"}</definedName>
    <definedName name="_199__FDSAUDITLINK__" localSheetId="4" hidden="1">{"fdsup://directions/FAT Viewer?action=UPDATE&amp;creator=factset&amp;DYN_ARGS=TRUE&amp;DOC_NAME=FAT:FQL_AUDITING_CLIENT_TEMPLATE.FAT&amp;display_string=Audit&amp;VAR:KEY=WTQJMZKTYR&amp;VAR:QUERY=KChSR0ZfQlBTX1RBTkcoUVRSLDAsLCwsLCxOT0FVRElUKUBSR0ZfQlBTX1RBTkcoUVRSLDAsLCwsLCxOT0FVR","ElUKSlAUkdGX0JQU19UQU5HKFFUUiwwLCwsLCwsTk9BVURJVCkp&amp;WINDOW=FIRST_POPUP&amp;HEIGHT=450&amp;WIDTH=450&amp;START_MAXIMIZED=FALSE&amp;VAR:CALENDAR=FIVEDAY&amp;VAR:SYMBOL=612278&amp;VAR:INDEX=0"}</definedName>
    <definedName name="_199__FDSAUDITLINK__" hidden="1">{"fdsup://directions/FAT Viewer?action=UPDATE&amp;creator=factset&amp;DYN_ARGS=TRUE&amp;DOC_NAME=FAT:FQL_AUDITING_CLIENT_TEMPLATE.FAT&amp;display_string=Audit&amp;VAR:KEY=WTQJMZKTYR&amp;VAR:QUERY=KChSR0ZfQlBTX1RBTkcoUVRSLDAsLCwsLCxOT0FVRElUKUBSR0ZfQlBTX1RBTkcoUVRSLDAsLCwsLCxOT0FVR","ElUKSlAUkdGX0JQU19UQU5HKFFUUiwwLCwsLCwsTk9BVURJVCkp&amp;WINDOW=FIRST_POPUP&amp;HEIGHT=450&amp;WIDTH=450&amp;START_MAXIMIZED=FALSE&amp;VAR:CALENDAR=FIVEDAY&amp;VAR:SYMBOL=612278&amp;VAR:INDEX=0"}</definedName>
    <definedName name="_1P_L" localSheetId="10">#REF!</definedName>
    <definedName name="_1P_L">#REF!</definedName>
    <definedName name="_1PGE_1" localSheetId="10">#REF!</definedName>
    <definedName name="_1PGE_1">#REF!</definedName>
    <definedName name="_2_???205" localSheetId="10">#REF!</definedName>
    <definedName name="_2_???205">#REF!</definedName>
    <definedName name="_2_?78" localSheetId="10">#REF!</definedName>
    <definedName name="_2_?78">#REF!</definedName>
    <definedName name="_2__________________________________________PGE_1" localSheetId="10">#REF!</definedName>
    <definedName name="_2__________________________________________PGE_1">#REF!</definedName>
    <definedName name="_2__123Graph_ACHART_1A" localSheetId="10" hidden="1">#REF!</definedName>
    <definedName name="_2__123Graph_ACHART_1A" localSheetId="4" hidden="1">#REF!</definedName>
    <definedName name="_2__123Graph_ACHART_1A" hidden="1">#REF!</definedName>
    <definedName name="_2__123Graph_ACHART_3" localSheetId="10" hidden="1">#REF!</definedName>
    <definedName name="_2__123Graph_ACHART_3" localSheetId="4" hidden="1">#REF!</definedName>
    <definedName name="_2__123Graph_ACHART_3" hidden="1">#REF!</definedName>
    <definedName name="_2__123Graph_AR_M_MARG" localSheetId="10" hidden="1">#REF!</definedName>
    <definedName name="_2__123Graph_AR_M_MARG" localSheetId="4" hidden="1">#REF!</definedName>
    <definedName name="_2__123Graph_AR_M_MARG" hidden="1">#REF!</definedName>
    <definedName name="_2__123Graph_BCONTRAC._OIL" localSheetId="10" hidden="1">#REF!</definedName>
    <definedName name="_2__123Graph_BCONTRAC._OIL" localSheetId="4" hidden="1">#REF!</definedName>
    <definedName name="_2__123Graph_BCONTRAC._OIL" hidden="1">#REF!</definedName>
    <definedName name="_2__123Graph_LBL_ACHART_5" localSheetId="10" hidden="1">#REF!</definedName>
    <definedName name="_2__123Graph_LBL_ACHART_5" localSheetId="4" hidden="1">#REF!</definedName>
    <definedName name="_2__123Graph_LBL_ACHART_5" hidden="1">#REF!</definedName>
    <definedName name="_2_0_0_S" localSheetId="10" hidden="1">#REF!</definedName>
    <definedName name="_2_0_0_S" localSheetId="4" hidden="1">#REF!</definedName>
    <definedName name="_2_0_0_S" hidden="1">#REF!</definedName>
    <definedName name="_2_2" localSheetId="10">#REF!</definedName>
    <definedName name="_2_2">#REF!</definedName>
    <definedName name="_2_PGE_1" localSheetId="10">#REF!</definedName>
    <definedName name="_2_PGE_1">#REF!</definedName>
    <definedName name="_20________________________PGE_1" localSheetId="10">#REF!</definedName>
    <definedName name="_20________________________PGE_1">#REF!</definedName>
    <definedName name="_20__123Graph_ACHART_23" localSheetId="10" hidden="1">#REF!</definedName>
    <definedName name="_20__123Graph_ACHART_23" localSheetId="4" hidden="1">#REF!</definedName>
    <definedName name="_20__123Graph_ACHART_23" hidden="1">#REF!</definedName>
    <definedName name="_20__123Graph_DCHART_2" localSheetId="10" hidden="1">#REF!</definedName>
    <definedName name="_20__123Graph_DCHART_2" localSheetId="4" hidden="1">#REF!</definedName>
    <definedName name="_20__123Graph_DCHART_2" hidden="1">#REF!</definedName>
    <definedName name="_20__123Graph_LBL_ACHART_3" localSheetId="10" hidden="1">#REF!</definedName>
    <definedName name="_20__123Graph_LBL_ACHART_3" localSheetId="4" hidden="1">#REF!</definedName>
    <definedName name="_20__123Graph_LBL_ACHART_3" hidden="1">#REF!</definedName>
    <definedName name="_20__FDSAUDITLINK__" localSheetId="2" hidden="1">{"fdsup://IBCentral/FAT Viewer?action=UPDATE&amp;creator=factset&amp;DOC_NAME=fat:reuters_annual_source_window.fat&amp;display_string=Audit&amp;DYN_ARGS=TRUE&amp;VAR:ID1=763439&amp;VAR:RCODE=FIBCEBITDA&amp;VAR:SDATE=20101299&amp;VAR:FREQ=Y&amp;VAR:RELITEM=RP&amp;VAR:CURRENCY=&amp;VAR:CURRSOURCE=EXSHA","RE&amp;VAR:NATFREQ=ANNUAL&amp;VAR:RFIELD=FINALIZED&amp;VAR:DB_TYPE=&amp;VAR:UNITS=M&amp;window=popup&amp;width=450&amp;height=300&amp;START_MAXIMIZED=FALSE"}</definedName>
    <definedName name="_20__FDSAUDITLINK__" localSheetId="4" hidden="1">{"fdsup://IBCentral/FAT Viewer?action=UPDATE&amp;creator=factset&amp;DOC_NAME=fat:reuters_annual_source_window.fat&amp;display_string=Audit&amp;DYN_ARGS=TRUE&amp;VAR:ID1=763439&amp;VAR:RCODE=FIBCEBITDA&amp;VAR:SDATE=20101299&amp;VAR:FREQ=Y&amp;VAR:RELITEM=RP&amp;VAR:CURRENCY=&amp;VAR:CURRSOURCE=EXSHA","RE&amp;VAR:NATFREQ=ANNUAL&amp;VAR:RFIELD=FINALIZED&amp;VAR:DB_TYPE=&amp;VAR:UNITS=M&amp;window=popup&amp;width=450&amp;height=300&amp;START_MAXIMIZED=FALSE"}</definedName>
    <definedName name="_20__FDSAUDITLINK__" hidden="1">{"fdsup://IBCentral/FAT Viewer?action=UPDATE&amp;creator=factset&amp;DOC_NAME=fat:reuters_annual_source_window.fat&amp;display_string=Audit&amp;DYN_ARGS=TRUE&amp;VAR:ID1=763439&amp;VAR:RCODE=FIBCEBITDA&amp;VAR:SDATE=20101299&amp;VAR:FREQ=Y&amp;VAR:RELITEM=RP&amp;VAR:CURRENCY=&amp;VAR:CURRSOURCE=EXSHA","RE&amp;VAR:NATFREQ=ANNUAL&amp;VAR:RFIELD=FINALIZED&amp;VAR:DB_TYPE=&amp;VAR:UNITS=M&amp;window=popup&amp;width=450&amp;height=300&amp;START_MAXIMIZED=FALSE"}</definedName>
    <definedName name="_20_0" localSheetId="10">#REF!</definedName>
    <definedName name="_20_0">#REF!</definedName>
    <definedName name="_200__FDSAUDITLINK__" localSheetId="2" hidden="1">{"fdsup://directions/FAT Viewer?action=UPDATE&amp;creator=factset&amp;DYN_ARGS=TRUE&amp;DOC_NAME=FAT:FQL_AUDITING_CLIENT_TEMPLATE.FAT&amp;display_string=Audit&amp;VAR:KEY=YPENIXQLER&amp;VAR:QUERY=UkdGX0JQUyhBTk4sMjAxMCwsLCwsLE5PQVVESVQp&amp;WINDOW=FIRST_POPUP&amp;HEIGHT=450&amp;WIDTH=450&amp;STAR","T_MAXIMIZED=FALSE&amp;VAR:CALENDAR=FIVEDAY&amp;VAR:SYMBOL=612278&amp;VAR:INDEX=0"}</definedName>
    <definedName name="_200__FDSAUDITLINK__" localSheetId="4" hidden="1">{"fdsup://directions/FAT Viewer?action=UPDATE&amp;creator=factset&amp;DYN_ARGS=TRUE&amp;DOC_NAME=FAT:FQL_AUDITING_CLIENT_TEMPLATE.FAT&amp;display_string=Audit&amp;VAR:KEY=YPENIXQLER&amp;VAR:QUERY=UkdGX0JQUyhBTk4sMjAxMCwsLCwsLE5PQVVESVQp&amp;WINDOW=FIRST_POPUP&amp;HEIGHT=450&amp;WIDTH=450&amp;STAR","T_MAXIMIZED=FALSE&amp;VAR:CALENDAR=FIVEDAY&amp;VAR:SYMBOL=612278&amp;VAR:INDEX=0"}</definedName>
    <definedName name="_200__FDSAUDITLINK__" hidden="1">{"fdsup://directions/FAT Viewer?action=UPDATE&amp;creator=factset&amp;DYN_ARGS=TRUE&amp;DOC_NAME=FAT:FQL_AUDITING_CLIENT_TEMPLATE.FAT&amp;display_string=Audit&amp;VAR:KEY=YPENIXQLER&amp;VAR:QUERY=UkdGX0JQUyhBTk4sMjAxMCwsLCwsLE5PQVVESVQp&amp;WINDOW=FIRST_POPUP&amp;HEIGHT=450&amp;WIDTH=450&amp;STAR","T_MAXIMIZED=FALSE&amp;VAR:CALENDAR=FIVEDAY&amp;VAR:SYMBOL=612278&amp;VAR:INDEX=0"}</definedName>
    <definedName name="_201__FDSAUDITLINK__" localSheetId="2" hidden="1">{"fdsup://directions/FAT Viewer?action=UPDATE&amp;creator=factset&amp;DYN_ARGS=TRUE&amp;DOC_NAME=FAT:FQL_AUDITING_CLIENT_TEMPLATE.FAT&amp;display_string=Audit&amp;VAR:KEY=YTAJGBIROB&amp;VAR:QUERY=KChSR0ZfQlBTKFFUUiwwLCwsLCwsTk9BVURJVClAUkdGX0JQUyhTRU1JLDAsLCwsLCxOT0FVRElUKSlAUkdGX","0JQUyhBTk4sMCwsLCwsLE5PQVVESVQpKQ==&amp;WINDOW=FIRST_POPUP&amp;HEIGHT=450&amp;WIDTH=450&amp;START_MAXIMIZED=FALSE&amp;VAR:CALENDAR=FIVEDAY&amp;VAR:SYMBOL=612278&amp;VAR:INDEX=0"}</definedName>
    <definedName name="_201__FDSAUDITLINK__" localSheetId="4" hidden="1">{"fdsup://directions/FAT Viewer?action=UPDATE&amp;creator=factset&amp;DYN_ARGS=TRUE&amp;DOC_NAME=FAT:FQL_AUDITING_CLIENT_TEMPLATE.FAT&amp;display_string=Audit&amp;VAR:KEY=YTAJGBIROB&amp;VAR:QUERY=KChSR0ZfQlBTKFFUUiwwLCwsLCwsTk9BVURJVClAUkdGX0JQUyhTRU1JLDAsLCwsLCxOT0FVRElUKSlAUkdGX","0JQUyhBTk4sMCwsLCwsLE5PQVVESVQpKQ==&amp;WINDOW=FIRST_POPUP&amp;HEIGHT=450&amp;WIDTH=450&amp;START_MAXIMIZED=FALSE&amp;VAR:CALENDAR=FIVEDAY&amp;VAR:SYMBOL=612278&amp;VAR:INDEX=0"}</definedName>
    <definedName name="_201__FDSAUDITLINK__" hidden="1">{"fdsup://directions/FAT Viewer?action=UPDATE&amp;creator=factset&amp;DYN_ARGS=TRUE&amp;DOC_NAME=FAT:FQL_AUDITING_CLIENT_TEMPLATE.FAT&amp;display_string=Audit&amp;VAR:KEY=YTAJGBIROB&amp;VAR:QUERY=KChSR0ZfQlBTKFFUUiwwLCwsLCwsTk9BVURJVClAUkdGX0JQUyhTRU1JLDAsLCwsLCxOT0FVRElUKSlAUkdGX","0JQUyhBTk4sMCwsLCwsLE5PQVVESVQpKQ==&amp;WINDOW=FIRST_POPUP&amp;HEIGHT=450&amp;WIDTH=450&amp;START_MAXIMIZED=FALSE&amp;VAR:CALENDAR=FIVEDAY&amp;VAR:SYMBOL=612278&amp;VAR:INDEX=0"}</definedName>
    <definedName name="_202__FDSAUDITLINK__" localSheetId="2" hidden="1">{"fdsup://directions/FAT Viewer?action=UPDATE&amp;creator=factset&amp;DYN_ARGS=TRUE&amp;DOC_NAME=FAT:FQL_AUDITING_CLIENT_TEMPLATE.FAT&amp;display_string=Audit&amp;VAR:KEY=IBUDGTUTMZ&amp;VAR:QUERY=UkdGX0JQU19UQU5HKEFOTiwyMDEwLCwsLCwsTk9BVURJVCk=&amp;WINDOW=FIRST_POPUP&amp;HEIGHT=450&amp;WIDTH=","450&amp;START_MAXIMIZED=FALSE&amp;VAR:CALENDAR=FIVEDAY&amp;VAR:SYMBOL=654546&amp;VAR:INDEX=0"}</definedName>
    <definedName name="_202__FDSAUDITLINK__" localSheetId="4" hidden="1">{"fdsup://directions/FAT Viewer?action=UPDATE&amp;creator=factset&amp;DYN_ARGS=TRUE&amp;DOC_NAME=FAT:FQL_AUDITING_CLIENT_TEMPLATE.FAT&amp;display_string=Audit&amp;VAR:KEY=IBUDGTUTMZ&amp;VAR:QUERY=UkdGX0JQU19UQU5HKEFOTiwyMDEwLCwsLCwsTk9BVURJVCk=&amp;WINDOW=FIRST_POPUP&amp;HEIGHT=450&amp;WIDTH=","450&amp;START_MAXIMIZED=FALSE&amp;VAR:CALENDAR=FIVEDAY&amp;VAR:SYMBOL=654546&amp;VAR:INDEX=0"}</definedName>
    <definedName name="_202__FDSAUDITLINK__" hidden="1">{"fdsup://directions/FAT Viewer?action=UPDATE&amp;creator=factset&amp;DYN_ARGS=TRUE&amp;DOC_NAME=FAT:FQL_AUDITING_CLIENT_TEMPLATE.FAT&amp;display_string=Audit&amp;VAR:KEY=IBUDGTUTMZ&amp;VAR:QUERY=UkdGX0JQU19UQU5HKEFOTiwyMDEwLCwsLCwsTk9BVURJVCk=&amp;WINDOW=FIRST_POPUP&amp;HEIGHT=450&amp;WIDTH=","450&amp;START_MAXIMIZED=FALSE&amp;VAR:CALENDAR=FIVEDAY&amp;VAR:SYMBOL=654546&amp;VAR:INDEX=0"}</definedName>
    <definedName name="_203__FDSAUDITLINK__" localSheetId="2" hidden="1">{"fdsup://directions/FAT Viewer?action=UPDATE&amp;creator=factset&amp;DYN_ARGS=TRUE&amp;DOC_NAME=FAT:FQL_AUDITING_CLIENT_TEMPLATE.FAT&amp;display_string=Audit&amp;VAR:KEY=QVUPSZADWR&amp;VAR:QUERY=KChSR0ZfQlBTX1RBTkcoUVRSLDAsLCwsLCxOT0FVRElUKUBSR0ZfQlBTX1RBTkcoUVRSLDAsLCwsLCxOT0FVR","ElUKSlAUkdGX0JQU19UQU5HKFFUUiwwLCwsLCwsTk9BVURJVCkp&amp;WINDOW=FIRST_POPUP&amp;HEIGHT=450&amp;WIDTH=450&amp;START_MAXIMIZED=FALSE&amp;VAR:CALENDAR=FIVEDAY&amp;VAR:SYMBOL=654546&amp;VAR:INDEX=0"}</definedName>
    <definedName name="_203__FDSAUDITLINK__" localSheetId="4" hidden="1">{"fdsup://directions/FAT Viewer?action=UPDATE&amp;creator=factset&amp;DYN_ARGS=TRUE&amp;DOC_NAME=FAT:FQL_AUDITING_CLIENT_TEMPLATE.FAT&amp;display_string=Audit&amp;VAR:KEY=QVUPSZADWR&amp;VAR:QUERY=KChSR0ZfQlBTX1RBTkcoUVRSLDAsLCwsLCxOT0FVRElUKUBSR0ZfQlBTX1RBTkcoUVRSLDAsLCwsLCxOT0FVR","ElUKSlAUkdGX0JQU19UQU5HKFFUUiwwLCwsLCwsTk9BVURJVCkp&amp;WINDOW=FIRST_POPUP&amp;HEIGHT=450&amp;WIDTH=450&amp;START_MAXIMIZED=FALSE&amp;VAR:CALENDAR=FIVEDAY&amp;VAR:SYMBOL=654546&amp;VAR:INDEX=0"}</definedName>
    <definedName name="_203__FDSAUDITLINK__" hidden="1">{"fdsup://directions/FAT Viewer?action=UPDATE&amp;creator=factset&amp;DYN_ARGS=TRUE&amp;DOC_NAME=FAT:FQL_AUDITING_CLIENT_TEMPLATE.FAT&amp;display_string=Audit&amp;VAR:KEY=QVUPSZADWR&amp;VAR:QUERY=KChSR0ZfQlBTX1RBTkcoUVRSLDAsLCwsLCxOT0FVRElUKUBSR0ZfQlBTX1RBTkcoUVRSLDAsLCwsLCxOT0FVR","ElUKSlAUkdGX0JQU19UQU5HKFFUUiwwLCwsLCwsTk9BVURJVCkp&amp;WINDOW=FIRST_POPUP&amp;HEIGHT=450&amp;WIDTH=450&amp;START_MAXIMIZED=FALSE&amp;VAR:CALENDAR=FIVEDAY&amp;VAR:SYMBOL=654546&amp;VAR:INDEX=0"}</definedName>
    <definedName name="_204__FDSAUDITLINK__" localSheetId="2" hidden="1">{"fdsup://directions/FAT Viewer?action=UPDATE&amp;creator=factset&amp;DYN_ARGS=TRUE&amp;DOC_NAME=FAT:FQL_AUDITING_CLIENT_TEMPLATE.FAT&amp;display_string=Audit&amp;VAR:KEY=UXCNIRGZOV&amp;VAR:QUERY=UkdGX0JQUyhBTk4sMjAxMCwsLCwsLE5PQVVESVQp&amp;WINDOW=FIRST_POPUP&amp;HEIGHT=450&amp;WIDTH=450&amp;STAR","T_MAXIMIZED=FALSE&amp;VAR:CALENDAR=FIVEDAY&amp;VAR:SYMBOL=654546&amp;VAR:INDEX=0"}</definedName>
    <definedName name="_204__FDSAUDITLINK__" localSheetId="4" hidden="1">{"fdsup://directions/FAT Viewer?action=UPDATE&amp;creator=factset&amp;DYN_ARGS=TRUE&amp;DOC_NAME=FAT:FQL_AUDITING_CLIENT_TEMPLATE.FAT&amp;display_string=Audit&amp;VAR:KEY=UXCNIRGZOV&amp;VAR:QUERY=UkdGX0JQUyhBTk4sMjAxMCwsLCwsLE5PQVVESVQp&amp;WINDOW=FIRST_POPUP&amp;HEIGHT=450&amp;WIDTH=450&amp;STAR","T_MAXIMIZED=FALSE&amp;VAR:CALENDAR=FIVEDAY&amp;VAR:SYMBOL=654546&amp;VAR:INDEX=0"}</definedName>
    <definedName name="_204__FDSAUDITLINK__" hidden="1">{"fdsup://directions/FAT Viewer?action=UPDATE&amp;creator=factset&amp;DYN_ARGS=TRUE&amp;DOC_NAME=FAT:FQL_AUDITING_CLIENT_TEMPLATE.FAT&amp;display_string=Audit&amp;VAR:KEY=UXCNIRGZOV&amp;VAR:QUERY=UkdGX0JQUyhBTk4sMjAxMCwsLCwsLE5PQVVESVQp&amp;WINDOW=FIRST_POPUP&amp;HEIGHT=450&amp;WIDTH=450&amp;STAR","T_MAXIMIZED=FALSE&amp;VAR:CALENDAR=FIVEDAY&amp;VAR:SYMBOL=654546&amp;VAR:INDEX=0"}</definedName>
    <definedName name="_205__FDSAUDITLINK__" localSheetId="2" hidden="1">{"fdsup://directions/FAT Viewer?action=UPDATE&amp;creator=factset&amp;DYN_ARGS=TRUE&amp;DOC_NAME=FAT:FQL_AUDITING_CLIENT_TEMPLATE.FAT&amp;display_string=Audit&amp;VAR:KEY=MTAJCTUBWN&amp;VAR:QUERY=KChSR0ZfQlBTKFFUUiwwLCwsLCwsTk9BVURJVClAUkdGX0JQUyhTRU1JLDAsLCwsLCxOT0FVRElUKSlAUkdGX","0JQUyhBTk4sMCwsLCwsLE5PQVVESVQpKQ==&amp;WINDOW=FIRST_POPUP&amp;HEIGHT=450&amp;WIDTH=450&amp;START_MAXIMIZED=FALSE&amp;VAR:CALENDAR=FIVEDAY&amp;VAR:SYMBOL=654546&amp;VAR:INDEX=0"}</definedName>
    <definedName name="_205__FDSAUDITLINK__" localSheetId="4" hidden="1">{"fdsup://directions/FAT Viewer?action=UPDATE&amp;creator=factset&amp;DYN_ARGS=TRUE&amp;DOC_NAME=FAT:FQL_AUDITING_CLIENT_TEMPLATE.FAT&amp;display_string=Audit&amp;VAR:KEY=MTAJCTUBWN&amp;VAR:QUERY=KChSR0ZfQlBTKFFUUiwwLCwsLCwsTk9BVURJVClAUkdGX0JQUyhTRU1JLDAsLCwsLCxOT0FVRElUKSlAUkdGX","0JQUyhBTk4sMCwsLCwsLE5PQVVESVQpKQ==&amp;WINDOW=FIRST_POPUP&amp;HEIGHT=450&amp;WIDTH=450&amp;START_MAXIMIZED=FALSE&amp;VAR:CALENDAR=FIVEDAY&amp;VAR:SYMBOL=654546&amp;VAR:INDEX=0"}</definedName>
    <definedName name="_205__FDSAUDITLINK__" hidden="1">{"fdsup://directions/FAT Viewer?action=UPDATE&amp;creator=factset&amp;DYN_ARGS=TRUE&amp;DOC_NAME=FAT:FQL_AUDITING_CLIENT_TEMPLATE.FAT&amp;display_string=Audit&amp;VAR:KEY=MTAJCTUBWN&amp;VAR:QUERY=KChSR0ZfQlBTKFFUUiwwLCwsLCwsTk9BVURJVClAUkdGX0JQUyhTRU1JLDAsLCwsLCxOT0FVRElUKSlAUkdGX","0JQUyhBTk4sMCwsLCwsLE5PQVVESVQpKQ==&amp;WINDOW=FIRST_POPUP&amp;HEIGHT=450&amp;WIDTH=450&amp;START_MAXIMIZED=FALSE&amp;VAR:CALENDAR=FIVEDAY&amp;VAR:SYMBOL=654546&amp;VAR:INDEX=0"}</definedName>
    <definedName name="_206__FDSAUDITLINK__" localSheetId="2" hidden="1">{"fdsup://directions/FAT Viewer?action=UPDATE&amp;creator=factset&amp;DYN_ARGS=TRUE&amp;DOC_NAME=FAT:FQL_AUDITING_CLIENT_TEMPLATE.FAT&amp;display_string=Audit&amp;VAR:KEY=KLMXSVWZOB&amp;VAR:QUERY=UkdGX0JQU19UQU5HKEFOTiwyMDEwLCwsLCwsTk9BVURJVCk=&amp;WINDOW=FIRST_POPUP&amp;HEIGHT=450&amp;WIDTH=","450&amp;START_MAXIMIZED=FALSE&amp;VAR:CALENDAR=FIVEDAY&amp;VAR:SYMBOL=662447&amp;VAR:INDEX=0"}</definedName>
    <definedName name="_206__FDSAUDITLINK__" localSheetId="4" hidden="1">{"fdsup://directions/FAT Viewer?action=UPDATE&amp;creator=factset&amp;DYN_ARGS=TRUE&amp;DOC_NAME=FAT:FQL_AUDITING_CLIENT_TEMPLATE.FAT&amp;display_string=Audit&amp;VAR:KEY=KLMXSVWZOB&amp;VAR:QUERY=UkdGX0JQU19UQU5HKEFOTiwyMDEwLCwsLCwsTk9BVURJVCk=&amp;WINDOW=FIRST_POPUP&amp;HEIGHT=450&amp;WIDTH=","450&amp;START_MAXIMIZED=FALSE&amp;VAR:CALENDAR=FIVEDAY&amp;VAR:SYMBOL=662447&amp;VAR:INDEX=0"}</definedName>
    <definedName name="_206__FDSAUDITLINK__" hidden="1">{"fdsup://directions/FAT Viewer?action=UPDATE&amp;creator=factset&amp;DYN_ARGS=TRUE&amp;DOC_NAME=FAT:FQL_AUDITING_CLIENT_TEMPLATE.FAT&amp;display_string=Audit&amp;VAR:KEY=KLMXSVWZOB&amp;VAR:QUERY=UkdGX0JQU19UQU5HKEFOTiwyMDEwLCwsLCwsTk9BVURJVCk=&amp;WINDOW=FIRST_POPUP&amp;HEIGHT=450&amp;WIDTH=","450&amp;START_MAXIMIZED=FALSE&amp;VAR:CALENDAR=FIVEDAY&amp;VAR:SYMBOL=662447&amp;VAR:INDEX=0"}</definedName>
    <definedName name="_207__FDSAUDITLINK__" localSheetId="2" hidden="1">{"fdsup://directions/FAT Viewer?action=UPDATE&amp;creator=factset&amp;DYN_ARGS=TRUE&amp;DOC_NAME=FAT:FQL_AUDITING_CLIENT_TEMPLATE.FAT&amp;display_string=Audit&amp;VAR:KEY=SPQTSJMLQJ&amp;VAR:QUERY=KChSR0ZfQlBTX1RBTkcoUVRSLDAsLCwsLCxOT0FVRElUKUBSR0ZfQlBTX1RBTkcoUVRSLDAsLCwsLCxOT0FVR","ElUKSlAUkdGX0JQU19UQU5HKFFUUiwwLCwsLCwsTk9BVURJVCkp&amp;WINDOW=FIRST_POPUP&amp;HEIGHT=450&amp;WIDTH=450&amp;START_MAXIMIZED=FALSE&amp;VAR:CALENDAR=FIVEDAY&amp;VAR:SYMBOL=662447&amp;VAR:INDEX=0"}</definedName>
    <definedName name="_207__FDSAUDITLINK__" localSheetId="4" hidden="1">{"fdsup://directions/FAT Viewer?action=UPDATE&amp;creator=factset&amp;DYN_ARGS=TRUE&amp;DOC_NAME=FAT:FQL_AUDITING_CLIENT_TEMPLATE.FAT&amp;display_string=Audit&amp;VAR:KEY=SPQTSJMLQJ&amp;VAR:QUERY=KChSR0ZfQlBTX1RBTkcoUVRSLDAsLCwsLCxOT0FVRElUKUBSR0ZfQlBTX1RBTkcoUVRSLDAsLCwsLCxOT0FVR","ElUKSlAUkdGX0JQU19UQU5HKFFUUiwwLCwsLCwsTk9BVURJVCkp&amp;WINDOW=FIRST_POPUP&amp;HEIGHT=450&amp;WIDTH=450&amp;START_MAXIMIZED=FALSE&amp;VAR:CALENDAR=FIVEDAY&amp;VAR:SYMBOL=662447&amp;VAR:INDEX=0"}</definedName>
    <definedName name="_207__FDSAUDITLINK__" hidden="1">{"fdsup://directions/FAT Viewer?action=UPDATE&amp;creator=factset&amp;DYN_ARGS=TRUE&amp;DOC_NAME=FAT:FQL_AUDITING_CLIENT_TEMPLATE.FAT&amp;display_string=Audit&amp;VAR:KEY=SPQTSJMLQJ&amp;VAR:QUERY=KChSR0ZfQlBTX1RBTkcoUVRSLDAsLCwsLCxOT0FVRElUKUBSR0ZfQlBTX1RBTkcoUVRSLDAsLCwsLCxOT0FVR","ElUKSlAUkdGX0JQU19UQU5HKFFUUiwwLCwsLCwsTk9BVURJVCkp&amp;WINDOW=FIRST_POPUP&amp;HEIGHT=450&amp;WIDTH=450&amp;START_MAXIMIZED=FALSE&amp;VAR:CALENDAR=FIVEDAY&amp;VAR:SYMBOL=662447&amp;VAR:INDEX=0"}</definedName>
    <definedName name="_208__123Graph_CCHART_22" localSheetId="10" hidden="1">#REF!</definedName>
    <definedName name="_208__123Graph_CCHART_22" localSheetId="4" hidden="1">#REF!</definedName>
    <definedName name="_208__123Graph_CCHART_22" hidden="1">#REF!</definedName>
    <definedName name="_208__FDSAUDITLINK__" localSheetId="2" hidden="1">{"fdsup://directions/FAT Viewer?action=UPDATE&amp;creator=factset&amp;DYN_ARGS=TRUE&amp;DOC_NAME=FAT:FQL_AUDITING_CLIENT_TEMPLATE.FAT&amp;display_string=Audit&amp;VAR:KEY=IFAHKJUFYL&amp;VAR:QUERY=UkdGX0JQUyhBTk4sMjAxMCwsLCwsLE5PQVVESVQp&amp;WINDOW=FIRST_POPUP&amp;HEIGHT=450&amp;WIDTH=450&amp;STAR","T_MAXIMIZED=FALSE&amp;VAR:CALENDAR=FIVEDAY&amp;VAR:SYMBOL=662447&amp;VAR:INDEX=0"}</definedName>
    <definedName name="_208__FDSAUDITLINK__" localSheetId="4" hidden="1">{"fdsup://directions/FAT Viewer?action=UPDATE&amp;creator=factset&amp;DYN_ARGS=TRUE&amp;DOC_NAME=FAT:FQL_AUDITING_CLIENT_TEMPLATE.FAT&amp;display_string=Audit&amp;VAR:KEY=IFAHKJUFYL&amp;VAR:QUERY=UkdGX0JQUyhBTk4sMjAxMCwsLCwsLE5PQVVESVQp&amp;WINDOW=FIRST_POPUP&amp;HEIGHT=450&amp;WIDTH=450&amp;STAR","T_MAXIMIZED=FALSE&amp;VAR:CALENDAR=FIVEDAY&amp;VAR:SYMBOL=662447&amp;VAR:INDEX=0"}</definedName>
    <definedName name="_208__FDSAUDITLINK__" hidden="1">{"fdsup://directions/FAT Viewer?action=UPDATE&amp;creator=factset&amp;DYN_ARGS=TRUE&amp;DOC_NAME=FAT:FQL_AUDITING_CLIENT_TEMPLATE.FAT&amp;display_string=Audit&amp;VAR:KEY=IFAHKJUFYL&amp;VAR:QUERY=UkdGX0JQUyhBTk4sMjAxMCwsLCwsLE5PQVVESVQp&amp;WINDOW=FIRST_POPUP&amp;HEIGHT=450&amp;WIDTH=450&amp;STAR","T_MAXIMIZED=FALSE&amp;VAR:CALENDAR=FIVEDAY&amp;VAR:SYMBOL=662447&amp;VAR:INDEX=0"}</definedName>
    <definedName name="_209__FDSAUDITLINK__" localSheetId="2" hidden="1">{"fdsup://directions/FAT Viewer?action=UPDATE&amp;creator=factset&amp;DYN_ARGS=TRUE&amp;DOC_NAME=FAT:FQL_AUDITING_CLIENT_TEMPLATE.FAT&amp;display_string=Audit&amp;VAR:KEY=ODSZYJOHYH&amp;VAR:QUERY=KChSR0ZfQlBTKFFUUiwwLCwsLCwsTk9BVURJVClAUkdGX0JQUyhTRU1JLDAsLCwsLCxOT0FVRElUKSlAUkdGX","0JQUyhBTk4sMCwsLCwsLE5PQVVESVQpKQ==&amp;WINDOW=FIRST_POPUP&amp;HEIGHT=450&amp;WIDTH=450&amp;START_MAXIMIZED=FALSE&amp;VAR:CALENDAR=FIVEDAY&amp;VAR:SYMBOL=662447&amp;VAR:INDEX=0"}</definedName>
    <definedName name="_209__FDSAUDITLINK__" localSheetId="4" hidden="1">{"fdsup://directions/FAT Viewer?action=UPDATE&amp;creator=factset&amp;DYN_ARGS=TRUE&amp;DOC_NAME=FAT:FQL_AUDITING_CLIENT_TEMPLATE.FAT&amp;display_string=Audit&amp;VAR:KEY=ODSZYJOHYH&amp;VAR:QUERY=KChSR0ZfQlBTKFFUUiwwLCwsLCwsTk9BVURJVClAUkdGX0JQUyhTRU1JLDAsLCwsLCxOT0FVRElUKSlAUkdGX","0JQUyhBTk4sMCwsLCwsLE5PQVVESVQpKQ==&amp;WINDOW=FIRST_POPUP&amp;HEIGHT=450&amp;WIDTH=450&amp;START_MAXIMIZED=FALSE&amp;VAR:CALENDAR=FIVEDAY&amp;VAR:SYMBOL=662447&amp;VAR:INDEX=0"}</definedName>
    <definedName name="_209__FDSAUDITLINK__" hidden="1">{"fdsup://directions/FAT Viewer?action=UPDATE&amp;creator=factset&amp;DYN_ARGS=TRUE&amp;DOC_NAME=FAT:FQL_AUDITING_CLIENT_TEMPLATE.FAT&amp;display_string=Audit&amp;VAR:KEY=ODSZYJOHYH&amp;VAR:QUERY=KChSR0ZfQlBTKFFUUiwwLCwsLCwsTk9BVURJVClAUkdGX0JQUyhTRU1JLDAsLCwsLCxOT0FVRElUKSlAUkdGX","0JQUyhBTk4sMCwsLCwsLE5PQVVESVQpKQ==&amp;WINDOW=FIRST_POPUP&amp;HEIGHT=450&amp;WIDTH=450&amp;START_MAXIMIZED=FALSE&amp;VAR:CALENDAR=FIVEDAY&amp;VAR:SYMBOL=662447&amp;VAR:INDEX=0"}</definedName>
    <definedName name="_20PGE_1">#N/A</definedName>
    <definedName name="_21_?88" localSheetId="10">#REF!</definedName>
    <definedName name="_21_?88">#REF!</definedName>
    <definedName name="_21_______________________PGE_1" localSheetId="10">#REF!</definedName>
    <definedName name="_21_______________________PGE_1">#REF!</definedName>
    <definedName name="_21__123Graph_ACHART_1" localSheetId="10" hidden="1">#REF!</definedName>
    <definedName name="_21__123Graph_ACHART_1" localSheetId="4" hidden="1">#REF!</definedName>
    <definedName name="_21__123Graph_ACHART_1" hidden="1">#REF!</definedName>
    <definedName name="_21__123Graph_ACHART_24" localSheetId="10" hidden="1">#REF!</definedName>
    <definedName name="_21__123Graph_ACHART_24" localSheetId="4" hidden="1">#REF!</definedName>
    <definedName name="_21__123Graph_ACHART_24" hidden="1">#REF!</definedName>
    <definedName name="_21__123Graph_LBL_ACHART_1" localSheetId="10" hidden="1">#REF!</definedName>
    <definedName name="_21__123Graph_LBL_ACHART_1" localSheetId="4" hidden="1">#REF!</definedName>
    <definedName name="_21__123Graph_LBL_ACHART_1" hidden="1">#REF!</definedName>
    <definedName name="_21__123Graph_LBL_DCHART_1" localSheetId="10" hidden="1">#REF!</definedName>
    <definedName name="_21__123Graph_LBL_DCHART_1" localSheetId="4" hidden="1">#REF!</definedName>
    <definedName name="_21__123Graph_LBL_DCHART_1" hidden="1">#REF!</definedName>
    <definedName name="_21__FDSAUDITLINK__" localSheetId="2" hidden="1">{"fdsup://IBCentral/FAT Viewer?action=UPDATE&amp;creator=factset&amp;DOC_NAME=fat:reuters_annual_source_window.fat&amp;display_string=Audit&amp;DYN_ARGS=TRUE&amp;VAR:ID1=B04SJM&amp;VAR:RCODE=FIBCEBITDA&amp;VAR:SDATE=20101299&amp;VAR:FREQ=Y&amp;VAR:RELITEM=RP&amp;VAR:CURRENCY=&amp;VAR:CURRSOURCE=EXSHA","RE&amp;VAR:NATFREQ=ANNUAL&amp;VAR:RFIELD=FINALIZED&amp;VAR:DB_TYPE=&amp;VAR:UNITS=M&amp;window=popup&amp;width=450&amp;height=300&amp;START_MAXIMIZED=FALSE"}</definedName>
    <definedName name="_21__FDSAUDITLINK__" localSheetId="4" hidden="1">{"fdsup://IBCentral/FAT Viewer?action=UPDATE&amp;creator=factset&amp;DOC_NAME=fat:reuters_annual_source_window.fat&amp;display_string=Audit&amp;DYN_ARGS=TRUE&amp;VAR:ID1=B04SJM&amp;VAR:RCODE=FIBCEBITDA&amp;VAR:SDATE=20101299&amp;VAR:FREQ=Y&amp;VAR:RELITEM=RP&amp;VAR:CURRENCY=&amp;VAR:CURRSOURCE=EXSHA","RE&amp;VAR:NATFREQ=ANNUAL&amp;VAR:RFIELD=FINALIZED&amp;VAR:DB_TYPE=&amp;VAR:UNITS=M&amp;window=popup&amp;width=450&amp;height=300&amp;START_MAXIMIZED=FALSE"}</definedName>
    <definedName name="_21__FDSAUDITLINK__" hidden="1">{"fdsup://IBCentral/FAT Viewer?action=UPDATE&amp;creator=factset&amp;DOC_NAME=fat:reuters_annual_source_window.fat&amp;display_string=Audit&amp;DYN_ARGS=TRUE&amp;VAR:ID1=B04SJM&amp;VAR:RCODE=FIBCEBITDA&amp;VAR:SDATE=20101299&amp;VAR:FREQ=Y&amp;VAR:RELITEM=RP&amp;VAR:CURRENCY=&amp;VAR:CURRSOURCE=EXSHA","RE&amp;VAR:NATFREQ=ANNUAL&amp;VAR:RFIELD=FINALIZED&amp;VAR:DB_TYPE=&amp;VAR:UNITS=M&amp;window=popup&amp;width=450&amp;height=300&amp;START_MAXIMIZED=FALSE"}</definedName>
    <definedName name="_210__FDSAUDITLINK__" localSheetId="2" hidden="1">{"fdsup://directions/FAT Viewer?action=UPDATE&amp;creator=factset&amp;DYN_ARGS=TRUE&amp;DOC_NAME=FAT:FQL_AUDITING_CLIENT_TEMPLATE.FAT&amp;display_string=Audit&amp;VAR:KEY=KVALOVORGV&amp;VAR:QUERY=UkdGX0JQU19UQU5HKEFOTiwyMDEwLCwsLCwsTk9BVURJVCk=&amp;WINDOW=FIRST_POPUP&amp;HEIGHT=450&amp;WIDTH=","450&amp;START_MAXIMIZED=FALSE&amp;VAR:CALENDAR=FIVEDAY&amp;VAR:SYMBOL=B28PFX&amp;VAR:INDEX=0"}</definedName>
    <definedName name="_210__FDSAUDITLINK__" localSheetId="4" hidden="1">{"fdsup://directions/FAT Viewer?action=UPDATE&amp;creator=factset&amp;DYN_ARGS=TRUE&amp;DOC_NAME=FAT:FQL_AUDITING_CLIENT_TEMPLATE.FAT&amp;display_string=Audit&amp;VAR:KEY=KVALOVORGV&amp;VAR:QUERY=UkdGX0JQU19UQU5HKEFOTiwyMDEwLCwsLCwsTk9BVURJVCk=&amp;WINDOW=FIRST_POPUP&amp;HEIGHT=450&amp;WIDTH=","450&amp;START_MAXIMIZED=FALSE&amp;VAR:CALENDAR=FIVEDAY&amp;VAR:SYMBOL=B28PFX&amp;VAR:INDEX=0"}</definedName>
    <definedName name="_210__FDSAUDITLINK__" hidden="1">{"fdsup://directions/FAT Viewer?action=UPDATE&amp;creator=factset&amp;DYN_ARGS=TRUE&amp;DOC_NAME=FAT:FQL_AUDITING_CLIENT_TEMPLATE.FAT&amp;display_string=Audit&amp;VAR:KEY=KVALOVORGV&amp;VAR:QUERY=UkdGX0JQU19UQU5HKEFOTiwyMDEwLCwsLCwsTk9BVURJVCk=&amp;WINDOW=FIRST_POPUP&amp;HEIGHT=450&amp;WIDTH=","450&amp;START_MAXIMIZED=FALSE&amp;VAR:CALENDAR=FIVEDAY&amp;VAR:SYMBOL=B28PFX&amp;VAR:INDEX=0"}</definedName>
    <definedName name="_211__FDSAUDITLINK__" localSheetId="2" hidden="1">{"fdsup://directions/FAT Viewer?action=UPDATE&amp;creator=factset&amp;DYN_ARGS=TRUE&amp;DOC_NAME=FAT:FQL_AUDITING_CLIENT_TEMPLATE.FAT&amp;display_string=Audit&amp;VAR:KEY=MVITEVUDGL&amp;VAR:QUERY=KChSR0ZfQlBTX1RBTkcoUVRSLDAsLCwsLCxOT0FVRElUKUBSR0ZfQlBTX1RBTkcoUVRSLDAsLCwsLCxOT0FVR","ElUKSlAUkdGX0JQU19UQU5HKFFUUiwwLCwsLCwsTk9BVURJVCkp&amp;WINDOW=FIRST_POPUP&amp;HEIGHT=450&amp;WIDTH=450&amp;START_MAXIMIZED=FALSE&amp;VAR:CALENDAR=FIVEDAY&amp;VAR:SYMBOL=B28PFX&amp;VAR:INDEX=0"}</definedName>
    <definedName name="_211__FDSAUDITLINK__" localSheetId="4" hidden="1">{"fdsup://directions/FAT Viewer?action=UPDATE&amp;creator=factset&amp;DYN_ARGS=TRUE&amp;DOC_NAME=FAT:FQL_AUDITING_CLIENT_TEMPLATE.FAT&amp;display_string=Audit&amp;VAR:KEY=MVITEVUDGL&amp;VAR:QUERY=KChSR0ZfQlBTX1RBTkcoUVRSLDAsLCwsLCxOT0FVRElUKUBSR0ZfQlBTX1RBTkcoUVRSLDAsLCwsLCxOT0FVR","ElUKSlAUkdGX0JQU19UQU5HKFFUUiwwLCwsLCwsTk9BVURJVCkp&amp;WINDOW=FIRST_POPUP&amp;HEIGHT=450&amp;WIDTH=450&amp;START_MAXIMIZED=FALSE&amp;VAR:CALENDAR=FIVEDAY&amp;VAR:SYMBOL=B28PFX&amp;VAR:INDEX=0"}</definedName>
    <definedName name="_211__FDSAUDITLINK__" hidden="1">{"fdsup://directions/FAT Viewer?action=UPDATE&amp;creator=factset&amp;DYN_ARGS=TRUE&amp;DOC_NAME=FAT:FQL_AUDITING_CLIENT_TEMPLATE.FAT&amp;display_string=Audit&amp;VAR:KEY=MVITEVUDGL&amp;VAR:QUERY=KChSR0ZfQlBTX1RBTkcoUVRSLDAsLCwsLCxOT0FVRElUKUBSR0ZfQlBTX1RBTkcoUVRSLDAsLCwsLCxOT0FVR","ElUKSlAUkdGX0JQU19UQU5HKFFUUiwwLCwsLCwsTk9BVURJVCkp&amp;WINDOW=FIRST_POPUP&amp;HEIGHT=450&amp;WIDTH=450&amp;START_MAXIMIZED=FALSE&amp;VAR:CALENDAR=FIVEDAY&amp;VAR:SYMBOL=B28PFX&amp;VAR:INDEX=0"}</definedName>
    <definedName name="_212__FDSAUDITLINK__" localSheetId="2" hidden="1">{"fdsup://directions/FAT Viewer?action=UPDATE&amp;creator=factset&amp;DYN_ARGS=TRUE&amp;DOC_NAME=FAT:FQL_AUDITING_CLIENT_TEMPLATE.FAT&amp;display_string=Audit&amp;VAR:KEY=MNUNQPGPSD&amp;VAR:QUERY=UkdGX0JQUyhBTk4sMjAxMCwsLCwsLE5PQVVESVQp&amp;WINDOW=FIRST_POPUP&amp;HEIGHT=450&amp;WIDTH=450&amp;STAR","T_MAXIMIZED=FALSE&amp;VAR:CALENDAR=FIVEDAY&amp;VAR:SYMBOL=B28PFX&amp;VAR:INDEX=0"}</definedName>
    <definedName name="_212__FDSAUDITLINK__" localSheetId="4" hidden="1">{"fdsup://directions/FAT Viewer?action=UPDATE&amp;creator=factset&amp;DYN_ARGS=TRUE&amp;DOC_NAME=FAT:FQL_AUDITING_CLIENT_TEMPLATE.FAT&amp;display_string=Audit&amp;VAR:KEY=MNUNQPGPSD&amp;VAR:QUERY=UkdGX0JQUyhBTk4sMjAxMCwsLCwsLE5PQVVESVQp&amp;WINDOW=FIRST_POPUP&amp;HEIGHT=450&amp;WIDTH=450&amp;STAR","T_MAXIMIZED=FALSE&amp;VAR:CALENDAR=FIVEDAY&amp;VAR:SYMBOL=B28PFX&amp;VAR:INDEX=0"}</definedName>
    <definedName name="_212__FDSAUDITLINK__" hidden="1">{"fdsup://directions/FAT Viewer?action=UPDATE&amp;creator=factset&amp;DYN_ARGS=TRUE&amp;DOC_NAME=FAT:FQL_AUDITING_CLIENT_TEMPLATE.FAT&amp;display_string=Audit&amp;VAR:KEY=MNUNQPGPSD&amp;VAR:QUERY=UkdGX0JQUyhBTk4sMjAxMCwsLCwsLE5PQVVESVQp&amp;WINDOW=FIRST_POPUP&amp;HEIGHT=450&amp;WIDTH=450&amp;STAR","T_MAXIMIZED=FALSE&amp;VAR:CALENDAR=FIVEDAY&amp;VAR:SYMBOL=B28PFX&amp;VAR:INDEX=0"}</definedName>
    <definedName name="_213__FDSAUDITLINK__" localSheetId="2" hidden="1">{"fdsup://directions/FAT Viewer?action=UPDATE&amp;creator=factset&amp;DYN_ARGS=TRUE&amp;DOC_NAME=FAT:FQL_AUDITING_CLIENT_TEMPLATE.FAT&amp;display_string=Audit&amp;VAR:KEY=KDIZQBMTOZ&amp;VAR:QUERY=KChSR0ZfQlBTKFFUUiwwLCwsLCwsTk9BVURJVClAUkdGX0JQUyhTRU1JLDAsLCwsLCxOT0FVRElUKSlAUkdGX","0JQUyhBTk4sMCwsLCwsLE5PQVVESVQpKQ==&amp;WINDOW=FIRST_POPUP&amp;HEIGHT=450&amp;WIDTH=450&amp;START_MAXIMIZED=FALSE&amp;VAR:CALENDAR=FIVEDAY&amp;VAR:SYMBOL=B28PFX&amp;VAR:INDEX=0"}</definedName>
    <definedName name="_213__FDSAUDITLINK__" localSheetId="4" hidden="1">{"fdsup://directions/FAT Viewer?action=UPDATE&amp;creator=factset&amp;DYN_ARGS=TRUE&amp;DOC_NAME=FAT:FQL_AUDITING_CLIENT_TEMPLATE.FAT&amp;display_string=Audit&amp;VAR:KEY=KDIZQBMTOZ&amp;VAR:QUERY=KChSR0ZfQlBTKFFUUiwwLCwsLCwsTk9BVURJVClAUkdGX0JQUyhTRU1JLDAsLCwsLCxOT0FVRElUKSlAUkdGX","0JQUyhBTk4sMCwsLCwsLE5PQVVESVQpKQ==&amp;WINDOW=FIRST_POPUP&amp;HEIGHT=450&amp;WIDTH=450&amp;START_MAXIMIZED=FALSE&amp;VAR:CALENDAR=FIVEDAY&amp;VAR:SYMBOL=B28PFX&amp;VAR:INDEX=0"}</definedName>
    <definedName name="_213__FDSAUDITLINK__" hidden="1">{"fdsup://directions/FAT Viewer?action=UPDATE&amp;creator=factset&amp;DYN_ARGS=TRUE&amp;DOC_NAME=FAT:FQL_AUDITING_CLIENT_TEMPLATE.FAT&amp;display_string=Audit&amp;VAR:KEY=KDIZQBMTOZ&amp;VAR:QUERY=KChSR0ZfQlBTKFFUUiwwLCwsLCwsTk9BVURJVClAUkdGX0JQUyhTRU1JLDAsLCwsLCxOT0FVRElUKSlAUkdGX","0JQUyhBTk4sMCwsLCwsLE5PQVVESVQpKQ==&amp;WINDOW=FIRST_POPUP&amp;HEIGHT=450&amp;WIDTH=450&amp;START_MAXIMIZED=FALSE&amp;VAR:CALENDAR=FIVEDAY&amp;VAR:SYMBOL=B28PFX&amp;VAR:INDEX=0"}</definedName>
    <definedName name="_214__FDSAUDITLINK__" localSheetId="2" hidden="1">{"fdsup://directions/FAT Viewer?action=UPDATE&amp;creator=factset&amp;DYN_ARGS=TRUE&amp;DOC_NAME=FAT:FQL_AUDITING_CLIENT_TEMPLATE.FAT&amp;display_string=Audit&amp;VAR:KEY=WPUBKDYLAV&amp;VAR:QUERY=UkdGX0JQU19UQU5HKEFOTiwyMDEwLCwsLCwsTk9BVURJVCk=&amp;WINDOW=FIRST_POPUP&amp;HEIGHT=450&amp;WIDTH=","450&amp;START_MAXIMIZED=FALSE&amp;VAR:CALENDAR=FIVEDAY&amp;VAR:INDEX=0"}</definedName>
    <definedName name="_214__FDSAUDITLINK__" localSheetId="4" hidden="1">{"fdsup://directions/FAT Viewer?action=UPDATE&amp;creator=factset&amp;DYN_ARGS=TRUE&amp;DOC_NAME=FAT:FQL_AUDITING_CLIENT_TEMPLATE.FAT&amp;display_string=Audit&amp;VAR:KEY=WPUBKDYLAV&amp;VAR:QUERY=UkdGX0JQU19UQU5HKEFOTiwyMDEwLCwsLCwsTk9BVURJVCk=&amp;WINDOW=FIRST_POPUP&amp;HEIGHT=450&amp;WIDTH=","450&amp;START_MAXIMIZED=FALSE&amp;VAR:CALENDAR=FIVEDAY&amp;VAR:INDEX=0"}</definedName>
    <definedName name="_214__FDSAUDITLINK__" hidden="1">{"fdsup://directions/FAT Viewer?action=UPDATE&amp;creator=factset&amp;DYN_ARGS=TRUE&amp;DOC_NAME=FAT:FQL_AUDITING_CLIENT_TEMPLATE.FAT&amp;display_string=Audit&amp;VAR:KEY=WPUBKDYLAV&amp;VAR:QUERY=UkdGX0JQU19UQU5HKEFOTiwyMDEwLCwsLCwsTk9BVURJVCk=&amp;WINDOW=FIRST_POPUP&amp;HEIGHT=450&amp;WIDTH=","450&amp;START_MAXIMIZED=FALSE&amp;VAR:CALENDAR=FIVEDAY&amp;VAR:INDEX=0"}</definedName>
    <definedName name="_215__FDSAUDITLINK__" localSheetId="2" hidden="1">{"fdsup://directions/FAT Viewer?action=UPDATE&amp;creator=factset&amp;DYN_ARGS=TRUE&amp;DOC_NAME=FAT:FQL_AUDITING_CLIENT_TEMPLATE.FAT&amp;display_string=Audit&amp;VAR:KEY=QVWHCPKZQP&amp;VAR:QUERY=KChSR0ZfQlBTX1RBTkcoUVRSLDAsLCwsLCxOT0FVRElUKUBSR0ZfQlBTX1RBTkcoUVRSLDAsLCwsLCxOT0FVR","ElUKSlAUkdGX0JQU19UQU5HKFFUUiwwLCwsLCwsTk9BVURJVCkp&amp;WINDOW=FIRST_POPUP&amp;HEIGHT=450&amp;WIDTH=450&amp;START_MAXIMIZED=FALSE&amp;VAR:CALENDAR=FIVEDAY&amp;VAR:INDEX=0"}</definedName>
    <definedName name="_215__FDSAUDITLINK__" localSheetId="4" hidden="1">{"fdsup://directions/FAT Viewer?action=UPDATE&amp;creator=factset&amp;DYN_ARGS=TRUE&amp;DOC_NAME=FAT:FQL_AUDITING_CLIENT_TEMPLATE.FAT&amp;display_string=Audit&amp;VAR:KEY=QVWHCPKZQP&amp;VAR:QUERY=KChSR0ZfQlBTX1RBTkcoUVRSLDAsLCwsLCxOT0FVRElUKUBSR0ZfQlBTX1RBTkcoUVRSLDAsLCwsLCxOT0FVR","ElUKSlAUkdGX0JQU19UQU5HKFFUUiwwLCwsLCwsTk9BVURJVCkp&amp;WINDOW=FIRST_POPUP&amp;HEIGHT=450&amp;WIDTH=450&amp;START_MAXIMIZED=FALSE&amp;VAR:CALENDAR=FIVEDAY&amp;VAR:INDEX=0"}</definedName>
    <definedName name="_215__FDSAUDITLINK__" hidden="1">{"fdsup://directions/FAT Viewer?action=UPDATE&amp;creator=factset&amp;DYN_ARGS=TRUE&amp;DOC_NAME=FAT:FQL_AUDITING_CLIENT_TEMPLATE.FAT&amp;display_string=Audit&amp;VAR:KEY=QVWHCPKZQP&amp;VAR:QUERY=KChSR0ZfQlBTX1RBTkcoUVRSLDAsLCwsLCxOT0FVRElUKUBSR0ZfQlBTX1RBTkcoUVRSLDAsLCwsLCxOT0FVR","ElUKSlAUkdGX0JQU19UQU5HKFFUUiwwLCwsLCwsTk9BVURJVCkp&amp;WINDOW=FIRST_POPUP&amp;HEIGHT=450&amp;WIDTH=450&amp;START_MAXIMIZED=FALSE&amp;VAR:CALENDAR=FIVEDAY&amp;VAR:INDEX=0"}</definedName>
    <definedName name="_216__FDSAUDITLINK__" localSheetId="2" hidden="1">{"fdsup://directions/FAT Viewer?action=UPDATE&amp;creator=factset&amp;DYN_ARGS=TRUE&amp;DOC_NAME=FAT:FQL_AUDITING_CLIENT_TEMPLATE.FAT&amp;display_string=Audit&amp;VAR:KEY=SVQPQPKLYD&amp;VAR:QUERY=UkdGX0JQUyhBTk4sMjAxMCwsLCwsLE5PQVVESVQp&amp;WINDOW=FIRST_POPUP&amp;HEIGHT=450&amp;WIDTH=450&amp;STAR","T_MAXIMIZED=FALSE&amp;VAR:CALENDAR=FIVEDAY&amp;VAR:INDEX=0"}</definedName>
    <definedName name="_216__FDSAUDITLINK__" localSheetId="4" hidden="1">{"fdsup://directions/FAT Viewer?action=UPDATE&amp;creator=factset&amp;DYN_ARGS=TRUE&amp;DOC_NAME=FAT:FQL_AUDITING_CLIENT_TEMPLATE.FAT&amp;display_string=Audit&amp;VAR:KEY=SVQPQPKLYD&amp;VAR:QUERY=UkdGX0JQUyhBTk4sMjAxMCwsLCwsLE5PQVVESVQp&amp;WINDOW=FIRST_POPUP&amp;HEIGHT=450&amp;WIDTH=450&amp;STAR","T_MAXIMIZED=FALSE&amp;VAR:CALENDAR=FIVEDAY&amp;VAR:INDEX=0"}</definedName>
    <definedName name="_216__FDSAUDITLINK__" hidden="1">{"fdsup://directions/FAT Viewer?action=UPDATE&amp;creator=factset&amp;DYN_ARGS=TRUE&amp;DOC_NAME=FAT:FQL_AUDITING_CLIENT_TEMPLATE.FAT&amp;display_string=Audit&amp;VAR:KEY=SVQPQPKLYD&amp;VAR:QUERY=UkdGX0JQUyhBTk4sMjAxMCwsLCwsLE5PQVVESVQp&amp;WINDOW=FIRST_POPUP&amp;HEIGHT=450&amp;WIDTH=450&amp;STAR","T_MAXIMIZED=FALSE&amp;VAR:CALENDAR=FIVEDAY&amp;VAR:INDEX=0"}</definedName>
    <definedName name="_217__FDSAUDITLINK__" localSheetId="2" hidden="1">{"fdsup://directions/FAT Viewer?action=UPDATE&amp;creator=factset&amp;DYN_ARGS=TRUE&amp;DOC_NAME=FAT:FQL_AUDITING_CLIENT_TEMPLATE.FAT&amp;display_string=Audit&amp;VAR:KEY=UBIJQFKFYT&amp;VAR:QUERY=KChSR0ZfQlBTKFFUUiwwLCwsLCwsTk9BVURJVClAUkdGX0JQUyhTRU1JLDAsLCwsLCxOT0FVRElUKSlAUkdGX","0JQUyhBTk4sMCwsLCwsLE5PQVVESVQpKQ==&amp;WINDOW=FIRST_POPUP&amp;HEIGHT=450&amp;WIDTH=450&amp;START_MAXIMIZED=FALSE&amp;VAR:CALENDAR=FIVEDAY&amp;VAR:INDEX=0"}</definedName>
    <definedName name="_217__FDSAUDITLINK__" localSheetId="4" hidden="1">{"fdsup://directions/FAT Viewer?action=UPDATE&amp;creator=factset&amp;DYN_ARGS=TRUE&amp;DOC_NAME=FAT:FQL_AUDITING_CLIENT_TEMPLATE.FAT&amp;display_string=Audit&amp;VAR:KEY=UBIJQFKFYT&amp;VAR:QUERY=KChSR0ZfQlBTKFFUUiwwLCwsLCwsTk9BVURJVClAUkdGX0JQUyhTRU1JLDAsLCwsLCxOT0FVRElUKSlAUkdGX","0JQUyhBTk4sMCwsLCwsLE5PQVVESVQpKQ==&amp;WINDOW=FIRST_POPUP&amp;HEIGHT=450&amp;WIDTH=450&amp;START_MAXIMIZED=FALSE&amp;VAR:CALENDAR=FIVEDAY&amp;VAR:INDEX=0"}</definedName>
    <definedName name="_217__FDSAUDITLINK__" hidden="1">{"fdsup://directions/FAT Viewer?action=UPDATE&amp;creator=factset&amp;DYN_ARGS=TRUE&amp;DOC_NAME=FAT:FQL_AUDITING_CLIENT_TEMPLATE.FAT&amp;display_string=Audit&amp;VAR:KEY=UBIJQFKFYT&amp;VAR:QUERY=KChSR0ZfQlBTKFFUUiwwLCwsLCwsTk9BVURJVClAUkdGX0JQUyhTRU1JLDAsLCwsLCxOT0FVRElUKSlAUkdGX","0JQUyhBTk4sMCwsLCwsLE5PQVVESVQpKQ==&amp;WINDOW=FIRST_POPUP&amp;HEIGHT=450&amp;WIDTH=450&amp;START_MAXIMIZED=FALSE&amp;VAR:CALENDAR=FIVEDAY&amp;VAR:INDEX=0"}</definedName>
    <definedName name="_218__FDSAUDITLINK__" localSheetId="2" hidden="1">{"fdsup://directions/FAT Viewer?action=UPDATE&amp;creator=factset&amp;DYN_ARGS=TRUE&amp;DOC_NAME=FAT:FQL_AUDITING_CLIENT_TEMPLATE.FAT&amp;display_string=Audit&amp;VAR:KEY=ALGLYXSZAB&amp;VAR:QUERY=UkdGX0JQU19UQU5HKEFOTiwyMDEwLCwsLCwsTk9BVURJVCk=&amp;WINDOW=FIRST_POPUP&amp;HEIGHT=450&amp;WIDTH=","450&amp;START_MAXIMIZED=FALSE&amp;VAR:CALENDAR=FIVEDAY&amp;VAR:SYMBOL=B01J1K&amp;VAR:INDEX=0"}</definedName>
    <definedName name="_218__FDSAUDITLINK__" localSheetId="4" hidden="1">{"fdsup://directions/FAT Viewer?action=UPDATE&amp;creator=factset&amp;DYN_ARGS=TRUE&amp;DOC_NAME=FAT:FQL_AUDITING_CLIENT_TEMPLATE.FAT&amp;display_string=Audit&amp;VAR:KEY=ALGLYXSZAB&amp;VAR:QUERY=UkdGX0JQU19UQU5HKEFOTiwyMDEwLCwsLCwsTk9BVURJVCk=&amp;WINDOW=FIRST_POPUP&amp;HEIGHT=450&amp;WIDTH=","450&amp;START_MAXIMIZED=FALSE&amp;VAR:CALENDAR=FIVEDAY&amp;VAR:SYMBOL=B01J1K&amp;VAR:INDEX=0"}</definedName>
    <definedName name="_218__FDSAUDITLINK__" hidden="1">{"fdsup://directions/FAT Viewer?action=UPDATE&amp;creator=factset&amp;DYN_ARGS=TRUE&amp;DOC_NAME=FAT:FQL_AUDITING_CLIENT_TEMPLATE.FAT&amp;display_string=Audit&amp;VAR:KEY=ALGLYXSZAB&amp;VAR:QUERY=UkdGX0JQU19UQU5HKEFOTiwyMDEwLCwsLCwsTk9BVURJVCk=&amp;WINDOW=FIRST_POPUP&amp;HEIGHT=450&amp;WIDTH=","450&amp;START_MAXIMIZED=FALSE&amp;VAR:CALENDAR=FIVEDAY&amp;VAR:SYMBOL=B01J1K&amp;VAR:INDEX=0"}</definedName>
    <definedName name="_21PGE_1" localSheetId="10">#REF!</definedName>
    <definedName name="_21PGE_1">#REF!</definedName>
    <definedName name="_22_?78" localSheetId="10">#REF!</definedName>
    <definedName name="_22_?78">#REF!</definedName>
    <definedName name="_22______________________PGE_1" localSheetId="10">#REF!</definedName>
    <definedName name="_22______________________PGE_1">#REF!</definedName>
    <definedName name="_22__123Graph_AChart_3" localSheetId="10" hidden="1">#REF!</definedName>
    <definedName name="_22__123Graph_AChart_3" localSheetId="4" hidden="1">#REF!</definedName>
    <definedName name="_22__123Graph_AChart_3" hidden="1">#REF!</definedName>
    <definedName name="_22__123Graph_LBL_ACHART_2" localSheetId="10" hidden="1">#REF!</definedName>
    <definedName name="_22__123Graph_LBL_ACHART_2" localSheetId="4" hidden="1">#REF!</definedName>
    <definedName name="_22__123Graph_LBL_ACHART_2" hidden="1">#REF!</definedName>
    <definedName name="_22__123Graph_LBL_DCHART_2" localSheetId="10" hidden="1">#REF!</definedName>
    <definedName name="_22__123Graph_LBL_DCHART_2" localSheetId="4" hidden="1">#REF!</definedName>
    <definedName name="_22__123Graph_LBL_DCHART_2" hidden="1">#REF!</definedName>
    <definedName name="_22__FDSAUDITLINK__" localSheetId="2" hidden="1">{"fdsup://directions/FAT Viewer?action=UPDATE&amp;creator=factset&amp;DYN_ARGS=TRUE&amp;DOC_NAME=FAT:FQL_AUDITING_CLIENT_TEMPLATE.FAT&amp;display_string=Audit&amp;VAR:KEY=FCFWPURKFY&amp;VAR:QUERY=UkdGX0VOVFJQUl9WQUxfREFJTFkoNy8yMC8yMDExKQ==&amp;WINDOW=FIRST_POPUP&amp;HEIGHT=450&amp;WIDTH=450&amp;","START_MAXIMIZED=FALSE&amp;VAR:CALENDAR=FIVEDAY&amp;VAR:SYMBOL=Y6215910&amp;VAR:INDEX=0"}</definedName>
    <definedName name="_22__FDSAUDITLINK__" localSheetId="4" hidden="1">{"fdsup://directions/FAT Viewer?action=UPDATE&amp;creator=factset&amp;DYN_ARGS=TRUE&amp;DOC_NAME=FAT:FQL_AUDITING_CLIENT_TEMPLATE.FAT&amp;display_string=Audit&amp;VAR:KEY=FCFWPURKFY&amp;VAR:QUERY=UkdGX0VOVFJQUl9WQUxfREFJTFkoNy8yMC8yMDExKQ==&amp;WINDOW=FIRST_POPUP&amp;HEIGHT=450&amp;WIDTH=450&amp;","START_MAXIMIZED=FALSE&amp;VAR:CALENDAR=FIVEDAY&amp;VAR:SYMBOL=Y6215910&amp;VAR:INDEX=0"}</definedName>
    <definedName name="_22__FDSAUDITLINK__" hidden="1">{"fdsup://directions/FAT Viewer?action=UPDATE&amp;creator=factset&amp;DYN_ARGS=TRUE&amp;DOC_NAME=FAT:FQL_AUDITING_CLIENT_TEMPLATE.FAT&amp;display_string=Audit&amp;VAR:KEY=FCFWPURKFY&amp;VAR:QUERY=UkdGX0VOVFJQUl9WQUxfREFJTFkoNy8yMC8yMDExKQ==&amp;WINDOW=FIRST_POPUP&amp;HEIGHT=450&amp;WIDTH=450&amp;","START_MAXIMIZED=FALSE&amp;VAR:CALENDAR=FIVEDAY&amp;VAR:SYMBOL=Y6215910&amp;VAR:INDEX=0"}</definedName>
    <definedName name="_224__123Graph_CCHART_9" localSheetId="10" hidden="1">#REF!</definedName>
    <definedName name="_224__123Graph_CCHART_9" localSheetId="4" hidden="1">#REF!</definedName>
    <definedName name="_224__123Graph_CCHART_9" hidden="1">#REF!</definedName>
    <definedName name="_23_____________________PGE_1" localSheetId="10">#REF!</definedName>
    <definedName name="_23_____________________PGE_1">#REF!</definedName>
    <definedName name="_23__123Graph_AChart_4" localSheetId="10" hidden="1">#REF!</definedName>
    <definedName name="_23__123Graph_AChart_4" localSheetId="4" hidden="1">#REF!</definedName>
    <definedName name="_23__123Graph_AChart_4" hidden="1">#REF!</definedName>
    <definedName name="_23__123Graph_LBL_ACHART_3" localSheetId="10" hidden="1">#REF!</definedName>
    <definedName name="_23__123Graph_LBL_ACHART_3" localSheetId="4" hidden="1">#REF!</definedName>
    <definedName name="_23__123Graph_LBL_ACHART_3" hidden="1">#REF!</definedName>
    <definedName name="_23__123Graph_XCHART_2" localSheetId="10" hidden="1">#REF!</definedName>
    <definedName name="_23__123Graph_XCHART_2" localSheetId="4" hidden="1">#REF!</definedName>
    <definedName name="_23__123Graph_XCHART_2" hidden="1">#REF!</definedName>
    <definedName name="_23__FDSAUDITLINK__" localSheetId="2" hidden="1">{"fdsup://IBCentral/FAT Viewer?action=UPDATE&amp;creator=factset&amp;DOC_NAME=fat:reuters_annual_source_window.fat&amp;display_string=Audit&amp;DYN_ARGS=TRUE&amp;VAR:ID1=656320&amp;VAR:RCODE=FIBCEBITDA&amp;VAR:SDATE=20101299&amp;VAR:FREQ=Y&amp;VAR:RELITEM=RP&amp;VAR:CURRENCY=&amp;VAR:CURRSOURCE=EXSHA","RE&amp;VAR:NATFREQ=ANNUAL&amp;VAR:RFIELD=FINALIZED&amp;VAR:DB_TYPE=&amp;VAR:UNITS=M&amp;window=popup&amp;width=450&amp;height=300&amp;START_MAXIMIZED=FALSE"}</definedName>
    <definedName name="_23__FDSAUDITLINK__" localSheetId="4" hidden="1">{"fdsup://IBCentral/FAT Viewer?action=UPDATE&amp;creator=factset&amp;DOC_NAME=fat:reuters_annual_source_window.fat&amp;display_string=Audit&amp;DYN_ARGS=TRUE&amp;VAR:ID1=656320&amp;VAR:RCODE=FIBCEBITDA&amp;VAR:SDATE=20101299&amp;VAR:FREQ=Y&amp;VAR:RELITEM=RP&amp;VAR:CURRENCY=&amp;VAR:CURRSOURCE=EXSHA","RE&amp;VAR:NATFREQ=ANNUAL&amp;VAR:RFIELD=FINALIZED&amp;VAR:DB_TYPE=&amp;VAR:UNITS=M&amp;window=popup&amp;width=450&amp;height=300&amp;START_MAXIMIZED=FALSE"}</definedName>
    <definedName name="_23__FDSAUDITLINK__" hidden="1">{"fdsup://IBCentral/FAT Viewer?action=UPDATE&amp;creator=factset&amp;DOC_NAME=fat:reuters_annual_source_window.fat&amp;display_string=Audit&amp;DYN_ARGS=TRUE&amp;VAR:ID1=656320&amp;VAR:RCODE=FIBCEBITDA&amp;VAR:SDATE=20101299&amp;VAR:FREQ=Y&amp;VAR:RELITEM=RP&amp;VAR:CURRENCY=&amp;VAR:CURRSOURCE=EXSHA","RE&amp;VAR:NATFREQ=ANNUAL&amp;VAR:RFIELD=FINALIZED&amp;VAR:DB_TYPE=&amp;VAR:UNITS=M&amp;window=popup&amp;width=450&amp;height=300&amp;START_MAXIMIZED=FALSE"}</definedName>
    <definedName name="_23PGE_1" localSheetId="10">#REF!</definedName>
    <definedName name="_23PGE_1">#REF!</definedName>
    <definedName name="_24_?78" localSheetId="10">#REF!</definedName>
    <definedName name="_24_?78">#REF!</definedName>
    <definedName name="_24_?88" localSheetId="10">#REF!</definedName>
    <definedName name="_24_?88">#REF!</definedName>
    <definedName name="_24____________________PGE_1" localSheetId="10">#REF!</definedName>
    <definedName name="_24____________________PGE_1">#REF!</definedName>
    <definedName name="_24__123Graph_AChart_5" localSheetId="10" hidden="1">#REF!</definedName>
    <definedName name="_24__123Graph_AChart_5" localSheetId="4" hidden="1">#REF!</definedName>
    <definedName name="_24__123Graph_AChart_5" hidden="1">#REF!</definedName>
    <definedName name="_24__123Graph_LBL_BCHART_3" localSheetId="10" hidden="1">#REF!</definedName>
    <definedName name="_24__123Graph_LBL_BCHART_3" localSheetId="4" hidden="1">#REF!</definedName>
    <definedName name="_24__123Graph_LBL_BCHART_3" hidden="1">#REF!</definedName>
    <definedName name="_24__123Graph_LBL_DCHART_1" localSheetId="10" hidden="1">#REF!</definedName>
    <definedName name="_24__123Graph_LBL_DCHART_1" localSheetId="4" hidden="1">#REF!</definedName>
    <definedName name="_24__123Graph_LBL_DCHART_1" hidden="1">#REF!</definedName>
    <definedName name="_240__123Graph_DCHART_10" localSheetId="10" hidden="1">#REF!</definedName>
    <definedName name="_240__123Graph_DCHART_10" localSheetId="4" hidden="1">#REF!</definedName>
    <definedName name="_240__123Graph_DCHART_10" hidden="1">#REF!</definedName>
    <definedName name="_24PGE_1" localSheetId="10">#REF!</definedName>
    <definedName name="_24PGE_1">#REF!</definedName>
    <definedName name="_25___________________PGE_1" localSheetId="10">#REF!</definedName>
    <definedName name="_25___________________PGE_1">#REF!</definedName>
    <definedName name="_25__123Graph_AChart_6" localSheetId="10" hidden="1">#REF!</definedName>
    <definedName name="_25__123Graph_AChart_6" localSheetId="4" hidden="1">#REF!</definedName>
    <definedName name="_25__123Graph_AChart_6" hidden="1">#REF!</definedName>
    <definedName name="_25__123Graph_BCHART_1" localSheetId="10" hidden="1">#REF!</definedName>
    <definedName name="_25__123Graph_BCHART_1" localSheetId="4" hidden="1">#REF!</definedName>
    <definedName name="_25__123Graph_BCHART_1" hidden="1">#REF!</definedName>
    <definedName name="_25__123Graph_LBL_DCHART_1" localSheetId="10" hidden="1">#REF!</definedName>
    <definedName name="_25__123Graph_LBL_DCHART_1" localSheetId="4" hidden="1">#REF!</definedName>
    <definedName name="_25__123Graph_LBL_DCHART_1" hidden="1">#REF!</definedName>
    <definedName name="_25__123Graph_LBL_DCHART_2" localSheetId="10" hidden="1">#REF!</definedName>
    <definedName name="_25__123Graph_LBL_DCHART_2" localSheetId="4" hidden="1">#REF!</definedName>
    <definedName name="_25__123Graph_LBL_DCHART_2" hidden="1">#REF!</definedName>
    <definedName name="_25__FDSAUDITLINK__" localSheetId="2" hidden="1">{"fdsup://directions/FAT Viewer?action=UPDATE&amp;creator=factset&amp;DYN_ARGS=TRUE&amp;DOC_NAME=FAT:FQL_AUDITING_CLIENT_TEMPLATE.FAT&amp;display_string=Audit&amp;VAR:KEY=VINWPKPOZQ&amp;VAR:QUERY=UkdGX0VOVFJQUl9WQUxfREFJTFkoNy8yMC8yMDExKQ==&amp;WINDOW=FIRST_POPUP&amp;HEIGHT=450&amp;WIDTH=450&amp;","START_MAXIMIZED=FALSE&amp;VAR:CALENDAR=FIVEDAY&amp;VAR:SYMBOL=Y8565J10&amp;VAR:INDEX=0"}</definedName>
    <definedName name="_25__FDSAUDITLINK__" localSheetId="4" hidden="1">{"fdsup://directions/FAT Viewer?action=UPDATE&amp;creator=factset&amp;DYN_ARGS=TRUE&amp;DOC_NAME=FAT:FQL_AUDITING_CLIENT_TEMPLATE.FAT&amp;display_string=Audit&amp;VAR:KEY=VINWPKPOZQ&amp;VAR:QUERY=UkdGX0VOVFJQUl9WQUxfREFJTFkoNy8yMC8yMDExKQ==&amp;WINDOW=FIRST_POPUP&amp;HEIGHT=450&amp;WIDTH=450&amp;","START_MAXIMIZED=FALSE&amp;VAR:CALENDAR=FIVEDAY&amp;VAR:SYMBOL=Y8565J10&amp;VAR:INDEX=0"}</definedName>
    <definedName name="_25__FDSAUDITLINK__" hidden="1">{"fdsup://directions/FAT Viewer?action=UPDATE&amp;creator=factset&amp;DYN_ARGS=TRUE&amp;DOC_NAME=FAT:FQL_AUDITING_CLIENT_TEMPLATE.FAT&amp;display_string=Audit&amp;VAR:KEY=VINWPKPOZQ&amp;VAR:QUERY=UkdGX0VOVFJQUl9WQUxfREFJTFkoNy8yMC8yMDExKQ==&amp;WINDOW=FIRST_POPUP&amp;HEIGHT=450&amp;WIDTH=450&amp;","START_MAXIMIZED=FALSE&amp;VAR:CALENDAR=FIVEDAY&amp;VAR:SYMBOL=Y8565J10&amp;VAR:INDEX=0"}</definedName>
    <definedName name="_25_0" localSheetId="10">#REF!</definedName>
    <definedName name="_25_0">#REF!</definedName>
    <definedName name="_256__123Graph_DCHART_11" localSheetId="10" hidden="1">#REF!</definedName>
    <definedName name="_256__123Graph_DCHART_11" localSheetId="4" hidden="1">#REF!</definedName>
    <definedName name="_256__123Graph_DCHART_11" hidden="1">#REF!</definedName>
    <definedName name="_26__________________PGE_1" localSheetId="10">#REF!</definedName>
    <definedName name="_26__________________PGE_1">#REF!</definedName>
    <definedName name="_26__123Graph_B_Chart_1A" localSheetId="10" hidden="1">#REF!</definedName>
    <definedName name="_26__123Graph_B_Chart_1A" localSheetId="4" hidden="1">#REF!</definedName>
    <definedName name="_26__123Graph_B_Chart_1A" hidden="1">#REF!</definedName>
    <definedName name="_26__123Graph_BCHART_3" localSheetId="10" hidden="1">#REF!</definedName>
    <definedName name="_26__123Graph_BCHART_3" localSheetId="4" hidden="1">#REF!</definedName>
    <definedName name="_26__123Graph_BCHART_3" hidden="1">#REF!</definedName>
    <definedName name="_26__123Graph_LBL_DCHART_2" localSheetId="10" hidden="1">#REF!</definedName>
    <definedName name="_26__123Graph_LBL_DCHART_2" localSheetId="4" hidden="1">#REF!</definedName>
    <definedName name="_26__123Graph_LBL_DCHART_2" hidden="1">#REF!</definedName>
    <definedName name="_26__123Graph_XCHART_2" localSheetId="10" hidden="1">#REF!</definedName>
    <definedName name="_26__123Graph_XCHART_2" localSheetId="4" hidden="1">#REF!</definedName>
    <definedName name="_26__123Graph_XCHART_2" hidden="1">#REF!</definedName>
    <definedName name="_27_?88" localSheetId="10">#REF!</definedName>
    <definedName name="_27_?88">#REF!</definedName>
    <definedName name="_27_________________PGE_1" localSheetId="10">#REF!</definedName>
    <definedName name="_27_________________PGE_1">#REF!</definedName>
    <definedName name="_27__123Graph_XCHART_2" localSheetId="10" hidden="1">#REF!</definedName>
    <definedName name="_27__123Graph_XCHART_2" localSheetId="4" hidden="1">#REF!</definedName>
    <definedName name="_27__123Graph_XCHART_2" hidden="1">#REF!</definedName>
    <definedName name="_27__FDSAUDITLINK__" localSheetId="2" hidden="1">{"fdsup://directions/FAT Viewer?action=UPDATE&amp;creator=factset&amp;DYN_ARGS=TRUE&amp;DOC_NAME=FAT:FQL_AUDITING_CLIENT_TEMPLATE.FAT&amp;display_string=Audit&amp;VAR:KEY=OJSTMTSFYN&amp;VAR:QUERY=KChSR0ZfQlBTKFFUUiwwLCwsLCwsTk9BVURJVClAUkdGX0JQUyhTRU1JLDAsLCwsLCxOT0FVRElUKSlAUkdGX","0JQUyhBTk4sMCwsLCwsLE5PQVVESVQpKQ==&amp;WINDOW=FIRST_POPUP&amp;HEIGHT=450&amp;WIDTH=450&amp;START_MAXIMIZED=FALSE&amp;VAR:CALENDAR=FIVEDAY&amp;VAR:SYMBOL=B07450&amp;VAR:INDEX=0"}</definedName>
    <definedName name="_27__FDSAUDITLINK__" localSheetId="4" hidden="1">{"fdsup://directions/FAT Viewer?action=UPDATE&amp;creator=factset&amp;DYN_ARGS=TRUE&amp;DOC_NAME=FAT:FQL_AUDITING_CLIENT_TEMPLATE.FAT&amp;display_string=Audit&amp;VAR:KEY=OJSTMTSFYN&amp;VAR:QUERY=KChSR0ZfQlBTKFFUUiwwLCwsLCwsTk9BVURJVClAUkdGX0JQUyhTRU1JLDAsLCwsLCxOT0FVRElUKSlAUkdGX","0JQUyhBTk4sMCwsLCwsLE5PQVVESVQpKQ==&amp;WINDOW=FIRST_POPUP&amp;HEIGHT=450&amp;WIDTH=450&amp;START_MAXIMIZED=FALSE&amp;VAR:CALENDAR=FIVEDAY&amp;VAR:SYMBOL=B07450&amp;VAR:INDEX=0"}</definedName>
    <definedName name="_27__FDSAUDITLINK__" hidden="1">{"fdsup://directions/FAT Viewer?action=UPDATE&amp;creator=factset&amp;DYN_ARGS=TRUE&amp;DOC_NAME=FAT:FQL_AUDITING_CLIENT_TEMPLATE.FAT&amp;display_string=Audit&amp;VAR:KEY=OJSTMTSFYN&amp;VAR:QUERY=KChSR0ZfQlBTKFFUUiwwLCwsLCwsTk9BVURJVClAUkdGX0JQUyhTRU1JLDAsLCwsLCxOT0FVRElUKSlAUkdGX","0JQUyhBTk4sMCwsLCwsLE5PQVVESVQpKQ==&amp;WINDOW=FIRST_POPUP&amp;HEIGHT=450&amp;WIDTH=450&amp;START_MAXIMIZED=FALSE&amp;VAR:CALENDAR=FIVEDAY&amp;VAR:SYMBOL=B07450&amp;VAR:INDEX=0"}</definedName>
    <definedName name="_272__123Graph_DCHART_12" localSheetId="10" hidden="1">#REF!</definedName>
    <definedName name="_272__123Graph_DCHART_12" localSheetId="4" hidden="1">#REF!</definedName>
    <definedName name="_272__123Graph_DCHART_12" hidden="1">#REF!</definedName>
    <definedName name="_27P_COV" localSheetId="10">#REF!</definedName>
    <definedName name="_27P_COV">#REF!</definedName>
    <definedName name="_27PGE_1" localSheetId="10">#REF!</definedName>
    <definedName name="_27PGE_1">#REF!</definedName>
    <definedName name="_28________________PGE_1" localSheetId="10">#REF!</definedName>
    <definedName name="_28________________PGE_1">#REF!</definedName>
    <definedName name="_28__123Graph_XCHART_3" localSheetId="10" hidden="1">#REF!</definedName>
    <definedName name="_28__123Graph_XCHART_3" localSheetId="4" hidden="1">#REF!</definedName>
    <definedName name="_28__123Graph_XCHART_3" hidden="1">#REF!</definedName>
    <definedName name="_288__123Graph_DCHART_21" localSheetId="10" hidden="1">#REF!</definedName>
    <definedName name="_288__123Graph_DCHART_21" localSheetId="4" hidden="1">#REF!</definedName>
    <definedName name="_288__123Graph_DCHART_21" hidden="1">#REF!</definedName>
    <definedName name="_29_______________PGE_1" localSheetId="10">#REF!</definedName>
    <definedName name="_29_______________PGE_1">#REF!</definedName>
    <definedName name="_29__123Graph_DCHART_1" localSheetId="10" hidden="1">#REF!</definedName>
    <definedName name="_29__123Graph_DCHART_1" localSheetId="4" hidden="1">#REF!</definedName>
    <definedName name="_29__123Graph_DCHART_1" hidden="1">#REF!</definedName>
    <definedName name="_29P_SEG" localSheetId="10">#REF!</definedName>
    <definedName name="_29P_SEG">#REF!</definedName>
    <definedName name="_2DCF" localSheetId="10">#REF!</definedName>
    <definedName name="_2DCF">#REF!</definedName>
    <definedName name="_2PGE_1" localSheetId="10">#REF!</definedName>
    <definedName name="_2PGE_1">#REF!</definedName>
    <definedName name="_3_???205" localSheetId="10">#REF!</definedName>
    <definedName name="_3_???205">#REF!</definedName>
    <definedName name="_3_?78" localSheetId="10">#REF!</definedName>
    <definedName name="_3_?78">#REF!</definedName>
    <definedName name="_3_?88" localSheetId="10">#REF!</definedName>
    <definedName name="_3_?88">#REF!</definedName>
    <definedName name="_3_________________________________________PGE_1" localSheetId="10">#REF!</definedName>
    <definedName name="_3_________________________________________PGE_1">#REF!</definedName>
    <definedName name="_3__123Graph_AR_M_MARG" localSheetId="10" hidden="1">#REF!</definedName>
    <definedName name="_3__123Graph_AR_M_MARG" localSheetId="4" hidden="1">#REF!</definedName>
    <definedName name="_3__123Graph_AR_M_MARG" hidden="1">#REF!</definedName>
    <definedName name="_3__123Graph_BCHART_1" localSheetId="10" hidden="1">#REF!</definedName>
    <definedName name="_3__123Graph_BCHART_1" localSheetId="4" hidden="1">#REF!</definedName>
    <definedName name="_3__123Graph_BCHART_1" hidden="1">#REF!</definedName>
    <definedName name="_3__123Graph_BCHART_1A" localSheetId="10" hidden="1">#REF!</definedName>
    <definedName name="_3__123Graph_BCHART_1A" localSheetId="4" hidden="1">#REF!</definedName>
    <definedName name="_3__123Graph_BCHART_1A" hidden="1">#REF!</definedName>
    <definedName name="_3__123Graph_CCONTRAC._OIL" localSheetId="10" hidden="1">#REF!</definedName>
    <definedName name="_3__123Graph_CCONTRAC._OIL" localSheetId="4" hidden="1">#REF!</definedName>
    <definedName name="_3__123Graph_CCONTRAC._OIL" hidden="1">#REF!</definedName>
    <definedName name="_3__123Graph_LBL_BCHART_4" localSheetId="10" hidden="1">#REF!</definedName>
    <definedName name="_3__123Graph_LBL_BCHART_4" localSheetId="4" hidden="1">#REF!</definedName>
    <definedName name="_3__123Graph_LBL_BCHART_4" hidden="1">#REF!</definedName>
    <definedName name="_3__FDSAUDITLINK__" localSheetId="2" hidden="1">{"fdsup://IBCentral/FAT Viewer?action=UPDATE&amp;creator=factset&amp;DOC_NAME=fat:reuters_annual_source_window.fat&amp;display_string=Audit&amp;DYN_ARGS=TRUE&amp;VAR:ID1=607134&amp;VAR:RCODE=NIBX&amp;VAR:SDATE=20101299&amp;VAR:FREQ=Y&amp;VAR:RELITEM=RP&amp;VAR:CURRENCY=&amp;VAR:CURRSOURCE=EXSHARE&amp;VAR",":NATFREQ=ANNUAL&amp;VAR:RFIELD=FINALIZED&amp;VAR:DB_TYPE=&amp;VAR:UNITS=M&amp;window=popup&amp;width=450&amp;height=300&amp;START_MAXIMIZED=FALSE"}</definedName>
    <definedName name="_3__FDSAUDITLINK__" localSheetId="4" hidden="1">{"fdsup://IBCentral/FAT Viewer?action=UPDATE&amp;creator=factset&amp;DOC_NAME=fat:reuters_annual_source_window.fat&amp;display_string=Audit&amp;DYN_ARGS=TRUE&amp;VAR:ID1=607134&amp;VAR:RCODE=NIBX&amp;VAR:SDATE=20101299&amp;VAR:FREQ=Y&amp;VAR:RELITEM=RP&amp;VAR:CURRENCY=&amp;VAR:CURRSOURCE=EXSHARE&amp;VAR",":NATFREQ=ANNUAL&amp;VAR:RFIELD=FINALIZED&amp;VAR:DB_TYPE=&amp;VAR:UNITS=M&amp;window=popup&amp;width=450&amp;height=300&amp;START_MAXIMIZED=FALSE"}</definedName>
    <definedName name="_3__FDSAUDITLINK__" hidden="1">{"fdsup://IBCentral/FAT Viewer?action=UPDATE&amp;creator=factset&amp;DOC_NAME=fat:reuters_annual_source_window.fat&amp;display_string=Audit&amp;DYN_ARGS=TRUE&amp;VAR:ID1=607134&amp;VAR:RCODE=NIBX&amp;VAR:SDATE=20101299&amp;VAR:FREQ=Y&amp;VAR:RELITEM=RP&amp;VAR:CURRENCY=&amp;VAR:CURRSOURCE=EXSHARE&amp;VAR",":NATFREQ=ANNUAL&amp;VAR:RFIELD=FINALIZED&amp;VAR:DB_TYPE=&amp;VAR:UNITS=M&amp;window=popup&amp;width=450&amp;height=300&amp;START_MAXIMIZED=FALSE"}</definedName>
    <definedName name="_30______________PGE_1" localSheetId="10">#REF!</definedName>
    <definedName name="_30______________PGE_1">#REF!</definedName>
    <definedName name="_30__FDSAUDITLINK__" localSheetId="2" hidden="1">{"fdsup://IBCentral/FAT Viewer?action=UPDATE&amp;creator=factset&amp;DOC_NAME=fat:reuters_annual_pshs_src_window.fat&amp;display_string=Audit&amp;DYN_ARGS=TRUE&amp;VAR:ID1=92719A10&amp;VAR:RCODE=FDSEPS&amp;VAR:SDATE=20101299&amp;VAR:FREQ=Y&amp;VAR:RELITEM=RP&amp;VAR:CURRENCY=&amp;VAR:CURRSOURCE=EXSHA","RE&amp;VAR:NATFREQ=ANNUAL&amp;VAR:RFIELD=FINALIZED&amp;VAR:DB_TYPE=&amp;VAR:UNITS=M&amp;window=popup&amp;width=450&amp;height=300&amp;START_MAXIMIZED=FALSE"}</definedName>
    <definedName name="_30__FDSAUDITLINK__" localSheetId="4" hidden="1">{"fdsup://IBCentral/FAT Viewer?action=UPDATE&amp;creator=factset&amp;DOC_NAME=fat:reuters_annual_pshs_src_window.fat&amp;display_string=Audit&amp;DYN_ARGS=TRUE&amp;VAR:ID1=92719A10&amp;VAR:RCODE=FDSEPS&amp;VAR:SDATE=20101299&amp;VAR:FREQ=Y&amp;VAR:RELITEM=RP&amp;VAR:CURRENCY=&amp;VAR:CURRSOURCE=EXSHA","RE&amp;VAR:NATFREQ=ANNUAL&amp;VAR:RFIELD=FINALIZED&amp;VAR:DB_TYPE=&amp;VAR:UNITS=M&amp;window=popup&amp;width=450&amp;height=300&amp;START_MAXIMIZED=FALSE"}</definedName>
    <definedName name="_30__FDSAUDITLINK__" hidden="1">{"fdsup://IBCentral/FAT Viewer?action=UPDATE&amp;creator=factset&amp;DOC_NAME=fat:reuters_annual_pshs_src_window.fat&amp;display_string=Audit&amp;DYN_ARGS=TRUE&amp;VAR:ID1=92719A10&amp;VAR:RCODE=FDSEPS&amp;VAR:SDATE=20101299&amp;VAR:FREQ=Y&amp;VAR:RELITEM=RP&amp;VAR:CURRENCY=&amp;VAR:CURRSOURCE=EXSHA","RE&amp;VAR:NATFREQ=ANNUAL&amp;VAR:RFIELD=FINALIZED&amp;VAR:DB_TYPE=&amp;VAR:UNITS=M&amp;window=popup&amp;width=450&amp;height=300&amp;START_MAXIMIZED=FALSE"}</definedName>
    <definedName name="_304__123Graph_DCHART_22" localSheetId="10" hidden="1">#REF!</definedName>
    <definedName name="_304__123Graph_DCHART_22" localSheetId="4" hidden="1">#REF!</definedName>
    <definedName name="_304__123Graph_DCHART_22" hidden="1">#REF!</definedName>
    <definedName name="_30PGE_1" localSheetId="10">#REF!</definedName>
    <definedName name="_30PGE_1">#REF!</definedName>
    <definedName name="_31_____________PGE_1" localSheetId="10">#REF!</definedName>
    <definedName name="_31_____________PGE_1">#REF!</definedName>
    <definedName name="_31__FDSAUDITLINK__" localSheetId="2" hidden="1">{"fdsup://directions/FAT Viewer?action=UPDATE&amp;creator=factset&amp;DYN_ARGS=TRUE&amp;DOC_NAME=FAT:FQL_AUDITING_CLIENT_TEMPLATE.FAT&amp;display_string=Audit&amp;VAR:KEY=ALAPYHMLSJ&amp;VAR:QUERY=UkdGX0VOVFJQUl9WQUxfREFJTFkoNy8yMC8yMDExKQ==&amp;WINDOW=FIRST_POPUP&amp;HEIGHT=450&amp;WIDTH=450&amp;","START_MAXIMIZED=FALSE&amp;VAR:CALENDAR=US&amp;VAR:SYMBOL=645036&amp;VAR:INDEX=0"}</definedName>
    <definedName name="_31__FDSAUDITLINK__" localSheetId="4" hidden="1">{"fdsup://directions/FAT Viewer?action=UPDATE&amp;creator=factset&amp;DYN_ARGS=TRUE&amp;DOC_NAME=FAT:FQL_AUDITING_CLIENT_TEMPLATE.FAT&amp;display_string=Audit&amp;VAR:KEY=ALAPYHMLSJ&amp;VAR:QUERY=UkdGX0VOVFJQUl9WQUxfREFJTFkoNy8yMC8yMDExKQ==&amp;WINDOW=FIRST_POPUP&amp;HEIGHT=450&amp;WIDTH=450&amp;","START_MAXIMIZED=FALSE&amp;VAR:CALENDAR=US&amp;VAR:SYMBOL=645036&amp;VAR:INDEX=0"}</definedName>
    <definedName name="_31__FDSAUDITLINK__" hidden="1">{"fdsup://directions/FAT Viewer?action=UPDATE&amp;creator=factset&amp;DYN_ARGS=TRUE&amp;DOC_NAME=FAT:FQL_AUDITING_CLIENT_TEMPLATE.FAT&amp;display_string=Audit&amp;VAR:KEY=ALAPYHMLSJ&amp;VAR:QUERY=UkdGX0VOVFJQUl9WQUxfREFJTFkoNy8yMC8yMDExKQ==&amp;WINDOW=FIRST_POPUP&amp;HEIGHT=450&amp;WIDTH=450&amp;","START_MAXIMIZED=FALSE&amp;VAR:CALENDAR=US&amp;VAR:SYMBOL=645036&amp;VAR:INDEX=0"}</definedName>
    <definedName name="_32_?78" localSheetId="10">#REF!</definedName>
    <definedName name="_32_?78">#REF!</definedName>
    <definedName name="_32____________PGE_1" localSheetId="10">#REF!</definedName>
    <definedName name="_32____________PGE_1">#REF!</definedName>
    <definedName name="_32__123Graph_ACHART_17" localSheetId="10" hidden="1">#REF!</definedName>
    <definedName name="_32__123Graph_ACHART_17" localSheetId="4" hidden="1">#REF!</definedName>
    <definedName name="_32__123Graph_ACHART_17" hidden="1">#REF!</definedName>
    <definedName name="_32__123Graph_LBL_ACHART_1" localSheetId="10" hidden="1">#REF!</definedName>
    <definedName name="_32__123Graph_LBL_ACHART_1" localSheetId="4" hidden="1">#REF!</definedName>
    <definedName name="_32__123Graph_LBL_ACHART_1" hidden="1">#REF!</definedName>
    <definedName name="_32__FDSAUDITLINK__" localSheetId="2" hidden="1">{"fdsup://IBCentral/FAT Viewer?action=UPDATE&amp;creator=factset&amp;DOC_NAME=fat:reuters_annual_source_window.fat&amp;display_string=Audit&amp;DYN_ARGS=TRUE&amp;VAR:ID1=B13TMN&amp;VAR:RCODE=FIBCEBITDA&amp;VAR:SDATE=20101299&amp;VAR:FREQ=Y&amp;VAR:RELITEM=RP&amp;VAR:CURRENCY=&amp;VAR:CURRSOURCE=EXSHA","RE&amp;VAR:NATFREQ=ANNUAL&amp;VAR:RFIELD=FINALIZED&amp;VAR:DB_TYPE=&amp;VAR:UNITS=M&amp;window=popup&amp;width=450&amp;height=300&amp;START_MAXIMIZED=FALSE"}</definedName>
    <definedName name="_32__FDSAUDITLINK__" localSheetId="4" hidden="1">{"fdsup://IBCentral/FAT Viewer?action=UPDATE&amp;creator=factset&amp;DOC_NAME=fat:reuters_annual_source_window.fat&amp;display_string=Audit&amp;DYN_ARGS=TRUE&amp;VAR:ID1=B13TMN&amp;VAR:RCODE=FIBCEBITDA&amp;VAR:SDATE=20101299&amp;VAR:FREQ=Y&amp;VAR:RELITEM=RP&amp;VAR:CURRENCY=&amp;VAR:CURRSOURCE=EXSHA","RE&amp;VAR:NATFREQ=ANNUAL&amp;VAR:RFIELD=FINALIZED&amp;VAR:DB_TYPE=&amp;VAR:UNITS=M&amp;window=popup&amp;width=450&amp;height=300&amp;START_MAXIMIZED=FALSE"}</definedName>
    <definedName name="_32__FDSAUDITLINK__" hidden="1">{"fdsup://IBCentral/FAT Viewer?action=UPDATE&amp;creator=factset&amp;DOC_NAME=fat:reuters_annual_source_window.fat&amp;display_string=Audit&amp;DYN_ARGS=TRUE&amp;VAR:ID1=B13TMN&amp;VAR:RCODE=FIBCEBITDA&amp;VAR:SDATE=20101299&amp;VAR:FREQ=Y&amp;VAR:RELITEM=RP&amp;VAR:CURRENCY=&amp;VAR:CURRSOURCE=EXSHA","RE&amp;VAR:NATFREQ=ANNUAL&amp;VAR:RFIELD=FINALIZED&amp;VAR:DB_TYPE=&amp;VAR:UNITS=M&amp;window=popup&amp;width=450&amp;height=300&amp;START_MAXIMIZED=FALSE"}</definedName>
    <definedName name="_320__123Graph_DCHART_9" localSheetId="10" hidden="1">#REF!</definedName>
    <definedName name="_320__123Graph_DCHART_9" localSheetId="4" hidden="1">#REF!</definedName>
    <definedName name="_320__123Graph_DCHART_9" hidden="1">#REF!</definedName>
    <definedName name="_33_?88" localSheetId="10">#REF!</definedName>
    <definedName name="_33_?88">#REF!</definedName>
    <definedName name="_33___________PGE_1" localSheetId="10">#REF!</definedName>
    <definedName name="_33___________PGE_1">#REF!</definedName>
    <definedName name="_33__123Graph_BChart_1" localSheetId="10" hidden="1">#REF!</definedName>
    <definedName name="_33__123Graph_BChart_1" localSheetId="4" hidden="1">#REF!</definedName>
    <definedName name="_33__123Graph_BChart_1" hidden="1">#REF!</definedName>
    <definedName name="_33__123Graph_LBL_ACHART_3" localSheetId="10" hidden="1">#REF!</definedName>
    <definedName name="_33__123Graph_LBL_ACHART_3" localSheetId="4" hidden="1">#REF!</definedName>
    <definedName name="_33__123Graph_LBL_ACHART_3" hidden="1">#REF!</definedName>
    <definedName name="_33__FDSAUDITLINK__" localSheetId="2" hidden="1">{"fdsup://directions/FAT Viewer?action=UPDATE&amp;creator=factset&amp;DYN_ARGS=TRUE&amp;DOC_NAME=FAT:FQL_AUDITING_CLIENT_TEMPLATE.FAT&amp;display_string=Audit&amp;VAR:KEY=OFSPQHADWN&amp;VAR:QUERY=UkdGX0VOVFJQUl9WQUxfREFJTFkoNy8yMC8yMDExKQ==&amp;WINDOW=FIRST_POPUP&amp;HEIGHT=450&amp;WIDTH=450&amp;","START_MAXIMIZED=FALSE&amp;VAR:CALENDAR=US&amp;VAR:SYMBOL=604727&amp;VAR:INDEX=0"}</definedName>
    <definedName name="_33__FDSAUDITLINK__" localSheetId="4" hidden="1">{"fdsup://directions/FAT Viewer?action=UPDATE&amp;creator=factset&amp;DYN_ARGS=TRUE&amp;DOC_NAME=FAT:FQL_AUDITING_CLIENT_TEMPLATE.FAT&amp;display_string=Audit&amp;VAR:KEY=OFSPQHADWN&amp;VAR:QUERY=UkdGX0VOVFJQUl9WQUxfREFJTFkoNy8yMC8yMDExKQ==&amp;WINDOW=FIRST_POPUP&amp;HEIGHT=450&amp;WIDTH=450&amp;","START_MAXIMIZED=FALSE&amp;VAR:CALENDAR=US&amp;VAR:SYMBOL=604727&amp;VAR:INDEX=0"}</definedName>
    <definedName name="_33__FDSAUDITLINK__" hidden="1">{"fdsup://directions/FAT Viewer?action=UPDATE&amp;creator=factset&amp;DYN_ARGS=TRUE&amp;DOC_NAME=FAT:FQL_AUDITING_CLIENT_TEMPLATE.FAT&amp;display_string=Audit&amp;VAR:KEY=OFSPQHADWN&amp;VAR:QUERY=UkdGX0VOVFJQUl9WQUxfREFJTFkoNy8yMC8yMDExKQ==&amp;WINDOW=FIRST_POPUP&amp;HEIGHT=450&amp;WIDTH=450&amp;","START_MAXIMIZED=FALSE&amp;VAR:CALENDAR=US&amp;VAR:SYMBOL=604727&amp;VAR:INDEX=0"}</definedName>
    <definedName name="_333__FDSAUDITLINK__" localSheetId="2" hidden="1">{"fdsup://directions/FAT Viewer?action=UPDATE&amp;creator=factset&amp;DYN_ARGS=TRUE&amp;DOC_NAME=FAT:FQL_AUDITING_CLIENT_TEMPLATE.FAT&amp;display_string=Audit&amp;VAR:KEY=UBIJQFKFYT&amp;VAR:QUERY=KChSR0ZfQlBTKFFUUiwwLCwsLCwsTk9BVURJVClAUkdGX0JQUyhTRU1JLDAsLCwsLCxOT0FVRElUKSlAUkdGX","0JQUyhBTk4sMCwsLCwsLE5PQVVESVQpKQ==&amp;WINDOW=FIRST_POPUP&amp;HEIGHT=450&amp;WIDTH=450&amp;START_MAXIMIZED=FALSE&amp;VAR:CALENDAR=FIVEDAY&amp;VAR:INDEX=0"}</definedName>
    <definedName name="_333__FDSAUDITLINK__" localSheetId="4" hidden="1">{"fdsup://directions/FAT Viewer?action=UPDATE&amp;creator=factset&amp;DYN_ARGS=TRUE&amp;DOC_NAME=FAT:FQL_AUDITING_CLIENT_TEMPLATE.FAT&amp;display_string=Audit&amp;VAR:KEY=UBIJQFKFYT&amp;VAR:QUERY=KChSR0ZfQlBTKFFUUiwwLCwsLCwsTk9BVURJVClAUkdGX0JQUyhTRU1JLDAsLCwsLCxOT0FVRElUKSlAUkdGX","0JQUyhBTk4sMCwsLCwsLE5PQVVESVQpKQ==&amp;WINDOW=FIRST_POPUP&amp;HEIGHT=450&amp;WIDTH=450&amp;START_MAXIMIZED=FALSE&amp;VAR:CALENDAR=FIVEDAY&amp;VAR:INDEX=0"}</definedName>
    <definedName name="_333__FDSAUDITLINK__" hidden="1">{"fdsup://directions/FAT Viewer?action=UPDATE&amp;creator=factset&amp;DYN_ARGS=TRUE&amp;DOC_NAME=FAT:FQL_AUDITING_CLIENT_TEMPLATE.FAT&amp;display_string=Audit&amp;VAR:KEY=UBIJQFKFYT&amp;VAR:QUERY=KChSR0ZfQlBTKFFUUiwwLCwsLCwsTk9BVURJVClAUkdGX0JQUyhTRU1JLDAsLCwsLCxOT0FVRElUKSlAUkdGX","0JQUyhBTk4sMCwsLCwsLE5PQVVESVQpKQ==&amp;WINDOW=FIRST_POPUP&amp;HEIGHT=450&amp;WIDTH=450&amp;START_MAXIMIZED=FALSE&amp;VAR:CALENDAR=FIVEDAY&amp;VAR:INDEX=0"}</definedName>
    <definedName name="_334__FDSAUDITLINK__" localSheetId="2" hidden="1">{"fdsup://directions/FAT Viewer?action=UPDATE&amp;creator=factset&amp;DYN_ARGS=TRUE&amp;DOC_NAME=FAT:FQL_AUDITING_CLIENT_TEMPLATE.FAT&amp;display_string=Audit&amp;VAR:KEY=ALEBKDEZMZ&amp;VAR:QUERY=UkdGX0JQU19UQU5HKEFOTiwyMDEwLCwsLCwsTk9BVURJVCk=&amp;WINDOW=FIRST_POPUP&amp;HEIGHT=450&amp;WIDTH=","450&amp;START_MAXIMIZED=FALSE&amp;VAR:CALENDAR=FIVEDAY&amp;VAR:SYMBOL=B39NWT&amp;VAR:INDEX=0"}</definedName>
    <definedName name="_334__FDSAUDITLINK__" localSheetId="4" hidden="1">{"fdsup://directions/FAT Viewer?action=UPDATE&amp;creator=factset&amp;DYN_ARGS=TRUE&amp;DOC_NAME=FAT:FQL_AUDITING_CLIENT_TEMPLATE.FAT&amp;display_string=Audit&amp;VAR:KEY=ALEBKDEZMZ&amp;VAR:QUERY=UkdGX0JQU19UQU5HKEFOTiwyMDEwLCwsLCwsTk9BVURJVCk=&amp;WINDOW=FIRST_POPUP&amp;HEIGHT=450&amp;WIDTH=","450&amp;START_MAXIMIZED=FALSE&amp;VAR:CALENDAR=FIVEDAY&amp;VAR:SYMBOL=B39NWT&amp;VAR:INDEX=0"}</definedName>
    <definedName name="_334__FDSAUDITLINK__" hidden="1">{"fdsup://directions/FAT Viewer?action=UPDATE&amp;creator=factset&amp;DYN_ARGS=TRUE&amp;DOC_NAME=FAT:FQL_AUDITING_CLIENT_TEMPLATE.FAT&amp;display_string=Audit&amp;VAR:KEY=ALEBKDEZMZ&amp;VAR:QUERY=UkdGX0JQU19UQU5HKEFOTiwyMDEwLCwsLCwsTk9BVURJVCk=&amp;WINDOW=FIRST_POPUP&amp;HEIGHT=450&amp;WIDTH=","450&amp;START_MAXIMIZED=FALSE&amp;VAR:CALENDAR=FIVEDAY&amp;VAR:SYMBOL=B39NWT&amp;VAR:INDEX=0"}</definedName>
    <definedName name="_335__FDSAUDITLINK__" localSheetId="2" hidden="1">{"fdsup://directions/FAT Viewer?action=UPDATE&amp;creator=factset&amp;DYN_ARGS=TRUE&amp;DOC_NAME=FAT:FQL_AUDITING_CLIENT_TEMPLATE.FAT&amp;display_string=Audit&amp;VAR:KEY=QJWLATIFUH&amp;VAR:QUERY=KChSR0ZfQlBTX1RBTkcoUVRSLDAsLCwsLCxOT0FVRElUKUBSR0ZfQlBTX1RBTkcoUVRSLDAsLCwsLCxOT0FVR","ElUKSlAUkdGX0JQU19UQU5HKFFUUiwwLCwsLCwsTk9BVURJVCkp&amp;WINDOW=FIRST_POPUP&amp;HEIGHT=450&amp;WIDTH=450&amp;START_MAXIMIZED=FALSE&amp;VAR:CALENDAR=FIVEDAY&amp;VAR:SYMBOL=B39NWT&amp;VAR:INDEX=0"}</definedName>
    <definedName name="_335__FDSAUDITLINK__" localSheetId="4" hidden="1">{"fdsup://directions/FAT Viewer?action=UPDATE&amp;creator=factset&amp;DYN_ARGS=TRUE&amp;DOC_NAME=FAT:FQL_AUDITING_CLIENT_TEMPLATE.FAT&amp;display_string=Audit&amp;VAR:KEY=QJWLATIFUH&amp;VAR:QUERY=KChSR0ZfQlBTX1RBTkcoUVRSLDAsLCwsLCxOT0FVRElUKUBSR0ZfQlBTX1RBTkcoUVRSLDAsLCwsLCxOT0FVR","ElUKSlAUkdGX0JQU19UQU5HKFFUUiwwLCwsLCwsTk9BVURJVCkp&amp;WINDOW=FIRST_POPUP&amp;HEIGHT=450&amp;WIDTH=450&amp;START_MAXIMIZED=FALSE&amp;VAR:CALENDAR=FIVEDAY&amp;VAR:SYMBOL=B39NWT&amp;VAR:INDEX=0"}</definedName>
    <definedName name="_335__FDSAUDITLINK__" hidden="1">{"fdsup://directions/FAT Viewer?action=UPDATE&amp;creator=factset&amp;DYN_ARGS=TRUE&amp;DOC_NAME=FAT:FQL_AUDITING_CLIENT_TEMPLATE.FAT&amp;display_string=Audit&amp;VAR:KEY=QJWLATIFUH&amp;VAR:QUERY=KChSR0ZfQlBTX1RBTkcoUVRSLDAsLCwsLCxOT0FVRElUKUBSR0ZfQlBTX1RBTkcoUVRSLDAsLCwsLCxOT0FVR","ElUKSlAUkdGX0JQU19UQU5HKFFUUiwwLCwsLCwsTk9BVURJVCkp&amp;WINDOW=FIRST_POPUP&amp;HEIGHT=450&amp;WIDTH=450&amp;START_MAXIMIZED=FALSE&amp;VAR:CALENDAR=FIVEDAY&amp;VAR:SYMBOL=B39NWT&amp;VAR:INDEX=0"}</definedName>
    <definedName name="_336__123Graph_ECHART_10" localSheetId="10" hidden="1">#REF!</definedName>
    <definedName name="_336__123Graph_ECHART_10" localSheetId="4" hidden="1">#REF!</definedName>
    <definedName name="_336__123Graph_ECHART_10" hidden="1">#REF!</definedName>
    <definedName name="_336__FDSAUDITLINK__" localSheetId="2" hidden="1">{"fdsup://directions/FAT Viewer?action=UPDATE&amp;creator=factset&amp;DYN_ARGS=TRUE&amp;DOC_NAME=FAT:FQL_AUDITING_CLIENT_TEMPLATE.FAT&amp;display_string=Audit&amp;VAR:KEY=ELSRMBKRKZ&amp;VAR:QUERY=UkdGX0JQUyhBTk4sMjAxMCwsLCwsLE5PQVVESVQp&amp;WINDOW=FIRST_POPUP&amp;HEIGHT=450&amp;WIDTH=450&amp;STAR","T_MAXIMIZED=FALSE&amp;VAR:CALENDAR=FIVEDAY&amp;VAR:SYMBOL=B39NWT&amp;VAR:INDEX=0"}</definedName>
    <definedName name="_336__FDSAUDITLINK__" localSheetId="4" hidden="1">{"fdsup://directions/FAT Viewer?action=UPDATE&amp;creator=factset&amp;DYN_ARGS=TRUE&amp;DOC_NAME=FAT:FQL_AUDITING_CLIENT_TEMPLATE.FAT&amp;display_string=Audit&amp;VAR:KEY=ELSRMBKRKZ&amp;VAR:QUERY=UkdGX0JQUyhBTk4sMjAxMCwsLCwsLE5PQVVESVQp&amp;WINDOW=FIRST_POPUP&amp;HEIGHT=450&amp;WIDTH=450&amp;STAR","T_MAXIMIZED=FALSE&amp;VAR:CALENDAR=FIVEDAY&amp;VAR:SYMBOL=B39NWT&amp;VAR:INDEX=0"}</definedName>
    <definedName name="_336__FDSAUDITLINK__" hidden="1">{"fdsup://directions/FAT Viewer?action=UPDATE&amp;creator=factset&amp;DYN_ARGS=TRUE&amp;DOC_NAME=FAT:FQL_AUDITING_CLIENT_TEMPLATE.FAT&amp;display_string=Audit&amp;VAR:KEY=ELSRMBKRKZ&amp;VAR:QUERY=UkdGX0JQUyhBTk4sMjAxMCwsLCwsLE5PQVVESVQp&amp;WINDOW=FIRST_POPUP&amp;HEIGHT=450&amp;WIDTH=450&amp;STAR","T_MAXIMIZED=FALSE&amp;VAR:CALENDAR=FIVEDAY&amp;VAR:SYMBOL=B39NWT&amp;VAR:INDEX=0"}</definedName>
    <definedName name="_337__FDSAUDITLINK__" localSheetId="2" hidden="1">{"fdsup://directions/FAT Viewer?action=UPDATE&amp;creator=factset&amp;DYN_ARGS=TRUE&amp;DOC_NAME=FAT:FQL_AUDITING_CLIENT_TEMPLATE.FAT&amp;display_string=Audit&amp;VAR:KEY=KZENIZEVUB&amp;VAR:QUERY=KChSR0ZfQlBTKFFUUiwwLCwsLCwsTk9BVURJVClAUkdGX0JQUyhTRU1JLDAsLCwsLCxOT0FVRElUKSlAUkdGX","0JQUyhBTk4sMCwsLCwsLE5PQVVESVQpKQ==&amp;WINDOW=FIRST_POPUP&amp;HEIGHT=450&amp;WIDTH=450&amp;START_MAXIMIZED=FALSE&amp;VAR:CALENDAR=FIVEDAY&amp;VAR:SYMBOL=B39NWT&amp;VAR:INDEX=0"}</definedName>
    <definedName name="_337__FDSAUDITLINK__" localSheetId="4" hidden="1">{"fdsup://directions/FAT Viewer?action=UPDATE&amp;creator=factset&amp;DYN_ARGS=TRUE&amp;DOC_NAME=FAT:FQL_AUDITING_CLIENT_TEMPLATE.FAT&amp;display_string=Audit&amp;VAR:KEY=KZENIZEVUB&amp;VAR:QUERY=KChSR0ZfQlBTKFFUUiwwLCwsLCwsTk9BVURJVClAUkdGX0JQUyhTRU1JLDAsLCwsLCxOT0FVRElUKSlAUkdGX","0JQUyhBTk4sMCwsLCwsLE5PQVVESVQpKQ==&amp;WINDOW=FIRST_POPUP&amp;HEIGHT=450&amp;WIDTH=450&amp;START_MAXIMIZED=FALSE&amp;VAR:CALENDAR=FIVEDAY&amp;VAR:SYMBOL=B39NWT&amp;VAR:INDEX=0"}</definedName>
    <definedName name="_337__FDSAUDITLINK__" hidden="1">{"fdsup://directions/FAT Viewer?action=UPDATE&amp;creator=factset&amp;DYN_ARGS=TRUE&amp;DOC_NAME=FAT:FQL_AUDITING_CLIENT_TEMPLATE.FAT&amp;display_string=Audit&amp;VAR:KEY=KZENIZEVUB&amp;VAR:QUERY=KChSR0ZfQlBTKFFUUiwwLCwsLCwsTk9BVURJVClAUkdGX0JQUyhTRU1JLDAsLCwsLCxOT0FVRElUKSlAUkdGX","0JQUyhBTk4sMCwsLCwsLE5PQVVESVQpKQ==&amp;WINDOW=FIRST_POPUP&amp;HEIGHT=450&amp;WIDTH=450&amp;START_MAXIMIZED=FALSE&amp;VAR:CALENDAR=FIVEDAY&amp;VAR:SYMBOL=B39NWT&amp;VAR:INDEX=0"}</definedName>
    <definedName name="_338__FDSAUDITLINK__" localSheetId="2" hidden="1">{"fdsup://directions/FAT Viewer?action=UPDATE&amp;creator=factset&amp;DYN_ARGS=TRUE&amp;DOC_NAME=FAT:FQL_AUDITING_CLIENT_TEMPLATE.FAT&amp;display_string=Audit&amp;VAR:KEY=MVMPQZCXUV&amp;VAR:QUERY=UkdGX0JQU19UQU5HKEFOTiwyMDEwLCwsLCwsTk9BVURJVCk=&amp;WINDOW=FIRST_POPUP&amp;HEIGHT=450&amp;WIDTH=","450&amp;START_MAXIMIZED=FALSE&amp;VAR:CALENDAR=FIVEDAY&amp;VAR:SYMBOL=B12M6B&amp;VAR:INDEX=0"}</definedName>
    <definedName name="_338__FDSAUDITLINK__" localSheetId="4" hidden="1">{"fdsup://directions/FAT Viewer?action=UPDATE&amp;creator=factset&amp;DYN_ARGS=TRUE&amp;DOC_NAME=FAT:FQL_AUDITING_CLIENT_TEMPLATE.FAT&amp;display_string=Audit&amp;VAR:KEY=MVMPQZCXUV&amp;VAR:QUERY=UkdGX0JQU19UQU5HKEFOTiwyMDEwLCwsLCwsTk9BVURJVCk=&amp;WINDOW=FIRST_POPUP&amp;HEIGHT=450&amp;WIDTH=","450&amp;START_MAXIMIZED=FALSE&amp;VAR:CALENDAR=FIVEDAY&amp;VAR:SYMBOL=B12M6B&amp;VAR:INDEX=0"}</definedName>
    <definedName name="_338__FDSAUDITLINK__" hidden="1">{"fdsup://directions/FAT Viewer?action=UPDATE&amp;creator=factset&amp;DYN_ARGS=TRUE&amp;DOC_NAME=FAT:FQL_AUDITING_CLIENT_TEMPLATE.FAT&amp;display_string=Audit&amp;VAR:KEY=MVMPQZCXUV&amp;VAR:QUERY=UkdGX0JQU19UQU5HKEFOTiwyMDEwLCwsLCwsTk9BVURJVCk=&amp;WINDOW=FIRST_POPUP&amp;HEIGHT=450&amp;WIDTH=","450&amp;START_MAXIMIZED=FALSE&amp;VAR:CALENDAR=FIVEDAY&amp;VAR:SYMBOL=B12M6B&amp;VAR:INDEX=0"}</definedName>
    <definedName name="_339__FDSAUDITLINK__" localSheetId="2" hidden="1">{"fdsup://directions/FAT Viewer?action=UPDATE&amp;creator=factset&amp;DYN_ARGS=TRUE&amp;DOC_NAME=FAT:FQL_AUDITING_CLIENT_TEMPLATE.FAT&amp;display_string=Audit&amp;VAR:KEY=IDQRGNSDGF&amp;VAR:QUERY=KChSR0ZfQlBTX1RBTkcoUVRSLDAsLCwsLCxOT0FVRElUKUBSR0ZfQlBTX1RBTkcoUVRSLDAsLCwsLCxOT0FVR","ElUKSlAUkdGX0JQU19UQU5HKFFUUiwwLCwsLCwsTk9BVURJVCkp&amp;WINDOW=FIRST_POPUP&amp;HEIGHT=450&amp;WIDTH=450&amp;START_MAXIMIZED=FALSE&amp;VAR:CALENDAR=FIVEDAY&amp;VAR:SYMBOL=B12M6B&amp;VAR:INDEX=0"}</definedName>
    <definedName name="_339__FDSAUDITLINK__" localSheetId="4" hidden="1">{"fdsup://directions/FAT Viewer?action=UPDATE&amp;creator=factset&amp;DYN_ARGS=TRUE&amp;DOC_NAME=FAT:FQL_AUDITING_CLIENT_TEMPLATE.FAT&amp;display_string=Audit&amp;VAR:KEY=IDQRGNSDGF&amp;VAR:QUERY=KChSR0ZfQlBTX1RBTkcoUVRSLDAsLCwsLCxOT0FVRElUKUBSR0ZfQlBTX1RBTkcoUVRSLDAsLCwsLCxOT0FVR","ElUKSlAUkdGX0JQU19UQU5HKFFUUiwwLCwsLCwsTk9BVURJVCkp&amp;WINDOW=FIRST_POPUP&amp;HEIGHT=450&amp;WIDTH=450&amp;START_MAXIMIZED=FALSE&amp;VAR:CALENDAR=FIVEDAY&amp;VAR:SYMBOL=B12M6B&amp;VAR:INDEX=0"}</definedName>
    <definedName name="_339__FDSAUDITLINK__" hidden="1">{"fdsup://directions/FAT Viewer?action=UPDATE&amp;creator=factset&amp;DYN_ARGS=TRUE&amp;DOC_NAME=FAT:FQL_AUDITING_CLIENT_TEMPLATE.FAT&amp;display_string=Audit&amp;VAR:KEY=IDQRGNSDGF&amp;VAR:QUERY=KChSR0ZfQlBTX1RBTkcoUVRSLDAsLCwsLCxOT0FVRElUKUBSR0ZfQlBTX1RBTkcoUVRSLDAsLCwsLCxOT0FVR","ElUKSlAUkdGX0JQU19UQU5HKFFUUiwwLCwsLCwsTk9BVURJVCkp&amp;WINDOW=FIRST_POPUP&amp;HEIGHT=450&amp;WIDTH=450&amp;START_MAXIMIZED=FALSE&amp;VAR:CALENDAR=FIVEDAY&amp;VAR:SYMBOL=B12M6B&amp;VAR:INDEX=0"}</definedName>
    <definedName name="_33PGE_1" localSheetId="10">#REF!</definedName>
    <definedName name="_33PGE_1">#REF!</definedName>
    <definedName name="_34__________PGE_1" localSheetId="10">#REF!</definedName>
    <definedName name="_34__________PGE_1">#REF!</definedName>
    <definedName name="_34__123Graph_BCHART_12" localSheetId="10" hidden="1">#REF!</definedName>
    <definedName name="_34__123Graph_BCHART_12" localSheetId="4" hidden="1">#REF!</definedName>
    <definedName name="_34__123Graph_BCHART_12" hidden="1">#REF!</definedName>
    <definedName name="_34__FDSAUDITLINK__" localSheetId="2" hidden="1">{"fdsup://directions/FAT Viewer?action=UPDATE&amp;creator=factset&amp;DYN_ARGS=TRUE&amp;DOC_NAME=FAT:FQL_AUDITING_CLIENT_TEMPLATE.FAT&amp;display_string=Audit&amp;VAR:KEY=ZMTCJYXSJO&amp;VAR:QUERY=UkdGX0ZSRUVfUFNfQ0YoQU5OLDQwNzIwLCwsLFVTRCwsTk9BVURJVCk=&amp;WINDOW=FIRST_POPUP&amp;HEIGHT=45","0&amp;WIDTH=450&amp;START_MAXIMIZED=FALSE&amp;VAR:CALENDAR=FIVEDAY&amp;VAR:SYMBOL=517617&amp;VAR:INDEX=0"}</definedName>
    <definedName name="_34__FDSAUDITLINK__" localSheetId="4" hidden="1">{"fdsup://directions/FAT Viewer?action=UPDATE&amp;creator=factset&amp;DYN_ARGS=TRUE&amp;DOC_NAME=FAT:FQL_AUDITING_CLIENT_TEMPLATE.FAT&amp;display_string=Audit&amp;VAR:KEY=ZMTCJYXSJO&amp;VAR:QUERY=UkdGX0ZSRUVfUFNfQ0YoQU5OLDQwNzIwLCwsLFVTRCwsTk9BVURJVCk=&amp;WINDOW=FIRST_POPUP&amp;HEIGHT=45","0&amp;WIDTH=450&amp;START_MAXIMIZED=FALSE&amp;VAR:CALENDAR=FIVEDAY&amp;VAR:SYMBOL=517617&amp;VAR:INDEX=0"}</definedName>
    <definedName name="_34__FDSAUDITLINK__" hidden="1">{"fdsup://directions/FAT Viewer?action=UPDATE&amp;creator=factset&amp;DYN_ARGS=TRUE&amp;DOC_NAME=FAT:FQL_AUDITING_CLIENT_TEMPLATE.FAT&amp;display_string=Audit&amp;VAR:KEY=ZMTCJYXSJO&amp;VAR:QUERY=UkdGX0ZSRUVfUFNfQ0YoQU5OLDQwNzIwLCwsLFVTRCwsTk9BVURJVCk=&amp;WINDOW=FIRST_POPUP&amp;HEIGHT=45","0&amp;WIDTH=450&amp;START_MAXIMIZED=FALSE&amp;VAR:CALENDAR=FIVEDAY&amp;VAR:SYMBOL=517617&amp;VAR:INDEX=0"}</definedName>
    <definedName name="_340__FDSAUDITLINK__" localSheetId="2" hidden="1">{"fdsup://directions/FAT Viewer?action=UPDATE&amp;creator=factset&amp;DYN_ARGS=TRUE&amp;DOC_NAME=FAT:FQL_AUDITING_CLIENT_TEMPLATE.FAT&amp;display_string=Audit&amp;VAR:KEY=AXMHKHADEV&amp;VAR:QUERY=UkdGX0JQUyhBTk4sMjAxMCwsLCwsLE5PQVVESVQp&amp;WINDOW=FIRST_POPUP&amp;HEIGHT=450&amp;WIDTH=450&amp;STAR","T_MAXIMIZED=FALSE&amp;VAR:CALENDAR=FIVEDAY&amp;VAR:SYMBOL=B12M6B&amp;VAR:INDEX=0"}</definedName>
    <definedName name="_340__FDSAUDITLINK__" localSheetId="4" hidden="1">{"fdsup://directions/FAT Viewer?action=UPDATE&amp;creator=factset&amp;DYN_ARGS=TRUE&amp;DOC_NAME=FAT:FQL_AUDITING_CLIENT_TEMPLATE.FAT&amp;display_string=Audit&amp;VAR:KEY=AXMHKHADEV&amp;VAR:QUERY=UkdGX0JQUyhBTk4sMjAxMCwsLCwsLE5PQVVESVQp&amp;WINDOW=FIRST_POPUP&amp;HEIGHT=450&amp;WIDTH=450&amp;STAR","T_MAXIMIZED=FALSE&amp;VAR:CALENDAR=FIVEDAY&amp;VAR:SYMBOL=B12M6B&amp;VAR:INDEX=0"}</definedName>
    <definedName name="_340__FDSAUDITLINK__" hidden="1">{"fdsup://directions/FAT Viewer?action=UPDATE&amp;creator=factset&amp;DYN_ARGS=TRUE&amp;DOC_NAME=FAT:FQL_AUDITING_CLIENT_TEMPLATE.FAT&amp;display_string=Audit&amp;VAR:KEY=AXMHKHADEV&amp;VAR:QUERY=UkdGX0JQUyhBTk4sMjAxMCwsLCwsLE5PQVVESVQp&amp;WINDOW=FIRST_POPUP&amp;HEIGHT=450&amp;WIDTH=450&amp;STAR","T_MAXIMIZED=FALSE&amp;VAR:CALENDAR=FIVEDAY&amp;VAR:SYMBOL=B12M6B&amp;VAR:INDEX=0"}</definedName>
    <definedName name="_341__FDSAUDITLINK__" localSheetId="2" hidden="1">{"fdsup://directions/FAT Viewer?action=UPDATE&amp;creator=factset&amp;DYN_ARGS=TRUE&amp;DOC_NAME=FAT:FQL_AUDITING_CLIENT_TEMPLATE.FAT&amp;display_string=Audit&amp;VAR:KEY=YNYVMZWHQB&amp;VAR:QUERY=KChSR0ZfQlBTKFFUUiwwLCwsLCwsTk9BVURJVClAUkdGX0JQUyhTRU1JLDAsLCwsLCxOT0FVRElUKSlAUkdGX","0JQUyhBTk4sMCwsLCwsLE5PQVVESVQpKQ==&amp;WINDOW=FIRST_POPUP&amp;HEIGHT=450&amp;WIDTH=450&amp;START_MAXIMIZED=FALSE&amp;VAR:CALENDAR=FIVEDAY&amp;VAR:SYMBOL=B12M6B&amp;VAR:INDEX=0"}</definedName>
    <definedName name="_341__FDSAUDITLINK__" localSheetId="4" hidden="1">{"fdsup://directions/FAT Viewer?action=UPDATE&amp;creator=factset&amp;DYN_ARGS=TRUE&amp;DOC_NAME=FAT:FQL_AUDITING_CLIENT_TEMPLATE.FAT&amp;display_string=Audit&amp;VAR:KEY=YNYVMZWHQB&amp;VAR:QUERY=KChSR0ZfQlBTKFFUUiwwLCwsLCwsTk9BVURJVClAUkdGX0JQUyhTRU1JLDAsLCwsLCxOT0FVRElUKSlAUkdGX","0JQUyhBTk4sMCwsLCwsLE5PQVVESVQpKQ==&amp;WINDOW=FIRST_POPUP&amp;HEIGHT=450&amp;WIDTH=450&amp;START_MAXIMIZED=FALSE&amp;VAR:CALENDAR=FIVEDAY&amp;VAR:SYMBOL=B12M6B&amp;VAR:INDEX=0"}</definedName>
    <definedName name="_341__FDSAUDITLINK__" hidden="1">{"fdsup://directions/FAT Viewer?action=UPDATE&amp;creator=factset&amp;DYN_ARGS=TRUE&amp;DOC_NAME=FAT:FQL_AUDITING_CLIENT_TEMPLATE.FAT&amp;display_string=Audit&amp;VAR:KEY=YNYVMZWHQB&amp;VAR:QUERY=KChSR0ZfQlBTKFFUUiwwLCwsLCwsTk9BVURJVClAUkdGX0JQUyhTRU1JLDAsLCwsLCxOT0FVRElUKSlAUkdGX","0JQUyhBTk4sMCwsLCwsLE5PQVVESVQpKQ==&amp;WINDOW=FIRST_POPUP&amp;HEIGHT=450&amp;WIDTH=450&amp;START_MAXIMIZED=FALSE&amp;VAR:CALENDAR=FIVEDAY&amp;VAR:SYMBOL=B12M6B&amp;VAR:INDEX=0"}</definedName>
    <definedName name="_342__FDSAUDITLINK__" localSheetId="2" hidden="1">{"fdsup://directions/FAT Viewer?action=UPDATE&amp;creator=factset&amp;DYN_ARGS=TRUE&amp;DOC_NAME=FAT:FQL_AUDITING_CLIENT_TEMPLATE.FAT&amp;display_string=Audit&amp;VAR:KEY=GHQTIVAHGX&amp;VAR:QUERY=UkdGX0JQU19UQU5HKEFOTiwyMDEwLCwsLCwsTk9BVURJVCk=&amp;WINDOW=FIRST_POPUP&amp;HEIGHT=450&amp;WIDTH=","450&amp;START_MAXIMIZED=FALSE&amp;VAR:CALENDAR=FIVEDAY&amp;VAR:SYMBOL=B12LZT&amp;VAR:INDEX=0"}</definedName>
    <definedName name="_342__FDSAUDITLINK__" localSheetId="4" hidden="1">{"fdsup://directions/FAT Viewer?action=UPDATE&amp;creator=factset&amp;DYN_ARGS=TRUE&amp;DOC_NAME=FAT:FQL_AUDITING_CLIENT_TEMPLATE.FAT&amp;display_string=Audit&amp;VAR:KEY=GHQTIVAHGX&amp;VAR:QUERY=UkdGX0JQU19UQU5HKEFOTiwyMDEwLCwsLCwsTk9BVURJVCk=&amp;WINDOW=FIRST_POPUP&amp;HEIGHT=450&amp;WIDTH=","450&amp;START_MAXIMIZED=FALSE&amp;VAR:CALENDAR=FIVEDAY&amp;VAR:SYMBOL=B12LZT&amp;VAR:INDEX=0"}</definedName>
    <definedName name="_342__FDSAUDITLINK__" hidden="1">{"fdsup://directions/FAT Viewer?action=UPDATE&amp;creator=factset&amp;DYN_ARGS=TRUE&amp;DOC_NAME=FAT:FQL_AUDITING_CLIENT_TEMPLATE.FAT&amp;display_string=Audit&amp;VAR:KEY=GHQTIVAHGX&amp;VAR:QUERY=UkdGX0JQU19UQU5HKEFOTiwyMDEwLCwsLCwsTk9BVURJVCk=&amp;WINDOW=FIRST_POPUP&amp;HEIGHT=450&amp;WIDTH=","450&amp;START_MAXIMIZED=FALSE&amp;VAR:CALENDAR=FIVEDAY&amp;VAR:SYMBOL=B12LZT&amp;VAR:INDEX=0"}</definedName>
    <definedName name="_343__FDSAUDITLINK__" localSheetId="2" hidden="1">{"fdsup://directions/FAT Viewer?action=UPDATE&amp;creator=factset&amp;DYN_ARGS=TRUE&amp;DOC_NAME=FAT:FQL_AUDITING_CLIENT_TEMPLATE.FAT&amp;display_string=Audit&amp;VAR:KEY=ALETGNEXIL&amp;VAR:QUERY=KChSR0ZfQlBTX1RBTkcoUVRSLDAsLCwsLCxOT0FVRElUKUBSR0ZfQlBTX1RBTkcoUVRSLDAsLCwsLCxOT0FVR","ElUKSlAUkdGX0JQU19UQU5HKFFUUiwwLCwsLCwsTk9BVURJVCkp&amp;WINDOW=FIRST_POPUP&amp;HEIGHT=450&amp;WIDTH=450&amp;START_MAXIMIZED=FALSE&amp;VAR:CALENDAR=FIVEDAY&amp;VAR:SYMBOL=B12LZT&amp;VAR:INDEX=0"}</definedName>
    <definedName name="_343__FDSAUDITLINK__" localSheetId="4" hidden="1">{"fdsup://directions/FAT Viewer?action=UPDATE&amp;creator=factset&amp;DYN_ARGS=TRUE&amp;DOC_NAME=FAT:FQL_AUDITING_CLIENT_TEMPLATE.FAT&amp;display_string=Audit&amp;VAR:KEY=ALETGNEXIL&amp;VAR:QUERY=KChSR0ZfQlBTX1RBTkcoUVRSLDAsLCwsLCxOT0FVRElUKUBSR0ZfQlBTX1RBTkcoUVRSLDAsLCwsLCxOT0FVR","ElUKSlAUkdGX0JQU19UQU5HKFFUUiwwLCwsLCwsTk9BVURJVCkp&amp;WINDOW=FIRST_POPUP&amp;HEIGHT=450&amp;WIDTH=450&amp;START_MAXIMIZED=FALSE&amp;VAR:CALENDAR=FIVEDAY&amp;VAR:SYMBOL=B12LZT&amp;VAR:INDEX=0"}</definedName>
    <definedName name="_343__FDSAUDITLINK__" hidden="1">{"fdsup://directions/FAT Viewer?action=UPDATE&amp;creator=factset&amp;DYN_ARGS=TRUE&amp;DOC_NAME=FAT:FQL_AUDITING_CLIENT_TEMPLATE.FAT&amp;display_string=Audit&amp;VAR:KEY=ALETGNEXIL&amp;VAR:QUERY=KChSR0ZfQlBTX1RBTkcoUVRSLDAsLCwsLCxOT0FVRElUKUBSR0ZfQlBTX1RBTkcoUVRSLDAsLCwsLCxOT0FVR","ElUKSlAUkdGX0JQU19UQU5HKFFUUiwwLCwsLCwsTk9BVURJVCkp&amp;WINDOW=FIRST_POPUP&amp;HEIGHT=450&amp;WIDTH=450&amp;START_MAXIMIZED=FALSE&amp;VAR:CALENDAR=FIVEDAY&amp;VAR:SYMBOL=B12LZT&amp;VAR:INDEX=0"}</definedName>
    <definedName name="_344__FDSAUDITLINK__" localSheetId="2" hidden="1">{"fdsup://directions/FAT Viewer?action=UPDATE&amp;creator=factset&amp;DYN_ARGS=TRUE&amp;DOC_NAME=FAT:FQL_AUDITING_CLIENT_TEMPLATE.FAT&amp;display_string=Audit&amp;VAR:KEY=GBYNIJUBYZ&amp;VAR:QUERY=UkdGX0JQUyhBTk4sMjAxMCwsLCwsLE5PQVVESVQp&amp;WINDOW=FIRST_POPUP&amp;HEIGHT=450&amp;WIDTH=450&amp;STAR","T_MAXIMIZED=FALSE&amp;VAR:CALENDAR=FIVEDAY&amp;VAR:SYMBOL=B12LZT&amp;VAR:INDEX=0"}</definedName>
    <definedName name="_344__FDSAUDITLINK__" localSheetId="4" hidden="1">{"fdsup://directions/FAT Viewer?action=UPDATE&amp;creator=factset&amp;DYN_ARGS=TRUE&amp;DOC_NAME=FAT:FQL_AUDITING_CLIENT_TEMPLATE.FAT&amp;display_string=Audit&amp;VAR:KEY=GBYNIJUBYZ&amp;VAR:QUERY=UkdGX0JQUyhBTk4sMjAxMCwsLCwsLE5PQVVESVQp&amp;WINDOW=FIRST_POPUP&amp;HEIGHT=450&amp;WIDTH=450&amp;STAR","T_MAXIMIZED=FALSE&amp;VAR:CALENDAR=FIVEDAY&amp;VAR:SYMBOL=B12LZT&amp;VAR:INDEX=0"}</definedName>
    <definedName name="_344__FDSAUDITLINK__" hidden="1">{"fdsup://directions/FAT Viewer?action=UPDATE&amp;creator=factset&amp;DYN_ARGS=TRUE&amp;DOC_NAME=FAT:FQL_AUDITING_CLIENT_TEMPLATE.FAT&amp;display_string=Audit&amp;VAR:KEY=GBYNIJUBYZ&amp;VAR:QUERY=UkdGX0JQUyhBTk4sMjAxMCwsLCwsLE5PQVVESVQp&amp;WINDOW=FIRST_POPUP&amp;HEIGHT=450&amp;WIDTH=450&amp;STAR","T_MAXIMIZED=FALSE&amp;VAR:CALENDAR=FIVEDAY&amp;VAR:SYMBOL=B12LZT&amp;VAR:INDEX=0"}</definedName>
    <definedName name="_345__FDSAUDITLINK__" localSheetId="2" hidden="1">{"fdsup://directions/FAT Viewer?action=UPDATE&amp;creator=factset&amp;DYN_ARGS=TRUE&amp;DOC_NAME=FAT:FQL_AUDITING_CLIENT_TEMPLATE.FAT&amp;display_string=Audit&amp;VAR:KEY=MLUJENENCV&amp;VAR:QUERY=KChSR0ZfQlBTKFFUUiwwLCwsLCwsTk9BVURJVClAUkdGX0JQUyhTRU1JLDAsLCwsLCxOT0FVRElUKSlAUkdGX","0JQUyhBTk4sMCwsLCwsLE5PQVVESVQpKQ==&amp;WINDOW=FIRST_POPUP&amp;HEIGHT=450&amp;WIDTH=450&amp;START_MAXIMIZED=FALSE&amp;VAR:CALENDAR=FIVEDAY&amp;VAR:SYMBOL=B12LZT&amp;VAR:INDEX=0"}</definedName>
    <definedName name="_345__FDSAUDITLINK__" localSheetId="4" hidden="1">{"fdsup://directions/FAT Viewer?action=UPDATE&amp;creator=factset&amp;DYN_ARGS=TRUE&amp;DOC_NAME=FAT:FQL_AUDITING_CLIENT_TEMPLATE.FAT&amp;display_string=Audit&amp;VAR:KEY=MLUJENENCV&amp;VAR:QUERY=KChSR0ZfQlBTKFFUUiwwLCwsLCwsTk9BVURJVClAUkdGX0JQUyhTRU1JLDAsLCwsLCxOT0FVRElUKSlAUkdGX","0JQUyhBTk4sMCwsLCwsLE5PQVVESVQpKQ==&amp;WINDOW=FIRST_POPUP&amp;HEIGHT=450&amp;WIDTH=450&amp;START_MAXIMIZED=FALSE&amp;VAR:CALENDAR=FIVEDAY&amp;VAR:SYMBOL=B12LZT&amp;VAR:INDEX=0"}</definedName>
    <definedName name="_345__FDSAUDITLINK__" hidden="1">{"fdsup://directions/FAT Viewer?action=UPDATE&amp;creator=factset&amp;DYN_ARGS=TRUE&amp;DOC_NAME=FAT:FQL_AUDITING_CLIENT_TEMPLATE.FAT&amp;display_string=Audit&amp;VAR:KEY=MLUJENENCV&amp;VAR:QUERY=KChSR0ZfQlBTKFFUUiwwLCwsLCwsTk9BVURJVClAUkdGX0JQUyhTRU1JLDAsLCwsLCxOT0FVRElUKSlAUkdGX","0JQUyhBTk4sMCwsLCwsLE5PQVVESVQpKQ==&amp;WINDOW=FIRST_POPUP&amp;HEIGHT=450&amp;WIDTH=450&amp;START_MAXIMIZED=FALSE&amp;VAR:CALENDAR=FIVEDAY&amp;VAR:SYMBOL=B12LZT&amp;VAR:INDEX=0"}</definedName>
    <definedName name="_346__FDSAUDITLINK__" localSheetId="2" hidden="1">{"fdsup://directions/FAT Viewer?action=UPDATE&amp;creator=factset&amp;DYN_ARGS=TRUE&amp;DOC_NAME=FAT:FQL_AUDITING_CLIENT_TEMPLATE.FAT&amp;display_string=Audit&amp;VAR:KEY=OFUJQNIDMJ&amp;VAR:QUERY=UkdGX0JQU19UQU5HKEFOTiwyMDEwLCwsLCwsTk9BVURJVCk=&amp;WINDOW=FIRST_POPUP&amp;HEIGHT=450&amp;WIDTH=","450&amp;START_MAXIMIZED=FALSE&amp;VAR:CALENDAR=FIVEDAY&amp;VAR:SYMBOL=B12LSY&amp;VAR:INDEX=0"}</definedName>
    <definedName name="_346__FDSAUDITLINK__" localSheetId="4" hidden="1">{"fdsup://directions/FAT Viewer?action=UPDATE&amp;creator=factset&amp;DYN_ARGS=TRUE&amp;DOC_NAME=FAT:FQL_AUDITING_CLIENT_TEMPLATE.FAT&amp;display_string=Audit&amp;VAR:KEY=OFUJQNIDMJ&amp;VAR:QUERY=UkdGX0JQU19UQU5HKEFOTiwyMDEwLCwsLCwsTk9BVURJVCk=&amp;WINDOW=FIRST_POPUP&amp;HEIGHT=450&amp;WIDTH=","450&amp;START_MAXIMIZED=FALSE&amp;VAR:CALENDAR=FIVEDAY&amp;VAR:SYMBOL=B12LSY&amp;VAR:INDEX=0"}</definedName>
    <definedName name="_346__FDSAUDITLINK__" hidden="1">{"fdsup://directions/FAT Viewer?action=UPDATE&amp;creator=factset&amp;DYN_ARGS=TRUE&amp;DOC_NAME=FAT:FQL_AUDITING_CLIENT_TEMPLATE.FAT&amp;display_string=Audit&amp;VAR:KEY=OFUJQNIDMJ&amp;VAR:QUERY=UkdGX0JQU19UQU5HKEFOTiwyMDEwLCwsLCwsTk9BVURJVCk=&amp;WINDOW=FIRST_POPUP&amp;HEIGHT=450&amp;WIDTH=","450&amp;START_MAXIMIZED=FALSE&amp;VAR:CALENDAR=FIVEDAY&amp;VAR:SYMBOL=B12LSY&amp;VAR:INDEX=0"}</definedName>
    <definedName name="_347__FDSAUDITLINK__" localSheetId="2" hidden="1">{"fdsup://directions/FAT Viewer?action=UPDATE&amp;creator=factset&amp;DYN_ARGS=TRUE&amp;DOC_NAME=FAT:FQL_AUDITING_CLIENT_TEMPLATE.FAT&amp;display_string=Audit&amp;VAR:KEY=QLINWVQXSD&amp;VAR:QUERY=KChSR0ZfQlBTX1RBTkcoUVRSLDAsLCwsLCxOT0FVRElUKUBSR0ZfQlBTX1RBTkcoUVRSLDAsLCwsLCxOT0FVR","ElUKSlAUkdGX0JQU19UQU5HKFFUUiwwLCwsLCwsTk9BVURJVCkp&amp;WINDOW=FIRST_POPUP&amp;HEIGHT=450&amp;WIDTH=450&amp;START_MAXIMIZED=FALSE&amp;VAR:CALENDAR=FIVEDAY&amp;VAR:SYMBOL=B12LSY&amp;VAR:INDEX=0"}</definedName>
    <definedName name="_347__FDSAUDITLINK__" localSheetId="4" hidden="1">{"fdsup://directions/FAT Viewer?action=UPDATE&amp;creator=factset&amp;DYN_ARGS=TRUE&amp;DOC_NAME=FAT:FQL_AUDITING_CLIENT_TEMPLATE.FAT&amp;display_string=Audit&amp;VAR:KEY=QLINWVQXSD&amp;VAR:QUERY=KChSR0ZfQlBTX1RBTkcoUVRSLDAsLCwsLCxOT0FVRElUKUBSR0ZfQlBTX1RBTkcoUVRSLDAsLCwsLCxOT0FVR","ElUKSlAUkdGX0JQU19UQU5HKFFUUiwwLCwsLCwsTk9BVURJVCkp&amp;WINDOW=FIRST_POPUP&amp;HEIGHT=450&amp;WIDTH=450&amp;START_MAXIMIZED=FALSE&amp;VAR:CALENDAR=FIVEDAY&amp;VAR:SYMBOL=B12LSY&amp;VAR:INDEX=0"}</definedName>
    <definedName name="_347__FDSAUDITLINK__" hidden="1">{"fdsup://directions/FAT Viewer?action=UPDATE&amp;creator=factset&amp;DYN_ARGS=TRUE&amp;DOC_NAME=FAT:FQL_AUDITING_CLIENT_TEMPLATE.FAT&amp;display_string=Audit&amp;VAR:KEY=QLINWVQXSD&amp;VAR:QUERY=KChSR0ZfQlBTX1RBTkcoUVRSLDAsLCwsLCxOT0FVRElUKUBSR0ZfQlBTX1RBTkcoUVRSLDAsLCwsLCxOT0FVR","ElUKSlAUkdGX0JQU19UQU5HKFFUUiwwLCwsLCwsTk9BVURJVCkp&amp;WINDOW=FIRST_POPUP&amp;HEIGHT=450&amp;WIDTH=450&amp;START_MAXIMIZED=FALSE&amp;VAR:CALENDAR=FIVEDAY&amp;VAR:SYMBOL=B12LSY&amp;VAR:INDEX=0"}</definedName>
    <definedName name="_348__FDSAUDITLINK__" localSheetId="2" hidden="1">{"fdsup://directions/FAT Viewer?action=UPDATE&amp;creator=factset&amp;DYN_ARGS=TRUE&amp;DOC_NAME=FAT:FQL_AUDITING_CLIENT_TEMPLATE.FAT&amp;display_string=Audit&amp;VAR:KEY=CXQTEXEJSX&amp;VAR:QUERY=UkdGX0JQUyhBTk4sMjAxMCwsLCwsLE5PQVVESVQp&amp;WINDOW=FIRST_POPUP&amp;HEIGHT=450&amp;WIDTH=450&amp;STAR","T_MAXIMIZED=FALSE&amp;VAR:CALENDAR=FIVEDAY&amp;VAR:SYMBOL=B12LSY&amp;VAR:INDEX=0"}</definedName>
    <definedName name="_348__FDSAUDITLINK__" localSheetId="4" hidden="1">{"fdsup://directions/FAT Viewer?action=UPDATE&amp;creator=factset&amp;DYN_ARGS=TRUE&amp;DOC_NAME=FAT:FQL_AUDITING_CLIENT_TEMPLATE.FAT&amp;display_string=Audit&amp;VAR:KEY=CXQTEXEJSX&amp;VAR:QUERY=UkdGX0JQUyhBTk4sMjAxMCwsLCwsLE5PQVVESVQp&amp;WINDOW=FIRST_POPUP&amp;HEIGHT=450&amp;WIDTH=450&amp;STAR","T_MAXIMIZED=FALSE&amp;VAR:CALENDAR=FIVEDAY&amp;VAR:SYMBOL=B12LSY&amp;VAR:INDEX=0"}</definedName>
    <definedName name="_348__FDSAUDITLINK__" hidden="1">{"fdsup://directions/FAT Viewer?action=UPDATE&amp;creator=factset&amp;DYN_ARGS=TRUE&amp;DOC_NAME=FAT:FQL_AUDITING_CLIENT_TEMPLATE.FAT&amp;display_string=Audit&amp;VAR:KEY=CXQTEXEJSX&amp;VAR:QUERY=UkdGX0JQUyhBTk4sMjAxMCwsLCwsLE5PQVVESVQp&amp;WINDOW=FIRST_POPUP&amp;HEIGHT=450&amp;WIDTH=450&amp;STAR","T_MAXIMIZED=FALSE&amp;VAR:CALENDAR=FIVEDAY&amp;VAR:SYMBOL=B12LSY&amp;VAR:INDEX=0"}</definedName>
    <definedName name="_349__FDSAUDITLINK__" localSheetId="2" hidden="1">{"fdsup://directions/FAT Viewer?action=UPDATE&amp;creator=factset&amp;DYN_ARGS=TRUE&amp;DOC_NAME=FAT:FQL_AUDITING_CLIENT_TEMPLATE.FAT&amp;display_string=Audit&amp;VAR:KEY=UNQJYTMFOV&amp;VAR:QUERY=KChSR0ZfQlBTKFFUUiwwLCwsLCwsTk9BVURJVClAUkdGX0JQUyhTRU1JLDAsLCwsLCxOT0FVRElUKSlAUkdGX","0JQUyhBTk4sMCwsLCwsLE5PQVVESVQpKQ==&amp;WINDOW=FIRST_POPUP&amp;HEIGHT=450&amp;WIDTH=450&amp;START_MAXIMIZED=FALSE&amp;VAR:CALENDAR=FIVEDAY&amp;VAR:SYMBOL=B12LSY&amp;VAR:INDEX=0"}</definedName>
    <definedName name="_349__FDSAUDITLINK__" localSheetId="4" hidden="1">{"fdsup://directions/FAT Viewer?action=UPDATE&amp;creator=factset&amp;DYN_ARGS=TRUE&amp;DOC_NAME=FAT:FQL_AUDITING_CLIENT_TEMPLATE.FAT&amp;display_string=Audit&amp;VAR:KEY=UNQJYTMFOV&amp;VAR:QUERY=KChSR0ZfQlBTKFFUUiwwLCwsLCwsTk9BVURJVClAUkdGX0JQUyhTRU1JLDAsLCwsLCxOT0FVRElUKSlAUkdGX","0JQUyhBTk4sMCwsLCwsLE5PQVVESVQpKQ==&amp;WINDOW=FIRST_POPUP&amp;HEIGHT=450&amp;WIDTH=450&amp;START_MAXIMIZED=FALSE&amp;VAR:CALENDAR=FIVEDAY&amp;VAR:SYMBOL=B12LSY&amp;VAR:INDEX=0"}</definedName>
    <definedName name="_349__FDSAUDITLINK__" hidden="1">{"fdsup://directions/FAT Viewer?action=UPDATE&amp;creator=factset&amp;DYN_ARGS=TRUE&amp;DOC_NAME=FAT:FQL_AUDITING_CLIENT_TEMPLATE.FAT&amp;display_string=Audit&amp;VAR:KEY=UNQJYTMFOV&amp;VAR:QUERY=KChSR0ZfQlBTKFFUUiwwLCwsLCwsTk9BVURJVClAUkdGX0JQUyhTRU1JLDAsLCwsLCxOT0FVRElUKSlAUkdGX","0JQUyhBTk4sMCwsLCwsLE5PQVVESVQpKQ==&amp;WINDOW=FIRST_POPUP&amp;HEIGHT=450&amp;WIDTH=450&amp;START_MAXIMIZED=FALSE&amp;VAR:CALENDAR=FIVEDAY&amp;VAR:SYMBOL=B12LSY&amp;VAR:INDEX=0"}</definedName>
    <definedName name="_35_________PGE_1" localSheetId="10">#REF!</definedName>
    <definedName name="_35_________PGE_1">#REF!</definedName>
    <definedName name="_35__FDSAUDITLINK__" localSheetId="2" hidden="1">{"fdsup://directions/FAT Viewer?action=UPDATE&amp;creator=factset&amp;DYN_ARGS=TRUE&amp;DOC_NAME=FAT:FQL_AUDITING_CLIENT_TEMPLATE.FAT&amp;display_string=Audit&amp;VAR:KEY=SVSDUDMBMV&amp;VAR:QUERY=UkdGX0VOVFJQUl9WQUxfREFJTFkoNy8yMC8yMDExKQ==&amp;WINDOW=FIRST_POPUP&amp;HEIGHT=450&amp;WIDTH=450&amp;","START_MAXIMIZED=FALSE&amp;VAR:CALENDAR=US&amp;VAR:SYMBOL=647718&amp;VAR:INDEX=0"}</definedName>
    <definedName name="_35__FDSAUDITLINK__" localSheetId="4" hidden="1">{"fdsup://directions/FAT Viewer?action=UPDATE&amp;creator=factset&amp;DYN_ARGS=TRUE&amp;DOC_NAME=FAT:FQL_AUDITING_CLIENT_TEMPLATE.FAT&amp;display_string=Audit&amp;VAR:KEY=SVSDUDMBMV&amp;VAR:QUERY=UkdGX0VOVFJQUl9WQUxfREFJTFkoNy8yMC8yMDExKQ==&amp;WINDOW=FIRST_POPUP&amp;HEIGHT=450&amp;WIDTH=450&amp;","START_MAXIMIZED=FALSE&amp;VAR:CALENDAR=US&amp;VAR:SYMBOL=647718&amp;VAR:INDEX=0"}</definedName>
    <definedName name="_35__FDSAUDITLINK__" hidden="1">{"fdsup://directions/FAT Viewer?action=UPDATE&amp;creator=factset&amp;DYN_ARGS=TRUE&amp;DOC_NAME=FAT:FQL_AUDITING_CLIENT_TEMPLATE.FAT&amp;display_string=Audit&amp;VAR:KEY=SVSDUDMBMV&amp;VAR:QUERY=UkdGX0VOVFJQUl9WQUxfREFJTFkoNy8yMC8yMDExKQ==&amp;WINDOW=FIRST_POPUP&amp;HEIGHT=450&amp;WIDTH=450&amp;","START_MAXIMIZED=FALSE&amp;VAR:CALENDAR=US&amp;VAR:SYMBOL=647718&amp;VAR:INDEX=0"}</definedName>
    <definedName name="_350__FDSAUDITLINK__" localSheetId="2" hidden="1">{"fdsup://directions/FAT Viewer?action=UPDATE&amp;creator=factset&amp;DYN_ARGS=TRUE&amp;DOC_NAME=FAT:FQL_AUDITING_CLIENT_TEMPLATE.FAT&amp;display_string=Audit&amp;VAR:KEY=IPCTQDWFKH&amp;VAR:QUERY=UkdGX0JQU19UQU5HKEFOTiwyMDEwLCwsLCwsTk9BVURJVCk=&amp;WINDOW=FIRST_POPUP&amp;HEIGHT=450&amp;WIDTH=","450&amp;START_MAXIMIZED=FALSE&amp;VAR:CALENDAR=FIVEDAY&amp;VAR:SYMBOL=B12LZH&amp;VAR:INDEX=0"}</definedName>
    <definedName name="_350__FDSAUDITLINK__" localSheetId="4" hidden="1">{"fdsup://directions/FAT Viewer?action=UPDATE&amp;creator=factset&amp;DYN_ARGS=TRUE&amp;DOC_NAME=FAT:FQL_AUDITING_CLIENT_TEMPLATE.FAT&amp;display_string=Audit&amp;VAR:KEY=IPCTQDWFKH&amp;VAR:QUERY=UkdGX0JQU19UQU5HKEFOTiwyMDEwLCwsLCwsTk9BVURJVCk=&amp;WINDOW=FIRST_POPUP&amp;HEIGHT=450&amp;WIDTH=","450&amp;START_MAXIMIZED=FALSE&amp;VAR:CALENDAR=FIVEDAY&amp;VAR:SYMBOL=B12LZH&amp;VAR:INDEX=0"}</definedName>
    <definedName name="_350__FDSAUDITLINK__" hidden="1">{"fdsup://directions/FAT Viewer?action=UPDATE&amp;creator=factset&amp;DYN_ARGS=TRUE&amp;DOC_NAME=FAT:FQL_AUDITING_CLIENT_TEMPLATE.FAT&amp;display_string=Audit&amp;VAR:KEY=IPCTQDWFKH&amp;VAR:QUERY=UkdGX0JQU19UQU5HKEFOTiwyMDEwLCwsLCwsTk9BVURJVCk=&amp;WINDOW=FIRST_POPUP&amp;HEIGHT=450&amp;WIDTH=","450&amp;START_MAXIMIZED=FALSE&amp;VAR:CALENDAR=FIVEDAY&amp;VAR:SYMBOL=B12LZH&amp;VAR:INDEX=0"}</definedName>
    <definedName name="_351__FDSAUDITLINK__" localSheetId="2" hidden="1">{"fdsup://directions/FAT Viewer?action=UPDATE&amp;creator=factset&amp;DYN_ARGS=TRUE&amp;DOC_NAME=FAT:FQL_AUDITING_CLIENT_TEMPLATE.FAT&amp;display_string=Audit&amp;VAR:KEY=EHQVSPGHYX&amp;VAR:QUERY=KChSR0ZfQlBTX1RBTkcoUVRSLDAsLCwsLCxOT0FVRElUKUBSR0ZfQlBTX1RBTkcoUVRSLDAsLCwsLCxOT0FVR","ElUKSlAUkdGX0JQU19UQU5HKFFUUiwwLCwsLCwsTk9BVURJVCkp&amp;WINDOW=FIRST_POPUP&amp;HEIGHT=450&amp;WIDTH=450&amp;START_MAXIMIZED=FALSE&amp;VAR:CALENDAR=FIVEDAY&amp;VAR:SYMBOL=B12LZH&amp;VAR:INDEX=0"}</definedName>
    <definedName name="_351__FDSAUDITLINK__" localSheetId="4" hidden="1">{"fdsup://directions/FAT Viewer?action=UPDATE&amp;creator=factset&amp;DYN_ARGS=TRUE&amp;DOC_NAME=FAT:FQL_AUDITING_CLIENT_TEMPLATE.FAT&amp;display_string=Audit&amp;VAR:KEY=EHQVSPGHYX&amp;VAR:QUERY=KChSR0ZfQlBTX1RBTkcoUVRSLDAsLCwsLCxOT0FVRElUKUBSR0ZfQlBTX1RBTkcoUVRSLDAsLCwsLCxOT0FVR","ElUKSlAUkdGX0JQU19UQU5HKFFUUiwwLCwsLCwsTk9BVURJVCkp&amp;WINDOW=FIRST_POPUP&amp;HEIGHT=450&amp;WIDTH=450&amp;START_MAXIMIZED=FALSE&amp;VAR:CALENDAR=FIVEDAY&amp;VAR:SYMBOL=B12LZH&amp;VAR:INDEX=0"}</definedName>
    <definedName name="_351__FDSAUDITLINK__" hidden="1">{"fdsup://directions/FAT Viewer?action=UPDATE&amp;creator=factset&amp;DYN_ARGS=TRUE&amp;DOC_NAME=FAT:FQL_AUDITING_CLIENT_TEMPLATE.FAT&amp;display_string=Audit&amp;VAR:KEY=EHQVSPGHYX&amp;VAR:QUERY=KChSR0ZfQlBTX1RBTkcoUVRSLDAsLCwsLCxOT0FVRElUKUBSR0ZfQlBTX1RBTkcoUVRSLDAsLCwsLCxOT0FVR","ElUKSlAUkdGX0JQU19UQU5HKFFUUiwwLCwsLCwsTk9BVURJVCkp&amp;WINDOW=FIRST_POPUP&amp;HEIGHT=450&amp;WIDTH=450&amp;START_MAXIMIZED=FALSE&amp;VAR:CALENDAR=FIVEDAY&amp;VAR:SYMBOL=B12LZH&amp;VAR:INDEX=0"}</definedName>
    <definedName name="_352__123Graph_ECHART_12" localSheetId="10" hidden="1">#REF!</definedName>
    <definedName name="_352__123Graph_ECHART_12" localSheetId="4" hidden="1">#REF!</definedName>
    <definedName name="_352__123Graph_ECHART_12" hidden="1">#REF!</definedName>
    <definedName name="_352__FDSAUDITLINK__" localSheetId="2" hidden="1">{"fdsup://directions/FAT Viewer?action=UPDATE&amp;creator=factset&amp;DYN_ARGS=TRUE&amp;DOC_NAME=FAT:FQL_AUDITING_CLIENT_TEMPLATE.FAT&amp;display_string=Audit&amp;VAR:KEY=UFURMJEPSJ&amp;VAR:QUERY=UkdGX0JQUyhBTk4sMjAxMCwsLCwsLE5PQVVESVQp&amp;WINDOW=FIRST_POPUP&amp;HEIGHT=450&amp;WIDTH=450&amp;STAR","T_MAXIMIZED=FALSE&amp;VAR:CALENDAR=FIVEDAY&amp;VAR:SYMBOL=B12LZH&amp;VAR:INDEX=0"}</definedName>
    <definedName name="_352__FDSAUDITLINK__" localSheetId="4" hidden="1">{"fdsup://directions/FAT Viewer?action=UPDATE&amp;creator=factset&amp;DYN_ARGS=TRUE&amp;DOC_NAME=FAT:FQL_AUDITING_CLIENT_TEMPLATE.FAT&amp;display_string=Audit&amp;VAR:KEY=UFURMJEPSJ&amp;VAR:QUERY=UkdGX0JQUyhBTk4sMjAxMCwsLCwsLE5PQVVESVQp&amp;WINDOW=FIRST_POPUP&amp;HEIGHT=450&amp;WIDTH=450&amp;STAR","T_MAXIMIZED=FALSE&amp;VAR:CALENDAR=FIVEDAY&amp;VAR:SYMBOL=B12LZH&amp;VAR:INDEX=0"}</definedName>
    <definedName name="_352__FDSAUDITLINK__" hidden="1">{"fdsup://directions/FAT Viewer?action=UPDATE&amp;creator=factset&amp;DYN_ARGS=TRUE&amp;DOC_NAME=FAT:FQL_AUDITING_CLIENT_TEMPLATE.FAT&amp;display_string=Audit&amp;VAR:KEY=UFURMJEPSJ&amp;VAR:QUERY=UkdGX0JQUyhBTk4sMjAxMCwsLCwsLE5PQVVESVQp&amp;WINDOW=FIRST_POPUP&amp;HEIGHT=450&amp;WIDTH=450&amp;STAR","T_MAXIMIZED=FALSE&amp;VAR:CALENDAR=FIVEDAY&amp;VAR:SYMBOL=B12LZH&amp;VAR:INDEX=0"}</definedName>
    <definedName name="_353__FDSAUDITLINK__" localSheetId="2" hidden="1">{"fdsup://directions/FAT Viewer?action=UPDATE&amp;creator=factset&amp;DYN_ARGS=TRUE&amp;DOC_NAME=FAT:FQL_AUDITING_CLIENT_TEMPLATE.FAT&amp;display_string=Audit&amp;VAR:KEY=UPIVUVIRAF&amp;VAR:QUERY=KChSR0ZfQlBTKFFUUiwwLCwsLCwsTk9BVURJVClAUkdGX0JQUyhTRU1JLDAsLCwsLCxOT0FVRElUKSlAUkdGX","0JQUyhBTk4sMCwsLCwsLE5PQVVESVQpKQ==&amp;WINDOW=FIRST_POPUP&amp;HEIGHT=450&amp;WIDTH=450&amp;START_MAXIMIZED=FALSE&amp;VAR:CALENDAR=FIVEDAY&amp;VAR:SYMBOL=B12LZH&amp;VAR:INDEX=0"}</definedName>
    <definedName name="_353__FDSAUDITLINK__" localSheetId="4" hidden="1">{"fdsup://directions/FAT Viewer?action=UPDATE&amp;creator=factset&amp;DYN_ARGS=TRUE&amp;DOC_NAME=FAT:FQL_AUDITING_CLIENT_TEMPLATE.FAT&amp;display_string=Audit&amp;VAR:KEY=UPIVUVIRAF&amp;VAR:QUERY=KChSR0ZfQlBTKFFUUiwwLCwsLCwsTk9BVURJVClAUkdGX0JQUyhTRU1JLDAsLCwsLCxOT0FVRElUKSlAUkdGX","0JQUyhBTk4sMCwsLCwsLE5PQVVESVQpKQ==&amp;WINDOW=FIRST_POPUP&amp;HEIGHT=450&amp;WIDTH=450&amp;START_MAXIMIZED=FALSE&amp;VAR:CALENDAR=FIVEDAY&amp;VAR:SYMBOL=B12LZH&amp;VAR:INDEX=0"}</definedName>
    <definedName name="_353__FDSAUDITLINK__" hidden="1">{"fdsup://directions/FAT Viewer?action=UPDATE&amp;creator=factset&amp;DYN_ARGS=TRUE&amp;DOC_NAME=FAT:FQL_AUDITING_CLIENT_TEMPLATE.FAT&amp;display_string=Audit&amp;VAR:KEY=UPIVUVIRAF&amp;VAR:QUERY=KChSR0ZfQlBTKFFUUiwwLCwsLCwsTk9BVURJVClAUkdGX0JQUyhTRU1JLDAsLCwsLCxOT0FVRElUKSlAUkdGX","0JQUyhBTk4sMCwsLCwsLE5PQVVESVQpKQ==&amp;WINDOW=FIRST_POPUP&amp;HEIGHT=450&amp;WIDTH=450&amp;START_MAXIMIZED=FALSE&amp;VAR:CALENDAR=FIVEDAY&amp;VAR:SYMBOL=B12LZH&amp;VAR:INDEX=0"}</definedName>
    <definedName name="_354__FDSAUDITLINK__" localSheetId="2" hidden="1">{"fdsup://directions/FAT Viewer?action=UPDATE&amp;creator=factset&amp;DYN_ARGS=TRUE&amp;DOC_NAME=FAT:FQL_AUDITING_CLIENT_TEMPLATE.FAT&amp;display_string=Audit&amp;VAR:KEY=MZWLCVOTSZ&amp;VAR:QUERY=UkdGX0JQU19UQU5HKEFOTiwyMDEwLCwsLCwsTk9BVURJVCk=&amp;WINDOW=FIRST_POPUP&amp;HEIGHT=450&amp;WIDTH=","450&amp;START_MAXIMIZED=FALSE&amp;VAR:CALENDAR=FIVEDAY&amp;VAR:SYMBOL=B12LZW&amp;VAR:INDEX=0"}</definedName>
    <definedName name="_354__FDSAUDITLINK__" localSheetId="4" hidden="1">{"fdsup://directions/FAT Viewer?action=UPDATE&amp;creator=factset&amp;DYN_ARGS=TRUE&amp;DOC_NAME=FAT:FQL_AUDITING_CLIENT_TEMPLATE.FAT&amp;display_string=Audit&amp;VAR:KEY=MZWLCVOTSZ&amp;VAR:QUERY=UkdGX0JQU19UQU5HKEFOTiwyMDEwLCwsLCwsTk9BVURJVCk=&amp;WINDOW=FIRST_POPUP&amp;HEIGHT=450&amp;WIDTH=","450&amp;START_MAXIMIZED=FALSE&amp;VAR:CALENDAR=FIVEDAY&amp;VAR:SYMBOL=B12LZW&amp;VAR:INDEX=0"}</definedName>
    <definedName name="_354__FDSAUDITLINK__" hidden="1">{"fdsup://directions/FAT Viewer?action=UPDATE&amp;creator=factset&amp;DYN_ARGS=TRUE&amp;DOC_NAME=FAT:FQL_AUDITING_CLIENT_TEMPLATE.FAT&amp;display_string=Audit&amp;VAR:KEY=MZWLCVOTSZ&amp;VAR:QUERY=UkdGX0JQU19UQU5HKEFOTiwyMDEwLCwsLCwsTk9BVURJVCk=&amp;WINDOW=FIRST_POPUP&amp;HEIGHT=450&amp;WIDTH=","450&amp;START_MAXIMIZED=FALSE&amp;VAR:CALENDAR=FIVEDAY&amp;VAR:SYMBOL=B12LZW&amp;VAR:INDEX=0"}</definedName>
    <definedName name="_355__FDSAUDITLINK__" localSheetId="2" hidden="1">{"fdsup://directions/FAT Viewer?action=UPDATE&amp;creator=factset&amp;DYN_ARGS=TRUE&amp;DOC_NAME=FAT:FQL_AUDITING_CLIENT_TEMPLATE.FAT&amp;display_string=Audit&amp;VAR:KEY=WHYRWJUXUN&amp;VAR:QUERY=KChSR0ZfQlBTX1RBTkcoUVRSLDAsLCwsLCxOT0FVRElUKUBSR0ZfQlBTX1RBTkcoUVRSLDAsLCwsLCxOT0FVR","ElUKSlAUkdGX0JQU19UQU5HKFFUUiwwLCwsLCwsTk9BVURJVCkp&amp;WINDOW=FIRST_POPUP&amp;HEIGHT=450&amp;WIDTH=450&amp;START_MAXIMIZED=FALSE&amp;VAR:CALENDAR=FIVEDAY&amp;VAR:SYMBOL=B12LZW&amp;VAR:INDEX=0"}</definedName>
    <definedName name="_355__FDSAUDITLINK__" localSheetId="4" hidden="1">{"fdsup://directions/FAT Viewer?action=UPDATE&amp;creator=factset&amp;DYN_ARGS=TRUE&amp;DOC_NAME=FAT:FQL_AUDITING_CLIENT_TEMPLATE.FAT&amp;display_string=Audit&amp;VAR:KEY=WHYRWJUXUN&amp;VAR:QUERY=KChSR0ZfQlBTX1RBTkcoUVRSLDAsLCwsLCxOT0FVRElUKUBSR0ZfQlBTX1RBTkcoUVRSLDAsLCwsLCxOT0FVR","ElUKSlAUkdGX0JQU19UQU5HKFFUUiwwLCwsLCwsTk9BVURJVCkp&amp;WINDOW=FIRST_POPUP&amp;HEIGHT=450&amp;WIDTH=450&amp;START_MAXIMIZED=FALSE&amp;VAR:CALENDAR=FIVEDAY&amp;VAR:SYMBOL=B12LZW&amp;VAR:INDEX=0"}</definedName>
    <definedName name="_355__FDSAUDITLINK__" hidden="1">{"fdsup://directions/FAT Viewer?action=UPDATE&amp;creator=factset&amp;DYN_ARGS=TRUE&amp;DOC_NAME=FAT:FQL_AUDITING_CLIENT_TEMPLATE.FAT&amp;display_string=Audit&amp;VAR:KEY=WHYRWJUXUN&amp;VAR:QUERY=KChSR0ZfQlBTX1RBTkcoUVRSLDAsLCwsLCxOT0FVRElUKUBSR0ZfQlBTX1RBTkcoUVRSLDAsLCwsLCxOT0FVR","ElUKSlAUkdGX0JQU19UQU5HKFFUUiwwLCwsLCwsTk9BVURJVCkp&amp;WINDOW=FIRST_POPUP&amp;HEIGHT=450&amp;WIDTH=450&amp;START_MAXIMIZED=FALSE&amp;VAR:CALENDAR=FIVEDAY&amp;VAR:SYMBOL=B12LZW&amp;VAR:INDEX=0"}</definedName>
    <definedName name="_356__FDSAUDITLINK__" localSheetId="2" hidden="1">{"fdsup://directions/FAT Viewer?action=UPDATE&amp;creator=factset&amp;DYN_ARGS=TRUE&amp;DOC_NAME=FAT:FQL_AUDITING_CLIENT_TEMPLATE.FAT&amp;display_string=Audit&amp;VAR:KEY=AZULENIZQL&amp;VAR:QUERY=UkdGX0JQUyhBTk4sMjAxMCwsLCwsLE5PQVVESVQp&amp;WINDOW=FIRST_POPUP&amp;HEIGHT=450&amp;WIDTH=450&amp;STAR","T_MAXIMIZED=FALSE&amp;VAR:CALENDAR=FIVEDAY&amp;VAR:SYMBOL=B12LZW&amp;VAR:INDEX=0"}</definedName>
    <definedName name="_356__FDSAUDITLINK__" localSheetId="4" hidden="1">{"fdsup://directions/FAT Viewer?action=UPDATE&amp;creator=factset&amp;DYN_ARGS=TRUE&amp;DOC_NAME=FAT:FQL_AUDITING_CLIENT_TEMPLATE.FAT&amp;display_string=Audit&amp;VAR:KEY=AZULENIZQL&amp;VAR:QUERY=UkdGX0JQUyhBTk4sMjAxMCwsLCwsLE5PQVVESVQp&amp;WINDOW=FIRST_POPUP&amp;HEIGHT=450&amp;WIDTH=450&amp;STAR","T_MAXIMIZED=FALSE&amp;VAR:CALENDAR=FIVEDAY&amp;VAR:SYMBOL=B12LZW&amp;VAR:INDEX=0"}</definedName>
    <definedName name="_356__FDSAUDITLINK__" hidden="1">{"fdsup://directions/FAT Viewer?action=UPDATE&amp;creator=factset&amp;DYN_ARGS=TRUE&amp;DOC_NAME=FAT:FQL_AUDITING_CLIENT_TEMPLATE.FAT&amp;display_string=Audit&amp;VAR:KEY=AZULENIZQL&amp;VAR:QUERY=UkdGX0JQUyhBTk4sMjAxMCwsLCwsLE5PQVVESVQp&amp;WINDOW=FIRST_POPUP&amp;HEIGHT=450&amp;WIDTH=450&amp;STAR","T_MAXIMIZED=FALSE&amp;VAR:CALENDAR=FIVEDAY&amp;VAR:SYMBOL=B12LZW&amp;VAR:INDEX=0"}</definedName>
    <definedName name="_357__FDSAUDITLINK__" localSheetId="2" hidden="1">{"fdsup://directions/FAT Viewer?action=UPDATE&amp;creator=factset&amp;DYN_ARGS=TRUE&amp;DOC_NAME=FAT:FQL_AUDITING_CLIENT_TEMPLATE.FAT&amp;display_string=Audit&amp;VAR:KEY=YZQHQDQFCD&amp;VAR:QUERY=KChSR0ZfQlBTKFFUUiwwLCwsLCwsTk9BVURJVClAUkdGX0JQUyhTRU1JLDAsLCwsLCxOT0FVRElUKSlAUkdGX","0JQUyhBTk4sMCwsLCwsLE5PQVVESVQpKQ==&amp;WINDOW=FIRST_POPUP&amp;HEIGHT=450&amp;WIDTH=450&amp;START_MAXIMIZED=FALSE&amp;VAR:CALENDAR=FIVEDAY&amp;VAR:SYMBOL=B12LZW&amp;VAR:INDEX=0"}</definedName>
    <definedName name="_357__FDSAUDITLINK__" localSheetId="4" hidden="1">{"fdsup://directions/FAT Viewer?action=UPDATE&amp;creator=factset&amp;DYN_ARGS=TRUE&amp;DOC_NAME=FAT:FQL_AUDITING_CLIENT_TEMPLATE.FAT&amp;display_string=Audit&amp;VAR:KEY=YZQHQDQFCD&amp;VAR:QUERY=KChSR0ZfQlBTKFFUUiwwLCwsLCwsTk9BVURJVClAUkdGX0JQUyhTRU1JLDAsLCwsLCxOT0FVRElUKSlAUkdGX","0JQUyhBTk4sMCwsLCwsLE5PQVVESVQpKQ==&amp;WINDOW=FIRST_POPUP&amp;HEIGHT=450&amp;WIDTH=450&amp;START_MAXIMIZED=FALSE&amp;VAR:CALENDAR=FIVEDAY&amp;VAR:SYMBOL=B12LZW&amp;VAR:INDEX=0"}</definedName>
    <definedName name="_357__FDSAUDITLINK__" hidden="1">{"fdsup://directions/FAT Viewer?action=UPDATE&amp;creator=factset&amp;DYN_ARGS=TRUE&amp;DOC_NAME=FAT:FQL_AUDITING_CLIENT_TEMPLATE.FAT&amp;display_string=Audit&amp;VAR:KEY=YZQHQDQFCD&amp;VAR:QUERY=KChSR0ZfQlBTKFFUUiwwLCwsLCwsTk9BVURJVClAUkdGX0JQUyhTRU1JLDAsLCwsLCxOT0FVRElUKSlAUkdGX","0JQUyhBTk4sMCwsLCwsLE5PQVVESVQpKQ==&amp;WINDOW=FIRST_POPUP&amp;HEIGHT=450&amp;WIDTH=450&amp;START_MAXIMIZED=FALSE&amp;VAR:CALENDAR=FIVEDAY&amp;VAR:SYMBOL=B12LZW&amp;VAR:INDEX=0"}</definedName>
    <definedName name="_358__FDSAUDITLINK__" localSheetId="2" hidden="1">{"fdsup://directions/FAT Viewer?action=UPDATE&amp;creator=factset&amp;DYN_ARGS=TRUE&amp;DOC_NAME=FAT:FQL_AUDITING_CLIENT_TEMPLATE.FAT&amp;display_string=Audit&amp;VAR:KEY=WDWJYDAFKF&amp;VAR:QUERY=UkdGX0JQU19UQU5HKEFOTiwyMDEwLCwsLCwsTk9BVURJVCk=&amp;WINDOW=FIRST_POPUP&amp;HEIGHT=450&amp;WIDTH=","450&amp;START_MAXIMIZED=FALSE&amp;VAR:CALENDAR=FIVEDAY&amp;VAR:SYMBOL=B12LZX&amp;VAR:INDEX=0"}</definedName>
    <definedName name="_358__FDSAUDITLINK__" localSheetId="4" hidden="1">{"fdsup://directions/FAT Viewer?action=UPDATE&amp;creator=factset&amp;DYN_ARGS=TRUE&amp;DOC_NAME=FAT:FQL_AUDITING_CLIENT_TEMPLATE.FAT&amp;display_string=Audit&amp;VAR:KEY=WDWJYDAFKF&amp;VAR:QUERY=UkdGX0JQU19UQU5HKEFOTiwyMDEwLCwsLCwsTk9BVURJVCk=&amp;WINDOW=FIRST_POPUP&amp;HEIGHT=450&amp;WIDTH=","450&amp;START_MAXIMIZED=FALSE&amp;VAR:CALENDAR=FIVEDAY&amp;VAR:SYMBOL=B12LZX&amp;VAR:INDEX=0"}</definedName>
    <definedName name="_358__FDSAUDITLINK__" hidden="1">{"fdsup://directions/FAT Viewer?action=UPDATE&amp;creator=factset&amp;DYN_ARGS=TRUE&amp;DOC_NAME=FAT:FQL_AUDITING_CLIENT_TEMPLATE.FAT&amp;display_string=Audit&amp;VAR:KEY=WDWJYDAFKF&amp;VAR:QUERY=UkdGX0JQU19UQU5HKEFOTiwyMDEwLCwsLCwsTk9BVURJVCk=&amp;WINDOW=FIRST_POPUP&amp;HEIGHT=450&amp;WIDTH=","450&amp;START_MAXIMIZED=FALSE&amp;VAR:CALENDAR=FIVEDAY&amp;VAR:SYMBOL=B12LZX&amp;VAR:INDEX=0"}</definedName>
    <definedName name="_359__FDSAUDITLINK__" localSheetId="2" hidden="1">{"fdsup://directions/FAT Viewer?action=UPDATE&amp;creator=factset&amp;DYN_ARGS=TRUE&amp;DOC_NAME=FAT:FQL_AUDITING_CLIENT_TEMPLATE.FAT&amp;display_string=Audit&amp;VAR:KEY=QDIFUFWBCJ&amp;VAR:QUERY=KChSR0ZfQlBTX1RBTkcoUVRSLDAsLCwsLCxOT0FVRElUKUBSR0ZfQlBTX1RBTkcoUVRSLDAsLCwsLCxOT0FVR","ElUKSlAUkdGX0JQU19UQU5HKFFUUiwwLCwsLCwsTk9BVURJVCkp&amp;WINDOW=FIRST_POPUP&amp;HEIGHT=450&amp;WIDTH=450&amp;START_MAXIMIZED=FALSE&amp;VAR:CALENDAR=FIVEDAY&amp;VAR:SYMBOL=B12LZX&amp;VAR:INDEX=0"}</definedName>
    <definedName name="_359__FDSAUDITLINK__" localSheetId="4" hidden="1">{"fdsup://directions/FAT Viewer?action=UPDATE&amp;creator=factset&amp;DYN_ARGS=TRUE&amp;DOC_NAME=FAT:FQL_AUDITING_CLIENT_TEMPLATE.FAT&amp;display_string=Audit&amp;VAR:KEY=QDIFUFWBCJ&amp;VAR:QUERY=KChSR0ZfQlBTX1RBTkcoUVRSLDAsLCwsLCxOT0FVRElUKUBSR0ZfQlBTX1RBTkcoUVRSLDAsLCwsLCxOT0FVR","ElUKSlAUkdGX0JQU19UQU5HKFFUUiwwLCwsLCwsTk9BVURJVCkp&amp;WINDOW=FIRST_POPUP&amp;HEIGHT=450&amp;WIDTH=450&amp;START_MAXIMIZED=FALSE&amp;VAR:CALENDAR=FIVEDAY&amp;VAR:SYMBOL=B12LZX&amp;VAR:INDEX=0"}</definedName>
    <definedName name="_359__FDSAUDITLINK__" hidden="1">{"fdsup://directions/FAT Viewer?action=UPDATE&amp;creator=factset&amp;DYN_ARGS=TRUE&amp;DOC_NAME=FAT:FQL_AUDITING_CLIENT_TEMPLATE.FAT&amp;display_string=Audit&amp;VAR:KEY=QDIFUFWBCJ&amp;VAR:QUERY=KChSR0ZfQlBTX1RBTkcoUVRSLDAsLCwsLCxOT0FVRElUKUBSR0ZfQlBTX1RBTkcoUVRSLDAsLCwsLCxOT0FVR","ElUKSlAUkdGX0JQU19UQU5HKFFUUiwwLCwsLCwsTk9BVURJVCkp&amp;WINDOW=FIRST_POPUP&amp;HEIGHT=450&amp;WIDTH=450&amp;START_MAXIMIZED=FALSE&amp;VAR:CALENDAR=FIVEDAY&amp;VAR:SYMBOL=B12LZX&amp;VAR:INDEX=0"}</definedName>
    <definedName name="_36_?88" localSheetId="10">#REF!</definedName>
    <definedName name="_36_?88">#REF!</definedName>
    <definedName name="_36________PGE_1" localSheetId="10">#REF!</definedName>
    <definedName name="_36________PGE_1">#REF!</definedName>
    <definedName name="_36__123Graph_LBL_DCHART_1" localSheetId="10" hidden="1">#REF!</definedName>
    <definedName name="_36__123Graph_LBL_DCHART_1" localSheetId="4" hidden="1">#REF!</definedName>
    <definedName name="_36__123Graph_LBL_DCHART_1" hidden="1">#REF!</definedName>
    <definedName name="_36__FDSAUDITLINK__" localSheetId="2" hidden="1">{"fdsup://directions/FAT Viewer?action=UPDATE&amp;creator=factset&amp;DYN_ARGS=TRUE&amp;DOC_NAME=FAT:FQL_AUDITING_CLIENT_TEMPLATE.FAT&amp;display_string=Audit&amp;VAR:KEY=NQPORCZEFM&amp;VAR:QUERY=UkdGX0ZSRUVfUFNfQ0YoQU5OLDQwNzIwLCwsLFVTRCwsTk9BVURJVCk=&amp;WINDOW=FIRST_POPUP&amp;HEIGHT=45","0&amp;WIDTH=450&amp;START_MAXIMIZED=FALSE&amp;VAR:CALENDAR=FIVEDAY&amp;VAR:SYMBOL=B03MYN&amp;VAR:INDEX=0"}</definedName>
    <definedName name="_36__FDSAUDITLINK__" localSheetId="4" hidden="1">{"fdsup://directions/FAT Viewer?action=UPDATE&amp;creator=factset&amp;DYN_ARGS=TRUE&amp;DOC_NAME=FAT:FQL_AUDITING_CLIENT_TEMPLATE.FAT&amp;display_string=Audit&amp;VAR:KEY=NQPORCZEFM&amp;VAR:QUERY=UkdGX0ZSRUVfUFNfQ0YoQU5OLDQwNzIwLCwsLFVTRCwsTk9BVURJVCk=&amp;WINDOW=FIRST_POPUP&amp;HEIGHT=45","0&amp;WIDTH=450&amp;START_MAXIMIZED=FALSE&amp;VAR:CALENDAR=FIVEDAY&amp;VAR:SYMBOL=B03MYN&amp;VAR:INDEX=0"}</definedName>
    <definedName name="_36__FDSAUDITLINK__" hidden="1">{"fdsup://directions/FAT Viewer?action=UPDATE&amp;creator=factset&amp;DYN_ARGS=TRUE&amp;DOC_NAME=FAT:FQL_AUDITING_CLIENT_TEMPLATE.FAT&amp;display_string=Audit&amp;VAR:KEY=NQPORCZEFM&amp;VAR:QUERY=UkdGX0ZSRUVfUFNfQ0YoQU5OLDQwNzIwLCwsLFVTRCwsTk9BVURJVCk=&amp;WINDOW=FIRST_POPUP&amp;HEIGHT=45","0&amp;WIDTH=450&amp;START_MAXIMIZED=FALSE&amp;VAR:CALENDAR=FIVEDAY&amp;VAR:SYMBOL=B03MYN&amp;VAR:INDEX=0"}</definedName>
    <definedName name="_360__FDSAUDITLINK__" localSheetId="2" hidden="1">{"fdsup://directions/FAT Viewer?action=UPDATE&amp;creator=factset&amp;DYN_ARGS=TRUE&amp;DOC_NAME=FAT:FQL_AUDITING_CLIENT_TEMPLATE.FAT&amp;display_string=Audit&amp;VAR:KEY=AFITYBKJWH&amp;VAR:QUERY=UkdGX0JQUyhBTk4sMjAxMCwsLCwsLE5PQVVESVQp&amp;WINDOW=FIRST_POPUP&amp;HEIGHT=450&amp;WIDTH=450&amp;STAR","T_MAXIMIZED=FALSE&amp;VAR:CALENDAR=FIVEDAY&amp;VAR:SYMBOL=B12LZX&amp;VAR:INDEX=0"}</definedName>
    <definedName name="_360__FDSAUDITLINK__" localSheetId="4" hidden="1">{"fdsup://directions/FAT Viewer?action=UPDATE&amp;creator=factset&amp;DYN_ARGS=TRUE&amp;DOC_NAME=FAT:FQL_AUDITING_CLIENT_TEMPLATE.FAT&amp;display_string=Audit&amp;VAR:KEY=AFITYBKJWH&amp;VAR:QUERY=UkdGX0JQUyhBTk4sMjAxMCwsLCwsLE5PQVVESVQp&amp;WINDOW=FIRST_POPUP&amp;HEIGHT=450&amp;WIDTH=450&amp;STAR","T_MAXIMIZED=FALSE&amp;VAR:CALENDAR=FIVEDAY&amp;VAR:SYMBOL=B12LZX&amp;VAR:INDEX=0"}</definedName>
    <definedName name="_360__FDSAUDITLINK__" hidden="1">{"fdsup://directions/FAT Viewer?action=UPDATE&amp;creator=factset&amp;DYN_ARGS=TRUE&amp;DOC_NAME=FAT:FQL_AUDITING_CLIENT_TEMPLATE.FAT&amp;display_string=Audit&amp;VAR:KEY=AFITYBKJWH&amp;VAR:QUERY=UkdGX0JQUyhBTk4sMjAxMCwsLCwsLE5PQVVESVQp&amp;WINDOW=FIRST_POPUP&amp;HEIGHT=450&amp;WIDTH=450&amp;STAR","T_MAXIMIZED=FALSE&amp;VAR:CALENDAR=FIVEDAY&amp;VAR:SYMBOL=B12LZX&amp;VAR:INDEX=0"}</definedName>
    <definedName name="_361__FDSAUDITLINK__" localSheetId="2" hidden="1">{"fdsup://directions/FAT Viewer?action=UPDATE&amp;creator=factset&amp;DYN_ARGS=TRUE&amp;DOC_NAME=FAT:FQL_AUDITING_CLIENT_TEMPLATE.FAT&amp;display_string=Audit&amp;VAR:KEY=OVSLKTOJIH&amp;VAR:QUERY=KChSR0ZfQlBTKFFUUiwwLCwsLCwsTk9BVURJVClAUkdGX0JQUyhTRU1JLDAsLCwsLCxOT0FVRElUKSlAUkdGX","0JQUyhBTk4sMCwsLCwsLE5PQVVESVQpKQ==&amp;WINDOW=FIRST_POPUP&amp;HEIGHT=450&amp;WIDTH=450&amp;START_MAXIMIZED=FALSE&amp;VAR:CALENDAR=FIVEDAY&amp;VAR:SYMBOL=B12LZX&amp;VAR:INDEX=0"}</definedName>
    <definedName name="_361__FDSAUDITLINK__" localSheetId="4" hidden="1">{"fdsup://directions/FAT Viewer?action=UPDATE&amp;creator=factset&amp;DYN_ARGS=TRUE&amp;DOC_NAME=FAT:FQL_AUDITING_CLIENT_TEMPLATE.FAT&amp;display_string=Audit&amp;VAR:KEY=OVSLKTOJIH&amp;VAR:QUERY=KChSR0ZfQlBTKFFUUiwwLCwsLCwsTk9BVURJVClAUkdGX0JQUyhTRU1JLDAsLCwsLCxOT0FVRElUKSlAUkdGX","0JQUyhBTk4sMCwsLCwsLE5PQVVESVQpKQ==&amp;WINDOW=FIRST_POPUP&amp;HEIGHT=450&amp;WIDTH=450&amp;START_MAXIMIZED=FALSE&amp;VAR:CALENDAR=FIVEDAY&amp;VAR:SYMBOL=B12LZX&amp;VAR:INDEX=0"}</definedName>
    <definedName name="_361__FDSAUDITLINK__" hidden="1">{"fdsup://directions/FAT Viewer?action=UPDATE&amp;creator=factset&amp;DYN_ARGS=TRUE&amp;DOC_NAME=FAT:FQL_AUDITING_CLIENT_TEMPLATE.FAT&amp;display_string=Audit&amp;VAR:KEY=OVSLKTOJIH&amp;VAR:QUERY=KChSR0ZfQlBTKFFUUiwwLCwsLCwsTk9BVURJVClAUkdGX0JQUyhTRU1JLDAsLCwsLCxOT0FVRElUKSlAUkdGX","0JQUyhBTk4sMCwsLCwsLE5PQVVESVQpKQ==&amp;WINDOW=FIRST_POPUP&amp;HEIGHT=450&amp;WIDTH=450&amp;START_MAXIMIZED=FALSE&amp;VAR:CALENDAR=FIVEDAY&amp;VAR:SYMBOL=B12LZX&amp;VAR:INDEX=0"}</definedName>
    <definedName name="_362__FDSAUDITLINK__" localSheetId="2" hidden="1">{"fdsup://directions/FAT Viewer?action=UPDATE&amp;creator=factset&amp;DYN_ARGS=TRUE&amp;DOC_NAME=FAT:FQL_AUDITING_CLIENT_TEMPLATE.FAT&amp;display_string=Audit&amp;VAR:KEY=OBGZYRUPSF&amp;VAR:QUERY=UkdGX0JQU19UQU5HKEFOTiwyMDEwLCwsLCwsTk9BVURJVCk=&amp;WINDOW=FIRST_POPUP&amp;HEIGHT=450&amp;WIDTH=","450&amp;START_MAXIMIZED=FALSE&amp;VAR:CALENDAR=FIVEDAY&amp;VAR:SYMBOL=B16TBG&amp;VAR:INDEX=0"}</definedName>
    <definedName name="_362__FDSAUDITLINK__" localSheetId="4" hidden="1">{"fdsup://directions/FAT Viewer?action=UPDATE&amp;creator=factset&amp;DYN_ARGS=TRUE&amp;DOC_NAME=FAT:FQL_AUDITING_CLIENT_TEMPLATE.FAT&amp;display_string=Audit&amp;VAR:KEY=OBGZYRUPSF&amp;VAR:QUERY=UkdGX0JQU19UQU5HKEFOTiwyMDEwLCwsLCwsTk9BVURJVCk=&amp;WINDOW=FIRST_POPUP&amp;HEIGHT=450&amp;WIDTH=","450&amp;START_MAXIMIZED=FALSE&amp;VAR:CALENDAR=FIVEDAY&amp;VAR:SYMBOL=B16TBG&amp;VAR:INDEX=0"}</definedName>
    <definedName name="_362__FDSAUDITLINK__" hidden="1">{"fdsup://directions/FAT Viewer?action=UPDATE&amp;creator=factset&amp;DYN_ARGS=TRUE&amp;DOC_NAME=FAT:FQL_AUDITING_CLIENT_TEMPLATE.FAT&amp;display_string=Audit&amp;VAR:KEY=OBGZYRUPSF&amp;VAR:QUERY=UkdGX0JQU19UQU5HKEFOTiwyMDEwLCwsLCwsTk9BVURJVCk=&amp;WINDOW=FIRST_POPUP&amp;HEIGHT=450&amp;WIDTH=","450&amp;START_MAXIMIZED=FALSE&amp;VAR:CALENDAR=FIVEDAY&amp;VAR:SYMBOL=B16TBG&amp;VAR:INDEX=0"}</definedName>
    <definedName name="_363__FDSAUDITLINK__" localSheetId="2" hidden="1">{"fdsup://directions/FAT Viewer?action=UPDATE&amp;creator=factset&amp;DYN_ARGS=TRUE&amp;DOC_NAME=FAT:FQL_AUDITING_CLIENT_TEMPLATE.FAT&amp;display_string=Audit&amp;VAR:KEY=ULQJILGDIV&amp;VAR:QUERY=KChSR0ZfQlBTX1RBTkcoUVRSLDAsLCwsLCxOT0FVRElUKUBSR0ZfQlBTX1RBTkcoUVRSLDAsLCwsLCxOT0FVR","ElUKSlAUkdGX0JQU19UQU5HKFFUUiwwLCwsLCwsTk9BVURJVCkp&amp;WINDOW=FIRST_POPUP&amp;HEIGHT=450&amp;WIDTH=450&amp;START_MAXIMIZED=FALSE&amp;VAR:CALENDAR=FIVEDAY&amp;VAR:SYMBOL=B16TBG&amp;VAR:INDEX=0"}</definedName>
    <definedName name="_363__FDSAUDITLINK__" localSheetId="4" hidden="1">{"fdsup://directions/FAT Viewer?action=UPDATE&amp;creator=factset&amp;DYN_ARGS=TRUE&amp;DOC_NAME=FAT:FQL_AUDITING_CLIENT_TEMPLATE.FAT&amp;display_string=Audit&amp;VAR:KEY=ULQJILGDIV&amp;VAR:QUERY=KChSR0ZfQlBTX1RBTkcoUVRSLDAsLCwsLCxOT0FVRElUKUBSR0ZfQlBTX1RBTkcoUVRSLDAsLCwsLCxOT0FVR","ElUKSlAUkdGX0JQU19UQU5HKFFUUiwwLCwsLCwsTk9BVURJVCkp&amp;WINDOW=FIRST_POPUP&amp;HEIGHT=450&amp;WIDTH=450&amp;START_MAXIMIZED=FALSE&amp;VAR:CALENDAR=FIVEDAY&amp;VAR:SYMBOL=B16TBG&amp;VAR:INDEX=0"}</definedName>
    <definedName name="_363__FDSAUDITLINK__" hidden="1">{"fdsup://directions/FAT Viewer?action=UPDATE&amp;creator=factset&amp;DYN_ARGS=TRUE&amp;DOC_NAME=FAT:FQL_AUDITING_CLIENT_TEMPLATE.FAT&amp;display_string=Audit&amp;VAR:KEY=ULQJILGDIV&amp;VAR:QUERY=KChSR0ZfQlBTX1RBTkcoUVRSLDAsLCwsLCxOT0FVRElUKUBSR0ZfQlBTX1RBTkcoUVRSLDAsLCwsLCxOT0FVR","ElUKSlAUkdGX0JQU19UQU5HKFFUUiwwLCwsLCwsTk9BVURJVCkp&amp;WINDOW=FIRST_POPUP&amp;HEIGHT=450&amp;WIDTH=450&amp;START_MAXIMIZED=FALSE&amp;VAR:CALENDAR=FIVEDAY&amp;VAR:SYMBOL=B16TBG&amp;VAR:INDEX=0"}</definedName>
    <definedName name="_364__FDSAUDITLINK__" localSheetId="2" hidden="1">{"fdsup://directions/FAT Viewer?action=UPDATE&amp;creator=factset&amp;DYN_ARGS=TRUE&amp;DOC_NAME=FAT:FQL_AUDITING_CLIENT_TEMPLATE.FAT&amp;display_string=Audit&amp;VAR:KEY=QLKXALWHGP&amp;VAR:QUERY=UkdGX0JQUyhBTk4sMjAxMCwsLCwsLE5PQVVESVQp&amp;WINDOW=FIRST_POPUP&amp;HEIGHT=450&amp;WIDTH=450&amp;STAR","T_MAXIMIZED=FALSE&amp;VAR:CALENDAR=FIVEDAY&amp;VAR:SYMBOL=B16TBG&amp;VAR:INDEX=0"}</definedName>
    <definedName name="_364__FDSAUDITLINK__" localSheetId="4" hidden="1">{"fdsup://directions/FAT Viewer?action=UPDATE&amp;creator=factset&amp;DYN_ARGS=TRUE&amp;DOC_NAME=FAT:FQL_AUDITING_CLIENT_TEMPLATE.FAT&amp;display_string=Audit&amp;VAR:KEY=QLKXALWHGP&amp;VAR:QUERY=UkdGX0JQUyhBTk4sMjAxMCwsLCwsLE5PQVVESVQp&amp;WINDOW=FIRST_POPUP&amp;HEIGHT=450&amp;WIDTH=450&amp;STAR","T_MAXIMIZED=FALSE&amp;VAR:CALENDAR=FIVEDAY&amp;VAR:SYMBOL=B16TBG&amp;VAR:INDEX=0"}</definedName>
    <definedName name="_364__FDSAUDITLINK__" hidden="1">{"fdsup://directions/FAT Viewer?action=UPDATE&amp;creator=factset&amp;DYN_ARGS=TRUE&amp;DOC_NAME=FAT:FQL_AUDITING_CLIENT_TEMPLATE.FAT&amp;display_string=Audit&amp;VAR:KEY=QLKXALWHGP&amp;VAR:QUERY=UkdGX0JQUyhBTk4sMjAxMCwsLCwsLE5PQVVESVQp&amp;WINDOW=FIRST_POPUP&amp;HEIGHT=450&amp;WIDTH=450&amp;STAR","T_MAXIMIZED=FALSE&amp;VAR:CALENDAR=FIVEDAY&amp;VAR:SYMBOL=B16TBG&amp;VAR:INDEX=0"}</definedName>
    <definedName name="_365__FDSAUDITLINK__" localSheetId="2" hidden="1">{"fdsup://directions/FAT Viewer?action=UPDATE&amp;creator=factset&amp;DYN_ARGS=TRUE&amp;DOC_NAME=FAT:FQL_AUDITING_CLIENT_TEMPLATE.FAT&amp;display_string=Audit&amp;VAR:KEY=GTIFMNUHMZ&amp;VAR:QUERY=KChSR0ZfQlBTKFFUUiwwLCwsLCwsTk9BVURJVClAUkdGX0JQUyhTRU1JLDAsLCwsLCxOT0FVRElUKSlAUkdGX","0JQUyhBTk4sMCwsLCwsLE5PQVVESVQpKQ==&amp;WINDOW=FIRST_POPUP&amp;HEIGHT=450&amp;WIDTH=450&amp;START_MAXIMIZED=FALSE&amp;VAR:CALENDAR=FIVEDAY&amp;VAR:SYMBOL=B16TBG&amp;VAR:INDEX=0"}</definedName>
    <definedName name="_365__FDSAUDITLINK__" localSheetId="4" hidden="1">{"fdsup://directions/FAT Viewer?action=UPDATE&amp;creator=factset&amp;DYN_ARGS=TRUE&amp;DOC_NAME=FAT:FQL_AUDITING_CLIENT_TEMPLATE.FAT&amp;display_string=Audit&amp;VAR:KEY=GTIFMNUHMZ&amp;VAR:QUERY=KChSR0ZfQlBTKFFUUiwwLCwsLCwsTk9BVURJVClAUkdGX0JQUyhTRU1JLDAsLCwsLCxOT0FVRElUKSlAUkdGX","0JQUyhBTk4sMCwsLCwsLE5PQVVESVQpKQ==&amp;WINDOW=FIRST_POPUP&amp;HEIGHT=450&amp;WIDTH=450&amp;START_MAXIMIZED=FALSE&amp;VAR:CALENDAR=FIVEDAY&amp;VAR:SYMBOL=B16TBG&amp;VAR:INDEX=0"}</definedName>
    <definedName name="_365__FDSAUDITLINK__" hidden="1">{"fdsup://directions/FAT Viewer?action=UPDATE&amp;creator=factset&amp;DYN_ARGS=TRUE&amp;DOC_NAME=FAT:FQL_AUDITING_CLIENT_TEMPLATE.FAT&amp;display_string=Audit&amp;VAR:KEY=GTIFMNUHMZ&amp;VAR:QUERY=KChSR0ZfQlBTKFFUUiwwLCwsLCwsTk9BVURJVClAUkdGX0JQUyhTRU1JLDAsLCwsLCxOT0FVRElUKSlAUkdGX","0JQUyhBTk4sMCwsLCwsLE5PQVVESVQpKQ==&amp;WINDOW=FIRST_POPUP&amp;HEIGHT=450&amp;WIDTH=450&amp;START_MAXIMIZED=FALSE&amp;VAR:CALENDAR=FIVEDAY&amp;VAR:SYMBOL=B16TBG&amp;VAR:INDEX=0"}</definedName>
    <definedName name="_366__FDSAUDITLINK__" localSheetId="2" hidden="1">{"fdsup://directions/FAT Viewer?action=UPDATE&amp;creator=factset&amp;DYN_ARGS=TRUE&amp;DOC_NAME=FAT:FQL_AUDITING_CLIENT_TEMPLATE.FAT&amp;display_string=Audit&amp;VAR:KEY=OTMZMFCJQD&amp;VAR:QUERY=UkdGX0JQU19UQU5HKEFOTiwyMDEwLCwsLCwsTk9BVURJVCk=&amp;WINDOW=FIRST_POPUP&amp;HEIGHT=450&amp;WIDTH=","450&amp;START_MAXIMIZED=FALSE&amp;VAR:CALENDAR=FIVEDAY&amp;VAR:SYMBOL=650313&amp;VAR:INDEX=0"}</definedName>
    <definedName name="_366__FDSAUDITLINK__" localSheetId="4" hidden="1">{"fdsup://directions/FAT Viewer?action=UPDATE&amp;creator=factset&amp;DYN_ARGS=TRUE&amp;DOC_NAME=FAT:FQL_AUDITING_CLIENT_TEMPLATE.FAT&amp;display_string=Audit&amp;VAR:KEY=OTMZMFCJQD&amp;VAR:QUERY=UkdGX0JQU19UQU5HKEFOTiwyMDEwLCwsLCwsTk9BVURJVCk=&amp;WINDOW=FIRST_POPUP&amp;HEIGHT=450&amp;WIDTH=","450&amp;START_MAXIMIZED=FALSE&amp;VAR:CALENDAR=FIVEDAY&amp;VAR:SYMBOL=650313&amp;VAR:INDEX=0"}</definedName>
    <definedName name="_366__FDSAUDITLINK__" hidden="1">{"fdsup://directions/FAT Viewer?action=UPDATE&amp;creator=factset&amp;DYN_ARGS=TRUE&amp;DOC_NAME=FAT:FQL_AUDITING_CLIENT_TEMPLATE.FAT&amp;display_string=Audit&amp;VAR:KEY=OTMZMFCJQD&amp;VAR:QUERY=UkdGX0JQU19UQU5HKEFOTiwyMDEwLCwsLCwsTk9BVURJVCk=&amp;WINDOW=FIRST_POPUP&amp;HEIGHT=450&amp;WIDTH=","450&amp;START_MAXIMIZED=FALSE&amp;VAR:CALENDAR=FIVEDAY&amp;VAR:SYMBOL=650313&amp;VAR:INDEX=0"}</definedName>
    <definedName name="_367__FDSAUDITLINK__" localSheetId="2" hidden="1">{"fdsup://directions/FAT Viewer?action=UPDATE&amp;creator=factset&amp;DYN_ARGS=TRUE&amp;DOC_NAME=FAT:FQL_AUDITING_CLIENT_TEMPLATE.FAT&amp;display_string=Audit&amp;VAR:KEY=OTOZOTONGP&amp;VAR:QUERY=KChSR0ZfQlBTX1RBTkcoUVRSLDAsLCwsLCxOT0FVRElUKUBSR0ZfQlBTX1RBTkcoUVRSLDAsLCwsLCxOT0FVR","ElUKSlAUkdGX0JQU19UQU5HKFFUUiwwLCwsLCwsTk9BVURJVCkp&amp;WINDOW=FIRST_POPUP&amp;HEIGHT=450&amp;WIDTH=450&amp;START_MAXIMIZED=FALSE&amp;VAR:CALENDAR=FIVEDAY&amp;VAR:SYMBOL=650313&amp;VAR:INDEX=0"}</definedName>
    <definedName name="_367__FDSAUDITLINK__" localSheetId="4" hidden="1">{"fdsup://directions/FAT Viewer?action=UPDATE&amp;creator=factset&amp;DYN_ARGS=TRUE&amp;DOC_NAME=FAT:FQL_AUDITING_CLIENT_TEMPLATE.FAT&amp;display_string=Audit&amp;VAR:KEY=OTOZOTONGP&amp;VAR:QUERY=KChSR0ZfQlBTX1RBTkcoUVRSLDAsLCwsLCxOT0FVRElUKUBSR0ZfQlBTX1RBTkcoUVRSLDAsLCwsLCxOT0FVR","ElUKSlAUkdGX0JQU19UQU5HKFFUUiwwLCwsLCwsTk9BVURJVCkp&amp;WINDOW=FIRST_POPUP&amp;HEIGHT=450&amp;WIDTH=450&amp;START_MAXIMIZED=FALSE&amp;VAR:CALENDAR=FIVEDAY&amp;VAR:SYMBOL=650313&amp;VAR:INDEX=0"}</definedName>
    <definedName name="_367__FDSAUDITLINK__" hidden="1">{"fdsup://directions/FAT Viewer?action=UPDATE&amp;creator=factset&amp;DYN_ARGS=TRUE&amp;DOC_NAME=FAT:FQL_AUDITING_CLIENT_TEMPLATE.FAT&amp;display_string=Audit&amp;VAR:KEY=OTOZOTONGP&amp;VAR:QUERY=KChSR0ZfQlBTX1RBTkcoUVRSLDAsLCwsLCxOT0FVRElUKUBSR0ZfQlBTX1RBTkcoUVRSLDAsLCwsLCxOT0FVR","ElUKSlAUkdGX0JQU19UQU5HKFFUUiwwLCwsLCwsTk9BVURJVCkp&amp;WINDOW=FIRST_POPUP&amp;HEIGHT=450&amp;WIDTH=450&amp;START_MAXIMIZED=FALSE&amp;VAR:CALENDAR=FIVEDAY&amp;VAR:SYMBOL=650313&amp;VAR:INDEX=0"}</definedName>
    <definedName name="_368__123Graph_ECHART_22" localSheetId="10" hidden="1">#REF!</definedName>
    <definedName name="_368__123Graph_ECHART_22" localSheetId="4" hidden="1">#REF!</definedName>
    <definedName name="_368__123Graph_ECHART_22" hidden="1">#REF!</definedName>
    <definedName name="_368__FDSAUDITLINK__" localSheetId="2" hidden="1">{"fdsup://directions/FAT Viewer?action=UPDATE&amp;creator=factset&amp;DYN_ARGS=TRUE&amp;DOC_NAME=FAT:FQL_AUDITING_CLIENT_TEMPLATE.FAT&amp;display_string=Audit&amp;VAR:KEY=IBURAZUPCT&amp;VAR:QUERY=UkdGX0JQUyhBTk4sMjAxMCwsLCwsLE5PQVVESVQp&amp;WINDOW=FIRST_POPUP&amp;HEIGHT=450&amp;WIDTH=450&amp;STAR","T_MAXIMIZED=FALSE&amp;VAR:CALENDAR=FIVEDAY&amp;VAR:SYMBOL=650313&amp;VAR:INDEX=0"}</definedName>
    <definedName name="_368__FDSAUDITLINK__" localSheetId="4" hidden="1">{"fdsup://directions/FAT Viewer?action=UPDATE&amp;creator=factset&amp;DYN_ARGS=TRUE&amp;DOC_NAME=FAT:FQL_AUDITING_CLIENT_TEMPLATE.FAT&amp;display_string=Audit&amp;VAR:KEY=IBURAZUPCT&amp;VAR:QUERY=UkdGX0JQUyhBTk4sMjAxMCwsLCwsLE5PQVVESVQp&amp;WINDOW=FIRST_POPUP&amp;HEIGHT=450&amp;WIDTH=450&amp;STAR","T_MAXIMIZED=FALSE&amp;VAR:CALENDAR=FIVEDAY&amp;VAR:SYMBOL=650313&amp;VAR:INDEX=0"}</definedName>
    <definedName name="_368__FDSAUDITLINK__" hidden="1">{"fdsup://directions/FAT Viewer?action=UPDATE&amp;creator=factset&amp;DYN_ARGS=TRUE&amp;DOC_NAME=FAT:FQL_AUDITING_CLIENT_TEMPLATE.FAT&amp;display_string=Audit&amp;VAR:KEY=IBURAZUPCT&amp;VAR:QUERY=UkdGX0JQUyhBTk4sMjAxMCwsLCwsLE5PQVVESVQp&amp;WINDOW=FIRST_POPUP&amp;HEIGHT=450&amp;WIDTH=450&amp;STAR","T_MAXIMIZED=FALSE&amp;VAR:CALENDAR=FIVEDAY&amp;VAR:SYMBOL=650313&amp;VAR:INDEX=0"}</definedName>
    <definedName name="_369__FDSAUDITLINK__" localSheetId="2" hidden="1">{"fdsup://directions/FAT Viewer?action=UPDATE&amp;creator=factset&amp;DYN_ARGS=TRUE&amp;DOC_NAME=FAT:FQL_AUDITING_CLIENT_TEMPLATE.FAT&amp;display_string=Audit&amp;VAR:KEY=MHYNYZUTUZ&amp;VAR:QUERY=KChSR0ZfQlBTKFFUUiwwLCwsLCwsTk9BVURJVClAUkdGX0JQUyhTRU1JLDAsLCwsLCxOT0FVRElUKSlAUkdGX","0JQUyhBTk4sMCwsLCwsLE5PQVVESVQpKQ==&amp;WINDOW=FIRST_POPUP&amp;HEIGHT=450&amp;WIDTH=450&amp;START_MAXIMIZED=FALSE&amp;VAR:CALENDAR=FIVEDAY&amp;VAR:SYMBOL=650313&amp;VAR:INDEX=0"}</definedName>
    <definedName name="_369__FDSAUDITLINK__" localSheetId="4" hidden="1">{"fdsup://directions/FAT Viewer?action=UPDATE&amp;creator=factset&amp;DYN_ARGS=TRUE&amp;DOC_NAME=FAT:FQL_AUDITING_CLIENT_TEMPLATE.FAT&amp;display_string=Audit&amp;VAR:KEY=MHYNYZUTUZ&amp;VAR:QUERY=KChSR0ZfQlBTKFFUUiwwLCwsLCwsTk9BVURJVClAUkdGX0JQUyhTRU1JLDAsLCwsLCxOT0FVRElUKSlAUkdGX","0JQUyhBTk4sMCwsLCwsLE5PQVVESVQpKQ==&amp;WINDOW=FIRST_POPUP&amp;HEIGHT=450&amp;WIDTH=450&amp;START_MAXIMIZED=FALSE&amp;VAR:CALENDAR=FIVEDAY&amp;VAR:SYMBOL=650313&amp;VAR:INDEX=0"}</definedName>
    <definedName name="_369__FDSAUDITLINK__" hidden="1">{"fdsup://directions/FAT Viewer?action=UPDATE&amp;creator=factset&amp;DYN_ARGS=TRUE&amp;DOC_NAME=FAT:FQL_AUDITING_CLIENT_TEMPLATE.FAT&amp;display_string=Audit&amp;VAR:KEY=MHYNYZUTUZ&amp;VAR:QUERY=KChSR0ZfQlBTKFFUUiwwLCwsLCwsTk9BVURJVClAUkdGX0JQUyhTRU1JLDAsLCwsLCxOT0FVRElUKSlAUkdGX","0JQUyhBTk4sMCwsLCwsLE5PQVVESVQpKQ==&amp;WINDOW=FIRST_POPUP&amp;HEIGHT=450&amp;WIDTH=450&amp;START_MAXIMIZED=FALSE&amp;VAR:CALENDAR=FIVEDAY&amp;VAR:SYMBOL=650313&amp;VAR:INDEX=0"}</definedName>
    <definedName name="_36PGE_1" localSheetId="10">#REF!</definedName>
    <definedName name="_36PGE_1">#REF!</definedName>
    <definedName name="_37_______PGE_1" localSheetId="10">#REF!</definedName>
    <definedName name="_37_______PGE_1">#REF!</definedName>
    <definedName name="_37__FDSAUDITLINK__" localSheetId="2" hidden="1">{"fdsup://directions/FAT Viewer?action=UPDATE&amp;creator=factset&amp;DYN_ARGS=TRUE&amp;DOC_NAME=FAT:FQL_AUDITING_CLIENT_TEMPLATE.FAT&amp;display_string=Audit&amp;VAR:KEY=KJQNQJAJWX&amp;VAR:QUERY=UkdGX0VOVFJQUl9WQUxfREFJTFkoNy8yMC8yMDExKQ==&amp;WINDOW=FIRST_POPUP&amp;HEIGHT=450&amp;WIDTH=450&amp;","START_MAXIMIZED=FALSE&amp;VAR:CALENDAR=US&amp;VAR:SYMBOL=B07450&amp;VAR:INDEX=0"}</definedName>
    <definedName name="_37__FDSAUDITLINK__" localSheetId="4" hidden="1">{"fdsup://directions/FAT Viewer?action=UPDATE&amp;creator=factset&amp;DYN_ARGS=TRUE&amp;DOC_NAME=FAT:FQL_AUDITING_CLIENT_TEMPLATE.FAT&amp;display_string=Audit&amp;VAR:KEY=KJQNQJAJWX&amp;VAR:QUERY=UkdGX0VOVFJQUl9WQUxfREFJTFkoNy8yMC8yMDExKQ==&amp;WINDOW=FIRST_POPUP&amp;HEIGHT=450&amp;WIDTH=450&amp;","START_MAXIMIZED=FALSE&amp;VAR:CALENDAR=US&amp;VAR:SYMBOL=B07450&amp;VAR:INDEX=0"}</definedName>
    <definedName name="_37__FDSAUDITLINK__" hidden="1">{"fdsup://directions/FAT Viewer?action=UPDATE&amp;creator=factset&amp;DYN_ARGS=TRUE&amp;DOC_NAME=FAT:FQL_AUDITING_CLIENT_TEMPLATE.FAT&amp;display_string=Audit&amp;VAR:KEY=KJQNQJAJWX&amp;VAR:QUERY=UkdGX0VOVFJQUl9WQUxfREFJTFkoNy8yMC8yMDExKQ==&amp;WINDOW=FIRST_POPUP&amp;HEIGHT=450&amp;WIDTH=450&amp;","START_MAXIMIZED=FALSE&amp;VAR:CALENDAR=US&amp;VAR:SYMBOL=B07450&amp;VAR:INDEX=0"}</definedName>
    <definedName name="_370__FDSAUDITLINK__" localSheetId="2" hidden="1">{"fdsup://directions/FAT Viewer?action=UPDATE&amp;creator=factset&amp;DYN_ARGS=TRUE&amp;DOC_NAME=FAT:FQL_AUDITING_CLIENT_TEMPLATE.FAT&amp;display_string=Audit&amp;VAR:KEY=SNQTSPKPOV&amp;VAR:QUERY=UkdGX0JQU19UQU5HKEFOTiwyMDEwLCwsLCwsTk9BVURJVCk=&amp;WINDOW=FIRST_POPUP&amp;HEIGHT=450&amp;WIDTH=","450&amp;START_MAXIMIZED=FALSE&amp;VAR:CALENDAR=FIVEDAY&amp;VAR:SYMBOL=B07450&amp;VAR:INDEX=0"}</definedName>
    <definedName name="_370__FDSAUDITLINK__" localSheetId="4" hidden="1">{"fdsup://directions/FAT Viewer?action=UPDATE&amp;creator=factset&amp;DYN_ARGS=TRUE&amp;DOC_NAME=FAT:FQL_AUDITING_CLIENT_TEMPLATE.FAT&amp;display_string=Audit&amp;VAR:KEY=SNQTSPKPOV&amp;VAR:QUERY=UkdGX0JQU19UQU5HKEFOTiwyMDEwLCwsLCwsTk9BVURJVCk=&amp;WINDOW=FIRST_POPUP&amp;HEIGHT=450&amp;WIDTH=","450&amp;START_MAXIMIZED=FALSE&amp;VAR:CALENDAR=FIVEDAY&amp;VAR:SYMBOL=B07450&amp;VAR:INDEX=0"}</definedName>
    <definedName name="_370__FDSAUDITLINK__" hidden="1">{"fdsup://directions/FAT Viewer?action=UPDATE&amp;creator=factset&amp;DYN_ARGS=TRUE&amp;DOC_NAME=FAT:FQL_AUDITING_CLIENT_TEMPLATE.FAT&amp;display_string=Audit&amp;VAR:KEY=SNQTSPKPOV&amp;VAR:QUERY=UkdGX0JQU19UQU5HKEFOTiwyMDEwLCwsLCwsTk9BVURJVCk=&amp;WINDOW=FIRST_POPUP&amp;HEIGHT=450&amp;WIDTH=","450&amp;START_MAXIMIZED=FALSE&amp;VAR:CALENDAR=FIVEDAY&amp;VAR:SYMBOL=B07450&amp;VAR:INDEX=0"}</definedName>
    <definedName name="_371__FDSAUDITLINK__" localSheetId="2" hidden="1">{"fdsup://directions/FAT Viewer?action=UPDATE&amp;creator=factset&amp;DYN_ARGS=TRUE&amp;DOC_NAME=FAT:FQL_AUDITING_CLIENT_TEMPLATE.FAT&amp;display_string=Audit&amp;VAR:KEY=CHONWVODCL&amp;VAR:QUERY=KChSR0ZfQlBTX1RBTkcoUVRSLDAsLCwsLCxOT0FVRElUKUBSR0ZfQlBTX1RBTkcoUVRSLDAsLCwsLCxOT0FVR","ElUKSlAUkdGX0JQU19UQU5HKFFUUiwwLCwsLCwsTk9BVURJVCkp&amp;WINDOW=FIRST_POPUP&amp;HEIGHT=450&amp;WIDTH=450&amp;START_MAXIMIZED=FALSE&amp;VAR:CALENDAR=FIVEDAY&amp;VAR:SYMBOL=B07450&amp;VAR:INDEX=0"}</definedName>
    <definedName name="_371__FDSAUDITLINK__" localSheetId="4" hidden="1">{"fdsup://directions/FAT Viewer?action=UPDATE&amp;creator=factset&amp;DYN_ARGS=TRUE&amp;DOC_NAME=FAT:FQL_AUDITING_CLIENT_TEMPLATE.FAT&amp;display_string=Audit&amp;VAR:KEY=CHONWVODCL&amp;VAR:QUERY=KChSR0ZfQlBTX1RBTkcoUVRSLDAsLCwsLCxOT0FVRElUKUBSR0ZfQlBTX1RBTkcoUVRSLDAsLCwsLCxOT0FVR","ElUKSlAUkdGX0JQU19UQU5HKFFUUiwwLCwsLCwsTk9BVURJVCkp&amp;WINDOW=FIRST_POPUP&amp;HEIGHT=450&amp;WIDTH=450&amp;START_MAXIMIZED=FALSE&amp;VAR:CALENDAR=FIVEDAY&amp;VAR:SYMBOL=B07450&amp;VAR:INDEX=0"}</definedName>
    <definedName name="_371__FDSAUDITLINK__" hidden="1">{"fdsup://directions/FAT Viewer?action=UPDATE&amp;creator=factset&amp;DYN_ARGS=TRUE&amp;DOC_NAME=FAT:FQL_AUDITING_CLIENT_TEMPLATE.FAT&amp;display_string=Audit&amp;VAR:KEY=CHONWVODCL&amp;VAR:QUERY=KChSR0ZfQlBTX1RBTkcoUVRSLDAsLCwsLCxOT0FVRElUKUBSR0ZfQlBTX1RBTkcoUVRSLDAsLCwsLCxOT0FVR","ElUKSlAUkdGX0JQU19UQU5HKFFUUiwwLCwsLCwsTk9BVURJVCkp&amp;WINDOW=FIRST_POPUP&amp;HEIGHT=450&amp;WIDTH=450&amp;START_MAXIMIZED=FALSE&amp;VAR:CALENDAR=FIVEDAY&amp;VAR:SYMBOL=B07450&amp;VAR:INDEX=0"}</definedName>
    <definedName name="_372__FDSAUDITLINK__" localSheetId="2" hidden="1">{"fdsup://directions/FAT Viewer?action=UPDATE&amp;creator=factset&amp;DYN_ARGS=TRUE&amp;DOC_NAME=FAT:FQL_AUDITING_CLIENT_TEMPLATE.FAT&amp;display_string=Audit&amp;VAR:KEY=ANSVUJOZAB&amp;VAR:QUERY=UkdGX0JQUyhBTk4sMjAxMCwsLCwsLE5PQVVESVQp&amp;WINDOW=FIRST_POPUP&amp;HEIGHT=450&amp;WIDTH=450&amp;STAR","T_MAXIMIZED=FALSE&amp;VAR:CALENDAR=FIVEDAY&amp;VAR:SYMBOL=B07450&amp;VAR:INDEX=0"}</definedName>
    <definedName name="_372__FDSAUDITLINK__" localSheetId="4" hidden="1">{"fdsup://directions/FAT Viewer?action=UPDATE&amp;creator=factset&amp;DYN_ARGS=TRUE&amp;DOC_NAME=FAT:FQL_AUDITING_CLIENT_TEMPLATE.FAT&amp;display_string=Audit&amp;VAR:KEY=ANSVUJOZAB&amp;VAR:QUERY=UkdGX0JQUyhBTk4sMjAxMCwsLCwsLE5PQVVESVQp&amp;WINDOW=FIRST_POPUP&amp;HEIGHT=450&amp;WIDTH=450&amp;STAR","T_MAXIMIZED=FALSE&amp;VAR:CALENDAR=FIVEDAY&amp;VAR:SYMBOL=B07450&amp;VAR:INDEX=0"}</definedName>
    <definedName name="_372__FDSAUDITLINK__" hidden="1">{"fdsup://directions/FAT Viewer?action=UPDATE&amp;creator=factset&amp;DYN_ARGS=TRUE&amp;DOC_NAME=FAT:FQL_AUDITING_CLIENT_TEMPLATE.FAT&amp;display_string=Audit&amp;VAR:KEY=ANSVUJOZAB&amp;VAR:QUERY=UkdGX0JQUyhBTk4sMjAxMCwsLCwsLE5PQVVESVQp&amp;WINDOW=FIRST_POPUP&amp;HEIGHT=450&amp;WIDTH=450&amp;STAR","T_MAXIMIZED=FALSE&amp;VAR:CALENDAR=FIVEDAY&amp;VAR:SYMBOL=B07450&amp;VAR:INDEX=0"}</definedName>
    <definedName name="_373__FDSAUDITLINK__" localSheetId="2" hidden="1">{"fdsup://directions/FAT Viewer?action=UPDATE&amp;creator=factset&amp;DYN_ARGS=TRUE&amp;DOC_NAME=FAT:FQL_AUDITING_CLIENT_TEMPLATE.FAT&amp;display_string=Audit&amp;VAR:KEY=OJSTMTSFYN&amp;VAR:QUERY=KChSR0ZfQlBTKFFUUiwwLCwsLCwsTk9BVURJVClAUkdGX0JQUyhTRU1JLDAsLCwsLCxOT0FVRElUKSlAUkdGX","0JQUyhBTk4sMCwsLCwsLE5PQVVESVQpKQ==&amp;WINDOW=FIRST_POPUP&amp;HEIGHT=450&amp;WIDTH=450&amp;START_MAXIMIZED=FALSE&amp;VAR:CALENDAR=FIVEDAY&amp;VAR:SYMBOL=B07450&amp;VAR:INDEX=0"}</definedName>
    <definedName name="_373__FDSAUDITLINK__" localSheetId="4" hidden="1">{"fdsup://directions/FAT Viewer?action=UPDATE&amp;creator=factset&amp;DYN_ARGS=TRUE&amp;DOC_NAME=FAT:FQL_AUDITING_CLIENT_TEMPLATE.FAT&amp;display_string=Audit&amp;VAR:KEY=OJSTMTSFYN&amp;VAR:QUERY=KChSR0ZfQlBTKFFUUiwwLCwsLCwsTk9BVURJVClAUkdGX0JQUyhTRU1JLDAsLCwsLCxOT0FVRElUKSlAUkdGX","0JQUyhBTk4sMCwsLCwsLE5PQVVESVQpKQ==&amp;WINDOW=FIRST_POPUP&amp;HEIGHT=450&amp;WIDTH=450&amp;START_MAXIMIZED=FALSE&amp;VAR:CALENDAR=FIVEDAY&amp;VAR:SYMBOL=B07450&amp;VAR:INDEX=0"}</definedName>
    <definedName name="_373__FDSAUDITLINK__" hidden="1">{"fdsup://directions/FAT Viewer?action=UPDATE&amp;creator=factset&amp;DYN_ARGS=TRUE&amp;DOC_NAME=FAT:FQL_AUDITING_CLIENT_TEMPLATE.FAT&amp;display_string=Audit&amp;VAR:KEY=OJSTMTSFYN&amp;VAR:QUERY=KChSR0ZfQlBTKFFUUiwwLCwsLCwsTk9BVURJVClAUkdGX0JQUyhTRU1JLDAsLCwsLCxOT0FVRElUKSlAUkdGX","0JQUyhBTk4sMCwsLCwsLE5PQVVESVQpKQ==&amp;WINDOW=FIRST_POPUP&amp;HEIGHT=450&amp;WIDTH=450&amp;START_MAXIMIZED=FALSE&amp;VAR:CALENDAR=FIVEDAY&amp;VAR:SYMBOL=B07450&amp;VAR:INDEX=0"}</definedName>
    <definedName name="_374__FDSAUDITLINK__" localSheetId="2" hidden="1">{"fdsup://directions/FAT Viewer?action=UPDATE&amp;creator=factset&amp;DYN_ARGS=TRUE&amp;DOC_NAME=FAT:FQL_AUDITING_CLIENT_TEMPLATE.FAT&amp;display_string=Audit&amp;VAR:KEY=MVKHSHOBEJ&amp;VAR:QUERY=UkdGX0JQU19UQU5HKEFOTiwyMDEwLCwsLCwsTk9BVURJVCk=&amp;WINDOW=FIRST_POPUP&amp;HEIGHT=450&amp;WIDTH=","450&amp;START_MAXIMIZED=FALSE&amp;VAR:CALENDAR=FIVEDAY&amp;VAR:SYMBOL=B11WYH&amp;VAR:INDEX=0"}</definedName>
    <definedName name="_374__FDSAUDITLINK__" localSheetId="4" hidden="1">{"fdsup://directions/FAT Viewer?action=UPDATE&amp;creator=factset&amp;DYN_ARGS=TRUE&amp;DOC_NAME=FAT:FQL_AUDITING_CLIENT_TEMPLATE.FAT&amp;display_string=Audit&amp;VAR:KEY=MVKHSHOBEJ&amp;VAR:QUERY=UkdGX0JQU19UQU5HKEFOTiwyMDEwLCwsLCwsTk9BVURJVCk=&amp;WINDOW=FIRST_POPUP&amp;HEIGHT=450&amp;WIDTH=","450&amp;START_MAXIMIZED=FALSE&amp;VAR:CALENDAR=FIVEDAY&amp;VAR:SYMBOL=B11WYH&amp;VAR:INDEX=0"}</definedName>
    <definedName name="_374__FDSAUDITLINK__" hidden="1">{"fdsup://directions/FAT Viewer?action=UPDATE&amp;creator=factset&amp;DYN_ARGS=TRUE&amp;DOC_NAME=FAT:FQL_AUDITING_CLIENT_TEMPLATE.FAT&amp;display_string=Audit&amp;VAR:KEY=MVKHSHOBEJ&amp;VAR:QUERY=UkdGX0JQU19UQU5HKEFOTiwyMDEwLCwsLCwsTk9BVURJVCk=&amp;WINDOW=FIRST_POPUP&amp;HEIGHT=450&amp;WIDTH=","450&amp;START_MAXIMIZED=FALSE&amp;VAR:CALENDAR=FIVEDAY&amp;VAR:SYMBOL=B11WYH&amp;VAR:INDEX=0"}</definedName>
    <definedName name="_375__FDSAUDITLINK__" localSheetId="2" hidden="1">{"fdsup://directions/FAT Viewer?action=UPDATE&amp;creator=factset&amp;DYN_ARGS=TRUE&amp;DOC_NAME=FAT:FQL_AUDITING_CLIENT_TEMPLATE.FAT&amp;display_string=Audit&amp;VAR:KEY=UBKNSPSRQJ&amp;VAR:QUERY=KChSR0ZfQlBTX1RBTkcoUVRSLDAsLCwsLCxOT0FVRElUKUBSR0ZfQlBTX1RBTkcoUVRSLDAsLCwsLCxOT0FVR","ElUKSlAUkdGX0JQU19UQU5HKFFUUiwwLCwsLCwsTk9BVURJVCkp&amp;WINDOW=FIRST_POPUP&amp;HEIGHT=450&amp;WIDTH=450&amp;START_MAXIMIZED=FALSE&amp;VAR:CALENDAR=FIVEDAY&amp;VAR:SYMBOL=B11WYH&amp;VAR:INDEX=0"}</definedName>
    <definedName name="_375__FDSAUDITLINK__" localSheetId="4" hidden="1">{"fdsup://directions/FAT Viewer?action=UPDATE&amp;creator=factset&amp;DYN_ARGS=TRUE&amp;DOC_NAME=FAT:FQL_AUDITING_CLIENT_TEMPLATE.FAT&amp;display_string=Audit&amp;VAR:KEY=UBKNSPSRQJ&amp;VAR:QUERY=KChSR0ZfQlBTX1RBTkcoUVRSLDAsLCwsLCxOT0FVRElUKUBSR0ZfQlBTX1RBTkcoUVRSLDAsLCwsLCxOT0FVR","ElUKSlAUkdGX0JQU19UQU5HKFFUUiwwLCwsLCwsTk9BVURJVCkp&amp;WINDOW=FIRST_POPUP&amp;HEIGHT=450&amp;WIDTH=450&amp;START_MAXIMIZED=FALSE&amp;VAR:CALENDAR=FIVEDAY&amp;VAR:SYMBOL=B11WYH&amp;VAR:INDEX=0"}</definedName>
    <definedName name="_375__FDSAUDITLINK__" hidden="1">{"fdsup://directions/FAT Viewer?action=UPDATE&amp;creator=factset&amp;DYN_ARGS=TRUE&amp;DOC_NAME=FAT:FQL_AUDITING_CLIENT_TEMPLATE.FAT&amp;display_string=Audit&amp;VAR:KEY=UBKNSPSRQJ&amp;VAR:QUERY=KChSR0ZfQlBTX1RBTkcoUVRSLDAsLCwsLCxOT0FVRElUKUBSR0ZfQlBTX1RBTkcoUVRSLDAsLCwsLCxOT0FVR","ElUKSlAUkdGX0JQU19UQU5HKFFUUiwwLCwsLCwsTk9BVURJVCkp&amp;WINDOW=FIRST_POPUP&amp;HEIGHT=450&amp;WIDTH=450&amp;START_MAXIMIZED=FALSE&amp;VAR:CALENDAR=FIVEDAY&amp;VAR:SYMBOL=B11WYH&amp;VAR:INDEX=0"}</definedName>
    <definedName name="_376__FDSAUDITLINK__" localSheetId="2" hidden="1">{"fdsup://directions/FAT Viewer?action=UPDATE&amp;creator=factset&amp;DYN_ARGS=TRUE&amp;DOC_NAME=FAT:FQL_AUDITING_CLIENT_TEMPLATE.FAT&amp;display_string=Audit&amp;VAR:KEY=EPYBMFQRKL&amp;VAR:QUERY=UkdGX0JQUyhBTk4sMjAxMCwsLCwsLE5PQVVESVQp&amp;WINDOW=FIRST_POPUP&amp;HEIGHT=450&amp;WIDTH=450&amp;STAR","T_MAXIMIZED=FALSE&amp;VAR:CALENDAR=FIVEDAY&amp;VAR:SYMBOL=B11WYH&amp;VAR:INDEX=0"}</definedName>
    <definedName name="_376__FDSAUDITLINK__" localSheetId="4" hidden="1">{"fdsup://directions/FAT Viewer?action=UPDATE&amp;creator=factset&amp;DYN_ARGS=TRUE&amp;DOC_NAME=FAT:FQL_AUDITING_CLIENT_TEMPLATE.FAT&amp;display_string=Audit&amp;VAR:KEY=EPYBMFQRKL&amp;VAR:QUERY=UkdGX0JQUyhBTk4sMjAxMCwsLCwsLE5PQVVESVQp&amp;WINDOW=FIRST_POPUP&amp;HEIGHT=450&amp;WIDTH=450&amp;STAR","T_MAXIMIZED=FALSE&amp;VAR:CALENDAR=FIVEDAY&amp;VAR:SYMBOL=B11WYH&amp;VAR:INDEX=0"}</definedName>
    <definedName name="_376__FDSAUDITLINK__" hidden="1">{"fdsup://directions/FAT Viewer?action=UPDATE&amp;creator=factset&amp;DYN_ARGS=TRUE&amp;DOC_NAME=FAT:FQL_AUDITING_CLIENT_TEMPLATE.FAT&amp;display_string=Audit&amp;VAR:KEY=EPYBMFQRKL&amp;VAR:QUERY=UkdGX0JQUyhBTk4sMjAxMCwsLCwsLE5PQVVESVQp&amp;WINDOW=FIRST_POPUP&amp;HEIGHT=450&amp;WIDTH=450&amp;STAR","T_MAXIMIZED=FALSE&amp;VAR:CALENDAR=FIVEDAY&amp;VAR:SYMBOL=B11WYH&amp;VAR:INDEX=0"}</definedName>
    <definedName name="_377__FDSAUDITLINK__" localSheetId="2" hidden="1">{"fdsup://directions/FAT Viewer?action=UPDATE&amp;creator=factset&amp;DYN_ARGS=TRUE&amp;DOC_NAME=FAT:FQL_AUDITING_CLIENT_TEMPLATE.FAT&amp;display_string=Audit&amp;VAR:KEY=UDQPKPSXGL&amp;VAR:QUERY=KChSR0ZfQlBTKFFUUiwwLCwsLCwsTk9BVURJVClAUkdGX0JQUyhTRU1JLDAsLCwsLCxOT0FVRElUKSlAUkdGX","0JQUyhBTk4sMCwsLCwsLE5PQVVESVQpKQ==&amp;WINDOW=FIRST_POPUP&amp;HEIGHT=450&amp;WIDTH=450&amp;START_MAXIMIZED=FALSE&amp;VAR:CALENDAR=FIVEDAY&amp;VAR:SYMBOL=B11WYH&amp;VAR:INDEX=0"}</definedName>
    <definedName name="_377__FDSAUDITLINK__" localSheetId="4" hidden="1">{"fdsup://directions/FAT Viewer?action=UPDATE&amp;creator=factset&amp;DYN_ARGS=TRUE&amp;DOC_NAME=FAT:FQL_AUDITING_CLIENT_TEMPLATE.FAT&amp;display_string=Audit&amp;VAR:KEY=UDQPKPSXGL&amp;VAR:QUERY=KChSR0ZfQlBTKFFUUiwwLCwsLCwsTk9BVURJVClAUkdGX0JQUyhTRU1JLDAsLCwsLCxOT0FVRElUKSlAUkdGX","0JQUyhBTk4sMCwsLCwsLE5PQVVESVQpKQ==&amp;WINDOW=FIRST_POPUP&amp;HEIGHT=450&amp;WIDTH=450&amp;START_MAXIMIZED=FALSE&amp;VAR:CALENDAR=FIVEDAY&amp;VAR:SYMBOL=B11WYH&amp;VAR:INDEX=0"}</definedName>
    <definedName name="_377__FDSAUDITLINK__" hidden="1">{"fdsup://directions/FAT Viewer?action=UPDATE&amp;creator=factset&amp;DYN_ARGS=TRUE&amp;DOC_NAME=FAT:FQL_AUDITING_CLIENT_TEMPLATE.FAT&amp;display_string=Audit&amp;VAR:KEY=UDQPKPSXGL&amp;VAR:QUERY=KChSR0ZfQlBTKFFUUiwwLCwsLCwsTk9BVURJVClAUkdGX0JQUyhTRU1JLDAsLCwsLCxOT0FVRElUKSlAUkdGX","0JQUyhBTk4sMCwsLCwsLE5PQVVESVQpKQ==&amp;WINDOW=FIRST_POPUP&amp;HEIGHT=450&amp;WIDTH=450&amp;START_MAXIMIZED=FALSE&amp;VAR:CALENDAR=FIVEDAY&amp;VAR:SYMBOL=B11WYH&amp;VAR:INDEX=0"}</definedName>
    <definedName name="_378__FDSAUDITLINK__" localSheetId="2" hidden="1">{"fdsup://directions/FAT Viewer?action=UPDATE&amp;creator=factset&amp;DYN_ARGS=TRUE&amp;DOC_NAME=FAT:FQL_AUDITING_CLIENT_TEMPLATE.FAT&amp;display_string=Audit&amp;VAR:KEY=ETUBKFYZSH&amp;VAR:QUERY=UkdGX0JQU19UQU5HKEFOTiwyMDEwLCwsLCwsTk9BVURJVCk=&amp;WINDOW=FIRST_POPUP&amp;HEIGHT=450&amp;WIDTH=","450&amp;START_MAXIMIZED=FALSE&amp;VAR:CALENDAR=FIVEDAY&amp;VAR:SYMBOL=601446&amp;VAR:INDEX=0"}</definedName>
    <definedName name="_378__FDSAUDITLINK__" localSheetId="4" hidden="1">{"fdsup://directions/FAT Viewer?action=UPDATE&amp;creator=factset&amp;DYN_ARGS=TRUE&amp;DOC_NAME=FAT:FQL_AUDITING_CLIENT_TEMPLATE.FAT&amp;display_string=Audit&amp;VAR:KEY=ETUBKFYZSH&amp;VAR:QUERY=UkdGX0JQU19UQU5HKEFOTiwyMDEwLCwsLCwsTk9BVURJVCk=&amp;WINDOW=FIRST_POPUP&amp;HEIGHT=450&amp;WIDTH=","450&amp;START_MAXIMIZED=FALSE&amp;VAR:CALENDAR=FIVEDAY&amp;VAR:SYMBOL=601446&amp;VAR:INDEX=0"}</definedName>
    <definedName name="_378__FDSAUDITLINK__" hidden="1">{"fdsup://directions/FAT Viewer?action=UPDATE&amp;creator=factset&amp;DYN_ARGS=TRUE&amp;DOC_NAME=FAT:FQL_AUDITING_CLIENT_TEMPLATE.FAT&amp;display_string=Audit&amp;VAR:KEY=ETUBKFYZSH&amp;VAR:QUERY=UkdGX0JQU19UQU5HKEFOTiwyMDEwLCwsLCwsTk9BVURJVCk=&amp;WINDOW=FIRST_POPUP&amp;HEIGHT=450&amp;WIDTH=","450&amp;START_MAXIMIZED=FALSE&amp;VAR:CALENDAR=FIVEDAY&amp;VAR:SYMBOL=601446&amp;VAR:INDEX=0"}</definedName>
    <definedName name="_379__FDSAUDITLINK__" localSheetId="2" hidden="1">{"fdsup://directions/FAT Viewer?action=UPDATE&amp;creator=factset&amp;DYN_ARGS=TRUE&amp;DOC_NAME=FAT:FQL_AUDITING_CLIENT_TEMPLATE.FAT&amp;display_string=Audit&amp;VAR:KEY=EBSNWFGLYP&amp;VAR:QUERY=KChSR0ZfQlBTX1RBTkcoUVRSLDAsLCwsLCxOT0FVRElUKUBSR0ZfQlBTX1RBTkcoUVRSLDAsLCwsLCxOT0FVR","ElUKSlAUkdGX0JQU19UQU5HKFFUUiwwLCwsLCwsTk9BVURJVCkp&amp;WINDOW=FIRST_POPUP&amp;HEIGHT=450&amp;WIDTH=450&amp;START_MAXIMIZED=FALSE&amp;VAR:CALENDAR=FIVEDAY&amp;VAR:SYMBOL=601446&amp;VAR:INDEX=0"}</definedName>
    <definedName name="_379__FDSAUDITLINK__" localSheetId="4" hidden="1">{"fdsup://directions/FAT Viewer?action=UPDATE&amp;creator=factset&amp;DYN_ARGS=TRUE&amp;DOC_NAME=FAT:FQL_AUDITING_CLIENT_TEMPLATE.FAT&amp;display_string=Audit&amp;VAR:KEY=EBSNWFGLYP&amp;VAR:QUERY=KChSR0ZfQlBTX1RBTkcoUVRSLDAsLCwsLCxOT0FVRElUKUBSR0ZfQlBTX1RBTkcoUVRSLDAsLCwsLCxOT0FVR","ElUKSlAUkdGX0JQU19UQU5HKFFUUiwwLCwsLCwsTk9BVURJVCkp&amp;WINDOW=FIRST_POPUP&amp;HEIGHT=450&amp;WIDTH=450&amp;START_MAXIMIZED=FALSE&amp;VAR:CALENDAR=FIVEDAY&amp;VAR:SYMBOL=601446&amp;VAR:INDEX=0"}</definedName>
    <definedName name="_379__FDSAUDITLINK__" hidden="1">{"fdsup://directions/FAT Viewer?action=UPDATE&amp;creator=factset&amp;DYN_ARGS=TRUE&amp;DOC_NAME=FAT:FQL_AUDITING_CLIENT_TEMPLATE.FAT&amp;display_string=Audit&amp;VAR:KEY=EBSNWFGLYP&amp;VAR:QUERY=KChSR0ZfQlBTX1RBTkcoUVRSLDAsLCwsLCxOT0FVRElUKUBSR0ZfQlBTX1RBTkcoUVRSLDAsLCwsLCxOT0FVR","ElUKSlAUkdGX0JQU19UQU5HKFFUUiwwLCwsLCwsTk9BVURJVCkp&amp;WINDOW=FIRST_POPUP&amp;HEIGHT=450&amp;WIDTH=450&amp;START_MAXIMIZED=FALSE&amp;VAR:CALENDAR=FIVEDAY&amp;VAR:SYMBOL=601446&amp;VAR:INDEX=0"}</definedName>
    <definedName name="_38_?78" localSheetId="10">#REF!</definedName>
    <definedName name="_38_?78">#REF!</definedName>
    <definedName name="_38______PGE_1" localSheetId="10">#REF!</definedName>
    <definedName name="_38______PGE_1">#REF!</definedName>
    <definedName name="_38__FDSAUDITLINK__" localSheetId="2" hidden="1">{"fdsup://directions/FAT Viewer?action=UPDATE&amp;creator=factset&amp;DYN_ARGS=TRUE&amp;DOC_NAME=FAT:FQL_AUDITING_CLIENT_TEMPLATE.FAT&amp;display_string=Audit&amp;VAR:KEY=QXUTEZCFWT&amp;VAR:QUERY=KChSR0ZfQlBTKFFUUiwwLCwsLCwsTk9BVURJVClAUkdGX0JQUyhTRU1JLDAsLCwsLCxOT0FVRElUKSlAUkdGX","0JQUyhBTk4sMCwsLCwsLE5PQVVESVQpKQ==&amp;WINDOW=FIRST_POPUP&amp;HEIGHT=450&amp;WIDTH=450&amp;START_MAXIMIZED=FALSE&amp;VAR:CALENDAR=FIVEDAY&amp;VAR:SYMBOL=B0WGYV&amp;VAR:INDEX=0"}</definedName>
    <definedName name="_38__FDSAUDITLINK__" localSheetId="4" hidden="1">{"fdsup://directions/FAT Viewer?action=UPDATE&amp;creator=factset&amp;DYN_ARGS=TRUE&amp;DOC_NAME=FAT:FQL_AUDITING_CLIENT_TEMPLATE.FAT&amp;display_string=Audit&amp;VAR:KEY=QXUTEZCFWT&amp;VAR:QUERY=KChSR0ZfQlBTKFFUUiwwLCwsLCwsTk9BVURJVClAUkdGX0JQUyhTRU1JLDAsLCwsLCxOT0FVRElUKSlAUkdGX","0JQUyhBTk4sMCwsLCwsLE5PQVVESVQpKQ==&amp;WINDOW=FIRST_POPUP&amp;HEIGHT=450&amp;WIDTH=450&amp;START_MAXIMIZED=FALSE&amp;VAR:CALENDAR=FIVEDAY&amp;VAR:SYMBOL=B0WGYV&amp;VAR:INDEX=0"}</definedName>
    <definedName name="_38__FDSAUDITLINK__" hidden="1">{"fdsup://directions/FAT Viewer?action=UPDATE&amp;creator=factset&amp;DYN_ARGS=TRUE&amp;DOC_NAME=FAT:FQL_AUDITING_CLIENT_TEMPLATE.FAT&amp;display_string=Audit&amp;VAR:KEY=QXUTEZCFWT&amp;VAR:QUERY=KChSR0ZfQlBTKFFUUiwwLCwsLCwsTk9BVURJVClAUkdGX0JQUyhTRU1JLDAsLCwsLCxOT0FVRElUKSlAUkdGX","0JQUyhBTk4sMCwsLCwsLE5PQVVESVQpKQ==&amp;WINDOW=FIRST_POPUP&amp;HEIGHT=450&amp;WIDTH=450&amp;START_MAXIMIZED=FALSE&amp;VAR:CALENDAR=FIVEDAY&amp;VAR:SYMBOL=B0WGYV&amp;VAR:INDEX=0"}</definedName>
    <definedName name="_380__FDSAUDITLINK__" localSheetId="2" hidden="1">{"fdsup://directions/FAT Viewer?action=UPDATE&amp;creator=factset&amp;DYN_ARGS=TRUE&amp;DOC_NAME=FAT:FQL_AUDITING_CLIENT_TEMPLATE.FAT&amp;display_string=Audit&amp;VAR:KEY=APWFCPKTSR&amp;VAR:QUERY=UkdGX0JQUyhBTk4sMjAxMCwsLCwsLE5PQVVESVQp&amp;WINDOW=FIRST_POPUP&amp;HEIGHT=450&amp;WIDTH=450&amp;STAR","T_MAXIMIZED=FALSE&amp;VAR:CALENDAR=FIVEDAY&amp;VAR:SYMBOL=601446&amp;VAR:INDEX=0"}</definedName>
    <definedName name="_380__FDSAUDITLINK__" localSheetId="4" hidden="1">{"fdsup://directions/FAT Viewer?action=UPDATE&amp;creator=factset&amp;DYN_ARGS=TRUE&amp;DOC_NAME=FAT:FQL_AUDITING_CLIENT_TEMPLATE.FAT&amp;display_string=Audit&amp;VAR:KEY=APWFCPKTSR&amp;VAR:QUERY=UkdGX0JQUyhBTk4sMjAxMCwsLCwsLE5PQVVESVQp&amp;WINDOW=FIRST_POPUP&amp;HEIGHT=450&amp;WIDTH=450&amp;STAR","T_MAXIMIZED=FALSE&amp;VAR:CALENDAR=FIVEDAY&amp;VAR:SYMBOL=601446&amp;VAR:INDEX=0"}</definedName>
    <definedName name="_380__FDSAUDITLINK__" hidden="1">{"fdsup://directions/FAT Viewer?action=UPDATE&amp;creator=factset&amp;DYN_ARGS=TRUE&amp;DOC_NAME=FAT:FQL_AUDITING_CLIENT_TEMPLATE.FAT&amp;display_string=Audit&amp;VAR:KEY=APWFCPKTSR&amp;VAR:QUERY=UkdGX0JQUyhBTk4sMjAxMCwsLCwsLE5PQVVESVQp&amp;WINDOW=FIRST_POPUP&amp;HEIGHT=450&amp;WIDTH=450&amp;STAR","T_MAXIMIZED=FALSE&amp;VAR:CALENDAR=FIVEDAY&amp;VAR:SYMBOL=601446&amp;VAR:INDEX=0"}</definedName>
    <definedName name="_381__FDSAUDITLINK__" localSheetId="2" hidden="1">{"fdsup://directions/FAT Viewer?action=UPDATE&amp;creator=factset&amp;DYN_ARGS=TRUE&amp;DOC_NAME=FAT:FQL_AUDITING_CLIENT_TEMPLATE.FAT&amp;display_string=Audit&amp;VAR:KEY=SVQBAVSFMP&amp;VAR:QUERY=KChSR0ZfQlBTKFFUUiwwLCwsLCwsTk9BVURJVClAUkdGX0JQUyhTRU1JLDAsLCwsLCxOT0FVRElUKSlAUkdGX","0JQUyhBTk4sMCwsLCwsLE5PQVVESVQpKQ==&amp;WINDOW=FIRST_POPUP&amp;HEIGHT=450&amp;WIDTH=450&amp;START_MAXIMIZED=FALSE&amp;VAR:CALENDAR=FIVEDAY&amp;VAR:SYMBOL=601446&amp;VAR:INDEX=0"}</definedName>
    <definedName name="_381__FDSAUDITLINK__" localSheetId="4" hidden="1">{"fdsup://directions/FAT Viewer?action=UPDATE&amp;creator=factset&amp;DYN_ARGS=TRUE&amp;DOC_NAME=FAT:FQL_AUDITING_CLIENT_TEMPLATE.FAT&amp;display_string=Audit&amp;VAR:KEY=SVQBAVSFMP&amp;VAR:QUERY=KChSR0ZfQlBTKFFUUiwwLCwsLCwsTk9BVURJVClAUkdGX0JQUyhTRU1JLDAsLCwsLCxOT0FVRElUKSlAUkdGX","0JQUyhBTk4sMCwsLCwsLE5PQVVESVQpKQ==&amp;WINDOW=FIRST_POPUP&amp;HEIGHT=450&amp;WIDTH=450&amp;START_MAXIMIZED=FALSE&amp;VAR:CALENDAR=FIVEDAY&amp;VAR:SYMBOL=601446&amp;VAR:INDEX=0"}</definedName>
    <definedName name="_381__FDSAUDITLINK__" hidden="1">{"fdsup://directions/FAT Viewer?action=UPDATE&amp;creator=factset&amp;DYN_ARGS=TRUE&amp;DOC_NAME=FAT:FQL_AUDITING_CLIENT_TEMPLATE.FAT&amp;display_string=Audit&amp;VAR:KEY=SVQBAVSFMP&amp;VAR:QUERY=KChSR0ZfQlBTKFFUUiwwLCwsLCwsTk9BVURJVClAUkdGX0JQUyhTRU1JLDAsLCwsLCxOT0FVRElUKSlAUkdGX","0JQUyhBTk4sMCwsLCwsLE5PQVVESVQpKQ==&amp;WINDOW=FIRST_POPUP&amp;HEIGHT=450&amp;WIDTH=450&amp;START_MAXIMIZED=FALSE&amp;VAR:CALENDAR=FIVEDAY&amp;VAR:SYMBOL=601446&amp;VAR:INDEX=0"}</definedName>
    <definedName name="_382__FDSAUDITLINK__" localSheetId="2" hidden="1">{"fdsup://directions/FAT Viewer?action=UPDATE&amp;creator=factset&amp;DYN_ARGS=TRUE&amp;DOC_NAME=FAT:FQL_AUDITING_CLIENT_TEMPLATE.FAT&amp;display_string=Audit&amp;VAR:KEY=SHELYJERCT&amp;VAR:QUERY=UkdGX0JQU19UQU5HKEFOTiwyMDEwLCwsLCwsTk9BVURJVCk=&amp;WINDOW=FIRST_POPUP&amp;HEIGHT=450&amp;WIDTH=","450&amp;START_MAXIMIZED=FALSE&amp;VAR:CALENDAR=FIVEDAY&amp;VAR:SYMBOL=B169K3&amp;VAR:INDEX=0"}</definedName>
    <definedName name="_382__FDSAUDITLINK__" localSheetId="4" hidden="1">{"fdsup://directions/FAT Viewer?action=UPDATE&amp;creator=factset&amp;DYN_ARGS=TRUE&amp;DOC_NAME=FAT:FQL_AUDITING_CLIENT_TEMPLATE.FAT&amp;display_string=Audit&amp;VAR:KEY=SHELYJERCT&amp;VAR:QUERY=UkdGX0JQU19UQU5HKEFOTiwyMDEwLCwsLCwsTk9BVURJVCk=&amp;WINDOW=FIRST_POPUP&amp;HEIGHT=450&amp;WIDTH=","450&amp;START_MAXIMIZED=FALSE&amp;VAR:CALENDAR=FIVEDAY&amp;VAR:SYMBOL=B169K3&amp;VAR:INDEX=0"}</definedName>
    <definedName name="_382__FDSAUDITLINK__" hidden="1">{"fdsup://directions/FAT Viewer?action=UPDATE&amp;creator=factset&amp;DYN_ARGS=TRUE&amp;DOC_NAME=FAT:FQL_AUDITING_CLIENT_TEMPLATE.FAT&amp;display_string=Audit&amp;VAR:KEY=SHELYJERCT&amp;VAR:QUERY=UkdGX0JQU19UQU5HKEFOTiwyMDEwLCwsLCwsTk9BVURJVCk=&amp;WINDOW=FIRST_POPUP&amp;HEIGHT=450&amp;WIDTH=","450&amp;START_MAXIMIZED=FALSE&amp;VAR:CALENDAR=FIVEDAY&amp;VAR:SYMBOL=B169K3&amp;VAR:INDEX=0"}</definedName>
    <definedName name="_383__FDSAUDITLINK__" localSheetId="2" hidden="1">{"fdsup://directions/FAT Viewer?action=UPDATE&amp;creator=factset&amp;DYN_ARGS=TRUE&amp;DOC_NAME=FAT:FQL_AUDITING_CLIENT_TEMPLATE.FAT&amp;display_string=Audit&amp;VAR:KEY=QLANMJYTCD&amp;VAR:QUERY=KChSR0ZfQlBTX1RBTkcoUVRSLDAsLCwsLCxOT0FVRElUKUBSR0ZfQlBTX1RBTkcoUVRSLDAsLCwsLCxOT0FVR","ElUKSlAUkdGX0JQU19UQU5HKFFUUiwwLCwsLCwsTk9BVURJVCkp&amp;WINDOW=FIRST_POPUP&amp;HEIGHT=450&amp;WIDTH=450&amp;START_MAXIMIZED=FALSE&amp;VAR:CALENDAR=FIVEDAY&amp;VAR:SYMBOL=B169K3&amp;VAR:INDEX=0"}</definedName>
    <definedName name="_383__FDSAUDITLINK__" localSheetId="4" hidden="1">{"fdsup://directions/FAT Viewer?action=UPDATE&amp;creator=factset&amp;DYN_ARGS=TRUE&amp;DOC_NAME=FAT:FQL_AUDITING_CLIENT_TEMPLATE.FAT&amp;display_string=Audit&amp;VAR:KEY=QLANMJYTCD&amp;VAR:QUERY=KChSR0ZfQlBTX1RBTkcoUVRSLDAsLCwsLCxOT0FVRElUKUBSR0ZfQlBTX1RBTkcoUVRSLDAsLCwsLCxOT0FVR","ElUKSlAUkdGX0JQU19UQU5HKFFUUiwwLCwsLCwsTk9BVURJVCkp&amp;WINDOW=FIRST_POPUP&amp;HEIGHT=450&amp;WIDTH=450&amp;START_MAXIMIZED=FALSE&amp;VAR:CALENDAR=FIVEDAY&amp;VAR:SYMBOL=B169K3&amp;VAR:INDEX=0"}</definedName>
    <definedName name="_383__FDSAUDITLINK__" hidden="1">{"fdsup://directions/FAT Viewer?action=UPDATE&amp;creator=factset&amp;DYN_ARGS=TRUE&amp;DOC_NAME=FAT:FQL_AUDITING_CLIENT_TEMPLATE.FAT&amp;display_string=Audit&amp;VAR:KEY=QLANMJYTCD&amp;VAR:QUERY=KChSR0ZfQlBTX1RBTkcoUVRSLDAsLCwsLCxOT0FVRElUKUBSR0ZfQlBTX1RBTkcoUVRSLDAsLCwsLCxOT0FVR","ElUKSlAUkdGX0JQU19UQU5HKFFUUiwwLCwsLCwsTk9BVURJVCkp&amp;WINDOW=FIRST_POPUP&amp;HEIGHT=450&amp;WIDTH=450&amp;START_MAXIMIZED=FALSE&amp;VAR:CALENDAR=FIVEDAY&amp;VAR:SYMBOL=B169K3&amp;VAR:INDEX=0"}</definedName>
    <definedName name="_384__123Graph_ECHART_9" localSheetId="10" hidden="1">#REF!</definedName>
    <definedName name="_384__123Graph_ECHART_9" localSheetId="4" hidden="1">#REF!</definedName>
    <definedName name="_384__123Graph_ECHART_9" hidden="1">#REF!</definedName>
    <definedName name="_384__FDSAUDITLINK__" localSheetId="2" hidden="1">{"fdsup://directions/FAT Viewer?action=UPDATE&amp;creator=factset&amp;DYN_ARGS=TRUE&amp;DOC_NAME=FAT:FQL_AUDITING_CLIENT_TEMPLATE.FAT&amp;display_string=Audit&amp;VAR:KEY=KTQBIDSHMX&amp;VAR:QUERY=UkdGX0JQUyhBTk4sMjAxMCwsLCwsLE5PQVVESVQp&amp;WINDOW=FIRST_POPUP&amp;HEIGHT=450&amp;WIDTH=450&amp;STAR","T_MAXIMIZED=FALSE&amp;VAR:CALENDAR=FIVEDAY&amp;VAR:SYMBOL=B169K3&amp;VAR:INDEX=0"}</definedName>
    <definedName name="_384__FDSAUDITLINK__" localSheetId="4" hidden="1">{"fdsup://directions/FAT Viewer?action=UPDATE&amp;creator=factset&amp;DYN_ARGS=TRUE&amp;DOC_NAME=FAT:FQL_AUDITING_CLIENT_TEMPLATE.FAT&amp;display_string=Audit&amp;VAR:KEY=KTQBIDSHMX&amp;VAR:QUERY=UkdGX0JQUyhBTk4sMjAxMCwsLCwsLE5PQVVESVQp&amp;WINDOW=FIRST_POPUP&amp;HEIGHT=450&amp;WIDTH=450&amp;STAR","T_MAXIMIZED=FALSE&amp;VAR:CALENDAR=FIVEDAY&amp;VAR:SYMBOL=B169K3&amp;VAR:INDEX=0"}</definedName>
    <definedName name="_384__FDSAUDITLINK__" hidden="1">{"fdsup://directions/FAT Viewer?action=UPDATE&amp;creator=factset&amp;DYN_ARGS=TRUE&amp;DOC_NAME=FAT:FQL_AUDITING_CLIENT_TEMPLATE.FAT&amp;display_string=Audit&amp;VAR:KEY=KTQBIDSHMX&amp;VAR:QUERY=UkdGX0JQUyhBTk4sMjAxMCwsLCwsLE5PQVVESVQp&amp;WINDOW=FIRST_POPUP&amp;HEIGHT=450&amp;WIDTH=450&amp;STAR","T_MAXIMIZED=FALSE&amp;VAR:CALENDAR=FIVEDAY&amp;VAR:SYMBOL=B169K3&amp;VAR:INDEX=0"}</definedName>
    <definedName name="_385__FDSAUDITLINK__" localSheetId="2" hidden="1">{"fdsup://directions/FAT Viewer?action=UPDATE&amp;creator=factset&amp;DYN_ARGS=TRUE&amp;DOC_NAME=FAT:FQL_AUDITING_CLIENT_TEMPLATE.FAT&amp;display_string=Audit&amp;VAR:KEY=AVYDQJMPCP&amp;VAR:QUERY=KChSR0ZfQlBTKFFUUiwwLCwsLCwsTk9BVURJVClAUkdGX0JQUyhTRU1JLDAsLCwsLCxOT0FVRElUKSlAUkdGX","0JQUyhBTk4sMCwsLCwsLE5PQVVESVQpKQ==&amp;WINDOW=FIRST_POPUP&amp;HEIGHT=450&amp;WIDTH=450&amp;START_MAXIMIZED=FALSE&amp;VAR:CALENDAR=FIVEDAY&amp;VAR:SYMBOL=B169K3&amp;VAR:INDEX=0"}</definedName>
    <definedName name="_385__FDSAUDITLINK__" localSheetId="4" hidden="1">{"fdsup://directions/FAT Viewer?action=UPDATE&amp;creator=factset&amp;DYN_ARGS=TRUE&amp;DOC_NAME=FAT:FQL_AUDITING_CLIENT_TEMPLATE.FAT&amp;display_string=Audit&amp;VAR:KEY=AVYDQJMPCP&amp;VAR:QUERY=KChSR0ZfQlBTKFFUUiwwLCwsLCwsTk9BVURJVClAUkdGX0JQUyhTRU1JLDAsLCwsLCxOT0FVRElUKSlAUkdGX","0JQUyhBTk4sMCwsLCwsLE5PQVVESVQpKQ==&amp;WINDOW=FIRST_POPUP&amp;HEIGHT=450&amp;WIDTH=450&amp;START_MAXIMIZED=FALSE&amp;VAR:CALENDAR=FIVEDAY&amp;VAR:SYMBOL=B169K3&amp;VAR:INDEX=0"}</definedName>
    <definedName name="_385__FDSAUDITLINK__" hidden="1">{"fdsup://directions/FAT Viewer?action=UPDATE&amp;creator=factset&amp;DYN_ARGS=TRUE&amp;DOC_NAME=FAT:FQL_AUDITING_CLIENT_TEMPLATE.FAT&amp;display_string=Audit&amp;VAR:KEY=AVYDQJMPCP&amp;VAR:QUERY=KChSR0ZfQlBTKFFUUiwwLCwsLCwsTk9BVURJVClAUkdGX0JQUyhTRU1JLDAsLCwsLCxOT0FVRElUKSlAUkdGX","0JQUyhBTk4sMCwsLCwsLE5PQVVESVQpKQ==&amp;WINDOW=FIRST_POPUP&amp;HEIGHT=450&amp;WIDTH=450&amp;START_MAXIMIZED=FALSE&amp;VAR:CALENDAR=FIVEDAY&amp;VAR:SYMBOL=B169K3&amp;VAR:INDEX=0"}</definedName>
    <definedName name="_386__FDSAUDITLINK__" localSheetId="2" hidden="1">{"fdsup://directions/FAT Viewer?action=UPDATE&amp;creator=factset&amp;DYN_ARGS=TRUE&amp;DOC_NAME=FAT:FQL_AUDITING_CLIENT_TEMPLATE.FAT&amp;display_string=Audit&amp;VAR:KEY=AHQDORQJQN&amp;VAR:QUERY=UkdGX0JQU19UQU5HKEFOTiwyMDEwLCwsLCwsTk9BVURJVCk=&amp;WINDOW=FIRST_POPUP&amp;HEIGHT=450&amp;WIDTH=","450&amp;START_MAXIMIZED=FALSE&amp;VAR:CALENDAR=FIVEDAY&amp;VAR:SYMBOL=B0VR7W&amp;VAR:INDEX=0"}</definedName>
    <definedName name="_386__FDSAUDITLINK__" localSheetId="4" hidden="1">{"fdsup://directions/FAT Viewer?action=UPDATE&amp;creator=factset&amp;DYN_ARGS=TRUE&amp;DOC_NAME=FAT:FQL_AUDITING_CLIENT_TEMPLATE.FAT&amp;display_string=Audit&amp;VAR:KEY=AHQDORQJQN&amp;VAR:QUERY=UkdGX0JQU19UQU5HKEFOTiwyMDEwLCwsLCwsTk9BVURJVCk=&amp;WINDOW=FIRST_POPUP&amp;HEIGHT=450&amp;WIDTH=","450&amp;START_MAXIMIZED=FALSE&amp;VAR:CALENDAR=FIVEDAY&amp;VAR:SYMBOL=B0VR7W&amp;VAR:INDEX=0"}</definedName>
    <definedName name="_386__FDSAUDITLINK__" hidden="1">{"fdsup://directions/FAT Viewer?action=UPDATE&amp;creator=factset&amp;DYN_ARGS=TRUE&amp;DOC_NAME=FAT:FQL_AUDITING_CLIENT_TEMPLATE.FAT&amp;display_string=Audit&amp;VAR:KEY=AHQDORQJQN&amp;VAR:QUERY=UkdGX0JQU19UQU5HKEFOTiwyMDEwLCwsLCwsTk9BVURJVCk=&amp;WINDOW=FIRST_POPUP&amp;HEIGHT=450&amp;WIDTH=","450&amp;START_MAXIMIZED=FALSE&amp;VAR:CALENDAR=FIVEDAY&amp;VAR:SYMBOL=B0VR7W&amp;VAR:INDEX=0"}</definedName>
    <definedName name="_387__FDSAUDITLINK__" localSheetId="2" hidden="1">{"fdsup://directions/FAT Viewer?action=UPDATE&amp;creator=factset&amp;DYN_ARGS=TRUE&amp;DOC_NAME=FAT:FQL_AUDITING_CLIENT_TEMPLATE.FAT&amp;display_string=Audit&amp;VAR:KEY=EDQZAHEDGT&amp;VAR:QUERY=KChSR0ZfQlBTX1RBTkcoUVRSLDAsLCwsLCxOT0FVRElUKUBSR0ZfQlBTX1RBTkcoUVRSLDAsLCwsLCxOT0FVR","ElUKSlAUkdGX0JQU19UQU5HKFFUUiwwLCwsLCwsTk9BVURJVCkp&amp;WINDOW=FIRST_POPUP&amp;HEIGHT=450&amp;WIDTH=450&amp;START_MAXIMIZED=FALSE&amp;VAR:CALENDAR=FIVEDAY&amp;VAR:SYMBOL=B0VR7W&amp;VAR:INDEX=0"}</definedName>
    <definedName name="_387__FDSAUDITLINK__" localSheetId="4" hidden="1">{"fdsup://directions/FAT Viewer?action=UPDATE&amp;creator=factset&amp;DYN_ARGS=TRUE&amp;DOC_NAME=FAT:FQL_AUDITING_CLIENT_TEMPLATE.FAT&amp;display_string=Audit&amp;VAR:KEY=EDQZAHEDGT&amp;VAR:QUERY=KChSR0ZfQlBTX1RBTkcoUVRSLDAsLCwsLCxOT0FVRElUKUBSR0ZfQlBTX1RBTkcoUVRSLDAsLCwsLCxOT0FVR","ElUKSlAUkdGX0JQU19UQU5HKFFUUiwwLCwsLCwsTk9BVURJVCkp&amp;WINDOW=FIRST_POPUP&amp;HEIGHT=450&amp;WIDTH=450&amp;START_MAXIMIZED=FALSE&amp;VAR:CALENDAR=FIVEDAY&amp;VAR:SYMBOL=B0VR7W&amp;VAR:INDEX=0"}</definedName>
    <definedName name="_387__FDSAUDITLINK__" hidden="1">{"fdsup://directions/FAT Viewer?action=UPDATE&amp;creator=factset&amp;DYN_ARGS=TRUE&amp;DOC_NAME=FAT:FQL_AUDITING_CLIENT_TEMPLATE.FAT&amp;display_string=Audit&amp;VAR:KEY=EDQZAHEDGT&amp;VAR:QUERY=KChSR0ZfQlBTX1RBTkcoUVRSLDAsLCwsLCxOT0FVRElUKUBSR0ZfQlBTX1RBTkcoUVRSLDAsLCwsLCxOT0FVR","ElUKSlAUkdGX0JQU19UQU5HKFFUUiwwLCwsLCwsTk9BVURJVCkp&amp;WINDOW=FIRST_POPUP&amp;HEIGHT=450&amp;WIDTH=450&amp;START_MAXIMIZED=FALSE&amp;VAR:CALENDAR=FIVEDAY&amp;VAR:SYMBOL=B0VR7W&amp;VAR:INDEX=0"}</definedName>
    <definedName name="_388__FDSAUDITLINK__" localSheetId="2" hidden="1">{"fdsup://directions/FAT Viewer?action=UPDATE&amp;creator=factset&amp;DYN_ARGS=TRUE&amp;DOC_NAME=FAT:FQL_AUDITING_CLIENT_TEMPLATE.FAT&amp;display_string=Audit&amp;VAR:KEY=SHINOPOJWP&amp;VAR:QUERY=UkdGX0JQUyhBTk4sMjAxMCwsLCwsLE5PQVVESVQp&amp;WINDOW=FIRST_POPUP&amp;HEIGHT=450&amp;WIDTH=450&amp;STAR","T_MAXIMIZED=FALSE&amp;VAR:CALENDAR=FIVEDAY&amp;VAR:SYMBOL=B0VR7W&amp;VAR:INDEX=0"}</definedName>
    <definedName name="_388__FDSAUDITLINK__" localSheetId="4" hidden="1">{"fdsup://directions/FAT Viewer?action=UPDATE&amp;creator=factset&amp;DYN_ARGS=TRUE&amp;DOC_NAME=FAT:FQL_AUDITING_CLIENT_TEMPLATE.FAT&amp;display_string=Audit&amp;VAR:KEY=SHINOPOJWP&amp;VAR:QUERY=UkdGX0JQUyhBTk4sMjAxMCwsLCwsLE5PQVVESVQp&amp;WINDOW=FIRST_POPUP&amp;HEIGHT=450&amp;WIDTH=450&amp;STAR","T_MAXIMIZED=FALSE&amp;VAR:CALENDAR=FIVEDAY&amp;VAR:SYMBOL=B0VR7W&amp;VAR:INDEX=0"}</definedName>
    <definedName name="_388__FDSAUDITLINK__" hidden="1">{"fdsup://directions/FAT Viewer?action=UPDATE&amp;creator=factset&amp;DYN_ARGS=TRUE&amp;DOC_NAME=FAT:FQL_AUDITING_CLIENT_TEMPLATE.FAT&amp;display_string=Audit&amp;VAR:KEY=SHINOPOJWP&amp;VAR:QUERY=UkdGX0JQUyhBTk4sMjAxMCwsLCwsLE5PQVVESVQp&amp;WINDOW=FIRST_POPUP&amp;HEIGHT=450&amp;WIDTH=450&amp;STAR","T_MAXIMIZED=FALSE&amp;VAR:CALENDAR=FIVEDAY&amp;VAR:SYMBOL=B0VR7W&amp;VAR:INDEX=0"}</definedName>
    <definedName name="_389__FDSAUDITLINK__" localSheetId="2" hidden="1">{"fdsup://directions/FAT Viewer?action=UPDATE&amp;creator=factset&amp;DYN_ARGS=TRUE&amp;DOC_NAME=FAT:FQL_AUDITING_CLIENT_TEMPLATE.FAT&amp;display_string=Audit&amp;VAR:KEY=SRYFCLEVYT&amp;VAR:QUERY=KChSR0ZfQlBTKFFUUiwwLCwsLCwsTk9BVURJVClAUkdGX0JQUyhTRU1JLDAsLCwsLCxOT0FVRElUKSlAUkdGX","0JQUyhBTk4sMCwsLCwsLE5PQVVESVQpKQ==&amp;WINDOW=FIRST_POPUP&amp;HEIGHT=450&amp;WIDTH=450&amp;START_MAXIMIZED=FALSE&amp;VAR:CALENDAR=FIVEDAY&amp;VAR:SYMBOL=B0VR7W&amp;VAR:INDEX=0"}</definedName>
    <definedName name="_389__FDSAUDITLINK__" localSheetId="4" hidden="1">{"fdsup://directions/FAT Viewer?action=UPDATE&amp;creator=factset&amp;DYN_ARGS=TRUE&amp;DOC_NAME=FAT:FQL_AUDITING_CLIENT_TEMPLATE.FAT&amp;display_string=Audit&amp;VAR:KEY=SRYFCLEVYT&amp;VAR:QUERY=KChSR0ZfQlBTKFFUUiwwLCwsLCwsTk9BVURJVClAUkdGX0JQUyhTRU1JLDAsLCwsLCxOT0FVRElUKSlAUkdGX","0JQUyhBTk4sMCwsLCwsLE5PQVVESVQpKQ==&amp;WINDOW=FIRST_POPUP&amp;HEIGHT=450&amp;WIDTH=450&amp;START_MAXIMIZED=FALSE&amp;VAR:CALENDAR=FIVEDAY&amp;VAR:SYMBOL=B0VR7W&amp;VAR:INDEX=0"}</definedName>
    <definedName name="_389__FDSAUDITLINK__" hidden="1">{"fdsup://directions/FAT Viewer?action=UPDATE&amp;creator=factset&amp;DYN_ARGS=TRUE&amp;DOC_NAME=FAT:FQL_AUDITING_CLIENT_TEMPLATE.FAT&amp;display_string=Audit&amp;VAR:KEY=SRYFCLEVYT&amp;VAR:QUERY=KChSR0ZfQlBTKFFUUiwwLCwsLCwsTk9BVURJVClAUkdGX0JQUyhTRU1JLDAsLCwsLCxOT0FVRElUKSlAUkdGX","0JQUyhBTk4sMCwsLCwsLE5PQVVESVQpKQ==&amp;WINDOW=FIRST_POPUP&amp;HEIGHT=450&amp;WIDTH=450&amp;START_MAXIMIZED=FALSE&amp;VAR:CALENDAR=FIVEDAY&amp;VAR:SYMBOL=B0VR7W&amp;VAR:INDEX=0"}</definedName>
    <definedName name="_39_____PGE_1" localSheetId="10">#REF!</definedName>
    <definedName name="_39_____PGE_1">#REF!</definedName>
    <definedName name="_39__FDSAUDITLINK__" localSheetId="2" hidden="1">{"fdsup://directions/FAT Viewer?action=UPDATE&amp;creator=factset&amp;DYN_ARGS=TRUE&amp;DOC_NAME=FAT:FQL_AUDITING_CLIENT_TEMPLATE.FAT&amp;display_string=Audit&amp;VAR:KEY=KLKBABQFAN&amp;VAR:QUERY=UkdGX0JQUyhBTk4sMjAxMCwsLCwsLE5PQVVESVQp&amp;WINDOW=FIRST_POPUP&amp;HEIGHT=450&amp;WIDTH=450&amp;STAR","T_MAXIMIZED=FALSE&amp;VAR:CALENDAR=FIVEDAY&amp;VAR:SYMBOL=607734&amp;VAR:INDEX=0"}</definedName>
    <definedName name="_39__FDSAUDITLINK__" localSheetId="4" hidden="1">{"fdsup://directions/FAT Viewer?action=UPDATE&amp;creator=factset&amp;DYN_ARGS=TRUE&amp;DOC_NAME=FAT:FQL_AUDITING_CLIENT_TEMPLATE.FAT&amp;display_string=Audit&amp;VAR:KEY=KLKBABQFAN&amp;VAR:QUERY=UkdGX0JQUyhBTk4sMjAxMCwsLCwsLE5PQVVESVQp&amp;WINDOW=FIRST_POPUP&amp;HEIGHT=450&amp;WIDTH=450&amp;STAR","T_MAXIMIZED=FALSE&amp;VAR:CALENDAR=FIVEDAY&amp;VAR:SYMBOL=607734&amp;VAR:INDEX=0"}</definedName>
    <definedName name="_39__FDSAUDITLINK__" hidden="1">{"fdsup://directions/FAT Viewer?action=UPDATE&amp;creator=factset&amp;DYN_ARGS=TRUE&amp;DOC_NAME=FAT:FQL_AUDITING_CLIENT_TEMPLATE.FAT&amp;display_string=Audit&amp;VAR:KEY=KLKBABQFAN&amp;VAR:QUERY=UkdGX0JQUyhBTk4sMjAxMCwsLCwsLE5PQVVESVQp&amp;WINDOW=FIRST_POPUP&amp;HEIGHT=450&amp;WIDTH=450&amp;STAR","T_MAXIMIZED=FALSE&amp;VAR:CALENDAR=FIVEDAY&amp;VAR:SYMBOL=607734&amp;VAR:INDEX=0"}</definedName>
    <definedName name="_390__FDSAUDITLINK__" localSheetId="2" hidden="1">{"fdsup://directions/FAT Viewer?action=UPDATE&amp;creator=factset&amp;DYN_ARGS=TRUE&amp;DOC_NAME=FAT:FQL_AUDITING_CLIENT_TEMPLATE.FAT&amp;display_string=Audit&amp;VAR:KEY=GRQRENUZAL&amp;VAR:QUERY=UkdGX0JQU19UQU5HKEFOTiwyMDEwLCwsLCwsTk9BVURJVCk=&amp;WINDOW=FIRST_POPUP&amp;HEIGHT=450&amp;WIDTH=","450&amp;START_MAXIMIZED=FALSE&amp;VAR:CALENDAR=FIVEDAY&amp;VAR:SYMBOL=671398&amp;VAR:INDEX=0"}</definedName>
    <definedName name="_390__FDSAUDITLINK__" localSheetId="4" hidden="1">{"fdsup://directions/FAT Viewer?action=UPDATE&amp;creator=factset&amp;DYN_ARGS=TRUE&amp;DOC_NAME=FAT:FQL_AUDITING_CLIENT_TEMPLATE.FAT&amp;display_string=Audit&amp;VAR:KEY=GRQRENUZAL&amp;VAR:QUERY=UkdGX0JQU19UQU5HKEFOTiwyMDEwLCwsLCwsTk9BVURJVCk=&amp;WINDOW=FIRST_POPUP&amp;HEIGHT=450&amp;WIDTH=","450&amp;START_MAXIMIZED=FALSE&amp;VAR:CALENDAR=FIVEDAY&amp;VAR:SYMBOL=671398&amp;VAR:INDEX=0"}</definedName>
    <definedName name="_390__FDSAUDITLINK__" hidden="1">{"fdsup://directions/FAT Viewer?action=UPDATE&amp;creator=factset&amp;DYN_ARGS=TRUE&amp;DOC_NAME=FAT:FQL_AUDITING_CLIENT_TEMPLATE.FAT&amp;display_string=Audit&amp;VAR:KEY=GRQRENUZAL&amp;VAR:QUERY=UkdGX0JQU19UQU5HKEFOTiwyMDEwLCwsLCwsTk9BVURJVCk=&amp;WINDOW=FIRST_POPUP&amp;HEIGHT=450&amp;WIDTH=","450&amp;START_MAXIMIZED=FALSE&amp;VAR:CALENDAR=FIVEDAY&amp;VAR:SYMBOL=671398&amp;VAR:INDEX=0"}</definedName>
    <definedName name="_391__FDSAUDITLINK__" localSheetId="2" hidden="1">{"fdsup://directions/FAT Viewer?action=UPDATE&amp;creator=factset&amp;DYN_ARGS=TRUE&amp;DOC_NAME=FAT:FQL_AUDITING_CLIENT_TEMPLATE.FAT&amp;display_string=Audit&amp;VAR:KEY=KDGHGNKFIV&amp;VAR:QUERY=KChSR0ZfQlBTX1RBTkcoUVRSLDAsLCwsLCxOT0FVRElUKUBSR0ZfQlBTX1RBTkcoUVRSLDAsLCwsLCxOT0FVR","ElUKSlAUkdGX0JQU19UQU5HKFFUUiwwLCwsLCwsTk9BVURJVCkp&amp;WINDOW=FIRST_POPUP&amp;HEIGHT=450&amp;WIDTH=450&amp;START_MAXIMIZED=FALSE&amp;VAR:CALENDAR=FIVEDAY&amp;VAR:SYMBOL=671398&amp;VAR:INDEX=0"}</definedName>
    <definedName name="_391__FDSAUDITLINK__" localSheetId="4" hidden="1">{"fdsup://directions/FAT Viewer?action=UPDATE&amp;creator=factset&amp;DYN_ARGS=TRUE&amp;DOC_NAME=FAT:FQL_AUDITING_CLIENT_TEMPLATE.FAT&amp;display_string=Audit&amp;VAR:KEY=KDGHGNKFIV&amp;VAR:QUERY=KChSR0ZfQlBTX1RBTkcoUVRSLDAsLCwsLCxOT0FVRElUKUBSR0ZfQlBTX1RBTkcoUVRSLDAsLCwsLCxOT0FVR","ElUKSlAUkdGX0JQU19UQU5HKFFUUiwwLCwsLCwsTk9BVURJVCkp&amp;WINDOW=FIRST_POPUP&amp;HEIGHT=450&amp;WIDTH=450&amp;START_MAXIMIZED=FALSE&amp;VAR:CALENDAR=FIVEDAY&amp;VAR:SYMBOL=671398&amp;VAR:INDEX=0"}</definedName>
    <definedName name="_391__FDSAUDITLINK__" hidden="1">{"fdsup://directions/FAT Viewer?action=UPDATE&amp;creator=factset&amp;DYN_ARGS=TRUE&amp;DOC_NAME=FAT:FQL_AUDITING_CLIENT_TEMPLATE.FAT&amp;display_string=Audit&amp;VAR:KEY=KDGHGNKFIV&amp;VAR:QUERY=KChSR0ZfQlBTX1RBTkcoUVRSLDAsLCwsLCxOT0FVRElUKUBSR0ZfQlBTX1RBTkcoUVRSLDAsLCwsLCxOT0FVR","ElUKSlAUkdGX0JQU19UQU5HKFFUUiwwLCwsLCwsTk9BVURJVCkp&amp;WINDOW=FIRST_POPUP&amp;HEIGHT=450&amp;WIDTH=450&amp;START_MAXIMIZED=FALSE&amp;VAR:CALENDAR=FIVEDAY&amp;VAR:SYMBOL=671398&amp;VAR:INDEX=0"}</definedName>
    <definedName name="_392__FDSAUDITLINK__" localSheetId="2" hidden="1">{"fdsup://directions/FAT Viewer?action=UPDATE&amp;creator=factset&amp;DYN_ARGS=TRUE&amp;DOC_NAME=FAT:FQL_AUDITING_CLIENT_TEMPLATE.FAT&amp;display_string=Audit&amp;VAR:KEY=INMHYFYJGJ&amp;VAR:QUERY=UkdGX0JQUyhBTk4sMjAxMCwsLCwsLE5PQVVESVQp&amp;WINDOW=FIRST_POPUP&amp;HEIGHT=450&amp;WIDTH=450&amp;STAR","T_MAXIMIZED=FALSE&amp;VAR:CALENDAR=FIVEDAY&amp;VAR:SYMBOL=671398&amp;VAR:INDEX=0"}</definedName>
    <definedName name="_392__FDSAUDITLINK__" localSheetId="4" hidden="1">{"fdsup://directions/FAT Viewer?action=UPDATE&amp;creator=factset&amp;DYN_ARGS=TRUE&amp;DOC_NAME=FAT:FQL_AUDITING_CLIENT_TEMPLATE.FAT&amp;display_string=Audit&amp;VAR:KEY=INMHYFYJGJ&amp;VAR:QUERY=UkdGX0JQUyhBTk4sMjAxMCwsLCwsLE5PQVVESVQp&amp;WINDOW=FIRST_POPUP&amp;HEIGHT=450&amp;WIDTH=450&amp;STAR","T_MAXIMIZED=FALSE&amp;VAR:CALENDAR=FIVEDAY&amp;VAR:SYMBOL=671398&amp;VAR:INDEX=0"}</definedName>
    <definedName name="_392__FDSAUDITLINK__" hidden="1">{"fdsup://directions/FAT Viewer?action=UPDATE&amp;creator=factset&amp;DYN_ARGS=TRUE&amp;DOC_NAME=FAT:FQL_AUDITING_CLIENT_TEMPLATE.FAT&amp;display_string=Audit&amp;VAR:KEY=INMHYFYJGJ&amp;VAR:QUERY=UkdGX0JQUyhBTk4sMjAxMCwsLCwsLE5PQVVESVQp&amp;WINDOW=FIRST_POPUP&amp;HEIGHT=450&amp;WIDTH=450&amp;STAR","T_MAXIMIZED=FALSE&amp;VAR:CALENDAR=FIVEDAY&amp;VAR:SYMBOL=671398&amp;VAR:INDEX=0"}</definedName>
    <definedName name="_393__FDSAUDITLINK__" localSheetId="2" hidden="1">{"fdsup://directions/FAT Viewer?action=UPDATE&amp;creator=factset&amp;DYN_ARGS=TRUE&amp;DOC_NAME=FAT:FQL_AUDITING_CLIENT_TEMPLATE.FAT&amp;display_string=Audit&amp;VAR:KEY=MVOHCTCXCJ&amp;VAR:QUERY=KChSR0ZfQlBTKFFUUiwwLCwsLCwsTk9BVURJVClAUkdGX0JQUyhTRU1JLDAsLCwsLCxOT0FVRElUKSlAUkdGX","0JQUyhBTk4sMCwsLCwsLE5PQVVESVQpKQ==&amp;WINDOW=FIRST_POPUP&amp;HEIGHT=450&amp;WIDTH=450&amp;START_MAXIMIZED=FALSE&amp;VAR:CALENDAR=FIVEDAY&amp;VAR:SYMBOL=671398&amp;VAR:INDEX=0"}</definedName>
    <definedName name="_393__FDSAUDITLINK__" localSheetId="4" hidden="1">{"fdsup://directions/FAT Viewer?action=UPDATE&amp;creator=factset&amp;DYN_ARGS=TRUE&amp;DOC_NAME=FAT:FQL_AUDITING_CLIENT_TEMPLATE.FAT&amp;display_string=Audit&amp;VAR:KEY=MVOHCTCXCJ&amp;VAR:QUERY=KChSR0ZfQlBTKFFUUiwwLCwsLCwsTk9BVURJVClAUkdGX0JQUyhTRU1JLDAsLCwsLCxOT0FVRElUKSlAUkdGX","0JQUyhBTk4sMCwsLCwsLE5PQVVESVQpKQ==&amp;WINDOW=FIRST_POPUP&amp;HEIGHT=450&amp;WIDTH=450&amp;START_MAXIMIZED=FALSE&amp;VAR:CALENDAR=FIVEDAY&amp;VAR:SYMBOL=671398&amp;VAR:INDEX=0"}</definedName>
    <definedName name="_393__FDSAUDITLINK__" hidden="1">{"fdsup://directions/FAT Viewer?action=UPDATE&amp;creator=factset&amp;DYN_ARGS=TRUE&amp;DOC_NAME=FAT:FQL_AUDITING_CLIENT_TEMPLATE.FAT&amp;display_string=Audit&amp;VAR:KEY=MVOHCTCXCJ&amp;VAR:QUERY=KChSR0ZfQlBTKFFUUiwwLCwsLCwsTk9BVURJVClAUkdGX0JQUyhTRU1JLDAsLCwsLCxOT0FVRElUKSlAUkdGX","0JQUyhBTk4sMCwsLCwsLE5PQVVESVQpKQ==&amp;WINDOW=FIRST_POPUP&amp;HEIGHT=450&amp;WIDTH=450&amp;START_MAXIMIZED=FALSE&amp;VAR:CALENDAR=FIVEDAY&amp;VAR:SYMBOL=671398&amp;VAR:INDEX=0"}</definedName>
    <definedName name="_394__FDSAUDITLINK__" localSheetId="2" hidden="1">{"fdsup://directions/FAT Viewer?action=UPDATE&amp;creator=factset&amp;DYN_ARGS=TRUE&amp;DOC_NAME=FAT:FQL_AUDITING_CLIENT_TEMPLATE.FAT&amp;display_string=Audit&amp;VAR:KEY=ALSJWFINIJ&amp;VAR:QUERY=UkdGX0JQU19UQU5HKEFOTiwyMDEwLCwsLCwsTk9BVURJVCk=&amp;WINDOW=FIRST_POPUP&amp;HEIGHT=450&amp;WIDTH=","450&amp;START_MAXIMIZED=FALSE&amp;VAR:CALENDAR=FIVEDAY&amp;VAR:SYMBOL=615044&amp;VAR:INDEX=0"}</definedName>
    <definedName name="_394__FDSAUDITLINK__" localSheetId="4" hidden="1">{"fdsup://directions/FAT Viewer?action=UPDATE&amp;creator=factset&amp;DYN_ARGS=TRUE&amp;DOC_NAME=FAT:FQL_AUDITING_CLIENT_TEMPLATE.FAT&amp;display_string=Audit&amp;VAR:KEY=ALSJWFINIJ&amp;VAR:QUERY=UkdGX0JQU19UQU5HKEFOTiwyMDEwLCwsLCwsTk9BVURJVCk=&amp;WINDOW=FIRST_POPUP&amp;HEIGHT=450&amp;WIDTH=","450&amp;START_MAXIMIZED=FALSE&amp;VAR:CALENDAR=FIVEDAY&amp;VAR:SYMBOL=615044&amp;VAR:INDEX=0"}</definedName>
    <definedName name="_394__FDSAUDITLINK__" hidden="1">{"fdsup://directions/FAT Viewer?action=UPDATE&amp;creator=factset&amp;DYN_ARGS=TRUE&amp;DOC_NAME=FAT:FQL_AUDITING_CLIENT_TEMPLATE.FAT&amp;display_string=Audit&amp;VAR:KEY=ALSJWFINIJ&amp;VAR:QUERY=UkdGX0JQU19UQU5HKEFOTiwyMDEwLCwsLCwsTk9BVURJVCk=&amp;WINDOW=FIRST_POPUP&amp;HEIGHT=450&amp;WIDTH=","450&amp;START_MAXIMIZED=FALSE&amp;VAR:CALENDAR=FIVEDAY&amp;VAR:SYMBOL=615044&amp;VAR:INDEX=0"}</definedName>
    <definedName name="_395__FDSAUDITLINK__" localSheetId="2" hidden="1">{"fdsup://directions/FAT Viewer?action=UPDATE&amp;creator=factset&amp;DYN_ARGS=TRUE&amp;DOC_NAME=FAT:FQL_AUDITING_CLIENT_TEMPLATE.FAT&amp;display_string=Audit&amp;VAR:KEY=IPWBWHYDSP&amp;VAR:QUERY=KChSR0ZfQlBTX1RBTkcoUVRSLDAsLCwsLCxOT0FVRElUKUBSR0ZfQlBTX1RBTkcoUVRSLDAsLCwsLCxOT0FVR","ElUKSlAUkdGX0JQU19UQU5HKFFUUiwwLCwsLCwsTk9BVURJVCkp&amp;WINDOW=FIRST_POPUP&amp;HEIGHT=450&amp;WIDTH=450&amp;START_MAXIMIZED=FALSE&amp;VAR:CALENDAR=FIVEDAY&amp;VAR:SYMBOL=615044&amp;VAR:INDEX=0"}</definedName>
    <definedName name="_395__FDSAUDITLINK__" localSheetId="4" hidden="1">{"fdsup://directions/FAT Viewer?action=UPDATE&amp;creator=factset&amp;DYN_ARGS=TRUE&amp;DOC_NAME=FAT:FQL_AUDITING_CLIENT_TEMPLATE.FAT&amp;display_string=Audit&amp;VAR:KEY=IPWBWHYDSP&amp;VAR:QUERY=KChSR0ZfQlBTX1RBTkcoUVRSLDAsLCwsLCxOT0FVRElUKUBSR0ZfQlBTX1RBTkcoUVRSLDAsLCwsLCxOT0FVR","ElUKSlAUkdGX0JQU19UQU5HKFFUUiwwLCwsLCwsTk9BVURJVCkp&amp;WINDOW=FIRST_POPUP&amp;HEIGHT=450&amp;WIDTH=450&amp;START_MAXIMIZED=FALSE&amp;VAR:CALENDAR=FIVEDAY&amp;VAR:SYMBOL=615044&amp;VAR:INDEX=0"}</definedName>
    <definedName name="_395__FDSAUDITLINK__" hidden="1">{"fdsup://directions/FAT Viewer?action=UPDATE&amp;creator=factset&amp;DYN_ARGS=TRUE&amp;DOC_NAME=FAT:FQL_AUDITING_CLIENT_TEMPLATE.FAT&amp;display_string=Audit&amp;VAR:KEY=IPWBWHYDSP&amp;VAR:QUERY=KChSR0ZfQlBTX1RBTkcoUVRSLDAsLCwsLCxOT0FVRElUKUBSR0ZfQlBTX1RBTkcoUVRSLDAsLCwsLCxOT0FVR","ElUKSlAUkdGX0JQU19UQU5HKFFUUiwwLCwsLCwsTk9BVURJVCkp&amp;WINDOW=FIRST_POPUP&amp;HEIGHT=450&amp;WIDTH=450&amp;START_MAXIMIZED=FALSE&amp;VAR:CALENDAR=FIVEDAY&amp;VAR:SYMBOL=615044&amp;VAR:INDEX=0"}</definedName>
    <definedName name="_396__FDSAUDITLINK__" localSheetId="2" hidden="1">{"fdsup://directions/FAT Viewer?action=UPDATE&amp;creator=factset&amp;DYN_ARGS=TRUE&amp;DOC_NAME=FAT:FQL_AUDITING_CLIENT_TEMPLATE.FAT&amp;display_string=Audit&amp;VAR:KEY=YBYRWXEHCB&amp;VAR:QUERY=UkdGX0JQUyhBTk4sMjAxMCwsLCwsLE5PQVVESVQp&amp;WINDOW=FIRST_POPUP&amp;HEIGHT=450&amp;WIDTH=450&amp;STAR","T_MAXIMIZED=FALSE&amp;VAR:CALENDAR=FIVEDAY&amp;VAR:SYMBOL=615044&amp;VAR:INDEX=0"}</definedName>
    <definedName name="_396__FDSAUDITLINK__" localSheetId="4" hidden="1">{"fdsup://directions/FAT Viewer?action=UPDATE&amp;creator=factset&amp;DYN_ARGS=TRUE&amp;DOC_NAME=FAT:FQL_AUDITING_CLIENT_TEMPLATE.FAT&amp;display_string=Audit&amp;VAR:KEY=YBYRWXEHCB&amp;VAR:QUERY=UkdGX0JQUyhBTk4sMjAxMCwsLCwsLE5PQVVESVQp&amp;WINDOW=FIRST_POPUP&amp;HEIGHT=450&amp;WIDTH=450&amp;STAR","T_MAXIMIZED=FALSE&amp;VAR:CALENDAR=FIVEDAY&amp;VAR:SYMBOL=615044&amp;VAR:INDEX=0"}</definedName>
    <definedName name="_396__FDSAUDITLINK__" hidden="1">{"fdsup://directions/FAT Viewer?action=UPDATE&amp;creator=factset&amp;DYN_ARGS=TRUE&amp;DOC_NAME=FAT:FQL_AUDITING_CLIENT_TEMPLATE.FAT&amp;display_string=Audit&amp;VAR:KEY=YBYRWXEHCB&amp;VAR:QUERY=UkdGX0JQUyhBTk4sMjAxMCwsLCwsLE5PQVVESVQp&amp;WINDOW=FIRST_POPUP&amp;HEIGHT=450&amp;WIDTH=450&amp;STAR","T_MAXIMIZED=FALSE&amp;VAR:CALENDAR=FIVEDAY&amp;VAR:SYMBOL=615044&amp;VAR:INDEX=0"}</definedName>
    <definedName name="_397__FDSAUDITLINK__" localSheetId="2" hidden="1">{"fdsup://directions/FAT Viewer?action=UPDATE&amp;creator=factset&amp;DYN_ARGS=TRUE&amp;DOC_NAME=FAT:FQL_AUDITING_CLIENT_TEMPLATE.FAT&amp;display_string=Audit&amp;VAR:KEY=AFCBIDCVCT&amp;VAR:QUERY=KChSR0ZfQlBTKFFUUiwwLCwsLCwsTk9BVURJVClAUkdGX0JQUyhTRU1JLDAsLCwsLCxOT0FVRElUKSlAUkdGX","0JQUyhBTk4sMCwsLCwsLE5PQVVESVQpKQ==&amp;WINDOW=FIRST_POPUP&amp;HEIGHT=450&amp;WIDTH=450&amp;START_MAXIMIZED=FALSE&amp;VAR:CALENDAR=FIVEDAY&amp;VAR:SYMBOL=615044&amp;VAR:INDEX=0"}</definedName>
    <definedName name="_397__FDSAUDITLINK__" localSheetId="4" hidden="1">{"fdsup://directions/FAT Viewer?action=UPDATE&amp;creator=factset&amp;DYN_ARGS=TRUE&amp;DOC_NAME=FAT:FQL_AUDITING_CLIENT_TEMPLATE.FAT&amp;display_string=Audit&amp;VAR:KEY=AFCBIDCVCT&amp;VAR:QUERY=KChSR0ZfQlBTKFFUUiwwLCwsLCwsTk9BVURJVClAUkdGX0JQUyhTRU1JLDAsLCwsLCxOT0FVRElUKSlAUkdGX","0JQUyhBTk4sMCwsLCwsLE5PQVVESVQpKQ==&amp;WINDOW=FIRST_POPUP&amp;HEIGHT=450&amp;WIDTH=450&amp;START_MAXIMIZED=FALSE&amp;VAR:CALENDAR=FIVEDAY&amp;VAR:SYMBOL=615044&amp;VAR:INDEX=0"}</definedName>
    <definedName name="_397__FDSAUDITLINK__" hidden="1">{"fdsup://directions/FAT Viewer?action=UPDATE&amp;creator=factset&amp;DYN_ARGS=TRUE&amp;DOC_NAME=FAT:FQL_AUDITING_CLIENT_TEMPLATE.FAT&amp;display_string=Audit&amp;VAR:KEY=AFCBIDCVCT&amp;VAR:QUERY=KChSR0ZfQlBTKFFUUiwwLCwsLCwsTk9BVURJVClAUkdGX0JQUyhTRU1JLDAsLCwsLCxOT0FVRElUKSlAUkdGX","0JQUyhBTk4sMCwsLCwsLE5PQVVESVQpKQ==&amp;WINDOW=FIRST_POPUP&amp;HEIGHT=450&amp;WIDTH=450&amp;START_MAXIMIZED=FALSE&amp;VAR:CALENDAR=FIVEDAY&amp;VAR:SYMBOL=615044&amp;VAR:INDEX=0"}</definedName>
    <definedName name="_398__FDSAUDITLINK__" localSheetId="2" hidden="1">{"fdsup://directions/FAT Viewer?action=UPDATE&amp;creator=factset&amp;DYN_ARGS=TRUE&amp;DOC_NAME=FAT:FQL_AUDITING_CLIENT_TEMPLATE.FAT&amp;display_string=Audit&amp;VAR:KEY=KJQFULMFAL&amp;VAR:QUERY=UkdGX0JQU19UQU5HKEFOTiwyMDEwLCwsLCwsTk9BVURJVCk=&amp;WINDOW=FIRST_POPUP&amp;HEIGHT=450&amp;WIDTH=","450&amp;START_MAXIMIZED=FALSE&amp;VAR:CALENDAR=FIVEDAY&amp;VAR:SYMBOL=614819&amp;VAR:INDEX=0"}</definedName>
    <definedName name="_398__FDSAUDITLINK__" localSheetId="4" hidden="1">{"fdsup://directions/FAT Viewer?action=UPDATE&amp;creator=factset&amp;DYN_ARGS=TRUE&amp;DOC_NAME=FAT:FQL_AUDITING_CLIENT_TEMPLATE.FAT&amp;display_string=Audit&amp;VAR:KEY=KJQFULMFAL&amp;VAR:QUERY=UkdGX0JQU19UQU5HKEFOTiwyMDEwLCwsLCwsTk9BVURJVCk=&amp;WINDOW=FIRST_POPUP&amp;HEIGHT=450&amp;WIDTH=","450&amp;START_MAXIMIZED=FALSE&amp;VAR:CALENDAR=FIVEDAY&amp;VAR:SYMBOL=614819&amp;VAR:INDEX=0"}</definedName>
    <definedName name="_398__FDSAUDITLINK__" hidden="1">{"fdsup://directions/FAT Viewer?action=UPDATE&amp;creator=factset&amp;DYN_ARGS=TRUE&amp;DOC_NAME=FAT:FQL_AUDITING_CLIENT_TEMPLATE.FAT&amp;display_string=Audit&amp;VAR:KEY=KJQFULMFAL&amp;VAR:QUERY=UkdGX0JQU19UQU5HKEFOTiwyMDEwLCwsLCwsTk9BVURJVCk=&amp;WINDOW=FIRST_POPUP&amp;HEIGHT=450&amp;WIDTH=","450&amp;START_MAXIMIZED=FALSE&amp;VAR:CALENDAR=FIVEDAY&amp;VAR:SYMBOL=614819&amp;VAR:INDEX=0"}</definedName>
    <definedName name="_399__FDSAUDITLINK__" localSheetId="2" hidden="1">{"fdsup://directions/FAT Viewer?action=UPDATE&amp;creator=factset&amp;DYN_ARGS=TRUE&amp;DOC_NAME=FAT:FQL_AUDITING_CLIENT_TEMPLATE.FAT&amp;display_string=Audit&amp;VAR:KEY=WPWXALABUH&amp;VAR:QUERY=KChSR0ZfQlBTX1RBTkcoUVRSLDAsLCwsLCxOT0FVRElUKUBSR0ZfQlBTX1RBTkcoUVRSLDAsLCwsLCxOT0FVR","ElUKSlAUkdGX0JQU19UQU5HKFFUUiwwLCwsLCwsTk9BVURJVCkp&amp;WINDOW=FIRST_POPUP&amp;HEIGHT=450&amp;WIDTH=450&amp;START_MAXIMIZED=FALSE&amp;VAR:CALENDAR=FIVEDAY&amp;VAR:SYMBOL=614819&amp;VAR:INDEX=0"}</definedName>
    <definedName name="_399__FDSAUDITLINK__" localSheetId="4" hidden="1">{"fdsup://directions/FAT Viewer?action=UPDATE&amp;creator=factset&amp;DYN_ARGS=TRUE&amp;DOC_NAME=FAT:FQL_AUDITING_CLIENT_TEMPLATE.FAT&amp;display_string=Audit&amp;VAR:KEY=WPWXALABUH&amp;VAR:QUERY=KChSR0ZfQlBTX1RBTkcoUVRSLDAsLCwsLCxOT0FVRElUKUBSR0ZfQlBTX1RBTkcoUVRSLDAsLCwsLCxOT0FVR","ElUKSlAUkdGX0JQU19UQU5HKFFUUiwwLCwsLCwsTk9BVURJVCkp&amp;WINDOW=FIRST_POPUP&amp;HEIGHT=450&amp;WIDTH=450&amp;START_MAXIMIZED=FALSE&amp;VAR:CALENDAR=FIVEDAY&amp;VAR:SYMBOL=614819&amp;VAR:INDEX=0"}</definedName>
    <definedName name="_399__FDSAUDITLINK__" hidden="1">{"fdsup://directions/FAT Viewer?action=UPDATE&amp;creator=factset&amp;DYN_ARGS=TRUE&amp;DOC_NAME=FAT:FQL_AUDITING_CLIENT_TEMPLATE.FAT&amp;display_string=Audit&amp;VAR:KEY=WPWXALABUH&amp;VAR:QUERY=KChSR0ZfQlBTX1RBTkcoUVRSLDAsLCwsLCxOT0FVRElUKUBSR0ZfQlBTX1RBTkcoUVRSLDAsLCwsLCxOT0FVR","ElUKSlAUkdGX0JQU19UQU5HKFFUUiwwLCwsLCwsTk9BVURJVCkp&amp;WINDOW=FIRST_POPUP&amp;HEIGHT=450&amp;WIDTH=450&amp;START_MAXIMIZED=FALSE&amp;VAR:CALENDAR=FIVEDAY&amp;VAR:SYMBOL=614819&amp;VAR:INDEX=0"}</definedName>
    <definedName name="_3PGE_1" localSheetId="10">#REF!</definedName>
    <definedName name="_3PGE_1">#REF!</definedName>
    <definedName name="_4_???205" localSheetId="10">#REF!</definedName>
    <definedName name="_4_???205">#REF!</definedName>
    <definedName name="_4_?78" localSheetId="10">#REF!</definedName>
    <definedName name="_4_?78">#REF!</definedName>
    <definedName name="_4_?88" localSheetId="10">#REF!</definedName>
    <definedName name="_4_?88">#REF!</definedName>
    <definedName name="_4________________________________________PGE_1" localSheetId="10">#REF!</definedName>
    <definedName name="_4________________________________________PGE_1">#REF!</definedName>
    <definedName name="_4__123Graph_BCHART_1A" localSheetId="10" hidden="1">#REF!</definedName>
    <definedName name="_4__123Graph_BCHART_1A" localSheetId="4" hidden="1">#REF!</definedName>
    <definedName name="_4__123Graph_BCHART_1A" hidden="1">#REF!</definedName>
    <definedName name="_4__123Graph_BCHART_3" localSheetId="10" hidden="1">#REF!</definedName>
    <definedName name="_4__123Graph_BCHART_3" localSheetId="4" hidden="1">#REF!</definedName>
    <definedName name="_4__123Graph_BCHART_3" hidden="1">#REF!</definedName>
    <definedName name="_4__123Graph_DCONTRAC._OIL" localSheetId="10" hidden="1">#REF!</definedName>
    <definedName name="_4__123Graph_DCONTRAC._OIL" localSheetId="4" hidden="1">#REF!</definedName>
    <definedName name="_4__123Graph_DCONTRAC._OIL" hidden="1">#REF!</definedName>
    <definedName name="_4__123Graph_XCHART_1A" localSheetId="10" hidden="1">#REF!</definedName>
    <definedName name="_4__123Graph_XCHART_1A" localSheetId="4" hidden="1">#REF!</definedName>
    <definedName name="_4__123Graph_XCHART_1A" hidden="1">#REF!</definedName>
    <definedName name="_4__FDSAUDITLINK__" localSheetId="2" hidden="1">{"fdsup://IBCentral/FAT Viewer?action=UPDATE&amp;creator=factset&amp;DOC_NAME=fat:reuters_annual_pshs_src_window.fat&amp;display_string=Audit&amp;DYN_ARGS=TRUE&amp;VAR:ID1=89236Y10&amp;VAR:RCODE=FDSEPSDIL&amp;VAR:SDATE=20090699&amp;VAR:FREQ=Y&amp;VAR:RELITEM=RP&amp;VAR:CURRENCY=LOCAL&amp;VAR:CURRSOUR","CE=EXSHARE&amp;VAR:NATFREQ=ANNUAL&amp;VAR:RFIELD=FINALIZED&amp;VAR:DB_TYPE=NR&amp;VAR:UNITS=M&amp;window=popup&amp;width=450&amp;height=300&amp;START_MAXIMIZED=FALSE"}</definedName>
    <definedName name="_4__FDSAUDITLINK__" localSheetId="4" hidden="1">{"fdsup://IBCentral/FAT Viewer?action=UPDATE&amp;creator=factset&amp;DOC_NAME=fat:reuters_annual_pshs_src_window.fat&amp;display_string=Audit&amp;DYN_ARGS=TRUE&amp;VAR:ID1=89236Y10&amp;VAR:RCODE=FDSEPSDIL&amp;VAR:SDATE=20090699&amp;VAR:FREQ=Y&amp;VAR:RELITEM=RP&amp;VAR:CURRENCY=LOCAL&amp;VAR:CURRSOUR","CE=EXSHARE&amp;VAR:NATFREQ=ANNUAL&amp;VAR:RFIELD=FINALIZED&amp;VAR:DB_TYPE=NR&amp;VAR:UNITS=M&amp;window=popup&amp;width=450&amp;height=300&amp;START_MAXIMIZED=FALSE"}</definedName>
    <definedName name="_4__FDSAUDITLINK__" hidden="1">{"fdsup://IBCentral/FAT Viewer?action=UPDATE&amp;creator=factset&amp;DOC_NAME=fat:reuters_annual_pshs_src_window.fat&amp;display_string=Audit&amp;DYN_ARGS=TRUE&amp;VAR:ID1=89236Y10&amp;VAR:RCODE=FDSEPSDIL&amp;VAR:SDATE=20090699&amp;VAR:FREQ=Y&amp;VAR:RELITEM=RP&amp;VAR:CURRENCY=LOCAL&amp;VAR:CURRSOUR","CE=EXSHARE&amp;VAR:NATFREQ=ANNUAL&amp;VAR:RFIELD=FINALIZED&amp;VAR:DB_TYPE=NR&amp;VAR:UNITS=M&amp;window=popup&amp;width=450&amp;height=300&amp;START_MAXIMIZED=FALSE"}</definedName>
    <definedName name="_4_0" localSheetId="10">#REF!</definedName>
    <definedName name="_4_0">#REF!</definedName>
    <definedName name="_40____PGE_1" localSheetId="10">#REF!</definedName>
    <definedName name="_40____PGE_1">#REF!</definedName>
    <definedName name="_400__123Graph_FCHART_22" localSheetId="10" hidden="1">#REF!</definedName>
    <definedName name="_400__123Graph_FCHART_22" localSheetId="4" hidden="1">#REF!</definedName>
    <definedName name="_400__123Graph_FCHART_22" hidden="1">#REF!</definedName>
    <definedName name="_400__FDSAUDITLINK__" localSheetId="2" hidden="1">{"fdsup://directions/FAT Viewer?action=UPDATE&amp;creator=factset&amp;DYN_ARGS=TRUE&amp;DOC_NAME=FAT:FQL_AUDITING_CLIENT_TEMPLATE.FAT&amp;display_string=Audit&amp;VAR:KEY=GBORITABUH&amp;VAR:QUERY=UkdGX0JQUyhBTk4sMjAxMCwsLCwsLE5PQVVESVQp&amp;WINDOW=FIRST_POPUP&amp;HEIGHT=450&amp;WIDTH=450&amp;STAR","T_MAXIMIZED=FALSE&amp;VAR:CALENDAR=FIVEDAY&amp;VAR:SYMBOL=614819&amp;VAR:INDEX=0"}</definedName>
    <definedName name="_400__FDSAUDITLINK__" localSheetId="4" hidden="1">{"fdsup://directions/FAT Viewer?action=UPDATE&amp;creator=factset&amp;DYN_ARGS=TRUE&amp;DOC_NAME=FAT:FQL_AUDITING_CLIENT_TEMPLATE.FAT&amp;display_string=Audit&amp;VAR:KEY=GBORITABUH&amp;VAR:QUERY=UkdGX0JQUyhBTk4sMjAxMCwsLCwsLE5PQVVESVQp&amp;WINDOW=FIRST_POPUP&amp;HEIGHT=450&amp;WIDTH=450&amp;STAR","T_MAXIMIZED=FALSE&amp;VAR:CALENDAR=FIVEDAY&amp;VAR:SYMBOL=614819&amp;VAR:INDEX=0"}</definedName>
    <definedName name="_400__FDSAUDITLINK__" hidden="1">{"fdsup://directions/FAT Viewer?action=UPDATE&amp;creator=factset&amp;DYN_ARGS=TRUE&amp;DOC_NAME=FAT:FQL_AUDITING_CLIENT_TEMPLATE.FAT&amp;display_string=Audit&amp;VAR:KEY=GBORITABUH&amp;VAR:QUERY=UkdGX0JQUyhBTk4sMjAxMCwsLCwsLE5PQVVESVQp&amp;WINDOW=FIRST_POPUP&amp;HEIGHT=450&amp;WIDTH=450&amp;STAR","T_MAXIMIZED=FALSE&amp;VAR:CALENDAR=FIVEDAY&amp;VAR:SYMBOL=614819&amp;VAR:INDEX=0"}</definedName>
    <definedName name="_401__FDSAUDITLINK__" localSheetId="2" hidden="1">{"fdsup://directions/FAT Viewer?action=UPDATE&amp;creator=factset&amp;DYN_ARGS=TRUE&amp;DOC_NAME=FAT:FQL_AUDITING_CLIENT_TEMPLATE.FAT&amp;display_string=Audit&amp;VAR:KEY=AZIZMRYHCL&amp;VAR:QUERY=KChSR0ZfQlBTKFFUUiwwLCwsLCwsTk9BVURJVClAUkdGX0JQUyhTRU1JLDAsLCwsLCxOT0FVRElUKSlAUkdGX","0JQUyhBTk4sMCwsLCwsLE5PQVVESVQpKQ==&amp;WINDOW=FIRST_POPUP&amp;HEIGHT=450&amp;WIDTH=450&amp;START_MAXIMIZED=FALSE&amp;VAR:CALENDAR=FIVEDAY&amp;VAR:SYMBOL=614819&amp;VAR:INDEX=0"}</definedName>
    <definedName name="_401__FDSAUDITLINK__" localSheetId="4" hidden="1">{"fdsup://directions/FAT Viewer?action=UPDATE&amp;creator=factset&amp;DYN_ARGS=TRUE&amp;DOC_NAME=FAT:FQL_AUDITING_CLIENT_TEMPLATE.FAT&amp;display_string=Audit&amp;VAR:KEY=AZIZMRYHCL&amp;VAR:QUERY=KChSR0ZfQlBTKFFUUiwwLCwsLCwsTk9BVURJVClAUkdGX0JQUyhTRU1JLDAsLCwsLCxOT0FVRElUKSlAUkdGX","0JQUyhBTk4sMCwsLCwsLE5PQVVESVQpKQ==&amp;WINDOW=FIRST_POPUP&amp;HEIGHT=450&amp;WIDTH=450&amp;START_MAXIMIZED=FALSE&amp;VAR:CALENDAR=FIVEDAY&amp;VAR:SYMBOL=614819&amp;VAR:INDEX=0"}</definedName>
    <definedName name="_401__FDSAUDITLINK__" hidden="1">{"fdsup://directions/FAT Viewer?action=UPDATE&amp;creator=factset&amp;DYN_ARGS=TRUE&amp;DOC_NAME=FAT:FQL_AUDITING_CLIENT_TEMPLATE.FAT&amp;display_string=Audit&amp;VAR:KEY=AZIZMRYHCL&amp;VAR:QUERY=KChSR0ZfQlBTKFFUUiwwLCwsLCwsTk9BVURJVClAUkdGX0JQUyhTRU1JLDAsLCwsLCxOT0FVRElUKSlAUkdGX","0JQUyhBTk4sMCwsLCwsLE5PQVVESVQpKQ==&amp;WINDOW=FIRST_POPUP&amp;HEIGHT=450&amp;WIDTH=450&amp;START_MAXIMIZED=FALSE&amp;VAR:CALENDAR=FIVEDAY&amp;VAR:SYMBOL=614819&amp;VAR:INDEX=0"}</definedName>
    <definedName name="_402__FDSAUDITLINK__" localSheetId="2" hidden="1">{"fdsup://directions/FAT Viewer?action=UPDATE&amp;creator=factset&amp;DYN_ARGS=TRUE&amp;DOC_NAME=FAT:FQL_AUDITING_CLIENT_TEMPLATE.FAT&amp;display_string=Audit&amp;VAR:KEY=AJGFGBMJYT&amp;VAR:QUERY=UkdGX0JQU19UQU5HKEFOTiwyMDEwLCwsLCwsTk9BVURJVCk=&amp;WINDOW=FIRST_POPUP&amp;HEIGHT=450&amp;WIDTH=","450&amp;START_MAXIMIZED=FALSE&amp;VAR:CALENDAR=FIVEDAY&amp;VAR:SYMBOL=B15DYL&amp;VAR:INDEX=0"}</definedName>
    <definedName name="_402__FDSAUDITLINK__" localSheetId="4" hidden="1">{"fdsup://directions/FAT Viewer?action=UPDATE&amp;creator=factset&amp;DYN_ARGS=TRUE&amp;DOC_NAME=FAT:FQL_AUDITING_CLIENT_TEMPLATE.FAT&amp;display_string=Audit&amp;VAR:KEY=AJGFGBMJYT&amp;VAR:QUERY=UkdGX0JQU19UQU5HKEFOTiwyMDEwLCwsLCwsTk9BVURJVCk=&amp;WINDOW=FIRST_POPUP&amp;HEIGHT=450&amp;WIDTH=","450&amp;START_MAXIMIZED=FALSE&amp;VAR:CALENDAR=FIVEDAY&amp;VAR:SYMBOL=B15DYL&amp;VAR:INDEX=0"}</definedName>
    <definedName name="_402__FDSAUDITLINK__" hidden="1">{"fdsup://directions/FAT Viewer?action=UPDATE&amp;creator=factset&amp;DYN_ARGS=TRUE&amp;DOC_NAME=FAT:FQL_AUDITING_CLIENT_TEMPLATE.FAT&amp;display_string=Audit&amp;VAR:KEY=AJGFGBMJYT&amp;VAR:QUERY=UkdGX0JQU19UQU5HKEFOTiwyMDEwLCwsLCwsTk9BVURJVCk=&amp;WINDOW=FIRST_POPUP&amp;HEIGHT=450&amp;WIDTH=","450&amp;START_MAXIMIZED=FALSE&amp;VAR:CALENDAR=FIVEDAY&amp;VAR:SYMBOL=B15DYL&amp;VAR:INDEX=0"}</definedName>
    <definedName name="_403__FDSAUDITLINK__" localSheetId="2" hidden="1">{"fdsup://directions/FAT Viewer?action=UPDATE&amp;creator=factset&amp;DYN_ARGS=TRUE&amp;DOC_NAME=FAT:FQL_AUDITING_CLIENT_TEMPLATE.FAT&amp;display_string=Audit&amp;VAR:KEY=QPUBSPQRGJ&amp;VAR:QUERY=KChSR0ZfQlBTX1RBTkcoUVRSLDAsLCwsLCxOT0FVRElUKUBSR0ZfQlBTX1RBTkcoUVRSLDAsLCwsLCxOT0FVR","ElUKSlAUkdGX0JQU19UQU5HKFFUUiwwLCwsLCwsTk9BVURJVCkp&amp;WINDOW=FIRST_POPUP&amp;HEIGHT=450&amp;WIDTH=450&amp;START_MAXIMIZED=FALSE&amp;VAR:CALENDAR=FIVEDAY&amp;VAR:SYMBOL=B15DYL&amp;VAR:INDEX=0"}</definedName>
    <definedName name="_403__FDSAUDITLINK__" localSheetId="4" hidden="1">{"fdsup://directions/FAT Viewer?action=UPDATE&amp;creator=factset&amp;DYN_ARGS=TRUE&amp;DOC_NAME=FAT:FQL_AUDITING_CLIENT_TEMPLATE.FAT&amp;display_string=Audit&amp;VAR:KEY=QPUBSPQRGJ&amp;VAR:QUERY=KChSR0ZfQlBTX1RBTkcoUVRSLDAsLCwsLCxOT0FVRElUKUBSR0ZfQlBTX1RBTkcoUVRSLDAsLCwsLCxOT0FVR","ElUKSlAUkdGX0JQU19UQU5HKFFUUiwwLCwsLCwsTk9BVURJVCkp&amp;WINDOW=FIRST_POPUP&amp;HEIGHT=450&amp;WIDTH=450&amp;START_MAXIMIZED=FALSE&amp;VAR:CALENDAR=FIVEDAY&amp;VAR:SYMBOL=B15DYL&amp;VAR:INDEX=0"}</definedName>
    <definedName name="_403__FDSAUDITLINK__" hidden="1">{"fdsup://directions/FAT Viewer?action=UPDATE&amp;creator=factset&amp;DYN_ARGS=TRUE&amp;DOC_NAME=FAT:FQL_AUDITING_CLIENT_TEMPLATE.FAT&amp;display_string=Audit&amp;VAR:KEY=QPUBSPQRGJ&amp;VAR:QUERY=KChSR0ZfQlBTX1RBTkcoUVRSLDAsLCwsLCxOT0FVRElUKUBSR0ZfQlBTX1RBTkcoUVRSLDAsLCwsLCxOT0FVR","ElUKSlAUkdGX0JQU19UQU5HKFFUUiwwLCwsLCwsTk9BVURJVCkp&amp;WINDOW=FIRST_POPUP&amp;HEIGHT=450&amp;WIDTH=450&amp;START_MAXIMIZED=FALSE&amp;VAR:CALENDAR=FIVEDAY&amp;VAR:SYMBOL=B15DYL&amp;VAR:INDEX=0"}</definedName>
    <definedName name="_404__FDSAUDITLINK__" localSheetId="2" hidden="1">{"fdsup://directions/FAT Viewer?action=UPDATE&amp;creator=factset&amp;DYN_ARGS=TRUE&amp;DOC_NAME=FAT:FQL_AUDITING_CLIENT_TEMPLATE.FAT&amp;display_string=Audit&amp;VAR:KEY=YRKFIRMRGZ&amp;VAR:QUERY=UkdGX0JQUyhBTk4sMjAxMCwsLCwsLE5PQVVESVQp&amp;WINDOW=FIRST_POPUP&amp;HEIGHT=450&amp;WIDTH=450&amp;STAR","T_MAXIMIZED=FALSE&amp;VAR:CALENDAR=FIVEDAY&amp;VAR:SYMBOL=B15DYL&amp;VAR:INDEX=0"}</definedName>
    <definedName name="_404__FDSAUDITLINK__" localSheetId="4" hidden="1">{"fdsup://directions/FAT Viewer?action=UPDATE&amp;creator=factset&amp;DYN_ARGS=TRUE&amp;DOC_NAME=FAT:FQL_AUDITING_CLIENT_TEMPLATE.FAT&amp;display_string=Audit&amp;VAR:KEY=YRKFIRMRGZ&amp;VAR:QUERY=UkdGX0JQUyhBTk4sMjAxMCwsLCwsLE5PQVVESVQp&amp;WINDOW=FIRST_POPUP&amp;HEIGHT=450&amp;WIDTH=450&amp;STAR","T_MAXIMIZED=FALSE&amp;VAR:CALENDAR=FIVEDAY&amp;VAR:SYMBOL=B15DYL&amp;VAR:INDEX=0"}</definedName>
    <definedName name="_404__FDSAUDITLINK__" hidden="1">{"fdsup://directions/FAT Viewer?action=UPDATE&amp;creator=factset&amp;DYN_ARGS=TRUE&amp;DOC_NAME=FAT:FQL_AUDITING_CLIENT_TEMPLATE.FAT&amp;display_string=Audit&amp;VAR:KEY=YRKFIRMRGZ&amp;VAR:QUERY=UkdGX0JQUyhBTk4sMjAxMCwsLCwsLE5PQVVESVQp&amp;WINDOW=FIRST_POPUP&amp;HEIGHT=450&amp;WIDTH=450&amp;STAR","T_MAXIMIZED=FALSE&amp;VAR:CALENDAR=FIVEDAY&amp;VAR:SYMBOL=B15DYL&amp;VAR:INDEX=0"}</definedName>
    <definedName name="_405__FDSAUDITLINK__" localSheetId="2" hidden="1">{"fdsup://directions/FAT Viewer?action=UPDATE&amp;creator=factset&amp;DYN_ARGS=TRUE&amp;DOC_NAME=FAT:FQL_AUDITING_CLIENT_TEMPLATE.FAT&amp;display_string=Audit&amp;VAR:KEY=ETEDEROPGL&amp;VAR:QUERY=KChSR0ZfQlBTKFFUUiwwLCwsLCwsTk9BVURJVClAUkdGX0JQUyhTRU1JLDAsLCwsLCxOT0FVRElUKSlAUkdGX","0JQUyhBTk4sMCwsLCwsLE5PQVVESVQpKQ==&amp;WINDOW=FIRST_POPUP&amp;HEIGHT=450&amp;WIDTH=450&amp;START_MAXIMIZED=FALSE&amp;VAR:CALENDAR=FIVEDAY&amp;VAR:SYMBOL=B15DYL&amp;VAR:INDEX=0"}</definedName>
    <definedName name="_405__FDSAUDITLINK__" localSheetId="4" hidden="1">{"fdsup://directions/FAT Viewer?action=UPDATE&amp;creator=factset&amp;DYN_ARGS=TRUE&amp;DOC_NAME=FAT:FQL_AUDITING_CLIENT_TEMPLATE.FAT&amp;display_string=Audit&amp;VAR:KEY=ETEDEROPGL&amp;VAR:QUERY=KChSR0ZfQlBTKFFUUiwwLCwsLCwsTk9BVURJVClAUkdGX0JQUyhTRU1JLDAsLCwsLCxOT0FVRElUKSlAUkdGX","0JQUyhBTk4sMCwsLCwsLE5PQVVESVQpKQ==&amp;WINDOW=FIRST_POPUP&amp;HEIGHT=450&amp;WIDTH=450&amp;START_MAXIMIZED=FALSE&amp;VAR:CALENDAR=FIVEDAY&amp;VAR:SYMBOL=B15DYL&amp;VAR:INDEX=0"}</definedName>
    <definedName name="_405__FDSAUDITLINK__" hidden="1">{"fdsup://directions/FAT Viewer?action=UPDATE&amp;creator=factset&amp;DYN_ARGS=TRUE&amp;DOC_NAME=FAT:FQL_AUDITING_CLIENT_TEMPLATE.FAT&amp;display_string=Audit&amp;VAR:KEY=ETEDEROPGL&amp;VAR:QUERY=KChSR0ZfQlBTKFFUUiwwLCwsLCwsTk9BVURJVClAUkdGX0JQUyhTRU1JLDAsLCwsLCxOT0FVRElUKSlAUkdGX","0JQUyhBTk4sMCwsLCwsLE5PQVVESVQpKQ==&amp;WINDOW=FIRST_POPUP&amp;HEIGHT=450&amp;WIDTH=450&amp;START_MAXIMIZED=FALSE&amp;VAR:CALENDAR=FIVEDAY&amp;VAR:SYMBOL=B15DYL&amp;VAR:INDEX=0"}</definedName>
    <definedName name="_406__FDSAUDITLINK__" localSheetId="2" hidden="1">{"fdsup://directions/FAT Viewer?action=UPDATE&amp;creator=factset&amp;DYN_ARGS=TRUE&amp;DOC_NAME=FAT:FQL_AUDITING_CLIENT_TEMPLATE.FAT&amp;display_string=Audit&amp;VAR:KEY=UXGPYTAXQH&amp;VAR:QUERY=UkdGX0JQU19UQU5HKEFOTiwyMDEwLCwsLCwsTk9BVURJVCk=&amp;WINDOW=FIRST_POPUP&amp;HEIGHT=450&amp;WIDTH=","450&amp;START_MAXIMIZED=FALSE&amp;VAR:CALENDAR=FIVEDAY&amp;VAR:SYMBOL=601311&amp;VAR:INDEX=0"}</definedName>
    <definedName name="_406__FDSAUDITLINK__" localSheetId="4" hidden="1">{"fdsup://directions/FAT Viewer?action=UPDATE&amp;creator=factset&amp;DYN_ARGS=TRUE&amp;DOC_NAME=FAT:FQL_AUDITING_CLIENT_TEMPLATE.FAT&amp;display_string=Audit&amp;VAR:KEY=UXGPYTAXQH&amp;VAR:QUERY=UkdGX0JQU19UQU5HKEFOTiwyMDEwLCwsLCwsTk9BVURJVCk=&amp;WINDOW=FIRST_POPUP&amp;HEIGHT=450&amp;WIDTH=","450&amp;START_MAXIMIZED=FALSE&amp;VAR:CALENDAR=FIVEDAY&amp;VAR:SYMBOL=601311&amp;VAR:INDEX=0"}</definedName>
    <definedName name="_406__FDSAUDITLINK__" hidden="1">{"fdsup://directions/FAT Viewer?action=UPDATE&amp;creator=factset&amp;DYN_ARGS=TRUE&amp;DOC_NAME=FAT:FQL_AUDITING_CLIENT_TEMPLATE.FAT&amp;display_string=Audit&amp;VAR:KEY=UXGPYTAXQH&amp;VAR:QUERY=UkdGX0JQU19UQU5HKEFOTiwyMDEwLCwsLCwsTk9BVURJVCk=&amp;WINDOW=FIRST_POPUP&amp;HEIGHT=450&amp;WIDTH=","450&amp;START_MAXIMIZED=FALSE&amp;VAR:CALENDAR=FIVEDAY&amp;VAR:SYMBOL=601311&amp;VAR:INDEX=0"}</definedName>
    <definedName name="_407__FDSAUDITLINK__" localSheetId="2" hidden="1">{"fdsup://directions/FAT Viewer?action=UPDATE&amp;creator=factset&amp;DYN_ARGS=TRUE&amp;DOC_NAME=FAT:FQL_AUDITING_CLIENT_TEMPLATE.FAT&amp;display_string=Audit&amp;VAR:KEY=ARGXORCPON&amp;VAR:QUERY=KChSR0ZfQlBTX1RBTkcoUVRSLDAsLCwsLCxOT0FVRElUKUBSR0ZfQlBTX1RBTkcoUVRSLDAsLCwsLCxOT0FVR","ElUKSlAUkdGX0JQU19UQU5HKFFUUiwwLCwsLCwsTk9BVURJVCkp&amp;WINDOW=FIRST_POPUP&amp;HEIGHT=450&amp;WIDTH=450&amp;START_MAXIMIZED=FALSE&amp;VAR:CALENDAR=FIVEDAY&amp;VAR:SYMBOL=601311&amp;VAR:INDEX=0"}</definedName>
    <definedName name="_407__FDSAUDITLINK__" localSheetId="4" hidden="1">{"fdsup://directions/FAT Viewer?action=UPDATE&amp;creator=factset&amp;DYN_ARGS=TRUE&amp;DOC_NAME=FAT:FQL_AUDITING_CLIENT_TEMPLATE.FAT&amp;display_string=Audit&amp;VAR:KEY=ARGXORCPON&amp;VAR:QUERY=KChSR0ZfQlBTX1RBTkcoUVRSLDAsLCwsLCxOT0FVRElUKUBSR0ZfQlBTX1RBTkcoUVRSLDAsLCwsLCxOT0FVR","ElUKSlAUkdGX0JQU19UQU5HKFFUUiwwLCwsLCwsTk9BVURJVCkp&amp;WINDOW=FIRST_POPUP&amp;HEIGHT=450&amp;WIDTH=450&amp;START_MAXIMIZED=FALSE&amp;VAR:CALENDAR=FIVEDAY&amp;VAR:SYMBOL=601311&amp;VAR:INDEX=0"}</definedName>
    <definedName name="_407__FDSAUDITLINK__" hidden="1">{"fdsup://directions/FAT Viewer?action=UPDATE&amp;creator=factset&amp;DYN_ARGS=TRUE&amp;DOC_NAME=FAT:FQL_AUDITING_CLIENT_TEMPLATE.FAT&amp;display_string=Audit&amp;VAR:KEY=ARGXORCPON&amp;VAR:QUERY=KChSR0ZfQlBTX1RBTkcoUVRSLDAsLCwsLCxOT0FVRElUKUBSR0ZfQlBTX1RBTkcoUVRSLDAsLCwsLCxOT0FVR","ElUKSlAUkdGX0JQU19UQU5HKFFUUiwwLCwsLCwsTk9BVURJVCkp&amp;WINDOW=FIRST_POPUP&amp;HEIGHT=450&amp;WIDTH=450&amp;START_MAXIMIZED=FALSE&amp;VAR:CALENDAR=FIVEDAY&amp;VAR:SYMBOL=601311&amp;VAR:INDEX=0"}</definedName>
    <definedName name="_408__FDSAUDITLINK__" localSheetId="2" hidden="1">{"fdsup://directions/FAT Viewer?action=UPDATE&amp;creator=factset&amp;DYN_ARGS=TRUE&amp;DOC_NAME=FAT:FQL_AUDITING_CLIENT_TEMPLATE.FAT&amp;display_string=Audit&amp;VAR:KEY=OZKPGPQDWX&amp;VAR:QUERY=UkdGX0JQUyhBTk4sMjAxMCwsLCwsLE5PQVVESVQp&amp;WINDOW=FIRST_POPUP&amp;HEIGHT=450&amp;WIDTH=450&amp;STAR","T_MAXIMIZED=FALSE&amp;VAR:CALENDAR=FIVEDAY&amp;VAR:SYMBOL=601311&amp;VAR:INDEX=0"}</definedName>
    <definedName name="_408__FDSAUDITLINK__" localSheetId="4" hidden="1">{"fdsup://directions/FAT Viewer?action=UPDATE&amp;creator=factset&amp;DYN_ARGS=TRUE&amp;DOC_NAME=FAT:FQL_AUDITING_CLIENT_TEMPLATE.FAT&amp;display_string=Audit&amp;VAR:KEY=OZKPGPQDWX&amp;VAR:QUERY=UkdGX0JQUyhBTk4sMjAxMCwsLCwsLE5PQVVESVQp&amp;WINDOW=FIRST_POPUP&amp;HEIGHT=450&amp;WIDTH=450&amp;STAR","T_MAXIMIZED=FALSE&amp;VAR:CALENDAR=FIVEDAY&amp;VAR:SYMBOL=601311&amp;VAR:INDEX=0"}</definedName>
    <definedName name="_408__FDSAUDITLINK__" hidden="1">{"fdsup://directions/FAT Viewer?action=UPDATE&amp;creator=factset&amp;DYN_ARGS=TRUE&amp;DOC_NAME=FAT:FQL_AUDITING_CLIENT_TEMPLATE.FAT&amp;display_string=Audit&amp;VAR:KEY=OZKPGPQDWX&amp;VAR:QUERY=UkdGX0JQUyhBTk4sMjAxMCwsLCwsLE5PQVVESVQp&amp;WINDOW=FIRST_POPUP&amp;HEIGHT=450&amp;WIDTH=450&amp;STAR","T_MAXIMIZED=FALSE&amp;VAR:CALENDAR=FIVEDAY&amp;VAR:SYMBOL=601311&amp;VAR:INDEX=0"}</definedName>
    <definedName name="_409__FDSAUDITLINK__" localSheetId="2" hidden="1">{"fdsup://directions/FAT Viewer?action=UPDATE&amp;creator=factset&amp;DYN_ARGS=TRUE&amp;DOC_NAME=FAT:FQL_AUDITING_CLIENT_TEMPLATE.FAT&amp;display_string=Audit&amp;VAR:KEY=GXUDQXILAF&amp;VAR:QUERY=KChSR0ZfQlBTKFFUUiwwLCwsLCwsTk9BVURJVClAUkdGX0JQUyhTRU1JLDAsLCwsLCxOT0FVRElUKSlAUkdGX","0JQUyhBTk4sMCwsLCwsLE5PQVVESVQpKQ==&amp;WINDOW=FIRST_POPUP&amp;HEIGHT=450&amp;WIDTH=450&amp;START_MAXIMIZED=FALSE&amp;VAR:CALENDAR=FIVEDAY&amp;VAR:SYMBOL=601311&amp;VAR:INDEX=0"}</definedName>
    <definedName name="_409__FDSAUDITLINK__" localSheetId="4" hidden="1">{"fdsup://directions/FAT Viewer?action=UPDATE&amp;creator=factset&amp;DYN_ARGS=TRUE&amp;DOC_NAME=FAT:FQL_AUDITING_CLIENT_TEMPLATE.FAT&amp;display_string=Audit&amp;VAR:KEY=GXUDQXILAF&amp;VAR:QUERY=KChSR0ZfQlBTKFFUUiwwLCwsLCwsTk9BVURJVClAUkdGX0JQUyhTRU1JLDAsLCwsLCxOT0FVRElUKSlAUkdGX","0JQUyhBTk4sMCwsLCwsLE5PQVVESVQpKQ==&amp;WINDOW=FIRST_POPUP&amp;HEIGHT=450&amp;WIDTH=450&amp;START_MAXIMIZED=FALSE&amp;VAR:CALENDAR=FIVEDAY&amp;VAR:SYMBOL=601311&amp;VAR:INDEX=0"}</definedName>
    <definedName name="_409__FDSAUDITLINK__" hidden="1">{"fdsup://directions/FAT Viewer?action=UPDATE&amp;creator=factset&amp;DYN_ARGS=TRUE&amp;DOC_NAME=FAT:FQL_AUDITING_CLIENT_TEMPLATE.FAT&amp;display_string=Audit&amp;VAR:KEY=GXUDQXILAF&amp;VAR:QUERY=KChSR0ZfQlBTKFFUUiwwLCwsLCwsTk9BVURJVClAUkdGX0JQUyhTRU1JLDAsLCwsLCxOT0FVRElUKSlAUkdGX","0JQUyhBTk4sMCwsLCwsLE5PQVVESVQpKQ==&amp;WINDOW=FIRST_POPUP&amp;HEIGHT=450&amp;WIDTH=450&amp;START_MAXIMIZED=FALSE&amp;VAR:CALENDAR=FIVEDAY&amp;VAR:SYMBOL=601311&amp;VAR:INDEX=0"}</definedName>
    <definedName name="_41___PGE_1" localSheetId="10">#REF!</definedName>
    <definedName name="_41___PGE_1">#REF!</definedName>
    <definedName name="_41__123Graph_BChart_2" localSheetId="10" hidden="1">#REF!</definedName>
    <definedName name="_41__123Graph_BChart_2" localSheetId="4" hidden="1">#REF!</definedName>
    <definedName name="_41__123Graph_BChart_2" hidden="1">#REF!</definedName>
    <definedName name="_41__FDSAUDITLINK__" localSheetId="2" hidden="1">{"fdsup://directions/FAT Viewer?action=UPDATE&amp;creator=factset&amp;DYN_ARGS=TRUE&amp;DOC_NAME=FAT:FQL_AUDITING_CLIENT_TEMPLATE.FAT&amp;display_string=Audit&amp;VAR:KEY=YRILERYLMP&amp;VAR:QUERY=UkdGX0JQUyhBTk4sMjAxMCwsLCwsLE5PQVVESVQp&amp;WINDOW=FIRST_POPUP&amp;HEIGHT=450&amp;WIDTH=450&amp;STAR","T_MAXIMIZED=FALSE&amp;VAR:CALENDAR=FIVEDAY&amp;VAR:SYMBOL=B0WGYV&amp;VAR:INDEX=0"}</definedName>
    <definedName name="_41__FDSAUDITLINK__" localSheetId="4" hidden="1">{"fdsup://directions/FAT Viewer?action=UPDATE&amp;creator=factset&amp;DYN_ARGS=TRUE&amp;DOC_NAME=FAT:FQL_AUDITING_CLIENT_TEMPLATE.FAT&amp;display_string=Audit&amp;VAR:KEY=YRILERYLMP&amp;VAR:QUERY=UkdGX0JQUyhBTk4sMjAxMCwsLCwsLE5PQVVESVQp&amp;WINDOW=FIRST_POPUP&amp;HEIGHT=450&amp;WIDTH=450&amp;STAR","T_MAXIMIZED=FALSE&amp;VAR:CALENDAR=FIVEDAY&amp;VAR:SYMBOL=B0WGYV&amp;VAR:INDEX=0"}</definedName>
    <definedName name="_41__FDSAUDITLINK__" hidden="1">{"fdsup://directions/FAT Viewer?action=UPDATE&amp;creator=factset&amp;DYN_ARGS=TRUE&amp;DOC_NAME=FAT:FQL_AUDITING_CLIENT_TEMPLATE.FAT&amp;display_string=Audit&amp;VAR:KEY=YRILERYLMP&amp;VAR:QUERY=UkdGX0JQUyhBTk4sMjAxMCwsLCwsLE5PQVVESVQp&amp;WINDOW=FIRST_POPUP&amp;HEIGHT=450&amp;WIDTH=450&amp;STAR","T_MAXIMIZED=FALSE&amp;VAR:CALENDAR=FIVEDAY&amp;VAR:SYMBOL=B0WGYV&amp;VAR:INDEX=0"}</definedName>
    <definedName name="_410__FDSAUDITLINK__" localSheetId="2" hidden="1">{"fdsup://directions/FAT Viewer?action=UPDATE&amp;creator=factset&amp;DYN_ARGS=TRUE&amp;DOC_NAME=FAT:FQL_AUDITING_CLIENT_TEMPLATE.FAT&amp;display_string=Audit&amp;VAR:KEY=KNOTGNQLAD&amp;VAR:QUERY=UkdGX0JQU19UQU5HKEFOTiwyMDEwLCwsLCwsTk9BVURJVCk=&amp;WINDOW=FIRST_POPUP&amp;HEIGHT=450&amp;WIDTH=","450&amp;START_MAXIMIZED=FALSE&amp;VAR:CALENDAR=FIVEDAY&amp;VAR:SYMBOL=621518&amp;VAR:INDEX=0"}</definedName>
    <definedName name="_410__FDSAUDITLINK__" localSheetId="4" hidden="1">{"fdsup://directions/FAT Viewer?action=UPDATE&amp;creator=factset&amp;DYN_ARGS=TRUE&amp;DOC_NAME=FAT:FQL_AUDITING_CLIENT_TEMPLATE.FAT&amp;display_string=Audit&amp;VAR:KEY=KNOTGNQLAD&amp;VAR:QUERY=UkdGX0JQU19UQU5HKEFOTiwyMDEwLCwsLCwsTk9BVURJVCk=&amp;WINDOW=FIRST_POPUP&amp;HEIGHT=450&amp;WIDTH=","450&amp;START_MAXIMIZED=FALSE&amp;VAR:CALENDAR=FIVEDAY&amp;VAR:SYMBOL=621518&amp;VAR:INDEX=0"}</definedName>
    <definedName name="_410__FDSAUDITLINK__" hidden="1">{"fdsup://directions/FAT Viewer?action=UPDATE&amp;creator=factset&amp;DYN_ARGS=TRUE&amp;DOC_NAME=FAT:FQL_AUDITING_CLIENT_TEMPLATE.FAT&amp;display_string=Audit&amp;VAR:KEY=KNOTGNQLAD&amp;VAR:QUERY=UkdGX0JQU19UQU5HKEFOTiwyMDEwLCwsLCwsTk9BVURJVCk=&amp;WINDOW=FIRST_POPUP&amp;HEIGHT=450&amp;WIDTH=","450&amp;START_MAXIMIZED=FALSE&amp;VAR:CALENDAR=FIVEDAY&amp;VAR:SYMBOL=621518&amp;VAR:INDEX=0"}</definedName>
    <definedName name="_411__FDSAUDITLINK__" localSheetId="2" hidden="1">{"fdsup://directions/FAT Viewer?action=UPDATE&amp;creator=factset&amp;DYN_ARGS=TRUE&amp;DOC_NAME=FAT:FQL_AUDITING_CLIENT_TEMPLATE.FAT&amp;display_string=Audit&amp;VAR:KEY=SJKPKVQBWL&amp;VAR:QUERY=KChSR0ZfQlBTX1RBTkcoUVRSLDAsLCwsLCxOT0FVRElUKUBSR0ZfQlBTX1RBTkcoUVRSLDAsLCwsLCxOT0FVR","ElUKSlAUkdGX0JQU19UQU5HKFFUUiwwLCwsLCwsTk9BVURJVCkp&amp;WINDOW=FIRST_POPUP&amp;HEIGHT=450&amp;WIDTH=450&amp;START_MAXIMIZED=FALSE&amp;VAR:CALENDAR=FIVEDAY&amp;VAR:SYMBOL=621518&amp;VAR:INDEX=0"}</definedName>
    <definedName name="_411__FDSAUDITLINK__" localSheetId="4" hidden="1">{"fdsup://directions/FAT Viewer?action=UPDATE&amp;creator=factset&amp;DYN_ARGS=TRUE&amp;DOC_NAME=FAT:FQL_AUDITING_CLIENT_TEMPLATE.FAT&amp;display_string=Audit&amp;VAR:KEY=SJKPKVQBWL&amp;VAR:QUERY=KChSR0ZfQlBTX1RBTkcoUVRSLDAsLCwsLCxOT0FVRElUKUBSR0ZfQlBTX1RBTkcoUVRSLDAsLCwsLCxOT0FVR","ElUKSlAUkdGX0JQU19UQU5HKFFUUiwwLCwsLCwsTk9BVURJVCkp&amp;WINDOW=FIRST_POPUP&amp;HEIGHT=450&amp;WIDTH=450&amp;START_MAXIMIZED=FALSE&amp;VAR:CALENDAR=FIVEDAY&amp;VAR:SYMBOL=621518&amp;VAR:INDEX=0"}</definedName>
    <definedName name="_411__FDSAUDITLINK__" hidden="1">{"fdsup://directions/FAT Viewer?action=UPDATE&amp;creator=factset&amp;DYN_ARGS=TRUE&amp;DOC_NAME=FAT:FQL_AUDITING_CLIENT_TEMPLATE.FAT&amp;display_string=Audit&amp;VAR:KEY=SJKPKVQBWL&amp;VAR:QUERY=KChSR0ZfQlBTX1RBTkcoUVRSLDAsLCwsLCxOT0FVRElUKUBSR0ZfQlBTX1RBTkcoUVRSLDAsLCwsLCxOT0FVR","ElUKSlAUkdGX0JQU19UQU5HKFFUUiwwLCwsLCwsTk9BVURJVCkp&amp;WINDOW=FIRST_POPUP&amp;HEIGHT=450&amp;WIDTH=450&amp;START_MAXIMIZED=FALSE&amp;VAR:CALENDAR=FIVEDAY&amp;VAR:SYMBOL=621518&amp;VAR:INDEX=0"}</definedName>
    <definedName name="_412__FDSAUDITLINK__" localSheetId="2" hidden="1">{"fdsup://directions/FAT Viewer?action=UPDATE&amp;creator=factset&amp;DYN_ARGS=TRUE&amp;DOC_NAME=FAT:FQL_AUDITING_CLIENT_TEMPLATE.FAT&amp;display_string=Audit&amp;VAR:KEY=UVIDGHIDWZ&amp;VAR:QUERY=UkdGX0JQUyhBTk4sMjAxMCwsLCwsLE5PQVVESVQp&amp;WINDOW=FIRST_POPUP&amp;HEIGHT=450&amp;WIDTH=450&amp;STAR","T_MAXIMIZED=FALSE&amp;VAR:CALENDAR=FIVEDAY&amp;VAR:SYMBOL=621518&amp;VAR:INDEX=0"}</definedName>
    <definedName name="_412__FDSAUDITLINK__" localSheetId="4" hidden="1">{"fdsup://directions/FAT Viewer?action=UPDATE&amp;creator=factset&amp;DYN_ARGS=TRUE&amp;DOC_NAME=FAT:FQL_AUDITING_CLIENT_TEMPLATE.FAT&amp;display_string=Audit&amp;VAR:KEY=UVIDGHIDWZ&amp;VAR:QUERY=UkdGX0JQUyhBTk4sMjAxMCwsLCwsLE5PQVVESVQp&amp;WINDOW=FIRST_POPUP&amp;HEIGHT=450&amp;WIDTH=450&amp;STAR","T_MAXIMIZED=FALSE&amp;VAR:CALENDAR=FIVEDAY&amp;VAR:SYMBOL=621518&amp;VAR:INDEX=0"}</definedName>
    <definedName name="_412__FDSAUDITLINK__" hidden="1">{"fdsup://directions/FAT Viewer?action=UPDATE&amp;creator=factset&amp;DYN_ARGS=TRUE&amp;DOC_NAME=FAT:FQL_AUDITING_CLIENT_TEMPLATE.FAT&amp;display_string=Audit&amp;VAR:KEY=UVIDGHIDWZ&amp;VAR:QUERY=UkdGX0JQUyhBTk4sMjAxMCwsLCwsLE5PQVVESVQp&amp;WINDOW=FIRST_POPUP&amp;HEIGHT=450&amp;WIDTH=450&amp;STAR","T_MAXIMIZED=FALSE&amp;VAR:CALENDAR=FIVEDAY&amp;VAR:SYMBOL=621518&amp;VAR:INDEX=0"}</definedName>
    <definedName name="_413__FDSAUDITLINK__" localSheetId="2" hidden="1">{"fdsup://directions/FAT Viewer?action=UPDATE&amp;creator=factset&amp;DYN_ARGS=TRUE&amp;DOC_NAME=FAT:FQL_AUDITING_CLIENT_TEMPLATE.FAT&amp;display_string=Audit&amp;VAR:KEY=EZOLQFWVIJ&amp;VAR:QUERY=KChSR0ZfQlBTKFFUUiwwLCwsLCwsTk9BVURJVClAUkdGX0JQUyhTRU1JLDAsLCwsLCxOT0FVRElUKSlAUkdGX","0JQUyhBTk4sMCwsLCwsLE5PQVVESVQpKQ==&amp;WINDOW=FIRST_POPUP&amp;HEIGHT=450&amp;WIDTH=450&amp;START_MAXIMIZED=FALSE&amp;VAR:CALENDAR=FIVEDAY&amp;VAR:SYMBOL=621518&amp;VAR:INDEX=0"}</definedName>
    <definedName name="_413__FDSAUDITLINK__" localSheetId="4" hidden="1">{"fdsup://directions/FAT Viewer?action=UPDATE&amp;creator=factset&amp;DYN_ARGS=TRUE&amp;DOC_NAME=FAT:FQL_AUDITING_CLIENT_TEMPLATE.FAT&amp;display_string=Audit&amp;VAR:KEY=EZOLQFWVIJ&amp;VAR:QUERY=KChSR0ZfQlBTKFFUUiwwLCwsLCwsTk9BVURJVClAUkdGX0JQUyhTRU1JLDAsLCwsLCxOT0FVRElUKSlAUkdGX","0JQUyhBTk4sMCwsLCwsLE5PQVVESVQpKQ==&amp;WINDOW=FIRST_POPUP&amp;HEIGHT=450&amp;WIDTH=450&amp;START_MAXIMIZED=FALSE&amp;VAR:CALENDAR=FIVEDAY&amp;VAR:SYMBOL=621518&amp;VAR:INDEX=0"}</definedName>
    <definedName name="_413__FDSAUDITLINK__" hidden="1">{"fdsup://directions/FAT Viewer?action=UPDATE&amp;creator=factset&amp;DYN_ARGS=TRUE&amp;DOC_NAME=FAT:FQL_AUDITING_CLIENT_TEMPLATE.FAT&amp;display_string=Audit&amp;VAR:KEY=EZOLQFWVIJ&amp;VAR:QUERY=KChSR0ZfQlBTKFFUUiwwLCwsLCwsTk9BVURJVClAUkdGX0JQUyhTRU1JLDAsLCwsLCxOT0FVRElUKSlAUkdGX","0JQUyhBTk4sMCwsLCwsLE5PQVVESVQpKQ==&amp;WINDOW=FIRST_POPUP&amp;HEIGHT=450&amp;WIDTH=450&amp;START_MAXIMIZED=FALSE&amp;VAR:CALENDAR=FIVEDAY&amp;VAR:SYMBOL=621518&amp;VAR:INDEX=0"}</definedName>
    <definedName name="_414__FDSAUDITLINK__" localSheetId="2" hidden="1">{"fdsup://directions/FAT Viewer?action=UPDATE&amp;creator=factset&amp;DYN_ARGS=TRUE&amp;DOC_NAME=FAT:FQL_AUDITING_CLIENT_TEMPLATE.FAT&amp;display_string=Audit&amp;VAR:KEY=EJEFCRIRCX&amp;VAR:QUERY=UkdGX0JQU19UQU5HKEFOTiwyMDEwLCwsLCwsTk9BVURJVCk=&amp;WINDOW=FIRST_POPUP&amp;HEIGHT=450&amp;WIDTH=","450&amp;START_MAXIMIZED=FALSE&amp;VAR:CALENDAR=FIVEDAY&amp;VAR:SYMBOL=688951&amp;VAR:INDEX=0"}</definedName>
    <definedName name="_414__FDSAUDITLINK__" localSheetId="4" hidden="1">{"fdsup://directions/FAT Viewer?action=UPDATE&amp;creator=factset&amp;DYN_ARGS=TRUE&amp;DOC_NAME=FAT:FQL_AUDITING_CLIENT_TEMPLATE.FAT&amp;display_string=Audit&amp;VAR:KEY=EJEFCRIRCX&amp;VAR:QUERY=UkdGX0JQU19UQU5HKEFOTiwyMDEwLCwsLCwsTk9BVURJVCk=&amp;WINDOW=FIRST_POPUP&amp;HEIGHT=450&amp;WIDTH=","450&amp;START_MAXIMIZED=FALSE&amp;VAR:CALENDAR=FIVEDAY&amp;VAR:SYMBOL=688951&amp;VAR:INDEX=0"}</definedName>
    <definedName name="_414__FDSAUDITLINK__" hidden="1">{"fdsup://directions/FAT Viewer?action=UPDATE&amp;creator=factset&amp;DYN_ARGS=TRUE&amp;DOC_NAME=FAT:FQL_AUDITING_CLIENT_TEMPLATE.FAT&amp;display_string=Audit&amp;VAR:KEY=EJEFCRIRCX&amp;VAR:QUERY=UkdGX0JQU19UQU5HKEFOTiwyMDEwLCwsLCwsTk9BVURJVCk=&amp;WINDOW=FIRST_POPUP&amp;HEIGHT=450&amp;WIDTH=","450&amp;START_MAXIMIZED=FALSE&amp;VAR:CALENDAR=FIVEDAY&amp;VAR:SYMBOL=688951&amp;VAR:INDEX=0"}</definedName>
    <definedName name="_415__FDSAUDITLINK__" localSheetId="2" hidden="1">{"fdsup://directions/FAT Viewer?action=UPDATE&amp;creator=factset&amp;DYN_ARGS=TRUE&amp;DOC_NAME=FAT:FQL_AUDITING_CLIENT_TEMPLATE.FAT&amp;display_string=Audit&amp;VAR:KEY=SNOFANEHGN&amp;VAR:QUERY=KChSR0ZfQlBTX1RBTkcoUVRSLDAsLCwsLCxOT0FVRElUKUBSR0ZfQlBTX1RBTkcoUVRSLDAsLCwsLCxOT0FVR","ElUKSlAUkdGX0JQU19UQU5HKFFUUiwwLCwsLCwsTk9BVURJVCkp&amp;WINDOW=FIRST_POPUP&amp;HEIGHT=450&amp;WIDTH=450&amp;START_MAXIMIZED=FALSE&amp;VAR:CALENDAR=FIVEDAY&amp;VAR:SYMBOL=688951&amp;VAR:INDEX=0"}</definedName>
    <definedName name="_415__FDSAUDITLINK__" localSheetId="4" hidden="1">{"fdsup://directions/FAT Viewer?action=UPDATE&amp;creator=factset&amp;DYN_ARGS=TRUE&amp;DOC_NAME=FAT:FQL_AUDITING_CLIENT_TEMPLATE.FAT&amp;display_string=Audit&amp;VAR:KEY=SNOFANEHGN&amp;VAR:QUERY=KChSR0ZfQlBTX1RBTkcoUVRSLDAsLCwsLCxOT0FVRElUKUBSR0ZfQlBTX1RBTkcoUVRSLDAsLCwsLCxOT0FVR","ElUKSlAUkdGX0JQU19UQU5HKFFUUiwwLCwsLCwsTk9BVURJVCkp&amp;WINDOW=FIRST_POPUP&amp;HEIGHT=450&amp;WIDTH=450&amp;START_MAXIMIZED=FALSE&amp;VAR:CALENDAR=FIVEDAY&amp;VAR:SYMBOL=688951&amp;VAR:INDEX=0"}</definedName>
    <definedName name="_415__FDSAUDITLINK__" hidden="1">{"fdsup://directions/FAT Viewer?action=UPDATE&amp;creator=factset&amp;DYN_ARGS=TRUE&amp;DOC_NAME=FAT:FQL_AUDITING_CLIENT_TEMPLATE.FAT&amp;display_string=Audit&amp;VAR:KEY=SNOFANEHGN&amp;VAR:QUERY=KChSR0ZfQlBTX1RBTkcoUVRSLDAsLCwsLCxOT0FVRElUKUBSR0ZfQlBTX1RBTkcoUVRSLDAsLCwsLCxOT0FVR","ElUKSlAUkdGX0JQU19UQU5HKFFUUiwwLCwsLCwsTk9BVURJVCkp&amp;WINDOW=FIRST_POPUP&amp;HEIGHT=450&amp;WIDTH=450&amp;START_MAXIMIZED=FALSE&amp;VAR:CALENDAR=FIVEDAY&amp;VAR:SYMBOL=688951&amp;VAR:INDEX=0"}</definedName>
    <definedName name="_416__123Graph_FCHART_9" localSheetId="10" hidden="1">#REF!</definedName>
    <definedName name="_416__123Graph_FCHART_9" localSheetId="4" hidden="1">#REF!</definedName>
    <definedName name="_416__123Graph_FCHART_9" hidden="1">#REF!</definedName>
    <definedName name="_416__FDSAUDITLINK__" localSheetId="2" hidden="1">{"fdsup://directions/FAT Viewer?action=UPDATE&amp;creator=factset&amp;DYN_ARGS=TRUE&amp;DOC_NAME=FAT:FQL_AUDITING_CLIENT_TEMPLATE.FAT&amp;display_string=Audit&amp;VAR:KEY=MVYDAXMBML&amp;VAR:QUERY=UkdGX0JQUyhBTk4sMjAxMCwsLCwsLE5PQVVESVQp&amp;WINDOW=FIRST_POPUP&amp;HEIGHT=450&amp;WIDTH=450&amp;STAR","T_MAXIMIZED=FALSE&amp;VAR:CALENDAR=FIVEDAY&amp;VAR:SYMBOL=688951&amp;VAR:INDEX=0"}</definedName>
    <definedName name="_416__FDSAUDITLINK__" localSheetId="4" hidden="1">{"fdsup://directions/FAT Viewer?action=UPDATE&amp;creator=factset&amp;DYN_ARGS=TRUE&amp;DOC_NAME=FAT:FQL_AUDITING_CLIENT_TEMPLATE.FAT&amp;display_string=Audit&amp;VAR:KEY=MVYDAXMBML&amp;VAR:QUERY=UkdGX0JQUyhBTk4sMjAxMCwsLCwsLE5PQVVESVQp&amp;WINDOW=FIRST_POPUP&amp;HEIGHT=450&amp;WIDTH=450&amp;STAR","T_MAXIMIZED=FALSE&amp;VAR:CALENDAR=FIVEDAY&amp;VAR:SYMBOL=688951&amp;VAR:INDEX=0"}</definedName>
    <definedName name="_416__FDSAUDITLINK__" hidden="1">{"fdsup://directions/FAT Viewer?action=UPDATE&amp;creator=factset&amp;DYN_ARGS=TRUE&amp;DOC_NAME=FAT:FQL_AUDITING_CLIENT_TEMPLATE.FAT&amp;display_string=Audit&amp;VAR:KEY=MVYDAXMBML&amp;VAR:QUERY=UkdGX0JQUyhBTk4sMjAxMCwsLCwsLE5PQVVESVQp&amp;WINDOW=FIRST_POPUP&amp;HEIGHT=450&amp;WIDTH=450&amp;STAR","T_MAXIMIZED=FALSE&amp;VAR:CALENDAR=FIVEDAY&amp;VAR:SYMBOL=688951&amp;VAR:INDEX=0"}</definedName>
    <definedName name="_417__FDSAUDITLINK__" localSheetId="2" hidden="1">{"fdsup://directions/FAT Viewer?action=UPDATE&amp;creator=factset&amp;DYN_ARGS=TRUE&amp;DOC_NAME=FAT:FQL_AUDITING_CLIENT_TEMPLATE.FAT&amp;display_string=Audit&amp;VAR:KEY=IHUFOLWZCR&amp;VAR:QUERY=KChSR0ZfQlBTKFFUUiwwLCwsLCwsTk9BVURJVClAUkdGX0JQUyhTRU1JLDAsLCwsLCxOT0FVRElUKSlAUkdGX","0JQUyhBTk4sMCwsLCwsLE5PQVVESVQpKQ==&amp;WINDOW=FIRST_POPUP&amp;HEIGHT=450&amp;WIDTH=450&amp;START_MAXIMIZED=FALSE&amp;VAR:CALENDAR=FIVEDAY&amp;VAR:SYMBOL=688951&amp;VAR:INDEX=0"}</definedName>
    <definedName name="_417__FDSAUDITLINK__" localSheetId="4" hidden="1">{"fdsup://directions/FAT Viewer?action=UPDATE&amp;creator=factset&amp;DYN_ARGS=TRUE&amp;DOC_NAME=FAT:FQL_AUDITING_CLIENT_TEMPLATE.FAT&amp;display_string=Audit&amp;VAR:KEY=IHUFOLWZCR&amp;VAR:QUERY=KChSR0ZfQlBTKFFUUiwwLCwsLCwsTk9BVURJVClAUkdGX0JQUyhTRU1JLDAsLCwsLCxOT0FVRElUKSlAUkdGX","0JQUyhBTk4sMCwsLCwsLE5PQVVESVQpKQ==&amp;WINDOW=FIRST_POPUP&amp;HEIGHT=450&amp;WIDTH=450&amp;START_MAXIMIZED=FALSE&amp;VAR:CALENDAR=FIVEDAY&amp;VAR:SYMBOL=688951&amp;VAR:INDEX=0"}</definedName>
    <definedName name="_417__FDSAUDITLINK__" hidden="1">{"fdsup://directions/FAT Viewer?action=UPDATE&amp;creator=factset&amp;DYN_ARGS=TRUE&amp;DOC_NAME=FAT:FQL_AUDITING_CLIENT_TEMPLATE.FAT&amp;display_string=Audit&amp;VAR:KEY=IHUFOLWZCR&amp;VAR:QUERY=KChSR0ZfQlBTKFFUUiwwLCwsLCwsTk9BVURJVClAUkdGX0JQUyhTRU1JLDAsLCwsLCxOT0FVRElUKSlAUkdGX","0JQUyhBTk4sMCwsLCwsLE5PQVVESVQpKQ==&amp;WINDOW=FIRST_POPUP&amp;HEIGHT=450&amp;WIDTH=450&amp;START_MAXIMIZED=FALSE&amp;VAR:CALENDAR=FIVEDAY&amp;VAR:SYMBOL=688951&amp;VAR:INDEX=0"}</definedName>
    <definedName name="_418__FDSAUDITLINK__" localSheetId="2" hidden="1">{"fdsup://directions/FAT Viewer?action=UPDATE&amp;creator=factset&amp;DYN_ARGS=TRUE&amp;DOC_NAME=FAT:FQL_AUDITING_CLIENT_TEMPLATE.FAT&amp;display_string=Audit&amp;VAR:KEY=IBKXSNWPYZ&amp;VAR:QUERY=UkdGX0JQU19UQU5HKEFOTiwyMDEwLCwsLCwsTk9BVURJVCk=&amp;WINDOW=FIRST_POPUP&amp;HEIGHT=450&amp;WIDTH=","450&amp;START_MAXIMIZED=FALSE&amp;VAR:CALENDAR=FIVEDAY&amp;VAR:SYMBOL=688952&amp;VAR:INDEX=0"}</definedName>
    <definedName name="_418__FDSAUDITLINK__" localSheetId="4" hidden="1">{"fdsup://directions/FAT Viewer?action=UPDATE&amp;creator=factset&amp;DYN_ARGS=TRUE&amp;DOC_NAME=FAT:FQL_AUDITING_CLIENT_TEMPLATE.FAT&amp;display_string=Audit&amp;VAR:KEY=IBKXSNWPYZ&amp;VAR:QUERY=UkdGX0JQU19UQU5HKEFOTiwyMDEwLCwsLCwsTk9BVURJVCk=&amp;WINDOW=FIRST_POPUP&amp;HEIGHT=450&amp;WIDTH=","450&amp;START_MAXIMIZED=FALSE&amp;VAR:CALENDAR=FIVEDAY&amp;VAR:SYMBOL=688952&amp;VAR:INDEX=0"}</definedName>
    <definedName name="_418__FDSAUDITLINK__" hidden="1">{"fdsup://directions/FAT Viewer?action=UPDATE&amp;creator=factset&amp;DYN_ARGS=TRUE&amp;DOC_NAME=FAT:FQL_AUDITING_CLIENT_TEMPLATE.FAT&amp;display_string=Audit&amp;VAR:KEY=IBKXSNWPYZ&amp;VAR:QUERY=UkdGX0JQU19UQU5HKEFOTiwyMDEwLCwsLCwsTk9BVURJVCk=&amp;WINDOW=FIRST_POPUP&amp;HEIGHT=450&amp;WIDTH=","450&amp;START_MAXIMIZED=FALSE&amp;VAR:CALENDAR=FIVEDAY&amp;VAR:SYMBOL=688952&amp;VAR:INDEX=0"}</definedName>
    <definedName name="_419__FDSAUDITLINK__" localSheetId="2" hidden="1">{"fdsup://directions/FAT Viewer?action=UPDATE&amp;creator=factset&amp;DYN_ARGS=TRUE&amp;DOC_NAME=FAT:FQL_AUDITING_CLIENT_TEMPLATE.FAT&amp;display_string=Audit&amp;VAR:KEY=QBIDKRYJMN&amp;VAR:QUERY=KChSR0ZfQlBTX1RBTkcoUVRSLDAsLCwsLCxOT0FVRElUKUBSR0ZfQlBTX1RBTkcoUVRSLDAsLCwsLCxOT0FVR","ElUKSlAUkdGX0JQU19UQU5HKFFUUiwwLCwsLCwsTk9BVURJVCkp&amp;WINDOW=FIRST_POPUP&amp;HEIGHT=450&amp;WIDTH=450&amp;START_MAXIMIZED=FALSE&amp;VAR:CALENDAR=FIVEDAY&amp;VAR:SYMBOL=688952&amp;VAR:INDEX=0"}</definedName>
    <definedName name="_419__FDSAUDITLINK__" localSheetId="4" hidden="1">{"fdsup://directions/FAT Viewer?action=UPDATE&amp;creator=factset&amp;DYN_ARGS=TRUE&amp;DOC_NAME=FAT:FQL_AUDITING_CLIENT_TEMPLATE.FAT&amp;display_string=Audit&amp;VAR:KEY=QBIDKRYJMN&amp;VAR:QUERY=KChSR0ZfQlBTX1RBTkcoUVRSLDAsLCwsLCxOT0FVRElUKUBSR0ZfQlBTX1RBTkcoUVRSLDAsLCwsLCxOT0FVR","ElUKSlAUkdGX0JQU19UQU5HKFFUUiwwLCwsLCwsTk9BVURJVCkp&amp;WINDOW=FIRST_POPUP&amp;HEIGHT=450&amp;WIDTH=450&amp;START_MAXIMIZED=FALSE&amp;VAR:CALENDAR=FIVEDAY&amp;VAR:SYMBOL=688952&amp;VAR:INDEX=0"}</definedName>
    <definedName name="_419__FDSAUDITLINK__" hidden="1">{"fdsup://directions/FAT Viewer?action=UPDATE&amp;creator=factset&amp;DYN_ARGS=TRUE&amp;DOC_NAME=FAT:FQL_AUDITING_CLIENT_TEMPLATE.FAT&amp;display_string=Audit&amp;VAR:KEY=QBIDKRYJMN&amp;VAR:QUERY=KChSR0ZfQlBTX1RBTkcoUVRSLDAsLCwsLCxOT0FVRElUKUBSR0ZfQlBTX1RBTkcoUVRSLDAsLCwsLCxOT0FVR","ElUKSlAUkdGX0JQU19UQU5HKFFUUiwwLCwsLCwsTk9BVURJVCkp&amp;WINDOW=FIRST_POPUP&amp;HEIGHT=450&amp;WIDTH=450&amp;START_MAXIMIZED=FALSE&amp;VAR:CALENDAR=FIVEDAY&amp;VAR:SYMBOL=688952&amp;VAR:INDEX=0"}</definedName>
    <definedName name="_41PGE_1" localSheetId="10">#REF!</definedName>
    <definedName name="_41PGE_1">#REF!</definedName>
    <definedName name="_42__123Graph_BCHART_20" localSheetId="10" hidden="1">#REF!</definedName>
    <definedName name="_42__123Graph_BCHART_20" localSheetId="4" hidden="1">#REF!</definedName>
    <definedName name="_42__123Graph_BCHART_20" hidden="1">#REF!</definedName>
    <definedName name="_42__FDSAUDITLINK__" localSheetId="2" hidden="1">{"fdsup://IBCentral/FAT Viewer?action=UPDATE&amp;creator=factset&amp;DOC_NAME=fat:reuters_annual_source_window.fat&amp;display_string=Audit&amp;DYN_ARGS=TRUE&amp;VAR:ID1=B1VZ1Q&amp;VAR:RCODE=NIBX&amp;VAR:SDATE=20091299&amp;VAR:FREQ=Y&amp;VAR:RELITEM=RP&amp;VAR:CURRENCY=&amp;VAR:CURRSOURCE=EXSHARE&amp;VAR",":NATFREQ=ANNUAL&amp;VAR:RFIELD=FINALIZED&amp;VAR:DB_TYPE=&amp;VAR:UNITS=M&amp;window=popup&amp;width=450&amp;height=300&amp;START_MAXIMIZED=FALSE"}</definedName>
    <definedName name="_42__FDSAUDITLINK__" localSheetId="4" hidden="1">{"fdsup://IBCentral/FAT Viewer?action=UPDATE&amp;creator=factset&amp;DOC_NAME=fat:reuters_annual_source_window.fat&amp;display_string=Audit&amp;DYN_ARGS=TRUE&amp;VAR:ID1=B1VZ1Q&amp;VAR:RCODE=NIBX&amp;VAR:SDATE=20091299&amp;VAR:FREQ=Y&amp;VAR:RELITEM=RP&amp;VAR:CURRENCY=&amp;VAR:CURRSOURCE=EXSHARE&amp;VAR",":NATFREQ=ANNUAL&amp;VAR:RFIELD=FINALIZED&amp;VAR:DB_TYPE=&amp;VAR:UNITS=M&amp;window=popup&amp;width=450&amp;height=300&amp;START_MAXIMIZED=FALSE"}</definedName>
    <definedName name="_42__FDSAUDITLINK__" hidden="1">{"fdsup://IBCentral/FAT Viewer?action=UPDATE&amp;creator=factset&amp;DOC_NAME=fat:reuters_annual_source_window.fat&amp;display_string=Audit&amp;DYN_ARGS=TRUE&amp;VAR:ID1=B1VZ1Q&amp;VAR:RCODE=NIBX&amp;VAR:SDATE=20091299&amp;VAR:FREQ=Y&amp;VAR:RELITEM=RP&amp;VAR:CURRENCY=&amp;VAR:CURRSOURCE=EXSHARE&amp;VAR",":NATFREQ=ANNUAL&amp;VAR:RFIELD=FINALIZED&amp;VAR:DB_TYPE=&amp;VAR:UNITS=M&amp;window=popup&amp;width=450&amp;height=300&amp;START_MAXIMIZED=FALSE"}</definedName>
    <definedName name="_42__PGE_1" localSheetId="10">#REF!</definedName>
    <definedName name="_42__PGE_1">#REF!</definedName>
    <definedName name="_420__FDSAUDITLINK__" localSheetId="2" hidden="1">{"fdsup://directions/FAT Viewer?action=UPDATE&amp;creator=factset&amp;DYN_ARGS=TRUE&amp;DOC_NAME=FAT:FQL_AUDITING_CLIENT_TEMPLATE.FAT&amp;display_string=Audit&amp;VAR:KEY=KXATCHSRIZ&amp;VAR:QUERY=UkdGX0JQUyhBTk4sMjAxMCwsLCwsLE5PQVVESVQp&amp;WINDOW=FIRST_POPUP&amp;HEIGHT=450&amp;WIDTH=450&amp;STAR","T_MAXIMIZED=FALSE&amp;VAR:CALENDAR=FIVEDAY&amp;VAR:SYMBOL=688952&amp;VAR:INDEX=0"}</definedName>
    <definedName name="_420__FDSAUDITLINK__" localSheetId="4" hidden="1">{"fdsup://directions/FAT Viewer?action=UPDATE&amp;creator=factset&amp;DYN_ARGS=TRUE&amp;DOC_NAME=FAT:FQL_AUDITING_CLIENT_TEMPLATE.FAT&amp;display_string=Audit&amp;VAR:KEY=KXATCHSRIZ&amp;VAR:QUERY=UkdGX0JQUyhBTk4sMjAxMCwsLCwsLE5PQVVESVQp&amp;WINDOW=FIRST_POPUP&amp;HEIGHT=450&amp;WIDTH=450&amp;STAR","T_MAXIMIZED=FALSE&amp;VAR:CALENDAR=FIVEDAY&amp;VAR:SYMBOL=688952&amp;VAR:INDEX=0"}</definedName>
    <definedName name="_420__FDSAUDITLINK__" hidden="1">{"fdsup://directions/FAT Viewer?action=UPDATE&amp;creator=factset&amp;DYN_ARGS=TRUE&amp;DOC_NAME=FAT:FQL_AUDITING_CLIENT_TEMPLATE.FAT&amp;display_string=Audit&amp;VAR:KEY=KXATCHSRIZ&amp;VAR:QUERY=UkdGX0JQUyhBTk4sMjAxMCwsLCwsLE5PQVVESVQp&amp;WINDOW=FIRST_POPUP&amp;HEIGHT=450&amp;WIDTH=450&amp;STAR","T_MAXIMIZED=FALSE&amp;VAR:CALENDAR=FIVEDAY&amp;VAR:SYMBOL=688952&amp;VAR:INDEX=0"}</definedName>
    <definedName name="_421__FDSAUDITLINK__" localSheetId="2" hidden="1">{"fdsup://directions/FAT Viewer?action=UPDATE&amp;creator=factset&amp;DYN_ARGS=TRUE&amp;DOC_NAME=FAT:FQL_AUDITING_CLIENT_TEMPLATE.FAT&amp;display_string=Audit&amp;VAR:KEY=QHCLGTGRQT&amp;VAR:QUERY=KChSR0ZfQlBTKFFUUiwwLCwsLCwsTk9BVURJVClAUkdGX0JQUyhTRU1JLDAsLCwsLCxOT0FVRElUKSlAUkdGX","0JQUyhBTk4sMCwsLCwsLE5PQVVESVQpKQ==&amp;WINDOW=FIRST_POPUP&amp;HEIGHT=450&amp;WIDTH=450&amp;START_MAXIMIZED=FALSE&amp;VAR:CALENDAR=FIVEDAY&amp;VAR:SYMBOL=688952&amp;VAR:INDEX=0"}</definedName>
    <definedName name="_421__FDSAUDITLINK__" localSheetId="4" hidden="1">{"fdsup://directions/FAT Viewer?action=UPDATE&amp;creator=factset&amp;DYN_ARGS=TRUE&amp;DOC_NAME=FAT:FQL_AUDITING_CLIENT_TEMPLATE.FAT&amp;display_string=Audit&amp;VAR:KEY=QHCLGTGRQT&amp;VAR:QUERY=KChSR0ZfQlBTKFFUUiwwLCwsLCwsTk9BVURJVClAUkdGX0JQUyhTRU1JLDAsLCwsLCxOT0FVRElUKSlAUkdGX","0JQUyhBTk4sMCwsLCwsLE5PQVVESVQpKQ==&amp;WINDOW=FIRST_POPUP&amp;HEIGHT=450&amp;WIDTH=450&amp;START_MAXIMIZED=FALSE&amp;VAR:CALENDAR=FIVEDAY&amp;VAR:SYMBOL=688952&amp;VAR:INDEX=0"}</definedName>
    <definedName name="_421__FDSAUDITLINK__" hidden="1">{"fdsup://directions/FAT Viewer?action=UPDATE&amp;creator=factset&amp;DYN_ARGS=TRUE&amp;DOC_NAME=FAT:FQL_AUDITING_CLIENT_TEMPLATE.FAT&amp;display_string=Audit&amp;VAR:KEY=QHCLGTGRQT&amp;VAR:QUERY=KChSR0ZfQlBTKFFUUiwwLCwsLCwsTk9BVURJVClAUkdGX0JQUyhTRU1JLDAsLCwsLCxOT0FVRElUKSlAUkdGX","0JQUyhBTk4sMCwsLCwsLE5PQVVESVQpKQ==&amp;WINDOW=FIRST_POPUP&amp;HEIGHT=450&amp;WIDTH=450&amp;START_MAXIMIZED=FALSE&amp;VAR:CALENDAR=FIVEDAY&amp;VAR:SYMBOL=688952&amp;VAR:INDEX=0"}</definedName>
    <definedName name="_422__FDSAUDITLINK__" localSheetId="2" hidden="1">{"fdsup://directions/FAT Viewer?action=UPDATE&amp;creator=factset&amp;DYN_ARGS=TRUE&amp;DOC_NAME=FAT:FQL_AUDITING_CLIENT_TEMPLATE.FAT&amp;display_string=Audit&amp;VAR:KEY=KTWLWZQBYR&amp;VAR:QUERY=UkdGX0JQU19UQU5HKEFOTiwyMDEwLCwsLCwsTk9BVURJVCk=&amp;WINDOW=FIRST_POPUP&amp;HEIGHT=450&amp;WIDTH=","450&amp;START_MAXIMIZED=FALSE&amp;VAR:CALENDAR=FIVEDAY&amp;VAR:SYMBOL=628345&amp;VAR:INDEX=0"}</definedName>
    <definedName name="_422__FDSAUDITLINK__" localSheetId="4" hidden="1">{"fdsup://directions/FAT Viewer?action=UPDATE&amp;creator=factset&amp;DYN_ARGS=TRUE&amp;DOC_NAME=FAT:FQL_AUDITING_CLIENT_TEMPLATE.FAT&amp;display_string=Audit&amp;VAR:KEY=KTWLWZQBYR&amp;VAR:QUERY=UkdGX0JQU19UQU5HKEFOTiwyMDEwLCwsLCwsTk9BVURJVCk=&amp;WINDOW=FIRST_POPUP&amp;HEIGHT=450&amp;WIDTH=","450&amp;START_MAXIMIZED=FALSE&amp;VAR:CALENDAR=FIVEDAY&amp;VAR:SYMBOL=628345&amp;VAR:INDEX=0"}</definedName>
    <definedName name="_422__FDSAUDITLINK__" hidden="1">{"fdsup://directions/FAT Viewer?action=UPDATE&amp;creator=factset&amp;DYN_ARGS=TRUE&amp;DOC_NAME=FAT:FQL_AUDITING_CLIENT_TEMPLATE.FAT&amp;display_string=Audit&amp;VAR:KEY=KTWLWZQBYR&amp;VAR:QUERY=UkdGX0JQU19UQU5HKEFOTiwyMDEwLCwsLCwsTk9BVURJVCk=&amp;WINDOW=FIRST_POPUP&amp;HEIGHT=450&amp;WIDTH=","450&amp;START_MAXIMIZED=FALSE&amp;VAR:CALENDAR=FIVEDAY&amp;VAR:SYMBOL=628345&amp;VAR:INDEX=0"}</definedName>
    <definedName name="_423__FDSAUDITLINK__" localSheetId="2" hidden="1">{"fdsup://directions/FAT Viewer?action=UPDATE&amp;creator=factset&amp;DYN_ARGS=TRUE&amp;DOC_NAME=FAT:FQL_AUDITING_CLIENT_TEMPLATE.FAT&amp;display_string=Audit&amp;VAR:KEY=CNIXKDIXYD&amp;VAR:QUERY=KChSR0ZfQlBTX1RBTkcoUVRSLDAsLCwsLCxOT0FVRElUKUBSR0ZfQlBTX1RBTkcoUVRSLDAsLCwsLCxOT0FVR","ElUKSlAUkdGX0JQU19UQU5HKFFUUiwwLCwsLCwsTk9BVURJVCkp&amp;WINDOW=FIRST_POPUP&amp;HEIGHT=450&amp;WIDTH=450&amp;START_MAXIMIZED=FALSE&amp;VAR:CALENDAR=FIVEDAY&amp;VAR:SYMBOL=628345&amp;VAR:INDEX=0"}</definedName>
    <definedName name="_423__FDSAUDITLINK__" localSheetId="4" hidden="1">{"fdsup://directions/FAT Viewer?action=UPDATE&amp;creator=factset&amp;DYN_ARGS=TRUE&amp;DOC_NAME=FAT:FQL_AUDITING_CLIENT_TEMPLATE.FAT&amp;display_string=Audit&amp;VAR:KEY=CNIXKDIXYD&amp;VAR:QUERY=KChSR0ZfQlBTX1RBTkcoUVRSLDAsLCwsLCxOT0FVRElUKUBSR0ZfQlBTX1RBTkcoUVRSLDAsLCwsLCxOT0FVR","ElUKSlAUkdGX0JQU19UQU5HKFFUUiwwLCwsLCwsTk9BVURJVCkp&amp;WINDOW=FIRST_POPUP&amp;HEIGHT=450&amp;WIDTH=450&amp;START_MAXIMIZED=FALSE&amp;VAR:CALENDAR=FIVEDAY&amp;VAR:SYMBOL=628345&amp;VAR:INDEX=0"}</definedName>
    <definedName name="_423__FDSAUDITLINK__" hidden="1">{"fdsup://directions/FAT Viewer?action=UPDATE&amp;creator=factset&amp;DYN_ARGS=TRUE&amp;DOC_NAME=FAT:FQL_AUDITING_CLIENT_TEMPLATE.FAT&amp;display_string=Audit&amp;VAR:KEY=CNIXKDIXYD&amp;VAR:QUERY=KChSR0ZfQlBTX1RBTkcoUVRSLDAsLCwsLCxOT0FVRElUKUBSR0ZfQlBTX1RBTkcoUVRSLDAsLCwsLCxOT0FVR","ElUKSlAUkdGX0JQU19UQU5HKFFUUiwwLCwsLCwsTk9BVURJVCkp&amp;WINDOW=FIRST_POPUP&amp;HEIGHT=450&amp;WIDTH=450&amp;START_MAXIMIZED=FALSE&amp;VAR:CALENDAR=FIVEDAY&amp;VAR:SYMBOL=628345&amp;VAR:INDEX=0"}</definedName>
    <definedName name="_424__FDSAUDITLINK__" localSheetId="2" hidden="1">{"fdsup://directions/FAT Viewer?action=UPDATE&amp;creator=factset&amp;DYN_ARGS=TRUE&amp;DOC_NAME=FAT:FQL_AUDITING_CLIENT_TEMPLATE.FAT&amp;display_string=Audit&amp;VAR:KEY=AFCTQLOZWN&amp;VAR:QUERY=UkdGX0JQUyhBTk4sMjAxMCwsLCwsLE5PQVVESVQp&amp;WINDOW=FIRST_POPUP&amp;HEIGHT=450&amp;WIDTH=450&amp;STAR","T_MAXIMIZED=FALSE&amp;VAR:CALENDAR=FIVEDAY&amp;VAR:SYMBOL=628345&amp;VAR:INDEX=0"}</definedName>
    <definedName name="_424__FDSAUDITLINK__" localSheetId="4" hidden="1">{"fdsup://directions/FAT Viewer?action=UPDATE&amp;creator=factset&amp;DYN_ARGS=TRUE&amp;DOC_NAME=FAT:FQL_AUDITING_CLIENT_TEMPLATE.FAT&amp;display_string=Audit&amp;VAR:KEY=AFCTQLOZWN&amp;VAR:QUERY=UkdGX0JQUyhBTk4sMjAxMCwsLCwsLE5PQVVESVQp&amp;WINDOW=FIRST_POPUP&amp;HEIGHT=450&amp;WIDTH=450&amp;STAR","T_MAXIMIZED=FALSE&amp;VAR:CALENDAR=FIVEDAY&amp;VAR:SYMBOL=628345&amp;VAR:INDEX=0"}</definedName>
    <definedName name="_424__FDSAUDITLINK__" hidden="1">{"fdsup://directions/FAT Viewer?action=UPDATE&amp;creator=factset&amp;DYN_ARGS=TRUE&amp;DOC_NAME=FAT:FQL_AUDITING_CLIENT_TEMPLATE.FAT&amp;display_string=Audit&amp;VAR:KEY=AFCTQLOZWN&amp;VAR:QUERY=UkdGX0JQUyhBTk4sMjAxMCwsLCwsLE5PQVVESVQp&amp;WINDOW=FIRST_POPUP&amp;HEIGHT=450&amp;WIDTH=450&amp;STAR","T_MAXIMIZED=FALSE&amp;VAR:CALENDAR=FIVEDAY&amp;VAR:SYMBOL=628345&amp;VAR:INDEX=0"}</definedName>
    <definedName name="_425__FDSAUDITLINK__" localSheetId="2" hidden="1">{"fdsup://directions/FAT Viewer?action=UPDATE&amp;creator=factset&amp;DYN_ARGS=TRUE&amp;DOC_NAME=FAT:FQL_AUDITING_CLIENT_TEMPLATE.FAT&amp;display_string=Audit&amp;VAR:KEY=YFOLWPCPAB&amp;VAR:QUERY=KChSR0ZfQlBTKFFUUiwwLCwsLCwsTk9BVURJVClAUkdGX0JQUyhTRU1JLDAsLCwsLCxOT0FVRElUKSlAUkdGX","0JQUyhBTk4sMCwsLCwsLE5PQVVESVQpKQ==&amp;WINDOW=FIRST_POPUP&amp;HEIGHT=450&amp;WIDTH=450&amp;START_MAXIMIZED=FALSE&amp;VAR:CALENDAR=FIVEDAY&amp;VAR:SYMBOL=628345&amp;VAR:INDEX=0"}</definedName>
    <definedName name="_425__FDSAUDITLINK__" localSheetId="4" hidden="1">{"fdsup://directions/FAT Viewer?action=UPDATE&amp;creator=factset&amp;DYN_ARGS=TRUE&amp;DOC_NAME=FAT:FQL_AUDITING_CLIENT_TEMPLATE.FAT&amp;display_string=Audit&amp;VAR:KEY=YFOLWPCPAB&amp;VAR:QUERY=KChSR0ZfQlBTKFFUUiwwLCwsLCwsTk9BVURJVClAUkdGX0JQUyhTRU1JLDAsLCwsLCxOT0FVRElUKSlAUkdGX","0JQUyhBTk4sMCwsLCwsLE5PQVVESVQpKQ==&amp;WINDOW=FIRST_POPUP&amp;HEIGHT=450&amp;WIDTH=450&amp;START_MAXIMIZED=FALSE&amp;VAR:CALENDAR=FIVEDAY&amp;VAR:SYMBOL=628345&amp;VAR:INDEX=0"}</definedName>
    <definedName name="_425__FDSAUDITLINK__" hidden="1">{"fdsup://directions/FAT Viewer?action=UPDATE&amp;creator=factset&amp;DYN_ARGS=TRUE&amp;DOC_NAME=FAT:FQL_AUDITING_CLIENT_TEMPLATE.FAT&amp;display_string=Audit&amp;VAR:KEY=YFOLWPCPAB&amp;VAR:QUERY=KChSR0ZfQlBTKFFUUiwwLCwsLCwsTk9BVURJVClAUkdGX0JQUyhTRU1JLDAsLCwsLCxOT0FVRElUKSlAUkdGX","0JQUyhBTk4sMCwsLCwsLE5PQVVESVQpKQ==&amp;WINDOW=FIRST_POPUP&amp;HEIGHT=450&amp;WIDTH=450&amp;START_MAXIMIZED=FALSE&amp;VAR:CALENDAR=FIVEDAY&amp;VAR:SYMBOL=628345&amp;VAR:INDEX=0"}</definedName>
    <definedName name="_426__FDSAUDITLINK__" localSheetId="2" hidden="1">{"fdsup://directions/FAT Viewer?action=UPDATE&amp;creator=factset&amp;DYN_ARGS=TRUE&amp;DOC_NAME=FAT:FQL_AUDITING_CLIENT_TEMPLATE.FAT&amp;display_string=Audit&amp;VAR:KEY=GJWDSXETAV&amp;VAR:QUERY=UkdGX0JQU19UQU5HKEFOTiwyMDEwLCwsLCwsTk9BVURJVCk=&amp;WINDOW=FIRST_POPUP&amp;HEIGHT=450&amp;WIDTH=","450&amp;START_MAXIMIZED=FALSE&amp;VAR:CALENDAR=FIVEDAY&amp;VAR:SYMBOL=600172&amp;VAR:INDEX=0"}</definedName>
    <definedName name="_426__FDSAUDITLINK__" localSheetId="4" hidden="1">{"fdsup://directions/FAT Viewer?action=UPDATE&amp;creator=factset&amp;DYN_ARGS=TRUE&amp;DOC_NAME=FAT:FQL_AUDITING_CLIENT_TEMPLATE.FAT&amp;display_string=Audit&amp;VAR:KEY=GJWDSXETAV&amp;VAR:QUERY=UkdGX0JQU19UQU5HKEFOTiwyMDEwLCwsLCwsTk9BVURJVCk=&amp;WINDOW=FIRST_POPUP&amp;HEIGHT=450&amp;WIDTH=","450&amp;START_MAXIMIZED=FALSE&amp;VAR:CALENDAR=FIVEDAY&amp;VAR:SYMBOL=600172&amp;VAR:INDEX=0"}</definedName>
    <definedName name="_426__FDSAUDITLINK__" hidden="1">{"fdsup://directions/FAT Viewer?action=UPDATE&amp;creator=factset&amp;DYN_ARGS=TRUE&amp;DOC_NAME=FAT:FQL_AUDITING_CLIENT_TEMPLATE.FAT&amp;display_string=Audit&amp;VAR:KEY=GJWDSXETAV&amp;VAR:QUERY=UkdGX0JQU19UQU5HKEFOTiwyMDEwLCwsLCwsTk9BVURJVCk=&amp;WINDOW=FIRST_POPUP&amp;HEIGHT=450&amp;WIDTH=","450&amp;START_MAXIMIZED=FALSE&amp;VAR:CALENDAR=FIVEDAY&amp;VAR:SYMBOL=600172&amp;VAR:INDEX=0"}</definedName>
    <definedName name="_427__FDSAUDITLINK__" localSheetId="2" hidden="1">{"fdsup://directions/FAT Viewer?action=UPDATE&amp;creator=factset&amp;DYN_ARGS=TRUE&amp;DOC_NAME=FAT:FQL_AUDITING_CLIENT_TEMPLATE.FAT&amp;display_string=Audit&amp;VAR:KEY=ARQLONKNAB&amp;VAR:QUERY=KChSR0ZfQlBTX1RBTkcoUVRSLDAsLCwsLCxOT0FVRElUKUBSR0ZfQlBTX1RBTkcoUVRSLDAsLCwsLCxOT0FVR","ElUKSlAUkdGX0JQU19UQU5HKFFUUiwwLCwsLCwsTk9BVURJVCkp&amp;WINDOW=FIRST_POPUP&amp;HEIGHT=450&amp;WIDTH=450&amp;START_MAXIMIZED=FALSE&amp;VAR:CALENDAR=FIVEDAY&amp;VAR:SYMBOL=600172&amp;VAR:INDEX=0"}</definedName>
    <definedName name="_427__FDSAUDITLINK__" localSheetId="4" hidden="1">{"fdsup://directions/FAT Viewer?action=UPDATE&amp;creator=factset&amp;DYN_ARGS=TRUE&amp;DOC_NAME=FAT:FQL_AUDITING_CLIENT_TEMPLATE.FAT&amp;display_string=Audit&amp;VAR:KEY=ARQLONKNAB&amp;VAR:QUERY=KChSR0ZfQlBTX1RBTkcoUVRSLDAsLCwsLCxOT0FVRElUKUBSR0ZfQlBTX1RBTkcoUVRSLDAsLCwsLCxOT0FVR","ElUKSlAUkdGX0JQU19UQU5HKFFUUiwwLCwsLCwsTk9BVURJVCkp&amp;WINDOW=FIRST_POPUP&amp;HEIGHT=450&amp;WIDTH=450&amp;START_MAXIMIZED=FALSE&amp;VAR:CALENDAR=FIVEDAY&amp;VAR:SYMBOL=600172&amp;VAR:INDEX=0"}</definedName>
    <definedName name="_427__FDSAUDITLINK__" hidden="1">{"fdsup://directions/FAT Viewer?action=UPDATE&amp;creator=factset&amp;DYN_ARGS=TRUE&amp;DOC_NAME=FAT:FQL_AUDITING_CLIENT_TEMPLATE.FAT&amp;display_string=Audit&amp;VAR:KEY=ARQLONKNAB&amp;VAR:QUERY=KChSR0ZfQlBTX1RBTkcoUVRSLDAsLCwsLCxOT0FVRElUKUBSR0ZfQlBTX1RBTkcoUVRSLDAsLCwsLCxOT0FVR","ElUKSlAUkdGX0JQU19UQU5HKFFUUiwwLCwsLCwsTk9BVURJVCkp&amp;WINDOW=FIRST_POPUP&amp;HEIGHT=450&amp;WIDTH=450&amp;START_MAXIMIZED=FALSE&amp;VAR:CALENDAR=FIVEDAY&amp;VAR:SYMBOL=600172&amp;VAR:INDEX=0"}</definedName>
    <definedName name="_428__FDSAUDITLINK__" localSheetId="2" hidden="1">{"fdsup://directions/FAT Viewer?action=UPDATE&amp;creator=factset&amp;DYN_ARGS=TRUE&amp;DOC_NAME=FAT:FQL_AUDITING_CLIENT_TEMPLATE.FAT&amp;display_string=Audit&amp;VAR:KEY=IBKJAHQLSL&amp;VAR:QUERY=UkdGX0JQUyhBTk4sMjAxMCwsLCwsLE5PQVVESVQp&amp;WINDOW=FIRST_POPUP&amp;HEIGHT=450&amp;WIDTH=450&amp;STAR","T_MAXIMIZED=FALSE&amp;VAR:CALENDAR=FIVEDAY&amp;VAR:SYMBOL=600172&amp;VAR:INDEX=0"}</definedName>
    <definedName name="_428__FDSAUDITLINK__" localSheetId="4" hidden="1">{"fdsup://directions/FAT Viewer?action=UPDATE&amp;creator=factset&amp;DYN_ARGS=TRUE&amp;DOC_NAME=FAT:FQL_AUDITING_CLIENT_TEMPLATE.FAT&amp;display_string=Audit&amp;VAR:KEY=IBKJAHQLSL&amp;VAR:QUERY=UkdGX0JQUyhBTk4sMjAxMCwsLCwsLE5PQVVESVQp&amp;WINDOW=FIRST_POPUP&amp;HEIGHT=450&amp;WIDTH=450&amp;STAR","T_MAXIMIZED=FALSE&amp;VAR:CALENDAR=FIVEDAY&amp;VAR:SYMBOL=600172&amp;VAR:INDEX=0"}</definedName>
    <definedName name="_428__FDSAUDITLINK__" hidden="1">{"fdsup://directions/FAT Viewer?action=UPDATE&amp;creator=factset&amp;DYN_ARGS=TRUE&amp;DOC_NAME=FAT:FQL_AUDITING_CLIENT_TEMPLATE.FAT&amp;display_string=Audit&amp;VAR:KEY=IBKJAHQLSL&amp;VAR:QUERY=UkdGX0JQUyhBTk4sMjAxMCwsLCwsLE5PQVVESVQp&amp;WINDOW=FIRST_POPUP&amp;HEIGHT=450&amp;WIDTH=450&amp;STAR","T_MAXIMIZED=FALSE&amp;VAR:CALENDAR=FIVEDAY&amp;VAR:SYMBOL=600172&amp;VAR:INDEX=0"}</definedName>
    <definedName name="_429__FDSAUDITLINK__" localSheetId="2" hidden="1">{"fdsup://directions/FAT Viewer?action=UPDATE&amp;creator=factset&amp;DYN_ARGS=TRUE&amp;DOC_NAME=FAT:FQL_AUDITING_CLIENT_TEMPLATE.FAT&amp;display_string=Audit&amp;VAR:KEY=GNOTSPWZWT&amp;VAR:QUERY=KChSR0ZfQlBTKFFUUiwwLCwsLCwsTk9BVURJVClAUkdGX0JQUyhTRU1JLDAsLCwsLCxOT0FVRElUKSlAUkdGX","0JQUyhBTk4sMCwsLCwsLE5PQVVESVQpKQ==&amp;WINDOW=FIRST_POPUP&amp;HEIGHT=450&amp;WIDTH=450&amp;START_MAXIMIZED=FALSE&amp;VAR:CALENDAR=FIVEDAY&amp;VAR:SYMBOL=600172&amp;VAR:INDEX=0"}</definedName>
    <definedName name="_429__FDSAUDITLINK__" localSheetId="4" hidden="1">{"fdsup://directions/FAT Viewer?action=UPDATE&amp;creator=factset&amp;DYN_ARGS=TRUE&amp;DOC_NAME=FAT:FQL_AUDITING_CLIENT_TEMPLATE.FAT&amp;display_string=Audit&amp;VAR:KEY=GNOTSPWZWT&amp;VAR:QUERY=KChSR0ZfQlBTKFFUUiwwLCwsLCwsTk9BVURJVClAUkdGX0JQUyhTRU1JLDAsLCwsLCxOT0FVRElUKSlAUkdGX","0JQUyhBTk4sMCwsLCwsLE5PQVVESVQpKQ==&amp;WINDOW=FIRST_POPUP&amp;HEIGHT=450&amp;WIDTH=450&amp;START_MAXIMIZED=FALSE&amp;VAR:CALENDAR=FIVEDAY&amp;VAR:SYMBOL=600172&amp;VAR:INDEX=0"}</definedName>
    <definedName name="_429__FDSAUDITLINK__" hidden="1">{"fdsup://directions/FAT Viewer?action=UPDATE&amp;creator=factset&amp;DYN_ARGS=TRUE&amp;DOC_NAME=FAT:FQL_AUDITING_CLIENT_TEMPLATE.FAT&amp;display_string=Audit&amp;VAR:KEY=GNOTSPWZWT&amp;VAR:QUERY=KChSR0ZfQlBTKFFUUiwwLCwsLCwsTk9BVURJVClAUkdGX0JQUyhTRU1JLDAsLCwsLCxOT0FVRElUKSlAUkdGX","0JQUyhBTk4sMCwsLCwsLE5PQVVESVQpKQ==&amp;WINDOW=FIRST_POPUP&amp;HEIGHT=450&amp;WIDTH=450&amp;START_MAXIMIZED=FALSE&amp;VAR:CALENDAR=FIVEDAY&amp;VAR:SYMBOL=600172&amp;VAR:INDEX=0"}</definedName>
    <definedName name="_43__123Graph_BCHART_22" localSheetId="10" hidden="1">#REF!</definedName>
    <definedName name="_43__123Graph_BCHART_22" localSheetId="4" hidden="1">#REF!</definedName>
    <definedName name="_43__123Graph_BCHART_22" hidden="1">#REF!</definedName>
    <definedName name="_43__FDSAUDITLINK__" localSheetId="2" hidden="1">{"fdsup://IBCentral/FAT Viewer?action=UPDATE&amp;creator=factset&amp;DOC_NAME=fat:reuters_annual_source_window.fat&amp;display_string=Audit&amp;DYN_ARGS=TRUE&amp;VAR:ID1=615817&amp;VAR:RCODE=FIBCEBITDA&amp;VAR:SDATE=20101299&amp;VAR:FREQ=Y&amp;VAR:RELITEM=RP&amp;VAR:CURRENCY=&amp;VAR:CURRSOURCE=EXSHA","RE&amp;VAR:NATFREQ=ANNUAL&amp;VAR:RFIELD=FINALIZED&amp;VAR:DB_TYPE=&amp;VAR:UNITS=M&amp;window=popup&amp;width=450&amp;height=300&amp;START_MAXIMIZED=FALSE"}</definedName>
    <definedName name="_43__FDSAUDITLINK__" localSheetId="4" hidden="1">{"fdsup://IBCentral/FAT Viewer?action=UPDATE&amp;creator=factset&amp;DOC_NAME=fat:reuters_annual_source_window.fat&amp;display_string=Audit&amp;DYN_ARGS=TRUE&amp;VAR:ID1=615817&amp;VAR:RCODE=FIBCEBITDA&amp;VAR:SDATE=20101299&amp;VAR:FREQ=Y&amp;VAR:RELITEM=RP&amp;VAR:CURRENCY=&amp;VAR:CURRSOURCE=EXSHA","RE&amp;VAR:NATFREQ=ANNUAL&amp;VAR:RFIELD=FINALIZED&amp;VAR:DB_TYPE=&amp;VAR:UNITS=M&amp;window=popup&amp;width=450&amp;height=300&amp;START_MAXIMIZED=FALSE"}</definedName>
    <definedName name="_43__FDSAUDITLINK__" hidden="1">{"fdsup://IBCentral/FAT Viewer?action=UPDATE&amp;creator=factset&amp;DOC_NAME=fat:reuters_annual_source_window.fat&amp;display_string=Audit&amp;DYN_ARGS=TRUE&amp;VAR:ID1=615817&amp;VAR:RCODE=FIBCEBITDA&amp;VAR:SDATE=20101299&amp;VAR:FREQ=Y&amp;VAR:RELITEM=RP&amp;VAR:CURRENCY=&amp;VAR:CURRSOURCE=EXSHA","RE&amp;VAR:NATFREQ=ANNUAL&amp;VAR:RFIELD=FINALIZED&amp;VAR:DB_TYPE=&amp;VAR:UNITS=M&amp;window=popup&amp;width=450&amp;height=300&amp;START_MAXIMIZED=FALSE"}</definedName>
    <definedName name="_430__FDSAUDITLINK__" localSheetId="2" hidden="1">{"fdsup://directions/FAT Viewer?action=UPDATE&amp;creator=factset&amp;DYN_ARGS=TRUE&amp;DOC_NAME=FAT:FQL_AUDITING_CLIENT_TEMPLATE.FAT&amp;display_string=Audit&amp;VAR:KEY=IDMJCNALKF&amp;VAR:QUERY=UkdGX0JQU19UQU5HKEFOTiwyMDEwLCwsLCwsTk9BVURJVCk=&amp;WINDOW=FIRST_POPUP&amp;HEIGHT=450&amp;WIDTH=","450&amp;START_MAXIMIZED=FALSE&amp;VAR:CALENDAR=FIVEDAY&amp;VAR:SYMBOL=612278&amp;VAR:INDEX=0"}</definedName>
    <definedName name="_430__FDSAUDITLINK__" localSheetId="4" hidden="1">{"fdsup://directions/FAT Viewer?action=UPDATE&amp;creator=factset&amp;DYN_ARGS=TRUE&amp;DOC_NAME=FAT:FQL_AUDITING_CLIENT_TEMPLATE.FAT&amp;display_string=Audit&amp;VAR:KEY=IDMJCNALKF&amp;VAR:QUERY=UkdGX0JQU19UQU5HKEFOTiwyMDEwLCwsLCwsTk9BVURJVCk=&amp;WINDOW=FIRST_POPUP&amp;HEIGHT=450&amp;WIDTH=","450&amp;START_MAXIMIZED=FALSE&amp;VAR:CALENDAR=FIVEDAY&amp;VAR:SYMBOL=612278&amp;VAR:INDEX=0"}</definedName>
    <definedName name="_430__FDSAUDITLINK__" hidden="1">{"fdsup://directions/FAT Viewer?action=UPDATE&amp;creator=factset&amp;DYN_ARGS=TRUE&amp;DOC_NAME=FAT:FQL_AUDITING_CLIENT_TEMPLATE.FAT&amp;display_string=Audit&amp;VAR:KEY=IDMJCNALKF&amp;VAR:QUERY=UkdGX0JQU19UQU5HKEFOTiwyMDEwLCwsLCwsTk9BVURJVCk=&amp;WINDOW=FIRST_POPUP&amp;HEIGHT=450&amp;WIDTH=","450&amp;START_MAXIMIZED=FALSE&amp;VAR:CALENDAR=FIVEDAY&amp;VAR:SYMBOL=612278&amp;VAR:INDEX=0"}</definedName>
    <definedName name="_431__FDSAUDITLINK__" localSheetId="2" hidden="1">{"fdsup://directions/FAT Viewer?action=UPDATE&amp;creator=factset&amp;DYN_ARGS=TRUE&amp;DOC_NAME=FAT:FQL_AUDITING_CLIENT_TEMPLATE.FAT&amp;display_string=Audit&amp;VAR:KEY=WTQJMZKTYR&amp;VAR:QUERY=KChSR0ZfQlBTX1RBTkcoUVRSLDAsLCwsLCxOT0FVRElUKUBSR0ZfQlBTX1RBTkcoUVRSLDAsLCwsLCxOT0FVR","ElUKSlAUkdGX0JQU19UQU5HKFFUUiwwLCwsLCwsTk9BVURJVCkp&amp;WINDOW=FIRST_POPUP&amp;HEIGHT=450&amp;WIDTH=450&amp;START_MAXIMIZED=FALSE&amp;VAR:CALENDAR=FIVEDAY&amp;VAR:SYMBOL=612278&amp;VAR:INDEX=0"}</definedName>
    <definedName name="_431__FDSAUDITLINK__" localSheetId="4" hidden="1">{"fdsup://directions/FAT Viewer?action=UPDATE&amp;creator=factset&amp;DYN_ARGS=TRUE&amp;DOC_NAME=FAT:FQL_AUDITING_CLIENT_TEMPLATE.FAT&amp;display_string=Audit&amp;VAR:KEY=WTQJMZKTYR&amp;VAR:QUERY=KChSR0ZfQlBTX1RBTkcoUVRSLDAsLCwsLCxOT0FVRElUKUBSR0ZfQlBTX1RBTkcoUVRSLDAsLCwsLCxOT0FVR","ElUKSlAUkdGX0JQU19UQU5HKFFUUiwwLCwsLCwsTk9BVURJVCkp&amp;WINDOW=FIRST_POPUP&amp;HEIGHT=450&amp;WIDTH=450&amp;START_MAXIMIZED=FALSE&amp;VAR:CALENDAR=FIVEDAY&amp;VAR:SYMBOL=612278&amp;VAR:INDEX=0"}</definedName>
    <definedName name="_431__FDSAUDITLINK__" hidden="1">{"fdsup://directions/FAT Viewer?action=UPDATE&amp;creator=factset&amp;DYN_ARGS=TRUE&amp;DOC_NAME=FAT:FQL_AUDITING_CLIENT_TEMPLATE.FAT&amp;display_string=Audit&amp;VAR:KEY=WTQJMZKTYR&amp;VAR:QUERY=KChSR0ZfQlBTX1RBTkcoUVRSLDAsLCwsLCxOT0FVRElUKUBSR0ZfQlBTX1RBTkcoUVRSLDAsLCwsLCxOT0FVR","ElUKSlAUkdGX0JQU19UQU5HKFFUUiwwLCwsLCwsTk9BVURJVCkp&amp;WINDOW=FIRST_POPUP&amp;HEIGHT=450&amp;WIDTH=450&amp;START_MAXIMIZED=FALSE&amp;VAR:CALENDAR=FIVEDAY&amp;VAR:SYMBOL=612278&amp;VAR:INDEX=0"}</definedName>
    <definedName name="_432__FDSAUDITLINK__" localSheetId="2" hidden="1">{"fdsup://directions/FAT Viewer?action=UPDATE&amp;creator=factset&amp;DYN_ARGS=TRUE&amp;DOC_NAME=FAT:FQL_AUDITING_CLIENT_TEMPLATE.FAT&amp;display_string=Audit&amp;VAR:KEY=YPENIXQLER&amp;VAR:QUERY=UkdGX0JQUyhBTk4sMjAxMCwsLCwsLE5PQVVESVQp&amp;WINDOW=FIRST_POPUP&amp;HEIGHT=450&amp;WIDTH=450&amp;STAR","T_MAXIMIZED=FALSE&amp;VAR:CALENDAR=FIVEDAY&amp;VAR:SYMBOL=612278&amp;VAR:INDEX=0"}</definedName>
    <definedName name="_432__FDSAUDITLINK__" localSheetId="4" hidden="1">{"fdsup://directions/FAT Viewer?action=UPDATE&amp;creator=factset&amp;DYN_ARGS=TRUE&amp;DOC_NAME=FAT:FQL_AUDITING_CLIENT_TEMPLATE.FAT&amp;display_string=Audit&amp;VAR:KEY=YPENIXQLER&amp;VAR:QUERY=UkdGX0JQUyhBTk4sMjAxMCwsLCwsLE5PQVVESVQp&amp;WINDOW=FIRST_POPUP&amp;HEIGHT=450&amp;WIDTH=450&amp;STAR","T_MAXIMIZED=FALSE&amp;VAR:CALENDAR=FIVEDAY&amp;VAR:SYMBOL=612278&amp;VAR:INDEX=0"}</definedName>
    <definedName name="_432__FDSAUDITLINK__" hidden="1">{"fdsup://directions/FAT Viewer?action=UPDATE&amp;creator=factset&amp;DYN_ARGS=TRUE&amp;DOC_NAME=FAT:FQL_AUDITING_CLIENT_TEMPLATE.FAT&amp;display_string=Audit&amp;VAR:KEY=YPENIXQLER&amp;VAR:QUERY=UkdGX0JQUyhBTk4sMjAxMCwsLCwsLE5PQVVESVQp&amp;WINDOW=FIRST_POPUP&amp;HEIGHT=450&amp;WIDTH=450&amp;STAR","T_MAXIMIZED=FALSE&amp;VAR:CALENDAR=FIVEDAY&amp;VAR:SYMBOL=612278&amp;VAR:INDEX=0"}</definedName>
    <definedName name="_433__FDSAUDITLINK__" localSheetId="2" hidden="1">{"fdsup://directions/FAT Viewer?action=UPDATE&amp;creator=factset&amp;DYN_ARGS=TRUE&amp;DOC_NAME=FAT:FQL_AUDITING_CLIENT_TEMPLATE.FAT&amp;display_string=Audit&amp;VAR:KEY=YTAJGBIROB&amp;VAR:QUERY=KChSR0ZfQlBTKFFUUiwwLCwsLCwsTk9BVURJVClAUkdGX0JQUyhTRU1JLDAsLCwsLCxOT0FVRElUKSlAUkdGX","0JQUyhBTk4sMCwsLCwsLE5PQVVESVQpKQ==&amp;WINDOW=FIRST_POPUP&amp;HEIGHT=450&amp;WIDTH=450&amp;START_MAXIMIZED=FALSE&amp;VAR:CALENDAR=FIVEDAY&amp;VAR:SYMBOL=612278&amp;VAR:INDEX=0"}</definedName>
    <definedName name="_433__FDSAUDITLINK__" localSheetId="4" hidden="1">{"fdsup://directions/FAT Viewer?action=UPDATE&amp;creator=factset&amp;DYN_ARGS=TRUE&amp;DOC_NAME=FAT:FQL_AUDITING_CLIENT_TEMPLATE.FAT&amp;display_string=Audit&amp;VAR:KEY=YTAJGBIROB&amp;VAR:QUERY=KChSR0ZfQlBTKFFUUiwwLCwsLCwsTk9BVURJVClAUkdGX0JQUyhTRU1JLDAsLCwsLCxOT0FVRElUKSlAUkdGX","0JQUyhBTk4sMCwsLCwsLE5PQVVESVQpKQ==&amp;WINDOW=FIRST_POPUP&amp;HEIGHT=450&amp;WIDTH=450&amp;START_MAXIMIZED=FALSE&amp;VAR:CALENDAR=FIVEDAY&amp;VAR:SYMBOL=612278&amp;VAR:INDEX=0"}</definedName>
    <definedName name="_433__FDSAUDITLINK__" hidden="1">{"fdsup://directions/FAT Viewer?action=UPDATE&amp;creator=factset&amp;DYN_ARGS=TRUE&amp;DOC_NAME=FAT:FQL_AUDITING_CLIENT_TEMPLATE.FAT&amp;display_string=Audit&amp;VAR:KEY=YTAJGBIROB&amp;VAR:QUERY=KChSR0ZfQlBTKFFUUiwwLCwsLCwsTk9BVURJVClAUkdGX0JQUyhTRU1JLDAsLCwsLCxOT0FVRElUKSlAUkdGX","0JQUyhBTk4sMCwsLCwsLE5PQVVESVQpKQ==&amp;WINDOW=FIRST_POPUP&amp;HEIGHT=450&amp;WIDTH=450&amp;START_MAXIMIZED=FALSE&amp;VAR:CALENDAR=FIVEDAY&amp;VAR:SYMBOL=612278&amp;VAR:INDEX=0"}</definedName>
    <definedName name="_434__FDSAUDITLINK__" localSheetId="2" hidden="1">{"fdsup://directions/FAT Viewer?action=UPDATE&amp;creator=factset&amp;DYN_ARGS=TRUE&amp;DOC_NAME=FAT:FQL_AUDITING_CLIENT_TEMPLATE.FAT&amp;display_string=Audit&amp;VAR:KEY=IBUDGTUTMZ&amp;VAR:QUERY=UkdGX0JQU19UQU5HKEFOTiwyMDEwLCwsLCwsTk9BVURJVCk=&amp;WINDOW=FIRST_POPUP&amp;HEIGHT=450&amp;WIDTH=","450&amp;START_MAXIMIZED=FALSE&amp;VAR:CALENDAR=FIVEDAY&amp;VAR:SYMBOL=654546&amp;VAR:INDEX=0"}</definedName>
    <definedName name="_434__FDSAUDITLINK__" localSheetId="4" hidden="1">{"fdsup://directions/FAT Viewer?action=UPDATE&amp;creator=factset&amp;DYN_ARGS=TRUE&amp;DOC_NAME=FAT:FQL_AUDITING_CLIENT_TEMPLATE.FAT&amp;display_string=Audit&amp;VAR:KEY=IBUDGTUTMZ&amp;VAR:QUERY=UkdGX0JQU19UQU5HKEFOTiwyMDEwLCwsLCwsTk9BVURJVCk=&amp;WINDOW=FIRST_POPUP&amp;HEIGHT=450&amp;WIDTH=","450&amp;START_MAXIMIZED=FALSE&amp;VAR:CALENDAR=FIVEDAY&amp;VAR:SYMBOL=654546&amp;VAR:INDEX=0"}</definedName>
    <definedName name="_434__FDSAUDITLINK__" hidden="1">{"fdsup://directions/FAT Viewer?action=UPDATE&amp;creator=factset&amp;DYN_ARGS=TRUE&amp;DOC_NAME=FAT:FQL_AUDITING_CLIENT_TEMPLATE.FAT&amp;display_string=Audit&amp;VAR:KEY=IBUDGTUTMZ&amp;VAR:QUERY=UkdGX0JQU19UQU5HKEFOTiwyMDEwLCwsLCwsTk9BVURJVCk=&amp;WINDOW=FIRST_POPUP&amp;HEIGHT=450&amp;WIDTH=","450&amp;START_MAXIMIZED=FALSE&amp;VAR:CALENDAR=FIVEDAY&amp;VAR:SYMBOL=654546&amp;VAR:INDEX=0"}</definedName>
    <definedName name="_435__FDSAUDITLINK__" localSheetId="2" hidden="1">{"fdsup://directions/FAT Viewer?action=UPDATE&amp;creator=factset&amp;DYN_ARGS=TRUE&amp;DOC_NAME=FAT:FQL_AUDITING_CLIENT_TEMPLATE.FAT&amp;display_string=Audit&amp;VAR:KEY=QVUPSZADWR&amp;VAR:QUERY=KChSR0ZfQlBTX1RBTkcoUVRSLDAsLCwsLCxOT0FVRElUKUBSR0ZfQlBTX1RBTkcoUVRSLDAsLCwsLCxOT0FVR","ElUKSlAUkdGX0JQU19UQU5HKFFUUiwwLCwsLCwsTk9BVURJVCkp&amp;WINDOW=FIRST_POPUP&amp;HEIGHT=450&amp;WIDTH=450&amp;START_MAXIMIZED=FALSE&amp;VAR:CALENDAR=FIVEDAY&amp;VAR:SYMBOL=654546&amp;VAR:INDEX=0"}</definedName>
    <definedName name="_435__FDSAUDITLINK__" localSheetId="4" hidden="1">{"fdsup://directions/FAT Viewer?action=UPDATE&amp;creator=factset&amp;DYN_ARGS=TRUE&amp;DOC_NAME=FAT:FQL_AUDITING_CLIENT_TEMPLATE.FAT&amp;display_string=Audit&amp;VAR:KEY=QVUPSZADWR&amp;VAR:QUERY=KChSR0ZfQlBTX1RBTkcoUVRSLDAsLCwsLCxOT0FVRElUKUBSR0ZfQlBTX1RBTkcoUVRSLDAsLCwsLCxOT0FVR","ElUKSlAUkdGX0JQU19UQU5HKFFUUiwwLCwsLCwsTk9BVURJVCkp&amp;WINDOW=FIRST_POPUP&amp;HEIGHT=450&amp;WIDTH=450&amp;START_MAXIMIZED=FALSE&amp;VAR:CALENDAR=FIVEDAY&amp;VAR:SYMBOL=654546&amp;VAR:INDEX=0"}</definedName>
    <definedName name="_435__FDSAUDITLINK__" hidden="1">{"fdsup://directions/FAT Viewer?action=UPDATE&amp;creator=factset&amp;DYN_ARGS=TRUE&amp;DOC_NAME=FAT:FQL_AUDITING_CLIENT_TEMPLATE.FAT&amp;display_string=Audit&amp;VAR:KEY=QVUPSZADWR&amp;VAR:QUERY=KChSR0ZfQlBTX1RBTkcoUVRSLDAsLCwsLCxOT0FVRElUKUBSR0ZfQlBTX1RBTkcoUVRSLDAsLCwsLCxOT0FVR","ElUKSlAUkdGX0JQU19UQU5HKFFUUiwwLCwsLCwsTk9BVURJVCkp&amp;WINDOW=FIRST_POPUP&amp;HEIGHT=450&amp;WIDTH=450&amp;START_MAXIMIZED=FALSE&amp;VAR:CALENDAR=FIVEDAY&amp;VAR:SYMBOL=654546&amp;VAR:INDEX=0"}</definedName>
    <definedName name="_436__FDSAUDITLINK__" localSheetId="2" hidden="1">{"fdsup://directions/FAT Viewer?action=UPDATE&amp;creator=factset&amp;DYN_ARGS=TRUE&amp;DOC_NAME=FAT:FQL_AUDITING_CLIENT_TEMPLATE.FAT&amp;display_string=Audit&amp;VAR:KEY=UXCNIRGZOV&amp;VAR:QUERY=UkdGX0JQUyhBTk4sMjAxMCwsLCwsLE5PQVVESVQp&amp;WINDOW=FIRST_POPUP&amp;HEIGHT=450&amp;WIDTH=450&amp;STAR","T_MAXIMIZED=FALSE&amp;VAR:CALENDAR=FIVEDAY&amp;VAR:SYMBOL=654546&amp;VAR:INDEX=0"}</definedName>
    <definedName name="_436__FDSAUDITLINK__" localSheetId="4" hidden="1">{"fdsup://directions/FAT Viewer?action=UPDATE&amp;creator=factset&amp;DYN_ARGS=TRUE&amp;DOC_NAME=FAT:FQL_AUDITING_CLIENT_TEMPLATE.FAT&amp;display_string=Audit&amp;VAR:KEY=UXCNIRGZOV&amp;VAR:QUERY=UkdGX0JQUyhBTk4sMjAxMCwsLCwsLE5PQVVESVQp&amp;WINDOW=FIRST_POPUP&amp;HEIGHT=450&amp;WIDTH=450&amp;STAR","T_MAXIMIZED=FALSE&amp;VAR:CALENDAR=FIVEDAY&amp;VAR:SYMBOL=654546&amp;VAR:INDEX=0"}</definedName>
    <definedName name="_436__FDSAUDITLINK__" hidden="1">{"fdsup://directions/FAT Viewer?action=UPDATE&amp;creator=factset&amp;DYN_ARGS=TRUE&amp;DOC_NAME=FAT:FQL_AUDITING_CLIENT_TEMPLATE.FAT&amp;display_string=Audit&amp;VAR:KEY=UXCNIRGZOV&amp;VAR:QUERY=UkdGX0JQUyhBTk4sMjAxMCwsLCwsLE5PQVVESVQp&amp;WINDOW=FIRST_POPUP&amp;HEIGHT=450&amp;WIDTH=450&amp;STAR","T_MAXIMIZED=FALSE&amp;VAR:CALENDAR=FIVEDAY&amp;VAR:SYMBOL=654546&amp;VAR:INDEX=0"}</definedName>
    <definedName name="_437__FDSAUDITLINK__" localSheetId="2" hidden="1">{"fdsup://directions/FAT Viewer?action=UPDATE&amp;creator=factset&amp;DYN_ARGS=TRUE&amp;DOC_NAME=FAT:FQL_AUDITING_CLIENT_TEMPLATE.FAT&amp;display_string=Audit&amp;VAR:KEY=MTAJCTUBWN&amp;VAR:QUERY=KChSR0ZfQlBTKFFUUiwwLCwsLCwsTk9BVURJVClAUkdGX0JQUyhTRU1JLDAsLCwsLCxOT0FVRElUKSlAUkdGX","0JQUyhBTk4sMCwsLCwsLE5PQVVESVQpKQ==&amp;WINDOW=FIRST_POPUP&amp;HEIGHT=450&amp;WIDTH=450&amp;START_MAXIMIZED=FALSE&amp;VAR:CALENDAR=FIVEDAY&amp;VAR:SYMBOL=654546&amp;VAR:INDEX=0"}</definedName>
    <definedName name="_437__FDSAUDITLINK__" localSheetId="4" hidden="1">{"fdsup://directions/FAT Viewer?action=UPDATE&amp;creator=factset&amp;DYN_ARGS=TRUE&amp;DOC_NAME=FAT:FQL_AUDITING_CLIENT_TEMPLATE.FAT&amp;display_string=Audit&amp;VAR:KEY=MTAJCTUBWN&amp;VAR:QUERY=KChSR0ZfQlBTKFFUUiwwLCwsLCwsTk9BVURJVClAUkdGX0JQUyhTRU1JLDAsLCwsLCxOT0FVRElUKSlAUkdGX","0JQUyhBTk4sMCwsLCwsLE5PQVVESVQpKQ==&amp;WINDOW=FIRST_POPUP&amp;HEIGHT=450&amp;WIDTH=450&amp;START_MAXIMIZED=FALSE&amp;VAR:CALENDAR=FIVEDAY&amp;VAR:SYMBOL=654546&amp;VAR:INDEX=0"}</definedName>
    <definedName name="_437__FDSAUDITLINK__" hidden="1">{"fdsup://directions/FAT Viewer?action=UPDATE&amp;creator=factset&amp;DYN_ARGS=TRUE&amp;DOC_NAME=FAT:FQL_AUDITING_CLIENT_TEMPLATE.FAT&amp;display_string=Audit&amp;VAR:KEY=MTAJCTUBWN&amp;VAR:QUERY=KChSR0ZfQlBTKFFUUiwwLCwsLCwsTk9BVURJVClAUkdGX0JQUyhTRU1JLDAsLCwsLCxOT0FVRElUKSlAUkdGX","0JQUyhBTk4sMCwsLCwsLE5PQVVESVQpKQ==&amp;WINDOW=FIRST_POPUP&amp;HEIGHT=450&amp;WIDTH=450&amp;START_MAXIMIZED=FALSE&amp;VAR:CALENDAR=FIVEDAY&amp;VAR:SYMBOL=654546&amp;VAR:INDEX=0"}</definedName>
    <definedName name="_438__FDSAUDITLINK__" localSheetId="2" hidden="1">{"fdsup://directions/FAT Viewer?action=UPDATE&amp;creator=factset&amp;DYN_ARGS=TRUE&amp;DOC_NAME=FAT:FQL_AUDITING_CLIENT_TEMPLATE.FAT&amp;display_string=Audit&amp;VAR:KEY=KLMXSVWZOB&amp;VAR:QUERY=UkdGX0JQU19UQU5HKEFOTiwyMDEwLCwsLCwsTk9BVURJVCk=&amp;WINDOW=FIRST_POPUP&amp;HEIGHT=450&amp;WIDTH=","450&amp;START_MAXIMIZED=FALSE&amp;VAR:CALENDAR=FIVEDAY&amp;VAR:SYMBOL=662447&amp;VAR:INDEX=0"}</definedName>
    <definedName name="_438__FDSAUDITLINK__" localSheetId="4" hidden="1">{"fdsup://directions/FAT Viewer?action=UPDATE&amp;creator=factset&amp;DYN_ARGS=TRUE&amp;DOC_NAME=FAT:FQL_AUDITING_CLIENT_TEMPLATE.FAT&amp;display_string=Audit&amp;VAR:KEY=KLMXSVWZOB&amp;VAR:QUERY=UkdGX0JQU19UQU5HKEFOTiwyMDEwLCwsLCwsTk9BVURJVCk=&amp;WINDOW=FIRST_POPUP&amp;HEIGHT=450&amp;WIDTH=","450&amp;START_MAXIMIZED=FALSE&amp;VAR:CALENDAR=FIVEDAY&amp;VAR:SYMBOL=662447&amp;VAR:INDEX=0"}</definedName>
    <definedName name="_438__FDSAUDITLINK__" hidden="1">{"fdsup://directions/FAT Viewer?action=UPDATE&amp;creator=factset&amp;DYN_ARGS=TRUE&amp;DOC_NAME=FAT:FQL_AUDITING_CLIENT_TEMPLATE.FAT&amp;display_string=Audit&amp;VAR:KEY=KLMXSVWZOB&amp;VAR:QUERY=UkdGX0JQU19UQU5HKEFOTiwyMDEwLCwsLCwsTk9BVURJVCk=&amp;WINDOW=FIRST_POPUP&amp;HEIGHT=450&amp;WIDTH=","450&amp;START_MAXIMIZED=FALSE&amp;VAR:CALENDAR=FIVEDAY&amp;VAR:SYMBOL=662447&amp;VAR:INDEX=0"}</definedName>
    <definedName name="_439__FDSAUDITLINK__" localSheetId="2" hidden="1">{"fdsup://directions/FAT Viewer?action=UPDATE&amp;creator=factset&amp;DYN_ARGS=TRUE&amp;DOC_NAME=FAT:FQL_AUDITING_CLIENT_TEMPLATE.FAT&amp;display_string=Audit&amp;VAR:KEY=SPQTSJMLQJ&amp;VAR:QUERY=KChSR0ZfQlBTX1RBTkcoUVRSLDAsLCwsLCxOT0FVRElUKUBSR0ZfQlBTX1RBTkcoUVRSLDAsLCwsLCxOT0FVR","ElUKSlAUkdGX0JQU19UQU5HKFFUUiwwLCwsLCwsTk9BVURJVCkp&amp;WINDOW=FIRST_POPUP&amp;HEIGHT=450&amp;WIDTH=450&amp;START_MAXIMIZED=FALSE&amp;VAR:CALENDAR=FIVEDAY&amp;VAR:SYMBOL=662447&amp;VAR:INDEX=0"}</definedName>
    <definedName name="_439__FDSAUDITLINK__" localSheetId="4" hidden="1">{"fdsup://directions/FAT Viewer?action=UPDATE&amp;creator=factset&amp;DYN_ARGS=TRUE&amp;DOC_NAME=FAT:FQL_AUDITING_CLIENT_TEMPLATE.FAT&amp;display_string=Audit&amp;VAR:KEY=SPQTSJMLQJ&amp;VAR:QUERY=KChSR0ZfQlBTX1RBTkcoUVRSLDAsLCwsLCxOT0FVRElUKUBSR0ZfQlBTX1RBTkcoUVRSLDAsLCwsLCxOT0FVR","ElUKSlAUkdGX0JQU19UQU5HKFFUUiwwLCwsLCwsTk9BVURJVCkp&amp;WINDOW=FIRST_POPUP&amp;HEIGHT=450&amp;WIDTH=450&amp;START_MAXIMIZED=FALSE&amp;VAR:CALENDAR=FIVEDAY&amp;VAR:SYMBOL=662447&amp;VAR:INDEX=0"}</definedName>
    <definedName name="_439__FDSAUDITLINK__" hidden="1">{"fdsup://directions/FAT Viewer?action=UPDATE&amp;creator=factset&amp;DYN_ARGS=TRUE&amp;DOC_NAME=FAT:FQL_AUDITING_CLIENT_TEMPLATE.FAT&amp;display_string=Audit&amp;VAR:KEY=SPQTSJMLQJ&amp;VAR:QUERY=KChSR0ZfQlBTX1RBTkcoUVRSLDAsLCwsLCxOT0FVRElUKUBSR0ZfQlBTX1RBTkcoUVRSLDAsLCwsLCxOT0FVR","ElUKSlAUkdGX0JQU19UQU5HKFFUUiwwLCwsLCwsTk9BVURJVCkp&amp;WINDOW=FIRST_POPUP&amp;HEIGHT=450&amp;WIDTH=450&amp;START_MAXIMIZED=FALSE&amp;VAR:CALENDAR=FIVEDAY&amp;VAR:SYMBOL=662447&amp;VAR:INDEX=0"}</definedName>
    <definedName name="_44__FDSAUDITLINK__" localSheetId="2" hidden="1">{"fdsup://IBCentral/FAT Viewer?action=UPDATE&amp;creator=factset&amp;DOC_NAME=fat:reuters_annual_pshs_src_window.fat&amp;display_string=Audit&amp;DYN_ARGS=TRUE&amp;VAR:ID1=656320&amp;VAR:RCODE=FDSEPS&amp;VAR:SDATE=20101299&amp;VAR:FREQ=Y&amp;VAR:RELITEM=RP&amp;VAR:CURRENCY=&amp;VAR:CURRSOURCE=EXSHARE","&amp;VAR:NATFREQ=ANNUAL&amp;VAR:RFIELD=FINALIZED&amp;VAR:DB_TYPE=&amp;VAR:UNITS=M&amp;window=popup&amp;width=450&amp;height=300&amp;START_MAXIMIZED=FALSE"}</definedName>
    <definedName name="_44__FDSAUDITLINK__" localSheetId="4" hidden="1">{"fdsup://IBCentral/FAT Viewer?action=UPDATE&amp;creator=factset&amp;DOC_NAME=fat:reuters_annual_pshs_src_window.fat&amp;display_string=Audit&amp;DYN_ARGS=TRUE&amp;VAR:ID1=656320&amp;VAR:RCODE=FDSEPS&amp;VAR:SDATE=20101299&amp;VAR:FREQ=Y&amp;VAR:RELITEM=RP&amp;VAR:CURRENCY=&amp;VAR:CURRSOURCE=EXSHARE","&amp;VAR:NATFREQ=ANNUAL&amp;VAR:RFIELD=FINALIZED&amp;VAR:DB_TYPE=&amp;VAR:UNITS=M&amp;window=popup&amp;width=450&amp;height=300&amp;START_MAXIMIZED=FALSE"}</definedName>
    <definedName name="_44__FDSAUDITLINK__" hidden="1">{"fdsup://IBCentral/FAT Viewer?action=UPDATE&amp;creator=factset&amp;DOC_NAME=fat:reuters_annual_pshs_src_window.fat&amp;display_string=Audit&amp;DYN_ARGS=TRUE&amp;VAR:ID1=656320&amp;VAR:RCODE=FDSEPS&amp;VAR:SDATE=20101299&amp;VAR:FREQ=Y&amp;VAR:RELITEM=RP&amp;VAR:CURRENCY=&amp;VAR:CURRSOURCE=EXSHARE","&amp;VAR:NATFREQ=ANNUAL&amp;VAR:RFIELD=FINALIZED&amp;VAR:DB_TYPE=&amp;VAR:UNITS=M&amp;window=popup&amp;width=450&amp;height=300&amp;START_MAXIMIZED=FALSE"}</definedName>
    <definedName name="_440__FDSAUDITLINK__" localSheetId="2" hidden="1">{"fdsup://directions/FAT Viewer?action=UPDATE&amp;creator=factset&amp;DYN_ARGS=TRUE&amp;DOC_NAME=FAT:FQL_AUDITING_CLIENT_TEMPLATE.FAT&amp;display_string=Audit&amp;VAR:KEY=IFAHKJUFYL&amp;VAR:QUERY=UkdGX0JQUyhBTk4sMjAxMCwsLCwsLE5PQVVESVQp&amp;WINDOW=FIRST_POPUP&amp;HEIGHT=450&amp;WIDTH=450&amp;STAR","T_MAXIMIZED=FALSE&amp;VAR:CALENDAR=FIVEDAY&amp;VAR:SYMBOL=662447&amp;VAR:INDEX=0"}</definedName>
    <definedName name="_440__FDSAUDITLINK__" localSheetId="4" hidden="1">{"fdsup://directions/FAT Viewer?action=UPDATE&amp;creator=factset&amp;DYN_ARGS=TRUE&amp;DOC_NAME=FAT:FQL_AUDITING_CLIENT_TEMPLATE.FAT&amp;display_string=Audit&amp;VAR:KEY=IFAHKJUFYL&amp;VAR:QUERY=UkdGX0JQUyhBTk4sMjAxMCwsLCwsLE5PQVVESVQp&amp;WINDOW=FIRST_POPUP&amp;HEIGHT=450&amp;WIDTH=450&amp;STAR","T_MAXIMIZED=FALSE&amp;VAR:CALENDAR=FIVEDAY&amp;VAR:SYMBOL=662447&amp;VAR:INDEX=0"}</definedName>
    <definedName name="_440__FDSAUDITLINK__" hidden="1">{"fdsup://directions/FAT Viewer?action=UPDATE&amp;creator=factset&amp;DYN_ARGS=TRUE&amp;DOC_NAME=FAT:FQL_AUDITING_CLIENT_TEMPLATE.FAT&amp;display_string=Audit&amp;VAR:KEY=IFAHKJUFYL&amp;VAR:QUERY=UkdGX0JQUyhBTk4sMjAxMCwsLCwsLE5PQVVESVQp&amp;WINDOW=FIRST_POPUP&amp;HEIGHT=450&amp;WIDTH=450&amp;STAR","T_MAXIMIZED=FALSE&amp;VAR:CALENDAR=FIVEDAY&amp;VAR:SYMBOL=662447&amp;VAR:INDEX=0"}</definedName>
    <definedName name="_441__FDSAUDITLINK__" localSheetId="2" hidden="1">{"fdsup://directions/FAT Viewer?action=UPDATE&amp;creator=factset&amp;DYN_ARGS=TRUE&amp;DOC_NAME=FAT:FQL_AUDITING_CLIENT_TEMPLATE.FAT&amp;display_string=Audit&amp;VAR:KEY=ODSZYJOHYH&amp;VAR:QUERY=KChSR0ZfQlBTKFFUUiwwLCwsLCwsTk9BVURJVClAUkdGX0JQUyhTRU1JLDAsLCwsLCxOT0FVRElUKSlAUkdGX","0JQUyhBTk4sMCwsLCwsLE5PQVVESVQpKQ==&amp;WINDOW=FIRST_POPUP&amp;HEIGHT=450&amp;WIDTH=450&amp;START_MAXIMIZED=FALSE&amp;VAR:CALENDAR=FIVEDAY&amp;VAR:SYMBOL=662447&amp;VAR:INDEX=0"}</definedName>
    <definedName name="_441__FDSAUDITLINK__" localSheetId="4" hidden="1">{"fdsup://directions/FAT Viewer?action=UPDATE&amp;creator=factset&amp;DYN_ARGS=TRUE&amp;DOC_NAME=FAT:FQL_AUDITING_CLIENT_TEMPLATE.FAT&amp;display_string=Audit&amp;VAR:KEY=ODSZYJOHYH&amp;VAR:QUERY=KChSR0ZfQlBTKFFUUiwwLCwsLCwsTk9BVURJVClAUkdGX0JQUyhTRU1JLDAsLCwsLCxOT0FVRElUKSlAUkdGX","0JQUyhBTk4sMCwsLCwsLE5PQVVESVQpKQ==&amp;WINDOW=FIRST_POPUP&amp;HEIGHT=450&amp;WIDTH=450&amp;START_MAXIMIZED=FALSE&amp;VAR:CALENDAR=FIVEDAY&amp;VAR:SYMBOL=662447&amp;VAR:INDEX=0"}</definedName>
    <definedName name="_441__FDSAUDITLINK__" hidden="1">{"fdsup://directions/FAT Viewer?action=UPDATE&amp;creator=factset&amp;DYN_ARGS=TRUE&amp;DOC_NAME=FAT:FQL_AUDITING_CLIENT_TEMPLATE.FAT&amp;display_string=Audit&amp;VAR:KEY=ODSZYJOHYH&amp;VAR:QUERY=KChSR0ZfQlBTKFFUUiwwLCwsLCwsTk9BVURJVClAUkdGX0JQUyhTRU1JLDAsLCwsLCxOT0FVRElUKSlAUkdGX","0JQUyhBTk4sMCwsLCwsLE5PQVVESVQpKQ==&amp;WINDOW=FIRST_POPUP&amp;HEIGHT=450&amp;WIDTH=450&amp;START_MAXIMIZED=FALSE&amp;VAR:CALENDAR=FIVEDAY&amp;VAR:SYMBOL=662447&amp;VAR:INDEX=0"}</definedName>
    <definedName name="_442__FDSAUDITLINK__" localSheetId="2" hidden="1">{"fdsup://directions/FAT Viewer?action=UPDATE&amp;creator=factset&amp;DYN_ARGS=TRUE&amp;DOC_NAME=FAT:FQL_AUDITING_CLIENT_TEMPLATE.FAT&amp;display_string=Audit&amp;VAR:KEY=KVALOVORGV&amp;VAR:QUERY=UkdGX0JQU19UQU5HKEFOTiwyMDEwLCwsLCwsTk9BVURJVCk=&amp;WINDOW=FIRST_POPUP&amp;HEIGHT=450&amp;WIDTH=","450&amp;START_MAXIMIZED=FALSE&amp;VAR:CALENDAR=FIVEDAY&amp;VAR:SYMBOL=B28PFX&amp;VAR:INDEX=0"}</definedName>
    <definedName name="_442__FDSAUDITLINK__" localSheetId="4" hidden="1">{"fdsup://directions/FAT Viewer?action=UPDATE&amp;creator=factset&amp;DYN_ARGS=TRUE&amp;DOC_NAME=FAT:FQL_AUDITING_CLIENT_TEMPLATE.FAT&amp;display_string=Audit&amp;VAR:KEY=KVALOVORGV&amp;VAR:QUERY=UkdGX0JQU19UQU5HKEFOTiwyMDEwLCwsLCwsTk9BVURJVCk=&amp;WINDOW=FIRST_POPUP&amp;HEIGHT=450&amp;WIDTH=","450&amp;START_MAXIMIZED=FALSE&amp;VAR:CALENDAR=FIVEDAY&amp;VAR:SYMBOL=B28PFX&amp;VAR:INDEX=0"}</definedName>
    <definedName name="_442__FDSAUDITLINK__" hidden="1">{"fdsup://directions/FAT Viewer?action=UPDATE&amp;creator=factset&amp;DYN_ARGS=TRUE&amp;DOC_NAME=FAT:FQL_AUDITING_CLIENT_TEMPLATE.FAT&amp;display_string=Audit&amp;VAR:KEY=KVALOVORGV&amp;VAR:QUERY=UkdGX0JQU19UQU5HKEFOTiwyMDEwLCwsLCwsTk9BVURJVCk=&amp;WINDOW=FIRST_POPUP&amp;HEIGHT=450&amp;WIDTH=","450&amp;START_MAXIMIZED=FALSE&amp;VAR:CALENDAR=FIVEDAY&amp;VAR:SYMBOL=B28PFX&amp;VAR:INDEX=0"}</definedName>
    <definedName name="_443__FDSAUDITLINK__" localSheetId="2" hidden="1">{"fdsup://directions/FAT Viewer?action=UPDATE&amp;creator=factset&amp;DYN_ARGS=TRUE&amp;DOC_NAME=FAT:FQL_AUDITING_CLIENT_TEMPLATE.FAT&amp;display_string=Audit&amp;VAR:KEY=MVITEVUDGL&amp;VAR:QUERY=KChSR0ZfQlBTX1RBTkcoUVRSLDAsLCwsLCxOT0FVRElUKUBSR0ZfQlBTX1RBTkcoUVRSLDAsLCwsLCxOT0FVR","ElUKSlAUkdGX0JQU19UQU5HKFFUUiwwLCwsLCwsTk9BVURJVCkp&amp;WINDOW=FIRST_POPUP&amp;HEIGHT=450&amp;WIDTH=450&amp;START_MAXIMIZED=FALSE&amp;VAR:CALENDAR=FIVEDAY&amp;VAR:SYMBOL=B28PFX&amp;VAR:INDEX=0"}</definedName>
    <definedName name="_443__FDSAUDITLINK__" localSheetId="4" hidden="1">{"fdsup://directions/FAT Viewer?action=UPDATE&amp;creator=factset&amp;DYN_ARGS=TRUE&amp;DOC_NAME=FAT:FQL_AUDITING_CLIENT_TEMPLATE.FAT&amp;display_string=Audit&amp;VAR:KEY=MVITEVUDGL&amp;VAR:QUERY=KChSR0ZfQlBTX1RBTkcoUVRSLDAsLCwsLCxOT0FVRElUKUBSR0ZfQlBTX1RBTkcoUVRSLDAsLCwsLCxOT0FVR","ElUKSlAUkdGX0JQU19UQU5HKFFUUiwwLCwsLCwsTk9BVURJVCkp&amp;WINDOW=FIRST_POPUP&amp;HEIGHT=450&amp;WIDTH=450&amp;START_MAXIMIZED=FALSE&amp;VAR:CALENDAR=FIVEDAY&amp;VAR:SYMBOL=B28PFX&amp;VAR:INDEX=0"}</definedName>
    <definedName name="_443__FDSAUDITLINK__" hidden="1">{"fdsup://directions/FAT Viewer?action=UPDATE&amp;creator=factset&amp;DYN_ARGS=TRUE&amp;DOC_NAME=FAT:FQL_AUDITING_CLIENT_TEMPLATE.FAT&amp;display_string=Audit&amp;VAR:KEY=MVITEVUDGL&amp;VAR:QUERY=KChSR0ZfQlBTX1RBTkcoUVRSLDAsLCwsLCxOT0FVRElUKUBSR0ZfQlBTX1RBTkcoUVRSLDAsLCwsLCxOT0FVR","ElUKSlAUkdGX0JQU19UQU5HKFFUUiwwLCwsLCwsTk9BVURJVCkp&amp;WINDOW=FIRST_POPUP&amp;HEIGHT=450&amp;WIDTH=450&amp;START_MAXIMIZED=FALSE&amp;VAR:CALENDAR=FIVEDAY&amp;VAR:SYMBOL=B28PFX&amp;VAR:INDEX=0"}</definedName>
    <definedName name="_444__FDSAUDITLINK__" localSheetId="2" hidden="1">{"fdsup://directions/FAT Viewer?action=UPDATE&amp;creator=factset&amp;DYN_ARGS=TRUE&amp;DOC_NAME=FAT:FQL_AUDITING_CLIENT_TEMPLATE.FAT&amp;display_string=Audit&amp;VAR:KEY=MNUNQPGPSD&amp;VAR:QUERY=UkdGX0JQUyhBTk4sMjAxMCwsLCwsLE5PQVVESVQp&amp;WINDOW=FIRST_POPUP&amp;HEIGHT=450&amp;WIDTH=450&amp;STAR","T_MAXIMIZED=FALSE&amp;VAR:CALENDAR=FIVEDAY&amp;VAR:SYMBOL=B28PFX&amp;VAR:INDEX=0"}</definedName>
    <definedName name="_444__FDSAUDITLINK__" localSheetId="4" hidden="1">{"fdsup://directions/FAT Viewer?action=UPDATE&amp;creator=factset&amp;DYN_ARGS=TRUE&amp;DOC_NAME=FAT:FQL_AUDITING_CLIENT_TEMPLATE.FAT&amp;display_string=Audit&amp;VAR:KEY=MNUNQPGPSD&amp;VAR:QUERY=UkdGX0JQUyhBTk4sMjAxMCwsLCwsLE5PQVVESVQp&amp;WINDOW=FIRST_POPUP&amp;HEIGHT=450&amp;WIDTH=450&amp;STAR","T_MAXIMIZED=FALSE&amp;VAR:CALENDAR=FIVEDAY&amp;VAR:SYMBOL=B28PFX&amp;VAR:INDEX=0"}</definedName>
    <definedName name="_444__FDSAUDITLINK__" hidden="1">{"fdsup://directions/FAT Viewer?action=UPDATE&amp;creator=factset&amp;DYN_ARGS=TRUE&amp;DOC_NAME=FAT:FQL_AUDITING_CLIENT_TEMPLATE.FAT&amp;display_string=Audit&amp;VAR:KEY=MNUNQPGPSD&amp;VAR:QUERY=UkdGX0JQUyhBTk4sMjAxMCwsLCwsLE5PQVVESVQp&amp;WINDOW=FIRST_POPUP&amp;HEIGHT=450&amp;WIDTH=450&amp;STAR","T_MAXIMIZED=FALSE&amp;VAR:CALENDAR=FIVEDAY&amp;VAR:SYMBOL=B28PFX&amp;VAR:INDEX=0"}</definedName>
    <definedName name="_445__FDSAUDITLINK__" localSheetId="2" hidden="1">{"fdsup://directions/FAT Viewer?action=UPDATE&amp;creator=factset&amp;DYN_ARGS=TRUE&amp;DOC_NAME=FAT:FQL_AUDITING_CLIENT_TEMPLATE.FAT&amp;display_string=Audit&amp;VAR:KEY=KDIZQBMTOZ&amp;VAR:QUERY=KChSR0ZfQlBTKFFUUiwwLCwsLCwsTk9BVURJVClAUkdGX0JQUyhTRU1JLDAsLCwsLCxOT0FVRElUKSlAUkdGX","0JQUyhBTk4sMCwsLCwsLE5PQVVESVQpKQ==&amp;WINDOW=FIRST_POPUP&amp;HEIGHT=450&amp;WIDTH=450&amp;START_MAXIMIZED=FALSE&amp;VAR:CALENDAR=FIVEDAY&amp;VAR:SYMBOL=B28PFX&amp;VAR:INDEX=0"}</definedName>
    <definedName name="_445__FDSAUDITLINK__" localSheetId="4" hidden="1">{"fdsup://directions/FAT Viewer?action=UPDATE&amp;creator=factset&amp;DYN_ARGS=TRUE&amp;DOC_NAME=FAT:FQL_AUDITING_CLIENT_TEMPLATE.FAT&amp;display_string=Audit&amp;VAR:KEY=KDIZQBMTOZ&amp;VAR:QUERY=KChSR0ZfQlBTKFFUUiwwLCwsLCwsTk9BVURJVClAUkdGX0JQUyhTRU1JLDAsLCwsLCxOT0FVRElUKSlAUkdGX","0JQUyhBTk4sMCwsLCwsLE5PQVVESVQpKQ==&amp;WINDOW=FIRST_POPUP&amp;HEIGHT=450&amp;WIDTH=450&amp;START_MAXIMIZED=FALSE&amp;VAR:CALENDAR=FIVEDAY&amp;VAR:SYMBOL=B28PFX&amp;VAR:INDEX=0"}</definedName>
    <definedName name="_445__FDSAUDITLINK__" hidden="1">{"fdsup://directions/FAT Viewer?action=UPDATE&amp;creator=factset&amp;DYN_ARGS=TRUE&amp;DOC_NAME=FAT:FQL_AUDITING_CLIENT_TEMPLATE.FAT&amp;display_string=Audit&amp;VAR:KEY=KDIZQBMTOZ&amp;VAR:QUERY=KChSR0ZfQlBTKFFUUiwwLCwsLCwsTk9BVURJVClAUkdGX0JQUyhTRU1JLDAsLCwsLCxOT0FVRElUKSlAUkdGX","0JQUyhBTk4sMCwsLCwsLE5PQVVESVQpKQ==&amp;WINDOW=FIRST_POPUP&amp;HEIGHT=450&amp;WIDTH=450&amp;START_MAXIMIZED=FALSE&amp;VAR:CALENDAR=FIVEDAY&amp;VAR:SYMBOL=B28PFX&amp;VAR:INDEX=0"}</definedName>
    <definedName name="_446__FDSAUDITLINK__" localSheetId="2" hidden="1">{"fdsup://directions/FAT Viewer?action=UPDATE&amp;creator=factset&amp;DYN_ARGS=TRUE&amp;DOC_NAME=FAT:FQL_AUDITING_CLIENT_TEMPLATE.FAT&amp;display_string=Audit&amp;VAR:KEY=WPUBKDYLAV&amp;VAR:QUERY=UkdGX0JQU19UQU5HKEFOTiwyMDEwLCwsLCwsTk9BVURJVCk=&amp;WINDOW=FIRST_POPUP&amp;HEIGHT=450&amp;WIDTH=","450&amp;START_MAXIMIZED=FALSE&amp;VAR:CALENDAR=FIVEDAY&amp;VAR:INDEX=0"}</definedName>
    <definedName name="_446__FDSAUDITLINK__" localSheetId="4" hidden="1">{"fdsup://directions/FAT Viewer?action=UPDATE&amp;creator=factset&amp;DYN_ARGS=TRUE&amp;DOC_NAME=FAT:FQL_AUDITING_CLIENT_TEMPLATE.FAT&amp;display_string=Audit&amp;VAR:KEY=WPUBKDYLAV&amp;VAR:QUERY=UkdGX0JQU19UQU5HKEFOTiwyMDEwLCwsLCwsTk9BVURJVCk=&amp;WINDOW=FIRST_POPUP&amp;HEIGHT=450&amp;WIDTH=","450&amp;START_MAXIMIZED=FALSE&amp;VAR:CALENDAR=FIVEDAY&amp;VAR:INDEX=0"}</definedName>
    <definedName name="_446__FDSAUDITLINK__" hidden="1">{"fdsup://directions/FAT Viewer?action=UPDATE&amp;creator=factset&amp;DYN_ARGS=TRUE&amp;DOC_NAME=FAT:FQL_AUDITING_CLIENT_TEMPLATE.FAT&amp;display_string=Audit&amp;VAR:KEY=WPUBKDYLAV&amp;VAR:QUERY=UkdGX0JQU19UQU5HKEFOTiwyMDEwLCwsLCwsTk9BVURJVCk=&amp;WINDOW=FIRST_POPUP&amp;HEIGHT=450&amp;WIDTH=","450&amp;START_MAXIMIZED=FALSE&amp;VAR:CALENDAR=FIVEDAY&amp;VAR:INDEX=0"}</definedName>
    <definedName name="_447__FDSAUDITLINK__" localSheetId="2" hidden="1">{"fdsup://directions/FAT Viewer?action=UPDATE&amp;creator=factset&amp;DYN_ARGS=TRUE&amp;DOC_NAME=FAT:FQL_AUDITING_CLIENT_TEMPLATE.FAT&amp;display_string=Audit&amp;VAR:KEY=QVWHCPKZQP&amp;VAR:QUERY=KChSR0ZfQlBTX1RBTkcoUVRSLDAsLCwsLCxOT0FVRElUKUBSR0ZfQlBTX1RBTkcoUVRSLDAsLCwsLCxOT0FVR","ElUKSlAUkdGX0JQU19UQU5HKFFUUiwwLCwsLCwsTk9BVURJVCkp&amp;WINDOW=FIRST_POPUP&amp;HEIGHT=450&amp;WIDTH=450&amp;START_MAXIMIZED=FALSE&amp;VAR:CALENDAR=FIVEDAY&amp;VAR:INDEX=0"}</definedName>
    <definedName name="_447__FDSAUDITLINK__" localSheetId="4" hidden="1">{"fdsup://directions/FAT Viewer?action=UPDATE&amp;creator=factset&amp;DYN_ARGS=TRUE&amp;DOC_NAME=FAT:FQL_AUDITING_CLIENT_TEMPLATE.FAT&amp;display_string=Audit&amp;VAR:KEY=QVWHCPKZQP&amp;VAR:QUERY=KChSR0ZfQlBTX1RBTkcoUVRSLDAsLCwsLCxOT0FVRElUKUBSR0ZfQlBTX1RBTkcoUVRSLDAsLCwsLCxOT0FVR","ElUKSlAUkdGX0JQU19UQU5HKFFUUiwwLCwsLCwsTk9BVURJVCkp&amp;WINDOW=FIRST_POPUP&amp;HEIGHT=450&amp;WIDTH=450&amp;START_MAXIMIZED=FALSE&amp;VAR:CALENDAR=FIVEDAY&amp;VAR:INDEX=0"}</definedName>
    <definedName name="_447__FDSAUDITLINK__" hidden="1">{"fdsup://directions/FAT Viewer?action=UPDATE&amp;creator=factset&amp;DYN_ARGS=TRUE&amp;DOC_NAME=FAT:FQL_AUDITING_CLIENT_TEMPLATE.FAT&amp;display_string=Audit&amp;VAR:KEY=QVWHCPKZQP&amp;VAR:QUERY=KChSR0ZfQlBTX1RBTkcoUVRSLDAsLCwsLCxOT0FVRElUKUBSR0ZfQlBTX1RBTkcoUVRSLDAsLCwsLCxOT0FVR","ElUKSlAUkdGX0JQU19UQU5HKFFUUiwwLCwsLCwsTk9BVURJVCkp&amp;WINDOW=FIRST_POPUP&amp;HEIGHT=450&amp;WIDTH=450&amp;START_MAXIMIZED=FALSE&amp;VAR:CALENDAR=FIVEDAY&amp;VAR:INDEX=0"}</definedName>
    <definedName name="_448__FDSAUDITLINK__" localSheetId="2" hidden="1">{"fdsup://directions/FAT Viewer?action=UPDATE&amp;creator=factset&amp;DYN_ARGS=TRUE&amp;DOC_NAME=FAT:FQL_AUDITING_CLIENT_TEMPLATE.FAT&amp;display_string=Audit&amp;VAR:KEY=SVQPQPKLYD&amp;VAR:QUERY=UkdGX0JQUyhBTk4sMjAxMCwsLCwsLE5PQVVESVQp&amp;WINDOW=FIRST_POPUP&amp;HEIGHT=450&amp;WIDTH=450&amp;STAR","T_MAXIMIZED=FALSE&amp;VAR:CALENDAR=FIVEDAY&amp;VAR:INDEX=0"}</definedName>
    <definedName name="_448__FDSAUDITLINK__" localSheetId="4" hidden="1">{"fdsup://directions/FAT Viewer?action=UPDATE&amp;creator=factset&amp;DYN_ARGS=TRUE&amp;DOC_NAME=FAT:FQL_AUDITING_CLIENT_TEMPLATE.FAT&amp;display_string=Audit&amp;VAR:KEY=SVQPQPKLYD&amp;VAR:QUERY=UkdGX0JQUyhBTk4sMjAxMCwsLCwsLE5PQVVESVQp&amp;WINDOW=FIRST_POPUP&amp;HEIGHT=450&amp;WIDTH=450&amp;STAR","T_MAXIMIZED=FALSE&amp;VAR:CALENDAR=FIVEDAY&amp;VAR:INDEX=0"}</definedName>
    <definedName name="_448__FDSAUDITLINK__" hidden="1">{"fdsup://directions/FAT Viewer?action=UPDATE&amp;creator=factset&amp;DYN_ARGS=TRUE&amp;DOC_NAME=FAT:FQL_AUDITING_CLIENT_TEMPLATE.FAT&amp;display_string=Audit&amp;VAR:KEY=SVQPQPKLYD&amp;VAR:QUERY=UkdGX0JQUyhBTk4sMjAxMCwsLCwsLE5PQVVESVQp&amp;WINDOW=FIRST_POPUP&amp;HEIGHT=450&amp;WIDTH=450&amp;STAR","T_MAXIMIZED=FALSE&amp;VAR:CALENDAR=FIVEDAY&amp;VAR:INDEX=0"}</definedName>
    <definedName name="_449__FDSAUDITLINK__" localSheetId="2" hidden="1">{"fdsup://directions/FAT Viewer?action=UPDATE&amp;creator=factset&amp;DYN_ARGS=TRUE&amp;DOC_NAME=FAT:FQL_AUDITING_CLIENT_TEMPLATE.FAT&amp;display_string=Audit&amp;VAR:KEY=UBIJQFKFYT&amp;VAR:QUERY=KChSR0ZfQlBTKFFUUiwwLCwsLCwsTk9BVURJVClAUkdGX0JQUyhTRU1JLDAsLCwsLCxOT0FVRElUKSlAUkdGX","0JQUyhBTk4sMCwsLCwsLE5PQVVESVQpKQ==&amp;WINDOW=FIRST_POPUP&amp;HEIGHT=450&amp;WIDTH=450&amp;START_MAXIMIZED=FALSE&amp;VAR:CALENDAR=FIVEDAY&amp;VAR:INDEX=0"}</definedName>
    <definedName name="_449__FDSAUDITLINK__" localSheetId="4" hidden="1">{"fdsup://directions/FAT Viewer?action=UPDATE&amp;creator=factset&amp;DYN_ARGS=TRUE&amp;DOC_NAME=FAT:FQL_AUDITING_CLIENT_TEMPLATE.FAT&amp;display_string=Audit&amp;VAR:KEY=UBIJQFKFYT&amp;VAR:QUERY=KChSR0ZfQlBTKFFUUiwwLCwsLCwsTk9BVURJVClAUkdGX0JQUyhTRU1JLDAsLCwsLCxOT0FVRElUKSlAUkdGX","0JQUyhBTk4sMCwsLCwsLE5PQVVESVQpKQ==&amp;WINDOW=FIRST_POPUP&amp;HEIGHT=450&amp;WIDTH=450&amp;START_MAXIMIZED=FALSE&amp;VAR:CALENDAR=FIVEDAY&amp;VAR:INDEX=0"}</definedName>
    <definedName name="_449__FDSAUDITLINK__" hidden="1">{"fdsup://directions/FAT Viewer?action=UPDATE&amp;creator=factset&amp;DYN_ARGS=TRUE&amp;DOC_NAME=FAT:FQL_AUDITING_CLIENT_TEMPLATE.FAT&amp;display_string=Audit&amp;VAR:KEY=UBIJQFKFYT&amp;VAR:QUERY=KChSR0ZfQlBTKFFUUiwwLCwsLCwsTk9BVURJVClAUkdGX0JQUyhTRU1JLDAsLCwsLCxOT0FVRElUKSlAUkdGX","0JQUyhBTk4sMCwsLCwsLE5PQVVESVQpKQ==&amp;WINDOW=FIRST_POPUP&amp;HEIGHT=450&amp;WIDTH=450&amp;START_MAXIMIZED=FALSE&amp;VAR:CALENDAR=FIVEDAY&amp;VAR:INDEX=0"}</definedName>
    <definedName name="_44PGE_1" localSheetId="10">#REF!</definedName>
    <definedName name="_44PGE_1">#REF!</definedName>
    <definedName name="_45__FDSAUDITLINK__" localSheetId="2" hidden="1">{"fdsup://directions/FAT Viewer?action=UPDATE&amp;creator=factset&amp;DYN_ARGS=TRUE&amp;DOC_NAME=FAT:FQL_AUDITING_CLIENT_TEMPLATE.FAT&amp;display_string=Audit&amp;VAR:KEY=APCJGZKXUZ&amp;VAR:QUERY=UkdGX0VOVFJQUl9WQUxfREFJTFkoNy8yMC8yMDExKQ==&amp;WINDOW=FIRST_POPUP&amp;HEIGHT=450&amp;WIDTH=450&amp;","START_MAXIMIZED=FALSE&amp;VAR:CALENDAR=US&amp;VAR:SYMBOL=644031&amp;VAR:INDEX=0"}</definedName>
    <definedName name="_45__FDSAUDITLINK__" localSheetId="4" hidden="1">{"fdsup://directions/FAT Viewer?action=UPDATE&amp;creator=factset&amp;DYN_ARGS=TRUE&amp;DOC_NAME=FAT:FQL_AUDITING_CLIENT_TEMPLATE.FAT&amp;display_string=Audit&amp;VAR:KEY=APCJGZKXUZ&amp;VAR:QUERY=UkdGX0VOVFJQUl9WQUxfREFJTFkoNy8yMC8yMDExKQ==&amp;WINDOW=FIRST_POPUP&amp;HEIGHT=450&amp;WIDTH=450&amp;","START_MAXIMIZED=FALSE&amp;VAR:CALENDAR=US&amp;VAR:SYMBOL=644031&amp;VAR:INDEX=0"}</definedName>
    <definedName name="_45__FDSAUDITLINK__" hidden="1">{"fdsup://directions/FAT Viewer?action=UPDATE&amp;creator=factset&amp;DYN_ARGS=TRUE&amp;DOC_NAME=FAT:FQL_AUDITING_CLIENT_TEMPLATE.FAT&amp;display_string=Audit&amp;VAR:KEY=APCJGZKXUZ&amp;VAR:QUERY=UkdGX0VOVFJQUl9WQUxfREFJTFkoNy8yMC8yMDExKQ==&amp;WINDOW=FIRST_POPUP&amp;HEIGHT=450&amp;WIDTH=450&amp;","START_MAXIMIZED=FALSE&amp;VAR:CALENDAR=US&amp;VAR:SYMBOL=644031&amp;VAR:INDEX=0"}</definedName>
    <definedName name="_45_0_0Cwvu.GREY_A" localSheetId="10" hidden="1">#REF!</definedName>
    <definedName name="_45_0_0Cwvu.GREY_A" localSheetId="4" hidden="1">#REF!</definedName>
    <definedName name="_45_0_0Cwvu.GREY_A" hidden="1">#REF!</definedName>
    <definedName name="_450__FDSAUDITLINK__" localSheetId="2" hidden="1">{"fdsup://directions/FAT Viewer?action=UPDATE&amp;creator=factset&amp;DYN_ARGS=TRUE&amp;DOC_NAME=FAT:FQL_AUDITING_CLIENT_TEMPLATE.FAT&amp;display_string=Audit&amp;VAR:KEY=ALEBKDEZMZ&amp;VAR:QUERY=UkdGX0JQU19UQU5HKEFOTiwyMDEwLCwsLCwsTk9BVURJVCk=&amp;WINDOW=FIRST_POPUP&amp;HEIGHT=450&amp;WIDTH=","450&amp;START_MAXIMIZED=FALSE&amp;VAR:CALENDAR=FIVEDAY&amp;VAR:SYMBOL=B39NWT&amp;VAR:INDEX=0"}</definedName>
    <definedName name="_450__FDSAUDITLINK__" localSheetId="4" hidden="1">{"fdsup://directions/FAT Viewer?action=UPDATE&amp;creator=factset&amp;DYN_ARGS=TRUE&amp;DOC_NAME=FAT:FQL_AUDITING_CLIENT_TEMPLATE.FAT&amp;display_string=Audit&amp;VAR:KEY=ALEBKDEZMZ&amp;VAR:QUERY=UkdGX0JQU19UQU5HKEFOTiwyMDEwLCwsLCwsTk9BVURJVCk=&amp;WINDOW=FIRST_POPUP&amp;HEIGHT=450&amp;WIDTH=","450&amp;START_MAXIMIZED=FALSE&amp;VAR:CALENDAR=FIVEDAY&amp;VAR:SYMBOL=B39NWT&amp;VAR:INDEX=0"}</definedName>
    <definedName name="_450__FDSAUDITLINK__" hidden="1">{"fdsup://directions/FAT Viewer?action=UPDATE&amp;creator=factset&amp;DYN_ARGS=TRUE&amp;DOC_NAME=FAT:FQL_AUDITING_CLIENT_TEMPLATE.FAT&amp;display_string=Audit&amp;VAR:KEY=ALEBKDEZMZ&amp;VAR:QUERY=UkdGX0JQU19UQU5HKEFOTiwyMDEwLCwsLCwsTk9BVURJVCk=&amp;WINDOW=FIRST_POPUP&amp;HEIGHT=450&amp;WIDTH=","450&amp;START_MAXIMIZED=FALSE&amp;VAR:CALENDAR=FIVEDAY&amp;VAR:SYMBOL=B39NWT&amp;VAR:INDEX=0"}</definedName>
    <definedName name="_451__FDSAUDITLINK__" localSheetId="2" hidden="1">{"fdsup://directions/FAT Viewer?action=UPDATE&amp;creator=factset&amp;DYN_ARGS=TRUE&amp;DOC_NAME=FAT:FQL_AUDITING_CLIENT_TEMPLATE.FAT&amp;display_string=Audit&amp;VAR:KEY=QJWLATIFUH&amp;VAR:QUERY=KChSR0ZfQlBTX1RBTkcoUVRSLDAsLCwsLCxOT0FVRElUKUBSR0ZfQlBTX1RBTkcoUVRSLDAsLCwsLCxOT0FVR","ElUKSlAUkdGX0JQU19UQU5HKFFUUiwwLCwsLCwsTk9BVURJVCkp&amp;WINDOW=FIRST_POPUP&amp;HEIGHT=450&amp;WIDTH=450&amp;START_MAXIMIZED=FALSE&amp;VAR:CALENDAR=FIVEDAY&amp;VAR:SYMBOL=B39NWT&amp;VAR:INDEX=0"}</definedName>
    <definedName name="_451__FDSAUDITLINK__" localSheetId="4" hidden="1">{"fdsup://directions/FAT Viewer?action=UPDATE&amp;creator=factset&amp;DYN_ARGS=TRUE&amp;DOC_NAME=FAT:FQL_AUDITING_CLIENT_TEMPLATE.FAT&amp;display_string=Audit&amp;VAR:KEY=QJWLATIFUH&amp;VAR:QUERY=KChSR0ZfQlBTX1RBTkcoUVRSLDAsLCwsLCxOT0FVRElUKUBSR0ZfQlBTX1RBTkcoUVRSLDAsLCwsLCxOT0FVR","ElUKSlAUkdGX0JQU19UQU5HKFFUUiwwLCwsLCwsTk9BVURJVCkp&amp;WINDOW=FIRST_POPUP&amp;HEIGHT=450&amp;WIDTH=450&amp;START_MAXIMIZED=FALSE&amp;VAR:CALENDAR=FIVEDAY&amp;VAR:SYMBOL=B39NWT&amp;VAR:INDEX=0"}</definedName>
    <definedName name="_451__FDSAUDITLINK__" hidden="1">{"fdsup://directions/FAT Viewer?action=UPDATE&amp;creator=factset&amp;DYN_ARGS=TRUE&amp;DOC_NAME=FAT:FQL_AUDITING_CLIENT_TEMPLATE.FAT&amp;display_string=Audit&amp;VAR:KEY=QJWLATIFUH&amp;VAR:QUERY=KChSR0ZfQlBTX1RBTkcoUVRSLDAsLCwsLCxOT0FVRElUKUBSR0ZfQlBTX1RBTkcoUVRSLDAsLCwsLCxOT0FVR","ElUKSlAUkdGX0JQU19UQU5HKFFUUiwwLCwsLCwsTk9BVURJVCkp&amp;WINDOW=FIRST_POPUP&amp;HEIGHT=450&amp;WIDTH=450&amp;START_MAXIMIZED=FALSE&amp;VAR:CALENDAR=FIVEDAY&amp;VAR:SYMBOL=B39NWT&amp;VAR:INDEX=0"}</definedName>
    <definedName name="_452__FDSAUDITLINK__" localSheetId="2" hidden="1">{"fdsup://directions/FAT Viewer?action=UPDATE&amp;creator=factset&amp;DYN_ARGS=TRUE&amp;DOC_NAME=FAT:FQL_AUDITING_CLIENT_TEMPLATE.FAT&amp;display_string=Audit&amp;VAR:KEY=ELSRMBKRKZ&amp;VAR:QUERY=UkdGX0JQUyhBTk4sMjAxMCwsLCwsLE5PQVVESVQp&amp;WINDOW=FIRST_POPUP&amp;HEIGHT=450&amp;WIDTH=450&amp;STAR","T_MAXIMIZED=FALSE&amp;VAR:CALENDAR=FIVEDAY&amp;VAR:SYMBOL=B39NWT&amp;VAR:INDEX=0"}</definedName>
    <definedName name="_452__FDSAUDITLINK__" localSheetId="4" hidden="1">{"fdsup://directions/FAT Viewer?action=UPDATE&amp;creator=factset&amp;DYN_ARGS=TRUE&amp;DOC_NAME=FAT:FQL_AUDITING_CLIENT_TEMPLATE.FAT&amp;display_string=Audit&amp;VAR:KEY=ELSRMBKRKZ&amp;VAR:QUERY=UkdGX0JQUyhBTk4sMjAxMCwsLCwsLE5PQVVESVQp&amp;WINDOW=FIRST_POPUP&amp;HEIGHT=450&amp;WIDTH=450&amp;STAR","T_MAXIMIZED=FALSE&amp;VAR:CALENDAR=FIVEDAY&amp;VAR:SYMBOL=B39NWT&amp;VAR:INDEX=0"}</definedName>
    <definedName name="_452__FDSAUDITLINK__" hidden="1">{"fdsup://directions/FAT Viewer?action=UPDATE&amp;creator=factset&amp;DYN_ARGS=TRUE&amp;DOC_NAME=FAT:FQL_AUDITING_CLIENT_TEMPLATE.FAT&amp;display_string=Audit&amp;VAR:KEY=ELSRMBKRKZ&amp;VAR:QUERY=UkdGX0JQUyhBTk4sMjAxMCwsLCwsLE5PQVVESVQp&amp;WINDOW=FIRST_POPUP&amp;HEIGHT=450&amp;WIDTH=450&amp;STAR","T_MAXIMIZED=FALSE&amp;VAR:CALENDAR=FIVEDAY&amp;VAR:SYMBOL=B39NWT&amp;VAR:INDEX=0"}</definedName>
    <definedName name="_453__FDSAUDITLINK__" localSheetId="2" hidden="1">{"fdsup://directions/FAT Viewer?action=UPDATE&amp;creator=factset&amp;DYN_ARGS=TRUE&amp;DOC_NAME=FAT:FQL_AUDITING_CLIENT_TEMPLATE.FAT&amp;display_string=Audit&amp;VAR:KEY=KZENIZEVUB&amp;VAR:QUERY=KChSR0ZfQlBTKFFUUiwwLCwsLCwsTk9BVURJVClAUkdGX0JQUyhTRU1JLDAsLCwsLCxOT0FVRElUKSlAUkdGX","0JQUyhBTk4sMCwsLCwsLE5PQVVESVQpKQ==&amp;WINDOW=FIRST_POPUP&amp;HEIGHT=450&amp;WIDTH=450&amp;START_MAXIMIZED=FALSE&amp;VAR:CALENDAR=FIVEDAY&amp;VAR:SYMBOL=B39NWT&amp;VAR:INDEX=0"}</definedName>
    <definedName name="_453__FDSAUDITLINK__" localSheetId="4" hidden="1">{"fdsup://directions/FAT Viewer?action=UPDATE&amp;creator=factset&amp;DYN_ARGS=TRUE&amp;DOC_NAME=FAT:FQL_AUDITING_CLIENT_TEMPLATE.FAT&amp;display_string=Audit&amp;VAR:KEY=KZENIZEVUB&amp;VAR:QUERY=KChSR0ZfQlBTKFFUUiwwLCwsLCwsTk9BVURJVClAUkdGX0JQUyhTRU1JLDAsLCwsLCxOT0FVRElUKSlAUkdGX","0JQUyhBTk4sMCwsLCwsLE5PQVVESVQpKQ==&amp;WINDOW=FIRST_POPUP&amp;HEIGHT=450&amp;WIDTH=450&amp;START_MAXIMIZED=FALSE&amp;VAR:CALENDAR=FIVEDAY&amp;VAR:SYMBOL=B39NWT&amp;VAR:INDEX=0"}</definedName>
    <definedName name="_453__FDSAUDITLINK__" hidden="1">{"fdsup://directions/FAT Viewer?action=UPDATE&amp;creator=factset&amp;DYN_ARGS=TRUE&amp;DOC_NAME=FAT:FQL_AUDITING_CLIENT_TEMPLATE.FAT&amp;display_string=Audit&amp;VAR:KEY=KZENIZEVUB&amp;VAR:QUERY=KChSR0ZfQlBTKFFUUiwwLCwsLCwsTk9BVURJVClAUkdGX0JQUyhTRU1JLDAsLCwsLCxOT0FVRElUKSlAUkdGX","0JQUyhBTk4sMCwsLCwsLE5PQVVESVQpKQ==&amp;WINDOW=FIRST_POPUP&amp;HEIGHT=450&amp;WIDTH=450&amp;START_MAXIMIZED=FALSE&amp;VAR:CALENDAR=FIVEDAY&amp;VAR:SYMBOL=B39NWT&amp;VAR:INDEX=0"}</definedName>
    <definedName name="_454__FDSAUDITLINK__" localSheetId="2" hidden="1">{"fdsup://directions/FAT Viewer?action=UPDATE&amp;creator=factset&amp;DYN_ARGS=TRUE&amp;DOC_NAME=FAT:FQL_AUDITING_CLIENT_TEMPLATE.FAT&amp;display_string=Audit&amp;VAR:KEY=MVMPQZCXUV&amp;VAR:QUERY=UkdGX0JQU19UQU5HKEFOTiwyMDEwLCwsLCwsTk9BVURJVCk=&amp;WINDOW=FIRST_POPUP&amp;HEIGHT=450&amp;WIDTH=","450&amp;START_MAXIMIZED=FALSE&amp;VAR:CALENDAR=FIVEDAY&amp;VAR:SYMBOL=B12M6B&amp;VAR:INDEX=0"}</definedName>
    <definedName name="_454__FDSAUDITLINK__" localSheetId="4" hidden="1">{"fdsup://directions/FAT Viewer?action=UPDATE&amp;creator=factset&amp;DYN_ARGS=TRUE&amp;DOC_NAME=FAT:FQL_AUDITING_CLIENT_TEMPLATE.FAT&amp;display_string=Audit&amp;VAR:KEY=MVMPQZCXUV&amp;VAR:QUERY=UkdGX0JQU19UQU5HKEFOTiwyMDEwLCwsLCwsTk9BVURJVCk=&amp;WINDOW=FIRST_POPUP&amp;HEIGHT=450&amp;WIDTH=","450&amp;START_MAXIMIZED=FALSE&amp;VAR:CALENDAR=FIVEDAY&amp;VAR:SYMBOL=B12M6B&amp;VAR:INDEX=0"}</definedName>
    <definedName name="_454__FDSAUDITLINK__" hidden="1">{"fdsup://directions/FAT Viewer?action=UPDATE&amp;creator=factset&amp;DYN_ARGS=TRUE&amp;DOC_NAME=FAT:FQL_AUDITING_CLIENT_TEMPLATE.FAT&amp;display_string=Audit&amp;VAR:KEY=MVMPQZCXUV&amp;VAR:QUERY=UkdGX0JQU19UQU5HKEFOTiwyMDEwLCwsLCwsTk9BVURJVCk=&amp;WINDOW=FIRST_POPUP&amp;HEIGHT=450&amp;WIDTH=","450&amp;START_MAXIMIZED=FALSE&amp;VAR:CALENDAR=FIVEDAY&amp;VAR:SYMBOL=B12M6B&amp;VAR:INDEX=0"}</definedName>
    <definedName name="_4545ada" localSheetId="10">#REF!</definedName>
    <definedName name="_4545ada">#REF!</definedName>
    <definedName name="_455__FDSAUDITLINK__" localSheetId="2" hidden="1">{"fdsup://directions/FAT Viewer?action=UPDATE&amp;creator=factset&amp;DYN_ARGS=TRUE&amp;DOC_NAME=FAT:FQL_AUDITING_CLIENT_TEMPLATE.FAT&amp;display_string=Audit&amp;VAR:KEY=IDQRGNSDGF&amp;VAR:QUERY=KChSR0ZfQlBTX1RBTkcoUVRSLDAsLCwsLCxOT0FVRElUKUBSR0ZfQlBTX1RBTkcoUVRSLDAsLCwsLCxOT0FVR","ElUKSlAUkdGX0JQU19UQU5HKFFUUiwwLCwsLCwsTk9BVURJVCkp&amp;WINDOW=FIRST_POPUP&amp;HEIGHT=450&amp;WIDTH=450&amp;START_MAXIMIZED=FALSE&amp;VAR:CALENDAR=FIVEDAY&amp;VAR:SYMBOL=B12M6B&amp;VAR:INDEX=0"}</definedName>
    <definedName name="_455__FDSAUDITLINK__" localSheetId="4" hidden="1">{"fdsup://directions/FAT Viewer?action=UPDATE&amp;creator=factset&amp;DYN_ARGS=TRUE&amp;DOC_NAME=FAT:FQL_AUDITING_CLIENT_TEMPLATE.FAT&amp;display_string=Audit&amp;VAR:KEY=IDQRGNSDGF&amp;VAR:QUERY=KChSR0ZfQlBTX1RBTkcoUVRSLDAsLCwsLCxOT0FVRElUKUBSR0ZfQlBTX1RBTkcoUVRSLDAsLCwsLCxOT0FVR","ElUKSlAUkdGX0JQU19UQU5HKFFUUiwwLCwsLCwsTk9BVURJVCkp&amp;WINDOW=FIRST_POPUP&amp;HEIGHT=450&amp;WIDTH=450&amp;START_MAXIMIZED=FALSE&amp;VAR:CALENDAR=FIVEDAY&amp;VAR:SYMBOL=B12M6B&amp;VAR:INDEX=0"}</definedName>
    <definedName name="_455__FDSAUDITLINK__" hidden="1">{"fdsup://directions/FAT Viewer?action=UPDATE&amp;creator=factset&amp;DYN_ARGS=TRUE&amp;DOC_NAME=FAT:FQL_AUDITING_CLIENT_TEMPLATE.FAT&amp;display_string=Audit&amp;VAR:KEY=IDQRGNSDGF&amp;VAR:QUERY=KChSR0ZfQlBTX1RBTkcoUVRSLDAsLCwsLCxOT0FVRElUKUBSR0ZfQlBTX1RBTkcoUVRSLDAsLCwsLCxOT0FVR","ElUKSlAUkdGX0JQU19UQU5HKFFUUiwwLCwsLCwsTk9BVURJVCkp&amp;WINDOW=FIRST_POPUP&amp;HEIGHT=450&amp;WIDTH=450&amp;START_MAXIMIZED=FALSE&amp;VAR:CALENDAR=FIVEDAY&amp;VAR:SYMBOL=B12M6B&amp;VAR:INDEX=0"}</definedName>
    <definedName name="_456__FDSAUDITLINK__" localSheetId="2" hidden="1">{"fdsup://directions/FAT Viewer?action=UPDATE&amp;creator=factset&amp;DYN_ARGS=TRUE&amp;DOC_NAME=FAT:FQL_AUDITING_CLIENT_TEMPLATE.FAT&amp;display_string=Audit&amp;VAR:KEY=AXMHKHADEV&amp;VAR:QUERY=UkdGX0JQUyhBTk4sMjAxMCwsLCwsLE5PQVVESVQp&amp;WINDOW=FIRST_POPUP&amp;HEIGHT=450&amp;WIDTH=450&amp;STAR","T_MAXIMIZED=FALSE&amp;VAR:CALENDAR=FIVEDAY&amp;VAR:SYMBOL=B12M6B&amp;VAR:INDEX=0"}</definedName>
    <definedName name="_456__FDSAUDITLINK__" localSheetId="4" hidden="1">{"fdsup://directions/FAT Viewer?action=UPDATE&amp;creator=factset&amp;DYN_ARGS=TRUE&amp;DOC_NAME=FAT:FQL_AUDITING_CLIENT_TEMPLATE.FAT&amp;display_string=Audit&amp;VAR:KEY=AXMHKHADEV&amp;VAR:QUERY=UkdGX0JQUyhBTk4sMjAxMCwsLCwsLE5PQVVESVQp&amp;WINDOW=FIRST_POPUP&amp;HEIGHT=450&amp;WIDTH=450&amp;STAR","T_MAXIMIZED=FALSE&amp;VAR:CALENDAR=FIVEDAY&amp;VAR:SYMBOL=B12M6B&amp;VAR:INDEX=0"}</definedName>
    <definedName name="_456__FDSAUDITLINK__" hidden="1">{"fdsup://directions/FAT Viewer?action=UPDATE&amp;creator=factset&amp;DYN_ARGS=TRUE&amp;DOC_NAME=FAT:FQL_AUDITING_CLIENT_TEMPLATE.FAT&amp;display_string=Audit&amp;VAR:KEY=AXMHKHADEV&amp;VAR:QUERY=UkdGX0JQUyhBTk4sMjAxMCwsLCwsLE5PQVVESVQp&amp;WINDOW=FIRST_POPUP&amp;HEIGHT=450&amp;WIDTH=450&amp;STAR","T_MAXIMIZED=FALSE&amp;VAR:CALENDAR=FIVEDAY&amp;VAR:SYMBOL=B12M6B&amp;VAR:INDEX=0"}</definedName>
    <definedName name="_457__FDSAUDITLINK__" localSheetId="2" hidden="1">{"fdsup://directions/FAT Viewer?action=UPDATE&amp;creator=factset&amp;DYN_ARGS=TRUE&amp;DOC_NAME=FAT:FQL_AUDITING_CLIENT_TEMPLATE.FAT&amp;display_string=Audit&amp;VAR:KEY=YNYVMZWHQB&amp;VAR:QUERY=KChSR0ZfQlBTKFFUUiwwLCwsLCwsTk9BVURJVClAUkdGX0JQUyhTRU1JLDAsLCwsLCxOT0FVRElUKSlAUkdGX","0JQUyhBTk4sMCwsLCwsLE5PQVVESVQpKQ==&amp;WINDOW=FIRST_POPUP&amp;HEIGHT=450&amp;WIDTH=450&amp;START_MAXIMIZED=FALSE&amp;VAR:CALENDAR=FIVEDAY&amp;VAR:SYMBOL=B12M6B&amp;VAR:INDEX=0"}</definedName>
    <definedName name="_457__FDSAUDITLINK__" localSheetId="4" hidden="1">{"fdsup://directions/FAT Viewer?action=UPDATE&amp;creator=factset&amp;DYN_ARGS=TRUE&amp;DOC_NAME=FAT:FQL_AUDITING_CLIENT_TEMPLATE.FAT&amp;display_string=Audit&amp;VAR:KEY=YNYVMZWHQB&amp;VAR:QUERY=KChSR0ZfQlBTKFFUUiwwLCwsLCwsTk9BVURJVClAUkdGX0JQUyhTRU1JLDAsLCwsLCxOT0FVRElUKSlAUkdGX","0JQUyhBTk4sMCwsLCwsLE5PQVVESVQpKQ==&amp;WINDOW=FIRST_POPUP&amp;HEIGHT=450&amp;WIDTH=450&amp;START_MAXIMIZED=FALSE&amp;VAR:CALENDAR=FIVEDAY&amp;VAR:SYMBOL=B12M6B&amp;VAR:INDEX=0"}</definedName>
    <definedName name="_457__FDSAUDITLINK__" hidden="1">{"fdsup://directions/FAT Viewer?action=UPDATE&amp;creator=factset&amp;DYN_ARGS=TRUE&amp;DOC_NAME=FAT:FQL_AUDITING_CLIENT_TEMPLATE.FAT&amp;display_string=Audit&amp;VAR:KEY=YNYVMZWHQB&amp;VAR:QUERY=KChSR0ZfQlBTKFFUUiwwLCwsLCwsTk9BVURJVClAUkdGX0JQUyhTRU1JLDAsLCwsLCxOT0FVRElUKSlAUkdGX","0JQUyhBTk4sMCwsLCwsLE5PQVVESVQpKQ==&amp;WINDOW=FIRST_POPUP&amp;HEIGHT=450&amp;WIDTH=450&amp;START_MAXIMIZED=FALSE&amp;VAR:CALENDAR=FIVEDAY&amp;VAR:SYMBOL=B12M6B&amp;VAR:INDEX=0"}</definedName>
    <definedName name="_458__FDSAUDITLINK__" localSheetId="2" hidden="1">{"fdsup://directions/FAT Viewer?action=UPDATE&amp;creator=factset&amp;DYN_ARGS=TRUE&amp;DOC_NAME=FAT:FQL_AUDITING_CLIENT_TEMPLATE.FAT&amp;display_string=Audit&amp;VAR:KEY=GHQTIVAHGX&amp;VAR:QUERY=UkdGX0JQU19UQU5HKEFOTiwyMDEwLCwsLCwsTk9BVURJVCk=&amp;WINDOW=FIRST_POPUP&amp;HEIGHT=450&amp;WIDTH=","450&amp;START_MAXIMIZED=FALSE&amp;VAR:CALENDAR=FIVEDAY&amp;VAR:SYMBOL=B12LZT&amp;VAR:INDEX=0"}</definedName>
    <definedName name="_458__FDSAUDITLINK__" localSheetId="4" hidden="1">{"fdsup://directions/FAT Viewer?action=UPDATE&amp;creator=factset&amp;DYN_ARGS=TRUE&amp;DOC_NAME=FAT:FQL_AUDITING_CLIENT_TEMPLATE.FAT&amp;display_string=Audit&amp;VAR:KEY=GHQTIVAHGX&amp;VAR:QUERY=UkdGX0JQU19UQU5HKEFOTiwyMDEwLCwsLCwsTk9BVURJVCk=&amp;WINDOW=FIRST_POPUP&amp;HEIGHT=450&amp;WIDTH=","450&amp;START_MAXIMIZED=FALSE&amp;VAR:CALENDAR=FIVEDAY&amp;VAR:SYMBOL=B12LZT&amp;VAR:INDEX=0"}</definedName>
    <definedName name="_458__FDSAUDITLINK__" hidden="1">{"fdsup://directions/FAT Viewer?action=UPDATE&amp;creator=factset&amp;DYN_ARGS=TRUE&amp;DOC_NAME=FAT:FQL_AUDITING_CLIENT_TEMPLATE.FAT&amp;display_string=Audit&amp;VAR:KEY=GHQTIVAHGX&amp;VAR:QUERY=UkdGX0JQU19UQU5HKEFOTiwyMDEwLCwsLCwsTk9BVURJVCk=&amp;WINDOW=FIRST_POPUP&amp;HEIGHT=450&amp;WIDTH=","450&amp;START_MAXIMIZED=FALSE&amp;VAR:CALENDAR=FIVEDAY&amp;VAR:SYMBOL=B12LZT&amp;VAR:INDEX=0"}</definedName>
    <definedName name="_459__FDSAUDITLINK__" localSheetId="2" hidden="1">{"fdsup://directions/FAT Viewer?action=UPDATE&amp;creator=factset&amp;DYN_ARGS=TRUE&amp;DOC_NAME=FAT:FQL_AUDITING_CLIENT_TEMPLATE.FAT&amp;display_string=Audit&amp;VAR:KEY=ALETGNEXIL&amp;VAR:QUERY=KChSR0ZfQlBTX1RBTkcoUVRSLDAsLCwsLCxOT0FVRElUKUBSR0ZfQlBTX1RBTkcoUVRSLDAsLCwsLCxOT0FVR","ElUKSlAUkdGX0JQU19UQU5HKFFUUiwwLCwsLCwsTk9BVURJVCkp&amp;WINDOW=FIRST_POPUP&amp;HEIGHT=450&amp;WIDTH=450&amp;START_MAXIMIZED=FALSE&amp;VAR:CALENDAR=FIVEDAY&amp;VAR:SYMBOL=B12LZT&amp;VAR:INDEX=0"}</definedName>
    <definedName name="_459__FDSAUDITLINK__" localSheetId="4" hidden="1">{"fdsup://directions/FAT Viewer?action=UPDATE&amp;creator=factset&amp;DYN_ARGS=TRUE&amp;DOC_NAME=FAT:FQL_AUDITING_CLIENT_TEMPLATE.FAT&amp;display_string=Audit&amp;VAR:KEY=ALETGNEXIL&amp;VAR:QUERY=KChSR0ZfQlBTX1RBTkcoUVRSLDAsLCwsLCxOT0FVRElUKUBSR0ZfQlBTX1RBTkcoUVRSLDAsLCwsLCxOT0FVR","ElUKSlAUkdGX0JQU19UQU5HKFFUUiwwLCwsLCwsTk9BVURJVCkp&amp;WINDOW=FIRST_POPUP&amp;HEIGHT=450&amp;WIDTH=450&amp;START_MAXIMIZED=FALSE&amp;VAR:CALENDAR=FIVEDAY&amp;VAR:SYMBOL=B12LZT&amp;VAR:INDEX=0"}</definedName>
    <definedName name="_459__FDSAUDITLINK__" hidden="1">{"fdsup://directions/FAT Viewer?action=UPDATE&amp;creator=factset&amp;DYN_ARGS=TRUE&amp;DOC_NAME=FAT:FQL_AUDITING_CLIENT_TEMPLATE.FAT&amp;display_string=Audit&amp;VAR:KEY=ALETGNEXIL&amp;VAR:QUERY=KChSR0ZfQlBTX1RBTkcoUVRSLDAsLCwsLCxOT0FVRElUKUBSR0ZfQlBTX1RBTkcoUVRSLDAsLCwsLCxOT0FVR","ElUKSlAUkdGX0JQU19UQU5HKFFUUiwwLCwsLCwsTk9BVURJVCkp&amp;WINDOW=FIRST_POPUP&amp;HEIGHT=450&amp;WIDTH=450&amp;START_MAXIMIZED=FALSE&amp;VAR:CALENDAR=FIVEDAY&amp;VAR:SYMBOL=B12LZT&amp;VAR:INDEX=0"}</definedName>
    <definedName name="_46__FDSAUDITLINK__" localSheetId="2" hidden="1">{"fdsup://IBCentral/FAT Viewer?action=UPDATE&amp;creator=factset&amp;DOC_NAME=fat:reuters_annual_pshs_src_window.fat&amp;display_string=Audit&amp;DYN_ARGS=TRUE&amp;VAR:ID1=B1VZ1Q&amp;VAR:RCODE=FDSEPS&amp;VAR:SDATE=20091299&amp;VAR:FREQ=Y&amp;VAR:RELITEM=RP&amp;VAR:CURRENCY=&amp;VAR:CURRSOURCE=EXSHARE","&amp;VAR:NATFREQ=ANNUAL&amp;VAR:RFIELD=FINALIZED&amp;VAR:DB_TYPE=&amp;VAR:UNITS=M&amp;window=popup&amp;width=450&amp;height=300&amp;START_MAXIMIZED=FALSE"}</definedName>
    <definedName name="_46__FDSAUDITLINK__" localSheetId="4" hidden="1">{"fdsup://IBCentral/FAT Viewer?action=UPDATE&amp;creator=factset&amp;DOC_NAME=fat:reuters_annual_pshs_src_window.fat&amp;display_string=Audit&amp;DYN_ARGS=TRUE&amp;VAR:ID1=B1VZ1Q&amp;VAR:RCODE=FDSEPS&amp;VAR:SDATE=20091299&amp;VAR:FREQ=Y&amp;VAR:RELITEM=RP&amp;VAR:CURRENCY=&amp;VAR:CURRSOURCE=EXSHARE","&amp;VAR:NATFREQ=ANNUAL&amp;VAR:RFIELD=FINALIZED&amp;VAR:DB_TYPE=&amp;VAR:UNITS=M&amp;window=popup&amp;width=450&amp;height=300&amp;START_MAXIMIZED=FALSE"}</definedName>
    <definedName name="_46__FDSAUDITLINK__" hidden="1">{"fdsup://IBCentral/FAT Viewer?action=UPDATE&amp;creator=factset&amp;DOC_NAME=fat:reuters_annual_pshs_src_window.fat&amp;display_string=Audit&amp;DYN_ARGS=TRUE&amp;VAR:ID1=B1VZ1Q&amp;VAR:RCODE=FDSEPS&amp;VAR:SDATE=20091299&amp;VAR:FREQ=Y&amp;VAR:RELITEM=RP&amp;VAR:CURRENCY=&amp;VAR:CURRSOURCE=EXSHARE","&amp;VAR:NATFREQ=ANNUAL&amp;VAR:RFIELD=FINALIZED&amp;VAR:DB_TYPE=&amp;VAR:UNITS=M&amp;window=popup&amp;width=450&amp;height=300&amp;START_MAXIMIZED=FALSE"}</definedName>
    <definedName name="_460__FDSAUDITLINK__" localSheetId="2" hidden="1">{"fdsup://directions/FAT Viewer?action=UPDATE&amp;creator=factset&amp;DYN_ARGS=TRUE&amp;DOC_NAME=FAT:FQL_AUDITING_CLIENT_TEMPLATE.FAT&amp;display_string=Audit&amp;VAR:KEY=GBYNIJUBYZ&amp;VAR:QUERY=UkdGX0JQUyhBTk4sMjAxMCwsLCwsLE5PQVVESVQp&amp;WINDOW=FIRST_POPUP&amp;HEIGHT=450&amp;WIDTH=450&amp;STAR","T_MAXIMIZED=FALSE&amp;VAR:CALENDAR=FIVEDAY&amp;VAR:SYMBOL=B12LZT&amp;VAR:INDEX=0"}</definedName>
    <definedName name="_460__FDSAUDITLINK__" localSheetId="4" hidden="1">{"fdsup://directions/FAT Viewer?action=UPDATE&amp;creator=factset&amp;DYN_ARGS=TRUE&amp;DOC_NAME=FAT:FQL_AUDITING_CLIENT_TEMPLATE.FAT&amp;display_string=Audit&amp;VAR:KEY=GBYNIJUBYZ&amp;VAR:QUERY=UkdGX0JQUyhBTk4sMjAxMCwsLCwsLE5PQVVESVQp&amp;WINDOW=FIRST_POPUP&amp;HEIGHT=450&amp;WIDTH=450&amp;STAR","T_MAXIMIZED=FALSE&amp;VAR:CALENDAR=FIVEDAY&amp;VAR:SYMBOL=B12LZT&amp;VAR:INDEX=0"}</definedName>
    <definedName name="_460__FDSAUDITLINK__" hidden="1">{"fdsup://directions/FAT Viewer?action=UPDATE&amp;creator=factset&amp;DYN_ARGS=TRUE&amp;DOC_NAME=FAT:FQL_AUDITING_CLIENT_TEMPLATE.FAT&amp;display_string=Audit&amp;VAR:KEY=GBYNIJUBYZ&amp;VAR:QUERY=UkdGX0JQUyhBTk4sMjAxMCwsLCwsLE5PQVVESVQp&amp;WINDOW=FIRST_POPUP&amp;HEIGHT=450&amp;WIDTH=450&amp;STAR","T_MAXIMIZED=FALSE&amp;VAR:CALENDAR=FIVEDAY&amp;VAR:SYMBOL=B12LZT&amp;VAR:INDEX=0"}</definedName>
    <definedName name="_461__FDSAUDITLINK__" localSheetId="2" hidden="1">{"fdsup://directions/FAT Viewer?action=UPDATE&amp;creator=factset&amp;DYN_ARGS=TRUE&amp;DOC_NAME=FAT:FQL_AUDITING_CLIENT_TEMPLATE.FAT&amp;display_string=Audit&amp;VAR:KEY=MLUJENENCV&amp;VAR:QUERY=KChSR0ZfQlBTKFFUUiwwLCwsLCwsTk9BVURJVClAUkdGX0JQUyhTRU1JLDAsLCwsLCxOT0FVRElUKSlAUkdGX","0JQUyhBTk4sMCwsLCwsLE5PQVVESVQpKQ==&amp;WINDOW=FIRST_POPUP&amp;HEIGHT=450&amp;WIDTH=450&amp;START_MAXIMIZED=FALSE&amp;VAR:CALENDAR=FIVEDAY&amp;VAR:SYMBOL=B12LZT&amp;VAR:INDEX=0"}</definedName>
    <definedName name="_461__FDSAUDITLINK__" localSheetId="4" hidden="1">{"fdsup://directions/FAT Viewer?action=UPDATE&amp;creator=factset&amp;DYN_ARGS=TRUE&amp;DOC_NAME=FAT:FQL_AUDITING_CLIENT_TEMPLATE.FAT&amp;display_string=Audit&amp;VAR:KEY=MLUJENENCV&amp;VAR:QUERY=KChSR0ZfQlBTKFFUUiwwLCwsLCwsTk9BVURJVClAUkdGX0JQUyhTRU1JLDAsLCwsLCxOT0FVRElUKSlAUkdGX","0JQUyhBTk4sMCwsLCwsLE5PQVVESVQpKQ==&amp;WINDOW=FIRST_POPUP&amp;HEIGHT=450&amp;WIDTH=450&amp;START_MAXIMIZED=FALSE&amp;VAR:CALENDAR=FIVEDAY&amp;VAR:SYMBOL=B12LZT&amp;VAR:INDEX=0"}</definedName>
    <definedName name="_461__FDSAUDITLINK__" hidden="1">{"fdsup://directions/FAT Viewer?action=UPDATE&amp;creator=factset&amp;DYN_ARGS=TRUE&amp;DOC_NAME=FAT:FQL_AUDITING_CLIENT_TEMPLATE.FAT&amp;display_string=Audit&amp;VAR:KEY=MLUJENENCV&amp;VAR:QUERY=KChSR0ZfQlBTKFFUUiwwLCwsLCwsTk9BVURJVClAUkdGX0JQUyhTRU1JLDAsLCwsLCxOT0FVRElUKSlAUkdGX","0JQUyhBTk4sMCwsLCwsLE5PQVVESVQpKQ==&amp;WINDOW=FIRST_POPUP&amp;HEIGHT=450&amp;WIDTH=450&amp;START_MAXIMIZED=FALSE&amp;VAR:CALENDAR=FIVEDAY&amp;VAR:SYMBOL=B12LZT&amp;VAR:INDEX=0"}</definedName>
    <definedName name="_462__FDSAUDITLINK__" localSheetId="2" hidden="1">{"fdsup://directions/FAT Viewer?action=UPDATE&amp;creator=factset&amp;DYN_ARGS=TRUE&amp;DOC_NAME=FAT:FQL_AUDITING_CLIENT_TEMPLATE.FAT&amp;display_string=Audit&amp;VAR:KEY=OFUJQNIDMJ&amp;VAR:QUERY=UkdGX0JQU19UQU5HKEFOTiwyMDEwLCwsLCwsTk9BVURJVCk=&amp;WINDOW=FIRST_POPUP&amp;HEIGHT=450&amp;WIDTH=","450&amp;START_MAXIMIZED=FALSE&amp;VAR:CALENDAR=FIVEDAY&amp;VAR:SYMBOL=B12LSY&amp;VAR:INDEX=0"}</definedName>
    <definedName name="_462__FDSAUDITLINK__" localSheetId="4" hidden="1">{"fdsup://directions/FAT Viewer?action=UPDATE&amp;creator=factset&amp;DYN_ARGS=TRUE&amp;DOC_NAME=FAT:FQL_AUDITING_CLIENT_TEMPLATE.FAT&amp;display_string=Audit&amp;VAR:KEY=OFUJQNIDMJ&amp;VAR:QUERY=UkdGX0JQU19UQU5HKEFOTiwyMDEwLCwsLCwsTk9BVURJVCk=&amp;WINDOW=FIRST_POPUP&amp;HEIGHT=450&amp;WIDTH=","450&amp;START_MAXIMIZED=FALSE&amp;VAR:CALENDAR=FIVEDAY&amp;VAR:SYMBOL=B12LSY&amp;VAR:INDEX=0"}</definedName>
    <definedName name="_462__FDSAUDITLINK__" hidden="1">{"fdsup://directions/FAT Viewer?action=UPDATE&amp;creator=factset&amp;DYN_ARGS=TRUE&amp;DOC_NAME=FAT:FQL_AUDITING_CLIENT_TEMPLATE.FAT&amp;display_string=Audit&amp;VAR:KEY=OFUJQNIDMJ&amp;VAR:QUERY=UkdGX0JQU19UQU5HKEFOTiwyMDEwLCwsLCwsTk9BVURJVCk=&amp;WINDOW=FIRST_POPUP&amp;HEIGHT=450&amp;WIDTH=","450&amp;START_MAXIMIZED=FALSE&amp;VAR:CALENDAR=FIVEDAY&amp;VAR:SYMBOL=B12LSY&amp;VAR:INDEX=0"}</definedName>
    <definedName name="_463__FDSAUDITLINK__" localSheetId="2" hidden="1">{"fdsup://directions/FAT Viewer?action=UPDATE&amp;creator=factset&amp;DYN_ARGS=TRUE&amp;DOC_NAME=FAT:FQL_AUDITING_CLIENT_TEMPLATE.FAT&amp;display_string=Audit&amp;VAR:KEY=QLINWVQXSD&amp;VAR:QUERY=KChSR0ZfQlBTX1RBTkcoUVRSLDAsLCwsLCxOT0FVRElUKUBSR0ZfQlBTX1RBTkcoUVRSLDAsLCwsLCxOT0FVR","ElUKSlAUkdGX0JQU19UQU5HKFFUUiwwLCwsLCwsTk9BVURJVCkp&amp;WINDOW=FIRST_POPUP&amp;HEIGHT=450&amp;WIDTH=450&amp;START_MAXIMIZED=FALSE&amp;VAR:CALENDAR=FIVEDAY&amp;VAR:SYMBOL=B12LSY&amp;VAR:INDEX=0"}</definedName>
    <definedName name="_463__FDSAUDITLINK__" localSheetId="4" hidden="1">{"fdsup://directions/FAT Viewer?action=UPDATE&amp;creator=factset&amp;DYN_ARGS=TRUE&amp;DOC_NAME=FAT:FQL_AUDITING_CLIENT_TEMPLATE.FAT&amp;display_string=Audit&amp;VAR:KEY=QLINWVQXSD&amp;VAR:QUERY=KChSR0ZfQlBTX1RBTkcoUVRSLDAsLCwsLCxOT0FVRElUKUBSR0ZfQlBTX1RBTkcoUVRSLDAsLCwsLCxOT0FVR","ElUKSlAUkdGX0JQU19UQU5HKFFUUiwwLCwsLCwsTk9BVURJVCkp&amp;WINDOW=FIRST_POPUP&amp;HEIGHT=450&amp;WIDTH=450&amp;START_MAXIMIZED=FALSE&amp;VAR:CALENDAR=FIVEDAY&amp;VAR:SYMBOL=B12LSY&amp;VAR:INDEX=0"}</definedName>
    <definedName name="_463__FDSAUDITLINK__" hidden="1">{"fdsup://directions/FAT Viewer?action=UPDATE&amp;creator=factset&amp;DYN_ARGS=TRUE&amp;DOC_NAME=FAT:FQL_AUDITING_CLIENT_TEMPLATE.FAT&amp;display_string=Audit&amp;VAR:KEY=QLINWVQXSD&amp;VAR:QUERY=KChSR0ZfQlBTX1RBTkcoUVRSLDAsLCwsLCxOT0FVRElUKUBSR0ZfQlBTX1RBTkcoUVRSLDAsLCwsLCxOT0FVR","ElUKSlAUkdGX0JQU19UQU5HKFFUUiwwLCwsLCwsTk9BVURJVCkp&amp;WINDOW=FIRST_POPUP&amp;HEIGHT=450&amp;WIDTH=450&amp;START_MAXIMIZED=FALSE&amp;VAR:CALENDAR=FIVEDAY&amp;VAR:SYMBOL=B12LSY&amp;VAR:INDEX=0"}</definedName>
    <definedName name="_464__FDSAUDITLINK__" localSheetId="2" hidden="1">{"fdsup://directions/FAT Viewer?action=UPDATE&amp;creator=factset&amp;DYN_ARGS=TRUE&amp;DOC_NAME=FAT:FQL_AUDITING_CLIENT_TEMPLATE.FAT&amp;display_string=Audit&amp;VAR:KEY=CXQTEXEJSX&amp;VAR:QUERY=UkdGX0JQUyhBTk4sMjAxMCwsLCwsLE5PQVVESVQp&amp;WINDOW=FIRST_POPUP&amp;HEIGHT=450&amp;WIDTH=450&amp;STAR","T_MAXIMIZED=FALSE&amp;VAR:CALENDAR=FIVEDAY&amp;VAR:SYMBOL=B12LSY&amp;VAR:INDEX=0"}</definedName>
    <definedName name="_464__FDSAUDITLINK__" localSheetId="4" hidden="1">{"fdsup://directions/FAT Viewer?action=UPDATE&amp;creator=factset&amp;DYN_ARGS=TRUE&amp;DOC_NAME=FAT:FQL_AUDITING_CLIENT_TEMPLATE.FAT&amp;display_string=Audit&amp;VAR:KEY=CXQTEXEJSX&amp;VAR:QUERY=UkdGX0JQUyhBTk4sMjAxMCwsLCwsLE5PQVVESVQp&amp;WINDOW=FIRST_POPUP&amp;HEIGHT=450&amp;WIDTH=450&amp;STAR","T_MAXIMIZED=FALSE&amp;VAR:CALENDAR=FIVEDAY&amp;VAR:SYMBOL=B12LSY&amp;VAR:INDEX=0"}</definedName>
    <definedName name="_464__FDSAUDITLINK__" hidden="1">{"fdsup://directions/FAT Viewer?action=UPDATE&amp;creator=factset&amp;DYN_ARGS=TRUE&amp;DOC_NAME=FAT:FQL_AUDITING_CLIENT_TEMPLATE.FAT&amp;display_string=Audit&amp;VAR:KEY=CXQTEXEJSX&amp;VAR:QUERY=UkdGX0JQUyhBTk4sMjAxMCwsLCwsLE5PQVVESVQp&amp;WINDOW=FIRST_POPUP&amp;HEIGHT=450&amp;WIDTH=450&amp;STAR","T_MAXIMIZED=FALSE&amp;VAR:CALENDAR=FIVEDAY&amp;VAR:SYMBOL=B12LSY&amp;VAR:INDEX=0"}</definedName>
    <definedName name="_465__FDSAUDITLINK__" localSheetId="2" hidden="1">{"fdsup://directions/FAT Viewer?action=UPDATE&amp;creator=factset&amp;DYN_ARGS=TRUE&amp;DOC_NAME=FAT:FQL_AUDITING_CLIENT_TEMPLATE.FAT&amp;display_string=Audit&amp;VAR:KEY=UNQJYTMFOV&amp;VAR:QUERY=KChSR0ZfQlBTKFFUUiwwLCwsLCwsTk9BVURJVClAUkdGX0JQUyhTRU1JLDAsLCwsLCxOT0FVRElUKSlAUkdGX","0JQUyhBTk4sMCwsLCwsLE5PQVVESVQpKQ==&amp;WINDOW=FIRST_POPUP&amp;HEIGHT=450&amp;WIDTH=450&amp;START_MAXIMIZED=FALSE&amp;VAR:CALENDAR=FIVEDAY&amp;VAR:SYMBOL=B12LSY&amp;VAR:INDEX=0"}</definedName>
    <definedName name="_465__FDSAUDITLINK__" localSheetId="4" hidden="1">{"fdsup://directions/FAT Viewer?action=UPDATE&amp;creator=factset&amp;DYN_ARGS=TRUE&amp;DOC_NAME=FAT:FQL_AUDITING_CLIENT_TEMPLATE.FAT&amp;display_string=Audit&amp;VAR:KEY=UNQJYTMFOV&amp;VAR:QUERY=KChSR0ZfQlBTKFFUUiwwLCwsLCwsTk9BVURJVClAUkdGX0JQUyhTRU1JLDAsLCwsLCxOT0FVRElUKSlAUkdGX","0JQUyhBTk4sMCwsLCwsLE5PQVVESVQpKQ==&amp;WINDOW=FIRST_POPUP&amp;HEIGHT=450&amp;WIDTH=450&amp;START_MAXIMIZED=FALSE&amp;VAR:CALENDAR=FIVEDAY&amp;VAR:SYMBOL=B12LSY&amp;VAR:INDEX=0"}</definedName>
    <definedName name="_465__FDSAUDITLINK__" hidden="1">{"fdsup://directions/FAT Viewer?action=UPDATE&amp;creator=factset&amp;DYN_ARGS=TRUE&amp;DOC_NAME=FAT:FQL_AUDITING_CLIENT_TEMPLATE.FAT&amp;display_string=Audit&amp;VAR:KEY=UNQJYTMFOV&amp;VAR:QUERY=KChSR0ZfQlBTKFFUUiwwLCwsLCwsTk9BVURJVClAUkdGX0JQUyhTRU1JLDAsLCwsLCxOT0FVRElUKSlAUkdGX","0JQUyhBTk4sMCwsLCwsLE5PQVVESVQpKQ==&amp;WINDOW=FIRST_POPUP&amp;HEIGHT=450&amp;WIDTH=450&amp;START_MAXIMIZED=FALSE&amp;VAR:CALENDAR=FIVEDAY&amp;VAR:SYMBOL=B12LSY&amp;VAR:INDEX=0"}</definedName>
    <definedName name="_466__FDSAUDITLINK__" localSheetId="2" hidden="1">{"fdsup://directions/FAT Viewer?action=UPDATE&amp;creator=factset&amp;DYN_ARGS=TRUE&amp;DOC_NAME=FAT:FQL_AUDITING_CLIENT_TEMPLATE.FAT&amp;display_string=Audit&amp;VAR:KEY=IPCTQDWFKH&amp;VAR:QUERY=UkdGX0JQU19UQU5HKEFOTiwyMDEwLCwsLCwsTk9BVURJVCk=&amp;WINDOW=FIRST_POPUP&amp;HEIGHT=450&amp;WIDTH=","450&amp;START_MAXIMIZED=FALSE&amp;VAR:CALENDAR=FIVEDAY&amp;VAR:SYMBOL=B12LZH&amp;VAR:INDEX=0"}</definedName>
    <definedName name="_466__FDSAUDITLINK__" localSheetId="4" hidden="1">{"fdsup://directions/FAT Viewer?action=UPDATE&amp;creator=factset&amp;DYN_ARGS=TRUE&amp;DOC_NAME=FAT:FQL_AUDITING_CLIENT_TEMPLATE.FAT&amp;display_string=Audit&amp;VAR:KEY=IPCTQDWFKH&amp;VAR:QUERY=UkdGX0JQU19UQU5HKEFOTiwyMDEwLCwsLCwsTk9BVURJVCk=&amp;WINDOW=FIRST_POPUP&amp;HEIGHT=450&amp;WIDTH=","450&amp;START_MAXIMIZED=FALSE&amp;VAR:CALENDAR=FIVEDAY&amp;VAR:SYMBOL=B12LZH&amp;VAR:INDEX=0"}</definedName>
    <definedName name="_466__FDSAUDITLINK__" hidden="1">{"fdsup://directions/FAT Viewer?action=UPDATE&amp;creator=factset&amp;DYN_ARGS=TRUE&amp;DOC_NAME=FAT:FQL_AUDITING_CLIENT_TEMPLATE.FAT&amp;display_string=Audit&amp;VAR:KEY=IPCTQDWFKH&amp;VAR:QUERY=UkdGX0JQU19UQU5HKEFOTiwyMDEwLCwsLCwsTk9BVURJVCk=&amp;WINDOW=FIRST_POPUP&amp;HEIGHT=450&amp;WIDTH=","450&amp;START_MAXIMIZED=FALSE&amp;VAR:CALENDAR=FIVEDAY&amp;VAR:SYMBOL=B12LZH&amp;VAR:INDEX=0"}</definedName>
    <definedName name="_467__FDSAUDITLINK__" localSheetId="2" hidden="1">{"fdsup://directions/FAT Viewer?action=UPDATE&amp;creator=factset&amp;DYN_ARGS=TRUE&amp;DOC_NAME=FAT:FQL_AUDITING_CLIENT_TEMPLATE.FAT&amp;display_string=Audit&amp;VAR:KEY=EHQVSPGHYX&amp;VAR:QUERY=KChSR0ZfQlBTX1RBTkcoUVRSLDAsLCwsLCxOT0FVRElUKUBSR0ZfQlBTX1RBTkcoUVRSLDAsLCwsLCxOT0FVR","ElUKSlAUkdGX0JQU19UQU5HKFFUUiwwLCwsLCwsTk9BVURJVCkp&amp;WINDOW=FIRST_POPUP&amp;HEIGHT=450&amp;WIDTH=450&amp;START_MAXIMIZED=FALSE&amp;VAR:CALENDAR=FIVEDAY&amp;VAR:SYMBOL=B12LZH&amp;VAR:INDEX=0"}</definedName>
    <definedName name="_467__FDSAUDITLINK__" localSheetId="4" hidden="1">{"fdsup://directions/FAT Viewer?action=UPDATE&amp;creator=factset&amp;DYN_ARGS=TRUE&amp;DOC_NAME=FAT:FQL_AUDITING_CLIENT_TEMPLATE.FAT&amp;display_string=Audit&amp;VAR:KEY=EHQVSPGHYX&amp;VAR:QUERY=KChSR0ZfQlBTX1RBTkcoUVRSLDAsLCwsLCxOT0FVRElUKUBSR0ZfQlBTX1RBTkcoUVRSLDAsLCwsLCxOT0FVR","ElUKSlAUkdGX0JQU19UQU5HKFFUUiwwLCwsLCwsTk9BVURJVCkp&amp;WINDOW=FIRST_POPUP&amp;HEIGHT=450&amp;WIDTH=450&amp;START_MAXIMIZED=FALSE&amp;VAR:CALENDAR=FIVEDAY&amp;VAR:SYMBOL=B12LZH&amp;VAR:INDEX=0"}</definedName>
    <definedName name="_467__FDSAUDITLINK__" hidden="1">{"fdsup://directions/FAT Viewer?action=UPDATE&amp;creator=factset&amp;DYN_ARGS=TRUE&amp;DOC_NAME=FAT:FQL_AUDITING_CLIENT_TEMPLATE.FAT&amp;display_string=Audit&amp;VAR:KEY=EHQVSPGHYX&amp;VAR:QUERY=KChSR0ZfQlBTX1RBTkcoUVRSLDAsLCwsLCxOT0FVRElUKUBSR0ZfQlBTX1RBTkcoUVRSLDAsLCwsLCxOT0FVR","ElUKSlAUkdGX0JQU19UQU5HKFFUUiwwLCwsLCwsTk9BVURJVCkp&amp;WINDOW=FIRST_POPUP&amp;HEIGHT=450&amp;WIDTH=450&amp;START_MAXIMIZED=FALSE&amp;VAR:CALENDAR=FIVEDAY&amp;VAR:SYMBOL=B12LZH&amp;VAR:INDEX=0"}</definedName>
    <definedName name="_468__FDSAUDITLINK__" localSheetId="2" hidden="1">{"fdsup://directions/FAT Viewer?action=UPDATE&amp;creator=factset&amp;DYN_ARGS=TRUE&amp;DOC_NAME=FAT:FQL_AUDITING_CLIENT_TEMPLATE.FAT&amp;display_string=Audit&amp;VAR:KEY=UFURMJEPSJ&amp;VAR:QUERY=UkdGX0JQUyhBTk4sMjAxMCwsLCwsLE5PQVVESVQp&amp;WINDOW=FIRST_POPUP&amp;HEIGHT=450&amp;WIDTH=450&amp;STAR","T_MAXIMIZED=FALSE&amp;VAR:CALENDAR=FIVEDAY&amp;VAR:SYMBOL=B12LZH&amp;VAR:INDEX=0"}</definedName>
    <definedName name="_468__FDSAUDITLINK__" localSheetId="4" hidden="1">{"fdsup://directions/FAT Viewer?action=UPDATE&amp;creator=factset&amp;DYN_ARGS=TRUE&amp;DOC_NAME=FAT:FQL_AUDITING_CLIENT_TEMPLATE.FAT&amp;display_string=Audit&amp;VAR:KEY=UFURMJEPSJ&amp;VAR:QUERY=UkdGX0JQUyhBTk4sMjAxMCwsLCwsLE5PQVVESVQp&amp;WINDOW=FIRST_POPUP&amp;HEIGHT=450&amp;WIDTH=450&amp;STAR","T_MAXIMIZED=FALSE&amp;VAR:CALENDAR=FIVEDAY&amp;VAR:SYMBOL=B12LZH&amp;VAR:INDEX=0"}</definedName>
    <definedName name="_468__FDSAUDITLINK__" hidden="1">{"fdsup://directions/FAT Viewer?action=UPDATE&amp;creator=factset&amp;DYN_ARGS=TRUE&amp;DOC_NAME=FAT:FQL_AUDITING_CLIENT_TEMPLATE.FAT&amp;display_string=Audit&amp;VAR:KEY=UFURMJEPSJ&amp;VAR:QUERY=UkdGX0JQUyhBTk4sMjAxMCwsLCwsLE5PQVVESVQp&amp;WINDOW=FIRST_POPUP&amp;HEIGHT=450&amp;WIDTH=450&amp;STAR","T_MAXIMIZED=FALSE&amp;VAR:CALENDAR=FIVEDAY&amp;VAR:SYMBOL=B12LZH&amp;VAR:INDEX=0"}</definedName>
    <definedName name="_469__FDSAUDITLINK__" localSheetId="2" hidden="1">{"fdsup://directions/FAT Viewer?action=UPDATE&amp;creator=factset&amp;DYN_ARGS=TRUE&amp;DOC_NAME=FAT:FQL_AUDITING_CLIENT_TEMPLATE.FAT&amp;display_string=Audit&amp;VAR:KEY=UPIVUVIRAF&amp;VAR:QUERY=KChSR0ZfQlBTKFFUUiwwLCwsLCwsTk9BVURJVClAUkdGX0JQUyhTRU1JLDAsLCwsLCxOT0FVRElUKSlAUkdGX","0JQUyhBTk4sMCwsLCwsLE5PQVVESVQpKQ==&amp;WINDOW=FIRST_POPUP&amp;HEIGHT=450&amp;WIDTH=450&amp;START_MAXIMIZED=FALSE&amp;VAR:CALENDAR=FIVEDAY&amp;VAR:SYMBOL=B12LZH&amp;VAR:INDEX=0"}</definedName>
    <definedName name="_469__FDSAUDITLINK__" localSheetId="4" hidden="1">{"fdsup://directions/FAT Viewer?action=UPDATE&amp;creator=factset&amp;DYN_ARGS=TRUE&amp;DOC_NAME=FAT:FQL_AUDITING_CLIENT_TEMPLATE.FAT&amp;display_string=Audit&amp;VAR:KEY=UPIVUVIRAF&amp;VAR:QUERY=KChSR0ZfQlBTKFFUUiwwLCwsLCwsTk9BVURJVClAUkdGX0JQUyhTRU1JLDAsLCwsLCxOT0FVRElUKSlAUkdGX","0JQUyhBTk4sMCwsLCwsLE5PQVVESVQpKQ==&amp;WINDOW=FIRST_POPUP&amp;HEIGHT=450&amp;WIDTH=450&amp;START_MAXIMIZED=FALSE&amp;VAR:CALENDAR=FIVEDAY&amp;VAR:SYMBOL=B12LZH&amp;VAR:INDEX=0"}</definedName>
    <definedName name="_469__FDSAUDITLINK__" hidden="1">{"fdsup://directions/FAT Viewer?action=UPDATE&amp;creator=factset&amp;DYN_ARGS=TRUE&amp;DOC_NAME=FAT:FQL_AUDITING_CLIENT_TEMPLATE.FAT&amp;display_string=Audit&amp;VAR:KEY=UPIVUVIRAF&amp;VAR:QUERY=KChSR0ZfQlBTKFFUUiwwLCwsLCwsTk9BVURJVClAUkdGX0JQUyhTRU1JLDAsLCwsLCxOT0FVRElUKSlAUkdGX","0JQUyhBTk4sMCwsLCwsLE5PQVVESVQpKQ==&amp;WINDOW=FIRST_POPUP&amp;HEIGHT=450&amp;WIDTH=450&amp;START_MAXIMIZED=FALSE&amp;VAR:CALENDAR=FIVEDAY&amp;VAR:SYMBOL=B12LZH&amp;VAR:INDEX=0"}</definedName>
    <definedName name="_47__FDSAUDITLINK__" localSheetId="2" hidden="1">{"fdsup://IBCentral/FAT Viewer?action=UPDATE&amp;creator=factset&amp;DOC_NAME=fat:reuters_annual_pshs_src_window.fat&amp;display_string=Audit&amp;DYN_ARGS=TRUE&amp;VAR:ID1=660008&amp;VAR:RCODE=FDSEPS&amp;VAR:SDATE=20101299&amp;VAR:FREQ=Y&amp;VAR:RELITEM=RP&amp;VAR:CURRENCY=&amp;VAR:CURRSOURCE=EXSHARE","&amp;VAR:NATFREQ=ANNUAL&amp;VAR:RFIELD=FINALIZED&amp;VAR:DB_TYPE=&amp;VAR:UNITS=M&amp;window=popup&amp;width=450&amp;height=300&amp;START_MAXIMIZED=FALSE"}</definedName>
    <definedName name="_47__FDSAUDITLINK__" localSheetId="4" hidden="1">{"fdsup://IBCentral/FAT Viewer?action=UPDATE&amp;creator=factset&amp;DOC_NAME=fat:reuters_annual_pshs_src_window.fat&amp;display_string=Audit&amp;DYN_ARGS=TRUE&amp;VAR:ID1=660008&amp;VAR:RCODE=FDSEPS&amp;VAR:SDATE=20101299&amp;VAR:FREQ=Y&amp;VAR:RELITEM=RP&amp;VAR:CURRENCY=&amp;VAR:CURRSOURCE=EXSHARE","&amp;VAR:NATFREQ=ANNUAL&amp;VAR:RFIELD=FINALIZED&amp;VAR:DB_TYPE=&amp;VAR:UNITS=M&amp;window=popup&amp;width=450&amp;height=300&amp;START_MAXIMIZED=FALSE"}</definedName>
    <definedName name="_47__FDSAUDITLINK__" hidden="1">{"fdsup://IBCentral/FAT Viewer?action=UPDATE&amp;creator=factset&amp;DOC_NAME=fat:reuters_annual_pshs_src_window.fat&amp;display_string=Audit&amp;DYN_ARGS=TRUE&amp;VAR:ID1=660008&amp;VAR:RCODE=FDSEPS&amp;VAR:SDATE=20101299&amp;VAR:FREQ=Y&amp;VAR:RELITEM=RP&amp;VAR:CURRENCY=&amp;VAR:CURRSOURCE=EXSHARE","&amp;VAR:NATFREQ=ANNUAL&amp;VAR:RFIELD=FINALIZED&amp;VAR:DB_TYPE=&amp;VAR:UNITS=M&amp;window=popup&amp;width=450&amp;height=300&amp;START_MAXIMIZED=FALSE"}</definedName>
    <definedName name="_470__FDSAUDITLINK__" localSheetId="2" hidden="1">{"fdsup://directions/FAT Viewer?action=UPDATE&amp;creator=factset&amp;DYN_ARGS=TRUE&amp;DOC_NAME=FAT:FQL_AUDITING_CLIENT_TEMPLATE.FAT&amp;display_string=Audit&amp;VAR:KEY=MZWLCVOTSZ&amp;VAR:QUERY=UkdGX0JQU19UQU5HKEFOTiwyMDEwLCwsLCwsTk9BVURJVCk=&amp;WINDOW=FIRST_POPUP&amp;HEIGHT=450&amp;WIDTH=","450&amp;START_MAXIMIZED=FALSE&amp;VAR:CALENDAR=FIVEDAY&amp;VAR:SYMBOL=B12LZW&amp;VAR:INDEX=0"}</definedName>
    <definedName name="_470__FDSAUDITLINK__" localSheetId="4" hidden="1">{"fdsup://directions/FAT Viewer?action=UPDATE&amp;creator=factset&amp;DYN_ARGS=TRUE&amp;DOC_NAME=FAT:FQL_AUDITING_CLIENT_TEMPLATE.FAT&amp;display_string=Audit&amp;VAR:KEY=MZWLCVOTSZ&amp;VAR:QUERY=UkdGX0JQU19UQU5HKEFOTiwyMDEwLCwsLCwsTk9BVURJVCk=&amp;WINDOW=FIRST_POPUP&amp;HEIGHT=450&amp;WIDTH=","450&amp;START_MAXIMIZED=FALSE&amp;VAR:CALENDAR=FIVEDAY&amp;VAR:SYMBOL=B12LZW&amp;VAR:INDEX=0"}</definedName>
    <definedName name="_470__FDSAUDITLINK__" hidden="1">{"fdsup://directions/FAT Viewer?action=UPDATE&amp;creator=factset&amp;DYN_ARGS=TRUE&amp;DOC_NAME=FAT:FQL_AUDITING_CLIENT_TEMPLATE.FAT&amp;display_string=Audit&amp;VAR:KEY=MZWLCVOTSZ&amp;VAR:QUERY=UkdGX0JQU19UQU5HKEFOTiwyMDEwLCwsLCwsTk9BVURJVCk=&amp;WINDOW=FIRST_POPUP&amp;HEIGHT=450&amp;WIDTH=","450&amp;START_MAXIMIZED=FALSE&amp;VAR:CALENDAR=FIVEDAY&amp;VAR:SYMBOL=B12LZW&amp;VAR:INDEX=0"}</definedName>
    <definedName name="_471__FDSAUDITLINK__" localSheetId="2" hidden="1">{"fdsup://directions/FAT Viewer?action=UPDATE&amp;creator=factset&amp;DYN_ARGS=TRUE&amp;DOC_NAME=FAT:FQL_AUDITING_CLIENT_TEMPLATE.FAT&amp;display_string=Audit&amp;VAR:KEY=WHYRWJUXUN&amp;VAR:QUERY=KChSR0ZfQlBTX1RBTkcoUVRSLDAsLCwsLCxOT0FVRElUKUBSR0ZfQlBTX1RBTkcoUVRSLDAsLCwsLCxOT0FVR","ElUKSlAUkdGX0JQU19UQU5HKFFUUiwwLCwsLCwsTk9BVURJVCkp&amp;WINDOW=FIRST_POPUP&amp;HEIGHT=450&amp;WIDTH=450&amp;START_MAXIMIZED=FALSE&amp;VAR:CALENDAR=FIVEDAY&amp;VAR:SYMBOL=B12LZW&amp;VAR:INDEX=0"}</definedName>
    <definedName name="_471__FDSAUDITLINK__" localSheetId="4" hidden="1">{"fdsup://directions/FAT Viewer?action=UPDATE&amp;creator=factset&amp;DYN_ARGS=TRUE&amp;DOC_NAME=FAT:FQL_AUDITING_CLIENT_TEMPLATE.FAT&amp;display_string=Audit&amp;VAR:KEY=WHYRWJUXUN&amp;VAR:QUERY=KChSR0ZfQlBTX1RBTkcoUVRSLDAsLCwsLCxOT0FVRElUKUBSR0ZfQlBTX1RBTkcoUVRSLDAsLCwsLCxOT0FVR","ElUKSlAUkdGX0JQU19UQU5HKFFUUiwwLCwsLCwsTk9BVURJVCkp&amp;WINDOW=FIRST_POPUP&amp;HEIGHT=450&amp;WIDTH=450&amp;START_MAXIMIZED=FALSE&amp;VAR:CALENDAR=FIVEDAY&amp;VAR:SYMBOL=B12LZW&amp;VAR:INDEX=0"}</definedName>
    <definedName name="_471__FDSAUDITLINK__" hidden="1">{"fdsup://directions/FAT Viewer?action=UPDATE&amp;creator=factset&amp;DYN_ARGS=TRUE&amp;DOC_NAME=FAT:FQL_AUDITING_CLIENT_TEMPLATE.FAT&amp;display_string=Audit&amp;VAR:KEY=WHYRWJUXUN&amp;VAR:QUERY=KChSR0ZfQlBTX1RBTkcoUVRSLDAsLCwsLCxOT0FVRElUKUBSR0ZfQlBTX1RBTkcoUVRSLDAsLCwsLCxOT0FVR","ElUKSlAUkdGX0JQU19UQU5HKFFUUiwwLCwsLCwsTk9BVURJVCkp&amp;WINDOW=FIRST_POPUP&amp;HEIGHT=450&amp;WIDTH=450&amp;START_MAXIMIZED=FALSE&amp;VAR:CALENDAR=FIVEDAY&amp;VAR:SYMBOL=B12LZW&amp;VAR:INDEX=0"}</definedName>
    <definedName name="_472__FDSAUDITLINK__" localSheetId="2" hidden="1">{"fdsup://directions/FAT Viewer?action=UPDATE&amp;creator=factset&amp;DYN_ARGS=TRUE&amp;DOC_NAME=FAT:FQL_AUDITING_CLIENT_TEMPLATE.FAT&amp;display_string=Audit&amp;VAR:KEY=AZULENIZQL&amp;VAR:QUERY=UkdGX0JQUyhBTk4sMjAxMCwsLCwsLE5PQVVESVQp&amp;WINDOW=FIRST_POPUP&amp;HEIGHT=450&amp;WIDTH=450&amp;STAR","T_MAXIMIZED=FALSE&amp;VAR:CALENDAR=FIVEDAY&amp;VAR:SYMBOL=B12LZW&amp;VAR:INDEX=0"}</definedName>
    <definedName name="_472__FDSAUDITLINK__" localSheetId="4" hidden="1">{"fdsup://directions/FAT Viewer?action=UPDATE&amp;creator=factset&amp;DYN_ARGS=TRUE&amp;DOC_NAME=FAT:FQL_AUDITING_CLIENT_TEMPLATE.FAT&amp;display_string=Audit&amp;VAR:KEY=AZULENIZQL&amp;VAR:QUERY=UkdGX0JQUyhBTk4sMjAxMCwsLCwsLE5PQVVESVQp&amp;WINDOW=FIRST_POPUP&amp;HEIGHT=450&amp;WIDTH=450&amp;STAR","T_MAXIMIZED=FALSE&amp;VAR:CALENDAR=FIVEDAY&amp;VAR:SYMBOL=B12LZW&amp;VAR:INDEX=0"}</definedName>
    <definedName name="_472__FDSAUDITLINK__" hidden="1">{"fdsup://directions/FAT Viewer?action=UPDATE&amp;creator=factset&amp;DYN_ARGS=TRUE&amp;DOC_NAME=FAT:FQL_AUDITING_CLIENT_TEMPLATE.FAT&amp;display_string=Audit&amp;VAR:KEY=AZULENIZQL&amp;VAR:QUERY=UkdGX0JQUyhBTk4sMjAxMCwsLCwsLE5PQVVESVQp&amp;WINDOW=FIRST_POPUP&amp;HEIGHT=450&amp;WIDTH=450&amp;STAR","T_MAXIMIZED=FALSE&amp;VAR:CALENDAR=FIVEDAY&amp;VAR:SYMBOL=B12LZW&amp;VAR:INDEX=0"}</definedName>
    <definedName name="_473__FDSAUDITLINK__" localSheetId="2" hidden="1">{"fdsup://directions/FAT Viewer?action=UPDATE&amp;creator=factset&amp;DYN_ARGS=TRUE&amp;DOC_NAME=FAT:FQL_AUDITING_CLIENT_TEMPLATE.FAT&amp;display_string=Audit&amp;VAR:KEY=YZQHQDQFCD&amp;VAR:QUERY=KChSR0ZfQlBTKFFUUiwwLCwsLCwsTk9BVURJVClAUkdGX0JQUyhTRU1JLDAsLCwsLCxOT0FVRElUKSlAUkdGX","0JQUyhBTk4sMCwsLCwsLE5PQVVESVQpKQ==&amp;WINDOW=FIRST_POPUP&amp;HEIGHT=450&amp;WIDTH=450&amp;START_MAXIMIZED=FALSE&amp;VAR:CALENDAR=FIVEDAY&amp;VAR:SYMBOL=B12LZW&amp;VAR:INDEX=0"}</definedName>
    <definedName name="_473__FDSAUDITLINK__" localSheetId="4" hidden="1">{"fdsup://directions/FAT Viewer?action=UPDATE&amp;creator=factset&amp;DYN_ARGS=TRUE&amp;DOC_NAME=FAT:FQL_AUDITING_CLIENT_TEMPLATE.FAT&amp;display_string=Audit&amp;VAR:KEY=YZQHQDQFCD&amp;VAR:QUERY=KChSR0ZfQlBTKFFUUiwwLCwsLCwsTk9BVURJVClAUkdGX0JQUyhTRU1JLDAsLCwsLCxOT0FVRElUKSlAUkdGX","0JQUyhBTk4sMCwsLCwsLE5PQVVESVQpKQ==&amp;WINDOW=FIRST_POPUP&amp;HEIGHT=450&amp;WIDTH=450&amp;START_MAXIMIZED=FALSE&amp;VAR:CALENDAR=FIVEDAY&amp;VAR:SYMBOL=B12LZW&amp;VAR:INDEX=0"}</definedName>
    <definedName name="_473__FDSAUDITLINK__" hidden="1">{"fdsup://directions/FAT Viewer?action=UPDATE&amp;creator=factset&amp;DYN_ARGS=TRUE&amp;DOC_NAME=FAT:FQL_AUDITING_CLIENT_TEMPLATE.FAT&amp;display_string=Audit&amp;VAR:KEY=YZQHQDQFCD&amp;VAR:QUERY=KChSR0ZfQlBTKFFUUiwwLCwsLCwsTk9BVURJVClAUkdGX0JQUyhTRU1JLDAsLCwsLCxOT0FVRElUKSlAUkdGX","0JQUyhBTk4sMCwsLCwsLE5PQVVESVQpKQ==&amp;WINDOW=FIRST_POPUP&amp;HEIGHT=450&amp;WIDTH=450&amp;START_MAXIMIZED=FALSE&amp;VAR:CALENDAR=FIVEDAY&amp;VAR:SYMBOL=B12LZW&amp;VAR:INDEX=0"}</definedName>
    <definedName name="_474__FDSAUDITLINK__" localSheetId="2" hidden="1">{"fdsup://directions/FAT Viewer?action=UPDATE&amp;creator=factset&amp;DYN_ARGS=TRUE&amp;DOC_NAME=FAT:FQL_AUDITING_CLIENT_TEMPLATE.FAT&amp;display_string=Audit&amp;VAR:KEY=WDWJYDAFKF&amp;VAR:QUERY=UkdGX0JQU19UQU5HKEFOTiwyMDEwLCwsLCwsTk9BVURJVCk=&amp;WINDOW=FIRST_POPUP&amp;HEIGHT=450&amp;WIDTH=","450&amp;START_MAXIMIZED=FALSE&amp;VAR:CALENDAR=FIVEDAY&amp;VAR:SYMBOL=B12LZX&amp;VAR:INDEX=0"}</definedName>
    <definedName name="_474__FDSAUDITLINK__" localSheetId="4" hidden="1">{"fdsup://directions/FAT Viewer?action=UPDATE&amp;creator=factset&amp;DYN_ARGS=TRUE&amp;DOC_NAME=FAT:FQL_AUDITING_CLIENT_TEMPLATE.FAT&amp;display_string=Audit&amp;VAR:KEY=WDWJYDAFKF&amp;VAR:QUERY=UkdGX0JQU19UQU5HKEFOTiwyMDEwLCwsLCwsTk9BVURJVCk=&amp;WINDOW=FIRST_POPUP&amp;HEIGHT=450&amp;WIDTH=","450&amp;START_MAXIMIZED=FALSE&amp;VAR:CALENDAR=FIVEDAY&amp;VAR:SYMBOL=B12LZX&amp;VAR:INDEX=0"}</definedName>
    <definedName name="_474__FDSAUDITLINK__" hidden="1">{"fdsup://directions/FAT Viewer?action=UPDATE&amp;creator=factset&amp;DYN_ARGS=TRUE&amp;DOC_NAME=FAT:FQL_AUDITING_CLIENT_TEMPLATE.FAT&amp;display_string=Audit&amp;VAR:KEY=WDWJYDAFKF&amp;VAR:QUERY=UkdGX0JQU19UQU5HKEFOTiwyMDEwLCwsLCwsTk9BVURJVCk=&amp;WINDOW=FIRST_POPUP&amp;HEIGHT=450&amp;WIDTH=","450&amp;START_MAXIMIZED=FALSE&amp;VAR:CALENDAR=FIVEDAY&amp;VAR:SYMBOL=B12LZX&amp;VAR:INDEX=0"}</definedName>
    <definedName name="_475__FDSAUDITLINK__" localSheetId="2" hidden="1">{"fdsup://directions/FAT Viewer?action=UPDATE&amp;creator=factset&amp;DYN_ARGS=TRUE&amp;DOC_NAME=FAT:FQL_AUDITING_CLIENT_TEMPLATE.FAT&amp;display_string=Audit&amp;VAR:KEY=QDIFUFWBCJ&amp;VAR:QUERY=KChSR0ZfQlBTX1RBTkcoUVRSLDAsLCwsLCxOT0FVRElUKUBSR0ZfQlBTX1RBTkcoUVRSLDAsLCwsLCxOT0FVR","ElUKSlAUkdGX0JQU19UQU5HKFFUUiwwLCwsLCwsTk9BVURJVCkp&amp;WINDOW=FIRST_POPUP&amp;HEIGHT=450&amp;WIDTH=450&amp;START_MAXIMIZED=FALSE&amp;VAR:CALENDAR=FIVEDAY&amp;VAR:SYMBOL=B12LZX&amp;VAR:INDEX=0"}</definedName>
    <definedName name="_475__FDSAUDITLINK__" localSheetId="4" hidden="1">{"fdsup://directions/FAT Viewer?action=UPDATE&amp;creator=factset&amp;DYN_ARGS=TRUE&amp;DOC_NAME=FAT:FQL_AUDITING_CLIENT_TEMPLATE.FAT&amp;display_string=Audit&amp;VAR:KEY=QDIFUFWBCJ&amp;VAR:QUERY=KChSR0ZfQlBTX1RBTkcoUVRSLDAsLCwsLCxOT0FVRElUKUBSR0ZfQlBTX1RBTkcoUVRSLDAsLCwsLCxOT0FVR","ElUKSlAUkdGX0JQU19UQU5HKFFUUiwwLCwsLCwsTk9BVURJVCkp&amp;WINDOW=FIRST_POPUP&amp;HEIGHT=450&amp;WIDTH=450&amp;START_MAXIMIZED=FALSE&amp;VAR:CALENDAR=FIVEDAY&amp;VAR:SYMBOL=B12LZX&amp;VAR:INDEX=0"}</definedName>
    <definedName name="_475__FDSAUDITLINK__" hidden="1">{"fdsup://directions/FAT Viewer?action=UPDATE&amp;creator=factset&amp;DYN_ARGS=TRUE&amp;DOC_NAME=FAT:FQL_AUDITING_CLIENT_TEMPLATE.FAT&amp;display_string=Audit&amp;VAR:KEY=QDIFUFWBCJ&amp;VAR:QUERY=KChSR0ZfQlBTX1RBTkcoUVRSLDAsLCwsLCxOT0FVRElUKUBSR0ZfQlBTX1RBTkcoUVRSLDAsLCwsLCxOT0FVR","ElUKSlAUkdGX0JQU19UQU5HKFFUUiwwLCwsLCwsTk9BVURJVCkp&amp;WINDOW=FIRST_POPUP&amp;HEIGHT=450&amp;WIDTH=450&amp;START_MAXIMIZED=FALSE&amp;VAR:CALENDAR=FIVEDAY&amp;VAR:SYMBOL=B12LZX&amp;VAR:INDEX=0"}</definedName>
    <definedName name="_476__FDSAUDITLINK__" localSheetId="2" hidden="1">{"fdsup://directions/FAT Viewer?action=UPDATE&amp;creator=factset&amp;DYN_ARGS=TRUE&amp;DOC_NAME=FAT:FQL_AUDITING_CLIENT_TEMPLATE.FAT&amp;display_string=Audit&amp;VAR:KEY=AFITYBKJWH&amp;VAR:QUERY=UkdGX0JQUyhBTk4sMjAxMCwsLCwsLE5PQVVESVQp&amp;WINDOW=FIRST_POPUP&amp;HEIGHT=450&amp;WIDTH=450&amp;STAR","T_MAXIMIZED=FALSE&amp;VAR:CALENDAR=FIVEDAY&amp;VAR:SYMBOL=B12LZX&amp;VAR:INDEX=0"}</definedName>
    <definedName name="_476__FDSAUDITLINK__" localSheetId="4" hidden="1">{"fdsup://directions/FAT Viewer?action=UPDATE&amp;creator=factset&amp;DYN_ARGS=TRUE&amp;DOC_NAME=FAT:FQL_AUDITING_CLIENT_TEMPLATE.FAT&amp;display_string=Audit&amp;VAR:KEY=AFITYBKJWH&amp;VAR:QUERY=UkdGX0JQUyhBTk4sMjAxMCwsLCwsLE5PQVVESVQp&amp;WINDOW=FIRST_POPUP&amp;HEIGHT=450&amp;WIDTH=450&amp;STAR","T_MAXIMIZED=FALSE&amp;VAR:CALENDAR=FIVEDAY&amp;VAR:SYMBOL=B12LZX&amp;VAR:INDEX=0"}</definedName>
    <definedName name="_476__FDSAUDITLINK__" hidden="1">{"fdsup://directions/FAT Viewer?action=UPDATE&amp;creator=factset&amp;DYN_ARGS=TRUE&amp;DOC_NAME=FAT:FQL_AUDITING_CLIENT_TEMPLATE.FAT&amp;display_string=Audit&amp;VAR:KEY=AFITYBKJWH&amp;VAR:QUERY=UkdGX0JQUyhBTk4sMjAxMCwsLCwsLE5PQVVESVQp&amp;WINDOW=FIRST_POPUP&amp;HEIGHT=450&amp;WIDTH=450&amp;STAR","T_MAXIMIZED=FALSE&amp;VAR:CALENDAR=FIVEDAY&amp;VAR:SYMBOL=B12LZX&amp;VAR:INDEX=0"}</definedName>
    <definedName name="_477__FDSAUDITLINK__" localSheetId="2" hidden="1">{"fdsup://directions/FAT Viewer?action=UPDATE&amp;creator=factset&amp;DYN_ARGS=TRUE&amp;DOC_NAME=FAT:FQL_AUDITING_CLIENT_TEMPLATE.FAT&amp;display_string=Audit&amp;VAR:KEY=OVSLKTOJIH&amp;VAR:QUERY=KChSR0ZfQlBTKFFUUiwwLCwsLCwsTk9BVURJVClAUkdGX0JQUyhTRU1JLDAsLCwsLCxOT0FVRElUKSlAUkdGX","0JQUyhBTk4sMCwsLCwsLE5PQVVESVQpKQ==&amp;WINDOW=FIRST_POPUP&amp;HEIGHT=450&amp;WIDTH=450&amp;START_MAXIMIZED=FALSE&amp;VAR:CALENDAR=FIVEDAY&amp;VAR:SYMBOL=B12LZX&amp;VAR:INDEX=0"}</definedName>
    <definedName name="_477__FDSAUDITLINK__" localSheetId="4" hidden="1">{"fdsup://directions/FAT Viewer?action=UPDATE&amp;creator=factset&amp;DYN_ARGS=TRUE&amp;DOC_NAME=FAT:FQL_AUDITING_CLIENT_TEMPLATE.FAT&amp;display_string=Audit&amp;VAR:KEY=OVSLKTOJIH&amp;VAR:QUERY=KChSR0ZfQlBTKFFUUiwwLCwsLCwsTk9BVURJVClAUkdGX0JQUyhTRU1JLDAsLCwsLCxOT0FVRElUKSlAUkdGX","0JQUyhBTk4sMCwsLCwsLE5PQVVESVQpKQ==&amp;WINDOW=FIRST_POPUP&amp;HEIGHT=450&amp;WIDTH=450&amp;START_MAXIMIZED=FALSE&amp;VAR:CALENDAR=FIVEDAY&amp;VAR:SYMBOL=B12LZX&amp;VAR:INDEX=0"}</definedName>
    <definedName name="_477__FDSAUDITLINK__" hidden="1">{"fdsup://directions/FAT Viewer?action=UPDATE&amp;creator=factset&amp;DYN_ARGS=TRUE&amp;DOC_NAME=FAT:FQL_AUDITING_CLIENT_TEMPLATE.FAT&amp;display_string=Audit&amp;VAR:KEY=OVSLKTOJIH&amp;VAR:QUERY=KChSR0ZfQlBTKFFUUiwwLCwsLCwsTk9BVURJVClAUkdGX0JQUyhTRU1JLDAsLCwsLCxOT0FVRElUKSlAUkdGX","0JQUyhBTk4sMCwsLCwsLE5PQVVESVQpKQ==&amp;WINDOW=FIRST_POPUP&amp;HEIGHT=450&amp;WIDTH=450&amp;START_MAXIMIZED=FALSE&amp;VAR:CALENDAR=FIVEDAY&amp;VAR:SYMBOL=B12LZX&amp;VAR:INDEX=0"}</definedName>
    <definedName name="_478__FDSAUDITLINK__" localSheetId="2" hidden="1">{"fdsup://directions/FAT Viewer?action=UPDATE&amp;creator=factset&amp;DYN_ARGS=TRUE&amp;DOC_NAME=FAT:FQL_AUDITING_CLIENT_TEMPLATE.FAT&amp;display_string=Audit&amp;VAR:KEY=OBGZYRUPSF&amp;VAR:QUERY=UkdGX0JQU19UQU5HKEFOTiwyMDEwLCwsLCwsTk9BVURJVCk=&amp;WINDOW=FIRST_POPUP&amp;HEIGHT=450&amp;WIDTH=","450&amp;START_MAXIMIZED=FALSE&amp;VAR:CALENDAR=FIVEDAY&amp;VAR:SYMBOL=B16TBG&amp;VAR:INDEX=0"}</definedName>
    <definedName name="_478__FDSAUDITLINK__" localSheetId="4" hidden="1">{"fdsup://directions/FAT Viewer?action=UPDATE&amp;creator=factset&amp;DYN_ARGS=TRUE&amp;DOC_NAME=FAT:FQL_AUDITING_CLIENT_TEMPLATE.FAT&amp;display_string=Audit&amp;VAR:KEY=OBGZYRUPSF&amp;VAR:QUERY=UkdGX0JQU19UQU5HKEFOTiwyMDEwLCwsLCwsTk9BVURJVCk=&amp;WINDOW=FIRST_POPUP&amp;HEIGHT=450&amp;WIDTH=","450&amp;START_MAXIMIZED=FALSE&amp;VAR:CALENDAR=FIVEDAY&amp;VAR:SYMBOL=B16TBG&amp;VAR:INDEX=0"}</definedName>
    <definedName name="_478__FDSAUDITLINK__" hidden="1">{"fdsup://directions/FAT Viewer?action=UPDATE&amp;creator=factset&amp;DYN_ARGS=TRUE&amp;DOC_NAME=FAT:FQL_AUDITING_CLIENT_TEMPLATE.FAT&amp;display_string=Audit&amp;VAR:KEY=OBGZYRUPSF&amp;VAR:QUERY=UkdGX0JQU19UQU5HKEFOTiwyMDEwLCwsLCwsTk9BVURJVCk=&amp;WINDOW=FIRST_POPUP&amp;HEIGHT=450&amp;WIDTH=","450&amp;START_MAXIMIZED=FALSE&amp;VAR:CALENDAR=FIVEDAY&amp;VAR:SYMBOL=B16TBG&amp;VAR:INDEX=0"}</definedName>
    <definedName name="_479__FDSAUDITLINK__" localSheetId="2" hidden="1">{"fdsup://directions/FAT Viewer?action=UPDATE&amp;creator=factset&amp;DYN_ARGS=TRUE&amp;DOC_NAME=FAT:FQL_AUDITING_CLIENT_TEMPLATE.FAT&amp;display_string=Audit&amp;VAR:KEY=ULQJILGDIV&amp;VAR:QUERY=KChSR0ZfQlBTX1RBTkcoUVRSLDAsLCwsLCxOT0FVRElUKUBSR0ZfQlBTX1RBTkcoUVRSLDAsLCwsLCxOT0FVR","ElUKSlAUkdGX0JQU19UQU5HKFFUUiwwLCwsLCwsTk9BVURJVCkp&amp;WINDOW=FIRST_POPUP&amp;HEIGHT=450&amp;WIDTH=450&amp;START_MAXIMIZED=FALSE&amp;VAR:CALENDAR=FIVEDAY&amp;VAR:SYMBOL=B16TBG&amp;VAR:INDEX=0"}</definedName>
    <definedName name="_479__FDSAUDITLINK__" localSheetId="4" hidden="1">{"fdsup://directions/FAT Viewer?action=UPDATE&amp;creator=factset&amp;DYN_ARGS=TRUE&amp;DOC_NAME=FAT:FQL_AUDITING_CLIENT_TEMPLATE.FAT&amp;display_string=Audit&amp;VAR:KEY=ULQJILGDIV&amp;VAR:QUERY=KChSR0ZfQlBTX1RBTkcoUVRSLDAsLCwsLCxOT0FVRElUKUBSR0ZfQlBTX1RBTkcoUVRSLDAsLCwsLCxOT0FVR","ElUKSlAUkdGX0JQU19UQU5HKFFUUiwwLCwsLCwsTk9BVURJVCkp&amp;WINDOW=FIRST_POPUP&amp;HEIGHT=450&amp;WIDTH=450&amp;START_MAXIMIZED=FALSE&amp;VAR:CALENDAR=FIVEDAY&amp;VAR:SYMBOL=B16TBG&amp;VAR:INDEX=0"}</definedName>
    <definedName name="_479__FDSAUDITLINK__" hidden="1">{"fdsup://directions/FAT Viewer?action=UPDATE&amp;creator=factset&amp;DYN_ARGS=TRUE&amp;DOC_NAME=FAT:FQL_AUDITING_CLIENT_TEMPLATE.FAT&amp;display_string=Audit&amp;VAR:KEY=ULQJILGDIV&amp;VAR:QUERY=KChSR0ZfQlBTX1RBTkcoUVRSLDAsLCwsLCxOT0FVRElUKUBSR0ZfQlBTX1RBTkcoUVRSLDAsLCwsLCxOT0FVR","ElUKSlAUkdGX0JQU19UQU5HKFFUUiwwLCwsLCwsTk9BVURJVCkp&amp;WINDOW=FIRST_POPUP&amp;HEIGHT=450&amp;WIDTH=450&amp;START_MAXIMIZED=FALSE&amp;VAR:CALENDAR=FIVEDAY&amp;VAR:SYMBOL=B16TBG&amp;VAR:INDEX=0"}</definedName>
    <definedName name="_48_?88" localSheetId="10">#REF!</definedName>
    <definedName name="_48_?88">#REF!</definedName>
    <definedName name="_48__123Graph_ACHART_21" localSheetId="10" hidden="1">#REF!</definedName>
    <definedName name="_48__123Graph_ACHART_21" localSheetId="4" hidden="1">#REF!</definedName>
    <definedName name="_48__123Graph_ACHART_21" hidden="1">#REF!</definedName>
    <definedName name="_48__FDSAUDITLINK__" localSheetId="2" hidden="1">{"fdsup://directions/FAT Viewer?action=UPDATE&amp;creator=factset&amp;DYN_ARGS=TRUE&amp;DOC_NAME=FAT:FQL_AUDITING_CLIENT_TEMPLATE.FAT&amp;display_string=Audit&amp;VAR:KEY=GDIREXKDQN&amp;VAR:QUERY=UkdGX0VOVFJQUl9WQUxfREFJTFkoNy8yMC8yMDExKQ==&amp;WINDOW=FIRST_POPUP&amp;HEIGHT=450&amp;WIDTH=450&amp;","START_MAXIMIZED=FALSE&amp;VAR:CALENDAR=FIVEDAY&amp;VAR:SYMBOL=645977&amp;VAR:INDEX=0"}</definedName>
    <definedName name="_48__FDSAUDITLINK__" localSheetId="4" hidden="1">{"fdsup://directions/FAT Viewer?action=UPDATE&amp;creator=factset&amp;DYN_ARGS=TRUE&amp;DOC_NAME=FAT:FQL_AUDITING_CLIENT_TEMPLATE.FAT&amp;display_string=Audit&amp;VAR:KEY=GDIREXKDQN&amp;VAR:QUERY=UkdGX0VOVFJQUl9WQUxfREFJTFkoNy8yMC8yMDExKQ==&amp;WINDOW=FIRST_POPUP&amp;HEIGHT=450&amp;WIDTH=450&amp;","START_MAXIMIZED=FALSE&amp;VAR:CALENDAR=FIVEDAY&amp;VAR:SYMBOL=645977&amp;VAR:INDEX=0"}</definedName>
    <definedName name="_48__FDSAUDITLINK__" hidden="1">{"fdsup://directions/FAT Viewer?action=UPDATE&amp;creator=factset&amp;DYN_ARGS=TRUE&amp;DOC_NAME=FAT:FQL_AUDITING_CLIENT_TEMPLATE.FAT&amp;display_string=Audit&amp;VAR:KEY=GDIREXKDQN&amp;VAR:QUERY=UkdGX0VOVFJQUl9WQUxfREFJTFkoNy8yMC8yMDExKQ==&amp;WINDOW=FIRST_POPUP&amp;HEIGHT=450&amp;WIDTH=450&amp;","START_MAXIMIZED=FALSE&amp;VAR:CALENDAR=FIVEDAY&amp;VAR:SYMBOL=645977&amp;VAR:INDEX=0"}</definedName>
    <definedName name="_480__FDSAUDITLINK__" localSheetId="2" hidden="1">{"fdsup://directions/FAT Viewer?action=UPDATE&amp;creator=factset&amp;DYN_ARGS=TRUE&amp;DOC_NAME=FAT:FQL_AUDITING_CLIENT_TEMPLATE.FAT&amp;display_string=Audit&amp;VAR:KEY=QLKXALWHGP&amp;VAR:QUERY=UkdGX0JQUyhBTk4sMjAxMCwsLCwsLE5PQVVESVQp&amp;WINDOW=FIRST_POPUP&amp;HEIGHT=450&amp;WIDTH=450&amp;STAR","T_MAXIMIZED=FALSE&amp;VAR:CALENDAR=FIVEDAY&amp;VAR:SYMBOL=B16TBG&amp;VAR:INDEX=0"}</definedName>
    <definedName name="_480__FDSAUDITLINK__" localSheetId="4" hidden="1">{"fdsup://directions/FAT Viewer?action=UPDATE&amp;creator=factset&amp;DYN_ARGS=TRUE&amp;DOC_NAME=FAT:FQL_AUDITING_CLIENT_TEMPLATE.FAT&amp;display_string=Audit&amp;VAR:KEY=QLKXALWHGP&amp;VAR:QUERY=UkdGX0JQUyhBTk4sMjAxMCwsLCwsLE5PQVVESVQp&amp;WINDOW=FIRST_POPUP&amp;HEIGHT=450&amp;WIDTH=450&amp;STAR","T_MAXIMIZED=FALSE&amp;VAR:CALENDAR=FIVEDAY&amp;VAR:SYMBOL=B16TBG&amp;VAR:INDEX=0"}</definedName>
    <definedName name="_480__FDSAUDITLINK__" hidden="1">{"fdsup://directions/FAT Viewer?action=UPDATE&amp;creator=factset&amp;DYN_ARGS=TRUE&amp;DOC_NAME=FAT:FQL_AUDITING_CLIENT_TEMPLATE.FAT&amp;display_string=Audit&amp;VAR:KEY=QLKXALWHGP&amp;VAR:QUERY=UkdGX0JQUyhBTk4sMjAxMCwsLCwsLE5PQVVESVQp&amp;WINDOW=FIRST_POPUP&amp;HEIGHT=450&amp;WIDTH=450&amp;STAR","T_MAXIMIZED=FALSE&amp;VAR:CALENDAR=FIVEDAY&amp;VAR:SYMBOL=B16TBG&amp;VAR:INDEX=0"}</definedName>
    <definedName name="_481__FDSAUDITLINK__" localSheetId="2" hidden="1">{"fdsup://directions/FAT Viewer?action=UPDATE&amp;creator=factset&amp;DYN_ARGS=TRUE&amp;DOC_NAME=FAT:FQL_AUDITING_CLIENT_TEMPLATE.FAT&amp;display_string=Audit&amp;VAR:KEY=GTIFMNUHMZ&amp;VAR:QUERY=KChSR0ZfQlBTKFFUUiwwLCwsLCwsTk9BVURJVClAUkdGX0JQUyhTRU1JLDAsLCwsLCxOT0FVRElUKSlAUkdGX","0JQUyhBTk4sMCwsLCwsLE5PQVVESVQpKQ==&amp;WINDOW=FIRST_POPUP&amp;HEIGHT=450&amp;WIDTH=450&amp;START_MAXIMIZED=FALSE&amp;VAR:CALENDAR=FIVEDAY&amp;VAR:SYMBOL=B16TBG&amp;VAR:INDEX=0"}</definedName>
    <definedName name="_481__FDSAUDITLINK__" localSheetId="4" hidden="1">{"fdsup://directions/FAT Viewer?action=UPDATE&amp;creator=factset&amp;DYN_ARGS=TRUE&amp;DOC_NAME=FAT:FQL_AUDITING_CLIENT_TEMPLATE.FAT&amp;display_string=Audit&amp;VAR:KEY=GTIFMNUHMZ&amp;VAR:QUERY=KChSR0ZfQlBTKFFUUiwwLCwsLCwsTk9BVURJVClAUkdGX0JQUyhTRU1JLDAsLCwsLCxOT0FVRElUKSlAUkdGX","0JQUyhBTk4sMCwsLCwsLE5PQVVESVQpKQ==&amp;WINDOW=FIRST_POPUP&amp;HEIGHT=450&amp;WIDTH=450&amp;START_MAXIMIZED=FALSE&amp;VAR:CALENDAR=FIVEDAY&amp;VAR:SYMBOL=B16TBG&amp;VAR:INDEX=0"}</definedName>
    <definedName name="_481__FDSAUDITLINK__" hidden="1">{"fdsup://directions/FAT Viewer?action=UPDATE&amp;creator=factset&amp;DYN_ARGS=TRUE&amp;DOC_NAME=FAT:FQL_AUDITING_CLIENT_TEMPLATE.FAT&amp;display_string=Audit&amp;VAR:KEY=GTIFMNUHMZ&amp;VAR:QUERY=KChSR0ZfQlBTKFFUUiwwLCwsLCwsTk9BVURJVClAUkdGX0JQUyhTRU1JLDAsLCwsLCxOT0FVRElUKSlAUkdGX","0JQUyhBTk4sMCwsLCwsLE5PQVVESVQpKQ==&amp;WINDOW=FIRST_POPUP&amp;HEIGHT=450&amp;WIDTH=450&amp;START_MAXIMIZED=FALSE&amp;VAR:CALENDAR=FIVEDAY&amp;VAR:SYMBOL=B16TBG&amp;VAR:INDEX=0"}</definedName>
    <definedName name="_482__FDSAUDITLINK__" localSheetId="2" hidden="1">{"fdsup://directions/FAT Viewer?action=UPDATE&amp;creator=factset&amp;DYN_ARGS=TRUE&amp;DOC_NAME=FAT:FQL_AUDITING_CLIENT_TEMPLATE.FAT&amp;display_string=Audit&amp;VAR:KEY=OTMZMFCJQD&amp;VAR:QUERY=UkdGX0JQU19UQU5HKEFOTiwyMDEwLCwsLCwsTk9BVURJVCk=&amp;WINDOW=FIRST_POPUP&amp;HEIGHT=450&amp;WIDTH=","450&amp;START_MAXIMIZED=FALSE&amp;VAR:CALENDAR=FIVEDAY&amp;VAR:SYMBOL=650313&amp;VAR:INDEX=0"}</definedName>
    <definedName name="_482__FDSAUDITLINK__" localSheetId="4" hidden="1">{"fdsup://directions/FAT Viewer?action=UPDATE&amp;creator=factset&amp;DYN_ARGS=TRUE&amp;DOC_NAME=FAT:FQL_AUDITING_CLIENT_TEMPLATE.FAT&amp;display_string=Audit&amp;VAR:KEY=OTMZMFCJQD&amp;VAR:QUERY=UkdGX0JQU19UQU5HKEFOTiwyMDEwLCwsLCwsTk9BVURJVCk=&amp;WINDOW=FIRST_POPUP&amp;HEIGHT=450&amp;WIDTH=","450&amp;START_MAXIMIZED=FALSE&amp;VAR:CALENDAR=FIVEDAY&amp;VAR:SYMBOL=650313&amp;VAR:INDEX=0"}</definedName>
    <definedName name="_482__FDSAUDITLINK__" hidden="1">{"fdsup://directions/FAT Viewer?action=UPDATE&amp;creator=factset&amp;DYN_ARGS=TRUE&amp;DOC_NAME=FAT:FQL_AUDITING_CLIENT_TEMPLATE.FAT&amp;display_string=Audit&amp;VAR:KEY=OTMZMFCJQD&amp;VAR:QUERY=UkdGX0JQU19UQU5HKEFOTiwyMDEwLCwsLCwsTk9BVURJVCk=&amp;WINDOW=FIRST_POPUP&amp;HEIGHT=450&amp;WIDTH=","450&amp;START_MAXIMIZED=FALSE&amp;VAR:CALENDAR=FIVEDAY&amp;VAR:SYMBOL=650313&amp;VAR:INDEX=0"}</definedName>
    <definedName name="_483__FDSAUDITLINK__" localSheetId="2" hidden="1">{"fdsup://directions/FAT Viewer?action=UPDATE&amp;creator=factset&amp;DYN_ARGS=TRUE&amp;DOC_NAME=FAT:FQL_AUDITING_CLIENT_TEMPLATE.FAT&amp;display_string=Audit&amp;VAR:KEY=OTOZOTONGP&amp;VAR:QUERY=KChSR0ZfQlBTX1RBTkcoUVRSLDAsLCwsLCxOT0FVRElUKUBSR0ZfQlBTX1RBTkcoUVRSLDAsLCwsLCxOT0FVR","ElUKSlAUkdGX0JQU19UQU5HKFFUUiwwLCwsLCwsTk9BVURJVCkp&amp;WINDOW=FIRST_POPUP&amp;HEIGHT=450&amp;WIDTH=450&amp;START_MAXIMIZED=FALSE&amp;VAR:CALENDAR=FIVEDAY&amp;VAR:SYMBOL=650313&amp;VAR:INDEX=0"}</definedName>
    <definedName name="_483__FDSAUDITLINK__" localSheetId="4" hidden="1">{"fdsup://directions/FAT Viewer?action=UPDATE&amp;creator=factset&amp;DYN_ARGS=TRUE&amp;DOC_NAME=FAT:FQL_AUDITING_CLIENT_TEMPLATE.FAT&amp;display_string=Audit&amp;VAR:KEY=OTOZOTONGP&amp;VAR:QUERY=KChSR0ZfQlBTX1RBTkcoUVRSLDAsLCwsLCxOT0FVRElUKUBSR0ZfQlBTX1RBTkcoUVRSLDAsLCwsLCxOT0FVR","ElUKSlAUkdGX0JQU19UQU5HKFFUUiwwLCwsLCwsTk9BVURJVCkp&amp;WINDOW=FIRST_POPUP&amp;HEIGHT=450&amp;WIDTH=450&amp;START_MAXIMIZED=FALSE&amp;VAR:CALENDAR=FIVEDAY&amp;VAR:SYMBOL=650313&amp;VAR:INDEX=0"}</definedName>
    <definedName name="_483__FDSAUDITLINK__" hidden="1">{"fdsup://directions/FAT Viewer?action=UPDATE&amp;creator=factset&amp;DYN_ARGS=TRUE&amp;DOC_NAME=FAT:FQL_AUDITING_CLIENT_TEMPLATE.FAT&amp;display_string=Audit&amp;VAR:KEY=OTOZOTONGP&amp;VAR:QUERY=KChSR0ZfQlBTX1RBTkcoUVRSLDAsLCwsLCxOT0FVRElUKUBSR0ZfQlBTX1RBTkcoUVRSLDAsLCwsLCxOT0FVR","ElUKSlAUkdGX0JQU19UQU5HKFFUUiwwLCwsLCwsTk9BVURJVCkp&amp;WINDOW=FIRST_POPUP&amp;HEIGHT=450&amp;WIDTH=450&amp;START_MAXIMIZED=FALSE&amp;VAR:CALENDAR=FIVEDAY&amp;VAR:SYMBOL=650313&amp;VAR:INDEX=0"}</definedName>
    <definedName name="_484__FDSAUDITLINK__" localSheetId="2" hidden="1">{"fdsup://directions/FAT Viewer?action=UPDATE&amp;creator=factset&amp;DYN_ARGS=TRUE&amp;DOC_NAME=FAT:FQL_AUDITING_CLIENT_TEMPLATE.FAT&amp;display_string=Audit&amp;VAR:KEY=IBURAZUPCT&amp;VAR:QUERY=UkdGX0JQUyhBTk4sMjAxMCwsLCwsLE5PQVVESVQp&amp;WINDOW=FIRST_POPUP&amp;HEIGHT=450&amp;WIDTH=450&amp;STAR","T_MAXIMIZED=FALSE&amp;VAR:CALENDAR=FIVEDAY&amp;VAR:SYMBOL=650313&amp;VAR:INDEX=0"}</definedName>
    <definedName name="_484__FDSAUDITLINK__" localSheetId="4" hidden="1">{"fdsup://directions/FAT Viewer?action=UPDATE&amp;creator=factset&amp;DYN_ARGS=TRUE&amp;DOC_NAME=FAT:FQL_AUDITING_CLIENT_TEMPLATE.FAT&amp;display_string=Audit&amp;VAR:KEY=IBURAZUPCT&amp;VAR:QUERY=UkdGX0JQUyhBTk4sMjAxMCwsLCwsLE5PQVVESVQp&amp;WINDOW=FIRST_POPUP&amp;HEIGHT=450&amp;WIDTH=450&amp;STAR","T_MAXIMIZED=FALSE&amp;VAR:CALENDAR=FIVEDAY&amp;VAR:SYMBOL=650313&amp;VAR:INDEX=0"}</definedName>
    <definedName name="_484__FDSAUDITLINK__" hidden="1">{"fdsup://directions/FAT Viewer?action=UPDATE&amp;creator=factset&amp;DYN_ARGS=TRUE&amp;DOC_NAME=FAT:FQL_AUDITING_CLIENT_TEMPLATE.FAT&amp;display_string=Audit&amp;VAR:KEY=IBURAZUPCT&amp;VAR:QUERY=UkdGX0JQUyhBTk4sMjAxMCwsLCwsLE5PQVVESVQp&amp;WINDOW=FIRST_POPUP&amp;HEIGHT=450&amp;WIDTH=450&amp;STAR","T_MAXIMIZED=FALSE&amp;VAR:CALENDAR=FIVEDAY&amp;VAR:SYMBOL=650313&amp;VAR:INDEX=0"}</definedName>
    <definedName name="_485__FDSAUDITLINK__" localSheetId="2" hidden="1">{"fdsup://directions/FAT Viewer?action=UPDATE&amp;creator=factset&amp;DYN_ARGS=TRUE&amp;DOC_NAME=FAT:FQL_AUDITING_CLIENT_TEMPLATE.FAT&amp;display_string=Audit&amp;VAR:KEY=MHYNYZUTUZ&amp;VAR:QUERY=KChSR0ZfQlBTKFFUUiwwLCwsLCwsTk9BVURJVClAUkdGX0JQUyhTRU1JLDAsLCwsLCxOT0FVRElUKSlAUkdGX","0JQUyhBTk4sMCwsLCwsLE5PQVVESVQpKQ==&amp;WINDOW=FIRST_POPUP&amp;HEIGHT=450&amp;WIDTH=450&amp;START_MAXIMIZED=FALSE&amp;VAR:CALENDAR=FIVEDAY&amp;VAR:SYMBOL=650313&amp;VAR:INDEX=0"}</definedName>
    <definedName name="_485__FDSAUDITLINK__" localSheetId="4" hidden="1">{"fdsup://directions/FAT Viewer?action=UPDATE&amp;creator=factset&amp;DYN_ARGS=TRUE&amp;DOC_NAME=FAT:FQL_AUDITING_CLIENT_TEMPLATE.FAT&amp;display_string=Audit&amp;VAR:KEY=MHYNYZUTUZ&amp;VAR:QUERY=KChSR0ZfQlBTKFFUUiwwLCwsLCwsTk9BVURJVClAUkdGX0JQUyhTRU1JLDAsLCwsLCxOT0FVRElUKSlAUkdGX","0JQUyhBTk4sMCwsLCwsLE5PQVVESVQpKQ==&amp;WINDOW=FIRST_POPUP&amp;HEIGHT=450&amp;WIDTH=450&amp;START_MAXIMIZED=FALSE&amp;VAR:CALENDAR=FIVEDAY&amp;VAR:SYMBOL=650313&amp;VAR:INDEX=0"}</definedName>
    <definedName name="_485__FDSAUDITLINK__" hidden="1">{"fdsup://directions/FAT Viewer?action=UPDATE&amp;creator=factset&amp;DYN_ARGS=TRUE&amp;DOC_NAME=FAT:FQL_AUDITING_CLIENT_TEMPLATE.FAT&amp;display_string=Audit&amp;VAR:KEY=MHYNYZUTUZ&amp;VAR:QUERY=KChSR0ZfQlBTKFFUUiwwLCwsLCwsTk9BVURJVClAUkdGX0JQUyhTRU1JLDAsLCwsLCxOT0FVRElUKSlAUkdGX","0JQUyhBTk4sMCwsLCwsLE5PQVVESVQpKQ==&amp;WINDOW=FIRST_POPUP&amp;HEIGHT=450&amp;WIDTH=450&amp;START_MAXIMIZED=FALSE&amp;VAR:CALENDAR=FIVEDAY&amp;VAR:SYMBOL=650313&amp;VAR:INDEX=0"}</definedName>
    <definedName name="_486__FDSAUDITLINK__" localSheetId="2" hidden="1">{"fdsup://directions/FAT Viewer?action=UPDATE&amp;creator=factset&amp;DYN_ARGS=TRUE&amp;DOC_NAME=FAT:FQL_AUDITING_CLIENT_TEMPLATE.FAT&amp;display_string=Audit&amp;VAR:KEY=SNQTSPKPOV&amp;VAR:QUERY=UkdGX0JQU19UQU5HKEFOTiwyMDEwLCwsLCwsTk9BVURJVCk=&amp;WINDOW=FIRST_POPUP&amp;HEIGHT=450&amp;WIDTH=","450&amp;START_MAXIMIZED=FALSE&amp;VAR:CALENDAR=FIVEDAY&amp;VAR:SYMBOL=B07450&amp;VAR:INDEX=0"}</definedName>
    <definedName name="_486__FDSAUDITLINK__" localSheetId="4" hidden="1">{"fdsup://directions/FAT Viewer?action=UPDATE&amp;creator=factset&amp;DYN_ARGS=TRUE&amp;DOC_NAME=FAT:FQL_AUDITING_CLIENT_TEMPLATE.FAT&amp;display_string=Audit&amp;VAR:KEY=SNQTSPKPOV&amp;VAR:QUERY=UkdGX0JQU19UQU5HKEFOTiwyMDEwLCwsLCwsTk9BVURJVCk=&amp;WINDOW=FIRST_POPUP&amp;HEIGHT=450&amp;WIDTH=","450&amp;START_MAXIMIZED=FALSE&amp;VAR:CALENDAR=FIVEDAY&amp;VAR:SYMBOL=B07450&amp;VAR:INDEX=0"}</definedName>
    <definedName name="_486__FDSAUDITLINK__" hidden="1">{"fdsup://directions/FAT Viewer?action=UPDATE&amp;creator=factset&amp;DYN_ARGS=TRUE&amp;DOC_NAME=FAT:FQL_AUDITING_CLIENT_TEMPLATE.FAT&amp;display_string=Audit&amp;VAR:KEY=SNQTSPKPOV&amp;VAR:QUERY=UkdGX0JQU19UQU5HKEFOTiwyMDEwLCwsLCwsTk9BVURJVCk=&amp;WINDOW=FIRST_POPUP&amp;HEIGHT=450&amp;WIDTH=","450&amp;START_MAXIMIZED=FALSE&amp;VAR:CALENDAR=FIVEDAY&amp;VAR:SYMBOL=B07450&amp;VAR:INDEX=0"}</definedName>
    <definedName name="_487__FDSAUDITLINK__" localSheetId="2" hidden="1">{"fdsup://directions/FAT Viewer?action=UPDATE&amp;creator=factset&amp;DYN_ARGS=TRUE&amp;DOC_NAME=FAT:FQL_AUDITING_CLIENT_TEMPLATE.FAT&amp;display_string=Audit&amp;VAR:KEY=CHONWVODCL&amp;VAR:QUERY=KChSR0ZfQlBTX1RBTkcoUVRSLDAsLCwsLCxOT0FVRElUKUBSR0ZfQlBTX1RBTkcoUVRSLDAsLCwsLCxOT0FVR","ElUKSlAUkdGX0JQU19UQU5HKFFUUiwwLCwsLCwsTk9BVURJVCkp&amp;WINDOW=FIRST_POPUP&amp;HEIGHT=450&amp;WIDTH=450&amp;START_MAXIMIZED=FALSE&amp;VAR:CALENDAR=FIVEDAY&amp;VAR:SYMBOL=B07450&amp;VAR:INDEX=0"}</definedName>
    <definedName name="_487__FDSAUDITLINK__" localSheetId="4" hidden="1">{"fdsup://directions/FAT Viewer?action=UPDATE&amp;creator=factset&amp;DYN_ARGS=TRUE&amp;DOC_NAME=FAT:FQL_AUDITING_CLIENT_TEMPLATE.FAT&amp;display_string=Audit&amp;VAR:KEY=CHONWVODCL&amp;VAR:QUERY=KChSR0ZfQlBTX1RBTkcoUVRSLDAsLCwsLCxOT0FVRElUKUBSR0ZfQlBTX1RBTkcoUVRSLDAsLCwsLCxOT0FVR","ElUKSlAUkdGX0JQU19UQU5HKFFUUiwwLCwsLCwsTk9BVURJVCkp&amp;WINDOW=FIRST_POPUP&amp;HEIGHT=450&amp;WIDTH=450&amp;START_MAXIMIZED=FALSE&amp;VAR:CALENDAR=FIVEDAY&amp;VAR:SYMBOL=B07450&amp;VAR:INDEX=0"}</definedName>
    <definedName name="_487__FDSAUDITLINK__" hidden="1">{"fdsup://directions/FAT Viewer?action=UPDATE&amp;creator=factset&amp;DYN_ARGS=TRUE&amp;DOC_NAME=FAT:FQL_AUDITING_CLIENT_TEMPLATE.FAT&amp;display_string=Audit&amp;VAR:KEY=CHONWVODCL&amp;VAR:QUERY=KChSR0ZfQlBTX1RBTkcoUVRSLDAsLCwsLCxOT0FVRElUKUBSR0ZfQlBTX1RBTkcoUVRSLDAsLCwsLCxOT0FVR","ElUKSlAUkdGX0JQU19UQU5HKFFUUiwwLCwsLCwsTk9BVURJVCkp&amp;WINDOW=FIRST_POPUP&amp;HEIGHT=450&amp;WIDTH=450&amp;START_MAXIMIZED=FALSE&amp;VAR:CALENDAR=FIVEDAY&amp;VAR:SYMBOL=B07450&amp;VAR:INDEX=0"}</definedName>
    <definedName name="_488__FDSAUDITLINK__" localSheetId="2" hidden="1">{"fdsup://directions/FAT Viewer?action=UPDATE&amp;creator=factset&amp;DYN_ARGS=TRUE&amp;DOC_NAME=FAT:FQL_AUDITING_CLIENT_TEMPLATE.FAT&amp;display_string=Audit&amp;VAR:KEY=ANSVUJOZAB&amp;VAR:QUERY=UkdGX0JQUyhBTk4sMjAxMCwsLCwsLE5PQVVESVQp&amp;WINDOW=FIRST_POPUP&amp;HEIGHT=450&amp;WIDTH=450&amp;STAR","T_MAXIMIZED=FALSE&amp;VAR:CALENDAR=FIVEDAY&amp;VAR:SYMBOL=B07450&amp;VAR:INDEX=0"}</definedName>
    <definedName name="_488__FDSAUDITLINK__" localSheetId="4" hidden="1">{"fdsup://directions/FAT Viewer?action=UPDATE&amp;creator=factset&amp;DYN_ARGS=TRUE&amp;DOC_NAME=FAT:FQL_AUDITING_CLIENT_TEMPLATE.FAT&amp;display_string=Audit&amp;VAR:KEY=ANSVUJOZAB&amp;VAR:QUERY=UkdGX0JQUyhBTk4sMjAxMCwsLCwsLE5PQVVESVQp&amp;WINDOW=FIRST_POPUP&amp;HEIGHT=450&amp;WIDTH=450&amp;STAR","T_MAXIMIZED=FALSE&amp;VAR:CALENDAR=FIVEDAY&amp;VAR:SYMBOL=B07450&amp;VAR:INDEX=0"}</definedName>
    <definedName name="_488__FDSAUDITLINK__" hidden="1">{"fdsup://directions/FAT Viewer?action=UPDATE&amp;creator=factset&amp;DYN_ARGS=TRUE&amp;DOC_NAME=FAT:FQL_AUDITING_CLIENT_TEMPLATE.FAT&amp;display_string=Audit&amp;VAR:KEY=ANSVUJOZAB&amp;VAR:QUERY=UkdGX0JQUyhBTk4sMjAxMCwsLCwsLE5PQVVESVQp&amp;WINDOW=FIRST_POPUP&amp;HEIGHT=450&amp;WIDTH=450&amp;STAR","T_MAXIMIZED=FALSE&amp;VAR:CALENDAR=FIVEDAY&amp;VAR:SYMBOL=B07450&amp;VAR:INDEX=0"}</definedName>
    <definedName name="_489__FDSAUDITLINK__" localSheetId="2" hidden="1">{"fdsup://directions/FAT Viewer?action=UPDATE&amp;creator=factset&amp;DYN_ARGS=TRUE&amp;DOC_NAME=FAT:FQL_AUDITING_CLIENT_TEMPLATE.FAT&amp;display_string=Audit&amp;VAR:KEY=OJSTMTSFYN&amp;VAR:QUERY=KChSR0ZfQlBTKFFUUiwwLCwsLCwsTk9BVURJVClAUkdGX0JQUyhTRU1JLDAsLCwsLCxOT0FVRElUKSlAUkdGX","0JQUyhBTk4sMCwsLCwsLE5PQVVESVQpKQ==&amp;WINDOW=FIRST_POPUP&amp;HEIGHT=450&amp;WIDTH=450&amp;START_MAXIMIZED=FALSE&amp;VAR:CALENDAR=FIVEDAY&amp;VAR:SYMBOL=B07450&amp;VAR:INDEX=0"}</definedName>
    <definedName name="_489__FDSAUDITLINK__" localSheetId="4" hidden="1">{"fdsup://directions/FAT Viewer?action=UPDATE&amp;creator=factset&amp;DYN_ARGS=TRUE&amp;DOC_NAME=FAT:FQL_AUDITING_CLIENT_TEMPLATE.FAT&amp;display_string=Audit&amp;VAR:KEY=OJSTMTSFYN&amp;VAR:QUERY=KChSR0ZfQlBTKFFUUiwwLCwsLCwsTk9BVURJVClAUkdGX0JQUyhTRU1JLDAsLCwsLCxOT0FVRElUKSlAUkdGX","0JQUyhBTk4sMCwsLCwsLE5PQVVESVQpKQ==&amp;WINDOW=FIRST_POPUP&amp;HEIGHT=450&amp;WIDTH=450&amp;START_MAXIMIZED=FALSE&amp;VAR:CALENDAR=FIVEDAY&amp;VAR:SYMBOL=B07450&amp;VAR:INDEX=0"}</definedName>
    <definedName name="_489__FDSAUDITLINK__" hidden="1">{"fdsup://directions/FAT Viewer?action=UPDATE&amp;creator=factset&amp;DYN_ARGS=TRUE&amp;DOC_NAME=FAT:FQL_AUDITING_CLIENT_TEMPLATE.FAT&amp;display_string=Audit&amp;VAR:KEY=OJSTMTSFYN&amp;VAR:QUERY=KChSR0ZfQlBTKFFUUiwwLCwsLCwsTk9BVURJVClAUkdGX0JQUyhTRU1JLDAsLCwsLCxOT0FVRElUKSlAUkdGX","0JQUyhBTk4sMCwsLCwsLE5PQVVESVQpKQ==&amp;WINDOW=FIRST_POPUP&amp;HEIGHT=450&amp;WIDTH=450&amp;START_MAXIMIZED=FALSE&amp;VAR:CALENDAR=FIVEDAY&amp;VAR:SYMBOL=B07450&amp;VAR:INDEX=0"}</definedName>
    <definedName name="_48PGE_1" localSheetId="10">#REF!</definedName>
    <definedName name="_48PGE_1">#REF!</definedName>
    <definedName name="_49__FDSAUDITLINK__" localSheetId="2" hidden="1">{"fdsup://IBCentral/FAT Viewer?action=UPDATE&amp;creator=factset&amp;DOC_NAME=fat:reuters_annual_pshs_src_window.fat&amp;display_string=Audit&amp;DYN_ARGS=TRUE&amp;VAR:ID1=615817&amp;VAR:RCODE=FDSEPS&amp;VAR:SDATE=20101299&amp;VAR:FREQ=Y&amp;VAR:RELITEM=RP&amp;VAR:CURRENCY=&amp;VAR:CURRSOURCE=EXSHARE","&amp;VAR:NATFREQ=ANNUAL&amp;VAR:RFIELD=FINALIZED&amp;VAR:DB_TYPE=&amp;VAR:UNITS=M&amp;window=popup&amp;width=450&amp;height=300&amp;START_MAXIMIZED=FALSE"}</definedName>
    <definedName name="_49__FDSAUDITLINK__" localSheetId="4" hidden="1">{"fdsup://IBCentral/FAT Viewer?action=UPDATE&amp;creator=factset&amp;DOC_NAME=fat:reuters_annual_pshs_src_window.fat&amp;display_string=Audit&amp;DYN_ARGS=TRUE&amp;VAR:ID1=615817&amp;VAR:RCODE=FDSEPS&amp;VAR:SDATE=20101299&amp;VAR:FREQ=Y&amp;VAR:RELITEM=RP&amp;VAR:CURRENCY=&amp;VAR:CURRSOURCE=EXSHARE","&amp;VAR:NATFREQ=ANNUAL&amp;VAR:RFIELD=FINALIZED&amp;VAR:DB_TYPE=&amp;VAR:UNITS=M&amp;window=popup&amp;width=450&amp;height=300&amp;START_MAXIMIZED=FALSE"}</definedName>
    <definedName name="_49__FDSAUDITLINK__" hidden="1">{"fdsup://IBCentral/FAT Viewer?action=UPDATE&amp;creator=factset&amp;DOC_NAME=fat:reuters_annual_pshs_src_window.fat&amp;display_string=Audit&amp;DYN_ARGS=TRUE&amp;VAR:ID1=615817&amp;VAR:RCODE=FDSEPS&amp;VAR:SDATE=20101299&amp;VAR:FREQ=Y&amp;VAR:RELITEM=RP&amp;VAR:CURRENCY=&amp;VAR:CURRSOURCE=EXSHARE","&amp;VAR:NATFREQ=ANNUAL&amp;VAR:RFIELD=FINALIZED&amp;VAR:DB_TYPE=&amp;VAR:UNITS=M&amp;window=popup&amp;width=450&amp;height=300&amp;START_MAXIMIZED=FALSE"}</definedName>
    <definedName name="_490__FDSAUDITLINK__" localSheetId="2" hidden="1">{"fdsup://directions/FAT Viewer?action=UPDATE&amp;creator=factset&amp;DYN_ARGS=TRUE&amp;DOC_NAME=FAT:FQL_AUDITING_CLIENT_TEMPLATE.FAT&amp;display_string=Audit&amp;VAR:KEY=MVKHSHOBEJ&amp;VAR:QUERY=UkdGX0JQU19UQU5HKEFOTiwyMDEwLCwsLCwsTk9BVURJVCk=&amp;WINDOW=FIRST_POPUP&amp;HEIGHT=450&amp;WIDTH=","450&amp;START_MAXIMIZED=FALSE&amp;VAR:CALENDAR=FIVEDAY&amp;VAR:SYMBOL=B11WYH&amp;VAR:INDEX=0"}</definedName>
    <definedName name="_490__FDSAUDITLINK__" localSheetId="4" hidden="1">{"fdsup://directions/FAT Viewer?action=UPDATE&amp;creator=factset&amp;DYN_ARGS=TRUE&amp;DOC_NAME=FAT:FQL_AUDITING_CLIENT_TEMPLATE.FAT&amp;display_string=Audit&amp;VAR:KEY=MVKHSHOBEJ&amp;VAR:QUERY=UkdGX0JQU19UQU5HKEFOTiwyMDEwLCwsLCwsTk9BVURJVCk=&amp;WINDOW=FIRST_POPUP&amp;HEIGHT=450&amp;WIDTH=","450&amp;START_MAXIMIZED=FALSE&amp;VAR:CALENDAR=FIVEDAY&amp;VAR:SYMBOL=B11WYH&amp;VAR:INDEX=0"}</definedName>
    <definedName name="_490__FDSAUDITLINK__" hidden="1">{"fdsup://directions/FAT Viewer?action=UPDATE&amp;creator=factset&amp;DYN_ARGS=TRUE&amp;DOC_NAME=FAT:FQL_AUDITING_CLIENT_TEMPLATE.FAT&amp;display_string=Audit&amp;VAR:KEY=MVKHSHOBEJ&amp;VAR:QUERY=UkdGX0JQU19UQU5HKEFOTiwyMDEwLCwsLCwsTk9BVURJVCk=&amp;WINDOW=FIRST_POPUP&amp;HEIGHT=450&amp;WIDTH=","450&amp;START_MAXIMIZED=FALSE&amp;VAR:CALENDAR=FIVEDAY&amp;VAR:SYMBOL=B11WYH&amp;VAR:INDEX=0"}</definedName>
    <definedName name="_491__FDSAUDITLINK__" localSheetId="2" hidden="1">{"fdsup://directions/FAT Viewer?action=UPDATE&amp;creator=factset&amp;DYN_ARGS=TRUE&amp;DOC_NAME=FAT:FQL_AUDITING_CLIENT_TEMPLATE.FAT&amp;display_string=Audit&amp;VAR:KEY=UBKNSPSRQJ&amp;VAR:QUERY=KChSR0ZfQlBTX1RBTkcoUVRSLDAsLCwsLCxOT0FVRElUKUBSR0ZfQlBTX1RBTkcoUVRSLDAsLCwsLCxOT0FVR","ElUKSlAUkdGX0JQU19UQU5HKFFUUiwwLCwsLCwsTk9BVURJVCkp&amp;WINDOW=FIRST_POPUP&amp;HEIGHT=450&amp;WIDTH=450&amp;START_MAXIMIZED=FALSE&amp;VAR:CALENDAR=FIVEDAY&amp;VAR:SYMBOL=B11WYH&amp;VAR:INDEX=0"}</definedName>
    <definedName name="_491__FDSAUDITLINK__" localSheetId="4" hidden="1">{"fdsup://directions/FAT Viewer?action=UPDATE&amp;creator=factset&amp;DYN_ARGS=TRUE&amp;DOC_NAME=FAT:FQL_AUDITING_CLIENT_TEMPLATE.FAT&amp;display_string=Audit&amp;VAR:KEY=UBKNSPSRQJ&amp;VAR:QUERY=KChSR0ZfQlBTX1RBTkcoUVRSLDAsLCwsLCxOT0FVRElUKUBSR0ZfQlBTX1RBTkcoUVRSLDAsLCwsLCxOT0FVR","ElUKSlAUkdGX0JQU19UQU5HKFFUUiwwLCwsLCwsTk9BVURJVCkp&amp;WINDOW=FIRST_POPUP&amp;HEIGHT=450&amp;WIDTH=450&amp;START_MAXIMIZED=FALSE&amp;VAR:CALENDAR=FIVEDAY&amp;VAR:SYMBOL=B11WYH&amp;VAR:INDEX=0"}</definedName>
    <definedName name="_491__FDSAUDITLINK__" hidden="1">{"fdsup://directions/FAT Viewer?action=UPDATE&amp;creator=factset&amp;DYN_ARGS=TRUE&amp;DOC_NAME=FAT:FQL_AUDITING_CLIENT_TEMPLATE.FAT&amp;display_string=Audit&amp;VAR:KEY=UBKNSPSRQJ&amp;VAR:QUERY=KChSR0ZfQlBTX1RBTkcoUVRSLDAsLCwsLCxOT0FVRElUKUBSR0ZfQlBTX1RBTkcoUVRSLDAsLCwsLCxOT0FVR","ElUKSlAUkdGX0JQU19UQU5HKFFUUiwwLCwsLCwsTk9BVURJVCkp&amp;WINDOW=FIRST_POPUP&amp;HEIGHT=450&amp;WIDTH=450&amp;START_MAXIMIZED=FALSE&amp;VAR:CALENDAR=FIVEDAY&amp;VAR:SYMBOL=B11WYH&amp;VAR:INDEX=0"}</definedName>
    <definedName name="_492__FDSAUDITLINK__" localSheetId="2" hidden="1">{"fdsup://directions/FAT Viewer?action=UPDATE&amp;creator=factset&amp;DYN_ARGS=TRUE&amp;DOC_NAME=FAT:FQL_AUDITING_CLIENT_TEMPLATE.FAT&amp;display_string=Audit&amp;VAR:KEY=EPYBMFQRKL&amp;VAR:QUERY=UkdGX0JQUyhBTk4sMjAxMCwsLCwsLE5PQVVESVQp&amp;WINDOW=FIRST_POPUP&amp;HEIGHT=450&amp;WIDTH=450&amp;STAR","T_MAXIMIZED=FALSE&amp;VAR:CALENDAR=FIVEDAY&amp;VAR:SYMBOL=B11WYH&amp;VAR:INDEX=0"}</definedName>
    <definedName name="_492__FDSAUDITLINK__" localSheetId="4" hidden="1">{"fdsup://directions/FAT Viewer?action=UPDATE&amp;creator=factset&amp;DYN_ARGS=TRUE&amp;DOC_NAME=FAT:FQL_AUDITING_CLIENT_TEMPLATE.FAT&amp;display_string=Audit&amp;VAR:KEY=EPYBMFQRKL&amp;VAR:QUERY=UkdGX0JQUyhBTk4sMjAxMCwsLCwsLE5PQVVESVQp&amp;WINDOW=FIRST_POPUP&amp;HEIGHT=450&amp;WIDTH=450&amp;STAR","T_MAXIMIZED=FALSE&amp;VAR:CALENDAR=FIVEDAY&amp;VAR:SYMBOL=B11WYH&amp;VAR:INDEX=0"}</definedName>
    <definedName name="_492__FDSAUDITLINK__" hidden="1">{"fdsup://directions/FAT Viewer?action=UPDATE&amp;creator=factset&amp;DYN_ARGS=TRUE&amp;DOC_NAME=FAT:FQL_AUDITING_CLIENT_TEMPLATE.FAT&amp;display_string=Audit&amp;VAR:KEY=EPYBMFQRKL&amp;VAR:QUERY=UkdGX0JQUyhBTk4sMjAxMCwsLCwsLE5PQVVESVQp&amp;WINDOW=FIRST_POPUP&amp;HEIGHT=450&amp;WIDTH=450&amp;STAR","T_MAXIMIZED=FALSE&amp;VAR:CALENDAR=FIVEDAY&amp;VAR:SYMBOL=B11WYH&amp;VAR:INDEX=0"}</definedName>
    <definedName name="_493__FDSAUDITLINK__" localSheetId="2" hidden="1">{"fdsup://directions/FAT Viewer?action=UPDATE&amp;creator=factset&amp;DYN_ARGS=TRUE&amp;DOC_NAME=FAT:FQL_AUDITING_CLIENT_TEMPLATE.FAT&amp;display_string=Audit&amp;VAR:KEY=UDQPKPSXGL&amp;VAR:QUERY=KChSR0ZfQlBTKFFUUiwwLCwsLCwsTk9BVURJVClAUkdGX0JQUyhTRU1JLDAsLCwsLCxOT0FVRElUKSlAUkdGX","0JQUyhBTk4sMCwsLCwsLE5PQVVESVQpKQ==&amp;WINDOW=FIRST_POPUP&amp;HEIGHT=450&amp;WIDTH=450&amp;START_MAXIMIZED=FALSE&amp;VAR:CALENDAR=FIVEDAY&amp;VAR:SYMBOL=B11WYH&amp;VAR:INDEX=0"}</definedName>
    <definedName name="_493__FDSAUDITLINK__" localSheetId="4" hidden="1">{"fdsup://directions/FAT Viewer?action=UPDATE&amp;creator=factset&amp;DYN_ARGS=TRUE&amp;DOC_NAME=FAT:FQL_AUDITING_CLIENT_TEMPLATE.FAT&amp;display_string=Audit&amp;VAR:KEY=UDQPKPSXGL&amp;VAR:QUERY=KChSR0ZfQlBTKFFUUiwwLCwsLCwsTk9BVURJVClAUkdGX0JQUyhTRU1JLDAsLCwsLCxOT0FVRElUKSlAUkdGX","0JQUyhBTk4sMCwsLCwsLE5PQVVESVQpKQ==&amp;WINDOW=FIRST_POPUP&amp;HEIGHT=450&amp;WIDTH=450&amp;START_MAXIMIZED=FALSE&amp;VAR:CALENDAR=FIVEDAY&amp;VAR:SYMBOL=B11WYH&amp;VAR:INDEX=0"}</definedName>
    <definedName name="_493__FDSAUDITLINK__" hidden="1">{"fdsup://directions/FAT Viewer?action=UPDATE&amp;creator=factset&amp;DYN_ARGS=TRUE&amp;DOC_NAME=FAT:FQL_AUDITING_CLIENT_TEMPLATE.FAT&amp;display_string=Audit&amp;VAR:KEY=UDQPKPSXGL&amp;VAR:QUERY=KChSR0ZfQlBTKFFUUiwwLCwsLCwsTk9BVURJVClAUkdGX0JQUyhTRU1JLDAsLCwsLCxOT0FVRElUKSlAUkdGX","0JQUyhBTk4sMCwsLCwsLE5PQVVESVQpKQ==&amp;WINDOW=FIRST_POPUP&amp;HEIGHT=450&amp;WIDTH=450&amp;START_MAXIMIZED=FALSE&amp;VAR:CALENDAR=FIVEDAY&amp;VAR:SYMBOL=B11WYH&amp;VAR:INDEX=0"}</definedName>
    <definedName name="_494__FDSAUDITLINK__" localSheetId="2" hidden="1">{"fdsup://directions/FAT Viewer?action=UPDATE&amp;creator=factset&amp;DYN_ARGS=TRUE&amp;DOC_NAME=FAT:FQL_AUDITING_CLIENT_TEMPLATE.FAT&amp;display_string=Audit&amp;VAR:KEY=ETUBKFYZSH&amp;VAR:QUERY=UkdGX0JQU19UQU5HKEFOTiwyMDEwLCwsLCwsTk9BVURJVCk=&amp;WINDOW=FIRST_POPUP&amp;HEIGHT=450&amp;WIDTH=","450&amp;START_MAXIMIZED=FALSE&amp;VAR:CALENDAR=FIVEDAY&amp;VAR:SYMBOL=601446&amp;VAR:INDEX=0"}</definedName>
    <definedName name="_494__FDSAUDITLINK__" localSheetId="4" hidden="1">{"fdsup://directions/FAT Viewer?action=UPDATE&amp;creator=factset&amp;DYN_ARGS=TRUE&amp;DOC_NAME=FAT:FQL_AUDITING_CLIENT_TEMPLATE.FAT&amp;display_string=Audit&amp;VAR:KEY=ETUBKFYZSH&amp;VAR:QUERY=UkdGX0JQU19UQU5HKEFOTiwyMDEwLCwsLCwsTk9BVURJVCk=&amp;WINDOW=FIRST_POPUP&amp;HEIGHT=450&amp;WIDTH=","450&amp;START_MAXIMIZED=FALSE&amp;VAR:CALENDAR=FIVEDAY&amp;VAR:SYMBOL=601446&amp;VAR:INDEX=0"}</definedName>
    <definedName name="_494__FDSAUDITLINK__" hidden="1">{"fdsup://directions/FAT Viewer?action=UPDATE&amp;creator=factset&amp;DYN_ARGS=TRUE&amp;DOC_NAME=FAT:FQL_AUDITING_CLIENT_TEMPLATE.FAT&amp;display_string=Audit&amp;VAR:KEY=ETUBKFYZSH&amp;VAR:QUERY=UkdGX0JQU19UQU5HKEFOTiwyMDEwLCwsLCwsTk9BVURJVCk=&amp;WINDOW=FIRST_POPUP&amp;HEIGHT=450&amp;WIDTH=","450&amp;START_MAXIMIZED=FALSE&amp;VAR:CALENDAR=FIVEDAY&amp;VAR:SYMBOL=601446&amp;VAR:INDEX=0"}</definedName>
    <definedName name="_495__FDSAUDITLINK__" localSheetId="2" hidden="1">{"fdsup://directions/FAT Viewer?action=UPDATE&amp;creator=factset&amp;DYN_ARGS=TRUE&amp;DOC_NAME=FAT:FQL_AUDITING_CLIENT_TEMPLATE.FAT&amp;display_string=Audit&amp;VAR:KEY=EBSNWFGLYP&amp;VAR:QUERY=KChSR0ZfQlBTX1RBTkcoUVRSLDAsLCwsLCxOT0FVRElUKUBSR0ZfQlBTX1RBTkcoUVRSLDAsLCwsLCxOT0FVR","ElUKSlAUkdGX0JQU19UQU5HKFFUUiwwLCwsLCwsTk9BVURJVCkp&amp;WINDOW=FIRST_POPUP&amp;HEIGHT=450&amp;WIDTH=450&amp;START_MAXIMIZED=FALSE&amp;VAR:CALENDAR=FIVEDAY&amp;VAR:SYMBOL=601446&amp;VAR:INDEX=0"}</definedName>
    <definedName name="_495__FDSAUDITLINK__" localSheetId="4" hidden="1">{"fdsup://directions/FAT Viewer?action=UPDATE&amp;creator=factset&amp;DYN_ARGS=TRUE&amp;DOC_NAME=FAT:FQL_AUDITING_CLIENT_TEMPLATE.FAT&amp;display_string=Audit&amp;VAR:KEY=EBSNWFGLYP&amp;VAR:QUERY=KChSR0ZfQlBTX1RBTkcoUVRSLDAsLCwsLCxOT0FVRElUKUBSR0ZfQlBTX1RBTkcoUVRSLDAsLCwsLCxOT0FVR","ElUKSlAUkdGX0JQU19UQU5HKFFUUiwwLCwsLCwsTk9BVURJVCkp&amp;WINDOW=FIRST_POPUP&amp;HEIGHT=450&amp;WIDTH=450&amp;START_MAXIMIZED=FALSE&amp;VAR:CALENDAR=FIVEDAY&amp;VAR:SYMBOL=601446&amp;VAR:INDEX=0"}</definedName>
    <definedName name="_495__FDSAUDITLINK__" hidden="1">{"fdsup://directions/FAT Viewer?action=UPDATE&amp;creator=factset&amp;DYN_ARGS=TRUE&amp;DOC_NAME=FAT:FQL_AUDITING_CLIENT_TEMPLATE.FAT&amp;display_string=Audit&amp;VAR:KEY=EBSNWFGLYP&amp;VAR:QUERY=KChSR0ZfQlBTX1RBTkcoUVRSLDAsLCwsLCxOT0FVRElUKUBSR0ZfQlBTX1RBTkcoUVRSLDAsLCwsLCxOT0FVR","ElUKSlAUkdGX0JQU19UQU5HKFFUUiwwLCwsLCwsTk9BVURJVCkp&amp;WINDOW=FIRST_POPUP&amp;HEIGHT=450&amp;WIDTH=450&amp;START_MAXIMIZED=FALSE&amp;VAR:CALENDAR=FIVEDAY&amp;VAR:SYMBOL=601446&amp;VAR:INDEX=0"}</definedName>
    <definedName name="_496__FDSAUDITLINK__" localSheetId="2" hidden="1">{"fdsup://directions/FAT Viewer?action=UPDATE&amp;creator=factset&amp;DYN_ARGS=TRUE&amp;DOC_NAME=FAT:FQL_AUDITING_CLIENT_TEMPLATE.FAT&amp;display_string=Audit&amp;VAR:KEY=APWFCPKTSR&amp;VAR:QUERY=UkdGX0JQUyhBTk4sMjAxMCwsLCwsLE5PQVVESVQp&amp;WINDOW=FIRST_POPUP&amp;HEIGHT=450&amp;WIDTH=450&amp;STAR","T_MAXIMIZED=FALSE&amp;VAR:CALENDAR=FIVEDAY&amp;VAR:SYMBOL=601446&amp;VAR:INDEX=0"}</definedName>
    <definedName name="_496__FDSAUDITLINK__" localSheetId="4" hidden="1">{"fdsup://directions/FAT Viewer?action=UPDATE&amp;creator=factset&amp;DYN_ARGS=TRUE&amp;DOC_NAME=FAT:FQL_AUDITING_CLIENT_TEMPLATE.FAT&amp;display_string=Audit&amp;VAR:KEY=APWFCPKTSR&amp;VAR:QUERY=UkdGX0JQUyhBTk4sMjAxMCwsLCwsLE5PQVVESVQp&amp;WINDOW=FIRST_POPUP&amp;HEIGHT=450&amp;WIDTH=450&amp;STAR","T_MAXIMIZED=FALSE&amp;VAR:CALENDAR=FIVEDAY&amp;VAR:SYMBOL=601446&amp;VAR:INDEX=0"}</definedName>
    <definedName name="_496__FDSAUDITLINK__" hidden="1">{"fdsup://directions/FAT Viewer?action=UPDATE&amp;creator=factset&amp;DYN_ARGS=TRUE&amp;DOC_NAME=FAT:FQL_AUDITING_CLIENT_TEMPLATE.FAT&amp;display_string=Audit&amp;VAR:KEY=APWFCPKTSR&amp;VAR:QUERY=UkdGX0JQUyhBTk4sMjAxMCwsLCwsLE5PQVVESVQp&amp;WINDOW=FIRST_POPUP&amp;HEIGHT=450&amp;WIDTH=450&amp;STAR","T_MAXIMIZED=FALSE&amp;VAR:CALENDAR=FIVEDAY&amp;VAR:SYMBOL=601446&amp;VAR:INDEX=0"}</definedName>
    <definedName name="_497__FDSAUDITLINK__" localSheetId="2" hidden="1">{"fdsup://directions/FAT Viewer?action=UPDATE&amp;creator=factset&amp;DYN_ARGS=TRUE&amp;DOC_NAME=FAT:FQL_AUDITING_CLIENT_TEMPLATE.FAT&amp;display_string=Audit&amp;VAR:KEY=SVQBAVSFMP&amp;VAR:QUERY=KChSR0ZfQlBTKFFUUiwwLCwsLCwsTk9BVURJVClAUkdGX0JQUyhTRU1JLDAsLCwsLCxOT0FVRElUKSlAUkdGX","0JQUyhBTk4sMCwsLCwsLE5PQVVESVQpKQ==&amp;WINDOW=FIRST_POPUP&amp;HEIGHT=450&amp;WIDTH=450&amp;START_MAXIMIZED=FALSE&amp;VAR:CALENDAR=FIVEDAY&amp;VAR:SYMBOL=601446&amp;VAR:INDEX=0"}</definedName>
    <definedName name="_497__FDSAUDITLINK__" localSheetId="4" hidden="1">{"fdsup://directions/FAT Viewer?action=UPDATE&amp;creator=factset&amp;DYN_ARGS=TRUE&amp;DOC_NAME=FAT:FQL_AUDITING_CLIENT_TEMPLATE.FAT&amp;display_string=Audit&amp;VAR:KEY=SVQBAVSFMP&amp;VAR:QUERY=KChSR0ZfQlBTKFFUUiwwLCwsLCwsTk9BVURJVClAUkdGX0JQUyhTRU1JLDAsLCwsLCxOT0FVRElUKSlAUkdGX","0JQUyhBTk4sMCwsLCwsLE5PQVVESVQpKQ==&amp;WINDOW=FIRST_POPUP&amp;HEIGHT=450&amp;WIDTH=450&amp;START_MAXIMIZED=FALSE&amp;VAR:CALENDAR=FIVEDAY&amp;VAR:SYMBOL=601446&amp;VAR:INDEX=0"}</definedName>
    <definedName name="_497__FDSAUDITLINK__" hidden="1">{"fdsup://directions/FAT Viewer?action=UPDATE&amp;creator=factset&amp;DYN_ARGS=TRUE&amp;DOC_NAME=FAT:FQL_AUDITING_CLIENT_TEMPLATE.FAT&amp;display_string=Audit&amp;VAR:KEY=SVQBAVSFMP&amp;VAR:QUERY=KChSR0ZfQlBTKFFUUiwwLCwsLCwsTk9BVURJVClAUkdGX0JQUyhTRU1JLDAsLCwsLCxOT0FVRElUKSlAUkdGX","0JQUyhBTk4sMCwsLCwsLE5PQVVESVQpKQ==&amp;WINDOW=FIRST_POPUP&amp;HEIGHT=450&amp;WIDTH=450&amp;START_MAXIMIZED=FALSE&amp;VAR:CALENDAR=FIVEDAY&amp;VAR:SYMBOL=601446&amp;VAR:INDEX=0"}</definedName>
    <definedName name="_498__FDSAUDITLINK__" localSheetId="2" hidden="1">{"fdsup://directions/FAT Viewer?action=UPDATE&amp;creator=factset&amp;DYN_ARGS=TRUE&amp;DOC_NAME=FAT:FQL_AUDITING_CLIENT_TEMPLATE.FAT&amp;display_string=Audit&amp;VAR:KEY=SHELYJERCT&amp;VAR:QUERY=UkdGX0JQU19UQU5HKEFOTiwyMDEwLCwsLCwsTk9BVURJVCk=&amp;WINDOW=FIRST_POPUP&amp;HEIGHT=450&amp;WIDTH=","450&amp;START_MAXIMIZED=FALSE&amp;VAR:CALENDAR=FIVEDAY&amp;VAR:SYMBOL=B169K3&amp;VAR:INDEX=0"}</definedName>
    <definedName name="_498__FDSAUDITLINK__" localSheetId="4" hidden="1">{"fdsup://directions/FAT Viewer?action=UPDATE&amp;creator=factset&amp;DYN_ARGS=TRUE&amp;DOC_NAME=FAT:FQL_AUDITING_CLIENT_TEMPLATE.FAT&amp;display_string=Audit&amp;VAR:KEY=SHELYJERCT&amp;VAR:QUERY=UkdGX0JQU19UQU5HKEFOTiwyMDEwLCwsLCwsTk9BVURJVCk=&amp;WINDOW=FIRST_POPUP&amp;HEIGHT=450&amp;WIDTH=","450&amp;START_MAXIMIZED=FALSE&amp;VAR:CALENDAR=FIVEDAY&amp;VAR:SYMBOL=B169K3&amp;VAR:INDEX=0"}</definedName>
    <definedName name="_498__FDSAUDITLINK__" hidden="1">{"fdsup://directions/FAT Viewer?action=UPDATE&amp;creator=factset&amp;DYN_ARGS=TRUE&amp;DOC_NAME=FAT:FQL_AUDITING_CLIENT_TEMPLATE.FAT&amp;display_string=Audit&amp;VAR:KEY=SHELYJERCT&amp;VAR:QUERY=UkdGX0JQU19UQU5HKEFOTiwyMDEwLCwsLCwsTk9BVURJVCk=&amp;WINDOW=FIRST_POPUP&amp;HEIGHT=450&amp;WIDTH=","450&amp;START_MAXIMIZED=FALSE&amp;VAR:CALENDAR=FIVEDAY&amp;VAR:SYMBOL=B169K3&amp;VAR:INDEX=0"}</definedName>
    <definedName name="_499__FDSAUDITLINK__" localSheetId="2" hidden="1">{"fdsup://directions/FAT Viewer?action=UPDATE&amp;creator=factset&amp;DYN_ARGS=TRUE&amp;DOC_NAME=FAT:FQL_AUDITING_CLIENT_TEMPLATE.FAT&amp;display_string=Audit&amp;VAR:KEY=QLANMJYTCD&amp;VAR:QUERY=KChSR0ZfQlBTX1RBTkcoUVRSLDAsLCwsLCxOT0FVRElUKUBSR0ZfQlBTX1RBTkcoUVRSLDAsLCwsLCxOT0FVR","ElUKSlAUkdGX0JQU19UQU5HKFFUUiwwLCwsLCwsTk9BVURJVCkp&amp;WINDOW=FIRST_POPUP&amp;HEIGHT=450&amp;WIDTH=450&amp;START_MAXIMIZED=FALSE&amp;VAR:CALENDAR=FIVEDAY&amp;VAR:SYMBOL=B169K3&amp;VAR:INDEX=0"}</definedName>
    <definedName name="_499__FDSAUDITLINK__" localSheetId="4" hidden="1">{"fdsup://directions/FAT Viewer?action=UPDATE&amp;creator=factset&amp;DYN_ARGS=TRUE&amp;DOC_NAME=FAT:FQL_AUDITING_CLIENT_TEMPLATE.FAT&amp;display_string=Audit&amp;VAR:KEY=QLANMJYTCD&amp;VAR:QUERY=KChSR0ZfQlBTX1RBTkcoUVRSLDAsLCwsLCxOT0FVRElUKUBSR0ZfQlBTX1RBTkcoUVRSLDAsLCwsLCxOT0FVR","ElUKSlAUkdGX0JQU19UQU5HKFFUUiwwLCwsLCwsTk9BVURJVCkp&amp;WINDOW=FIRST_POPUP&amp;HEIGHT=450&amp;WIDTH=450&amp;START_MAXIMIZED=FALSE&amp;VAR:CALENDAR=FIVEDAY&amp;VAR:SYMBOL=B169K3&amp;VAR:INDEX=0"}</definedName>
    <definedName name="_499__FDSAUDITLINK__" hidden="1">{"fdsup://directions/FAT Viewer?action=UPDATE&amp;creator=factset&amp;DYN_ARGS=TRUE&amp;DOC_NAME=FAT:FQL_AUDITING_CLIENT_TEMPLATE.FAT&amp;display_string=Audit&amp;VAR:KEY=QLANMJYTCD&amp;VAR:QUERY=KChSR0ZfQlBTX1RBTkcoUVRSLDAsLCwsLCxOT0FVRElUKUBSR0ZfQlBTX1RBTkcoUVRSLDAsLCwsLCxOT0FVR","ElUKSlAUkdGX0JQU19UQU5HKFFUUiwwLCwsLCwsTk9BVURJVCkp&amp;WINDOW=FIRST_POPUP&amp;HEIGHT=450&amp;WIDTH=450&amp;START_MAXIMIZED=FALSE&amp;VAR:CALENDAR=FIVEDAY&amp;VAR:SYMBOL=B169K3&amp;VAR:INDEX=0"}</definedName>
    <definedName name="_4PGE_1" localSheetId="10">#REF!</definedName>
    <definedName name="_4PGE_1">#REF!</definedName>
    <definedName name="_5_???205" localSheetId="10">#REF!</definedName>
    <definedName name="_5_???205">#REF!</definedName>
    <definedName name="_5_______________________________________PGE_1" localSheetId="10">#REF!</definedName>
    <definedName name="_5_______________________________________PGE_1">#REF!</definedName>
    <definedName name="_5__123Graph_ACHART_1" localSheetId="10" hidden="1">#REF!</definedName>
    <definedName name="_5__123Graph_ACHART_1" localSheetId="4" hidden="1">#REF!</definedName>
    <definedName name="_5__123Graph_ACHART_1" hidden="1">#REF!</definedName>
    <definedName name="_5__123Graph_DCHART_1" localSheetId="10" hidden="1">#REF!</definedName>
    <definedName name="_5__123Graph_DCHART_1" localSheetId="4" hidden="1">#REF!</definedName>
    <definedName name="_5__123Graph_DCHART_1" hidden="1">#REF!</definedName>
    <definedName name="_5__123Graph_XCONTRAC._OIL" localSheetId="10" hidden="1">#REF!</definedName>
    <definedName name="_5__123Graph_XCONTRAC._OIL" localSheetId="4" hidden="1">#REF!</definedName>
    <definedName name="_5__123Graph_XCONTRAC._OIL" hidden="1">#REF!</definedName>
    <definedName name="_5__FDSAUDITLINK__" localSheetId="2" hidden="1">{"fdsup://IBCentral/FAT Viewer?action=UPDATE&amp;creator=factset&amp;DOC_NAME=fat:reuters_annual_source_window.fat&amp;display_string=Audit&amp;DYN_ARGS=TRUE&amp;VAR:ID1=615817&amp;VAR:RCODE=NIBX&amp;VAR:SDATE=20101299&amp;VAR:FREQ=Y&amp;VAR:RELITEM=RP&amp;VAR:CURRENCY=&amp;VAR:CURRSOURCE=EXSHARE&amp;VAR",":NATFREQ=ANNUAL&amp;VAR:RFIELD=FINALIZED&amp;VAR:DB_TYPE=&amp;VAR:UNITS=M&amp;window=popup&amp;width=450&amp;height=300&amp;START_MAXIMIZED=FALSE"}</definedName>
    <definedName name="_5__FDSAUDITLINK__" localSheetId="4" hidden="1">{"fdsup://IBCentral/FAT Viewer?action=UPDATE&amp;creator=factset&amp;DOC_NAME=fat:reuters_annual_source_window.fat&amp;display_string=Audit&amp;DYN_ARGS=TRUE&amp;VAR:ID1=615817&amp;VAR:RCODE=NIBX&amp;VAR:SDATE=20101299&amp;VAR:FREQ=Y&amp;VAR:RELITEM=RP&amp;VAR:CURRENCY=&amp;VAR:CURRSOURCE=EXSHARE&amp;VAR",":NATFREQ=ANNUAL&amp;VAR:RFIELD=FINALIZED&amp;VAR:DB_TYPE=&amp;VAR:UNITS=M&amp;window=popup&amp;width=450&amp;height=300&amp;START_MAXIMIZED=FALSE"}</definedName>
    <definedName name="_5__FDSAUDITLINK__" hidden="1">{"fdsup://IBCentral/FAT Viewer?action=UPDATE&amp;creator=factset&amp;DOC_NAME=fat:reuters_annual_source_window.fat&amp;display_string=Audit&amp;DYN_ARGS=TRUE&amp;VAR:ID1=615817&amp;VAR:RCODE=NIBX&amp;VAR:SDATE=20101299&amp;VAR:FREQ=Y&amp;VAR:RELITEM=RP&amp;VAR:CURRENCY=&amp;VAR:CURRSOURCE=EXSHARE&amp;VAR",":NATFREQ=ANNUAL&amp;VAR:RFIELD=FINALIZED&amp;VAR:DB_TYPE=&amp;VAR:UNITS=M&amp;window=popup&amp;width=450&amp;height=300&amp;START_MAXIMIZED=FALSE"}</definedName>
    <definedName name="_5_0" localSheetId="10">#REF!</definedName>
    <definedName name="_5_0">#REF!</definedName>
    <definedName name="_50__123Graph_BChart_3" localSheetId="10" hidden="1">#REF!</definedName>
    <definedName name="_50__123Graph_BChart_3" localSheetId="4" hidden="1">#REF!</definedName>
    <definedName name="_50__123Graph_BChart_3" hidden="1">#REF!</definedName>
    <definedName name="_50__FDSAUDITLINK__" localSheetId="2" hidden="1">{"fdsup://IBCentral/FAT Viewer?action=UPDATE&amp;creator=factset&amp;DOC_NAME=fat:reuters_annual_pshs_src_window.fat&amp;display_string=Audit&amp;DYN_ARGS=TRUE&amp;VAR:ID1=632217&amp;VAR:RCODE=FDSEPS&amp;VAR:SDATE=20101299&amp;VAR:FREQ=Y&amp;VAR:RELITEM=RP&amp;VAR:CURRENCY=&amp;VAR:CURRSOURCE=EXSHARE","&amp;VAR:NATFREQ=ANNUAL&amp;VAR:RFIELD=FINALIZED&amp;VAR:DB_TYPE=&amp;VAR:UNITS=M&amp;window=popup&amp;width=450&amp;height=300&amp;START_MAXIMIZED=FALSE"}</definedName>
    <definedName name="_50__FDSAUDITLINK__" localSheetId="4" hidden="1">{"fdsup://IBCentral/FAT Viewer?action=UPDATE&amp;creator=factset&amp;DOC_NAME=fat:reuters_annual_pshs_src_window.fat&amp;display_string=Audit&amp;DYN_ARGS=TRUE&amp;VAR:ID1=632217&amp;VAR:RCODE=FDSEPS&amp;VAR:SDATE=20101299&amp;VAR:FREQ=Y&amp;VAR:RELITEM=RP&amp;VAR:CURRENCY=&amp;VAR:CURRSOURCE=EXSHARE","&amp;VAR:NATFREQ=ANNUAL&amp;VAR:RFIELD=FINALIZED&amp;VAR:DB_TYPE=&amp;VAR:UNITS=M&amp;window=popup&amp;width=450&amp;height=300&amp;START_MAXIMIZED=FALSE"}</definedName>
    <definedName name="_50__FDSAUDITLINK__" hidden="1">{"fdsup://IBCentral/FAT Viewer?action=UPDATE&amp;creator=factset&amp;DOC_NAME=fat:reuters_annual_pshs_src_window.fat&amp;display_string=Audit&amp;DYN_ARGS=TRUE&amp;VAR:ID1=632217&amp;VAR:RCODE=FDSEPS&amp;VAR:SDATE=20101299&amp;VAR:FREQ=Y&amp;VAR:RELITEM=RP&amp;VAR:CURRENCY=&amp;VAR:CURRSOURCE=EXSHARE","&amp;VAR:NATFREQ=ANNUAL&amp;VAR:RFIELD=FINALIZED&amp;VAR:DB_TYPE=&amp;VAR:UNITS=M&amp;window=popup&amp;width=450&amp;height=300&amp;START_MAXIMIZED=FALSE"}</definedName>
    <definedName name="_500__FDSAUDITLINK__" localSheetId="2" hidden="1">{"fdsup://directions/FAT Viewer?action=UPDATE&amp;creator=factset&amp;DYN_ARGS=TRUE&amp;DOC_NAME=FAT:FQL_AUDITING_CLIENT_TEMPLATE.FAT&amp;display_string=Audit&amp;VAR:KEY=KTQBIDSHMX&amp;VAR:QUERY=UkdGX0JQUyhBTk4sMjAxMCwsLCwsLE5PQVVESVQp&amp;WINDOW=FIRST_POPUP&amp;HEIGHT=450&amp;WIDTH=450&amp;STAR","T_MAXIMIZED=FALSE&amp;VAR:CALENDAR=FIVEDAY&amp;VAR:SYMBOL=B169K3&amp;VAR:INDEX=0"}</definedName>
    <definedName name="_500__FDSAUDITLINK__" localSheetId="4" hidden="1">{"fdsup://directions/FAT Viewer?action=UPDATE&amp;creator=factset&amp;DYN_ARGS=TRUE&amp;DOC_NAME=FAT:FQL_AUDITING_CLIENT_TEMPLATE.FAT&amp;display_string=Audit&amp;VAR:KEY=KTQBIDSHMX&amp;VAR:QUERY=UkdGX0JQUyhBTk4sMjAxMCwsLCwsLE5PQVVESVQp&amp;WINDOW=FIRST_POPUP&amp;HEIGHT=450&amp;WIDTH=450&amp;STAR","T_MAXIMIZED=FALSE&amp;VAR:CALENDAR=FIVEDAY&amp;VAR:SYMBOL=B169K3&amp;VAR:INDEX=0"}</definedName>
    <definedName name="_500__FDSAUDITLINK__" hidden="1">{"fdsup://directions/FAT Viewer?action=UPDATE&amp;creator=factset&amp;DYN_ARGS=TRUE&amp;DOC_NAME=FAT:FQL_AUDITING_CLIENT_TEMPLATE.FAT&amp;display_string=Audit&amp;VAR:KEY=KTQBIDSHMX&amp;VAR:QUERY=UkdGX0JQUyhBTk4sMjAxMCwsLCwsLE5PQVVESVQp&amp;WINDOW=FIRST_POPUP&amp;HEIGHT=450&amp;WIDTH=450&amp;STAR","T_MAXIMIZED=FALSE&amp;VAR:CALENDAR=FIVEDAY&amp;VAR:SYMBOL=B169K3&amp;VAR:INDEX=0"}</definedName>
    <definedName name="_501__FDSAUDITLINK__" localSheetId="2" hidden="1">{"fdsup://directions/FAT Viewer?action=UPDATE&amp;creator=factset&amp;DYN_ARGS=TRUE&amp;DOC_NAME=FAT:FQL_AUDITING_CLIENT_TEMPLATE.FAT&amp;display_string=Audit&amp;VAR:KEY=AVYDQJMPCP&amp;VAR:QUERY=KChSR0ZfQlBTKFFUUiwwLCwsLCwsTk9BVURJVClAUkdGX0JQUyhTRU1JLDAsLCwsLCxOT0FVRElUKSlAUkdGX","0JQUyhBTk4sMCwsLCwsLE5PQVVESVQpKQ==&amp;WINDOW=FIRST_POPUP&amp;HEIGHT=450&amp;WIDTH=450&amp;START_MAXIMIZED=FALSE&amp;VAR:CALENDAR=FIVEDAY&amp;VAR:SYMBOL=B169K3&amp;VAR:INDEX=0"}</definedName>
    <definedName name="_501__FDSAUDITLINK__" localSheetId="4" hidden="1">{"fdsup://directions/FAT Viewer?action=UPDATE&amp;creator=factset&amp;DYN_ARGS=TRUE&amp;DOC_NAME=FAT:FQL_AUDITING_CLIENT_TEMPLATE.FAT&amp;display_string=Audit&amp;VAR:KEY=AVYDQJMPCP&amp;VAR:QUERY=KChSR0ZfQlBTKFFUUiwwLCwsLCwsTk9BVURJVClAUkdGX0JQUyhTRU1JLDAsLCwsLCxOT0FVRElUKSlAUkdGX","0JQUyhBTk4sMCwsLCwsLE5PQVVESVQpKQ==&amp;WINDOW=FIRST_POPUP&amp;HEIGHT=450&amp;WIDTH=450&amp;START_MAXIMIZED=FALSE&amp;VAR:CALENDAR=FIVEDAY&amp;VAR:SYMBOL=B169K3&amp;VAR:INDEX=0"}</definedName>
    <definedName name="_501__FDSAUDITLINK__" hidden="1">{"fdsup://directions/FAT Viewer?action=UPDATE&amp;creator=factset&amp;DYN_ARGS=TRUE&amp;DOC_NAME=FAT:FQL_AUDITING_CLIENT_TEMPLATE.FAT&amp;display_string=Audit&amp;VAR:KEY=AVYDQJMPCP&amp;VAR:QUERY=KChSR0ZfQlBTKFFUUiwwLCwsLCwsTk9BVURJVClAUkdGX0JQUyhTRU1JLDAsLCwsLCxOT0FVRElUKSlAUkdGX","0JQUyhBTk4sMCwsLCwsLE5PQVVESVQpKQ==&amp;WINDOW=FIRST_POPUP&amp;HEIGHT=450&amp;WIDTH=450&amp;START_MAXIMIZED=FALSE&amp;VAR:CALENDAR=FIVEDAY&amp;VAR:SYMBOL=B169K3&amp;VAR:INDEX=0"}</definedName>
    <definedName name="_502__FDSAUDITLINK__" localSheetId="2" hidden="1">{"fdsup://directions/FAT Viewer?action=UPDATE&amp;creator=factset&amp;DYN_ARGS=TRUE&amp;DOC_NAME=FAT:FQL_AUDITING_CLIENT_TEMPLATE.FAT&amp;display_string=Audit&amp;VAR:KEY=AHQDORQJQN&amp;VAR:QUERY=UkdGX0JQU19UQU5HKEFOTiwyMDEwLCwsLCwsTk9BVURJVCk=&amp;WINDOW=FIRST_POPUP&amp;HEIGHT=450&amp;WIDTH=","450&amp;START_MAXIMIZED=FALSE&amp;VAR:CALENDAR=FIVEDAY&amp;VAR:SYMBOL=B0VR7W&amp;VAR:INDEX=0"}</definedName>
    <definedName name="_502__FDSAUDITLINK__" localSheetId="4" hidden="1">{"fdsup://directions/FAT Viewer?action=UPDATE&amp;creator=factset&amp;DYN_ARGS=TRUE&amp;DOC_NAME=FAT:FQL_AUDITING_CLIENT_TEMPLATE.FAT&amp;display_string=Audit&amp;VAR:KEY=AHQDORQJQN&amp;VAR:QUERY=UkdGX0JQU19UQU5HKEFOTiwyMDEwLCwsLCwsTk9BVURJVCk=&amp;WINDOW=FIRST_POPUP&amp;HEIGHT=450&amp;WIDTH=","450&amp;START_MAXIMIZED=FALSE&amp;VAR:CALENDAR=FIVEDAY&amp;VAR:SYMBOL=B0VR7W&amp;VAR:INDEX=0"}</definedName>
    <definedName name="_502__FDSAUDITLINK__" hidden="1">{"fdsup://directions/FAT Viewer?action=UPDATE&amp;creator=factset&amp;DYN_ARGS=TRUE&amp;DOC_NAME=FAT:FQL_AUDITING_CLIENT_TEMPLATE.FAT&amp;display_string=Audit&amp;VAR:KEY=AHQDORQJQN&amp;VAR:QUERY=UkdGX0JQU19UQU5HKEFOTiwyMDEwLCwsLCwsTk9BVURJVCk=&amp;WINDOW=FIRST_POPUP&amp;HEIGHT=450&amp;WIDTH=","450&amp;START_MAXIMIZED=FALSE&amp;VAR:CALENDAR=FIVEDAY&amp;VAR:SYMBOL=B0VR7W&amp;VAR:INDEX=0"}</definedName>
    <definedName name="_503__FDSAUDITLINK__" localSheetId="2" hidden="1">{"fdsup://directions/FAT Viewer?action=UPDATE&amp;creator=factset&amp;DYN_ARGS=TRUE&amp;DOC_NAME=FAT:FQL_AUDITING_CLIENT_TEMPLATE.FAT&amp;display_string=Audit&amp;VAR:KEY=EDQZAHEDGT&amp;VAR:QUERY=KChSR0ZfQlBTX1RBTkcoUVRSLDAsLCwsLCxOT0FVRElUKUBSR0ZfQlBTX1RBTkcoUVRSLDAsLCwsLCxOT0FVR","ElUKSlAUkdGX0JQU19UQU5HKFFUUiwwLCwsLCwsTk9BVURJVCkp&amp;WINDOW=FIRST_POPUP&amp;HEIGHT=450&amp;WIDTH=450&amp;START_MAXIMIZED=FALSE&amp;VAR:CALENDAR=FIVEDAY&amp;VAR:SYMBOL=B0VR7W&amp;VAR:INDEX=0"}</definedName>
    <definedName name="_503__FDSAUDITLINK__" localSheetId="4" hidden="1">{"fdsup://directions/FAT Viewer?action=UPDATE&amp;creator=factset&amp;DYN_ARGS=TRUE&amp;DOC_NAME=FAT:FQL_AUDITING_CLIENT_TEMPLATE.FAT&amp;display_string=Audit&amp;VAR:KEY=EDQZAHEDGT&amp;VAR:QUERY=KChSR0ZfQlBTX1RBTkcoUVRSLDAsLCwsLCxOT0FVRElUKUBSR0ZfQlBTX1RBTkcoUVRSLDAsLCwsLCxOT0FVR","ElUKSlAUkdGX0JQU19UQU5HKFFUUiwwLCwsLCwsTk9BVURJVCkp&amp;WINDOW=FIRST_POPUP&amp;HEIGHT=450&amp;WIDTH=450&amp;START_MAXIMIZED=FALSE&amp;VAR:CALENDAR=FIVEDAY&amp;VAR:SYMBOL=B0VR7W&amp;VAR:INDEX=0"}</definedName>
    <definedName name="_503__FDSAUDITLINK__" hidden="1">{"fdsup://directions/FAT Viewer?action=UPDATE&amp;creator=factset&amp;DYN_ARGS=TRUE&amp;DOC_NAME=FAT:FQL_AUDITING_CLIENT_TEMPLATE.FAT&amp;display_string=Audit&amp;VAR:KEY=EDQZAHEDGT&amp;VAR:QUERY=KChSR0ZfQlBTX1RBTkcoUVRSLDAsLCwsLCxOT0FVRElUKUBSR0ZfQlBTX1RBTkcoUVRSLDAsLCwsLCxOT0FVR","ElUKSlAUkdGX0JQU19UQU5HKFFUUiwwLCwsLCwsTk9BVURJVCkp&amp;WINDOW=FIRST_POPUP&amp;HEIGHT=450&amp;WIDTH=450&amp;START_MAXIMIZED=FALSE&amp;VAR:CALENDAR=FIVEDAY&amp;VAR:SYMBOL=B0VR7W&amp;VAR:INDEX=0"}</definedName>
    <definedName name="_504__FDSAUDITLINK__" localSheetId="2" hidden="1">{"fdsup://directions/FAT Viewer?action=UPDATE&amp;creator=factset&amp;DYN_ARGS=TRUE&amp;DOC_NAME=FAT:FQL_AUDITING_CLIENT_TEMPLATE.FAT&amp;display_string=Audit&amp;VAR:KEY=SHINOPOJWP&amp;VAR:QUERY=UkdGX0JQUyhBTk4sMjAxMCwsLCwsLE5PQVVESVQp&amp;WINDOW=FIRST_POPUP&amp;HEIGHT=450&amp;WIDTH=450&amp;STAR","T_MAXIMIZED=FALSE&amp;VAR:CALENDAR=FIVEDAY&amp;VAR:SYMBOL=B0VR7W&amp;VAR:INDEX=0"}</definedName>
    <definedName name="_504__FDSAUDITLINK__" localSheetId="4" hidden="1">{"fdsup://directions/FAT Viewer?action=UPDATE&amp;creator=factset&amp;DYN_ARGS=TRUE&amp;DOC_NAME=FAT:FQL_AUDITING_CLIENT_TEMPLATE.FAT&amp;display_string=Audit&amp;VAR:KEY=SHINOPOJWP&amp;VAR:QUERY=UkdGX0JQUyhBTk4sMjAxMCwsLCwsLE5PQVVESVQp&amp;WINDOW=FIRST_POPUP&amp;HEIGHT=450&amp;WIDTH=450&amp;STAR","T_MAXIMIZED=FALSE&amp;VAR:CALENDAR=FIVEDAY&amp;VAR:SYMBOL=B0VR7W&amp;VAR:INDEX=0"}</definedName>
    <definedName name="_504__FDSAUDITLINK__" hidden="1">{"fdsup://directions/FAT Viewer?action=UPDATE&amp;creator=factset&amp;DYN_ARGS=TRUE&amp;DOC_NAME=FAT:FQL_AUDITING_CLIENT_TEMPLATE.FAT&amp;display_string=Audit&amp;VAR:KEY=SHINOPOJWP&amp;VAR:QUERY=UkdGX0JQUyhBTk4sMjAxMCwsLCwsLE5PQVVESVQp&amp;WINDOW=FIRST_POPUP&amp;HEIGHT=450&amp;WIDTH=450&amp;STAR","T_MAXIMIZED=FALSE&amp;VAR:CALENDAR=FIVEDAY&amp;VAR:SYMBOL=B0VR7W&amp;VAR:INDEX=0"}</definedName>
    <definedName name="_505__FDSAUDITLINK__" localSheetId="2" hidden="1">{"fdsup://directions/FAT Viewer?action=UPDATE&amp;creator=factset&amp;DYN_ARGS=TRUE&amp;DOC_NAME=FAT:FQL_AUDITING_CLIENT_TEMPLATE.FAT&amp;display_string=Audit&amp;VAR:KEY=SRYFCLEVYT&amp;VAR:QUERY=KChSR0ZfQlBTKFFUUiwwLCwsLCwsTk9BVURJVClAUkdGX0JQUyhTRU1JLDAsLCwsLCxOT0FVRElUKSlAUkdGX","0JQUyhBTk4sMCwsLCwsLE5PQVVESVQpKQ==&amp;WINDOW=FIRST_POPUP&amp;HEIGHT=450&amp;WIDTH=450&amp;START_MAXIMIZED=FALSE&amp;VAR:CALENDAR=FIVEDAY&amp;VAR:SYMBOL=B0VR7W&amp;VAR:INDEX=0"}</definedName>
    <definedName name="_505__FDSAUDITLINK__" localSheetId="4" hidden="1">{"fdsup://directions/FAT Viewer?action=UPDATE&amp;creator=factset&amp;DYN_ARGS=TRUE&amp;DOC_NAME=FAT:FQL_AUDITING_CLIENT_TEMPLATE.FAT&amp;display_string=Audit&amp;VAR:KEY=SRYFCLEVYT&amp;VAR:QUERY=KChSR0ZfQlBTKFFUUiwwLCwsLCwsTk9BVURJVClAUkdGX0JQUyhTRU1JLDAsLCwsLCxOT0FVRElUKSlAUkdGX","0JQUyhBTk4sMCwsLCwsLE5PQVVESVQpKQ==&amp;WINDOW=FIRST_POPUP&amp;HEIGHT=450&amp;WIDTH=450&amp;START_MAXIMIZED=FALSE&amp;VAR:CALENDAR=FIVEDAY&amp;VAR:SYMBOL=B0VR7W&amp;VAR:INDEX=0"}</definedName>
    <definedName name="_505__FDSAUDITLINK__" hidden="1">{"fdsup://directions/FAT Viewer?action=UPDATE&amp;creator=factset&amp;DYN_ARGS=TRUE&amp;DOC_NAME=FAT:FQL_AUDITING_CLIENT_TEMPLATE.FAT&amp;display_string=Audit&amp;VAR:KEY=SRYFCLEVYT&amp;VAR:QUERY=KChSR0ZfQlBTKFFUUiwwLCwsLCwsTk9BVURJVClAUkdGX0JQUyhTRU1JLDAsLCwsLCxOT0FVRElUKSlAUkdGX","0JQUyhBTk4sMCwsLCwsLE5PQVVESVQpKQ==&amp;WINDOW=FIRST_POPUP&amp;HEIGHT=450&amp;WIDTH=450&amp;START_MAXIMIZED=FALSE&amp;VAR:CALENDAR=FIVEDAY&amp;VAR:SYMBOL=B0VR7W&amp;VAR:INDEX=0"}</definedName>
    <definedName name="_506__FDSAUDITLINK__" localSheetId="2" hidden="1">{"fdsup://directions/FAT Viewer?action=UPDATE&amp;creator=factset&amp;DYN_ARGS=TRUE&amp;DOC_NAME=FAT:FQL_AUDITING_CLIENT_TEMPLATE.FAT&amp;display_string=Audit&amp;VAR:KEY=GRQRENUZAL&amp;VAR:QUERY=UkdGX0JQU19UQU5HKEFOTiwyMDEwLCwsLCwsTk9BVURJVCk=&amp;WINDOW=FIRST_POPUP&amp;HEIGHT=450&amp;WIDTH=","450&amp;START_MAXIMIZED=FALSE&amp;VAR:CALENDAR=FIVEDAY&amp;VAR:SYMBOL=671398&amp;VAR:INDEX=0"}</definedName>
    <definedName name="_506__FDSAUDITLINK__" localSheetId="4" hidden="1">{"fdsup://directions/FAT Viewer?action=UPDATE&amp;creator=factset&amp;DYN_ARGS=TRUE&amp;DOC_NAME=FAT:FQL_AUDITING_CLIENT_TEMPLATE.FAT&amp;display_string=Audit&amp;VAR:KEY=GRQRENUZAL&amp;VAR:QUERY=UkdGX0JQU19UQU5HKEFOTiwyMDEwLCwsLCwsTk9BVURJVCk=&amp;WINDOW=FIRST_POPUP&amp;HEIGHT=450&amp;WIDTH=","450&amp;START_MAXIMIZED=FALSE&amp;VAR:CALENDAR=FIVEDAY&amp;VAR:SYMBOL=671398&amp;VAR:INDEX=0"}</definedName>
    <definedName name="_506__FDSAUDITLINK__" hidden="1">{"fdsup://directions/FAT Viewer?action=UPDATE&amp;creator=factset&amp;DYN_ARGS=TRUE&amp;DOC_NAME=FAT:FQL_AUDITING_CLIENT_TEMPLATE.FAT&amp;display_string=Audit&amp;VAR:KEY=GRQRENUZAL&amp;VAR:QUERY=UkdGX0JQU19UQU5HKEFOTiwyMDEwLCwsLCwsTk9BVURJVCk=&amp;WINDOW=FIRST_POPUP&amp;HEIGHT=450&amp;WIDTH=","450&amp;START_MAXIMIZED=FALSE&amp;VAR:CALENDAR=FIVEDAY&amp;VAR:SYMBOL=671398&amp;VAR:INDEX=0"}</definedName>
    <definedName name="_507__FDSAUDITLINK__" localSheetId="2" hidden="1">{"fdsup://directions/FAT Viewer?action=UPDATE&amp;creator=factset&amp;DYN_ARGS=TRUE&amp;DOC_NAME=FAT:FQL_AUDITING_CLIENT_TEMPLATE.FAT&amp;display_string=Audit&amp;VAR:KEY=KDGHGNKFIV&amp;VAR:QUERY=KChSR0ZfQlBTX1RBTkcoUVRSLDAsLCwsLCxOT0FVRElUKUBSR0ZfQlBTX1RBTkcoUVRSLDAsLCwsLCxOT0FVR","ElUKSlAUkdGX0JQU19UQU5HKFFUUiwwLCwsLCwsTk9BVURJVCkp&amp;WINDOW=FIRST_POPUP&amp;HEIGHT=450&amp;WIDTH=450&amp;START_MAXIMIZED=FALSE&amp;VAR:CALENDAR=FIVEDAY&amp;VAR:SYMBOL=671398&amp;VAR:INDEX=0"}</definedName>
    <definedName name="_507__FDSAUDITLINK__" localSheetId="4" hidden="1">{"fdsup://directions/FAT Viewer?action=UPDATE&amp;creator=factset&amp;DYN_ARGS=TRUE&amp;DOC_NAME=FAT:FQL_AUDITING_CLIENT_TEMPLATE.FAT&amp;display_string=Audit&amp;VAR:KEY=KDGHGNKFIV&amp;VAR:QUERY=KChSR0ZfQlBTX1RBTkcoUVRSLDAsLCwsLCxOT0FVRElUKUBSR0ZfQlBTX1RBTkcoUVRSLDAsLCwsLCxOT0FVR","ElUKSlAUkdGX0JQU19UQU5HKFFUUiwwLCwsLCwsTk9BVURJVCkp&amp;WINDOW=FIRST_POPUP&amp;HEIGHT=450&amp;WIDTH=450&amp;START_MAXIMIZED=FALSE&amp;VAR:CALENDAR=FIVEDAY&amp;VAR:SYMBOL=671398&amp;VAR:INDEX=0"}</definedName>
    <definedName name="_507__FDSAUDITLINK__" hidden="1">{"fdsup://directions/FAT Viewer?action=UPDATE&amp;creator=factset&amp;DYN_ARGS=TRUE&amp;DOC_NAME=FAT:FQL_AUDITING_CLIENT_TEMPLATE.FAT&amp;display_string=Audit&amp;VAR:KEY=KDGHGNKFIV&amp;VAR:QUERY=KChSR0ZfQlBTX1RBTkcoUVRSLDAsLCwsLCxOT0FVRElUKUBSR0ZfQlBTX1RBTkcoUVRSLDAsLCwsLCxOT0FVR","ElUKSlAUkdGX0JQU19UQU5HKFFUUiwwLCwsLCwsTk9BVURJVCkp&amp;WINDOW=FIRST_POPUP&amp;HEIGHT=450&amp;WIDTH=450&amp;START_MAXIMIZED=FALSE&amp;VAR:CALENDAR=FIVEDAY&amp;VAR:SYMBOL=671398&amp;VAR:INDEX=0"}</definedName>
    <definedName name="_508__FDSAUDITLINK__" localSheetId="2" hidden="1">{"fdsup://directions/FAT Viewer?action=UPDATE&amp;creator=factset&amp;DYN_ARGS=TRUE&amp;DOC_NAME=FAT:FQL_AUDITING_CLIENT_TEMPLATE.FAT&amp;display_string=Audit&amp;VAR:KEY=INMHYFYJGJ&amp;VAR:QUERY=UkdGX0JQUyhBTk4sMjAxMCwsLCwsLE5PQVVESVQp&amp;WINDOW=FIRST_POPUP&amp;HEIGHT=450&amp;WIDTH=450&amp;STAR","T_MAXIMIZED=FALSE&amp;VAR:CALENDAR=FIVEDAY&amp;VAR:SYMBOL=671398&amp;VAR:INDEX=0"}</definedName>
    <definedName name="_508__FDSAUDITLINK__" localSheetId="4" hidden="1">{"fdsup://directions/FAT Viewer?action=UPDATE&amp;creator=factset&amp;DYN_ARGS=TRUE&amp;DOC_NAME=FAT:FQL_AUDITING_CLIENT_TEMPLATE.FAT&amp;display_string=Audit&amp;VAR:KEY=INMHYFYJGJ&amp;VAR:QUERY=UkdGX0JQUyhBTk4sMjAxMCwsLCwsLE5PQVVESVQp&amp;WINDOW=FIRST_POPUP&amp;HEIGHT=450&amp;WIDTH=450&amp;STAR","T_MAXIMIZED=FALSE&amp;VAR:CALENDAR=FIVEDAY&amp;VAR:SYMBOL=671398&amp;VAR:INDEX=0"}</definedName>
    <definedName name="_508__FDSAUDITLINK__" hidden="1">{"fdsup://directions/FAT Viewer?action=UPDATE&amp;creator=factset&amp;DYN_ARGS=TRUE&amp;DOC_NAME=FAT:FQL_AUDITING_CLIENT_TEMPLATE.FAT&amp;display_string=Audit&amp;VAR:KEY=INMHYFYJGJ&amp;VAR:QUERY=UkdGX0JQUyhBTk4sMjAxMCwsLCwsLE5PQVVESVQp&amp;WINDOW=FIRST_POPUP&amp;HEIGHT=450&amp;WIDTH=450&amp;STAR","T_MAXIMIZED=FALSE&amp;VAR:CALENDAR=FIVEDAY&amp;VAR:SYMBOL=671398&amp;VAR:INDEX=0"}</definedName>
    <definedName name="_509__FDSAUDITLINK__" localSheetId="2" hidden="1">{"fdsup://directions/FAT Viewer?action=UPDATE&amp;creator=factset&amp;DYN_ARGS=TRUE&amp;DOC_NAME=FAT:FQL_AUDITING_CLIENT_TEMPLATE.FAT&amp;display_string=Audit&amp;VAR:KEY=MVOHCTCXCJ&amp;VAR:QUERY=KChSR0ZfQlBTKFFUUiwwLCwsLCwsTk9BVURJVClAUkdGX0JQUyhTRU1JLDAsLCwsLCxOT0FVRElUKSlAUkdGX","0JQUyhBTk4sMCwsLCwsLE5PQVVESVQpKQ==&amp;WINDOW=FIRST_POPUP&amp;HEIGHT=450&amp;WIDTH=450&amp;START_MAXIMIZED=FALSE&amp;VAR:CALENDAR=FIVEDAY&amp;VAR:SYMBOL=671398&amp;VAR:INDEX=0"}</definedName>
    <definedName name="_509__FDSAUDITLINK__" localSheetId="4" hidden="1">{"fdsup://directions/FAT Viewer?action=UPDATE&amp;creator=factset&amp;DYN_ARGS=TRUE&amp;DOC_NAME=FAT:FQL_AUDITING_CLIENT_TEMPLATE.FAT&amp;display_string=Audit&amp;VAR:KEY=MVOHCTCXCJ&amp;VAR:QUERY=KChSR0ZfQlBTKFFUUiwwLCwsLCwsTk9BVURJVClAUkdGX0JQUyhTRU1JLDAsLCwsLCxOT0FVRElUKSlAUkdGX","0JQUyhBTk4sMCwsLCwsLE5PQVVESVQpKQ==&amp;WINDOW=FIRST_POPUP&amp;HEIGHT=450&amp;WIDTH=450&amp;START_MAXIMIZED=FALSE&amp;VAR:CALENDAR=FIVEDAY&amp;VAR:SYMBOL=671398&amp;VAR:INDEX=0"}</definedName>
    <definedName name="_509__FDSAUDITLINK__" hidden="1">{"fdsup://directions/FAT Viewer?action=UPDATE&amp;creator=factset&amp;DYN_ARGS=TRUE&amp;DOC_NAME=FAT:FQL_AUDITING_CLIENT_TEMPLATE.FAT&amp;display_string=Audit&amp;VAR:KEY=MVOHCTCXCJ&amp;VAR:QUERY=KChSR0ZfQlBTKFFUUiwwLCwsLCwsTk9BVURJVClAUkdGX0JQUyhTRU1JLDAsLCwsLCxOT0FVRElUKSlAUkdGX","0JQUyhBTk4sMCwsLCwsLE5PQVVESVQpKQ==&amp;WINDOW=FIRST_POPUP&amp;HEIGHT=450&amp;WIDTH=450&amp;START_MAXIMIZED=FALSE&amp;VAR:CALENDAR=FIVEDAY&amp;VAR:SYMBOL=671398&amp;VAR:INDEX=0"}</definedName>
    <definedName name="_51__123Graph_BCHART_4" localSheetId="10" hidden="1">#REF!</definedName>
    <definedName name="_51__123Graph_BCHART_4" localSheetId="4" hidden="1">#REF!</definedName>
    <definedName name="_51__123Graph_BCHART_4" hidden="1">#REF!</definedName>
    <definedName name="_51__FDSAUDITLINK__" localSheetId="2" hidden="1">{"fdsup://IBCentral/FAT Viewer?action=UPDATE&amp;creator=factset&amp;DOC_NAME=fat:reuters_annual_source_window.fat&amp;display_string=Audit&amp;DYN_ARGS=TRUE&amp;VAR:ID1=B0MSYM&amp;VAR:RCODE=NIBX&amp;VAR:SDATE=20101299&amp;VAR:FREQ=Y&amp;VAR:RELITEM=RP&amp;VAR:CURRENCY=&amp;VAR:CURRSOURCE=EXSHARE&amp;VAR",":NATFREQ=ANNUAL&amp;VAR:RFIELD=FINALIZED&amp;VAR:DB_TYPE=&amp;VAR:UNITS=M&amp;window=popup&amp;width=450&amp;height=300&amp;START_MAXIMIZED=FALSE"}</definedName>
    <definedName name="_51__FDSAUDITLINK__" localSheetId="4" hidden="1">{"fdsup://IBCentral/FAT Viewer?action=UPDATE&amp;creator=factset&amp;DOC_NAME=fat:reuters_annual_source_window.fat&amp;display_string=Audit&amp;DYN_ARGS=TRUE&amp;VAR:ID1=B0MSYM&amp;VAR:RCODE=NIBX&amp;VAR:SDATE=20101299&amp;VAR:FREQ=Y&amp;VAR:RELITEM=RP&amp;VAR:CURRENCY=&amp;VAR:CURRSOURCE=EXSHARE&amp;VAR",":NATFREQ=ANNUAL&amp;VAR:RFIELD=FINALIZED&amp;VAR:DB_TYPE=&amp;VAR:UNITS=M&amp;window=popup&amp;width=450&amp;height=300&amp;START_MAXIMIZED=FALSE"}</definedName>
    <definedName name="_51__FDSAUDITLINK__" hidden="1">{"fdsup://IBCentral/FAT Viewer?action=UPDATE&amp;creator=factset&amp;DOC_NAME=fat:reuters_annual_source_window.fat&amp;display_string=Audit&amp;DYN_ARGS=TRUE&amp;VAR:ID1=B0MSYM&amp;VAR:RCODE=NIBX&amp;VAR:SDATE=20101299&amp;VAR:FREQ=Y&amp;VAR:RELITEM=RP&amp;VAR:CURRENCY=&amp;VAR:CURRSOURCE=EXSHARE&amp;VAR",":NATFREQ=ANNUAL&amp;VAR:RFIELD=FINALIZED&amp;VAR:DB_TYPE=&amp;VAR:UNITS=M&amp;window=popup&amp;width=450&amp;height=300&amp;START_MAXIMIZED=FALSE"}</definedName>
    <definedName name="_510__FDSAUDITLINK__" localSheetId="2" hidden="1">{"fdsup://directions/FAT Viewer?action=UPDATE&amp;creator=factset&amp;DYN_ARGS=TRUE&amp;DOC_NAME=FAT:FQL_AUDITING_CLIENT_TEMPLATE.FAT&amp;display_string=Audit&amp;VAR:KEY=ALSJWFINIJ&amp;VAR:QUERY=UkdGX0JQU19UQU5HKEFOTiwyMDEwLCwsLCwsTk9BVURJVCk=&amp;WINDOW=FIRST_POPUP&amp;HEIGHT=450&amp;WIDTH=","450&amp;START_MAXIMIZED=FALSE&amp;VAR:CALENDAR=FIVEDAY&amp;VAR:SYMBOL=615044&amp;VAR:INDEX=0"}</definedName>
    <definedName name="_510__FDSAUDITLINK__" localSheetId="4" hidden="1">{"fdsup://directions/FAT Viewer?action=UPDATE&amp;creator=factset&amp;DYN_ARGS=TRUE&amp;DOC_NAME=FAT:FQL_AUDITING_CLIENT_TEMPLATE.FAT&amp;display_string=Audit&amp;VAR:KEY=ALSJWFINIJ&amp;VAR:QUERY=UkdGX0JQU19UQU5HKEFOTiwyMDEwLCwsLCwsTk9BVURJVCk=&amp;WINDOW=FIRST_POPUP&amp;HEIGHT=450&amp;WIDTH=","450&amp;START_MAXIMIZED=FALSE&amp;VAR:CALENDAR=FIVEDAY&amp;VAR:SYMBOL=615044&amp;VAR:INDEX=0"}</definedName>
    <definedName name="_510__FDSAUDITLINK__" hidden="1">{"fdsup://directions/FAT Viewer?action=UPDATE&amp;creator=factset&amp;DYN_ARGS=TRUE&amp;DOC_NAME=FAT:FQL_AUDITING_CLIENT_TEMPLATE.FAT&amp;display_string=Audit&amp;VAR:KEY=ALSJWFINIJ&amp;VAR:QUERY=UkdGX0JQU19UQU5HKEFOTiwyMDEwLCwsLCwsTk9BVURJVCk=&amp;WINDOW=FIRST_POPUP&amp;HEIGHT=450&amp;WIDTH=","450&amp;START_MAXIMIZED=FALSE&amp;VAR:CALENDAR=FIVEDAY&amp;VAR:SYMBOL=615044&amp;VAR:INDEX=0"}</definedName>
    <definedName name="_511__FDSAUDITLINK__" localSheetId="2" hidden="1">{"fdsup://directions/FAT Viewer?action=UPDATE&amp;creator=factset&amp;DYN_ARGS=TRUE&amp;DOC_NAME=FAT:FQL_AUDITING_CLIENT_TEMPLATE.FAT&amp;display_string=Audit&amp;VAR:KEY=IPWBWHYDSP&amp;VAR:QUERY=KChSR0ZfQlBTX1RBTkcoUVRSLDAsLCwsLCxOT0FVRElUKUBSR0ZfQlBTX1RBTkcoUVRSLDAsLCwsLCxOT0FVR","ElUKSlAUkdGX0JQU19UQU5HKFFUUiwwLCwsLCwsTk9BVURJVCkp&amp;WINDOW=FIRST_POPUP&amp;HEIGHT=450&amp;WIDTH=450&amp;START_MAXIMIZED=FALSE&amp;VAR:CALENDAR=FIVEDAY&amp;VAR:SYMBOL=615044&amp;VAR:INDEX=0"}</definedName>
    <definedName name="_511__FDSAUDITLINK__" localSheetId="4" hidden="1">{"fdsup://directions/FAT Viewer?action=UPDATE&amp;creator=factset&amp;DYN_ARGS=TRUE&amp;DOC_NAME=FAT:FQL_AUDITING_CLIENT_TEMPLATE.FAT&amp;display_string=Audit&amp;VAR:KEY=IPWBWHYDSP&amp;VAR:QUERY=KChSR0ZfQlBTX1RBTkcoUVRSLDAsLCwsLCxOT0FVRElUKUBSR0ZfQlBTX1RBTkcoUVRSLDAsLCwsLCxOT0FVR","ElUKSlAUkdGX0JQU19UQU5HKFFUUiwwLCwsLCwsTk9BVURJVCkp&amp;WINDOW=FIRST_POPUP&amp;HEIGHT=450&amp;WIDTH=450&amp;START_MAXIMIZED=FALSE&amp;VAR:CALENDAR=FIVEDAY&amp;VAR:SYMBOL=615044&amp;VAR:INDEX=0"}</definedName>
    <definedName name="_511__FDSAUDITLINK__" hidden="1">{"fdsup://directions/FAT Viewer?action=UPDATE&amp;creator=factset&amp;DYN_ARGS=TRUE&amp;DOC_NAME=FAT:FQL_AUDITING_CLIENT_TEMPLATE.FAT&amp;display_string=Audit&amp;VAR:KEY=IPWBWHYDSP&amp;VAR:QUERY=KChSR0ZfQlBTX1RBTkcoUVRSLDAsLCwsLCxOT0FVRElUKUBSR0ZfQlBTX1RBTkcoUVRSLDAsLCwsLCxOT0FVR","ElUKSlAUkdGX0JQU19UQU5HKFFUUiwwLCwsLCwsTk9BVURJVCkp&amp;WINDOW=FIRST_POPUP&amp;HEIGHT=450&amp;WIDTH=450&amp;START_MAXIMIZED=FALSE&amp;VAR:CALENDAR=FIVEDAY&amp;VAR:SYMBOL=615044&amp;VAR:INDEX=0"}</definedName>
    <definedName name="_512__FDSAUDITLINK__" localSheetId="2" hidden="1">{"fdsup://directions/FAT Viewer?action=UPDATE&amp;creator=factset&amp;DYN_ARGS=TRUE&amp;DOC_NAME=FAT:FQL_AUDITING_CLIENT_TEMPLATE.FAT&amp;display_string=Audit&amp;VAR:KEY=YBYRWXEHCB&amp;VAR:QUERY=UkdGX0JQUyhBTk4sMjAxMCwsLCwsLE5PQVVESVQp&amp;WINDOW=FIRST_POPUP&amp;HEIGHT=450&amp;WIDTH=450&amp;STAR","T_MAXIMIZED=FALSE&amp;VAR:CALENDAR=FIVEDAY&amp;VAR:SYMBOL=615044&amp;VAR:INDEX=0"}</definedName>
    <definedName name="_512__FDSAUDITLINK__" localSheetId="4" hidden="1">{"fdsup://directions/FAT Viewer?action=UPDATE&amp;creator=factset&amp;DYN_ARGS=TRUE&amp;DOC_NAME=FAT:FQL_AUDITING_CLIENT_TEMPLATE.FAT&amp;display_string=Audit&amp;VAR:KEY=YBYRWXEHCB&amp;VAR:QUERY=UkdGX0JQUyhBTk4sMjAxMCwsLCwsLE5PQVVESVQp&amp;WINDOW=FIRST_POPUP&amp;HEIGHT=450&amp;WIDTH=450&amp;STAR","T_MAXIMIZED=FALSE&amp;VAR:CALENDAR=FIVEDAY&amp;VAR:SYMBOL=615044&amp;VAR:INDEX=0"}</definedName>
    <definedName name="_512__FDSAUDITLINK__" hidden="1">{"fdsup://directions/FAT Viewer?action=UPDATE&amp;creator=factset&amp;DYN_ARGS=TRUE&amp;DOC_NAME=FAT:FQL_AUDITING_CLIENT_TEMPLATE.FAT&amp;display_string=Audit&amp;VAR:KEY=YBYRWXEHCB&amp;VAR:QUERY=UkdGX0JQUyhBTk4sMjAxMCwsLCwsLE5PQVVESVQp&amp;WINDOW=FIRST_POPUP&amp;HEIGHT=450&amp;WIDTH=450&amp;STAR","T_MAXIMIZED=FALSE&amp;VAR:CALENDAR=FIVEDAY&amp;VAR:SYMBOL=615044&amp;VAR:INDEX=0"}</definedName>
    <definedName name="_513__FDSAUDITLINK__" localSheetId="2" hidden="1">{"fdsup://directions/FAT Viewer?action=UPDATE&amp;creator=factset&amp;DYN_ARGS=TRUE&amp;DOC_NAME=FAT:FQL_AUDITING_CLIENT_TEMPLATE.FAT&amp;display_string=Audit&amp;VAR:KEY=AFCBIDCVCT&amp;VAR:QUERY=KChSR0ZfQlBTKFFUUiwwLCwsLCwsTk9BVURJVClAUkdGX0JQUyhTRU1JLDAsLCwsLCxOT0FVRElUKSlAUkdGX","0JQUyhBTk4sMCwsLCwsLE5PQVVESVQpKQ==&amp;WINDOW=FIRST_POPUP&amp;HEIGHT=450&amp;WIDTH=450&amp;START_MAXIMIZED=FALSE&amp;VAR:CALENDAR=FIVEDAY&amp;VAR:SYMBOL=615044&amp;VAR:INDEX=0"}</definedName>
    <definedName name="_513__FDSAUDITLINK__" localSheetId="4" hidden="1">{"fdsup://directions/FAT Viewer?action=UPDATE&amp;creator=factset&amp;DYN_ARGS=TRUE&amp;DOC_NAME=FAT:FQL_AUDITING_CLIENT_TEMPLATE.FAT&amp;display_string=Audit&amp;VAR:KEY=AFCBIDCVCT&amp;VAR:QUERY=KChSR0ZfQlBTKFFUUiwwLCwsLCwsTk9BVURJVClAUkdGX0JQUyhTRU1JLDAsLCwsLCxOT0FVRElUKSlAUkdGX","0JQUyhBTk4sMCwsLCwsLE5PQVVESVQpKQ==&amp;WINDOW=FIRST_POPUP&amp;HEIGHT=450&amp;WIDTH=450&amp;START_MAXIMIZED=FALSE&amp;VAR:CALENDAR=FIVEDAY&amp;VAR:SYMBOL=615044&amp;VAR:INDEX=0"}</definedName>
    <definedName name="_513__FDSAUDITLINK__" hidden="1">{"fdsup://directions/FAT Viewer?action=UPDATE&amp;creator=factset&amp;DYN_ARGS=TRUE&amp;DOC_NAME=FAT:FQL_AUDITING_CLIENT_TEMPLATE.FAT&amp;display_string=Audit&amp;VAR:KEY=AFCBIDCVCT&amp;VAR:QUERY=KChSR0ZfQlBTKFFUUiwwLCwsLCwsTk9BVURJVClAUkdGX0JQUyhTRU1JLDAsLCwsLCxOT0FVRElUKSlAUkdGX","0JQUyhBTk4sMCwsLCwsLE5PQVVESVQpKQ==&amp;WINDOW=FIRST_POPUP&amp;HEIGHT=450&amp;WIDTH=450&amp;START_MAXIMIZED=FALSE&amp;VAR:CALENDAR=FIVEDAY&amp;VAR:SYMBOL=615044&amp;VAR:INDEX=0"}</definedName>
    <definedName name="_514__FDSAUDITLINK__" localSheetId="2" hidden="1">{"fdsup://directions/FAT Viewer?action=UPDATE&amp;creator=factset&amp;DYN_ARGS=TRUE&amp;DOC_NAME=FAT:FQL_AUDITING_CLIENT_TEMPLATE.FAT&amp;display_string=Audit&amp;VAR:KEY=KJQFULMFAL&amp;VAR:QUERY=UkdGX0JQU19UQU5HKEFOTiwyMDEwLCwsLCwsTk9BVURJVCk=&amp;WINDOW=FIRST_POPUP&amp;HEIGHT=450&amp;WIDTH=","450&amp;START_MAXIMIZED=FALSE&amp;VAR:CALENDAR=FIVEDAY&amp;VAR:SYMBOL=614819&amp;VAR:INDEX=0"}</definedName>
    <definedName name="_514__FDSAUDITLINK__" localSheetId="4" hidden="1">{"fdsup://directions/FAT Viewer?action=UPDATE&amp;creator=factset&amp;DYN_ARGS=TRUE&amp;DOC_NAME=FAT:FQL_AUDITING_CLIENT_TEMPLATE.FAT&amp;display_string=Audit&amp;VAR:KEY=KJQFULMFAL&amp;VAR:QUERY=UkdGX0JQU19UQU5HKEFOTiwyMDEwLCwsLCwsTk9BVURJVCk=&amp;WINDOW=FIRST_POPUP&amp;HEIGHT=450&amp;WIDTH=","450&amp;START_MAXIMIZED=FALSE&amp;VAR:CALENDAR=FIVEDAY&amp;VAR:SYMBOL=614819&amp;VAR:INDEX=0"}</definedName>
    <definedName name="_514__FDSAUDITLINK__" hidden="1">{"fdsup://directions/FAT Viewer?action=UPDATE&amp;creator=factset&amp;DYN_ARGS=TRUE&amp;DOC_NAME=FAT:FQL_AUDITING_CLIENT_TEMPLATE.FAT&amp;display_string=Audit&amp;VAR:KEY=KJQFULMFAL&amp;VAR:QUERY=UkdGX0JQU19UQU5HKEFOTiwyMDEwLCwsLCwsTk9BVURJVCk=&amp;WINDOW=FIRST_POPUP&amp;HEIGHT=450&amp;WIDTH=","450&amp;START_MAXIMIZED=FALSE&amp;VAR:CALENDAR=FIVEDAY&amp;VAR:SYMBOL=614819&amp;VAR:INDEX=0"}</definedName>
    <definedName name="_515__FDSAUDITLINK__" localSheetId="2" hidden="1">{"fdsup://directions/FAT Viewer?action=UPDATE&amp;creator=factset&amp;DYN_ARGS=TRUE&amp;DOC_NAME=FAT:FQL_AUDITING_CLIENT_TEMPLATE.FAT&amp;display_string=Audit&amp;VAR:KEY=WPWXALABUH&amp;VAR:QUERY=KChSR0ZfQlBTX1RBTkcoUVRSLDAsLCwsLCxOT0FVRElUKUBSR0ZfQlBTX1RBTkcoUVRSLDAsLCwsLCxOT0FVR","ElUKSlAUkdGX0JQU19UQU5HKFFUUiwwLCwsLCwsTk9BVURJVCkp&amp;WINDOW=FIRST_POPUP&amp;HEIGHT=450&amp;WIDTH=450&amp;START_MAXIMIZED=FALSE&amp;VAR:CALENDAR=FIVEDAY&amp;VAR:SYMBOL=614819&amp;VAR:INDEX=0"}</definedName>
    <definedName name="_515__FDSAUDITLINK__" localSheetId="4" hidden="1">{"fdsup://directions/FAT Viewer?action=UPDATE&amp;creator=factset&amp;DYN_ARGS=TRUE&amp;DOC_NAME=FAT:FQL_AUDITING_CLIENT_TEMPLATE.FAT&amp;display_string=Audit&amp;VAR:KEY=WPWXALABUH&amp;VAR:QUERY=KChSR0ZfQlBTX1RBTkcoUVRSLDAsLCwsLCxOT0FVRElUKUBSR0ZfQlBTX1RBTkcoUVRSLDAsLCwsLCxOT0FVR","ElUKSlAUkdGX0JQU19UQU5HKFFUUiwwLCwsLCwsTk9BVURJVCkp&amp;WINDOW=FIRST_POPUP&amp;HEIGHT=450&amp;WIDTH=450&amp;START_MAXIMIZED=FALSE&amp;VAR:CALENDAR=FIVEDAY&amp;VAR:SYMBOL=614819&amp;VAR:INDEX=0"}</definedName>
    <definedName name="_515__FDSAUDITLINK__" hidden="1">{"fdsup://directions/FAT Viewer?action=UPDATE&amp;creator=factset&amp;DYN_ARGS=TRUE&amp;DOC_NAME=FAT:FQL_AUDITING_CLIENT_TEMPLATE.FAT&amp;display_string=Audit&amp;VAR:KEY=WPWXALABUH&amp;VAR:QUERY=KChSR0ZfQlBTX1RBTkcoUVRSLDAsLCwsLCxOT0FVRElUKUBSR0ZfQlBTX1RBTkcoUVRSLDAsLCwsLCxOT0FVR","ElUKSlAUkdGX0JQU19UQU5HKFFUUiwwLCwsLCwsTk9BVURJVCkp&amp;WINDOW=FIRST_POPUP&amp;HEIGHT=450&amp;WIDTH=450&amp;START_MAXIMIZED=FALSE&amp;VAR:CALENDAR=FIVEDAY&amp;VAR:SYMBOL=614819&amp;VAR:INDEX=0"}</definedName>
    <definedName name="_516__FDSAUDITLINK__" localSheetId="2" hidden="1">{"fdsup://directions/FAT Viewer?action=UPDATE&amp;creator=factset&amp;DYN_ARGS=TRUE&amp;DOC_NAME=FAT:FQL_AUDITING_CLIENT_TEMPLATE.FAT&amp;display_string=Audit&amp;VAR:KEY=GBORITABUH&amp;VAR:QUERY=UkdGX0JQUyhBTk4sMjAxMCwsLCwsLE5PQVVESVQp&amp;WINDOW=FIRST_POPUP&amp;HEIGHT=450&amp;WIDTH=450&amp;STAR","T_MAXIMIZED=FALSE&amp;VAR:CALENDAR=FIVEDAY&amp;VAR:SYMBOL=614819&amp;VAR:INDEX=0"}</definedName>
    <definedName name="_516__FDSAUDITLINK__" localSheetId="4" hidden="1">{"fdsup://directions/FAT Viewer?action=UPDATE&amp;creator=factset&amp;DYN_ARGS=TRUE&amp;DOC_NAME=FAT:FQL_AUDITING_CLIENT_TEMPLATE.FAT&amp;display_string=Audit&amp;VAR:KEY=GBORITABUH&amp;VAR:QUERY=UkdGX0JQUyhBTk4sMjAxMCwsLCwsLE5PQVVESVQp&amp;WINDOW=FIRST_POPUP&amp;HEIGHT=450&amp;WIDTH=450&amp;STAR","T_MAXIMIZED=FALSE&amp;VAR:CALENDAR=FIVEDAY&amp;VAR:SYMBOL=614819&amp;VAR:INDEX=0"}</definedName>
    <definedName name="_516__FDSAUDITLINK__" hidden="1">{"fdsup://directions/FAT Viewer?action=UPDATE&amp;creator=factset&amp;DYN_ARGS=TRUE&amp;DOC_NAME=FAT:FQL_AUDITING_CLIENT_TEMPLATE.FAT&amp;display_string=Audit&amp;VAR:KEY=GBORITABUH&amp;VAR:QUERY=UkdGX0JQUyhBTk4sMjAxMCwsLCwsLE5PQVVESVQp&amp;WINDOW=FIRST_POPUP&amp;HEIGHT=450&amp;WIDTH=450&amp;STAR","T_MAXIMIZED=FALSE&amp;VAR:CALENDAR=FIVEDAY&amp;VAR:SYMBOL=614819&amp;VAR:INDEX=0"}</definedName>
    <definedName name="_517__FDSAUDITLINK__" localSheetId="2" hidden="1">{"fdsup://directions/FAT Viewer?action=UPDATE&amp;creator=factset&amp;DYN_ARGS=TRUE&amp;DOC_NAME=FAT:FQL_AUDITING_CLIENT_TEMPLATE.FAT&amp;display_string=Audit&amp;VAR:KEY=AZIZMRYHCL&amp;VAR:QUERY=KChSR0ZfQlBTKFFUUiwwLCwsLCwsTk9BVURJVClAUkdGX0JQUyhTRU1JLDAsLCwsLCxOT0FVRElUKSlAUkdGX","0JQUyhBTk4sMCwsLCwsLE5PQVVESVQpKQ==&amp;WINDOW=FIRST_POPUP&amp;HEIGHT=450&amp;WIDTH=450&amp;START_MAXIMIZED=FALSE&amp;VAR:CALENDAR=FIVEDAY&amp;VAR:SYMBOL=614819&amp;VAR:INDEX=0"}</definedName>
    <definedName name="_517__FDSAUDITLINK__" localSheetId="4" hidden="1">{"fdsup://directions/FAT Viewer?action=UPDATE&amp;creator=factset&amp;DYN_ARGS=TRUE&amp;DOC_NAME=FAT:FQL_AUDITING_CLIENT_TEMPLATE.FAT&amp;display_string=Audit&amp;VAR:KEY=AZIZMRYHCL&amp;VAR:QUERY=KChSR0ZfQlBTKFFUUiwwLCwsLCwsTk9BVURJVClAUkdGX0JQUyhTRU1JLDAsLCwsLCxOT0FVRElUKSlAUkdGX","0JQUyhBTk4sMCwsLCwsLE5PQVVESVQpKQ==&amp;WINDOW=FIRST_POPUP&amp;HEIGHT=450&amp;WIDTH=450&amp;START_MAXIMIZED=FALSE&amp;VAR:CALENDAR=FIVEDAY&amp;VAR:SYMBOL=614819&amp;VAR:INDEX=0"}</definedName>
    <definedName name="_517__FDSAUDITLINK__" hidden="1">{"fdsup://directions/FAT Viewer?action=UPDATE&amp;creator=factset&amp;DYN_ARGS=TRUE&amp;DOC_NAME=FAT:FQL_AUDITING_CLIENT_TEMPLATE.FAT&amp;display_string=Audit&amp;VAR:KEY=AZIZMRYHCL&amp;VAR:QUERY=KChSR0ZfQlBTKFFUUiwwLCwsLCwsTk9BVURJVClAUkdGX0JQUyhTRU1JLDAsLCwsLCxOT0FVRElUKSlAUkdGX","0JQUyhBTk4sMCwsLCwsLE5PQVVESVQpKQ==&amp;WINDOW=FIRST_POPUP&amp;HEIGHT=450&amp;WIDTH=450&amp;START_MAXIMIZED=FALSE&amp;VAR:CALENDAR=FIVEDAY&amp;VAR:SYMBOL=614819&amp;VAR:INDEX=0"}</definedName>
    <definedName name="_518__FDSAUDITLINK__" localSheetId="2" hidden="1">{"fdsup://directions/FAT Viewer?action=UPDATE&amp;creator=factset&amp;DYN_ARGS=TRUE&amp;DOC_NAME=FAT:FQL_AUDITING_CLIENT_TEMPLATE.FAT&amp;display_string=Audit&amp;VAR:KEY=AJGFGBMJYT&amp;VAR:QUERY=UkdGX0JQU19UQU5HKEFOTiwyMDEwLCwsLCwsTk9BVURJVCk=&amp;WINDOW=FIRST_POPUP&amp;HEIGHT=450&amp;WIDTH=","450&amp;START_MAXIMIZED=FALSE&amp;VAR:CALENDAR=FIVEDAY&amp;VAR:SYMBOL=B15DYL&amp;VAR:INDEX=0"}</definedName>
    <definedName name="_518__FDSAUDITLINK__" localSheetId="4" hidden="1">{"fdsup://directions/FAT Viewer?action=UPDATE&amp;creator=factset&amp;DYN_ARGS=TRUE&amp;DOC_NAME=FAT:FQL_AUDITING_CLIENT_TEMPLATE.FAT&amp;display_string=Audit&amp;VAR:KEY=AJGFGBMJYT&amp;VAR:QUERY=UkdGX0JQU19UQU5HKEFOTiwyMDEwLCwsLCwsTk9BVURJVCk=&amp;WINDOW=FIRST_POPUP&amp;HEIGHT=450&amp;WIDTH=","450&amp;START_MAXIMIZED=FALSE&amp;VAR:CALENDAR=FIVEDAY&amp;VAR:SYMBOL=B15DYL&amp;VAR:INDEX=0"}</definedName>
    <definedName name="_518__FDSAUDITLINK__" hidden="1">{"fdsup://directions/FAT Viewer?action=UPDATE&amp;creator=factset&amp;DYN_ARGS=TRUE&amp;DOC_NAME=FAT:FQL_AUDITING_CLIENT_TEMPLATE.FAT&amp;display_string=Audit&amp;VAR:KEY=AJGFGBMJYT&amp;VAR:QUERY=UkdGX0JQU19UQU5HKEFOTiwyMDEwLCwsLCwsTk9BVURJVCk=&amp;WINDOW=FIRST_POPUP&amp;HEIGHT=450&amp;WIDTH=","450&amp;START_MAXIMIZED=FALSE&amp;VAR:CALENDAR=FIVEDAY&amp;VAR:SYMBOL=B15DYL&amp;VAR:INDEX=0"}</definedName>
    <definedName name="_519__FDSAUDITLINK__" localSheetId="2" hidden="1">{"fdsup://directions/FAT Viewer?action=UPDATE&amp;creator=factset&amp;DYN_ARGS=TRUE&amp;DOC_NAME=FAT:FQL_AUDITING_CLIENT_TEMPLATE.FAT&amp;display_string=Audit&amp;VAR:KEY=QPUBSPQRGJ&amp;VAR:QUERY=KChSR0ZfQlBTX1RBTkcoUVRSLDAsLCwsLCxOT0FVRElUKUBSR0ZfQlBTX1RBTkcoUVRSLDAsLCwsLCxOT0FVR","ElUKSlAUkdGX0JQU19UQU5HKFFUUiwwLCwsLCwsTk9BVURJVCkp&amp;WINDOW=FIRST_POPUP&amp;HEIGHT=450&amp;WIDTH=450&amp;START_MAXIMIZED=FALSE&amp;VAR:CALENDAR=FIVEDAY&amp;VAR:SYMBOL=B15DYL&amp;VAR:INDEX=0"}</definedName>
    <definedName name="_519__FDSAUDITLINK__" localSheetId="4" hidden="1">{"fdsup://directions/FAT Viewer?action=UPDATE&amp;creator=factset&amp;DYN_ARGS=TRUE&amp;DOC_NAME=FAT:FQL_AUDITING_CLIENT_TEMPLATE.FAT&amp;display_string=Audit&amp;VAR:KEY=QPUBSPQRGJ&amp;VAR:QUERY=KChSR0ZfQlBTX1RBTkcoUVRSLDAsLCwsLCxOT0FVRElUKUBSR0ZfQlBTX1RBTkcoUVRSLDAsLCwsLCxOT0FVR","ElUKSlAUkdGX0JQU19UQU5HKFFUUiwwLCwsLCwsTk9BVURJVCkp&amp;WINDOW=FIRST_POPUP&amp;HEIGHT=450&amp;WIDTH=450&amp;START_MAXIMIZED=FALSE&amp;VAR:CALENDAR=FIVEDAY&amp;VAR:SYMBOL=B15DYL&amp;VAR:INDEX=0"}</definedName>
    <definedName name="_519__FDSAUDITLINK__" hidden="1">{"fdsup://directions/FAT Viewer?action=UPDATE&amp;creator=factset&amp;DYN_ARGS=TRUE&amp;DOC_NAME=FAT:FQL_AUDITING_CLIENT_TEMPLATE.FAT&amp;display_string=Audit&amp;VAR:KEY=QPUBSPQRGJ&amp;VAR:QUERY=KChSR0ZfQlBTX1RBTkcoUVRSLDAsLCwsLCxOT0FVRElUKUBSR0ZfQlBTX1RBTkcoUVRSLDAsLCwsLCxOT0FVR","ElUKSlAUkdGX0JQU19UQU5HKFFUUiwwLCwsLCwsTk9BVURJVCkp&amp;WINDOW=FIRST_POPUP&amp;HEIGHT=450&amp;WIDTH=450&amp;START_MAXIMIZED=FALSE&amp;VAR:CALENDAR=FIVEDAY&amp;VAR:SYMBOL=B15DYL&amp;VAR:INDEX=0"}</definedName>
    <definedName name="_52__123Graph_C_Chart_1A" localSheetId="10" hidden="1">#REF!</definedName>
    <definedName name="_52__123Graph_C_Chart_1A" localSheetId="4" hidden="1">#REF!</definedName>
    <definedName name="_52__123Graph_C_Chart_1A" hidden="1">#REF!</definedName>
    <definedName name="_52__FDSAUDITLINK__" localSheetId="2" hidden="1">{"fdsup://directions/FAT Viewer?action=UPDATE&amp;creator=factset&amp;DYN_ARGS=TRUE&amp;DOC_NAME=FAT:FQL_AUDITING_CLIENT_TEMPLATE.FAT&amp;display_string=Audit&amp;VAR:KEY=DITEDYDWTM&amp;VAR:QUERY=UkdGX0ZSRUVfUFNfQ0YoQU5OLDQwNzIwLCwsLFVTRCwsTk9BVURJVCk=&amp;WINDOW=FIRST_POPUP&amp;HEIGHT=45","0&amp;WIDTH=450&amp;START_MAXIMIZED=FALSE&amp;VAR:CALENDAR=FIVEDAY&amp;VAR:SYMBOL=B0S600&amp;VAR:INDEX=0"}</definedName>
    <definedName name="_52__FDSAUDITLINK__" localSheetId="4" hidden="1">{"fdsup://directions/FAT Viewer?action=UPDATE&amp;creator=factset&amp;DYN_ARGS=TRUE&amp;DOC_NAME=FAT:FQL_AUDITING_CLIENT_TEMPLATE.FAT&amp;display_string=Audit&amp;VAR:KEY=DITEDYDWTM&amp;VAR:QUERY=UkdGX0ZSRUVfUFNfQ0YoQU5OLDQwNzIwLCwsLFVTRCwsTk9BVURJVCk=&amp;WINDOW=FIRST_POPUP&amp;HEIGHT=45","0&amp;WIDTH=450&amp;START_MAXIMIZED=FALSE&amp;VAR:CALENDAR=FIVEDAY&amp;VAR:SYMBOL=B0S600&amp;VAR:INDEX=0"}</definedName>
    <definedName name="_52__FDSAUDITLINK__" hidden="1">{"fdsup://directions/FAT Viewer?action=UPDATE&amp;creator=factset&amp;DYN_ARGS=TRUE&amp;DOC_NAME=FAT:FQL_AUDITING_CLIENT_TEMPLATE.FAT&amp;display_string=Audit&amp;VAR:KEY=DITEDYDWTM&amp;VAR:QUERY=UkdGX0ZSRUVfUFNfQ0YoQU5OLDQwNzIwLCwsLFVTRCwsTk9BVURJVCk=&amp;WINDOW=FIRST_POPUP&amp;HEIGHT=45","0&amp;WIDTH=450&amp;START_MAXIMIZED=FALSE&amp;VAR:CALENDAR=FIVEDAY&amp;VAR:SYMBOL=B0S600&amp;VAR:INDEX=0"}</definedName>
    <definedName name="_520__FDSAUDITLINK__" localSheetId="2" hidden="1">{"fdsup://directions/FAT Viewer?action=UPDATE&amp;creator=factset&amp;DYN_ARGS=TRUE&amp;DOC_NAME=FAT:FQL_AUDITING_CLIENT_TEMPLATE.FAT&amp;display_string=Audit&amp;VAR:KEY=YRKFIRMRGZ&amp;VAR:QUERY=UkdGX0JQUyhBTk4sMjAxMCwsLCwsLE5PQVVESVQp&amp;WINDOW=FIRST_POPUP&amp;HEIGHT=450&amp;WIDTH=450&amp;STAR","T_MAXIMIZED=FALSE&amp;VAR:CALENDAR=FIVEDAY&amp;VAR:SYMBOL=B15DYL&amp;VAR:INDEX=0"}</definedName>
    <definedName name="_520__FDSAUDITLINK__" localSheetId="4" hidden="1">{"fdsup://directions/FAT Viewer?action=UPDATE&amp;creator=factset&amp;DYN_ARGS=TRUE&amp;DOC_NAME=FAT:FQL_AUDITING_CLIENT_TEMPLATE.FAT&amp;display_string=Audit&amp;VAR:KEY=YRKFIRMRGZ&amp;VAR:QUERY=UkdGX0JQUyhBTk4sMjAxMCwsLCwsLE5PQVVESVQp&amp;WINDOW=FIRST_POPUP&amp;HEIGHT=450&amp;WIDTH=450&amp;STAR","T_MAXIMIZED=FALSE&amp;VAR:CALENDAR=FIVEDAY&amp;VAR:SYMBOL=B15DYL&amp;VAR:INDEX=0"}</definedName>
    <definedName name="_520__FDSAUDITLINK__" hidden="1">{"fdsup://directions/FAT Viewer?action=UPDATE&amp;creator=factset&amp;DYN_ARGS=TRUE&amp;DOC_NAME=FAT:FQL_AUDITING_CLIENT_TEMPLATE.FAT&amp;display_string=Audit&amp;VAR:KEY=YRKFIRMRGZ&amp;VAR:QUERY=UkdGX0JQUyhBTk4sMjAxMCwsLCwsLE5PQVVESVQp&amp;WINDOW=FIRST_POPUP&amp;HEIGHT=450&amp;WIDTH=450&amp;STAR","T_MAXIMIZED=FALSE&amp;VAR:CALENDAR=FIVEDAY&amp;VAR:SYMBOL=B15DYL&amp;VAR:INDEX=0"}</definedName>
    <definedName name="_521__FDSAUDITLINK__" localSheetId="2" hidden="1">{"fdsup://directions/FAT Viewer?action=UPDATE&amp;creator=factset&amp;DYN_ARGS=TRUE&amp;DOC_NAME=FAT:FQL_AUDITING_CLIENT_TEMPLATE.FAT&amp;display_string=Audit&amp;VAR:KEY=ETEDEROPGL&amp;VAR:QUERY=KChSR0ZfQlBTKFFUUiwwLCwsLCwsTk9BVURJVClAUkdGX0JQUyhTRU1JLDAsLCwsLCxOT0FVRElUKSlAUkdGX","0JQUyhBTk4sMCwsLCwsLE5PQVVESVQpKQ==&amp;WINDOW=FIRST_POPUP&amp;HEIGHT=450&amp;WIDTH=450&amp;START_MAXIMIZED=FALSE&amp;VAR:CALENDAR=FIVEDAY&amp;VAR:SYMBOL=B15DYL&amp;VAR:INDEX=0"}</definedName>
    <definedName name="_521__FDSAUDITLINK__" localSheetId="4" hidden="1">{"fdsup://directions/FAT Viewer?action=UPDATE&amp;creator=factset&amp;DYN_ARGS=TRUE&amp;DOC_NAME=FAT:FQL_AUDITING_CLIENT_TEMPLATE.FAT&amp;display_string=Audit&amp;VAR:KEY=ETEDEROPGL&amp;VAR:QUERY=KChSR0ZfQlBTKFFUUiwwLCwsLCwsTk9BVURJVClAUkdGX0JQUyhTRU1JLDAsLCwsLCxOT0FVRElUKSlAUkdGX","0JQUyhBTk4sMCwsLCwsLE5PQVVESVQpKQ==&amp;WINDOW=FIRST_POPUP&amp;HEIGHT=450&amp;WIDTH=450&amp;START_MAXIMIZED=FALSE&amp;VAR:CALENDAR=FIVEDAY&amp;VAR:SYMBOL=B15DYL&amp;VAR:INDEX=0"}</definedName>
    <definedName name="_521__FDSAUDITLINK__" hidden="1">{"fdsup://directions/FAT Viewer?action=UPDATE&amp;creator=factset&amp;DYN_ARGS=TRUE&amp;DOC_NAME=FAT:FQL_AUDITING_CLIENT_TEMPLATE.FAT&amp;display_string=Audit&amp;VAR:KEY=ETEDEROPGL&amp;VAR:QUERY=KChSR0ZfQlBTKFFUUiwwLCwsLCwsTk9BVURJVClAUkdGX0JQUyhTRU1JLDAsLCwsLCxOT0FVRElUKSlAUkdGX","0JQUyhBTk4sMCwsLCwsLE5PQVVESVQpKQ==&amp;WINDOW=FIRST_POPUP&amp;HEIGHT=450&amp;WIDTH=450&amp;START_MAXIMIZED=FALSE&amp;VAR:CALENDAR=FIVEDAY&amp;VAR:SYMBOL=B15DYL&amp;VAR:INDEX=0"}</definedName>
    <definedName name="_522__FDSAUDITLINK__" localSheetId="2" hidden="1">{"fdsup://directions/FAT Viewer?action=UPDATE&amp;creator=factset&amp;DYN_ARGS=TRUE&amp;DOC_NAME=FAT:FQL_AUDITING_CLIENT_TEMPLATE.FAT&amp;display_string=Audit&amp;VAR:KEY=UXGPYTAXQH&amp;VAR:QUERY=UkdGX0JQU19UQU5HKEFOTiwyMDEwLCwsLCwsTk9BVURJVCk=&amp;WINDOW=FIRST_POPUP&amp;HEIGHT=450&amp;WIDTH=","450&amp;START_MAXIMIZED=FALSE&amp;VAR:CALENDAR=FIVEDAY&amp;VAR:SYMBOL=601311&amp;VAR:INDEX=0"}</definedName>
    <definedName name="_522__FDSAUDITLINK__" localSheetId="4" hidden="1">{"fdsup://directions/FAT Viewer?action=UPDATE&amp;creator=factset&amp;DYN_ARGS=TRUE&amp;DOC_NAME=FAT:FQL_AUDITING_CLIENT_TEMPLATE.FAT&amp;display_string=Audit&amp;VAR:KEY=UXGPYTAXQH&amp;VAR:QUERY=UkdGX0JQU19UQU5HKEFOTiwyMDEwLCwsLCwsTk9BVURJVCk=&amp;WINDOW=FIRST_POPUP&amp;HEIGHT=450&amp;WIDTH=","450&amp;START_MAXIMIZED=FALSE&amp;VAR:CALENDAR=FIVEDAY&amp;VAR:SYMBOL=601311&amp;VAR:INDEX=0"}</definedName>
    <definedName name="_522__FDSAUDITLINK__" hidden="1">{"fdsup://directions/FAT Viewer?action=UPDATE&amp;creator=factset&amp;DYN_ARGS=TRUE&amp;DOC_NAME=FAT:FQL_AUDITING_CLIENT_TEMPLATE.FAT&amp;display_string=Audit&amp;VAR:KEY=UXGPYTAXQH&amp;VAR:QUERY=UkdGX0JQU19UQU5HKEFOTiwyMDEwLCwsLCwsTk9BVURJVCk=&amp;WINDOW=FIRST_POPUP&amp;HEIGHT=450&amp;WIDTH=","450&amp;START_MAXIMIZED=FALSE&amp;VAR:CALENDAR=FIVEDAY&amp;VAR:SYMBOL=601311&amp;VAR:INDEX=0"}</definedName>
    <definedName name="_523__FDSAUDITLINK__" localSheetId="2" hidden="1">{"fdsup://directions/FAT Viewer?action=UPDATE&amp;creator=factset&amp;DYN_ARGS=TRUE&amp;DOC_NAME=FAT:FQL_AUDITING_CLIENT_TEMPLATE.FAT&amp;display_string=Audit&amp;VAR:KEY=ARGXORCPON&amp;VAR:QUERY=KChSR0ZfQlBTX1RBTkcoUVRSLDAsLCwsLCxOT0FVRElUKUBSR0ZfQlBTX1RBTkcoUVRSLDAsLCwsLCxOT0FVR","ElUKSlAUkdGX0JQU19UQU5HKFFUUiwwLCwsLCwsTk9BVURJVCkp&amp;WINDOW=FIRST_POPUP&amp;HEIGHT=450&amp;WIDTH=450&amp;START_MAXIMIZED=FALSE&amp;VAR:CALENDAR=FIVEDAY&amp;VAR:SYMBOL=601311&amp;VAR:INDEX=0"}</definedName>
    <definedName name="_523__FDSAUDITLINK__" localSheetId="4" hidden="1">{"fdsup://directions/FAT Viewer?action=UPDATE&amp;creator=factset&amp;DYN_ARGS=TRUE&amp;DOC_NAME=FAT:FQL_AUDITING_CLIENT_TEMPLATE.FAT&amp;display_string=Audit&amp;VAR:KEY=ARGXORCPON&amp;VAR:QUERY=KChSR0ZfQlBTX1RBTkcoUVRSLDAsLCwsLCxOT0FVRElUKUBSR0ZfQlBTX1RBTkcoUVRSLDAsLCwsLCxOT0FVR","ElUKSlAUkdGX0JQU19UQU5HKFFUUiwwLCwsLCwsTk9BVURJVCkp&amp;WINDOW=FIRST_POPUP&amp;HEIGHT=450&amp;WIDTH=450&amp;START_MAXIMIZED=FALSE&amp;VAR:CALENDAR=FIVEDAY&amp;VAR:SYMBOL=601311&amp;VAR:INDEX=0"}</definedName>
    <definedName name="_523__FDSAUDITLINK__" hidden="1">{"fdsup://directions/FAT Viewer?action=UPDATE&amp;creator=factset&amp;DYN_ARGS=TRUE&amp;DOC_NAME=FAT:FQL_AUDITING_CLIENT_TEMPLATE.FAT&amp;display_string=Audit&amp;VAR:KEY=ARGXORCPON&amp;VAR:QUERY=KChSR0ZfQlBTX1RBTkcoUVRSLDAsLCwsLCxOT0FVRElUKUBSR0ZfQlBTX1RBTkcoUVRSLDAsLCwsLCxOT0FVR","ElUKSlAUkdGX0JQU19UQU5HKFFUUiwwLCwsLCwsTk9BVURJVCkp&amp;WINDOW=FIRST_POPUP&amp;HEIGHT=450&amp;WIDTH=450&amp;START_MAXIMIZED=FALSE&amp;VAR:CALENDAR=FIVEDAY&amp;VAR:SYMBOL=601311&amp;VAR:INDEX=0"}</definedName>
    <definedName name="_524__FDSAUDITLINK__" localSheetId="2" hidden="1">{"fdsup://directions/FAT Viewer?action=UPDATE&amp;creator=factset&amp;DYN_ARGS=TRUE&amp;DOC_NAME=FAT:FQL_AUDITING_CLIENT_TEMPLATE.FAT&amp;display_string=Audit&amp;VAR:KEY=OZKPGPQDWX&amp;VAR:QUERY=UkdGX0JQUyhBTk4sMjAxMCwsLCwsLE5PQVVESVQp&amp;WINDOW=FIRST_POPUP&amp;HEIGHT=450&amp;WIDTH=450&amp;STAR","T_MAXIMIZED=FALSE&amp;VAR:CALENDAR=FIVEDAY&amp;VAR:SYMBOL=601311&amp;VAR:INDEX=0"}</definedName>
    <definedName name="_524__FDSAUDITLINK__" localSheetId="4" hidden="1">{"fdsup://directions/FAT Viewer?action=UPDATE&amp;creator=factset&amp;DYN_ARGS=TRUE&amp;DOC_NAME=FAT:FQL_AUDITING_CLIENT_TEMPLATE.FAT&amp;display_string=Audit&amp;VAR:KEY=OZKPGPQDWX&amp;VAR:QUERY=UkdGX0JQUyhBTk4sMjAxMCwsLCwsLE5PQVVESVQp&amp;WINDOW=FIRST_POPUP&amp;HEIGHT=450&amp;WIDTH=450&amp;STAR","T_MAXIMIZED=FALSE&amp;VAR:CALENDAR=FIVEDAY&amp;VAR:SYMBOL=601311&amp;VAR:INDEX=0"}</definedName>
    <definedName name="_524__FDSAUDITLINK__" hidden="1">{"fdsup://directions/FAT Viewer?action=UPDATE&amp;creator=factset&amp;DYN_ARGS=TRUE&amp;DOC_NAME=FAT:FQL_AUDITING_CLIENT_TEMPLATE.FAT&amp;display_string=Audit&amp;VAR:KEY=OZKPGPQDWX&amp;VAR:QUERY=UkdGX0JQUyhBTk4sMjAxMCwsLCwsLE5PQVVESVQp&amp;WINDOW=FIRST_POPUP&amp;HEIGHT=450&amp;WIDTH=450&amp;STAR","T_MAXIMIZED=FALSE&amp;VAR:CALENDAR=FIVEDAY&amp;VAR:SYMBOL=601311&amp;VAR:INDEX=0"}</definedName>
    <definedName name="_525__FDSAUDITLINK__" localSheetId="2" hidden="1">{"fdsup://directions/FAT Viewer?action=UPDATE&amp;creator=factset&amp;DYN_ARGS=TRUE&amp;DOC_NAME=FAT:FQL_AUDITING_CLIENT_TEMPLATE.FAT&amp;display_string=Audit&amp;VAR:KEY=GXUDQXILAF&amp;VAR:QUERY=KChSR0ZfQlBTKFFUUiwwLCwsLCwsTk9BVURJVClAUkdGX0JQUyhTRU1JLDAsLCwsLCxOT0FVRElUKSlAUkdGX","0JQUyhBTk4sMCwsLCwsLE5PQVVESVQpKQ==&amp;WINDOW=FIRST_POPUP&amp;HEIGHT=450&amp;WIDTH=450&amp;START_MAXIMIZED=FALSE&amp;VAR:CALENDAR=FIVEDAY&amp;VAR:SYMBOL=601311&amp;VAR:INDEX=0"}</definedName>
    <definedName name="_525__FDSAUDITLINK__" localSheetId="4" hidden="1">{"fdsup://directions/FAT Viewer?action=UPDATE&amp;creator=factset&amp;DYN_ARGS=TRUE&amp;DOC_NAME=FAT:FQL_AUDITING_CLIENT_TEMPLATE.FAT&amp;display_string=Audit&amp;VAR:KEY=GXUDQXILAF&amp;VAR:QUERY=KChSR0ZfQlBTKFFUUiwwLCwsLCwsTk9BVURJVClAUkdGX0JQUyhTRU1JLDAsLCwsLCxOT0FVRElUKSlAUkdGX","0JQUyhBTk4sMCwsLCwsLE5PQVVESVQpKQ==&amp;WINDOW=FIRST_POPUP&amp;HEIGHT=450&amp;WIDTH=450&amp;START_MAXIMIZED=FALSE&amp;VAR:CALENDAR=FIVEDAY&amp;VAR:SYMBOL=601311&amp;VAR:INDEX=0"}</definedName>
    <definedName name="_525__FDSAUDITLINK__" hidden="1">{"fdsup://directions/FAT Viewer?action=UPDATE&amp;creator=factset&amp;DYN_ARGS=TRUE&amp;DOC_NAME=FAT:FQL_AUDITING_CLIENT_TEMPLATE.FAT&amp;display_string=Audit&amp;VAR:KEY=GXUDQXILAF&amp;VAR:QUERY=KChSR0ZfQlBTKFFUUiwwLCwsLCwsTk9BVURJVClAUkdGX0JQUyhTRU1JLDAsLCwsLCxOT0FVRElUKSlAUkdGX","0JQUyhBTk4sMCwsLCwsLE5PQVVESVQpKQ==&amp;WINDOW=FIRST_POPUP&amp;HEIGHT=450&amp;WIDTH=450&amp;START_MAXIMIZED=FALSE&amp;VAR:CALENDAR=FIVEDAY&amp;VAR:SYMBOL=601311&amp;VAR:INDEX=0"}</definedName>
    <definedName name="_526__FDSAUDITLINK__" localSheetId="2" hidden="1">{"fdsup://directions/FAT Viewer?action=UPDATE&amp;creator=factset&amp;DYN_ARGS=TRUE&amp;DOC_NAME=FAT:FQL_AUDITING_CLIENT_TEMPLATE.FAT&amp;display_string=Audit&amp;VAR:KEY=KNOTGNQLAD&amp;VAR:QUERY=UkdGX0JQU19UQU5HKEFOTiwyMDEwLCwsLCwsTk9BVURJVCk=&amp;WINDOW=FIRST_POPUP&amp;HEIGHT=450&amp;WIDTH=","450&amp;START_MAXIMIZED=FALSE&amp;VAR:CALENDAR=FIVEDAY&amp;VAR:SYMBOL=621518&amp;VAR:INDEX=0"}</definedName>
    <definedName name="_526__FDSAUDITLINK__" localSheetId="4" hidden="1">{"fdsup://directions/FAT Viewer?action=UPDATE&amp;creator=factset&amp;DYN_ARGS=TRUE&amp;DOC_NAME=FAT:FQL_AUDITING_CLIENT_TEMPLATE.FAT&amp;display_string=Audit&amp;VAR:KEY=KNOTGNQLAD&amp;VAR:QUERY=UkdGX0JQU19UQU5HKEFOTiwyMDEwLCwsLCwsTk9BVURJVCk=&amp;WINDOW=FIRST_POPUP&amp;HEIGHT=450&amp;WIDTH=","450&amp;START_MAXIMIZED=FALSE&amp;VAR:CALENDAR=FIVEDAY&amp;VAR:SYMBOL=621518&amp;VAR:INDEX=0"}</definedName>
    <definedName name="_526__FDSAUDITLINK__" hidden="1">{"fdsup://directions/FAT Viewer?action=UPDATE&amp;creator=factset&amp;DYN_ARGS=TRUE&amp;DOC_NAME=FAT:FQL_AUDITING_CLIENT_TEMPLATE.FAT&amp;display_string=Audit&amp;VAR:KEY=KNOTGNQLAD&amp;VAR:QUERY=UkdGX0JQU19UQU5HKEFOTiwyMDEwLCwsLCwsTk9BVURJVCk=&amp;WINDOW=FIRST_POPUP&amp;HEIGHT=450&amp;WIDTH=","450&amp;START_MAXIMIZED=FALSE&amp;VAR:CALENDAR=FIVEDAY&amp;VAR:SYMBOL=621518&amp;VAR:INDEX=0"}</definedName>
    <definedName name="_527__FDSAUDITLINK__" localSheetId="2" hidden="1">{"fdsup://directions/FAT Viewer?action=UPDATE&amp;creator=factset&amp;DYN_ARGS=TRUE&amp;DOC_NAME=FAT:FQL_AUDITING_CLIENT_TEMPLATE.FAT&amp;display_string=Audit&amp;VAR:KEY=SJKPKVQBWL&amp;VAR:QUERY=KChSR0ZfQlBTX1RBTkcoUVRSLDAsLCwsLCxOT0FVRElUKUBSR0ZfQlBTX1RBTkcoUVRSLDAsLCwsLCxOT0FVR","ElUKSlAUkdGX0JQU19UQU5HKFFUUiwwLCwsLCwsTk9BVURJVCkp&amp;WINDOW=FIRST_POPUP&amp;HEIGHT=450&amp;WIDTH=450&amp;START_MAXIMIZED=FALSE&amp;VAR:CALENDAR=FIVEDAY&amp;VAR:SYMBOL=621518&amp;VAR:INDEX=0"}</definedName>
    <definedName name="_527__FDSAUDITLINK__" localSheetId="4" hidden="1">{"fdsup://directions/FAT Viewer?action=UPDATE&amp;creator=factset&amp;DYN_ARGS=TRUE&amp;DOC_NAME=FAT:FQL_AUDITING_CLIENT_TEMPLATE.FAT&amp;display_string=Audit&amp;VAR:KEY=SJKPKVQBWL&amp;VAR:QUERY=KChSR0ZfQlBTX1RBTkcoUVRSLDAsLCwsLCxOT0FVRElUKUBSR0ZfQlBTX1RBTkcoUVRSLDAsLCwsLCxOT0FVR","ElUKSlAUkdGX0JQU19UQU5HKFFUUiwwLCwsLCwsTk9BVURJVCkp&amp;WINDOW=FIRST_POPUP&amp;HEIGHT=450&amp;WIDTH=450&amp;START_MAXIMIZED=FALSE&amp;VAR:CALENDAR=FIVEDAY&amp;VAR:SYMBOL=621518&amp;VAR:INDEX=0"}</definedName>
    <definedName name="_527__FDSAUDITLINK__" hidden="1">{"fdsup://directions/FAT Viewer?action=UPDATE&amp;creator=factset&amp;DYN_ARGS=TRUE&amp;DOC_NAME=FAT:FQL_AUDITING_CLIENT_TEMPLATE.FAT&amp;display_string=Audit&amp;VAR:KEY=SJKPKVQBWL&amp;VAR:QUERY=KChSR0ZfQlBTX1RBTkcoUVRSLDAsLCwsLCxOT0FVRElUKUBSR0ZfQlBTX1RBTkcoUVRSLDAsLCwsLCxOT0FVR","ElUKSlAUkdGX0JQU19UQU5HKFFUUiwwLCwsLCwsTk9BVURJVCkp&amp;WINDOW=FIRST_POPUP&amp;HEIGHT=450&amp;WIDTH=450&amp;START_MAXIMIZED=FALSE&amp;VAR:CALENDAR=FIVEDAY&amp;VAR:SYMBOL=621518&amp;VAR:INDEX=0"}</definedName>
    <definedName name="_528__FDSAUDITLINK__" localSheetId="2" hidden="1">{"fdsup://directions/FAT Viewer?action=UPDATE&amp;creator=factset&amp;DYN_ARGS=TRUE&amp;DOC_NAME=FAT:FQL_AUDITING_CLIENT_TEMPLATE.FAT&amp;display_string=Audit&amp;VAR:KEY=UVIDGHIDWZ&amp;VAR:QUERY=UkdGX0JQUyhBTk4sMjAxMCwsLCwsLE5PQVVESVQp&amp;WINDOW=FIRST_POPUP&amp;HEIGHT=450&amp;WIDTH=450&amp;STAR","T_MAXIMIZED=FALSE&amp;VAR:CALENDAR=FIVEDAY&amp;VAR:SYMBOL=621518&amp;VAR:INDEX=0"}</definedName>
    <definedName name="_528__FDSAUDITLINK__" localSheetId="4" hidden="1">{"fdsup://directions/FAT Viewer?action=UPDATE&amp;creator=factset&amp;DYN_ARGS=TRUE&amp;DOC_NAME=FAT:FQL_AUDITING_CLIENT_TEMPLATE.FAT&amp;display_string=Audit&amp;VAR:KEY=UVIDGHIDWZ&amp;VAR:QUERY=UkdGX0JQUyhBTk4sMjAxMCwsLCwsLE5PQVVESVQp&amp;WINDOW=FIRST_POPUP&amp;HEIGHT=450&amp;WIDTH=450&amp;STAR","T_MAXIMIZED=FALSE&amp;VAR:CALENDAR=FIVEDAY&amp;VAR:SYMBOL=621518&amp;VAR:INDEX=0"}</definedName>
    <definedName name="_528__FDSAUDITLINK__" hidden="1">{"fdsup://directions/FAT Viewer?action=UPDATE&amp;creator=factset&amp;DYN_ARGS=TRUE&amp;DOC_NAME=FAT:FQL_AUDITING_CLIENT_TEMPLATE.FAT&amp;display_string=Audit&amp;VAR:KEY=UVIDGHIDWZ&amp;VAR:QUERY=UkdGX0JQUyhBTk4sMjAxMCwsLCwsLE5PQVVESVQp&amp;WINDOW=FIRST_POPUP&amp;HEIGHT=450&amp;WIDTH=450&amp;STAR","T_MAXIMIZED=FALSE&amp;VAR:CALENDAR=FIVEDAY&amp;VAR:SYMBOL=621518&amp;VAR:INDEX=0"}</definedName>
    <definedName name="_529__FDSAUDITLINK__" localSheetId="2" hidden="1">{"fdsup://directions/FAT Viewer?action=UPDATE&amp;creator=factset&amp;DYN_ARGS=TRUE&amp;DOC_NAME=FAT:FQL_AUDITING_CLIENT_TEMPLATE.FAT&amp;display_string=Audit&amp;VAR:KEY=EZOLQFWVIJ&amp;VAR:QUERY=KChSR0ZfQlBTKFFUUiwwLCwsLCwsTk9BVURJVClAUkdGX0JQUyhTRU1JLDAsLCwsLCxOT0FVRElUKSlAUkdGX","0JQUyhBTk4sMCwsLCwsLE5PQVVESVQpKQ==&amp;WINDOW=FIRST_POPUP&amp;HEIGHT=450&amp;WIDTH=450&amp;START_MAXIMIZED=FALSE&amp;VAR:CALENDAR=FIVEDAY&amp;VAR:SYMBOL=621518&amp;VAR:INDEX=0"}</definedName>
    <definedName name="_529__FDSAUDITLINK__" localSheetId="4" hidden="1">{"fdsup://directions/FAT Viewer?action=UPDATE&amp;creator=factset&amp;DYN_ARGS=TRUE&amp;DOC_NAME=FAT:FQL_AUDITING_CLIENT_TEMPLATE.FAT&amp;display_string=Audit&amp;VAR:KEY=EZOLQFWVIJ&amp;VAR:QUERY=KChSR0ZfQlBTKFFUUiwwLCwsLCwsTk9BVURJVClAUkdGX0JQUyhTRU1JLDAsLCwsLCxOT0FVRElUKSlAUkdGX","0JQUyhBTk4sMCwsLCwsLE5PQVVESVQpKQ==&amp;WINDOW=FIRST_POPUP&amp;HEIGHT=450&amp;WIDTH=450&amp;START_MAXIMIZED=FALSE&amp;VAR:CALENDAR=FIVEDAY&amp;VAR:SYMBOL=621518&amp;VAR:INDEX=0"}</definedName>
    <definedName name="_529__FDSAUDITLINK__" hidden="1">{"fdsup://directions/FAT Viewer?action=UPDATE&amp;creator=factset&amp;DYN_ARGS=TRUE&amp;DOC_NAME=FAT:FQL_AUDITING_CLIENT_TEMPLATE.FAT&amp;display_string=Audit&amp;VAR:KEY=EZOLQFWVIJ&amp;VAR:QUERY=KChSR0ZfQlBTKFFUUiwwLCwsLCwsTk9BVURJVClAUkdGX0JQUyhTRU1JLDAsLCwsLCxOT0FVRElUKSlAUkdGX","0JQUyhBTk4sMCwsLCwsLE5PQVVESVQpKQ==&amp;WINDOW=FIRST_POPUP&amp;HEIGHT=450&amp;WIDTH=450&amp;START_MAXIMIZED=FALSE&amp;VAR:CALENDAR=FIVEDAY&amp;VAR:SYMBOL=621518&amp;VAR:INDEX=0"}</definedName>
    <definedName name="_52PGE_1" localSheetId="10">#REF!</definedName>
    <definedName name="_52PGE_1">#REF!</definedName>
    <definedName name="_53__FDSAUDITLINK__" localSheetId="2" hidden="1">{"fdsup://IBCentral/FAT Viewer?action=UPDATE&amp;creator=factset&amp;DOC_NAME=fat:reuters_annual_source_window.fat&amp;display_string=Audit&amp;DYN_ARGS=TRUE&amp;VAR:ID1=B13TMN&amp;VAR:RCODE=NIBX&amp;VAR:SDATE=20101299&amp;VAR:FREQ=Y&amp;VAR:RELITEM=RP&amp;VAR:CURRENCY=&amp;VAR:CURRSOURCE=EXSHARE&amp;VAR",":NATFREQ=ANNUAL&amp;VAR:RFIELD=FINALIZED&amp;VAR:DB_TYPE=&amp;VAR:UNITS=M&amp;window=popup&amp;width=450&amp;height=300&amp;START_MAXIMIZED=FALSE"}</definedName>
    <definedName name="_53__FDSAUDITLINK__" localSheetId="4" hidden="1">{"fdsup://IBCentral/FAT Viewer?action=UPDATE&amp;creator=factset&amp;DOC_NAME=fat:reuters_annual_source_window.fat&amp;display_string=Audit&amp;DYN_ARGS=TRUE&amp;VAR:ID1=B13TMN&amp;VAR:RCODE=NIBX&amp;VAR:SDATE=20101299&amp;VAR:FREQ=Y&amp;VAR:RELITEM=RP&amp;VAR:CURRENCY=&amp;VAR:CURRSOURCE=EXSHARE&amp;VAR",":NATFREQ=ANNUAL&amp;VAR:RFIELD=FINALIZED&amp;VAR:DB_TYPE=&amp;VAR:UNITS=M&amp;window=popup&amp;width=450&amp;height=300&amp;START_MAXIMIZED=FALSE"}</definedName>
    <definedName name="_53__FDSAUDITLINK__" hidden="1">{"fdsup://IBCentral/FAT Viewer?action=UPDATE&amp;creator=factset&amp;DOC_NAME=fat:reuters_annual_source_window.fat&amp;display_string=Audit&amp;DYN_ARGS=TRUE&amp;VAR:ID1=B13TMN&amp;VAR:RCODE=NIBX&amp;VAR:SDATE=20101299&amp;VAR:FREQ=Y&amp;VAR:RELITEM=RP&amp;VAR:CURRENCY=&amp;VAR:CURRSOURCE=EXSHARE&amp;VAR",":NATFREQ=ANNUAL&amp;VAR:RFIELD=FINALIZED&amp;VAR:DB_TYPE=&amp;VAR:UNITS=M&amp;window=popup&amp;width=450&amp;height=300&amp;START_MAXIMIZED=FALSE"}</definedName>
    <definedName name="_530__FDSAUDITLINK__" localSheetId="2" hidden="1">{"fdsup://directions/FAT Viewer?action=UPDATE&amp;creator=factset&amp;DYN_ARGS=TRUE&amp;DOC_NAME=FAT:FQL_AUDITING_CLIENT_TEMPLATE.FAT&amp;display_string=Audit&amp;VAR:KEY=EJEFCRIRCX&amp;VAR:QUERY=UkdGX0JQU19UQU5HKEFOTiwyMDEwLCwsLCwsTk9BVURJVCk=&amp;WINDOW=FIRST_POPUP&amp;HEIGHT=450&amp;WIDTH=","450&amp;START_MAXIMIZED=FALSE&amp;VAR:CALENDAR=FIVEDAY&amp;VAR:SYMBOL=688951&amp;VAR:INDEX=0"}</definedName>
    <definedName name="_530__FDSAUDITLINK__" localSheetId="4" hidden="1">{"fdsup://directions/FAT Viewer?action=UPDATE&amp;creator=factset&amp;DYN_ARGS=TRUE&amp;DOC_NAME=FAT:FQL_AUDITING_CLIENT_TEMPLATE.FAT&amp;display_string=Audit&amp;VAR:KEY=EJEFCRIRCX&amp;VAR:QUERY=UkdGX0JQU19UQU5HKEFOTiwyMDEwLCwsLCwsTk9BVURJVCk=&amp;WINDOW=FIRST_POPUP&amp;HEIGHT=450&amp;WIDTH=","450&amp;START_MAXIMIZED=FALSE&amp;VAR:CALENDAR=FIVEDAY&amp;VAR:SYMBOL=688951&amp;VAR:INDEX=0"}</definedName>
    <definedName name="_530__FDSAUDITLINK__" hidden="1">{"fdsup://directions/FAT Viewer?action=UPDATE&amp;creator=factset&amp;DYN_ARGS=TRUE&amp;DOC_NAME=FAT:FQL_AUDITING_CLIENT_TEMPLATE.FAT&amp;display_string=Audit&amp;VAR:KEY=EJEFCRIRCX&amp;VAR:QUERY=UkdGX0JQU19UQU5HKEFOTiwyMDEwLCwsLCwsTk9BVURJVCk=&amp;WINDOW=FIRST_POPUP&amp;HEIGHT=450&amp;WIDTH=","450&amp;START_MAXIMIZED=FALSE&amp;VAR:CALENDAR=FIVEDAY&amp;VAR:SYMBOL=688951&amp;VAR:INDEX=0"}</definedName>
    <definedName name="_531__FDSAUDITLINK__" localSheetId="2" hidden="1">{"fdsup://directions/FAT Viewer?action=UPDATE&amp;creator=factset&amp;DYN_ARGS=TRUE&amp;DOC_NAME=FAT:FQL_AUDITING_CLIENT_TEMPLATE.FAT&amp;display_string=Audit&amp;VAR:KEY=SNOFANEHGN&amp;VAR:QUERY=KChSR0ZfQlBTX1RBTkcoUVRSLDAsLCwsLCxOT0FVRElUKUBSR0ZfQlBTX1RBTkcoUVRSLDAsLCwsLCxOT0FVR","ElUKSlAUkdGX0JQU19UQU5HKFFUUiwwLCwsLCwsTk9BVURJVCkp&amp;WINDOW=FIRST_POPUP&amp;HEIGHT=450&amp;WIDTH=450&amp;START_MAXIMIZED=FALSE&amp;VAR:CALENDAR=FIVEDAY&amp;VAR:SYMBOL=688951&amp;VAR:INDEX=0"}</definedName>
    <definedName name="_531__FDSAUDITLINK__" localSheetId="4" hidden="1">{"fdsup://directions/FAT Viewer?action=UPDATE&amp;creator=factset&amp;DYN_ARGS=TRUE&amp;DOC_NAME=FAT:FQL_AUDITING_CLIENT_TEMPLATE.FAT&amp;display_string=Audit&amp;VAR:KEY=SNOFANEHGN&amp;VAR:QUERY=KChSR0ZfQlBTX1RBTkcoUVRSLDAsLCwsLCxOT0FVRElUKUBSR0ZfQlBTX1RBTkcoUVRSLDAsLCwsLCxOT0FVR","ElUKSlAUkdGX0JQU19UQU5HKFFUUiwwLCwsLCwsTk9BVURJVCkp&amp;WINDOW=FIRST_POPUP&amp;HEIGHT=450&amp;WIDTH=450&amp;START_MAXIMIZED=FALSE&amp;VAR:CALENDAR=FIVEDAY&amp;VAR:SYMBOL=688951&amp;VAR:INDEX=0"}</definedName>
    <definedName name="_531__FDSAUDITLINK__" hidden="1">{"fdsup://directions/FAT Viewer?action=UPDATE&amp;creator=factset&amp;DYN_ARGS=TRUE&amp;DOC_NAME=FAT:FQL_AUDITING_CLIENT_TEMPLATE.FAT&amp;display_string=Audit&amp;VAR:KEY=SNOFANEHGN&amp;VAR:QUERY=KChSR0ZfQlBTX1RBTkcoUVRSLDAsLCwsLCxOT0FVRElUKUBSR0ZfQlBTX1RBTkcoUVRSLDAsLCwsLCxOT0FVR","ElUKSlAUkdGX0JQU19UQU5HKFFUUiwwLCwsLCwsTk9BVURJVCkp&amp;WINDOW=FIRST_POPUP&amp;HEIGHT=450&amp;WIDTH=450&amp;START_MAXIMIZED=FALSE&amp;VAR:CALENDAR=FIVEDAY&amp;VAR:SYMBOL=688951&amp;VAR:INDEX=0"}</definedName>
    <definedName name="_532__FDSAUDITLINK__" localSheetId="2" hidden="1">{"fdsup://directions/FAT Viewer?action=UPDATE&amp;creator=factset&amp;DYN_ARGS=TRUE&amp;DOC_NAME=FAT:FQL_AUDITING_CLIENT_TEMPLATE.FAT&amp;display_string=Audit&amp;VAR:KEY=MVYDAXMBML&amp;VAR:QUERY=UkdGX0JQUyhBTk4sMjAxMCwsLCwsLE5PQVVESVQp&amp;WINDOW=FIRST_POPUP&amp;HEIGHT=450&amp;WIDTH=450&amp;STAR","T_MAXIMIZED=FALSE&amp;VAR:CALENDAR=FIVEDAY&amp;VAR:SYMBOL=688951&amp;VAR:INDEX=0"}</definedName>
    <definedName name="_532__FDSAUDITLINK__" localSheetId="4" hidden="1">{"fdsup://directions/FAT Viewer?action=UPDATE&amp;creator=factset&amp;DYN_ARGS=TRUE&amp;DOC_NAME=FAT:FQL_AUDITING_CLIENT_TEMPLATE.FAT&amp;display_string=Audit&amp;VAR:KEY=MVYDAXMBML&amp;VAR:QUERY=UkdGX0JQUyhBTk4sMjAxMCwsLCwsLE5PQVVESVQp&amp;WINDOW=FIRST_POPUP&amp;HEIGHT=450&amp;WIDTH=450&amp;STAR","T_MAXIMIZED=FALSE&amp;VAR:CALENDAR=FIVEDAY&amp;VAR:SYMBOL=688951&amp;VAR:INDEX=0"}</definedName>
    <definedName name="_532__FDSAUDITLINK__" hidden="1">{"fdsup://directions/FAT Viewer?action=UPDATE&amp;creator=factset&amp;DYN_ARGS=TRUE&amp;DOC_NAME=FAT:FQL_AUDITING_CLIENT_TEMPLATE.FAT&amp;display_string=Audit&amp;VAR:KEY=MVYDAXMBML&amp;VAR:QUERY=UkdGX0JQUyhBTk4sMjAxMCwsLCwsLE5PQVVESVQp&amp;WINDOW=FIRST_POPUP&amp;HEIGHT=450&amp;WIDTH=450&amp;STAR","T_MAXIMIZED=FALSE&amp;VAR:CALENDAR=FIVEDAY&amp;VAR:SYMBOL=688951&amp;VAR:INDEX=0"}</definedName>
    <definedName name="_533__FDSAUDITLINK__" localSheetId="2" hidden="1">{"fdsup://directions/FAT Viewer?action=UPDATE&amp;creator=factset&amp;DYN_ARGS=TRUE&amp;DOC_NAME=FAT:FQL_AUDITING_CLIENT_TEMPLATE.FAT&amp;display_string=Audit&amp;VAR:KEY=IHUFOLWZCR&amp;VAR:QUERY=KChSR0ZfQlBTKFFUUiwwLCwsLCwsTk9BVURJVClAUkdGX0JQUyhTRU1JLDAsLCwsLCxOT0FVRElUKSlAUkdGX","0JQUyhBTk4sMCwsLCwsLE5PQVVESVQpKQ==&amp;WINDOW=FIRST_POPUP&amp;HEIGHT=450&amp;WIDTH=450&amp;START_MAXIMIZED=FALSE&amp;VAR:CALENDAR=FIVEDAY&amp;VAR:SYMBOL=688951&amp;VAR:INDEX=0"}</definedName>
    <definedName name="_533__FDSAUDITLINK__" localSheetId="4" hidden="1">{"fdsup://directions/FAT Viewer?action=UPDATE&amp;creator=factset&amp;DYN_ARGS=TRUE&amp;DOC_NAME=FAT:FQL_AUDITING_CLIENT_TEMPLATE.FAT&amp;display_string=Audit&amp;VAR:KEY=IHUFOLWZCR&amp;VAR:QUERY=KChSR0ZfQlBTKFFUUiwwLCwsLCwsTk9BVURJVClAUkdGX0JQUyhTRU1JLDAsLCwsLCxOT0FVRElUKSlAUkdGX","0JQUyhBTk4sMCwsLCwsLE5PQVVESVQpKQ==&amp;WINDOW=FIRST_POPUP&amp;HEIGHT=450&amp;WIDTH=450&amp;START_MAXIMIZED=FALSE&amp;VAR:CALENDAR=FIVEDAY&amp;VAR:SYMBOL=688951&amp;VAR:INDEX=0"}</definedName>
    <definedName name="_533__FDSAUDITLINK__" hidden="1">{"fdsup://directions/FAT Viewer?action=UPDATE&amp;creator=factset&amp;DYN_ARGS=TRUE&amp;DOC_NAME=FAT:FQL_AUDITING_CLIENT_TEMPLATE.FAT&amp;display_string=Audit&amp;VAR:KEY=IHUFOLWZCR&amp;VAR:QUERY=KChSR0ZfQlBTKFFUUiwwLCwsLCwsTk9BVURJVClAUkdGX0JQUyhTRU1JLDAsLCwsLCxOT0FVRElUKSlAUkdGX","0JQUyhBTk4sMCwsLCwsLE5PQVVESVQpKQ==&amp;WINDOW=FIRST_POPUP&amp;HEIGHT=450&amp;WIDTH=450&amp;START_MAXIMIZED=FALSE&amp;VAR:CALENDAR=FIVEDAY&amp;VAR:SYMBOL=688951&amp;VAR:INDEX=0"}</definedName>
    <definedName name="_534__FDSAUDITLINK__" localSheetId="2" hidden="1">{"fdsup://directions/FAT Viewer?action=UPDATE&amp;creator=factset&amp;DYN_ARGS=TRUE&amp;DOC_NAME=FAT:FQL_AUDITING_CLIENT_TEMPLATE.FAT&amp;display_string=Audit&amp;VAR:KEY=IBKXSNWPYZ&amp;VAR:QUERY=UkdGX0JQU19UQU5HKEFOTiwyMDEwLCwsLCwsTk9BVURJVCk=&amp;WINDOW=FIRST_POPUP&amp;HEIGHT=450&amp;WIDTH=","450&amp;START_MAXIMIZED=FALSE&amp;VAR:CALENDAR=FIVEDAY&amp;VAR:SYMBOL=688952&amp;VAR:INDEX=0"}</definedName>
    <definedName name="_534__FDSAUDITLINK__" localSheetId="4" hidden="1">{"fdsup://directions/FAT Viewer?action=UPDATE&amp;creator=factset&amp;DYN_ARGS=TRUE&amp;DOC_NAME=FAT:FQL_AUDITING_CLIENT_TEMPLATE.FAT&amp;display_string=Audit&amp;VAR:KEY=IBKXSNWPYZ&amp;VAR:QUERY=UkdGX0JQU19UQU5HKEFOTiwyMDEwLCwsLCwsTk9BVURJVCk=&amp;WINDOW=FIRST_POPUP&amp;HEIGHT=450&amp;WIDTH=","450&amp;START_MAXIMIZED=FALSE&amp;VAR:CALENDAR=FIVEDAY&amp;VAR:SYMBOL=688952&amp;VAR:INDEX=0"}</definedName>
    <definedName name="_534__FDSAUDITLINK__" hidden="1">{"fdsup://directions/FAT Viewer?action=UPDATE&amp;creator=factset&amp;DYN_ARGS=TRUE&amp;DOC_NAME=FAT:FQL_AUDITING_CLIENT_TEMPLATE.FAT&amp;display_string=Audit&amp;VAR:KEY=IBKXSNWPYZ&amp;VAR:QUERY=UkdGX0JQU19UQU5HKEFOTiwyMDEwLCwsLCwsTk9BVURJVCk=&amp;WINDOW=FIRST_POPUP&amp;HEIGHT=450&amp;WIDTH=","450&amp;START_MAXIMIZED=FALSE&amp;VAR:CALENDAR=FIVEDAY&amp;VAR:SYMBOL=688952&amp;VAR:INDEX=0"}</definedName>
    <definedName name="_535__FDSAUDITLINK__" localSheetId="2" hidden="1">{"fdsup://directions/FAT Viewer?action=UPDATE&amp;creator=factset&amp;DYN_ARGS=TRUE&amp;DOC_NAME=FAT:FQL_AUDITING_CLIENT_TEMPLATE.FAT&amp;display_string=Audit&amp;VAR:KEY=QBIDKRYJMN&amp;VAR:QUERY=KChSR0ZfQlBTX1RBTkcoUVRSLDAsLCwsLCxOT0FVRElUKUBSR0ZfQlBTX1RBTkcoUVRSLDAsLCwsLCxOT0FVR","ElUKSlAUkdGX0JQU19UQU5HKFFUUiwwLCwsLCwsTk9BVURJVCkp&amp;WINDOW=FIRST_POPUP&amp;HEIGHT=450&amp;WIDTH=450&amp;START_MAXIMIZED=FALSE&amp;VAR:CALENDAR=FIVEDAY&amp;VAR:SYMBOL=688952&amp;VAR:INDEX=0"}</definedName>
    <definedName name="_535__FDSAUDITLINK__" localSheetId="4" hidden="1">{"fdsup://directions/FAT Viewer?action=UPDATE&amp;creator=factset&amp;DYN_ARGS=TRUE&amp;DOC_NAME=FAT:FQL_AUDITING_CLIENT_TEMPLATE.FAT&amp;display_string=Audit&amp;VAR:KEY=QBIDKRYJMN&amp;VAR:QUERY=KChSR0ZfQlBTX1RBTkcoUVRSLDAsLCwsLCxOT0FVRElUKUBSR0ZfQlBTX1RBTkcoUVRSLDAsLCwsLCxOT0FVR","ElUKSlAUkdGX0JQU19UQU5HKFFUUiwwLCwsLCwsTk9BVURJVCkp&amp;WINDOW=FIRST_POPUP&amp;HEIGHT=450&amp;WIDTH=450&amp;START_MAXIMIZED=FALSE&amp;VAR:CALENDAR=FIVEDAY&amp;VAR:SYMBOL=688952&amp;VAR:INDEX=0"}</definedName>
    <definedName name="_535__FDSAUDITLINK__" hidden="1">{"fdsup://directions/FAT Viewer?action=UPDATE&amp;creator=factset&amp;DYN_ARGS=TRUE&amp;DOC_NAME=FAT:FQL_AUDITING_CLIENT_TEMPLATE.FAT&amp;display_string=Audit&amp;VAR:KEY=QBIDKRYJMN&amp;VAR:QUERY=KChSR0ZfQlBTX1RBTkcoUVRSLDAsLCwsLCxOT0FVRElUKUBSR0ZfQlBTX1RBTkcoUVRSLDAsLCwsLCxOT0FVR","ElUKSlAUkdGX0JQU19UQU5HKFFUUiwwLCwsLCwsTk9BVURJVCkp&amp;WINDOW=FIRST_POPUP&amp;HEIGHT=450&amp;WIDTH=450&amp;START_MAXIMIZED=FALSE&amp;VAR:CALENDAR=FIVEDAY&amp;VAR:SYMBOL=688952&amp;VAR:INDEX=0"}</definedName>
    <definedName name="_536__FDSAUDITLINK__" localSheetId="2" hidden="1">{"fdsup://directions/FAT Viewer?action=UPDATE&amp;creator=factset&amp;DYN_ARGS=TRUE&amp;DOC_NAME=FAT:FQL_AUDITING_CLIENT_TEMPLATE.FAT&amp;display_string=Audit&amp;VAR:KEY=KXATCHSRIZ&amp;VAR:QUERY=UkdGX0JQUyhBTk4sMjAxMCwsLCwsLE5PQVVESVQp&amp;WINDOW=FIRST_POPUP&amp;HEIGHT=450&amp;WIDTH=450&amp;STAR","T_MAXIMIZED=FALSE&amp;VAR:CALENDAR=FIVEDAY&amp;VAR:SYMBOL=688952&amp;VAR:INDEX=0"}</definedName>
    <definedName name="_536__FDSAUDITLINK__" localSheetId="4" hidden="1">{"fdsup://directions/FAT Viewer?action=UPDATE&amp;creator=factset&amp;DYN_ARGS=TRUE&amp;DOC_NAME=FAT:FQL_AUDITING_CLIENT_TEMPLATE.FAT&amp;display_string=Audit&amp;VAR:KEY=KXATCHSRIZ&amp;VAR:QUERY=UkdGX0JQUyhBTk4sMjAxMCwsLCwsLE5PQVVESVQp&amp;WINDOW=FIRST_POPUP&amp;HEIGHT=450&amp;WIDTH=450&amp;STAR","T_MAXIMIZED=FALSE&amp;VAR:CALENDAR=FIVEDAY&amp;VAR:SYMBOL=688952&amp;VAR:INDEX=0"}</definedName>
    <definedName name="_536__FDSAUDITLINK__" hidden="1">{"fdsup://directions/FAT Viewer?action=UPDATE&amp;creator=factset&amp;DYN_ARGS=TRUE&amp;DOC_NAME=FAT:FQL_AUDITING_CLIENT_TEMPLATE.FAT&amp;display_string=Audit&amp;VAR:KEY=KXATCHSRIZ&amp;VAR:QUERY=UkdGX0JQUyhBTk4sMjAxMCwsLCwsLE5PQVVESVQp&amp;WINDOW=FIRST_POPUP&amp;HEIGHT=450&amp;WIDTH=450&amp;STAR","T_MAXIMIZED=FALSE&amp;VAR:CALENDAR=FIVEDAY&amp;VAR:SYMBOL=688952&amp;VAR:INDEX=0"}</definedName>
    <definedName name="_537__FDSAUDITLINK__" localSheetId="2" hidden="1">{"fdsup://directions/FAT Viewer?action=UPDATE&amp;creator=factset&amp;DYN_ARGS=TRUE&amp;DOC_NAME=FAT:FQL_AUDITING_CLIENT_TEMPLATE.FAT&amp;display_string=Audit&amp;VAR:KEY=QHCLGTGRQT&amp;VAR:QUERY=KChSR0ZfQlBTKFFUUiwwLCwsLCwsTk9BVURJVClAUkdGX0JQUyhTRU1JLDAsLCwsLCxOT0FVRElUKSlAUkdGX","0JQUyhBTk4sMCwsLCwsLE5PQVVESVQpKQ==&amp;WINDOW=FIRST_POPUP&amp;HEIGHT=450&amp;WIDTH=450&amp;START_MAXIMIZED=FALSE&amp;VAR:CALENDAR=FIVEDAY&amp;VAR:SYMBOL=688952&amp;VAR:INDEX=0"}</definedName>
    <definedName name="_537__FDSAUDITLINK__" localSheetId="4" hidden="1">{"fdsup://directions/FAT Viewer?action=UPDATE&amp;creator=factset&amp;DYN_ARGS=TRUE&amp;DOC_NAME=FAT:FQL_AUDITING_CLIENT_TEMPLATE.FAT&amp;display_string=Audit&amp;VAR:KEY=QHCLGTGRQT&amp;VAR:QUERY=KChSR0ZfQlBTKFFUUiwwLCwsLCwsTk9BVURJVClAUkdGX0JQUyhTRU1JLDAsLCwsLCxOT0FVRElUKSlAUkdGX","0JQUyhBTk4sMCwsLCwsLE5PQVVESVQpKQ==&amp;WINDOW=FIRST_POPUP&amp;HEIGHT=450&amp;WIDTH=450&amp;START_MAXIMIZED=FALSE&amp;VAR:CALENDAR=FIVEDAY&amp;VAR:SYMBOL=688952&amp;VAR:INDEX=0"}</definedName>
    <definedName name="_537__FDSAUDITLINK__" hidden="1">{"fdsup://directions/FAT Viewer?action=UPDATE&amp;creator=factset&amp;DYN_ARGS=TRUE&amp;DOC_NAME=FAT:FQL_AUDITING_CLIENT_TEMPLATE.FAT&amp;display_string=Audit&amp;VAR:KEY=QHCLGTGRQT&amp;VAR:QUERY=KChSR0ZfQlBTKFFUUiwwLCwsLCwsTk9BVURJVClAUkdGX0JQUyhTRU1JLDAsLCwsLCxOT0FVRElUKSlAUkdGX","0JQUyhBTk4sMCwsLCwsLE5PQVVESVQpKQ==&amp;WINDOW=FIRST_POPUP&amp;HEIGHT=450&amp;WIDTH=450&amp;START_MAXIMIZED=FALSE&amp;VAR:CALENDAR=FIVEDAY&amp;VAR:SYMBOL=688952&amp;VAR:INDEX=0"}</definedName>
    <definedName name="_538__FDSAUDITLINK__" localSheetId="2" hidden="1">{"fdsup://directions/FAT Viewer?action=UPDATE&amp;creator=factset&amp;DYN_ARGS=TRUE&amp;DOC_NAME=FAT:FQL_AUDITING_CLIENT_TEMPLATE.FAT&amp;display_string=Audit&amp;VAR:KEY=KTWLWZQBYR&amp;VAR:QUERY=UkdGX0JQU19UQU5HKEFOTiwyMDEwLCwsLCwsTk9BVURJVCk=&amp;WINDOW=FIRST_POPUP&amp;HEIGHT=450&amp;WIDTH=","450&amp;START_MAXIMIZED=FALSE&amp;VAR:CALENDAR=FIVEDAY&amp;VAR:SYMBOL=628345&amp;VAR:INDEX=0"}</definedName>
    <definedName name="_538__FDSAUDITLINK__" localSheetId="4" hidden="1">{"fdsup://directions/FAT Viewer?action=UPDATE&amp;creator=factset&amp;DYN_ARGS=TRUE&amp;DOC_NAME=FAT:FQL_AUDITING_CLIENT_TEMPLATE.FAT&amp;display_string=Audit&amp;VAR:KEY=KTWLWZQBYR&amp;VAR:QUERY=UkdGX0JQU19UQU5HKEFOTiwyMDEwLCwsLCwsTk9BVURJVCk=&amp;WINDOW=FIRST_POPUP&amp;HEIGHT=450&amp;WIDTH=","450&amp;START_MAXIMIZED=FALSE&amp;VAR:CALENDAR=FIVEDAY&amp;VAR:SYMBOL=628345&amp;VAR:INDEX=0"}</definedName>
    <definedName name="_538__FDSAUDITLINK__" hidden="1">{"fdsup://directions/FAT Viewer?action=UPDATE&amp;creator=factset&amp;DYN_ARGS=TRUE&amp;DOC_NAME=FAT:FQL_AUDITING_CLIENT_TEMPLATE.FAT&amp;display_string=Audit&amp;VAR:KEY=KTWLWZQBYR&amp;VAR:QUERY=UkdGX0JQU19UQU5HKEFOTiwyMDEwLCwsLCwsTk9BVURJVCk=&amp;WINDOW=FIRST_POPUP&amp;HEIGHT=450&amp;WIDTH=","450&amp;START_MAXIMIZED=FALSE&amp;VAR:CALENDAR=FIVEDAY&amp;VAR:SYMBOL=628345&amp;VAR:INDEX=0"}</definedName>
    <definedName name="_539__FDSAUDITLINK__" localSheetId="2" hidden="1">{"fdsup://directions/FAT Viewer?action=UPDATE&amp;creator=factset&amp;DYN_ARGS=TRUE&amp;DOC_NAME=FAT:FQL_AUDITING_CLIENT_TEMPLATE.FAT&amp;display_string=Audit&amp;VAR:KEY=CNIXKDIXYD&amp;VAR:QUERY=KChSR0ZfQlBTX1RBTkcoUVRSLDAsLCwsLCxOT0FVRElUKUBSR0ZfQlBTX1RBTkcoUVRSLDAsLCwsLCxOT0FVR","ElUKSlAUkdGX0JQU19UQU5HKFFUUiwwLCwsLCwsTk9BVURJVCkp&amp;WINDOW=FIRST_POPUP&amp;HEIGHT=450&amp;WIDTH=450&amp;START_MAXIMIZED=FALSE&amp;VAR:CALENDAR=FIVEDAY&amp;VAR:SYMBOL=628345&amp;VAR:INDEX=0"}</definedName>
    <definedName name="_539__FDSAUDITLINK__" localSheetId="4" hidden="1">{"fdsup://directions/FAT Viewer?action=UPDATE&amp;creator=factset&amp;DYN_ARGS=TRUE&amp;DOC_NAME=FAT:FQL_AUDITING_CLIENT_TEMPLATE.FAT&amp;display_string=Audit&amp;VAR:KEY=CNIXKDIXYD&amp;VAR:QUERY=KChSR0ZfQlBTX1RBTkcoUVRSLDAsLCwsLCxOT0FVRElUKUBSR0ZfQlBTX1RBTkcoUVRSLDAsLCwsLCxOT0FVR","ElUKSlAUkdGX0JQU19UQU5HKFFUUiwwLCwsLCwsTk9BVURJVCkp&amp;WINDOW=FIRST_POPUP&amp;HEIGHT=450&amp;WIDTH=450&amp;START_MAXIMIZED=FALSE&amp;VAR:CALENDAR=FIVEDAY&amp;VAR:SYMBOL=628345&amp;VAR:INDEX=0"}</definedName>
    <definedName name="_539__FDSAUDITLINK__" hidden="1">{"fdsup://directions/FAT Viewer?action=UPDATE&amp;creator=factset&amp;DYN_ARGS=TRUE&amp;DOC_NAME=FAT:FQL_AUDITING_CLIENT_TEMPLATE.FAT&amp;display_string=Audit&amp;VAR:KEY=CNIXKDIXYD&amp;VAR:QUERY=KChSR0ZfQlBTX1RBTkcoUVRSLDAsLCwsLCxOT0FVRElUKUBSR0ZfQlBTX1RBTkcoUVRSLDAsLCwsLCxOT0FVR","ElUKSlAUkdGX0JQU19UQU5HKFFUUiwwLCwsLCwsTk9BVURJVCkp&amp;WINDOW=FIRST_POPUP&amp;HEIGHT=450&amp;WIDTH=450&amp;START_MAXIMIZED=FALSE&amp;VAR:CALENDAR=FIVEDAY&amp;VAR:SYMBOL=628345&amp;VAR:INDEX=0"}</definedName>
    <definedName name="_54__FDSAUDITLINK__" localSheetId="2" hidden="1">{"fdsup://IBCentral/FAT Viewer?action=UPDATE&amp;creator=factset&amp;DOC_NAME=fat:reuters_annual_pshs_src_window.fat&amp;display_string=Audit&amp;DYN_ARGS=TRUE&amp;VAR:ID1=B0S600&amp;VAR:RCODE=FDSEPS&amp;VAR:SDATE=20101299&amp;VAR:FREQ=Y&amp;VAR:RELITEM=RP&amp;VAR:CURRENCY=&amp;VAR:CURRSOURCE=EXSHARE","&amp;VAR:NATFREQ=ANNUAL&amp;VAR:RFIELD=FINALIZED&amp;VAR:DB_TYPE=&amp;VAR:UNITS=M&amp;window=popup&amp;width=450&amp;height=300&amp;START_MAXIMIZED=FALSE"}</definedName>
    <definedName name="_54__FDSAUDITLINK__" localSheetId="4" hidden="1">{"fdsup://IBCentral/FAT Viewer?action=UPDATE&amp;creator=factset&amp;DOC_NAME=fat:reuters_annual_pshs_src_window.fat&amp;display_string=Audit&amp;DYN_ARGS=TRUE&amp;VAR:ID1=B0S600&amp;VAR:RCODE=FDSEPS&amp;VAR:SDATE=20101299&amp;VAR:FREQ=Y&amp;VAR:RELITEM=RP&amp;VAR:CURRENCY=&amp;VAR:CURRSOURCE=EXSHARE","&amp;VAR:NATFREQ=ANNUAL&amp;VAR:RFIELD=FINALIZED&amp;VAR:DB_TYPE=&amp;VAR:UNITS=M&amp;window=popup&amp;width=450&amp;height=300&amp;START_MAXIMIZED=FALSE"}</definedName>
    <definedName name="_54__FDSAUDITLINK__" hidden="1">{"fdsup://IBCentral/FAT Viewer?action=UPDATE&amp;creator=factset&amp;DOC_NAME=fat:reuters_annual_pshs_src_window.fat&amp;display_string=Audit&amp;DYN_ARGS=TRUE&amp;VAR:ID1=B0S600&amp;VAR:RCODE=FDSEPS&amp;VAR:SDATE=20101299&amp;VAR:FREQ=Y&amp;VAR:RELITEM=RP&amp;VAR:CURRENCY=&amp;VAR:CURRSOURCE=EXSHARE","&amp;VAR:NATFREQ=ANNUAL&amp;VAR:RFIELD=FINALIZED&amp;VAR:DB_TYPE=&amp;VAR:UNITS=M&amp;window=popup&amp;width=450&amp;height=300&amp;START_MAXIMIZED=FALSE"}</definedName>
    <definedName name="_540__FDSAUDITLINK__" localSheetId="2" hidden="1">{"fdsup://directions/FAT Viewer?action=UPDATE&amp;creator=factset&amp;DYN_ARGS=TRUE&amp;DOC_NAME=FAT:FQL_AUDITING_CLIENT_TEMPLATE.FAT&amp;display_string=Audit&amp;VAR:KEY=AFCTQLOZWN&amp;VAR:QUERY=UkdGX0JQUyhBTk4sMjAxMCwsLCwsLE5PQVVESVQp&amp;WINDOW=FIRST_POPUP&amp;HEIGHT=450&amp;WIDTH=450&amp;STAR","T_MAXIMIZED=FALSE&amp;VAR:CALENDAR=FIVEDAY&amp;VAR:SYMBOL=628345&amp;VAR:INDEX=0"}</definedName>
    <definedName name="_540__FDSAUDITLINK__" localSheetId="4" hidden="1">{"fdsup://directions/FAT Viewer?action=UPDATE&amp;creator=factset&amp;DYN_ARGS=TRUE&amp;DOC_NAME=FAT:FQL_AUDITING_CLIENT_TEMPLATE.FAT&amp;display_string=Audit&amp;VAR:KEY=AFCTQLOZWN&amp;VAR:QUERY=UkdGX0JQUyhBTk4sMjAxMCwsLCwsLE5PQVVESVQp&amp;WINDOW=FIRST_POPUP&amp;HEIGHT=450&amp;WIDTH=450&amp;STAR","T_MAXIMIZED=FALSE&amp;VAR:CALENDAR=FIVEDAY&amp;VAR:SYMBOL=628345&amp;VAR:INDEX=0"}</definedName>
    <definedName name="_540__FDSAUDITLINK__" hidden="1">{"fdsup://directions/FAT Viewer?action=UPDATE&amp;creator=factset&amp;DYN_ARGS=TRUE&amp;DOC_NAME=FAT:FQL_AUDITING_CLIENT_TEMPLATE.FAT&amp;display_string=Audit&amp;VAR:KEY=AFCTQLOZWN&amp;VAR:QUERY=UkdGX0JQUyhBTk4sMjAxMCwsLCwsLE5PQVVESVQp&amp;WINDOW=FIRST_POPUP&amp;HEIGHT=450&amp;WIDTH=450&amp;STAR","T_MAXIMIZED=FALSE&amp;VAR:CALENDAR=FIVEDAY&amp;VAR:SYMBOL=628345&amp;VAR:INDEX=0"}</definedName>
    <definedName name="_541__FDSAUDITLINK__" localSheetId="2" hidden="1">{"fdsup://directions/FAT Viewer?action=UPDATE&amp;creator=factset&amp;DYN_ARGS=TRUE&amp;DOC_NAME=FAT:FQL_AUDITING_CLIENT_TEMPLATE.FAT&amp;display_string=Audit&amp;VAR:KEY=YFOLWPCPAB&amp;VAR:QUERY=KChSR0ZfQlBTKFFUUiwwLCwsLCwsTk9BVURJVClAUkdGX0JQUyhTRU1JLDAsLCwsLCxOT0FVRElUKSlAUkdGX","0JQUyhBTk4sMCwsLCwsLE5PQVVESVQpKQ==&amp;WINDOW=FIRST_POPUP&amp;HEIGHT=450&amp;WIDTH=450&amp;START_MAXIMIZED=FALSE&amp;VAR:CALENDAR=FIVEDAY&amp;VAR:SYMBOL=628345&amp;VAR:INDEX=0"}</definedName>
    <definedName name="_541__FDSAUDITLINK__" localSheetId="4" hidden="1">{"fdsup://directions/FAT Viewer?action=UPDATE&amp;creator=factset&amp;DYN_ARGS=TRUE&amp;DOC_NAME=FAT:FQL_AUDITING_CLIENT_TEMPLATE.FAT&amp;display_string=Audit&amp;VAR:KEY=YFOLWPCPAB&amp;VAR:QUERY=KChSR0ZfQlBTKFFUUiwwLCwsLCwsTk9BVURJVClAUkdGX0JQUyhTRU1JLDAsLCwsLCxOT0FVRElUKSlAUkdGX","0JQUyhBTk4sMCwsLCwsLE5PQVVESVQpKQ==&amp;WINDOW=FIRST_POPUP&amp;HEIGHT=450&amp;WIDTH=450&amp;START_MAXIMIZED=FALSE&amp;VAR:CALENDAR=FIVEDAY&amp;VAR:SYMBOL=628345&amp;VAR:INDEX=0"}</definedName>
    <definedName name="_541__FDSAUDITLINK__" hidden="1">{"fdsup://directions/FAT Viewer?action=UPDATE&amp;creator=factset&amp;DYN_ARGS=TRUE&amp;DOC_NAME=FAT:FQL_AUDITING_CLIENT_TEMPLATE.FAT&amp;display_string=Audit&amp;VAR:KEY=YFOLWPCPAB&amp;VAR:QUERY=KChSR0ZfQlBTKFFUUiwwLCwsLCwsTk9BVURJVClAUkdGX0JQUyhTRU1JLDAsLCwsLCxOT0FVRElUKSlAUkdGX","0JQUyhBTk4sMCwsLCwsLE5PQVVESVQpKQ==&amp;WINDOW=FIRST_POPUP&amp;HEIGHT=450&amp;WIDTH=450&amp;START_MAXIMIZED=FALSE&amp;VAR:CALENDAR=FIVEDAY&amp;VAR:SYMBOL=628345&amp;VAR:INDEX=0"}</definedName>
    <definedName name="_542__FDSAUDITLINK__" localSheetId="2" hidden="1">{"fdsup://directions/FAT Viewer?action=UPDATE&amp;creator=factset&amp;DYN_ARGS=TRUE&amp;DOC_NAME=FAT:FQL_AUDITING_CLIENT_TEMPLATE.FAT&amp;display_string=Audit&amp;VAR:KEY=GJWDSXETAV&amp;VAR:QUERY=UkdGX0JQU19UQU5HKEFOTiwyMDEwLCwsLCwsTk9BVURJVCk=&amp;WINDOW=FIRST_POPUP&amp;HEIGHT=450&amp;WIDTH=","450&amp;START_MAXIMIZED=FALSE&amp;VAR:CALENDAR=FIVEDAY&amp;VAR:SYMBOL=600172&amp;VAR:INDEX=0"}</definedName>
    <definedName name="_542__FDSAUDITLINK__" localSheetId="4" hidden="1">{"fdsup://directions/FAT Viewer?action=UPDATE&amp;creator=factset&amp;DYN_ARGS=TRUE&amp;DOC_NAME=FAT:FQL_AUDITING_CLIENT_TEMPLATE.FAT&amp;display_string=Audit&amp;VAR:KEY=GJWDSXETAV&amp;VAR:QUERY=UkdGX0JQU19UQU5HKEFOTiwyMDEwLCwsLCwsTk9BVURJVCk=&amp;WINDOW=FIRST_POPUP&amp;HEIGHT=450&amp;WIDTH=","450&amp;START_MAXIMIZED=FALSE&amp;VAR:CALENDAR=FIVEDAY&amp;VAR:SYMBOL=600172&amp;VAR:INDEX=0"}</definedName>
    <definedName name="_542__FDSAUDITLINK__" hidden="1">{"fdsup://directions/FAT Viewer?action=UPDATE&amp;creator=factset&amp;DYN_ARGS=TRUE&amp;DOC_NAME=FAT:FQL_AUDITING_CLIENT_TEMPLATE.FAT&amp;display_string=Audit&amp;VAR:KEY=GJWDSXETAV&amp;VAR:QUERY=UkdGX0JQU19UQU5HKEFOTiwyMDEwLCwsLCwsTk9BVURJVCk=&amp;WINDOW=FIRST_POPUP&amp;HEIGHT=450&amp;WIDTH=","450&amp;START_MAXIMIZED=FALSE&amp;VAR:CALENDAR=FIVEDAY&amp;VAR:SYMBOL=600172&amp;VAR:INDEX=0"}</definedName>
    <definedName name="_543__FDSAUDITLINK__" localSheetId="2" hidden="1">{"fdsup://directions/FAT Viewer?action=UPDATE&amp;creator=factset&amp;DYN_ARGS=TRUE&amp;DOC_NAME=FAT:FQL_AUDITING_CLIENT_TEMPLATE.FAT&amp;display_string=Audit&amp;VAR:KEY=ARQLONKNAB&amp;VAR:QUERY=KChSR0ZfQlBTX1RBTkcoUVRSLDAsLCwsLCxOT0FVRElUKUBSR0ZfQlBTX1RBTkcoUVRSLDAsLCwsLCxOT0FVR","ElUKSlAUkdGX0JQU19UQU5HKFFUUiwwLCwsLCwsTk9BVURJVCkp&amp;WINDOW=FIRST_POPUP&amp;HEIGHT=450&amp;WIDTH=450&amp;START_MAXIMIZED=FALSE&amp;VAR:CALENDAR=FIVEDAY&amp;VAR:SYMBOL=600172&amp;VAR:INDEX=0"}</definedName>
    <definedName name="_543__FDSAUDITLINK__" localSheetId="4" hidden="1">{"fdsup://directions/FAT Viewer?action=UPDATE&amp;creator=factset&amp;DYN_ARGS=TRUE&amp;DOC_NAME=FAT:FQL_AUDITING_CLIENT_TEMPLATE.FAT&amp;display_string=Audit&amp;VAR:KEY=ARQLONKNAB&amp;VAR:QUERY=KChSR0ZfQlBTX1RBTkcoUVRSLDAsLCwsLCxOT0FVRElUKUBSR0ZfQlBTX1RBTkcoUVRSLDAsLCwsLCxOT0FVR","ElUKSlAUkdGX0JQU19UQU5HKFFUUiwwLCwsLCwsTk9BVURJVCkp&amp;WINDOW=FIRST_POPUP&amp;HEIGHT=450&amp;WIDTH=450&amp;START_MAXIMIZED=FALSE&amp;VAR:CALENDAR=FIVEDAY&amp;VAR:SYMBOL=600172&amp;VAR:INDEX=0"}</definedName>
    <definedName name="_543__FDSAUDITLINK__" hidden="1">{"fdsup://directions/FAT Viewer?action=UPDATE&amp;creator=factset&amp;DYN_ARGS=TRUE&amp;DOC_NAME=FAT:FQL_AUDITING_CLIENT_TEMPLATE.FAT&amp;display_string=Audit&amp;VAR:KEY=ARQLONKNAB&amp;VAR:QUERY=KChSR0ZfQlBTX1RBTkcoUVRSLDAsLCwsLCxOT0FVRElUKUBSR0ZfQlBTX1RBTkcoUVRSLDAsLCwsLCxOT0FVR","ElUKSlAUkdGX0JQU19UQU5HKFFUUiwwLCwsLCwsTk9BVURJVCkp&amp;WINDOW=FIRST_POPUP&amp;HEIGHT=450&amp;WIDTH=450&amp;START_MAXIMIZED=FALSE&amp;VAR:CALENDAR=FIVEDAY&amp;VAR:SYMBOL=600172&amp;VAR:INDEX=0"}</definedName>
    <definedName name="_544__FDSAUDITLINK__" localSheetId="2" hidden="1">{"fdsup://directions/FAT Viewer?action=UPDATE&amp;creator=factset&amp;DYN_ARGS=TRUE&amp;DOC_NAME=FAT:FQL_AUDITING_CLIENT_TEMPLATE.FAT&amp;display_string=Audit&amp;VAR:KEY=IBKJAHQLSL&amp;VAR:QUERY=UkdGX0JQUyhBTk4sMjAxMCwsLCwsLE5PQVVESVQp&amp;WINDOW=FIRST_POPUP&amp;HEIGHT=450&amp;WIDTH=450&amp;STAR","T_MAXIMIZED=FALSE&amp;VAR:CALENDAR=FIVEDAY&amp;VAR:SYMBOL=600172&amp;VAR:INDEX=0"}</definedName>
    <definedName name="_544__FDSAUDITLINK__" localSheetId="4" hidden="1">{"fdsup://directions/FAT Viewer?action=UPDATE&amp;creator=factset&amp;DYN_ARGS=TRUE&amp;DOC_NAME=FAT:FQL_AUDITING_CLIENT_TEMPLATE.FAT&amp;display_string=Audit&amp;VAR:KEY=IBKJAHQLSL&amp;VAR:QUERY=UkdGX0JQUyhBTk4sMjAxMCwsLCwsLE5PQVVESVQp&amp;WINDOW=FIRST_POPUP&amp;HEIGHT=450&amp;WIDTH=450&amp;STAR","T_MAXIMIZED=FALSE&amp;VAR:CALENDAR=FIVEDAY&amp;VAR:SYMBOL=600172&amp;VAR:INDEX=0"}</definedName>
    <definedName name="_544__FDSAUDITLINK__" hidden="1">{"fdsup://directions/FAT Viewer?action=UPDATE&amp;creator=factset&amp;DYN_ARGS=TRUE&amp;DOC_NAME=FAT:FQL_AUDITING_CLIENT_TEMPLATE.FAT&amp;display_string=Audit&amp;VAR:KEY=IBKJAHQLSL&amp;VAR:QUERY=UkdGX0JQUyhBTk4sMjAxMCwsLCwsLE5PQVVESVQp&amp;WINDOW=FIRST_POPUP&amp;HEIGHT=450&amp;WIDTH=450&amp;STAR","T_MAXIMIZED=FALSE&amp;VAR:CALENDAR=FIVEDAY&amp;VAR:SYMBOL=600172&amp;VAR:INDEX=0"}</definedName>
    <definedName name="_545__FDSAUDITLINK__" localSheetId="2" hidden="1">{"fdsup://directions/FAT Viewer?action=UPDATE&amp;creator=factset&amp;DYN_ARGS=TRUE&amp;DOC_NAME=FAT:FQL_AUDITING_CLIENT_TEMPLATE.FAT&amp;display_string=Audit&amp;VAR:KEY=GNOTSPWZWT&amp;VAR:QUERY=KChSR0ZfQlBTKFFUUiwwLCwsLCwsTk9BVURJVClAUkdGX0JQUyhTRU1JLDAsLCwsLCxOT0FVRElUKSlAUkdGX","0JQUyhBTk4sMCwsLCwsLE5PQVVESVQpKQ==&amp;WINDOW=FIRST_POPUP&amp;HEIGHT=450&amp;WIDTH=450&amp;START_MAXIMIZED=FALSE&amp;VAR:CALENDAR=FIVEDAY&amp;VAR:SYMBOL=600172&amp;VAR:INDEX=0"}</definedName>
    <definedName name="_545__FDSAUDITLINK__" localSheetId="4" hidden="1">{"fdsup://directions/FAT Viewer?action=UPDATE&amp;creator=factset&amp;DYN_ARGS=TRUE&amp;DOC_NAME=FAT:FQL_AUDITING_CLIENT_TEMPLATE.FAT&amp;display_string=Audit&amp;VAR:KEY=GNOTSPWZWT&amp;VAR:QUERY=KChSR0ZfQlBTKFFUUiwwLCwsLCwsTk9BVURJVClAUkdGX0JQUyhTRU1JLDAsLCwsLCxOT0FVRElUKSlAUkdGX","0JQUyhBTk4sMCwsLCwsLE5PQVVESVQpKQ==&amp;WINDOW=FIRST_POPUP&amp;HEIGHT=450&amp;WIDTH=450&amp;START_MAXIMIZED=FALSE&amp;VAR:CALENDAR=FIVEDAY&amp;VAR:SYMBOL=600172&amp;VAR:INDEX=0"}</definedName>
    <definedName name="_545__FDSAUDITLINK__" hidden="1">{"fdsup://directions/FAT Viewer?action=UPDATE&amp;creator=factset&amp;DYN_ARGS=TRUE&amp;DOC_NAME=FAT:FQL_AUDITING_CLIENT_TEMPLATE.FAT&amp;display_string=Audit&amp;VAR:KEY=GNOTSPWZWT&amp;VAR:QUERY=KChSR0ZfQlBTKFFUUiwwLCwsLCwsTk9BVURJVClAUkdGX0JQUyhTRU1JLDAsLCwsLCxOT0FVRElUKSlAUkdGX","0JQUyhBTk4sMCwsLCwsLE5PQVVESVQpKQ==&amp;WINDOW=FIRST_POPUP&amp;HEIGHT=450&amp;WIDTH=450&amp;START_MAXIMIZED=FALSE&amp;VAR:CALENDAR=FIVEDAY&amp;VAR:SYMBOL=600172&amp;VAR:INDEX=0"}</definedName>
    <definedName name="_546__FDSAUDITLINK__" localSheetId="2" hidden="1">{"fdsup://directions/FAT Viewer?action=UPDATE&amp;creator=factset&amp;DYN_ARGS=TRUE&amp;DOC_NAME=FAT:FQL_AUDITING_CLIENT_TEMPLATE.FAT&amp;display_string=Audit&amp;VAR:KEY=IDMJCNALKF&amp;VAR:QUERY=UkdGX0JQU19UQU5HKEFOTiwyMDEwLCwsLCwsTk9BVURJVCk=&amp;WINDOW=FIRST_POPUP&amp;HEIGHT=450&amp;WIDTH=","450&amp;START_MAXIMIZED=FALSE&amp;VAR:CALENDAR=FIVEDAY&amp;VAR:SYMBOL=612278&amp;VAR:INDEX=0"}</definedName>
    <definedName name="_546__FDSAUDITLINK__" localSheetId="4" hidden="1">{"fdsup://directions/FAT Viewer?action=UPDATE&amp;creator=factset&amp;DYN_ARGS=TRUE&amp;DOC_NAME=FAT:FQL_AUDITING_CLIENT_TEMPLATE.FAT&amp;display_string=Audit&amp;VAR:KEY=IDMJCNALKF&amp;VAR:QUERY=UkdGX0JQU19UQU5HKEFOTiwyMDEwLCwsLCwsTk9BVURJVCk=&amp;WINDOW=FIRST_POPUP&amp;HEIGHT=450&amp;WIDTH=","450&amp;START_MAXIMIZED=FALSE&amp;VAR:CALENDAR=FIVEDAY&amp;VAR:SYMBOL=612278&amp;VAR:INDEX=0"}</definedName>
    <definedName name="_546__FDSAUDITLINK__" hidden="1">{"fdsup://directions/FAT Viewer?action=UPDATE&amp;creator=factset&amp;DYN_ARGS=TRUE&amp;DOC_NAME=FAT:FQL_AUDITING_CLIENT_TEMPLATE.FAT&amp;display_string=Audit&amp;VAR:KEY=IDMJCNALKF&amp;VAR:QUERY=UkdGX0JQU19UQU5HKEFOTiwyMDEwLCwsLCwsTk9BVURJVCk=&amp;WINDOW=FIRST_POPUP&amp;HEIGHT=450&amp;WIDTH=","450&amp;START_MAXIMIZED=FALSE&amp;VAR:CALENDAR=FIVEDAY&amp;VAR:SYMBOL=612278&amp;VAR:INDEX=0"}</definedName>
    <definedName name="_547__FDSAUDITLINK__" localSheetId="2" hidden="1">{"fdsup://directions/FAT Viewer?action=UPDATE&amp;creator=factset&amp;DYN_ARGS=TRUE&amp;DOC_NAME=FAT:FQL_AUDITING_CLIENT_TEMPLATE.FAT&amp;display_string=Audit&amp;VAR:KEY=WTQJMZKTYR&amp;VAR:QUERY=KChSR0ZfQlBTX1RBTkcoUVRSLDAsLCwsLCxOT0FVRElUKUBSR0ZfQlBTX1RBTkcoUVRSLDAsLCwsLCxOT0FVR","ElUKSlAUkdGX0JQU19UQU5HKFFUUiwwLCwsLCwsTk9BVURJVCkp&amp;WINDOW=FIRST_POPUP&amp;HEIGHT=450&amp;WIDTH=450&amp;START_MAXIMIZED=FALSE&amp;VAR:CALENDAR=FIVEDAY&amp;VAR:SYMBOL=612278&amp;VAR:INDEX=0"}</definedName>
    <definedName name="_547__FDSAUDITLINK__" localSheetId="4" hidden="1">{"fdsup://directions/FAT Viewer?action=UPDATE&amp;creator=factset&amp;DYN_ARGS=TRUE&amp;DOC_NAME=FAT:FQL_AUDITING_CLIENT_TEMPLATE.FAT&amp;display_string=Audit&amp;VAR:KEY=WTQJMZKTYR&amp;VAR:QUERY=KChSR0ZfQlBTX1RBTkcoUVRSLDAsLCwsLCxOT0FVRElUKUBSR0ZfQlBTX1RBTkcoUVRSLDAsLCwsLCxOT0FVR","ElUKSlAUkdGX0JQU19UQU5HKFFUUiwwLCwsLCwsTk9BVURJVCkp&amp;WINDOW=FIRST_POPUP&amp;HEIGHT=450&amp;WIDTH=450&amp;START_MAXIMIZED=FALSE&amp;VAR:CALENDAR=FIVEDAY&amp;VAR:SYMBOL=612278&amp;VAR:INDEX=0"}</definedName>
    <definedName name="_547__FDSAUDITLINK__" hidden="1">{"fdsup://directions/FAT Viewer?action=UPDATE&amp;creator=factset&amp;DYN_ARGS=TRUE&amp;DOC_NAME=FAT:FQL_AUDITING_CLIENT_TEMPLATE.FAT&amp;display_string=Audit&amp;VAR:KEY=WTQJMZKTYR&amp;VAR:QUERY=KChSR0ZfQlBTX1RBTkcoUVRSLDAsLCwsLCxOT0FVRElUKUBSR0ZfQlBTX1RBTkcoUVRSLDAsLCwsLCxOT0FVR","ElUKSlAUkdGX0JQU19UQU5HKFFUUiwwLCwsLCwsTk9BVURJVCkp&amp;WINDOW=FIRST_POPUP&amp;HEIGHT=450&amp;WIDTH=450&amp;START_MAXIMIZED=FALSE&amp;VAR:CALENDAR=FIVEDAY&amp;VAR:SYMBOL=612278&amp;VAR:INDEX=0"}</definedName>
    <definedName name="_548__FDSAUDITLINK__" localSheetId="2" hidden="1">{"fdsup://directions/FAT Viewer?action=UPDATE&amp;creator=factset&amp;DYN_ARGS=TRUE&amp;DOC_NAME=FAT:FQL_AUDITING_CLIENT_TEMPLATE.FAT&amp;display_string=Audit&amp;VAR:KEY=YPENIXQLER&amp;VAR:QUERY=UkdGX0JQUyhBTk4sMjAxMCwsLCwsLE5PQVVESVQp&amp;WINDOW=FIRST_POPUP&amp;HEIGHT=450&amp;WIDTH=450&amp;STAR","T_MAXIMIZED=FALSE&amp;VAR:CALENDAR=FIVEDAY&amp;VAR:SYMBOL=612278&amp;VAR:INDEX=0"}</definedName>
    <definedName name="_548__FDSAUDITLINK__" localSheetId="4" hidden="1">{"fdsup://directions/FAT Viewer?action=UPDATE&amp;creator=factset&amp;DYN_ARGS=TRUE&amp;DOC_NAME=FAT:FQL_AUDITING_CLIENT_TEMPLATE.FAT&amp;display_string=Audit&amp;VAR:KEY=YPENIXQLER&amp;VAR:QUERY=UkdGX0JQUyhBTk4sMjAxMCwsLCwsLE5PQVVESVQp&amp;WINDOW=FIRST_POPUP&amp;HEIGHT=450&amp;WIDTH=450&amp;STAR","T_MAXIMIZED=FALSE&amp;VAR:CALENDAR=FIVEDAY&amp;VAR:SYMBOL=612278&amp;VAR:INDEX=0"}</definedName>
    <definedName name="_548__FDSAUDITLINK__" hidden="1">{"fdsup://directions/FAT Viewer?action=UPDATE&amp;creator=factset&amp;DYN_ARGS=TRUE&amp;DOC_NAME=FAT:FQL_AUDITING_CLIENT_TEMPLATE.FAT&amp;display_string=Audit&amp;VAR:KEY=YPENIXQLER&amp;VAR:QUERY=UkdGX0JQUyhBTk4sMjAxMCwsLCwsLE5PQVVESVQp&amp;WINDOW=FIRST_POPUP&amp;HEIGHT=450&amp;WIDTH=450&amp;STAR","T_MAXIMIZED=FALSE&amp;VAR:CALENDAR=FIVEDAY&amp;VAR:SYMBOL=612278&amp;VAR:INDEX=0"}</definedName>
    <definedName name="_549__FDSAUDITLINK__" localSheetId="2" hidden="1">{"fdsup://directions/FAT Viewer?action=UPDATE&amp;creator=factset&amp;DYN_ARGS=TRUE&amp;DOC_NAME=FAT:FQL_AUDITING_CLIENT_TEMPLATE.FAT&amp;display_string=Audit&amp;VAR:KEY=YTAJGBIROB&amp;VAR:QUERY=KChSR0ZfQlBTKFFUUiwwLCwsLCwsTk9BVURJVClAUkdGX0JQUyhTRU1JLDAsLCwsLCxOT0FVRElUKSlAUkdGX","0JQUyhBTk4sMCwsLCwsLE5PQVVESVQpKQ==&amp;WINDOW=FIRST_POPUP&amp;HEIGHT=450&amp;WIDTH=450&amp;START_MAXIMIZED=FALSE&amp;VAR:CALENDAR=FIVEDAY&amp;VAR:SYMBOL=612278&amp;VAR:INDEX=0"}</definedName>
    <definedName name="_549__FDSAUDITLINK__" localSheetId="4" hidden="1">{"fdsup://directions/FAT Viewer?action=UPDATE&amp;creator=factset&amp;DYN_ARGS=TRUE&amp;DOC_NAME=FAT:FQL_AUDITING_CLIENT_TEMPLATE.FAT&amp;display_string=Audit&amp;VAR:KEY=YTAJGBIROB&amp;VAR:QUERY=KChSR0ZfQlBTKFFUUiwwLCwsLCwsTk9BVURJVClAUkdGX0JQUyhTRU1JLDAsLCwsLCxOT0FVRElUKSlAUkdGX","0JQUyhBTk4sMCwsLCwsLE5PQVVESVQpKQ==&amp;WINDOW=FIRST_POPUP&amp;HEIGHT=450&amp;WIDTH=450&amp;START_MAXIMIZED=FALSE&amp;VAR:CALENDAR=FIVEDAY&amp;VAR:SYMBOL=612278&amp;VAR:INDEX=0"}</definedName>
    <definedName name="_549__FDSAUDITLINK__" hidden="1">{"fdsup://directions/FAT Viewer?action=UPDATE&amp;creator=factset&amp;DYN_ARGS=TRUE&amp;DOC_NAME=FAT:FQL_AUDITING_CLIENT_TEMPLATE.FAT&amp;display_string=Audit&amp;VAR:KEY=YTAJGBIROB&amp;VAR:QUERY=KChSR0ZfQlBTKFFUUiwwLCwsLCwsTk9BVURJVClAUkdGX0JQUyhTRU1JLDAsLCwsLCxOT0FVRElUKSlAUkdGX","0JQUyhBTk4sMCwsLCwsLE5PQVVESVQpKQ==&amp;WINDOW=FIRST_POPUP&amp;HEIGHT=450&amp;WIDTH=450&amp;START_MAXIMIZED=FALSE&amp;VAR:CALENDAR=FIVEDAY&amp;VAR:SYMBOL=612278&amp;VAR:INDEX=0"}</definedName>
    <definedName name="_55__FDSAUDITLINK__" localSheetId="2" hidden="1">{"fdsup://IBCentral/FAT Viewer?action=UPDATE&amp;creator=factset&amp;DOC_NAME=fat:reuters_annual_pshs_src_window.fat&amp;display_string=Audit&amp;DYN_ARGS=TRUE&amp;VAR:ID1=607134&amp;VAR:RCODE=FDSEPS&amp;VAR:SDATE=20101299&amp;VAR:FREQ=Y&amp;VAR:RELITEM=RP&amp;VAR:CURRENCY=&amp;VAR:CURRSOURCE=EXSHARE","&amp;VAR:NATFREQ=ANNUAL&amp;VAR:RFIELD=FINALIZED&amp;VAR:DB_TYPE=&amp;VAR:UNITS=M&amp;window=popup&amp;width=450&amp;height=300&amp;START_MAXIMIZED=FALSE"}</definedName>
    <definedName name="_55__FDSAUDITLINK__" localSheetId="4" hidden="1">{"fdsup://IBCentral/FAT Viewer?action=UPDATE&amp;creator=factset&amp;DOC_NAME=fat:reuters_annual_pshs_src_window.fat&amp;display_string=Audit&amp;DYN_ARGS=TRUE&amp;VAR:ID1=607134&amp;VAR:RCODE=FDSEPS&amp;VAR:SDATE=20101299&amp;VAR:FREQ=Y&amp;VAR:RELITEM=RP&amp;VAR:CURRENCY=&amp;VAR:CURRSOURCE=EXSHARE","&amp;VAR:NATFREQ=ANNUAL&amp;VAR:RFIELD=FINALIZED&amp;VAR:DB_TYPE=&amp;VAR:UNITS=M&amp;window=popup&amp;width=450&amp;height=300&amp;START_MAXIMIZED=FALSE"}</definedName>
    <definedName name="_55__FDSAUDITLINK__" hidden="1">{"fdsup://IBCentral/FAT Viewer?action=UPDATE&amp;creator=factset&amp;DOC_NAME=fat:reuters_annual_pshs_src_window.fat&amp;display_string=Audit&amp;DYN_ARGS=TRUE&amp;VAR:ID1=607134&amp;VAR:RCODE=FDSEPS&amp;VAR:SDATE=20101299&amp;VAR:FREQ=Y&amp;VAR:RELITEM=RP&amp;VAR:CURRENCY=&amp;VAR:CURRSOURCE=EXSHARE","&amp;VAR:NATFREQ=ANNUAL&amp;VAR:RFIELD=FINALIZED&amp;VAR:DB_TYPE=&amp;VAR:UNITS=M&amp;window=popup&amp;width=450&amp;height=300&amp;START_MAXIMIZED=FALSE"}</definedName>
    <definedName name="_550__FDSAUDITLINK__" localSheetId="2" hidden="1">{"fdsup://directions/FAT Viewer?action=UPDATE&amp;creator=factset&amp;DYN_ARGS=TRUE&amp;DOC_NAME=FAT:FQL_AUDITING_CLIENT_TEMPLATE.FAT&amp;display_string=Audit&amp;VAR:KEY=IBUDGTUTMZ&amp;VAR:QUERY=UkdGX0JQU19UQU5HKEFOTiwyMDEwLCwsLCwsTk9BVURJVCk=&amp;WINDOW=FIRST_POPUP&amp;HEIGHT=450&amp;WIDTH=","450&amp;START_MAXIMIZED=FALSE&amp;VAR:CALENDAR=FIVEDAY&amp;VAR:SYMBOL=654546&amp;VAR:INDEX=0"}</definedName>
    <definedName name="_550__FDSAUDITLINK__" localSheetId="4" hidden="1">{"fdsup://directions/FAT Viewer?action=UPDATE&amp;creator=factset&amp;DYN_ARGS=TRUE&amp;DOC_NAME=FAT:FQL_AUDITING_CLIENT_TEMPLATE.FAT&amp;display_string=Audit&amp;VAR:KEY=IBUDGTUTMZ&amp;VAR:QUERY=UkdGX0JQU19UQU5HKEFOTiwyMDEwLCwsLCwsTk9BVURJVCk=&amp;WINDOW=FIRST_POPUP&amp;HEIGHT=450&amp;WIDTH=","450&amp;START_MAXIMIZED=FALSE&amp;VAR:CALENDAR=FIVEDAY&amp;VAR:SYMBOL=654546&amp;VAR:INDEX=0"}</definedName>
    <definedName name="_550__FDSAUDITLINK__" hidden="1">{"fdsup://directions/FAT Viewer?action=UPDATE&amp;creator=factset&amp;DYN_ARGS=TRUE&amp;DOC_NAME=FAT:FQL_AUDITING_CLIENT_TEMPLATE.FAT&amp;display_string=Audit&amp;VAR:KEY=IBUDGTUTMZ&amp;VAR:QUERY=UkdGX0JQU19UQU5HKEFOTiwyMDEwLCwsLCwsTk9BVURJVCk=&amp;WINDOW=FIRST_POPUP&amp;HEIGHT=450&amp;WIDTH=","450&amp;START_MAXIMIZED=FALSE&amp;VAR:CALENDAR=FIVEDAY&amp;VAR:SYMBOL=654546&amp;VAR:INDEX=0"}</definedName>
    <definedName name="_551__FDSAUDITLINK__" localSheetId="2" hidden="1">{"fdsup://directions/FAT Viewer?action=UPDATE&amp;creator=factset&amp;DYN_ARGS=TRUE&amp;DOC_NAME=FAT:FQL_AUDITING_CLIENT_TEMPLATE.FAT&amp;display_string=Audit&amp;VAR:KEY=QVUPSZADWR&amp;VAR:QUERY=KChSR0ZfQlBTX1RBTkcoUVRSLDAsLCwsLCxOT0FVRElUKUBSR0ZfQlBTX1RBTkcoUVRSLDAsLCwsLCxOT0FVR","ElUKSlAUkdGX0JQU19UQU5HKFFUUiwwLCwsLCwsTk9BVURJVCkp&amp;WINDOW=FIRST_POPUP&amp;HEIGHT=450&amp;WIDTH=450&amp;START_MAXIMIZED=FALSE&amp;VAR:CALENDAR=FIVEDAY&amp;VAR:SYMBOL=654546&amp;VAR:INDEX=0"}</definedName>
    <definedName name="_551__FDSAUDITLINK__" localSheetId="4" hidden="1">{"fdsup://directions/FAT Viewer?action=UPDATE&amp;creator=factset&amp;DYN_ARGS=TRUE&amp;DOC_NAME=FAT:FQL_AUDITING_CLIENT_TEMPLATE.FAT&amp;display_string=Audit&amp;VAR:KEY=QVUPSZADWR&amp;VAR:QUERY=KChSR0ZfQlBTX1RBTkcoUVRSLDAsLCwsLCxOT0FVRElUKUBSR0ZfQlBTX1RBTkcoUVRSLDAsLCwsLCxOT0FVR","ElUKSlAUkdGX0JQU19UQU5HKFFUUiwwLCwsLCwsTk9BVURJVCkp&amp;WINDOW=FIRST_POPUP&amp;HEIGHT=450&amp;WIDTH=450&amp;START_MAXIMIZED=FALSE&amp;VAR:CALENDAR=FIVEDAY&amp;VAR:SYMBOL=654546&amp;VAR:INDEX=0"}</definedName>
    <definedName name="_551__FDSAUDITLINK__" hidden="1">{"fdsup://directions/FAT Viewer?action=UPDATE&amp;creator=factset&amp;DYN_ARGS=TRUE&amp;DOC_NAME=FAT:FQL_AUDITING_CLIENT_TEMPLATE.FAT&amp;display_string=Audit&amp;VAR:KEY=QVUPSZADWR&amp;VAR:QUERY=KChSR0ZfQlBTX1RBTkcoUVRSLDAsLCwsLCxOT0FVRElUKUBSR0ZfQlBTX1RBTkcoUVRSLDAsLCwsLCxOT0FVR","ElUKSlAUkdGX0JQU19UQU5HKFFUUiwwLCwsLCwsTk9BVURJVCkp&amp;WINDOW=FIRST_POPUP&amp;HEIGHT=450&amp;WIDTH=450&amp;START_MAXIMIZED=FALSE&amp;VAR:CALENDAR=FIVEDAY&amp;VAR:SYMBOL=654546&amp;VAR:INDEX=0"}</definedName>
    <definedName name="_552__FDSAUDITLINK__" localSheetId="2" hidden="1">{"fdsup://directions/FAT Viewer?action=UPDATE&amp;creator=factset&amp;DYN_ARGS=TRUE&amp;DOC_NAME=FAT:FQL_AUDITING_CLIENT_TEMPLATE.FAT&amp;display_string=Audit&amp;VAR:KEY=UXCNIRGZOV&amp;VAR:QUERY=UkdGX0JQUyhBTk4sMjAxMCwsLCwsLE5PQVVESVQp&amp;WINDOW=FIRST_POPUP&amp;HEIGHT=450&amp;WIDTH=450&amp;STAR","T_MAXIMIZED=FALSE&amp;VAR:CALENDAR=FIVEDAY&amp;VAR:SYMBOL=654546&amp;VAR:INDEX=0"}</definedName>
    <definedName name="_552__FDSAUDITLINK__" localSheetId="4" hidden="1">{"fdsup://directions/FAT Viewer?action=UPDATE&amp;creator=factset&amp;DYN_ARGS=TRUE&amp;DOC_NAME=FAT:FQL_AUDITING_CLIENT_TEMPLATE.FAT&amp;display_string=Audit&amp;VAR:KEY=UXCNIRGZOV&amp;VAR:QUERY=UkdGX0JQUyhBTk4sMjAxMCwsLCwsLE5PQVVESVQp&amp;WINDOW=FIRST_POPUP&amp;HEIGHT=450&amp;WIDTH=450&amp;STAR","T_MAXIMIZED=FALSE&amp;VAR:CALENDAR=FIVEDAY&amp;VAR:SYMBOL=654546&amp;VAR:INDEX=0"}</definedName>
    <definedName name="_552__FDSAUDITLINK__" hidden="1">{"fdsup://directions/FAT Viewer?action=UPDATE&amp;creator=factset&amp;DYN_ARGS=TRUE&amp;DOC_NAME=FAT:FQL_AUDITING_CLIENT_TEMPLATE.FAT&amp;display_string=Audit&amp;VAR:KEY=UXCNIRGZOV&amp;VAR:QUERY=UkdGX0JQUyhBTk4sMjAxMCwsLCwsLE5PQVVESVQp&amp;WINDOW=FIRST_POPUP&amp;HEIGHT=450&amp;WIDTH=450&amp;STAR","T_MAXIMIZED=FALSE&amp;VAR:CALENDAR=FIVEDAY&amp;VAR:SYMBOL=654546&amp;VAR:INDEX=0"}</definedName>
    <definedName name="_553__FDSAUDITLINK__" localSheetId="2" hidden="1">{"fdsup://directions/FAT Viewer?action=UPDATE&amp;creator=factset&amp;DYN_ARGS=TRUE&amp;DOC_NAME=FAT:FQL_AUDITING_CLIENT_TEMPLATE.FAT&amp;display_string=Audit&amp;VAR:KEY=MTAJCTUBWN&amp;VAR:QUERY=KChSR0ZfQlBTKFFUUiwwLCwsLCwsTk9BVURJVClAUkdGX0JQUyhTRU1JLDAsLCwsLCxOT0FVRElUKSlAUkdGX","0JQUyhBTk4sMCwsLCwsLE5PQVVESVQpKQ==&amp;WINDOW=FIRST_POPUP&amp;HEIGHT=450&amp;WIDTH=450&amp;START_MAXIMIZED=FALSE&amp;VAR:CALENDAR=FIVEDAY&amp;VAR:SYMBOL=654546&amp;VAR:INDEX=0"}</definedName>
    <definedName name="_553__FDSAUDITLINK__" localSheetId="4" hidden="1">{"fdsup://directions/FAT Viewer?action=UPDATE&amp;creator=factset&amp;DYN_ARGS=TRUE&amp;DOC_NAME=FAT:FQL_AUDITING_CLIENT_TEMPLATE.FAT&amp;display_string=Audit&amp;VAR:KEY=MTAJCTUBWN&amp;VAR:QUERY=KChSR0ZfQlBTKFFUUiwwLCwsLCwsTk9BVURJVClAUkdGX0JQUyhTRU1JLDAsLCwsLCxOT0FVRElUKSlAUkdGX","0JQUyhBTk4sMCwsLCwsLE5PQVVESVQpKQ==&amp;WINDOW=FIRST_POPUP&amp;HEIGHT=450&amp;WIDTH=450&amp;START_MAXIMIZED=FALSE&amp;VAR:CALENDAR=FIVEDAY&amp;VAR:SYMBOL=654546&amp;VAR:INDEX=0"}</definedName>
    <definedName name="_553__FDSAUDITLINK__" hidden="1">{"fdsup://directions/FAT Viewer?action=UPDATE&amp;creator=factset&amp;DYN_ARGS=TRUE&amp;DOC_NAME=FAT:FQL_AUDITING_CLIENT_TEMPLATE.FAT&amp;display_string=Audit&amp;VAR:KEY=MTAJCTUBWN&amp;VAR:QUERY=KChSR0ZfQlBTKFFUUiwwLCwsLCwsTk9BVURJVClAUkdGX0JQUyhTRU1JLDAsLCwsLCxOT0FVRElUKSlAUkdGX","0JQUyhBTk4sMCwsLCwsLE5PQVVESVQpKQ==&amp;WINDOW=FIRST_POPUP&amp;HEIGHT=450&amp;WIDTH=450&amp;START_MAXIMIZED=FALSE&amp;VAR:CALENDAR=FIVEDAY&amp;VAR:SYMBOL=654546&amp;VAR:INDEX=0"}</definedName>
    <definedName name="_554__FDSAUDITLINK__" localSheetId="2" hidden="1">{"fdsup://directions/FAT Viewer?action=UPDATE&amp;creator=factset&amp;DYN_ARGS=TRUE&amp;DOC_NAME=FAT:FQL_AUDITING_CLIENT_TEMPLATE.FAT&amp;display_string=Audit&amp;VAR:KEY=KLMXSVWZOB&amp;VAR:QUERY=UkdGX0JQU19UQU5HKEFOTiwyMDEwLCwsLCwsTk9BVURJVCk=&amp;WINDOW=FIRST_POPUP&amp;HEIGHT=450&amp;WIDTH=","450&amp;START_MAXIMIZED=FALSE&amp;VAR:CALENDAR=FIVEDAY&amp;VAR:SYMBOL=662447&amp;VAR:INDEX=0"}</definedName>
    <definedName name="_554__FDSAUDITLINK__" localSheetId="4" hidden="1">{"fdsup://directions/FAT Viewer?action=UPDATE&amp;creator=factset&amp;DYN_ARGS=TRUE&amp;DOC_NAME=FAT:FQL_AUDITING_CLIENT_TEMPLATE.FAT&amp;display_string=Audit&amp;VAR:KEY=KLMXSVWZOB&amp;VAR:QUERY=UkdGX0JQU19UQU5HKEFOTiwyMDEwLCwsLCwsTk9BVURJVCk=&amp;WINDOW=FIRST_POPUP&amp;HEIGHT=450&amp;WIDTH=","450&amp;START_MAXIMIZED=FALSE&amp;VAR:CALENDAR=FIVEDAY&amp;VAR:SYMBOL=662447&amp;VAR:INDEX=0"}</definedName>
    <definedName name="_554__FDSAUDITLINK__" hidden="1">{"fdsup://directions/FAT Viewer?action=UPDATE&amp;creator=factset&amp;DYN_ARGS=TRUE&amp;DOC_NAME=FAT:FQL_AUDITING_CLIENT_TEMPLATE.FAT&amp;display_string=Audit&amp;VAR:KEY=KLMXSVWZOB&amp;VAR:QUERY=UkdGX0JQU19UQU5HKEFOTiwyMDEwLCwsLCwsTk9BVURJVCk=&amp;WINDOW=FIRST_POPUP&amp;HEIGHT=450&amp;WIDTH=","450&amp;START_MAXIMIZED=FALSE&amp;VAR:CALENDAR=FIVEDAY&amp;VAR:SYMBOL=662447&amp;VAR:INDEX=0"}</definedName>
    <definedName name="_555__FDSAUDITLINK__" localSheetId="2" hidden="1">{"fdsup://directions/FAT Viewer?action=UPDATE&amp;creator=factset&amp;DYN_ARGS=TRUE&amp;DOC_NAME=FAT:FQL_AUDITING_CLIENT_TEMPLATE.FAT&amp;display_string=Audit&amp;VAR:KEY=SPQTSJMLQJ&amp;VAR:QUERY=KChSR0ZfQlBTX1RBTkcoUVRSLDAsLCwsLCxOT0FVRElUKUBSR0ZfQlBTX1RBTkcoUVRSLDAsLCwsLCxOT0FVR","ElUKSlAUkdGX0JQU19UQU5HKFFUUiwwLCwsLCwsTk9BVURJVCkp&amp;WINDOW=FIRST_POPUP&amp;HEIGHT=450&amp;WIDTH=450&amp;START_MAXIMIZED=FALSE&amp;VAR:CALENDAR=FIVEDAY&amp;VAR:SYMBOL=662447&amp;VAR:INDEX=0"}</definedName>
    <definedName name="_555__FDSAUDITLINK__" localSheetId="4" hidden="1">{"fdsup://directions/FAT Viewer?action=UPDATE&amp;creator=factset&amp;DYN_ARGS=TRUE&amp;DOC_NAME=FAT:FQL_AUDITING_CLIENT_TEMPLATE.FAT&amp;display_string=Audit&amp;VAR:KEY=SPQTSJMLQJ&amp;VAR:QUERY=KChSR0ZfQlBTX1RBTkcoUVRSLDAsLCwsLCxOT0FVRElUKUBSR0ZfQlBTX1RBTkcoUVRSLDAsLCwsLCxOT0FVR","ElUKSlAUkdGX0JQU19UQU5HKFFUUiwwLCwsLCwsTk9BVURJVCkp&amp;WINDOW=FIRST_POPUP&amp;HEIGHT=450&amp;WIDTH=450&amp;START_MAXIMIZED=FALSE&amp;VAR:CALENDAR=FIVEDAY&amp;VAR:SYMBOL=662447&amp;VAR:INDEX=0"}</definedName>
    <definedName name="_555__FDSAUDITLINK__" hidden="1">{"fdsup://directions/FAT Viewer?action=UPDATE&amp;creator=factset&amp;DYN_ARGS=TRUE&amp;DOC_NAME=FAT:FQL_AUDITING_CLIENT_TEMPLATE.FAT&amp;display_string=Audit&amp;VAR:KEY=SPQTSJMLQJ&amp;VAR:QUERY=KChSR0ZfQlBTX1RBTkcoUVRSLDAsLCwsLCxOT0FVRElUKUBSR0ZfQlBTX1RBTkcoUVRSLDAsLCwsLCxOT0FVR","ElUKSlAUkdGX0JQU19UQU5HKFFUUiwwLCwsLCwsTk9BVURJVCkp&amp;WINDOW=FIRST_POPUP&amp;HEIGHT=450&amp;WIDTH=450&amp;START_MAXIMIZED=FALSE&amp;VAR:CALENDAR=FIVEDAY&amp;VAR:SYMBOL=662447&amp;VAR:INDEX=0"}</definedName>
    <definedName name="_556__FDSAUDITLINK__" localSheetId="2" hidden="1">{"fdsup://directions/FAT Viewer?action=UPDATE&amp;creator=factset&amp;DYN_ARGS=TRUE&amp;DOC_NAME=FAT:FQL_AUDITING_CLIENT_TEMPLATE.FAT&amp;display_string=Audit&amp;VAR:KEY=IFAHKJUFYL&amp;VAR:QUERY=UkdGX0JQUyhBTk4sMjAxMCwsLCwsLE5PQVVESVQp&amp;WINDOW=FIRST_POPUP&amp;HEIGHT=450&amp;WIDTH=450&amp;STAR","T_MAXIMIZED=FALSE&amp;VAR:CALENDAR=FIVEDAY&amp;VAR:SYMBOL=662447&amp;VAR:INDEX=0"}</definedName>
    <definedName name="_556__FDSAUDITLINK__" localSheetId="4" hidden="1">{"fdsup://directions/FAT Viewer?action=UPDATE&amp;creator=factset&amp;DYN_ARGS=TRUE&amp;DOC_NAME=FAT:FQL_AUDITING_CLIENT_TEMPLATE.FAT&amp;display_string=Audit&amp;VAR:KEY=IFAHKJUFYL&amp;VAR:QUERY=UkdGX0JQUyhBTk4sMjAxMCwsLCwsLE5PQVVESVQp&amp;WINDOW=FIRST_POPUP&amp;HEIGHT=450&amp;WIDTH=450&amp;STAR","T_MAXIMIZED=FALSE&amp;VAR:CALENDAR=FIVEDAY&amp;VAR:SYMBOL=662447&amp;VAR:INDEX=0"}</definedName>
    <definedName name="_556__FDSAUDITLINK__" hidden="1">{"fdsup://directions/FAT Viewer?action=UPDATE&amp;creator=factset&amp;DYN_ARGS=TRUE&amp;DOC_NAME=FAT:FQL_AUDITING_CLIENT_TEMPLATE.FAT&amp;display_string=Audit&amp;VAR:KEY=IFAHKJUFYL&amp;VAR:QUERY=UkdGX0JQUyhBTk4sMjAxMCwsLCwsLE5PQVVESVQp&amp;WINDOW=FIRST_POPUP&amp;HEIGHT=450&amp;WIDTH=450&amp;STAR","T_MAXIMIZED=FALSE&amp;VAR:CALENDAR=FIVEDAY&amp;VAR:SYMBOL=662447&amp;VAR:INDEX=0"}</definedName>
    <definedName name="_557__FDSAUDITLINK__" localSheetId="2" hidden="1">{"fdsup://directions/FAT Viewer?action=UPDATE&amp;creator=factset&amp;DYN_ARGS=TRUE&amp;DOC_NAME=FAT:FQL_AUDITING_CLIENT_TEMPLATE.FAT&amp;display_string=Audit&amp;VAR:KEY=ODSZYJOHYH&amp;VAR:QUERY=KChSR0ZfQlBTKFFUUiwwLCwsLCwsTk9BVURJVClAUkdGX0JQUyhTRU1JLDAsLCwsLCxOT0FVRElUKSlAUkdGX","0JQUyhBTk4sMCwsLCwsLE5PQVVESVQpKQ==&amp;WINDOW=FIRST_POPUP&amp;HEIGHT=450&amp;WIDTH=450&amp;START_MAXIMIZED=FALSE&amp;VAR:CALENDAR=FIVEDAY&amp;VAR:SYMBOL=662447&amp;VAR:INDEX=0"}</definedName>
    <definedName name="_557__FDSAUDITLINK__" localSheetId="4" hidden="1">{"fdsup://directions/FAT Viewer?action=UPDATE&amp;creator=factset&amp;DYN_ARGS=TRUE&amp;DOC_NAME=FAT:FQL_AUDITING_CLIENT_TEMPLATE.FAT&amp;display_string=Audit&amp;VAR:KEY=ODSZYJOHYH&amp;VAR:QUERY=KChSR0ZfQlBTKFFUUiwwLCwsLCwsTk9BVURJVClAUkdGX0JQUyhTRU1JLDAsLCwsLCxOT0FVRElUKSlAUkdGX","0JQUyhBTk4sMCwsLCwsLE5PQVVESVQpKQ==&amp;WINDOW=FIRST_POPUP&amp;HEIGHT=450&amp;WIDTH=450&amp;START_MAXIMIZED=FALSE&amp;VAR:CALENDAR=FIVEDAY&amp;VAR:SYMBOL=662447&amp;VAR:INDEX=0"}</definedName>
    <definedName name="_557__FDSAUDITLINK__" hidden="1">{"fdsup://directions/FAT Viewer?action=UPDATE&amp;creator=factset&amp;DYN_ARGS=TRUE&amp;DOC_NAME=FAT:FQL_AUDITING_CLIENT_TEMPLATE.FAT&amp;display_string=Audit&amp;VAR:KEY=ODSZYJOHYH&amp;VAR:QUERY=KChSR0ZfQlBTKFFUUiwwLCwsLCwsTk9BVURJVClAUkdGX0JQUyhTRU1JLDAsLCwsLCxOT0FVRElUKSlAUkdGX","0JQUyhBTk4sMCwsLCwsLE5PQVVESVQpKQ==&amp;WINDOW=FIRST_POPUP&amp;HEIGHT=450&amp;WIDTH=450&amp;START_MAXIMIZED=FALSE&amp;VAR:CALENDAR=FIVEDAY&amp;VAR:SYMBOL=662447&amp;VAR:INDEX=0"}</definedName>
    <definedName name="_558__FDSAUDITLINK__" localSheetId="2" hidden="1">{"fdsup://directions/FAT Viewer?action=UPDATE&amp;creator=factset&amp;DYN_ARGS=TRUE&amp;DOC_NAME=FAT:FQL_AUDITING_CLIENT_TEMPLATE.FAT&amp;display_string=Audit&amp;VAR:KEY=KVALOVORGV&amp;VAR:QUERY=UkdGX0JQU19UQU5HKEFOTiwyMDEwLCwsLCwsTk9BVURJVCk=&amp;WINDOW=FIRST_POPUP&amp;HEIGHT=450&amp;WIDTH=","450&amp;START_MAXIMIZED=FALSE&amp;VAR:CALENDAR=FIVEDAY&amp;VAR:SYMBOL=B28PFX&amp;VAR:INDEX=0"}</definedName>
    <definedName name="_558__FDSAUDITLINK__" localSheetId="4" hidden="1">{"fdsup://directions/FAT Viewer?action=UPDATE&amp;creator=factset&amp;DYN_ARGS=TRUE&amp;DOC_NAME=FAT:FQL_AUDITING_CLIENT_TEMPLATE.FAT&amp;display_string=Audit&amp;VAR:KEY=KVALOVORGV&amp;VAR:QUERY=UkdGX0JQU19UQU5HKEFOTiwyMDEwLCwsLCwsTk9BVURJVCk=&amp;WINDOW=FIRST_POPUP&amp;HEIGHT=450&amp;WIDTH=","450&amp;START_MAXIMIZED=FALSE&amp;VAR:CALENDAR=FIVEDAY&amp;VAR:SYMBOL=B28PFX&amp;VAR:INDEX=0"}</definedName>
    <definedName name="_558__FDSAUDITLINK__" hidden="1">{"fdsup://directions/FAT Viewer?action=UPDATE&amp;creator=factset&amp;DYN_ARGS=TRUE&amp;DOC_NAME=FAT:FQL_AUDITING_CLIENT_TEMPLATE.FAT&amp;display_string=Audit&amp;VAR:KEY=KVALOVORGV&amp;VAR:QUERY=UkdGX0JQU19UQU5HKEFOTiwyMDEwLCwsLCwsTk9BVURJVCk=&amp;WINDOW=FIRST_POPUP&amp;HEIGHT=450&amp;WIDTH=","450&amp;START_MAXIMIZED=FALSE&amp;VAR:CALENDAR=FIVEDAY&amp;VAR:SYMBOL=B28PFX&amp;VAR:INDEX=0"}</definedName>
    <definedName name="_559__FDSAUDITLINK__" localSheetId="2" hidden="1">{"fdsup://directions/FAT Viewer?action=UPDATE&amp;creator=factset&amp;DYN_ARGS=TRUE&amp;DOC_NAME=FAT:FQL_AUDITING_CLIENT_TEMPLATE.FAT&amp;display_string=Audit&amp;VAR:KEY=MVITEVUDGL&amp;VAR:QUERY=KChSR0ZfQlBTX1RBTkcoUVRSLDAsLCwsLCxOT0FVRElUKUBSR0ZfQlBTX1RBTkcoUVRSLDAsLCwsLCxOT0FVR","ElUKSlAUkdGX0JQU19UQU5HKFFUUiwwLCwsLCwsTk9BVURJVCkp&amp;WINDOW=FIRST_POPUP&amp;HEIGHT=450&amp;WIDTH=450&amp;START_MAXIMIZED=FALSE&amp;VAR:CALENDAR=FIVEDAY&amp;VAR:SYMBOL=B28PFX&amp;VAR:INDEX=0"}</definedName>
    <definedName name="_559__FDSAUDITLINK__" localSheetId="4" hidden="1">{"fdsup://directions/FAT Viewer?action=UPDATE&amp;creator=factset&amp;DYN_ARGS=TRUE&amp;DOC_NAME=FAT:FQL_AUDITING_CLIENT_TEMPLATE.FAT&amp;display_string=Audit&amp;VAR:KEY=MVITEVUDGL&amp;VAR:QUERY=KChSR0ZfQlBTX1RBTkcoUVRSLDAsLCwsLCxOT0FVRElUKUBSR0ZfQlBTX1RBTkcoUVRSLDAsLCwsLCxOT0FVR","ElUKSlAUkdGX0JQU19UQU5HKFFUUiwwLCwsLCwsTk9BVURJVCkp&amp;WINDOW=FIRST_POPUP&amp;HEIGHT=450&amp;WIDTH=450&amp;START_MAXIMIZED=FALSE&amp;VAR:CALENDAR=FIVEDAY&amp;VAR:SYMBOL=B28PFX&amp;VAR:INDEX=0"}</definedName>
    <definedName name="_559__FDSAUDITLINK__" hidden="1">{"fdsup://directions/FAT Viewer?action=UPDATE&amp;creator=factset&amp;DYN_ARGS=TRUE&amp;DOC_NAME=FAT:FQL_AUDITING_CLIENT_TEMPLATE.FAT&amp;display_string=Audit&amp;VAR:KEY=MVITEVUDGL&amp;VAR:QUERY=KChSR0ZfQlBTX1RBTkcoUVRSLDAsLCwsLCxOT0FVRElUKUBSR0ZfQlBTX1RBTkcoUVRSLDAsLCwsLCxOT0FVR","ElUKSlAUkdGX0JQU19UQU5HKFFUUiwwLCwsLCwsTk9BVURJVCkp&amp;WINDOW=FIRST_POPUP&amp;HEIGHT=450&amp;WIDTH=450&amp;START_MAXIMIZED=FALSE&amp;VAR:CALENDAR=FIVEDAY&amp;VAR:SYMBOL=B28PFX&amp;VAR:INDEX=0"}</definedName>
    <definedName name="_56__FDSAUDITLINK__" localSheetId="2" hidden="1">{"fdsup://IBCentral/FAT Viewer?action=UPDATE&amp;creator=factset&amp;DOC_NAME=fat:reuters_annual_source_window.fat&amp;display_string=Audit&amp;DYN_ARGS=TRUE&amp;VAR:ID1=584235&amp;VAR:RCODE=NIBX&amp;VAR:SDATE=20101299&amp;VAR:FREQ=Y&amp;VAR:RELITEM=RP&amp;VAR:CURRENCY=&amp;VAR:CURRSOURCE=EXSHARE&amp;VAR",":NATFREQ=ANNUAL&amp;VAR:RFIELD=FINALIZED&amp;VAR:DB_TYPE=&amp;VAR:UNITS=M&amp;window=popup&amp;width=450&amp;height=300&amp;START_MAXIMIZED=FALSE"}</definedName>
    <definedName name="_56__FDSAUDITLINK__" localSheetId="4" hidden="1">{"fdsup://IBCentral/FAT Viewer?action=UPDATE&amp;creator=factset&amp;DOC_NAME=fat:reuters_annual_source_window.fat&amp;display_string=Audit&amp;DYN_ARGS=TRUE&amp;VAR:ID1=584235&amp;VAR:RCODE=NIBX&amp;VAR:SDATE=20101299&amp;VAR:FREQ=Y&amp;VAR:RELITEM=RP&amp;VAR:CURRENCY=&amp;VAR:CURRSOURCE=EXSHARE&amp;VAR",":NATFREQ=ANNUAL&amp;VAR:RFIELD=FINALIZED&amp;VAR:DB_TYPE=&amp;VAR:UNITS=M&amp;window=popup&amp;width=450&amp;height=300&amp;START_MAXIMIZED=FALSE"}</definedName>
    <definedName name="_56__FDSAUDITLINK__" hidden="1">{"fdsup://IBCentral/FAT Viewer?action=UPDATE&amp;creator=factset&amp;DOC_NAME=fat:reuters_annual_source_window.fat&amp;display_string=Audit&amp;DYN_ARGS=TRUE&amp;VAR:ID1=584235&amp;VAR:RCODE=NIBX&amp;VAR:SDATE=20101299&amp;VAR:FREQ=Y&amp;VAR:RELITEM=RP&amp;VAR:CURRENCY=&amp;VAR:CURRSOURCE=EXSHARE&amp;VAR",":NATFREQ=ANNUAL&amp;VAR:RFIELD=FINALIZED&amp;VAR:DB_TYPE=&amp;VAR:UNITS=M&amp;window=popup&amp;width=450&amp;height=300&amp;START_MAXIMIZED=FALSE"}</definedName>
    <definedName name="_560__FDSAUDITLINK__" localSheetId="2" hidden="1">{"fdsup://directions/FAT Viewer?action=UPDATE&amp;creator=factset&amp;DYN_ARGS=TRUE&amp;DOC_NAME=FAT:FQL_AUDITING_CLIENT_TEMPLATE.FAT&amp;display_string=Audit&amp;VAR:KEY=MNUNQPGPSD&amp;VAR:QUERY=UkdGX0JQUyhBTk4sMjAxMCwsLCwsLE5PQVVESVQp&amp;WINDOW=FIRST_POPUP&amp;HEIGHT=450&amp;WIDTH=450&amp;STAR","T_MAXIMIZED=FALSE&amp;VAR:CALENDAR=FIVEDAY&amp;VAR:SYMBOL=B28PFX&amp;VAR:INDEX=0"}</definedName>
    <definedName name="_560__FDSAUDITLINK__" localSheetId="4" hidden="1">{"fdsup://directions/FAT Viewer?action=UPDATE&amp;creator=factset&amp;DYN_ARGS=TRUE&amp;DOC_NAME=FAT:FQL_AUDITING_CLIENT_TEMPLATE.FAT&amp;display_string=Audit&amp;VAR:KEY=MNUNQPGPSD&amp;VAR:QUERY=UkdGX0JQUyhBTk4sMjAxMCwsLCwsLE5PQVVESVQp&amp;WINDOW=FIRST_POPUP&amp;HEIGHT=450&amp;WIDTH=450&amp;STAR","T_MAXIMIZED=FALSE&amp;VAR:CALENDAR=FIVEDAY&amp;VAR:SYMBOL=B28PFX&amp;VAR:INDEX=0"}</definedName>
    <definedName name="_560__FDSAUDITLINK__" hidden="1">{"fdsup://directions/FAT Viewer?action=UPDATE&amp;creator=factset&amp;DYN_ARGS=TRUE&amp;DOC_NAME=FAT:FQL_AUDITING_CLIENT_TEMPLATE.FAT&amp;display_string=Audit&amp;VAR:KEY=MNUNQPGPSD&amp;VAR:QUERY=UkdGX0JQUyhBTk4sMjAxMCwsLCwsLE5PQVVESVQp&amp;WINDOW=FIRST_POPUP&amp;HEIGHT=450&amp;WIDTH=450&amp;STAR","T_MAXIMIZED=FALSE&amp;VAR:CALENDAR=FIVEDAY&amp;VAR:SYMBOL=B28PFX&amp;VAR:INDEX=0"}</definedName>
    <definedName name="_561__FDSAUDITLINK__" localSheetId="2" hidden="1">{"fdsup://directions/FAT Viewer?action=UPDATE&amp;creator=factset&amp;DYN_ARGS=TRUE&amp;DOC_NAME=FAT:FQL_AUDITING_CLIENT_TEMPLATE.FAT&amp;display_string=Audit&amp;VAR:KEY=KDIZQBMTOZ&amp;VAR:QUERY=KChSR0ZfQlBTKFFUUiwwLCwsLCwsTk9BVURJVClAUkdGX0JQUyhTRU1JLDAsLCwsLCxOT0FVRElUKSlAUkdGX","0JQUyhBTk4sMCwsLCwsLE5PQVVESVQpKQ==&amp;WINDOW=FIRST_POPUP&amp;HEIGHT=450&amp;WIDTH=450&amp;START_MAXIMIZED=FALSE&amp;VAR:CALENDAR=FIVEDAY&amp;VAR:SYMBOL=B28PFX&amp;VAR:INDEX=0"}</definedName>
    <definedName name="_561__FDSAUDITLINK__" localSheetId="4" hidden="1">{"fdsup://directions/FAT Viewer?action=UPDATE&amp;creator=factset&amp;DYN_ARGS=TRUE&amp;DOC_NAME=FAT:FQL_AUDITING_CLIENT_TEMPLATE.FAT&amp;display_string=Audit&amp;VAR:KEY=KDIZQBMTOZ&amp;VAR:QUERY=KChSR0ZfQlBTKFFUUiwwLCwsLCwsTk9BVURJVClAUkdGX0JQUyhTRU1JLDAsLCwsLCxOT0FVRElUKSlAUkdGX","0JQUyhBTk4sMCwsLCwsLE5PQVVESVQpKQ==&amp;WINDOW=FIRST_POPUP&amp;HEIGHT=450&amp;WIDTH=450&amp;START_MAXIMIZED=FALSE&amp;VAR:CALENDAR=FIVEDAY&amp;VAR:SYMBOL=B28PFX&amp;VAR:INDEX=0"}</definedName>
    <definedName name="_561__FDSAUDITLINK__" hidden="1">{"fdsup://directions/FAT Viewer?action=UPDATE&amp;creator=factset&amp;DYN_ARGS=TRUE&amp;DOC_NAME=FAT:FQL_AUDITING_CLIENT_TEMPLATE.FAT&amp;display_string=Audit&amp;VAR:KEY=KDIZQBMTOZ&amp;VAR:QUERY=KChSR0ZfQlBTKFFUUiwwLCwsLCwsTk9BVURJVClAUkdGX0JQUyhTRU1JLDAsLCwsLCxOT0FVRElUKSlAUkdGX","0JQUyhBTk4sMCwsLCwsLE5PQVVESVQpKQ==&amp;WINDOW=FIRST_POPUP&amp;HEIGHT=450&amp;WIDTH=450&amp;START_MAXIMIZED=FALSE&amp;VAR:CALENDAR=FIVEDAY&amp;VAR:SYMBOL=B28PFX&amp;VAR:INDEX=0"}</definedName>
    <definedName name="_562__FDSAUDITLINK__" localSheetId="2" hidden="1">{"fdsup://directions/FAT Viewer?action=UPDATE&amp;creator=factset&amp;DYN_ARGS=TRUE&amp;DOC_NAME=FAT:FQL_AUDITING_CLIENT_TEMPLATE.FAT&amp;display_string=Audit&amp;VAR:KEY=WPUBKDYLAV&amp;VAR:QUERY=UkdGX0JQU19UQU5HKEFOTiwyMDEwLCwsLCwsTk9BVURJVCk=&amp;WINDOW=FIRST_POPUP&amp;HEIGHT=450&amp;WIDTH=","450&amp;START_MAXIMIZED=FALSE&amp;VAR:CALENDAR=FIVEDAY&amp;VAR:INDEX=0"}</definedName>
    <definedName name="_562__FDSAUDITLINK__" localSheetId="4" hidden="1">{"fdsup://directions/FAT Viewer?action=UPDATE&amp;creator=factset&amp;DYN_ARGS=TRUE&amp;DOC_NAME=FAT:FQL_AUDITING_CLIENT_TEMPLATE.FAT&amp;display_string=Audit&amp;VAR:KEY=WPUBKDYLAV&amp;VAR:QUERY=UkdGX0JQU19UQU5HKEFOTiwyMDEwLCwsLCwsTk9BVURJVCk=&amp;WINDOW=FIRST_POPUP&amp;HEIGHT=450&amp;WIDTH=","450&amp;START_MAXIMIZED=FALSE&amp;VAR:CALENDAR=FIVEDAY&amp;VAR:INDEX=0"}</definedName>
    <definedName name="_562__FDSAUDITLINK__" hidden="1">{"fdsup://directions/FAT Viewer?action=UPDATE&amp;creator=factset&amp;DYN_ARGS=TRUE&amp;DOC_NAME=FAT:FQL_AUDITING_CLIENT_TEMPLATE.FAT&amp;display_string=Audit&amp;VAR:KEY=WPUBKDYLAV&amp;VAR:QUERY=UkdGX0JQU19UQU5HKEFOTiwyMDEwLCwsLCwsTk9BVURJVCk=&amp;WINDOW=FIRST_POPUP&amp;HEIGHT=450&amp;WIDTH=","450&amp;START_MAXIMIZED=FALSE&amp;VAR:CALENDAR=FIVEDAY&amp;VAR:INDEX=0"}</definedName>
    <definedName name="_563__FDSAUDITLINK__" localSheetId="2" hidden="1">{"fdsup://directions/FAT Viewer?action=UPDATE&amp;creator=factset&amp;DYN_ARGS=TRUE&amp;DOC_NAME=FAT:FQL_AUDITING_CLIENT_TEMPLATE.FAT&amp;display_string=Audit&amp;VAR:KEY=QVWHCPKZQP&amp;VAR:QUERY=KChSR0ZfQlBTX1RBTkcoUVRSLDAsLCwsLCxOT0FVRElUKUBSR0ZfQlBTX1RBTkcoUVRSLDAsLCwsLCxOT0FVR","ElUKSlAUkdGX0JQU19UQU5HKFFUUiwwLCwsLCwsTk9BVURJVCkp&amp;WINDOW=FIRST_POPUP&amp;HEIGHT=450&amp;WIDTH=450&amp;START_MAXIMIZED=FALSE&amp;VAR:CALENDAR=FIVEDAY&amp;VAR:INDEX=0"}</definedName>
    <definedName name="_563__FDSAUDITLINK__" localSheetId="4" hidden="1">{"fdsup://directions/FAT Viewer?action=UPDATE&amp;creator=factset&amp;DYN_ARGS=TRUE&amp;DOC_NAME=FAT:FQL_AUDITING_CLIENT_TEMPLATE.FAT&amp;display_string=Audit&amp;VAR:KEY=QVWHCPKZQP&amp;VAR:QUERY=KChSR0ZfQlBTX1RBTkcoUVRSLDAsLCwsLCxOT0FVRElUKUBSR0ZfQlBTX1RBTkcoUVRSLDAsLCwsLCxOT0FVR","ElUKSlAUkdGX0JQU19UQU5HKFFUUiwwLCwsLCwsTk9BVURJVCkp&amp;WINDOW=FIRST_POPUP&amp;HEIGHT=450&amp;WIDTH=450&amp;START_MAXIMIZED=FALSE&amp;VAR:CALENDAR=FIVEDAY&amp;VAR:INDEX=0"}</definedName>
    <definedName name="_563__FDSAUDITLINK__" hidden="1">{"fdsup://directions/FAT Viewer?action=UPDATE&amp;creator=factset&amp;DYN_ARGS=TRUE&amp;DOC_NAME=FAT:FQL_AUDITING_CLIENT_TEMPLATE.FAT&amp;display_string=Audit&amp;VAR:KEY=QVWHCPKZQP&amp;VAR:QUERY=KChSR0ZfQlBTX1RBTkcoUVRSLDAsLCwsLCxOT0FVRElUKUBSR0ZfQlBTX1RBTkcoUVRSLDAsLCwsLCxOT0FVR","ElUKSlAUkdGX0JQU19UQU5HKFFUUiwwLCwsLCwsTk9BVURJVCkp&amp;WINDOW=FIRST_POPUP&amp;HEIGHT=450&amp;WIDTH=450&amp;START_MAXIMIZED=FALSE&amp;VAR:CALENDAR=FIVEDAY&amp;VAR:INDEX=0"}</definedName>
    <definedName name="_564__FDSAUDITLINK__" localSheetId="2" hidden="1">{"fdsup://directions/FAT Viewer?action=UPDATE&amp;creator=factset&amp;DYN_ARGS=TRUE&amp;DOC_NAME=FAT:FQL_AUDITING_CLIENT_TEMPLATE.FAT&amp;display_string=Audit&amp;VAR:KEY=SVQPQPKLYD&amp;VAR:QUERY=UkdGX0JQUyhBTk4sMjAxMCwsLCwsLE5PQVVESVQp&amp;WINDOW=FIRST_POPUP&amp;HEIGHT=450&amp;WIDTH=450&amp;STAR","T_MAXIMIZED=FALSE&amp;VAR:CALENDAR=FIVEDAY&amp;VAR:INDEX=0"}</definedName>
    <definedName name="_564__FDSAUDITLINK__" localSheetId="4" hidden="1">{"fdsup://directions/FAT Viewer?action=UPDATE&amp;creator=factset&amp;DYN_ARGS=TRUE&amp;DOC_NAME=FAT:FQL_AUDITING_CLIENT_TEMPLATE.FAT&amp;display_string=Audit&amp;VAR:KEY=SVQPQPKLYD&amp;VAR:QUERY=UkdGX0JQUyhBTk4sMjAxMCwsLCwsLE5PQVVESVQp&amp;WINDOW=FIRST_POPUP&amp;HEIGHT=450&amp;WIDTH=450&amp;STAR","T_MAXIMIZED=FALSE&amp;VAR:CALENDAR=FIVEDAY&amp;VAR:INDEX=0"}</definedName>
    <definedName name="_564__FDSAUDITLINK__" hidden="1">{"fdsup://directions/FAT Viewer?action=UPDATE&amp;creator=factset&amp;DYN_ARGS=TRUE&amp;DOC_NAME=FAT:FQL_AUDITING_CLIENT_TEMPLATE.FAT&amp;display_string=Audit&amp;VAR:KEY=SVQPQPKLYD&amp;VAR:QUERY=UkdGX0JQUyhBTk4sMjAxMCwsLCwsLE5PQVVESVQp&amp;WINDOW=FIRST_POPUP&amp;HEIGHT=450&amp;WIDTH=450&amp;STAR","T_MAXIMIZED=FALSE&amp;VAR:CALENDAR=FIVEDAY&amp;VAR:INDEX=0"}</definedName>
    <definedName name="_565__FDSAUDITLINK__" localSheetId="2" hidden="1">{"fdsup://directions/FAT Viewer?action=UPDATE&amp;creator=factset&amp;DYN_ARGS=TRUE&amp;DOC_NAME=FAT:FQL_AUDITING_CLIENT_TEMPLATE.FAT&amp;display_string=Audit&amp;VAR:KEY=UBIJQFKFYT&amp;VAR:QUERY=KChSR0ZfQlBTKFFUUiwwLCwsLCwsTk9BVURJVClAUkdGX0JQUyhTRU1JLDAsLCwsLCxOT0FVRElUKSlAUkdGX","0JQUyhBTk4sMCwsLCwsLE5PQVVESVQpKQ==&amp;WINDOW=FIRST_POPUP&amp;HEIGHT=450&amp;WIDTH=450&amp;START_MAXIMIZED=FALSE&amp;VAR:CALENDAR=FIVEDAY&amp;VAR:INDEX=0"}</definedName>
    <definedName name="_565__FDSAUDITLINK__" localSheetId="4" hidden="1">{"fdsup://directions/FAT Viewer?action=UPDATE&amp;creator=factset&amp;DYN_ARGS=TRUE&amp;DOC_NAME=FAT:FQL_AUDITING_CLIENT_TEMPLATE.FAT&amp;display_string=Audit&amp;VAR:KEY=UBIJQFKFYT&amp;VAR:QUERY=KChSR0ZfQlBTKFFUUiwwLCwsLCwsTk9BVURJVClAUkdGX0JQUyhTRU1JLDAsLCwsLCxOT0FVRElUKSlAUkdGX","0JQUyhBTk4sMCwsLCwsLE5PQVVESVQpKQ==&amp;WINDOW=FIRST_POPUP&amp;HEIGHT=450&amp;WIDTH=450&amp;START_MAXIMIZED=FALSE&amp;VAR:CALENDAR=FIVEDAY&amp;VAR:INDEX=0"}</definedName>
    <definedName name="_565__FDSAUDITLINK__" hidden="1">{"fdsup://directions/FAT Viewer?action=UPDATE&amp;creator=factset&amp;DYN_ARGS=TRUE&amp;DOC_NAME=FAT:FQL_AUDITING_CLIENT_TEMPLATE.FAT&amp;display_string=Audit&amp;VAR:KEY=UBIJQFKFYT&amp;VAR:QUERY=KChSR0ZfQlBTKFFUUiwwLCwsLCwsTk9BVURJVClAUkdGX0JQUyhTRU1JLDAsLCwsLCxOT0FVRElUKSlAUkdGX","0JQUyhBTk4sMCwsLCwsLE5PQVVESVQpKQ==&amp;WINDOW=FIRST_POPUP&amp;HEIGHT=450&amp;WIDTH=450&amp;START_MAXIMIZED=FALSE&amp;VAR:CALENDAR=FIVEDAY&amp;VAR:INDEX=0"}</definedName>
    <definedName name="_566__FDSAUDITLINK__" localSheetId="2" hidden="1">{"fdsup://directions/FAT Viewer?action=UPDATE&amp;creator=factset&amp;DYN_ARGS=TRUE&amp;DOC_NAME=FAT:FQL_AUDITING_CLIENT_TEMPLATE.FAT&amp;display_string=Audit&amp;VAR:KEY=ALEBKDEZMZ&amp;VAR:QUERY=UkdGX0JQU19UQU5HKEFOTiwyMDEwLCwsLCwsTk9BVURJVCk=&amp;WINDOW=FIRST_POPUP&amp;HEIGHT=450&amp;WIDTH=","450&amp;START_MAXIMIZED=FALSE&amp;VAR:CALENDAR=FIVEDAY&amp;VAR:SYMBOL=B39NWT&amp;VAR:INDEX=0"}</definedName>
    <definedName name="_566__FDSAUDITLINK__" localSheetId="4" hidden="1">{"fdsup://directions/FAT Viewer?action=UPDATE&amp;creator=factset&amp;DYN_ARGS=TRUE&amp;DOC_NAME=FAT:FQL_AUDITING_CLIENT_TEMPLATE.FAT&amp;display_string=Audit&amp;VAR:KEY=ALEBKDEZMZ&amp;VAR:QUERY=UkdGX0JQU19UQU5HKEFOTiwyMDEwLCwsLCwsTk9BVURJVCk=&amp;WINDOW=FIRST_POPUP&amp;HEIGHT=450&amp;WIDTH=","450&amp;START_MAXIMIZED=FALSE&amp;VAR:CALENDAR=FIVEDAY&amp;VAR:SYMBOL=B39NWT&amp;VAR:INDEX=0"}</definedName>
    <definedName name="_566__FDSAUDITLINK__" hidden="1">{"fdsup://directions/FAT Viewer?action=UPDATE&amp;creator=factset&amp;DYN_ARGS=TRUE&amp;DOC_NAME=FAT:FQL_AUDITING_CLIENT_TEMPLATE.FAT&amp;display_string=Audit&amp;VAR:KEY=ALEBKDEZMZ&amp;VAR:QUERY=UkdGX0JQU19UQU5HKEFOTiwyMDEwLCwsLCwsTk9BVURJVCk=&amp;WINDOW=FIRST_POPUP&amp;HEIGHT=450&amp;WIDTH=","450&amp;START_MAXIMIZED=FALSE&amp;VAR:CALENDAR=FIVEDAY&amp;VAR:SYMBOL=B39NWT&amp;VAR:INDEX=0"}</definedName>
    <definedName name="_567__FDSAUDITLINK__" localSheetId="2" hidden="1">{"fdsup://directions/FAT Viewer?action=UPDATE&amp;creator=factset&amp;DYN_ARGS=TRUE&amp;DOC_NAME=FAT:FQL_AUDITING_CLIENT_TEMPLATE.FAT&amp;display_string=Audit&amp;VAR:KEY=QJWLATIFUH&amp;VAR:QUERY=KChSR0ZfQlBTX1RBTkcoUVRSLDAsLCwsLCxOT0FVRElUKUBSR0ZfQlBTX1RBTkcoUVRSLDAsLCwsLCxOT0FVR","ElUKSlAUkdGX0JQU19UQU5HKFFUUiwwLCwsLCwsTk9BVURJVCkp&amp;WINDOW=FIRST_POPUP&amp;HEIGHT=450&amp;WIDTH=450&amp;START_MAXIMIZED=FALSE&amp;VAR:CALENDAR=FIVEDAY&amp;VAR:SYMBOL=B39NWT&amp;VAR:INDEX=0"}</definedName>
    <definedName name="_567__FDSAUDITLINK__" localSheetId="4" hidden="1">{"fdsup://directions/FAT Viewer?action=UPDATE&amp;creator=factset&amp;DYN_ARGS=TRUE&amp;DOC_NAME=FAT:FQL_AUDITING_CLIENT_TEMPLATE.FAT&amp;display_string=Audit&amp;VAR:KEY=QJWLATIFUH&amp;VAR:QUERY=KChSR0ZfQlBTX1RBTkcoUVRSLDAsLCwsLCxOT0FVRElUKUBSR0ZfQlBTX1RBTkcoUVRSLDAsLCwsLCxOT0FVR","ElUKSlAUkdGX0JQU19UQU5HKFFUUiwwLCwsLCwsTk9BVURJVCkp&amp;WINDOW=FIRST_POPUP&amp;HEIGHT=450&amp;WIDTH=450&amp;START_MAXIMIZED=FALSE&amp;VAR:CALENDAR=FIVEDAY&amp;VAR:SYMBOL=B39NWT&amp;VAR:INDEX=0"}</definedName>
    <definedName name="_567__FDSAUDITLINK__" hidden="1">{"fdsup://directions/FAT Viewer?action=UPDATE&amp;creator=factset&amp;DYN_ARGS=TRUE&amp;DOC_NAME=FAT:FQL_AUDITING_CLIENT_TEMPLATE.FAT&amp;display_string=Audit&amp;VAR:KEY=QJWLATIFUH&amp;VAR:QUERY=KChSR0ZfQlBTX1RBTkcoUVRSLDAsLCwsLCxOT0FVRElUKUBSR0ZfQlBTX1RBTkcoUVRSLDAsLCwsLCxOT0FVR","ElUKSlAUkdGX0JQU19UQU5HKFFUUiwwLCwsLCwsTk9BVURJVCkp&amp;WINDOW=FIRST_POPUP&amp;HEIGHT=450&amp;WIDTH=450&amp;START_MAXIMIZED=FALSE&amp;VAR:CALENDAR=FIVEDAY&amp;VAR:SYMBOL=B39NWT&amp;VAR:INDEX=0"}</definedName>
    <definedName name="_568__FDSAUDITLINK__" localSheetId="2" hidden="1">{"fdsup://directions/FAT Viewer?action=UPDATE&amp;creator=factset&amp;DYN_ARGS=TRUE&amp;DOC_NAME=FAT:FQL_AUDITING_CLIENT_TEMPLATE.FAT&amp;display_string=Audit&amp;VAR:KEY=ELSRMBKRKZ&amp;VAR:QUERY=UkdGX0JQUyhBTk4sMjAxMCwsLCwsLE5PQVVESVQp&amp;WINDOW=FIRST_POPUP&amp;HEIGHT=450&amp;WIDTH=450&amp;STAR","T_MAXIMIZED=FALSE&amp;VAR:CALENDAR=FIVEDAY&amp;VAR:SYMBOL=B39NWT&amp;VAR:INDEX=0"}</definedName>
    <definedName name="_568__FDSAUDITLINK__" localSheetId="4" hidden="1">{"fdsup://directions/FAT Viewer?action=UPDATE&amp;creator=factset&amp;DYN_ARGS=TRUE&amp;DOC_NAME=FAT:FQL_AUDITING_CLIENT_TEMPLATE.FAT&amp;display_string=Audit&amp;VAR:KEY=ELSRMBKRKZ&amp;VAR:QUERY=UkdGX0JQUyhBTk4sMjAxMCwsLCwsLE5PQVVESVQp&amp;WINDOW=FIRST_POPUP&amp;HEIGHT=450&amp;WIDTH=450&amp;STAR","T_MAXIMIZED=FALSE&amp;VAR:CALENDAR=FIVEDAY&amp;VAR:SYMBOL=B39NWT&amp;VAR:INDEX=0"}</definedName>
    <definedName name="_568__FDSAUDITLINK__" hidden="1">{"fdsup://directions/FAT Viewer?action=UPDATE&amp;creator=factset&amp;DYN_ARGS=TRUE&amp;DOC_NAME=FAT:FQL_AUDITING_CLIENT_TEMPLATE.FAT&amp;display_string=Audit&amp;VAR:KEY=ELSRMBKRKZ&amp;VAR:QUERY=UkdGX0JQUyhBTk4sMjAxMCwsLCwsLE5PQVVESVQp&amp;WINDOW=FIRST_POPUP&amp;HEIGHT=450&amp;WIDTH=450&amp;STAR","T_MAXIMIZED=FALSE&amp;VAR:CALENDAR=FIVEDAY&amp;VAR:SYMBOL=B39NWT&amp;VAR:INDEX=0"}</definedName>
    <definedName name="_569__FDSAUDITLINK__" localSheetId="2" hidden="1">{"fdsup://directions/FAT Viewer?action=UPDATE&amp;creator=factset&amp;DYN_ARGS=TRUE&amp;DOC_NAME=FAT:FQL_AUDITING_CLIENT_TEMPLATE.FAT&amp;display_string=Audit&amp;VAR:KEY=KZENIZEVUB&amp;VAR:QUERY=KChSR0ZfQlBTKFFUUiwwLCwsLCwsTk9BVURJVClAUkdGX0JQUyhTRU1JLDAsLCwsLCxOT0FVRElUKSlAUkdGX","0JQUyhBTk4sMCwsLCwsLE5PQVVESVQpKQ==&amp;WINDOW=FIRST_POPUP&amp;HEIGHT=450&amp;WIDTH=450&amp;START_MAXIMIZED=FALSE&amp;VAR:CALENDAR=FIVEDAY&amp;VAR:SYMBOL=B39NWT&amp;VAR:INDEX=0"}</definedName>
    <definedName name="_569__FDSAUDITLINK__" localSheetId="4" hidden="1">{"fdsup://directions/FAT Viewer?action=UPDATE&amp;creator=factset&amp;DYN_ARGS=TRUE&amp;DOC_NAME=FAT:FQL_AUDITING_CLIENT_TEMPLATE.FAT&amp;display_string=Audit&amp;VAR:KEY=KZENIZEVUB&amp;VAR:QUERY=KChSR0ZfQlBTKFFUUiwwLCwsLCwsTk9BVURJVClAUkdGX0JQUyhTRU1JLDAsLCwsLCxOT0FVRElUKSlAUkdGX","0JQUyhBTk4sMCwsLCwsLE5PQVVESVQpKQ==&amp;WINDOW=FIRST_POPUP&amp;HEIGHT=450&amp;WIDTH=450&amp;START_MAXIMIZED=FALSE&amp;VAR:CALENDAR=FIVEDAY&amp;VAR:SYMBOL=B39NWT&amp;VAR:INDEX=0"}</definedName>
    <definedName name="_569__FDSAUDITLINK__" hidden="1">{"fdsup://directions/FAT Viewer?action=UPDATE&amp;creator=factset&amp;DYN_ARGS=TRUE&amp;DOC_NAME=FAT:FQL_AUDITING_CLIENT_TEMPLATE.FAT&amp;display_string=Audit&amp;VAR:KEY=KZENIZEVUB&amp;VAR:QUERY=KChSR0ZfQlBTKFFUUiwwLCwsLCwsTk9BVURJVClAUkdGX0JQUyhTRU1JLDAsLCwsLCxOT0FVRElUKSlAUkdGX","0JQUyhBTk4sMCwsLCwsLE5PQVVESVQpKQ==&amp;WINDOW=FIRST_POPUP&amp;HEIGHT=450&amp;WIDTH=450&amp;START_MAXIMIZED=FALSE&amp;VAR:CALENDAR=FIVEDAY&amp;VAR:SYMBOL=B39NWT&amp;VAR:INDEX=0"}</definedName>
    <definedName name="_57_?88" localSheetId="10">#REF!</definedName>
    <definedName name="_57_?88">#REF!</definedName>
    <definedName name="_57__FDSAUDITLINK__" localSheetId="2" hidden="1">{"fdsup://IBCentral/FAT Viewer?action=UPDATE&amp;creator=factset&amp;DOC_NAME=fat:reuters_annual_source_window.fat&amp;display_string=Audit&amp;DYN_ARGS=TRUE&amp;VAR:ID1=B0S600&amp;VAR:RCODE=FSALE&amp;VAR:SDATE=20101299&amp;VAR:FREQ=Y&amp;VAR:RELITEM=RP&amp;VAR:CURRENCY=&amp;VAR:CURRSOURCE=EXSHARE&amp;VA","R:NATFREQ=ANNUAL&amp;VAR:RFIELD=FINALIZED&amp;VAR:DB_TYPE=&amp;VAR:UNITS=M&amp;window=popup&amp;width=450&amp;height=300&amp;START_MAXIMIZED=FALSE"}</definedName>
    <definedName name="_57__FDSAUDITLINK__" localSheetId="4" hidden="1">{"fdsup://IBCentral/FAT Viewer?action=UPDATE&amp;creator=factset&amp;DOC_NAME=fat:reuters_annual_source_window.fat&amp;display_string=Audit&amp;DYN_ARGS=TRUE&amp;VAR:ID1=B0S600&amp;VAR:RCODE=FSALE&amp;VAR:SDATE=20101299&amp;VAR:FREQ=Y&amp;VAR:RELITEM=RP&amp;VAR:CURRENCY=&amp;VAR:CURRSOURCE=EXSHARE&amp;VA","R:NATFREQ=ANNUAL&amp;VAR:RFIELD=FINALIZED&amp;VAR:DB_TYPE=&amp;VAR:UNITS=M&amp;window=popup&amp;width=450&amp;height=300&amp;START_MAXIMIZED=FALSE"}</definedName>
    <definedName name="_57__FDSAUDITLINK__" hidden="1">{"fdsup://IBCentral/FAT Viewer?action=UPDATE&amp;creator=factset&amp;DOC_NAME=fat:reuters_annual_source_window.fat&amp;display_string=Audit&amp;DYN_ARGS=TRUE&amp;VAR:ID1=B0S600&amp;VAR:RCODE=FSALE&amp;VAR:SDATE=20101299&amp;VAR:FREQ=Y&amp;VAR:RELITEM=RP&amp;VAR:CURRENCY=&amp;VAR:CURRSOURCE=EXSHARE&amp;VA","R:NATFREQ=ANNUAL&amp;VAR:RFIELD=FINALIZED&amp;VAR:DB_TYPE=&amp;VAR:UNITS=M&amp;window=popup&amp;width=450&amp;height=300&amp;START_MAXIMIZED=FALSE"}</definedName>
    <definedName name="_570__FDSAUDITLINK__" localSheetId="2" hidden="1">{"fdsup://directions/FAT Viewer?action=UPDATE&amp;creator=factset&amp;DYN_ARGS=TRUE&amp;DOC_NAME=FAT:FQL_AUDITING_CLIENT_TEMPLATE.FAT&amp;display_string=Audit&amp;VAR:KEY=MVMPQZCXUV&amp;VAR:QUERY=UkdGX0JQU19UQU5HKEFOTiwyMDEwLCwsLCwsTk9BVURJVCk=&amp;WINDOW=FIRST_POPUP&amp;HEIGHT=450&amp;WIDTH=","450&amp;START_MAXIMIZED=FALSE&amp;VAR:CALENDAR=FIVEDAY&amp;VAR:SYMBOL=B12M6B&amp;VAR:INDEX=0"}</definedName>
    <definedName name="_570__FDSAUDITLINK__" localSheetId="4" hidden="1">{"fdsup://directions/FAT Viewer?action=UPDATE&amp;creator=factset&amp;DYN_ARGS=TRUE&amp;DOC_NAME=FAT:FQL_AUDITING_CLIENT_TEMPLATE.FAT&amp;display_string=Audit&amp;VAR:KEY=MVMPQZCXUV&amp;VAR:QUERY=UkdGX0JQU19UQU5HKEFOTiwyMDEwLCwsLCwsTk9BVURJVCk=&amp;WINDOW=FIRST_POPUP&amp;HEIGHT=450&amp;WIDTH=","450&amp;START_MAXIMIZED=FALSE&amp;VAR:CALENDAR=FIVEDAY&amp;VAR:SYMBOL=B12M6B&amp;VAR:INDEX=0"}</definedName>
    <definedName name="_570__FDSAUDITLINK__" hidden="1">{"fdsup://directions/FAT Viewer?action=UPDATE&amp;creator=factset&amp;DYN_ARGS=TRUE&amp;DOC_NAME=FAT:FQL_AUDITING_CLIENT_TEMPLATE.FAT&amp;display_string=Audit&amp;VAR:KEY=MVMPQZCXUV&amp;VAR:QUERY=UkdGX0JQU19UQU5HKEFOTiwyMDEwLCwsLCwsTk9BVURJVCk=&amp;WINDOW=FIRST_POPUP&amp;HEIGHT=450&amp;WIDTH=","450&amp;START_MAXIMIZED=FALSE&amp;VAR:CALENDAR=FIVEDAY&amp;VAR:SYMBOL=B12M6B&amp;VAR:INDEX=0"}</definedName>
    <definedName name="_571__FDSAUDITLINK__" localSheetId="2" hidden="1">{"fdsup://directions/FAT Viewer?action=UPDATE&amp;creator=factset&amp;DYN_ARGS=TRUE&amp;DOC_NAME=FAT:FQL_AUDITING_CLIENT_TEMPLATE.FAT&amp;display_string=Audit&amp;VAR:KEY=IDQRGNSDGF&amp;VAR:QUERY=KChSR0ZfQlBTX1RBTkcoUVRSLDAsLCwsLCxOT0FVRElUKUBSR0ZfQlBTX1RBTkcoUVRSLDAsLCwsLCxOT0FVR","ElUKSlAUkdGX0JQU19UQU5HKFFUUiwwLCwsLCwsTk9BVURJVCkp&amp;WINDOW=FIRST_POPUP&amp;HEIGHT=450&amp;WIDTH=450&amp;START_MAXIMIZED=FALSE&amp;VAR:CALENDAR=FIVEDAY&amp;VAR:SYMBOL=B12M6B&amp;VAR:INDEX=0"}</definedName>
    <definedName name="_571__FDSAUDITLINK__" localSheetId="4" hidden="1">{"fdsup://directions/FAT Viewer?action=UPDATE&amp;creator=factset&amp;DYN_ARGS=TRUE&amp;DOC_NAME=FAT:FQL_AUDITING_CLIENT_TEMPLATE.FAT&amp;display_string=Audit&amp;VAR:KEY=IDQRGNSDGF&amp;VAR:QUERY=KChSR0ZfQlBTX1RBTkcoUVRSLDAsLCwsLCxOT0FVRElUKUBSR0ZfQlBTX1RBTkcoUVRSLDAsLCwsLCxOT0FVR","ElUKSlAUkdGX0JQU19UQU5HKFFUUiwwLCwsLCwsTk9BVURJVCkp&amp;WINDOW=FIRST_POPUP&amp;HEIGHT=450&amp;WIDTH=450&amp;START_MAXIMIZED=FALSE&amp;VAR:CALENDAR=FIVEDAY&amp;VAR:SYMBOL=B12M6B&amp;VAR:INDEX=0"}</definedName>
    <definedName name="_571__FDSAUDITLINK__" hidden="1">{"fdsup://directions/FAT Viewer?action=UPDATE&amp;creator=factset&amp;DYN_ARGS=TRUE&amp;DOC_NAME=FAT:FQL_AUDITING_CLIENT_TEMPLATE.FAT&amp;display_string=Audit&amp;VAR:KEY=IDQRGNSDGF&amp;VAR:QUERY=KChSR0ZfQlBTX1RBTkcoUVRSLDAsLCwsLCxOT0FVRElUKUBSR0ZfQlBTX1RBTkcoUVRSLDAsLCwsLCxOT0FVR","ElUKSlAUkdGX0JQU19UQU5HKFFUUiwwLCwsLCwsTk9BVURJVCkp&amp;WINDOW=FIRST_POPUP&amp;HEIGHT=450&amp;WIDTH=450&amp;START_MAXIMIZED=FALSE&amp;VAR:CALENDAR=FIVEDAY&amp;VAR:SYMBOL=B12M6B&amp;VAR:INDEX=0"}</definedName>
    <definedName name="_572__FDSAUDITLINK__" localSheetId="2" hidden="1">{"fdsup://directions/FAT Viewer?action=UPDATE&amp;creator=factset&amp;DYN_ARGS=TRUE&amp;DOC_NAME=FAT:FQL_AUDITING_CLIENT_TEMPLATE.FAT&amp;display_string=Audit&amp;VAR:KEY=AXMHKHADEV&amp;VAR:QUERY=UkdGX0JQUyhBTk4sMjAxMCwsLCwsLE5PQVVESVQp&amp;WINDOW=FIRST_POPUP&amp;HEIGHT=450&amp;WIDTH=450&amp;STAR","T_MAXIMIZED=FALSE&amp;VAR:CALENDAR=FIVEDAY&amp;VAR:SYMBOL=B12M6B&amp;VAR:INDEX=0"}</definedName>
    <definedName name="_572__FDSAUDITLINK__" localSheetId="4" hidden="1">{"fdsup://directions/FAT Viewer?action=UPDATE&amp;creator=factset&amp;DYN_ARGS=TRUE&amp;DOC_NAME=FAT:FQL_AUDITING_CLIENT_TEMPLATE.FAT&amp;display_string=Audit&amp;VAR:KEY=AXMHKHADEV&amp;VAR:QUERY=UkdGX0JQUyhBTk4sMjAxMCwsLCwsLE5PQVVESVQp&amp;WINDOW=FIRST_POPUP&amp;HEIGHT=450&amp;WIDTH=450&amp;STAR","T_MAXIMIZED=FALSE&amp;VAR:CALENDAR=FIVEDAY&amp;VAR:SYMBOL=B12M6B&amp;VAR:INDEX=0"}</definedName>
    <definedName name="_572__FDSAUDITLINK__" hidden="1">{"fdsup://directions/FAT Viewer?action=UPDATE&amp;creator=factset&amp;DYN_ARGS=TRUE&amp;DOC_NAME=FAT:FQL_AUDITING_CLIENT_TEMPLATE.FAT&amp;display_string=Audit&amp;VAR:KEY=AXMHKHADEV&amp;VAR:QUERY=UkdGX0JQUyhBTk4sMjAxMCwsLCwsLE5PQVVESVQp&amp;WINDOW=FIRST_POPUP&amp;HEIGHT=450&amp;WIDTH=450&amp;STAR","T_MAXIMIZED=FALSE&amp;VAR:CALENDAR=FIVEDAY&amp;VAR:SYMBOL=B12M6B&amp;VAR:INDEX=0"}</definedName>
    <definedName name="_573__FDSAUDITLINK__" localSheetId="2" hidden="1">{"fdsup://directions/FAT Viewer?action=UPDATE&amp;creator=factset&amp;DYN_ARGS=TRUE&amp;DOC_NAME=FAT:FQL_AUDITING_CLIENT_TEMPLATE.FAT&amp;display_string=Audit&amp;VAR:KEY=YNYVMZWHQB&amp;VAR:QUERY=KChSR0ZfQlBTKFFUUiwwLCwsLCwsTk9BVURJVClAUkdGX0JQUyhTRU1JLDAsLCwsLCxOT0FVRElUKSlAUkdGX","0JQUyhBTk4sMCwsLCwsLE5PQVVESVQpKQ==&amp;WINDOW=FIRST_POPUP&amp;HEIGHT=450&amp;WIDTH=450&amp;START_MAXIMIZED=FALSE&amp;VAR:CALENDAR=FIVEDAY&amp;VAR:SYMBOL=B12M6B&amp;VAR:INDEX=0"}</definedName>
    <definedName name="_573__FDSAUDITLINK__" localSheetId="4" hidden="1">{"fdsup://directions/FAT Viewer?action=UPDATE&amp;creator=factset&amp;DYN_ARGS=TRUE&amp;DOC_NAME=FAT:FQL_AUDITING_CLIENT_TEMPLATE.FAT&amp;display_string=Audit&amp;VAR:KEY=YNYVMZWHQB&amp;VAR:QUERY=KChSR0ZfQlBTKFFUUiwwLCwsLCwsTk9BVURJVClAUkdGX0JQUyhTRU1JLDAsLCwsLCxOT0FVRElUKSlAUkdGX","0JQUyhBTk4sMCwsLCwsLE5PQVVESVQpKQ==&amp;WINDOW=FIRST_POPUP&amp;HEIGHT=450&amp;WIDTH=450&amp;START_MAXIMIZED=FALSE&amp;VAR:CALENDAR=FIVEDAY&amp;VAR:SYMBOL=B12M6B&amp;VAR:INDEX=0"}</definedName>
    <definedName name="_573__FDSAUDITLINK__" hidden="1">{"fdsup://directions/FAT Viewer?action=UPDATE&amp;creator=factset&amp;DYN_ARGS=TRUE&amp;DOC_NAME=FAT:FQL_AUDITING_CLIENT_TEMPLATE.FAT&amp;display_string=Audit&amp;VAR:KEY=YNYVMZWHQB&amp;VAR:QUERY=KChSR0ZfQlBTKFFUUiwwLCwsLCwsTk9BVURJVClAUkdGX0JQUyhTRU1JLDAsLCwsLCxOT0FVRElUKSlAUkdGX","0JQUyhBTk4sMCwsLCwsLE5PQVVESVQpKQ==&amp;WINDOW=FIRST_POPUP&amp;HEIGHT=450&amp;WIDTH=450&amp;START_MAXIMIZED=FALSE&amp;VAR:CALENDAR=FIVEDAY&amp;VAR:SYMBOL=B12M6B&amp;VAR:INDEX=0"}</definedName>
    <definedName name="_574__FDSAUDITLINK__" localSheetId="2" hidden="1">{"fdsup://directions/FAT Viewer?action=UPDATE&amp;creator=factset&amp;DYN_ARGS=TRUE&amp;DOC_NAME=FAT:FQL_AUDITING_CLIENT_TEMPLATE.FAT&amp;display_string=Audit&amp;VAR:KEY=GHQTIVAHGX&amp;VAR:QUERY=UkdGX0JQU19UQU5HKEFOTiwyMDEwLCwsLCwsTk9BVURJVCk=&amp;WINDOW=FIRST_POPUP&amp;HEIGHT=450&amp;WIDTH=","450&amp;START_MAXIMIZED=FALSE&amp;VAR:CALENDAR=FIVEDAY&amp;VAR:SYMBOL=B12LZT&amp;VAR:INDEX=0"}</definedName>
    <definedName name="_574__FDSAUDITLINK__" localSheetId="4" hidden="1">{"fdsup://directions/FAT Viewer?action=UPDATE&amp;creator=factset&amp;DYN_ARGS=TRUE&amp;DOC_NAME=FAT:FQL_AUDITING_CLIENT_TEMPLATE.FAT&amp;display_string=Audit&amp;VAR:KEY=GHQTIVAHGX&amp;VAR:QUERY=UkdGX0JQU19UQU5HKEFOTiwyMDEwLCwsLCwsTk9BVURJVCk=&amp;WINDOW=FIRST_POPUP&amp;HEIGHT=450&amp;WIDTH=","450&amp;START_MAXIMIZED=FALSE&amp;VAR:CALENDAR=FIVEDAY&amp;VAR:SYMBOL=B12LZT&amp;VAR:INDEX=0"}</definedName>
    <definedName name="_574__FDSAUDITLINK__" hidden="1">{"fdsup://directions/FAT Viewer?action=UPDATE&amp;creator=factset&amp;DYN_ARGS=TRUE&amp;DOC_NAME=FAT:FQL_AUDITING_CLIENT_TEMPLATE.FAT&amp;display_string=Audit&amp;VAR:KEY=GHQTIVAHGX&amp;VAR:QUERY=UkdGX0JQU19UQU5HKEFOTiwyMDEwLCwsLCwsTk9BVURJVCk=&amp;WINDOW=FIRST_POPUP&amp;HEIGHT=450&amp;WIDTH=","450&amp;START_MAXIMIZED=FALSE&amp;VAR:CALENDAR=FIVEDAY&amp;VAR:SYMBOL=B12LZT&amp;VAR:INDEX=0"}</definedName>
    <definedName name="_575__FDSAUDITLINK__" localSheetId="2" hidden="1">{"fdsup://directions/FAT Viewer?action=UPDATE&amp;creator=factset&amp;DYN_ARGS=TRUE&amp;DOC_NAME=FAT:FQL_AUDITING_CLIENT_TEMPLATE.FAT&amp;display_string=Audit&amp;VAR:KEY=ALETGNEXIL&amp;VAR:QUERY=KChSR0ZfQlBTX1RBTkcoUVRSLDAsLCwsLCxOT0FVRElUKUBSR0ZfQlBTX1RBTkcoUVRSLDAsLCwsLCxOT0FVR","ElUKSlAUkdGX0JQU19UQU5HKFFUUiwwLCwsLCwsTk9BVURJVCkp&amp;WINDOW=FIRST_POPUP&amp;HEIGHT=450&amp;WIDTH=450&amp;START_MAXIMIZED=FALSE&amp;VAR:CALENDAR=FIVEDAY&amp;VAR:SYMBOL=B12LZT&amp;VAR:INDEX=0"}</definedName>
    <definedName name="_575__FDSAUDITLINK__" localSheetId="4" hidden="1">{"fdsup://directions/FAT Viewer?action=UPDATE&amp;creator=factset&amp;DYN_ARGS=TRUE&amp;DOC_NAME=FAT:FQL_AUDITING_CLIENT_TEMPLATE.FAT&amp;display_string=Audit&amp;VAR:KEY=ALETGNEXIL&amp;VAR:QUERY=KChSR0ZfQlBTX1RBTkcoUVRSLDAsLCwsLCxOT0FVRElUKUBSR0ZfQlBTX1RBTkcoUVRSLDAsLCwsLCxOT0FVR","ElUKSlAUkdGX0JQU19UQU5HKFFUUiwwLCwsLCwsTk9BVURJVCkp&amp;WINDOW=FIRST_POPUP&amp;HEIGHT=450&amp;WIDTH=450&amp;START_MAXIMIZED=FALSE&amp;VAR:CALENDAR=FIVEDAY&amp;VAR:SYMBOL=B12LZT&amp;VAR:INDEX=0"}</definedName>
    <definedName name="_575__FDSAUDITLINK__" hidden="1">{"fdsup://directions/FAT Viewer?action=UPDATE&amp;creator=factset&amp;DYN_ARGS=TRUE&amp;DOC_NAME=FAT:FQL_AUDITING_CLIENT_TEMPLATE.FAT&amp;display_string=Audit&amp;VAR:KEY=ALETGNEXIL&amp;VAR:QUERY=KChSR0ZfQlBTX1RBTkcoUVRSLDAsLCwsLCxOT0FVRElUKUBSR0ZfQlBTX1RBTkcoUVRSLDAsLCwsLCxOT0FVR","ElUKSlAUkdGX0JQU19UQU5HKFFUUiwwLCwsLCwsTk9BVURJVCkp&amp;WINDOW=FIRST_POPUP&amp;HEIGHT=450&amp;WIDTH=450&amp;START_MAXIMIZED=FALSE&amp;VAR:CALENDAR=FIVEDAY&amp;VAR:SYMBOL=B12LZT&amp;VAR:INDEX=0"}</definedName>
    <definedName name="_576__FDSAUDITLINK__" localSheetId="2" hidden="1">{"fdsup://directions/FAT Viewer?action=UPDATE&amp;creator=factset&amp;DYN_ARGS=TRUE&amp;DOC_NAME=FAT:FQL_AUDITING_CLIENT_TEMPLATE.FAT&amp;display_string=Audit&amp;VAR:KEY=GBYNIJUBYZ&amp;VAR:QUERY=UkdGX0JQUyhBTk4sMjAxMCwsLCwsLE5PQVVESVQp&amp;WINDOW=FIRST_POPUP&amp;HEIGHT=450&amp;WIDTH=450&amp;STAR","T_MAXIMIZED=FALSE&amp;VAR:CALENDAR=FIVEDAY&amp;VAR:SYMBOL=B12LZT&amp;VAR:INDEX=0"}</definedName>
    <definedName name="_576__FDSAUDITLINK__" localSheetId="4" hidden="1">{"fdsup://directions/FAT Viewer?action=UPDATE&amp;creator=factset&amp;DYN_ARGS=TRUE&amp;DOC_NAME=FAT:FQL_AUDITING_CLIENT_TEMPLATE.FAT&amp;display_string=Audit&amp;VAR:KEY=GBYNIJUBYZ&amp;VAR:QUERY=UkdGX0JQUyhBTk4sMjAxMCwsLCwsLE5PQVVESVQp&amp;WINDOW=FIRST_POPUP&amp;HEIGHT=450&amp;WIDTH=450&amp;STAR","T_MAXIMIZED=FALSE&amp;VAR:CALENDAR=FIVEDAY&amp;VAR:SYMBOL=B12LZT&amp;VAR:INDEX=0"}</definedName>
    <definedName name="_576__FDSAUDITLINK__" hidden="1">{"fdsup://directions/FAT Viewer?action=UPDATE&amp;creator=factset&amp;DYN_ARGS=TRUE&amp;DOC_NAME=FAT:FQL_AUDITING_CLIENT_TEMPLATE.FAT&amp;display_string=Audit&amp;VAR:KEY=GBYNIJUBYZ&amp;VAR:QUERY=UkdGX0JQUyhBTk4sMjAxMCwsLCwsLE5PQVVESVQp&amp;WINDOW=FIRST_POPUP&amp;HEIGHT=450&amp;WIDTH=450&amp;STAR","T_MAXIMIZED=FALSE&amp;VAR:CALENDAR=FIVEDAY&amp;VAR:SYMBOL=B12LZT&amp;VAR:INDEX=0"}</definedName>
    <definedName name="_577__FDSAUDITLINK__" localSheetId="2" hidden="1">{"fdsup://directions/FAT Viewer?action=UPDATE&amp;creator=factset&amp;DYN_ARGS=TRUE&amp;DOC_NAME=FAT:FQL_AUDITING_CLIENT_TEMPLATE.FAT&amp;display_string=Audit&amp;VAR:KEY=MLUJENENCV&amp;VAR:QUERY=KChSR0ZfQlBTKFFUUiwwLCwsLCwsTk9BVURJVClAUkdGX0JQUyhTRU1JLDAsLCwsLCxOT0FVRElUKSlAUkdGX","0JQUyhBTk4sMCwsLCwsLE5PQVVESVQpKQ==&amp;WINDOW=FIRST_POPUP&amp;HEIGHT=450&amp;WIDTH=450&amp;START_MAXIMIZED=FALSE&amp;VAR:CALENDAR=FIVEDAY&amp;VAR:SYMBOL=B12LZT&amp;VAR:INDEX=0"}</definedName>
    <definedName name="_577__FDSAUDITLINK__" localSheetId="4" hidden="1">{"fdsup://directions/FAT Viewer?action=UPDATE&amp;creator=factset&amp;DYN_ARGS=TRUE&amp;DOC_NAME=FAT:FQL_AUDITING_CLIENT_TEMPLATE.FAT&amp;display_string=Audit&amp;VAR:KEY=MLUJENENCV&amp;VAR:QUERY=KChSR0ZfQlBTKFFUUiwwLCwsLCwsTk9BVURJVClAUkdGX0JQUyhTRU1JLDAsLCwsLCxOT0FVRElUKSlAUkdGX","0JQUyhBTk4sMCwsLCwsLE5PQVVESVQpKQ==&amp;WINDOW=FIRST_POPUP&amp;HEIGHT=450&amp;WIDTH=450&amp;START_MAXIMIZED=FALSE&amp;VAR:CALENDAR=FIVEDAY&amp;VAR:SYMBOL=B12LZT&amp;VAR:INDEX=0"}</definedName>
    <definedName name="_577__FDSAUDITLINK__" hidden="1">{"fdsup://directions/FAT Viewer?action=UPDATE&amp;creator=factset&amp;DYN_ARGS=TRUE&amp;DOC_NAME=FAT:FQL_AUDITING_CLIENT_TEMPLATE.FAT&amp;display_string=Audit&amp;VAR:KEY=MLUJENENCV&amp;VAR:QUERY=KChSR0ZfQlBTKFFUUiwwLCwsLCwsTk9BVURJVClAUkdGX0JQUyhTRU1JLDAsLCwsLCxOT0FVRElUKSlAUkdGX","0JQUyhBTk4sMCwsLCwsLE5PQVVESVQpKQ==&amp;WINDOW=FIRST_POPUP&amp;HEIGHT=450&amp;WIDTH=450&amp;START_MAXIMIZED=FALSE&amp;VAR:CALENDAR=FIVEDAY&amp;VAR:SYMBOL=B12LZT&amp;VAR:INDEX=0"}</definedName>
    <definedName name="_578__FDSAUDITLINK__" localSheetId="2" hidden="1">{"fdsup://directions/FAT Viewer?action=UPDATE&amp;creator=factset&amp;DYN_ARGS=TRUE&amp;DOC_NAME=FAT:FQL_AUDITING_CLIENT_TEMPLATE.FAT&amp;display_string=Audit&amp;VAR:KEY=OFUJQNIDMJ&amp;VAR:QUERY=UkdGX0JQU19UQU5HKEFOTiwyMDEwLCwsLCwsTk9BVURJVCk=&amp;WINDOW=FIRST_POPUP&amp;HEIGHT=450&amp;WIDTH=","450&amp;START_MAXIMIZED=FALSE&amp;VAR:CALENDAR=FIVEDAY&amp;VAR:SYMBOL=B12LSY&amp;VAR:INDEX=0"}</definedName>
    <definedName name="_578__FDSAUDITLINK__" localSheetId="4" hidden="1">{"fdsup://directions/FAT Viewer?action=UPDATE&amp;creator=factset&amp;DYN_ARGS=TRUE&amp;DOC_NAME=FAT:FQL_AUDITING_CLIENT_TEMPLATE.FAT&amp;display_string=Audit&amp;VAR:KEY=OFUJQNIDMJ&amp;VAR:QUERY=UkdGX0JQU19UQU5HKEFOTiwyMDEwLCwsLCwsTk9BVURJVCk=&amp;WINDOW=FIRST_POPUP&amp;HEIGHT=450&amp;WIDTH=","450&amp;START_MAXIMIZED=FALSE&amp;VAR:CALENDAR=FIVEDAY&amp;VAR:SYMBOL=B12LSY&amp;VAR:INDEX=0"}</definedName>
    <definedName name="_578__FDSAUDITLINK__" hidden="1">{"fdsup://directions/FAT Viewer?action=UPDATE&amp;creator=factset&amp;DYN_ARGS=TRUE&amp;DOC_NAME=FAT:FQL_AUDITING_CLIENT_TEMPLATE.FAT&amp;display_string=Audit&amp;VAR:KEY=OFUJQNIDMJ&amp;VAR:QUERY=UkdGX0JQU19UQU5HKEFOTiwyMDEwLCwsLCwsTk9BVURJVCk=&amp;WINDOW=FIRST_POPUP&amp;HEIGHT=450&amp;WIDTH=","450&amp;START_MAXIMIZED=FALSE&amp;VAR:CALENDAR=FIVEDAY&amp;VAR:SYMBOL=B12LSY&amp;VAR:INDEX=0"}</definedName>
    <definedName name="_579__FDSAUDITLINK__" localSheetId="2" hidden="1">{"fdsup://directions/FAT Viewer?action=UPDATE&amp;creator=factset&amp;DYN_ARGS=TRUE&amp;DOC_NAME=FAT:FQL_AUDITING_CLIENT_TEMPLATE.FAT&amp;display_string=Audit&amp;VAR:KEY=QLINWVQXSD&amp;VAR:QUERY=KChSR0ZfQlBTX1RBTkcoUVRSLDAsLCwsLCxOT0FVRElUKUBSR0ZfQlBTX1RBTkcoUVRSLDAsLCwsLCxOT0FVR","ElUKSlAUkdGX0JQU19UQU5HKFFUUiwwLCwsLCwsTk9BVURJVCkp&amp;WINDOW=FIRST_POPUP&amp;HEIGHT=450&amp;WIDTH=450&amp;START_MAXIMIZED=FALSE&amp;VAR:CALENDAR=FIVEDAY&amp;VAR:SYMBOL=B12LSY&amp;VAR:INDEX=0"}</definedName>
    <definedName name="_579__FDSAUDITLINK__" localSheetId="4" hidden="1">{"fdsup://directions/FAT Viewer?action=UPDATE&amp;creator=factset&amp;DYN_ARGS=TRUE&amp;DOC_NAME=FAT:FQL_AUDITING_CLIENT_TEMPLATE.FAT&amp;display_string=Audit&amp;VAR:KEY=QLINWVQXSD&amp;VAR:QUERY=KChSR0ZfQlBTX1RBTkcoUVRSLDAsLCwsLCxOT0FVRElUKUBSR0ZfQlBTX1RBTkcoUVRSLDAsLCwsLCxOT0FVR","ElUKSlAUkdGX0JQU19UQU5HKFFUUiwwLCwsLCwsTk9BVURJVCkp&amp;WINDOW=FIRST_POPUP&amp;HEIGHT=450&amp;WIDTH=450&amp;START_MAXIMIZED=FALSE&amp;VAR:CALENDAR=FIVEDAY&amp;VAR:SYMBOL=B12LSY&amp;VAR:INDEX=0"}</definedName>
    <definedName name="_579__FDSAUDITLINK__" hidden="1">{"fdsup://directions/FAT Viewer?action=UPDATE&amp;creator=factset&amp;DYN_ARGS=TRUE&amp;DOC_NAME=FAT:FQL_AUDITING_CLIENT_TEMPLATE.FAT&amp;display_string=Audit&amp;VAR:KEY=QLINWVQXSD&amp;VAR:QUERY=KChSR0ZfQlBTX1RBTkcoUVRSLDAsLCwsLCxOT0FVRElUKUBSR0ZfQlBTX1RBTkcoUVRSLDAsLCwsLCxOT0FVR","ElUKSlAUkdGX0JQU19UQU5HKFFUUiwwLCwsLCwsTk9BVURJVCkp&amp;WINDOW=FIRST_POPUP&amp;HEIGHT=450&amp;WIDTH=450&amp;START_MAXIMIZED=FALSE&amp;VAR:CALENDAR=FIVEDAY&amp;VAR:SYMBOL=B12LSY&amp;VAR:INDEX=0"}</definedName>
    <definedName name="_58__FDSAUDITLINK__" localSheetId="2" hidden="1">{"fdsup://IBCentral/FAT Viewer?action=UPDATE&amp;creator=factset&amp;DOC_NAME=fat:reuters_annual_source_window.fat&amp;display_string=Audit&amp;DYN_ARGS=TRUE&amp;VAR:ID1=656320&amp;VAR:RCODE=FSALE&amp;VAR:SDATE=20101299&amp;VAR:FREQ=Y&amp;VAR:RELITEM=RP&amp;VAR:CURRENCY=&amp;VAR:CURRSOURCE=EXSHARE&amp;VA","R:NATFREQ=ANNUAL&amp;VAR:RFIELD=FINALIZED&amp;VAR:DB_TYPE=&amp;VAR:UNITS=M&amp;window=popup&amp;width=450&amp;height=300&amp;START_MAXIMIZED=FALSE"}</definedName>
    <definedName name="_58__FDSAUDITLINK__" localSheetId="4" hidden="1">{"fdsup://IBCentral/FAT Viewer?action=UPDATE&amp;creator=factset&amp;DOC_NAME=fat:reuters_annual_source_window.fat&amp;display_string=Audit&amp;DYN_ARGS=TRUE&amp;VAR:ID1=656320&amp;VAR:RCODE=FSALE&amp;VAR:SDATE=20101299&amp;VAR:FREQ=Y&amp;VAR:RELITEM=RP&amp;VAR:CURRENCY=&amp;VAR:CURRSOURCE=EXSHARE&amp;VA","R:NATFREQ=ANNUAL&amp;VAR:RFIELD=FINALIZED&amp;VAR:DB_TYPE=&amp;VAR:UNITS=M&amp;window=popup&amp;width=450&amp;height=300&amp;START_MAXIMIZED=FALSE"}</definedName>
    <definedName name="_58__FDSAUDITLINK__" hidden="1">{"fdsup://IBCentral/FAT Viewer?action=UPDATE&amp;creator=factset&amp;DOC_NAME=fat:reuters_annual_source_window.fat&amp;display_string=Audit&amp;DYN_ARGS=TRUE&amp;VAR:ID1=656320&amp;VAR:RCODE=FSALE&amp;VAR:SDATE=20101299&amp;VAR:FREQ=Y&amp;VAR:RELITEM=RP&amp;VAR:CURRENCY=&amp;VAR:CURRSOURCE=EXSHARE&amp;VA","R:NATFREQ=ANNUAL&amp;VAR:RFIELD=FINALIZED&amp;VAR:DB_TYPE=&amp;VAR:UNITS=M&amp;window=popup&amp;width=450&amp;height=300&amp;START_MAXIMIZED=FALSE"}</definedName>
    <definedName name="_580__FDSAUDITLINK__" localSheetId="2" hidden="1">{"fdsup://directions/FAT Viewer?action=UPDATE&amp;creator=factset&amp;DYN_ARGS=TRUE&amp;DOC_NAME=FAT:FQL_AUDITING_CLIENT_TEMPLATE.FAT&amp;display_string=Audit&amp;VAR:KEY=CXQTEXEJSX&amp;VAR:QUERY=UkdGX0JQUyhBTk4sMjAxMCwsLCwsLE5PQVVESVQp&amp;WINDOW=FIRST_POPUP&amp;HEIGHT=450&amp;WIDTH=450&amp;STAR","T_MAXIMIZED=FALSE&amp;VAR:CALENDAR=FIVEDAY&amp;VAR:SYMBOL=B12LSY&amp;VAR:INDEX=0"}</definedName>
    <definedName name="_580__FDSAUDITLINK__" localSheetId="4" hidden="1">{"fdsup://directions/FAT Viewer?action=UPDATE&amp;creator=factset&amp;DYN_ARGS=TRUE&amp;DOC_NAME=FAT:FQL_AUDITING_CLIENT_TEMPLATE.FAT&amp;display_string=Audit&amp;VAR:KEY=CXQTEXEJSX&amp;VAR:QUERY=UkdGX0JQUyhBTk4sMjAxMCwsLCwsLE5PQVVESVQp&amp;WINDOW=FIRST_POPUP&amp;HEIGHT=450&amp;WIDTH=450&amp;STAR","T_MAXIMIZED=FALSE&amp;VAR:CALENDAR=FIVEDAY&amp;VAR:SYMBOL=B12LSY&amp;VAR:INDEX=0"}</definedName>
    <definedName name="_580__FDSAUDITLINK__" hidden="1">{"fdsup://directions/FAT Viewer?action=UPDATE&amp;creator=factset&amp;DYN_ARGS=TRUE&amp;DOC_NAME=FAT:FQL_AUDITING_CLIENT_TEMPLATE.FAT&amp;display_string=Audit&amp;VAR:KEY=CXQTEXEJSX&amp;VAR:QUERY=UkdGX0JQUyhBTk4sMjAxMCwsLCwsLE5PQVVESVQp&amp;WINDOW=FIRST_POPUP&amp;HEIGHT=450&amp;WIDTH=450&amp;STAR","T_MAXIMIZED=FALSE&amp;VAR:CALENDAR=FIVEDAY&amp;VAR:SYMBOL=B12LSY&amp;VAR:INDEX=0"}</definedName>
    <definedName name="_581__FDSAUDITLINK__" localSheetId="2" hidden="1">{"fdsup://directions/FAT Viewer?action=UPDATE&amp;creator=factset&amp;DYN_ARGS=TRUE&amp;DOC_NAME=FAT:FQL_AUDITING_CLIENT_TEMPLATE.FAT&amp;display_string=Audit&amp;VAR:KEY=UNQJYTMFOV&amp;VAR:QUERY=KChSR0ZfQlBTKFFUUiwwLCwsLCwsTk9BVURJVClAUkdGX0JQUyhTRU1JLDAsLCwsLCxOT0FVRElUKSlAUkdGX","0JQUyhBTk4sMCwsLCwsLE5PQVVESVQpKQ==&amp;WINDOW=FIRST_POPUP&amp;HEIGHT=450&amp;WIDTH=450&amp;START_MAXIMIZED=FALSE&amp;VAR:CALENDAR=FIVEDAY&amp;VAR:SYMBOL=B12LSY&amp;VAR:INDEX=0"}</definedName>
    <definedName name="_581__FDSAUDITLINK__" localSheetId="4" hidden="1">{"fdsup://directions/FAT Viewer?action=UPDATE&amp;creator=factset&amp;DYN_ARGS=TRUE&amp;DOC_NAME=FAT:FQL_AUDITING_CLIENT_TEMPLATE.FAT&amp;display_string=Audit&amp;VAR:KEY=UNQJYTMFOV&amp;VAR:QUERY=KChSR0ZfQlBTKFFUUiwwLCwsLCwsTk9BVURJVClAUkdGX0JQUyhTRU1JLDAsLCwsLCxOT0FVRElUKSlAUkdGX","0JQUyhBTk4sMCwsLCwsLE5PQVVESVQpKQ==&amp;WINDOW=FIRST_POPUP&amp;HEIGHT=450&amp;WIDTH=450&amp;START_MAXIMIZED=FALSE&amp;VAR:CALENDAR=FIVEDAY&amp;VAR:SYMBOL=B12LSY&amp;VAR:INDEX=0"}</definedName>
    <definedName name="_581__FDSAUDITLINK__" hidden="1">{"fdsup://directions/FAT Viewer?action=UPDATE&amp;creator=factset&amp;DYN_ARGS=TRUE&amp;DOC_NAME=FAT:FQL_AUDITING_CLIENT_TEMPLATE.FAT&amp;display_string=Audit&amp;VAR:KEY=UNQJYTMFOV&amp;VAR:QUERY=KChSR0ZfQlBTKFFUUiwwLCwsLCwsTk9BVURJVClAUkdGX0JQUyhTRU1JLDAsLCwsLCxOT0FVRElUKSlAUkdGX","0JQUyhBTk4sMCwsLCwsLE5PQVVESVQpKQ==&amp;WINDOW=FIRST_POPUP&amp;HEIGHT=450&amp;WIDTH=450&amp;START_MAXIMIZED=FALSE&amp;VAR:CALENDAR=FIVEDAY&amp;VAR:SYMBOL=B12LSY&amp;VAR:INDEX=0"}</definedName>
    <definedName name="_582__FDSAUDITLINK__" localSheetId="2" hidden="1">{"fdsup://directions/FAT Viewer?action=UPDATE&amp;creator=factset&amp;DYN_ARGS=TRUE&amp;DOC_NAME=FAT:FQL_AUDITING_CLIENT_TEMPLATE.FAT&amp;display_string=Audit&amp;VAR:KEY=IPCTQDWFKH&amp;VAR:QUERY=UkdGX0JQU19UQU5HKEFOTiwyMDEwLCwsLCwsTk9BVURJVCk=&amp;WINDOW=FIRST_POPUP&amp;HEIGHT=450&amp;WIDTH=","450&amp;START_MAXIMIZED=FALSE&amp;VAR:CALENDAR=FIVEDAY&amp;VAR:SYMBOL=B12LZH&amp;VAR:INDEX=0"}</definedName>
    <definedName name="_582__FDSAUDITLINK__" localSheetId="4" hidden="1">{"fdsup://directions/FAT Viewer?action=UPDATE&amp;creator=factset&amp;DYN_ARGS=TRUE&amp;DOC_NAME=FAT:FQL_AUDITING_CLIENT_TEMPLATE.FAT&amp;display_string=Audit&amp;VAR:KEY=IPCTQDWFKH&amp;VAR:QUERY=UkdGX0JQU19UQU5HKEFOTiwyMDEwLCwsLCwsTk9BVURJVCk=&amp;WINDOW=FIRST_POPUP&amp;HEIGHT=450&amp;WIDTH=","450&amp;START_MAXIMIZED=FALSE&amp;VAR:CALENDAR=FIVEDAY&amp;VAR:SYMBOL=B12LZH&amp;VAR:INDEX=0"}</definedName>
    <definedName name="_582__FDSAUDITLINK__" hidden="1">{"fdsup://directions/FAT Viewer?action=UPDATE&amp;creator=factset&amp;DYN_ARGS=TRUE&amp;DOC_NAME=FAT:FQL_AUDITING_CLIENT_TEMPLATE.FAT&amp;display_string=Audit&amp;VAR:KEY=IPCTQDWFKH&amp;VAR:QUERY=UkdGX0JQU19UQU5HKEFOTiwyMDEwLCwsLCwsTk9BVURJVCk=&amp;WINDOW=FIRST_POPUP&amp;HEIGHT=450&amp;WIDTH=","450&amp;START_MAXIMIZED=FALSE&amp;VAR:CALENDAR=FIVEDAY&amp;VAR:SYMBOL=B12LZH&amp;VAR:INDEX=0"}</definedName>
    <definedName name="_583__FDSAUDITLINK__" localSheetId="2" hidden="1">{"fdsup://directions/FAT Viewer?action=UPDATE&amp;creator=factset&amp;DYN_ARGS=TRUE&amp;DOC_NAME=FAT:FQL_AUDITING_CLIENT_TEMPLATE.FAT&amp;display_string=Audit&amp;VAR:KEY=EHQVSPGHYX&amp;VAR:QUERY=KChSR0ZfQlBTX1RBTkcoUVRSLDAsLCwsLCxOT0FVRElUKUBSR0ZfQlBTX1RBTkcoUVRSLDAsLCwsLCxOT0FVR","ElUKSlAUkdGX0JQU19UQU5HKFFUUiwwLCwsLCwsTk9BVURJVCkp&amp;WINDOW=FIRST_POPUP&amp;HEIGHT=450&amp;WIDTH=450&amp;START_MAXIMIZED=FALSE&amp;VAR:CALENDAR=FIVEDAY&amp;VAR:SYMBOL=B12LZH&amp;VAR:INDEX=0"}</definedName>
    <definedName name="_583__FDSAUDITLINK__" localSheetId="4" hidden="1">{"fdsup://directions/FAT Viewer?action=UPDATE&amp;creator=factset&amp;DYN_ARGS=TRUE&amp;DOC_NAME=FAT:FQL_AUDITING_CLIENT_TEMPLATE.FAT&amp;display_string=Audit&amp;VAR:KEY=EHQVSPGHYX&amp;VAR:QUERY=KChSR0ZfQlBTX1RBTkcoUVRSLDAsLCwsLCxOT0FVRElUKUBSR0ZfQlBTX1RBTkcoUVRSLDAsLCwsLCxOT0FVR","ElUKSlAUkdGX0JQU19UQU5HKFFUUiwwLCwsLCwsTk9BVURJVCkp&amp;WINDOW=FIRST_POPUP&amp;HEIGHT=450&amp;WIDTH=450&amp;START_MAXIMIZED=FALSE&amp;VAR:CALENDAR=FIVEDAY&amp;VAR:SYMBOL=B12LZH&amp;VAR:INDEX=0"}</definedName>
    <definedName name="_583__FDSAUDITLINK__" hidden="1">{"fdsup://directions/FAT Viewer?action=UPDATE&amp;creator=factset&amp;DYN_ARGS=TRUE&amp;DOC_NAME=FAT:FQL_AUDITING_CLIENT_TEMPLATE.FAT&amp;display_string=Audit&amp;VAR:KEY=EHQVSPGHYX&amp;VAR:QUERY=KChSR0ZfQlBTX1RBTkcoUVRSLDAsLCwsLCxOT0FVRElUKUBSR0ZfQlBTX1RBTkcoUVRSLDAsLCwsLCxOT0FVR","ElUKSlAUkdGX0JQU19UQU5HKFFUUiwwLCwsLCwsTk9BVURJVCkp&amp;WINDOW=FIRST_POPUP&amp;HEIGHT=450&amp;WIDTH=450&amp;START_MAXIMIZED=FALSE&amp;VAR:CALENDAR=FIVEDAY&amp;VAR:SYMBOL=B12LZH&amp;VAR:INDEX=0"}</definedName>
    <definedName name="_584__FDSAUDITLINK__" localSheetId="2" hidden="1">{"fdsup://directions/FAT Viewer?action=UPDATE&amp;creator=factset&amp;DYN_ARGS=TRUE&amp;DOC_NAME=FAT:FQL_AUDITING_CLIENT_TEMPLATE.FAT&amp;display_string=Audit&amp;VAR:KEY=UFURMJEPSJ&amp;VAR:QUERY=UkdGX0JQUyhBTk4sMjAxMCwsLCwsLE5PQVVESVQp&amp;WINDOW=FIRST_POPUP&amp;HEIGHT=450&amp;WIDTH=450&amp;STAR","T_MAXIMIZED=FALSE&amp;VAR:CALENDAR=FIVEDAY&amp;VAR:SYMBOL=B12LZH&amp;VAR:INDEX=0"}</definedName>
    <definedName name="_584__FDSAUDITLINK__" localSheetId="4" hidden="1">{"fdsup://directions/FAT Viewer?action=UPDATE&amp;creator=factset&amp;DYN_ARGS=TRUE&amp;DOC_NAME=FAT:FQL_AUDITING_CLIENT_TEMPLATE.FAT&amp;display_string=Audit&amp;VAR:KEY=UFURMJEPSJ&amp;VAR:QUERY=UkdGX0JQUyhBTk4sMjAxMCwsLCwsLE5PQVVESVQp&amp;WINDOW=FIRST_POPUP&amp;HEIGHT=450&amp;WIDTH=450&amp;STAR","T_MAXIMIZED=FALSE&amp;VAR:CALENDAR=FIVEDAY&amp;VAR:SYMBOL=B12LZH&amp;VAR:INDEX=0"}</definedName>
    <definedName name="_584__FDSAUDITLINK__" hidden="1">{"fdsup://directions/FAT Viewer?action=UPDATE&amp;creator=factset&amp;DYN_ARGS=TRUE&amp;DOC_NAME=FAT:FQL_AUDITING_CLIENT_TEMPLATE.FAT&amp;display_string=Audit&amp;VAR:KEY=UFURMJEPSJ&amp;VAR:QUERY=UkdGX0JQUyhBTk4sMjAxMCwsLCwsLE5PQVVESVQp&amp;WINDOW=FIRST_POPUP&amp;HEIGHT=450&amp;WIDTH=450&amp;STAR","T_MAXIMIZED=FALSE&amp;VAR:CALENDAR=FIVEDAY&amp;VAR:SYMBOL=B12LZH&amp;VAR:INDEX=0"}</definedName>
    <definedName name="_585__FDSAUDITLINK__" localSheetId="2" hidden="1">{"fdsup://directions/FAT Viewer?action=UPDATE&amp;creator=factset&amp;DYN_ARGS=TRUE&amp;DOC_NAME=FAT:FQL_AUDITING_CLIENT_TEMPLATE.FAT&amp;display_string=Audit&amp;VAR:KEY=UPIVUVIRAF&amp;VAR:QUERY=KChSR0ZfQlBTKFFUUiwwLCwsLCwsTk9BVURJVClAUkdGX0JQUyhTRU1JLDAsLCwsLCxOT0FVRElUKSlAUkdGX","0JQUyhBTk4sMCwsLCwsLE5PQVVESVQpKQ==&amp;WINDOW=FIRST_POPUP&amp;HEIGHT=450&amp;WIDTH=450&amp;START_MAXIMIZED=FALSE&amp;VAR:CALENDAR=FIVEDAY&amp;VAR:SYMBOL=B12LZH&amp;VAR:INDEX=0"}</definedName>
    <definedName name="_585__FDSAUDITLINK__" localSheetId="4" hidden="1">{"fdsup://directions/FAT Viewer?action=UPDATE&amp;creator=factset&amp;DYN_ARGS=TRUE&amp;DOC_NAME=FAT:FQL_AUDITING_CLIENT_TEMPLATE.FAT&amp;display_string=Audit&amp;VAR:KEY=UPIVUVIRAF&amp;VAR:QUERY=KChSR0ZfQlBTKFFUUiwwLCwsLCwsTk9BVURJVClAUkdGX0JQUyhTRU1JLDAsLCwsLCxOT0FVRElUKSlAUkdGX","0JQUyhBTk4sMCwsLCwsLE5PQVVESVQpKQ==&amp;WINDOW=FIRST_POPUP&amp;HEIGHT=450&amp;WIDTH=450&amp;START_MAXIMIZED=FALSE&amp;VAR:CALENDAR=FIVEDAY&amp;VAR:SYMBOL=B12LZH&amp;VAR:INDEX=0"}</definedName>
    <definedName name="_585__FDSAUDITLINK__" hidden="1">{"fdsup://directions/FAT Viewer?action=UPDATE&amp;creator=factset&amp;DYN_ARGS=TRUE&amp;DOC_NAME=FAT:FQL_AUDITING_CLIENT_TEMPLATE.FAT&amp;display_string=Audit&amp;VAR:KEY=UPIVUVIRAF&amp;VAR:QUERY=KChSR0ZfQlBTKFFUUiwwLCwsLCwsTk9BVURJVClAUkdGX0JQUyhTRU1JLDAsLCwsLCxOT0FVRElUKSlAUkdGX","0JQUyhBTk4sMCwsLCwsLE5PQVVESVQpKQ==&amp;WINDOW=FIRST_POPUP&amp;HEIGHT=450&amp;WIDTH=450&amp;START_MAXIMIZED=FALSE&amp;VAR:CALENDAR=FIVEDAY&amp;VAR:SYMBOL=B12LZH&amp;VAR:INDEX=0"}</definedName>
    <definedName name="_586__FDSAUDITLINK__" localSheetId="2" hidden="1">{"fdsup://directions/FAT Viewer?action=UPDATE&amp;creator=factset&amp;DYN_ARGS=TRUE&amp;DOC_NAME=FAT:FQL_AUDITING_CLIENT_TEMPLATE.FAT&amp;display_string=Audit&amp;VAR:KEY=MZWLCVOTSZ&amp;VAR:QUERY=UkdGX0JQU19UQU5HKEFOTiwyMDEwLCwsLCwsTk9BVURJVCk=&amp;WINDOW=FIRST_POPUP&amp;HEIGHT=450&amp;WIDTH=","450&amp;START_MAXIMIZED=FALSE&amp;VAR:CALENDAR=FIVEDAY&amp;VAR:SYMBOL=B12LZW&amp;VAR:INDEX=0"}</definedName>
    <definedName name="_586__FDSAUDITLINK__" localSheetId="4" hidden="1">{"fdsup://directions/FAT Viewer?action=UPDATE&amp;creator=factset&amp;DYN_ARGS=TRUE&amp;DOC_NAME=FAT:FQL_AUDITING_CLIENT_TEMPLATE.FAT&amp;display_string=Audit&amp;VAR:KEY=MZWLCVOTSZ&amp;VAR:QUERY=UkdGX0JQU19UQU5HKEFOTiwyMDEwLCwsLCwsTk9BVURJVCk=&amp;WINDOW=FIRST_POPUP&amp;HEIGHT=450&amp;WIDTH=","450&amp;START_MAXIMIZED=FALSE&amp;VAR:CALENDAR=FIVEDAY&amp;VAR:SYMBOL=B12LZW&amp;VAR:INDEX=0"}</definedName>
    <definedName name="_586__FDSAUDITLINK__" hidden="1">{"fdsup://directions/FAT Viewer?action=UPDATE&amp;creator=factset&amp;DYN_ARGS=TRUE&amp;DOC_NAME=FAT:FQL_AUDITING_CLIENT_TEMPLATE.FAT&amp;display_string=Audit&amp;VAR:KEY=MZWLCVOTSZ&amp;VAR:QUERY=UkdGX0JQU19UQU5HKEFOTiwyMDEwLCwsLCwsTk9BVURJVCk=&amp;WINDOW=FIRST_POPUP&amp;HEIGHT=450&amp;WIDTH=","450&amp;START_MAXIMIZED=FALSE&amp;VAR:CALENDAR=FIVEDAY&amp;VAR:SYMBOL=B12LZW&amp;VAR:INDEX=0"}</definedName>
    <definedName name="_587__FDSAUDITLINK__" localSheetId="2" hidden="1">{"fdsup://directions/FAT Viewer?action=UPDATE&amp;creator=factset&amp;DYN_ARGS=TRUE&amp;DOC_NAME=FAT:FQL_AUDITING_CLIENT_TEMPLATE.FAT&amp;display_string=Audit&amp;VAR:KEY=WHYRWJUXUN&amp;VAR:QUERY=KChSR0ZfQlBTX1RBTkcoUVRSLDAsLCwsLCxOT0FVRElUKUBSR0ZfQlBTX1RBTkcoUVRSLDAsLCwsLCxOT0FVR","ElUKSlAUkdGX0JQU19UQU5HKFFUUiwwLCwsLCwsTk9BVURJVCkp&amp;WINDOW=FIRST_POPUP&amp;HEIGHT=450&amp;WIDTH=450&amp;START_MAXIMIZED=FALSE&amp;VAR:CALENDAR=FIVEDAY&amp;VAR:SYMBOL=B12LZW&amp;VAR:INDEX=0"}</definedName>
    <definedName name="_587__FDSAUDITLINK__" localSheetId="4" hidden="1">{"fdsup://directions/FAT Viewer?action=UPDATE&amp;creator=factset&amp;DYN_ARGS=TRUE&amp;DOC_NAME=FAT:FQL_AUDITING_CLIENT_TEMPLATE.FAT&amp;display_string=Audit&amp;VAR:KEY=WHYRWJUXUN&amp;VAR:QUERY=KChSR0ZfQlBTX1RBTkcoUVRSLDAsLCwsLCxOT0FVRElUKUBSR0ZfQlBTX1RBTkcoUVRSLDAsLCwsLCxOT0FVR","ElUKSlAUkdGX0JQU19UQU5HKFFUUiwwLCwsLCwsTk9BVURJVCkp&amp;WINDOW=FIRST_POPUP&amp;HEIGHT=450&amp;WIDTH=450&amp;START_MAXIMIZED=FALSE&amp;VAR:CALENDAR=FIVEDAY&amp;VAR:SYMBOL=B12LZW&amp;VAR:INDEX=0"}</definedName>
    <definedName name="_587__FDSAUDITLINK__" hidden="1">{"fdsup://directions/FAT Viewer?action=UPDATE&amp;creator=factset&amp;DYN_ARGS=TRUE&amp;DOC_NAME=FAT:FQL_AUDITING_CLIENT_TEMPLATE.FAT&amp;display_string=Audit&amp;VAR:KEY=WHYRWJUXUN&amp;VAR:QUERY=KChSR0ZfQlBTX1RBTkcoUVRSLDAsLCwsLCxOT0FVRElUKUBSR0ZfQlBTX1RBTkcoUVRSLDAsLCwsLCxOT0FVR","ElUKSlAUkdGX0JQU19UQU5HKFFUUiwwLCwsLCwsTk9BVURJVCkp&amp;WINDOW=FIRST_POPUP&amp;HEIGHT=450&amp;WIDTH=450&amp;START_MAXIMIZED=FALSE&amp;VAR:CALENDAR=FIVEDAY&amp;VAR:SYMBOL=B12LZW&amp;VAR:INDEX=0"}</definedName>
    <definedName name="_588__FDSAUDITLINK__" localSheetId="2" hidden="1">{"fdsup://directions/FAT Viewer?action=UPDATE&amp;creator=factset&amp;DYN_ARGS=TRUE&amp;DOC_NAME=FAT:FQL_AUDITING_CLIENT_TEMPLATE.FAT&amp;display_string=Audit&amp;VAR:KEY=AZULENIZQL&amp;VAR:QUERY=UkdGX0JQUyhBTk4sMjAxMCwsLCwsLE5PQVVESVQp&amp;WINDOW=FIRST_POPUP&amp;HEIGHT=450&amp;WIDTH=450&amp;STAR","T_MAXIMIZED=FALSE&amp;VAR:CALENDAR=FIVEDAY&amp;VAR:SYMBOL=B12LZW&amp;VAR:INDEX=0"}</definedName>
    <definedName name="_588__FDSAUDITLINK__" localSheetId="4" hidden="1">{"fdsup://directions/FAT Viewer?action=UPDATE&amp;creator=factset&amp;DYN_ARGS=TRUE&amp;DOC_NAME=FAT:FQL_AUDITING_CLIENT_TEMPLATE.FAT&amp;display_string=Audit&amp;VAR:KEY=AZULENIZQL&amp;VAR:QUERY=UkdGX0JQUyhBTk4sMjAxMCwsLCwsLE5PQVVESVQp&amp;WINDOW=FIRST_POPUP&amp;HEIGHT=450&amp;WIDTH=450&amp;STAR","T_MAXIMIZED=FALSE&amp;VAR:CALENDAR=FIVEDAY&amp;VAR:SYMBOL=B12LZW&amp;VAR:INDEX=0"}</definedName>
    <definedName name="_588__FDSAUDITLINK__" hidden="1">{"fdsup://directions/FAT Viewer?action=UPDATE&amp;creator=factset&amp;DYN_ARGS=TRUE&amp;DOC_NAME=FAT:FQL_AUDITING_CLIENT_TEMPLATE.FAT&amp;display_string=Audit&amp;VAR:KEY=AZULENIZQL&amp;VAR:QUERY=UkdGX0JQUyhBTk4sMjAxMCwsLCwsLE5PQVVESVQp&amp;WINDOW=FIRST_POPUP&amp;HEIGHT=450&amp;WIDTH=450&amp;STAR","T_MAXIMIZED=FALSE&amp;VAR:CALENDAR=FIVEDAY&amp;VAR:SYMBOL=B12LZW&amp;VAR:INDEX=0"}</definedName>
    <definedName name="_589__FDSAUDITLINK__" localSheetId="2" hidden="1">{"fdsup://directions/FAT Viewer?action=UPDATE&amp;creator=factset&amp;DYN_ARGS=TRUE&amp;DOC_NAME=FAT:FQL_AUDITING_CLIENT_TEMPLATE.FAT&amp;display_string=Audit&amp;VAR:KEY=YZQHQDQFCD&amp;VAR:QUERY=KChSR0ZfQlBTKFFUUiwwLCwsLCwsTk9BVURJVClAUkdGX0JQUyhTRU1JLDAsLCwsLCxOT0FVRElUKSlAUkdGX","0JQUyhBTk4sMCwsLCwsLE5PQVVESVQpKQ==&amp;WINDOW=FIRST_POPUP&amp;HEIGHT=450&amp;WIDTH=450&amp;START_MAXIMIZED=FALSE&amp;VAR:CALENDAR=FIVEDAY&amp;VAR:SYMBOL=B12LZW&amp;VAR:INDEX=0"}</definedName>
    <definedName name="_589__FDSAUDITLINK__" localSheetId="4" hidden="1">{"fdsup://directions/FAT Viewer?action=UPDATE&amp;creator=factset&amp;DYN_ARGS=TRUE&amp;DOC_NAME=FAT:FQL_AUDITING_CLIENT_TEMPLATE.FAT&amp;display_string=Audit&amp;VAR:KEY=YZQHQDQFCD&amp;VAR:QUERY=KChSR0ZfQlBTKFFUUiwwLCwsLCwsTk9BVURJVClAUkdGX0JQUyhTRU1JLDAsLCwsLCxOT0FVRElUKSlAUkdGX","0JQUyhBTk4sMCwsLCwsLE5PQVVESVQpKQ==&amp;WINDOW=FIRST_POPUP&amp;HEIGHT=450&amp;WIDTH=450&amp;START_MAXIMIZED=FALSE&amp;VAR:CALENDAR=FIVEDAY&amp;VAR:SYMBOL=B12LZW&amp;VAR:INDEX=0"}</definedName>
    <definedName name="_589__FDSAUDITLINK__" hidden="1">{"fdsup://directions/FAT Viewer?action=UPDATE&amp;creator=factset&amp;DYN_ARGS=TRUE&amp;DOC_NAME=FAT:FQL_AUDITING_CLIENT_TEMPLATE.FAT&amp;display_string=Audit&amp;VAR:KEY=YZQHQDQFCD&amp;VAR:QUERY=KChSR0ZfQlBTKFFUUiwwLCwsLCwsTk9BVURJVClAUkdGX0JQUyhTRU1JLDAsLCwsLCxOT0FVRElUKSlAUkdGX","0JQUyhBTk4sMCwsLCwsLE5PQVVESVQpKQ==&amp;WINDOW=FIRST_POPUP&amp;HEIGHT=450&amp;WIDTH=450&amp;START_MAXIMIZED=FALSE&amp;VAR:CALENDAR=FIVEDAY&amp;VAR:SYMBOL=B12LZW&amp;VAR:INDEX=0"}</definedName>
    <definedName name="_59__123Graph_CChart_1" localSheetId="10" hidden="1">#REF!</definedName>
    <definedName name="_59__123Graph_CChart_1" localSheetId="4" hidden="1">#REF!</definedName>
    <definedName name="_59__123Graph_CChart_1" hidden="1">#REF!</definedName>
    <definedName name="_59__FDSAUDITLINK__" localSheetId="2" hidden="1">{"fdsup://directions/FAT Viewer?action=UPDATE&amp;creator=factset&amp;DYN_ARGS=TRUE&amp;DOC_NAME=FAT:FQL_AUDITING_CLIENT_TEMPLATE.FAT&amp;display_string=Audit&amp;VAR:KEY=UDSTQPSBAJ&amp;VAR:QUERY=UkdGX1RDQVAoQU5OLDAsLCwsLCxOT0FVRElUKQ==&amp;WINDOW=FIRST_POPUP&amp;HEIGHT=450&amp;WIDTH=450&amp;STAR","T_MAXIMIZED=FALSE&amp;VAR:CALENDAR=FIVEDAY&amp;VAR:SYMBOL=645977&amp;VAR:INDEX=0"}</definedName>
    <definedName name="_59__FDSAUDITLINK__" localSheetId="4" hidden="1">{"fdsup://directions/FAT Viewer?action=UPDATE&amp;creator=factset&amp;DYN_ARGS=TRUE&amp;DOC_NAME=FAT:FQL_AUDITING_CLIENT_TEMPLATE.FAT&amp;display_string=Audit&amp;VAR:KEY=UDSTQPSBAJ&amp;VAR:QUERY=UkdGX1RDQVAoQU5OLDAsLCwsLCxOT0FVRElUKQ==&amp;WINDOW=FIRST_POPUP&amp;HEIGHT=450&amp;WIDTH=450&amp;STAR","T_MAXIMIZED=FALSE&amp;VAR:CALENDAR=FIVEDAY&amp;VAR:SYMBOL=645977&amp;VAR:INDEX=0"}</definedName>
    <definedName name="_59__FDSAUDITLINK__" hidden="1">{"fdsup://directions/FAT Viewer?action=UPDATE&amp;creator=factset&amp;DYN_ARGS=TRUE&amp;DOC_NAME=FAT:FQL_AUDITING_CLIENT_TEMPLATE.FAT&amp;display_string=Audit&amp;VAR:KEY=UDSTQPSBAJ&amp;VAR:QUERY=UkdGX1RDQVAoQU5OLDAsLCwsLCxOT0FVRElUKQ==&amp;WINDOW=FIRST_POPUP&amp;HEIGHT=450&amp;WIDTH=450&amp;STAR","T_MAXIMIZED=FALSE&amp;VAR:CALENDAR=FIVEDAY&amp;VAR:SYMBOL=645977&amp;VAR:INDEX=0"}</definedName>
    <definedName name="_590__FDSAUDITLINK__" localSheetId="2" hidden="1">{"fdsup://directions/FAT Viewer?action=UPDATE&amp;creator=factset&amp;DYN_ARGS=TRUE&amp;DOC_NAME=FAT:FQL_AUDITING_CLIENT_TEMPLATE.FAT&amp;display_string=Audit&amp;VAR:KEY=WDWJYDAFKF&amp;VAR:QUERY=UkdGX0JQU19UQU5HKEFOTiwyMDEwLCwsLCwsTk9BVURJVCk=&amp;WINDOW=FIRST_POPUP&amp;HEIGHT=450&amp;WIDTH=","450&amp;START_MAXIMIZED=FALSE&amp;VAR:CALENDAR=FIVEDAY&amp;VAR:SYMBOL=B12LZX&amp;VAR:INDEX=0"}</definedName>
    <definedName name="_590__FDSAUDITLINK__" localSheetId="4" hidden="1">{"fdsup://directions/FAT Viewer?action=UPDATE&amp;creator=factset&amp;DYN_ARGS=TRUE&amp;DOC_NAME=FAT:FQL_AUDITING_CLIENT_TEMPLATE.FAT&amp;display_string=Audit&amp;VAR:KEY=WDWJYDAFKF&amp;VAR:QUERY=UkdGX0JQU19UQU5HKEFOTiwyMDEwLCwsLCwsTk9BVURJVCk=&amp;WINDOW=FIRST_POPUP&amp;HEIGHT=450&amp;WIDTH=","450&amp;START_MAXIMIZED=FALSE&amp;VAR:CALENDAR=FIVEDAY&amp;VAR:SYMBOL=B12LZX&amp;VAR:INDEX=0"}</definedName>
    <definedName name="_590__FDSAUDITLINK__" hidden="1">{"fdsup://directions/FAT Viewer?action=UPDATE&amp;creator=factset&amp;DYN_ARGS=TRUE&amp;DOC_NAME=FAT:FQL_AUDITING_CLIENT_TEMPLATE.FAT&amp;display_string=Audit&amp;VAR:KEY=WDWJYDAFKF&amp;VAR:QUERY=UkdGX0JQU19UQU5HKEFOTiwyMDEwLCwsLCwsTk9BVURJVCk=&amp;WINDOW=FIRST_POPUP&amp;HEIGHT=450&amp;WIDTH=","450&amp;START_MAXIMIZED=FALSE&amp;VAR:CALENDAR=FIVEDAY&amp;VAR:SYMBOL=B12LZX&amp;VAR:INDEX=0"}</definedName>
    <definedName name="_591__FDSAUDITLINK__" localSheetId="2" hidden="1">{"fdsup://directions/FAT Viewer?action=UPDATE&amp;creator=factset&amp;DYN_ARGS=TRUE&amp;DOC_NAME=FAT:FQL_AUDITING_CLIENT_TEMPLATE.FAT&amp;display_string=Audit&amp;VAR:KEY=QDIFUFWBCJ&amp;VAR:QUERY=KChSR0ZfQlBTX1RBTkcoUVRSLDAsLCwsLCxOT0FVRElUKUBSR0ZfQlBTX1RBTkcoUVRSLDAsLCwsLCxOT0FVR","ElUKSlAUkdGX0JQU19UQU5HKFFUUiwwLCwsLCwsTk9BVURJVCkp&amp;WINDOW=FIRST_POPUP&amp;HEIGHT=450&amp;WIDTH=450&amp;START_MAXIMIZED=FALSE&amp;VAR:CALENDAR=FIVEDAY&amp;VAR:SYMBOL=B12LZX&amp;VAR:INDEX=0"}</definedName>
    <definedName name="_591__FDSAUDITLINK__" localSheetId="4" hidden="1">{"fdsup://directions/FAT Viewer?action=UPDATE&amp;creator=factset&amp;DYN_ARGS=TRUE&amp;DOC_NAME=FAT:FQL_AUDITING_CLIENT_TEMPLATE.FAT&amp;display_string=Audit&amp;VAR:KEY=QDIFUFWBCJ&amp;VAR:QUERY=KChSR0ZfQlBTX1RBTkcoUVRSLDAsLCwsLCxOT0FVRElUKUBSR0ZfQlBTX1RBTkcoUVRSLDAsLCwsLCxOT0FVR","ElUKSlAUkdGX0JQU19UQU5HKFFUUiwwLCwsLCwsTk9BVURJVCkp&amp;WINDOW=FIRST_POPUP&amp;HEIGHT=450&amp;WIDTH=450&amp;START_MAXIMIZED=FALSE&amp;VAR:CALENDAR=FIVEDAY&amp;VAR:SYMBOL=B12LZX&amp;VAR:INDEX=0"}</definedName>
    <definedName name="_591__FDSAUDITLINK__" hidden="1">{"fdsup://directions/FAT Viewer?action=UPDATE&amp;creator=factset&amp;DYN_ARGS=TRUE&amp;DOC_NAME=FAT:FQL_AUDITING_CLIENT_TEMPLATE.FAT&amp;display_string=Audit&amp;VAR:KEY=QDIFUFWBCJ&amp;VAR:QUERY=KChSR0ZfQlBTX1RBTkcoUVRSLDAsLCwsLCxOT0FVRElUKUBSR0ZfQlBTX1RBTkcoUVRSLDAsLCwsLCxOT0FVR","ElUKSlAUkdGX0JQU19UQU5HKFFUUiwwLCwsLCwsTk9BVURJVCkp&amp;WINDOW=FIRST_POPUP&amp;HEIGHT=450&amp;WIDTH=450&amp;START_MAXIMIZED=FALSE&amp;VAR:CALENDAR=FIVEDAY&amp;VAR:SYMBOL=B12LZX&amp;VAR:INDEX=0"}</definedName>
    <definedName name="_592__FDSAUDITLINK__" localSheetId="2" hidden="1">{"fdsup://directions/FAT Viewer?action=UPDATE&amp;creator=factset&amp;DYN_ARGS=TRUE&amp;DOC_NAME=FAT:FQL_AUDITING_CLIENT_TEMPLATE.FAT&amp;display_string=Audit&amp;VAR:KEY=AFITYBKJWH&amp;VAR:QUERY=UkdGX0JQUyhBTk4sMjAxMCwsLCwsLE5PQVVESVQp&amp;WINDOW=FIRST_POPUP&amp;HEIGHT=450&amp;WIDTH=450&amp;STAR","T_MAXIMIZED=FALSE&amp;VAR:CALENDAR=FIVEDAY&amp;VAR:SYMBOL=B12LZX&amp;VAR:INDEX=0"}</definedName>
    <definedName name="_592__FDSAUDITLINK__" localSheetId="4" hidden="1">{"fdsup://directions/FAT Viewer?action=UPDATE&amp;creator=factset&amp;DYN_ARGS=TRUE&amp;DOC_NAME=FAT:FQL_AUDITING_CLIENT_TEMPLATE.FAT&amp;display_string=Audit&amp;VAR:KEY=AFITYBKJWH&amp;VAR:QUERY=UkdGX0JQUyhBTk4sMjAxMCwsLCwsLE5PQVVESVQp&amp;WINDOW=FIRST_POPUP&amp;HEIGHT=450&amp;WIDTH=450&amp;STAR","T_MAXIMIZED=FALSE&amp;VAR:CALENDAR=FIVEDAY&amp;VAR:SYMBOL=B12LZX&amp;VAR:INDEX=0"}</definedName>
    <definedName name="_592__FDSAUDITLINK__" hidden="1">{"fdsup://directions/FAT Viewer?action=UPDATE&amp;creator=factset&amp;DYN_ARGS=TRUE&amp;DOC_NAME=FAT:FQL_AUDITING_CLIENT_TEMPLATE.FAT&amp;display_string=Audit&amp;VAR:KEY=AFITYBKJWH&amp;VAR:QUERY=UkdGX0JQUyhBTk4sMjAxMCwsLCwsLE5PQVVESVQp&amp;WINDOW=FIRST_POPUP&amp;HEIGHT=450&amp;WIDTH=450&amp;STAR","T_MAXIMIZED=FALSE&amp;VAR:CALENDAR=FIVEDAY&amp;VAR:SYMBOL=B12LZX&amp;VAR:INDEX=0"}</definedName>
    <definedName name="_593__FDSAUDITLINK__" localSheetId="2" hidden="1">{"fdsup://directions/FAT Viewer?action=UPDATE&amp;creator=factset&amp;DYN_ARGS=TRUE&amp;DOC_NAME=FAT:FQL_AUDITING_CLIENT_TEMPLATE.FAT&amp;display_string=Audit&amp;VAR:KEY=OVSLKTOJIH&amp;VAR:QUERY=KChSR0ZfQlBTKFFUUiwwLCwsLCwsTk9BVURJVClAUkdGX0JQUyhTRU1JLDAsLCwsLCxOT0FVRElUKSlAUkdGX","0JQUyhBTk4sMCwsLCwsLE5PQVVESVQpKQ==&amp;WINDOW=FIRST_POPUP&amp;HEIGHT=450&amp;WIDTH=450&amp;START_MAXIMIZED=FALSE&amp;VAR:CALENDAR=FIVEDAY&amp;VAR:SYMBOL=B12LZX&amp;VAR:INDEX=0"}</definedName>
    <definedName name="_593__FDSAUDITLINK__" localSheetId="4" hidden="1">{"fdsup://directions/FAT Viewer?action=UPDATE&amp;creator=factset&amp;DYN_ARGS=TRUE&amp;DOC_NAME=FAT:FQL_AUDITING_CLIENT_TEMPLATE.FAT&amp;display_string=Audit&amp;VAR:KEY=OVSLKTOJIH&amp;VAR:QUERY=KChSR0ZfQlBTKFFUUiwwLCwsLCwsTk9BVURJVClAUkdGX0JQUyhTRU1JLDAsLCwsLCxOT0FVRElUKSlAUkdGX","0JQUyhBTk4sMCwsLCwsLE5PQVVESVQpKQ==&amp;WINDOW=FIRST_POPUP&amp;HEIGHT=450&amp;WIDTH=450&amp;START_MAXIMIZED=FALSE&amp;VAR:CALENDAR=FIVEDAY&amp;VAR:SYMBOL=B12LZX&amp;VAR:INDEX=0"}</definedName>
    <definedName name="_593__FDSAUDITLINK__" hidden="1">{"fdsup://directions/FAT Viewer?action=UPDATE&amp;creator=factset&amp;DYN_ARGS=TRUE&amp;DOC_NAME=FAT:FQL_AUDITING_CLIENT_TEMPLATE.FAT&amp;display_string=Audit&amp;VAR:KEY=OVSLKTOJIH&amp;VAR:QUERY=KChSR0ZfQlBTKFFUUiwwLCwsLCwsTk9BVURJVClAUkdGX0JQUyhTRU1JLDAsLCwsLCxOT0FVRElUKSlAUkdGX","0JQUyhBTk4sMCwsLCwsLE5PQVVESVQpKQ==&amp;WINDOW=FIRST_POPUP&amp;HEIGHT=450&amp;WIDTH=450&amp;START_MAXIMIZED=FALSE&amp;VAR:CALENDAR=FIVEDAY&amp;VAR:SYMBOL=B12LZX&amp;VAR:INDEX=0"}</definedName>
    <definedName name="_594__FDSAUDITLINK__" localSheetId="2" hidden="1">{"fdsup://directions/FAT Viewer?action=UPDATE&amp;creator=factset&amp;DYN_ARGS=TRUE&amp;DOC_NAME=FAT:FQL_AUDITING_CLIENT_TEMPLATE.FAT&amp;display_string=Audit&amp;VAR:KEY=OBGZYRUPSF&amp;VAR:QUERY=UkdGX0JQU19UQU5HKEFOTiwyMDEwLCwsLCwsTk9BVURJVCk=&amp;WINDOW=FIRST_POPUP&amp;HEIGHT=450&amp;WIDTH=","450&amp;START_MAXIMIZED=FALSE&amp;VAR:CALENDAR=FIVEDAY&amp;VAR:SYMBOL=B16TBG&amp;VAR:INDEX=0"}</definedName>
    <definedName name="_594__FDSAUDITLINK__" localSheetId="4" hidden="1">{"fdsup://directions/FAT Viewer?action=UPDATE&amp;creator=factset&amp;DYN_ARGS=TRUE&amp;DOC_NAME=FAT:FQL_AUDITING_CLIENT_TEMPLATE.FAT&amp;display_string=Audit&amp;VAR:KEY=OBGZYRUPSF&amp;VAR:QUERY=UkdGX0JQU19UQU5HKEFOTiwyMDEwLCwsLCwsTk9BVURJVCk=&amp;WINDOW=FIRST_POPUP&amp;HEIGHT=450&amp;WIDTH=","450&amp;START_MAXIMIZED=FALSE&amp;VAR:CALENDAR=FIVEDAY&amp;VAR:SYMBOL=B16TBG&amp;VAR:INDEX=0"}</definedName>
    <definedName name="_594__FDSAUDITLINK__" hidden="1">{"fdsup://directions/FAT Viewer?action=UPDATE&amp;creator=factset&amp;DYN_ARGS=TRUE&amp;DOC_NAME=FAT:FQL_AUDITING_CLIENT_TEMPLATE.FAT&amp;display_string=Audit&amp;VAR:KEY=OBGZYRUPSF&amp;VAR:QUERY=UkdGX0JQU19UQU5HKEFOTiwyMDEwLCwsLCwsTk9BVURJVCk=&amp;WINDOW=FIRST_POPUP&amp;HEIGHT=450&amp;WIDTH=","450&amp;START_MAXIMIZED=FALSE&amp;VAR:CALENDAR=FIVEDAY&amp;VAR:SYMBOL=B16TBG&amp;VAR:INDEX=0"}</definedName>
    <definedName name="_595__FDSAUDITLINK__" localSheetId="2" hidden="1">{"fdsup://directions/FAT Viewer?action=UPDATE&amp;creator=factset&amp;DYN_ARGS=TRUE&amp;DOC_NAME=FAT:FQL_AUDITING_CLIENT_TEMPLATE.FAT&amp;display_string=Audit&amp;VAR:KEY=ULQJILGDIV&amp;VAR:QUERY=KChSR0ZfQlBTX1RBTkcoUVRSLDAsLCwsLCxOT0FVRElUKUBSR0ZfQlBTX1RBTkcoUVRSLDAsLCwsLCxOT0FVR","ElUKSlAUkdGX0JQU19UQU5HKFFUUiwwLCwsLCwsTk9BVURJVCkp&amp;WINDOW=FIRST_POPUP&amp;HEIGHT=450&amp;WIDTH=450&amp;START_MAXIMIZED=FALSE&amp;VAR:CALENDAR=FIVEDAY&amp;VAR:SYMBOL=B16TBG&amp;VAR:INDEX=0"}</definedName>
    <definedName name="_595__FDSAUDITLINK__" localSheetId="4" hidden="1">{"fdsup://directions/FAT Viewer?action=UPDATE&amp;creator=factset&amp;DYN_ARGS=TRUE&amp;DOC_NAME=FAT:FQL_AUDITING_CLIENT_TEMPLATE.FAT&amp;display_string=Audit&amp;VAR:KEY=ULQJILGDIV&amp;VAR:QUERY=KChSR0ZfQlBTX1RBTkcoUVRSLDAsLCwsLCxOT0FVRElUKUBSR0ZfQlBTX1RBTkcoUVRSLDAsLCwsLCxOT0FVR","ElUKSlAUkdGX0JQU19UQU5HKFFUUiwwLCwsLCwsTk9BVURJVCkp&amp;WINDOW=FIRST_POPUP&amp;HEIGHT=450&amp;WIDTH=450&amp;START_MAXIMIZED=FALSE&amp;VAR:CALENDAR=FIVEDAY&amp;VAR:SYMBOL=B16TBG&amp;VAR:INDEX=0"}</definedName>
    <definedName name="_595__FDSAUDITLINK__" hidden="1">{"fdsup://directions/FAT Viewer?action=UPDATE&amp;creator=factset&amp;DYN_ARGS=TRUE&amp;DOC_NAME=FAT:FQL_AUDITING_CLIENT_TEMPLATE.FAT&amp;display_string=Audit&amp;VAR:KEY=ULQJILGDIV&amp;VAR:QUERY=KChSR0ZfQlBTX1RBTkcoUVRSLDAsLCwsLCxOT0FVRElUKUBSR0ZfQlBTX1RBTkcoUVRSLDAsLCwsLCxOT0FVR","ElUKSlAUkdGX0JQU19UQU5HKFFUUiwwLCwsLCwsTk9BVURJVCkp&amp;WINDOW=FIRST_POPUP&amp;HEIGHT=450&amp;WIDTH=450&amp;START_MAXIMIZED=FALSE&amp;VAR:CALENDAR=FIVEDAY&amp;VAR:SYMBOL=B16TBG&amp;VAR:INDEX=0"}</definedName>
    <definedName name="_596__FDSAUDITLINK__" localSheetId="2" hidden="1">{"fdsup://directions/FAT Viewer?action=UPDATE&amp;creator=factset&amp;DYN_ARGS=TRUE&amp;DOC_NAME=FAT:FQL_AUDITING_CLIENT_TEMPLATE.FAT&amp;display_string=Audit&amp;VAR:KEY=QLKXALWHGP&amp;VAR:QUERY=UkdGX0JQUyhBTk4sMjAxMCwsLCwsLE5PQVVESVQp&amp;WINDOW=FIRST_POPUP&amp;HEIGHT=450&amp;WIDTH=450&amp;STAR","T_MAXIMIZED=FALSE&amp;VAR:CALENDAR=FIVEDAY&amp;VAR:SYMBOL=B16TBG&amp;VAR:INDEX=0"}</definedName>
    <definedName name="_596__FDSAUDITLINK__" localSheetId="4" hidden="1">{"fdsup://directions/FAT Viewer?action=UPDATE&amp;creator=factset&amp;DYN_ARGS=TRUE&amp;DOC_NAME=FAT:FQL_AUDITING_CLIENT_TEMPLATE.FAT&amp;display_string=Audit&amp;VAR:KEY=QLKXALWHGP&amp;VAR:QUERY=UkdGX0JQUyhBTk4sMjAxMCwsLCwsLE5PQVVESVQp&amp;WINDOW=FIRST_POPUP&amp;HEIGHT=450&amp;WIDTH=450&amp;STAR","T_MAXIMIZED=FALSE&amp;VAR:CALENDAR=FIVEDAY&amp;VAR:SYMBOL=B16TBG&amp;VAR:INDEX=0"}</definedName>
    <definedName name="_596__FDSAUDITLINK__" hidden="1">{"fdsup://directions/FAT Viewer?action=UPDATE&amp;creator=factset&amp;DYN_ARGS=TRUE&amp;DOC_NAME=FAT:FQL_AUDITING_CLIENT_TEMPLATE.FAT&amp;display_string=Audit&amp;VAR:KEY=QLKXALWHGP&amp;VAR:QUERY=UkdGX0JQUyhBTk4sMjAxMCwsLCwsLE5PQVVESVQp&amp;WINDOW=FIRST_POPUP&amp;HEIGHT=450&amp;WIDTH=450&amp;STAR","T_MAXIMIZED=FALSE&amp;VAR:CALENDAR=FIVEDAY&amp;VAR:SYMBOL=B16TBG&amp;VAR:INDEX=0"}</definedName>
    <definedName name="_597__FDSAUDITLINK__" localSheetId="2" hidden="1">{"fdsup://directions/FAT Viewer?action=UPDATE&amp;creator=factset&amp;DYN_ARGS=TRUE&amp;DOC_NAME=FAT:FQL_AUDITING_CLIENT_TEMPLATE.FAT&amp;display_string=Audit&amp;VAR:KEY=GTIFMNUHMZ&amp;VAR:QUERY=KChSR0ZfQlBTKFFUUiwwLCwsLCwsTk9BVURJVClAUkdGX0JQUyhTRU1JLDAsLCwsLCxOT0FVRElUKSlAUkdGX","0JQUyhBTk4sMCwsLCwsLE5PQVVESVQpKQ==&amp;WINDOW=FIRST_POPUP&amp;HEIGHT=450&amp;WIDTH=450&amp;START_MAXIMIZED=FALSE&amp;VAR:CALENDAR=FIVEDAY&amp;VAR:SYMBOL=B16TBG&amp;VAR:INDEX=0"}</definedName>
    <definedName name="_597__FDSAUDITLINK__" localSheetId="4" hidden="1">{"fdsup://directions/FAT Viewer?action=UPDATE&amp;creator=factset&amp;DYN_ARGS=TRUE&amp;DOC_NAME=FAT:FQL_AUDITING_CLIENT_TEMPLATE.FAT&amp;display_string=Audit&amp;VAR:KEY=GTIFMNUHMZ&amp;VAR:QUERY=KChSR0ZfQlBTKFFUUiwwLCwsLCwsTk9BVURJVClAUkdGX0JQUyhTRU1JLDAsLCwsLCxOT0FVRElUKSlAUkdGX","0JQUyhBTk4sMCwsLCwsLE5PQVVESVQpKQ==&amp;WINDOW=FIRST_POPUP&amp;HEIGHT=450&amp;WIDTH=450&amp;START_MAXIMIZED=FALSE&amp;VAR:CALENDAR=FIVEDAY&amp;VAR:SYMBOL=B16TBG&amp;VAR:INDEX=0"}</definedName>
    <definedName name="_597__FDSAUDITLINK__" hidden="1">{"fdsup://directions/FAT Viewer?action=UPDATE&amp;creator=factset&amp;DYN_ARGS=TRUE&amp;DOC_NAME=FAT:FQL_AUDITING_CLIENT_TEMPLATE.FAT&amp;display_string=Audit&amp;VAR:KEY=GTIFMNUHMZ&amp;VAR:QUERY=KChSR0ZfQlBTKFFUUiwwLCwsLCwsTk9BVURJVClAUkdGX0JQUyhTRU1JLDAsLCwsLCxOT0FVRElUKSlAUkdGX","0JQUyhBTk4sMCwsLCwsLE5PQVVESVQpKQ==&amp;WINDOW=FIRST_POPUP&amp;HEIGHT=450&amp;WIDTH=450&amp;START_MAXIMIZED=FALSE&amp;VAR:CALENDAR=FIVEDAY&amp;VAR:SYMBOL=B16TBG&amp;VAR:INDEX=0"}</definedName>
    <definedName name="_598__FDSAUDITLINK__" localSheetId="2" hidden="1">{"fdsup://directions/FAT Viewer?action=UPDATE&amp;creator=factset&amp;DYN_ARGS=TRUE&amp;DOC_NAME=FAT:FQL_AUDITING_CLIENT_TEMPLATE.FAT&amp;display_string=Audit&amp;VAR:KEY=OTMZMFCJQD&amp;VAR:QUERY=UkdGX0JQU19UQU5HKEFOTiwyMDEwLCwsLCwsTk9BVURJVCk=&amp;WINDOW=FIRST_POPUP&amp;HEIGHT=450&amp;WIDTH=","450&amp;START_MAXIMIZED=FALSE&amp;VAR:CALENDAR=FIVEDAY&amp;VAR:SYMBOL=650313&amp;VAR:INDEX=0"}</definedName>
    <definedName name="_598__FDSAUDITLINK__" localSheetId="4" hidden="1">{"fdsup://directions/FAT Viewer?action=UPDATE&amp;creator=factset&amp;DYN_ARGS=TRUE&amp;DOC_NAME=FAT:FQL_AUDITING_CLIENT_TEMPLATE.FAT&amp;display_string=Audit&amp;VAR:KEY=OTMZMFCJQD&amp;VAR:QUERY=UkdGX0JQU19UQU5HKEFOTiwyMDEwLCwsLCwsTk9BVURJVCk=&amp;WINDOW=FIRST_POPUP&amp;HEIGHT=450&amp;WIDTH=","450&amp;START_MAXIMIZED=FALSE&amp;VAR:CALENDAR=FIVEDAY&amp;VAR:SYMBOL=650313&amp;VAR:INDEX=0"}</definedName>
    <definedName name="_598__FDSAUDITLINK__" hidden="1">{"fdsup://directions/FAT Viewer?action=UPDATE&amp;creator=factset&amp;DYN_ARGS=TRUE&amp;DOC_NAME=FAT:FQL_AUDITING_CLIENT_TEMPLATE.FAT&amp;display_string=Audit&amp;VAR:KEY=OTMZMFCJQD&amp;VAR:QUERY=UkdGX0JQU19UQU5HKEFOTiwyMDEwLCwsLCwsTk9BVURJVCk=&amp;WINDOW=FIRST_POPUP&amp;HEIGHT=450&amp;WIDTH=","450&amp;START_MAXIMIZED=FALSE&amp;VAR:CALENDAR=FIVEDAY&amp;VAR:SYMBOL=650313&amp;VAR:INDEX=0"}</definedName>
    <definedName name="_599__FDSAUDITLINK__" localSheetId="2" hidden="1">{"fdsup://directions/FAT Viewer?action=UPDATE&amp;creator=factset&amp;DYN_ARGS=TRUE&amp;DOC_NAME=FAT:FQL_AUDITING_CLIENT_TEMPLATE.FAT&amp;display_string=Audit&amp;VAR:KEY=OTOZOTONGP&amp;VAR:QUERY=KChSR0ZfQlBTX1RBTkcoUVRSLDAsLCwsLCxOT0FVRElUKUBSR0ZfQlBTX1RBTkcoUVRSLDAsLCwsLCxOT0FVR","ElUKSlAUkdGX0JQU19UQU5HKFFUUiwwLCwsLCwsTk9BVURJVCkp&amp;WINDOW=FIRST_POPUP&amp;HEIGHT=450&amp;WIDTH=450&amp;START_MAXIMIZED=FALSE&amp;VAR:CALENDAR=FIVEDAY&amp;VAR:SYMBOL=650313&amp;VAR:INDEX=0"}</definedName>
    <definedName name="_599__FDSAUDITLINK__" localSheetId="4" hidden="1">{"fdsup://directions/FAT Viewer?action=UPDATE&amp;creator=factset&amp;DYN_ARGS=TRUE&amp;DOC_NAME=FAT:FQL_AUDITING_CLIENT_TEMPLATE.FAT&amp;display_string=Audit&amp;VAR:KEY=OTOZOTONGP&amp;VAR:QUERY=KChSR0ZfQlBTX1RBTkcoUVRSLDAsLCwsLCxOT0FVRElUKUBSR0ZfQlBTX1RBTkcoUVRSLDAsLCwsLCxOT0FVR","ElUKSlAUkdGX0JQU19UQU5HKFFUUiwwLCwsLCwsTk9BVURJVCkp&amp;WINDOW=FIRST_POPUP&amp;HEIGHT=450&amp;WIDTH=450&amp;START_MAXIMIZED=FALSE&amp;VAR:CALENDAR=FIVEDAY&amp;VAR:SYMBOL=650313&amp;VAR:INDEX=0"}</definedName>
    <definedName name="_599__FDSAUDITLINK__" hidden="1">{"fdsup://directions/FAT Viewer?action=UPDATE&amp;creator=factset&amp;DYN_ARGS=TRUE&amp;DOC_NAME=FAT:FQL_AUDITING_CLIENT_TEMPLATE.FAT&amp;display_string=Audit&amp;VAR:KEY=OTOZOTONGP&amp;VAR:QUERY=KChSR0ZfQlBTX1RBTkcoUVRSLDAsLCwsLCxOT0FVRElUKUBSR0ZfQlBTX1RBTkcoUVRSLDAsLCwsLCxOT0FVR","ElUKSlAUkdGX0JQU19UQU5HKFFUUiwwLCwsLCwsTk9BVURJVCkp&amp;WINDOW=FIRST_POPUP&amp;HEIGHT=450&amp;WIDTH=450&amp;START_MAXIMIZED=FALSE&amp;VAR:CALENDAR=FIVEDAY&amp;VAR:SYMBOL=650313&amp;VAR:INDEX=0"}</definedName>
    <definedName name="_5PGE_1" localSheetId="10">#REF!</definedName>
    <definedName name="_5PGE_1">#REF!</definedName>
    <definedName name="_6_?78" localSheetId="10">#REF!</definedName>
    <definedName name="_6_?78">#REF!</definedName>
    <definedName name="_6_?88" localSheetId="10">#REF!</definedName>
    <definedName name="_6_?88">#REF!</definedName>
    <definedName name="_6______________________________________PGE_1" localSheetId="10">#REF!</definedName>
    <definedName name="_6______________________________________PGE_1">#REF!</definedName>
    <definedName name="_6__123Graph_ACHART_3" localSheetId="10" hidden="1">#REF!</definedName>
    <definedName name="_6__123Graph_ACHART_3" localSheetId="4" hidden="1">#REF!</definedName>
    <definedName name="_6__123Graph_ACHART_3" hidden="1">#REF!</definedName>
    <definedName name="_6__123Graph_LBL_ACHART_1" localSheetId="10" hidden="1">#REF!</definedName>
    <definedName name="_6__123Graph_LBL_ACHART_1" localSheetId="4" hidden="1">#REF!</definedName>
    <definedName name="_6__123Graph_LBL_ACHART_1" hidden="1">#REF!</definedName>
    <definedName name="_6__FDSAUDITLINK__" localSheetId="2" hidden="1">{"fdsup://directions/FAT Viewer?action=UPDATE&amp;creator=factset&amp;DYN_ARGS=TRUE&amp;DOC_NAME=FAT:FQL_AUDITING_CLIENT_TEMPLATE.FAT&amp;display_string=Audit&amp;VAR:KEY=RIFOLSTWPM&amp;VAR:QUERY=UkdGX0VOVFJQUl9WQUxfREFJTFkoNy8yMC8yMDExKQ==&amp;WINDOW=FIRST_POPUP&amp;HEIGHT=450&amp;WIDTH=450&amp;","START_MAXIMIZED=FALSE&amp;VAR:CALENDAR=FIVEDAY&amp;VAR:SYMBOL=604727&amp;VAR:INDEX=0"}</definedName>
    <definedName name="_6__FDSAUDITLINK__" localSheetId="4" hidden="1">{"fdsup://directions/FAT Viewer?action=UPDATE&amp;creator=factset&amp;DYN_ARGS=TRUE&amp;DOC_NAME=FAT:FQL_AUDITING_CLIENT_TEMPLATE.FAT&amp;display_string=Audit&amp;VAR:KEY=RIFOLSTWPM&amp;VAR:QUERY=UkdGX0VOVFJQUl9WQUxfREFJTFkoNy8yMC8yMDExKQ==&amp;WINDOW=FIRST_POPUP&amp;HEIGHT=450&amp;WIDTH=450&amp;","START_MAXIMIZED=FALSE&amp;VAR:CALENDAR=FIVEDAY&amp;VAR:SYMBOL=604727&amp;VAR:INDEX=0"}</definedName>
    <definedName name="_6__FDSAUDITLINK__" hidden="1">{"fdsup://directions/FAT Viewer?action=UPDATE&amp;creator=factset&amp;DYN_ARGS=TRUE&amp;DOC_NAME=FAT:FQL_AUDITING_CLIENT_TEMPLATE.FAT&amp;display_string=Audit&amp;VAR:KEY=RIFOLSTWPM&amp;VAR:QUERY=UkdGX0VOVFJQUl9WQUxfREFJTFkoNy8yMC8yMDExKQ==&amp;WINDOW=FIRST_POPUP&amp;HEIGHT=450&amp;WIDTH=450&amp;","START_MAXIMIZED=FALSE&amp;VAR:CALENDAR=FIVEDAY&amp;VAR:SYMBOL=604727&amp;VAR:INDEX=0"}</definedName>
    <definedName name="_6_0ACwvu.Pag" localSheetId="10" hidden="1">#REF!</definedName>
    <definedName name="_6_0ACwvu.Pag" localSheetId="4" hidden="1">#REF!</definedName>
    <definedName name="_6_0ACwvu.Pag" hidden="1">#REF!</definedName>
    <definedName name="_60__123Graph_CCHART_10" localSheetId="10" hidden="1">#REF!</definedName>
    <definedName name="_60__123Graph_CCHART_10" localSheetId="4" hidden="1">#REF!</definedName>
    <definedName name="_60__123Graph_CCHART_10" hidden="1">#REF!</definedName>
    <definedName name="_60__FDSAUDITLINK__" localSheetId="2" hidden="1">{"fdsup://directions/FAT Viewer?action=UPDATE&amp;creator=factset&amp;DYN_ARGS=TRUE&amp;DOC_NAME=FAT:FQL_AUDITING_CLIENT_TEMPLATE.FAT&amp;display_string=Audit&amp;VAR:KEY=WLYNGNSJWF&amp;VAR:QUERY=UkdGX1RDQVAoQU5OLDAsLCwsLCxOT0FVRElUKQ==&amp;WINDOW=FIRST_POPUP&amp;HEIGHT=450&amp;WIDTH=450&amp;STAR","T_MAXIMIZED=FALSE&amp;VAR:CALENDAR=US&amp;VAR:SYMBOL=692012&amp;VAR:INDEX=0"}</definedName>
    <definedName name="_60__FDSAUDITLINK__" localSheetId="4" hidden="1">{"fdsup://directions/FAT Viewer?action=UPDATE&amp;creator=factset&amp;DYN_ARGS=TRUE&amp;DOC_NAME=FAT:FQL_AUDITING_CLIENT_TEMPLATE.FAT&amp;display_string=Audit&amp;VAR:KEY=WLYNGNSJWF&amp;VAR:QUERY=UkdGX1RDQVAoQU5OLDAsLCwsLCxOT0FVRElUKQ==&amp;WINDOW=FIRST_POPUP&amp;HEIGHT=450&amp;WIDTH=450&amp;STAR","T_MAXIMIZED=FALSE&amp;VAR:CALENDAR=US&amp;VAR:SYMBOL=692012&amp;VAR:INDEX=0"}</definedName>
    <definedName name="_60__FDSAUDITLINK__" hidden="1">{"fdsup://directions/FAT Viewer?action=UPDATE&amp;creator=factset&amp;DYN_ARGS=TRUE&amp;DOC_NAME=FAT:FQL_AUDITING_CLIENT_TEMPLATE.FAT&amp;display_string=Audit&amp;VAR:KEY=WLYNGNSJWF&amp;VAR:QUERY=UkdGX1RDQVAoQU5OLDAsLCwsLCxOT0FVRElUKQ==&amp;WINDOW=FIRST_POPUP&amp;HEIGHT=450&amp;WIDTH=450&amp;STAR","T_MAXIMIZED=FALSE&amp;VAR:CALENDAR=US&amp;VAR:SYMBOL=692012&amp;VAR:INDEX=0"}</definedName>
    <definedName name="_600__FDSAUDITLINK__" localSheetId="2" hidden="1">{"fdsup://directions/FAT Viewer?action=UPDATE&amp;creator=factset&amp;DYN_ARGS=TRUE&amp;DOC_NAME=FAT:FQL_AUDITING_CLIENT_TEMPLATE.FAT&amp;display_string=Audit&amp;VAR:KEY=IBURAZUPCT&amp;VAR:QUERY=UkdGX0JQUyhBTk4sMjAxMCwsLCwsLE5PQVVESVQp&amp;WINDOW=FIRST_POPUP&amp;HEIGHT=450&amp;WIDTH=450&amp;STAR","T_MAXIMIZED=FALSE&amp;VAR:CALENDAR=FIVEDAY&amp;VAR:SYMBOL=650313&amp;VAR:INDEX=0"}</definedName>
    <definedName name="_600__FDSAUDITLINK__" localSheetId="4" hidden="1">{"fdsup://directions/FAT Viewer?action=UPDATE&amp;creator=factset&amp;DYN_ARGS=TRUE&amp;DOC_NAME=FAT:FQL_AUDITING_CLIENT_TEMPLATE.FAT&amp;display_string=Audit&amp;VAR:KEY=IBURAZUPCT&amp;VAR:QUERY=UkdGX0JQUyhBTk4sMjAxMCwsLCwsLE5PQVVESVQp&amp;WINDOW=FIRST_POPUP&amp;HEIGHT=450&amp;WIDTH=450&amp;STAR","T_MAXIMIZED=FALSE&amp;VAR:CALENDAR=FIVEDAY&amp;VAR:SYMBOL=650313&amp;VAR:INDEX=0"}</definedName>
    <definedName name="_600__FDSAUDITLINK__" hidden="1">{"fdsup://directions/FAT Viewer?action=UPDATE&amp;creator=factset&amp;DYN_ARGS=TRUE&amp;DOC_NAME=FAT:FQL_AUDITING_CLIENT_TEMPLATE.FAT&amp;display_string=Audit&amp;VAR:KEY=IBURAZUPCT&amp;VAR:QUERY=UkdGX0JQUyhBTk4sMjAxMCwsLCwsLE5PQVVESVQp&amp;WINDOW=FIRST_POPUP&amp;HEIGHT=450&amp;WIDTH=450&amp;STAR","T_MAXIMIZED=FALSE&amp;VAR:CALENDAR=FIVEDAY&amp;VAR:SYMBOL=650313&amp;VAR:INDEX=0"}</definedName>
    <definedName name="_601__FDSAUDITLINK__" localSheetId="2" hidden="1">{"fdsup://directions/FAT Viewer?action=UPDATE&amp;creator=factset&amp;DYN_ARGS=TRUE&amp;DOC_NAME=FAT:FQL_AUDITING_CLIENT_TEMPLATE.FAT&amp;display_string=Audit&amp;VAR:KEY=MHYNYZUTUZ&amp;VAR:QUERY=KChSR0ZfQlBTKFFUUiwwLCwsLCwsTk9BVURJVClAUkdGX0JQUyhTRU1JLDAsLCwsLCxOT0FVRElUKSlAUkdGX","0JQUyhBTk4sMCwsLCwsLE5PQVVESVQpKQ==&amp;WINDOW=FIRST_POPUP&amp;HEIGHT=450&amp;WIDTH=450&amp;START_MAXIMIZED=FALSE&amp;VAR:CALENDAR=FIVEDAY&amp;VAR:SYMBOL=650313&amp;VAR:INDEX=0"}</definedName>
    <definedName name="_601__FDSAUDITLINK__" localSheetId="4" hidden="1">{"fdsup://directions/FAT Viewer?action=UPDATE&amp;creator=factset&amp;DYN_ARGS=TRUE&amp;DOC_NAME=FAT:FQL_AUDITING_CLIENT_TEMPLATE.FAT&amp;display_string=Audit&amp;VAR:KEY=MHYNYZUTUZ&amp;VAR:QUERY=KChSR0ZfQlBTKFFUUiwwLCwsLCwsTk9BVURJVClAUkdGX0JQUyhTRU1JLDAsLCwsLCxOT0FVRElUKSlAUkdGX","0JQUyhBTk4sMCwsLCwsLE5PQVVESVQpKQ==&amp;WINDOW=FIRST_POPUP&amp;HEIGHT=450&amp;WIDTH=450&amp;START_MAXIMIZED=FALSE&amp;VAR:CALENDAR=FIVEDAY&amp;VAR:SYMBOL=650313&amp;VAR:INDEX=0"}</definedName>
    <definedName name="_601__FDSAUDITLINK__" hidden="1">{"fdsup://directions/FAT Viewer?action=UPDATE&amp;creator=factset&amp;DYN_ARGS=TRUE&amp;DOC_NAME=FAT:FQL_AUDITING_CLIENT_TEMPLATE.FAT&amp;display_string=Audit&amp;VAR:KEY=MHYNYZUTUZ&amp;VAR:QUERY=KChSR0ZfQlBTKFFUUiwwLCwsLCwsTk9BVURJVClAUkdGX0JQUyhTRU1JLDAsLCwsLCxOT0FVRElUKSlAUkdGX","0JQUyhBTk4sMCwsLCwsLE5PQVVESVQpKQ==&amp;WINDOW=FIRST_POPUP&amp;HEIGHT=450&amp;WIDTH=450&amp;START_MAXIMIZED=FALSE&amp;VAR:CALENDAR=FIVEDAY&amp;VAR:SYMBOL=650313&amp;VAR:INDEX=0"}</definedName>
    <definedName name="_602__FDSAUDITLINK__" localSheetId="2" hidden="1">{"fdsup://directions/FAT Viewer?action=UPDATE&amp;creator=factset&amp;DYN_ARGS=TRUE&amp;DOC_NAME=FAT:FQL_AUDITING_CLIENT_TEMPLATE.FAT&amp;display_string=Audit&amp;VAR:KEY=SNQTSPKPOV&amp;VAR:QUERY=UkdGX0JQU19UQU5HKEFOTiwyMDEwLCwsLCwsTk9BVURJVCk=&amp;WINDOW=FIRST_POPUP&amp;HEIGHT=450&amp;WIDTH=","450&amp;START_MAXIMIZED=FALSE&amp;VAR:CALENDAR=FIVEDAY&amp;VAR:SYMBOL=B07450&amp;VAR:INDEX=0"}</definedName>
    <definedName name="_602__FDSAUDITLINK__" localSheetId="4" hidden="1">{"fdsup://directions/FAT Viewer?action=UPDATE&amp;creator=factset&amp;DYN_ARGS=TRUE&amp;DOC_NAME=FAT:FQL_AUDITING_CLIENT_TEMPLATE.FAT&amp;display_string=Audit&amp;VAR:KEY=SNQTSPKPOV&amp;VAR:QUERY=UkdGX0JQU19UQU5HKEFOTiwyMDEwLCwsLCwsTk9BVURJVCk=&amp;WINDOW=FIRST_POPUP&amp;HEIGHT=450&amp;WIDTH=","450&amp;START_MAXIMIZED=FALSE&amp;VAR:CALENDAR=FIVEDAY&amp;VAR:SYMBOL=B07450&amp;VAR:INDEX=0"}</definedName>
    <definedName name="_602__FDSAUDITLINK__" hidden="1">{"fdsup://directions/FAT Viewer?action=UPDATE&amp;creator=factset&amp;DYN_ARGS=TRUE&amp;DOC_NAME=FAT:FQL_AUDITING_CLIENT_TEMPLATE.FAT&amp;display_string=Audit&amp;VAR:KEY=SNQTSPKPOV&amp;VAR:QUERY=UkdGX0JQU19UQU5HKEFOTiwyMDEwLCwsLCwsTk9BVURJVCk=&amp;WINDOW=FIRST_POPUP&amp;HEIGHT=450&amp;WIDTH=","450&amp;START_MAXIMIZED=FALSE&amp;VAR:CALENDAR=FIVEDAY&amp;VAR:SYMBOL=B07450&amp;VAR:INDEX=0"}</definedName>
    <definedName name="_603__FDSAUDITLINK__" localSheetId="2" hidden="1">{"fdsup://directions/FAT Viewer?action=UPDATE&amp;creator=factset&amp;DYN_ARGS=TRUE&amp;DOC_NAME=FAT:FQL_AUDITING_CLIENT_TEMPLATE.FAT&amp;display_string=Audit&amp;VAR:KEY=CHONWVODCL&amp;VAR:QUERY=KChSR0ZfQlBTX1RBTkcoUVRSLDAsLCwsLCxOT0FVRElUKUBSR0ZfQlBTX1RBTkcoUVRSLDAsLCwsLCxOT0FVR","ElUKSlAUkdGX0JQU19UQU5HKFFUUiwwLCwsLCwsTk9BVURJVCkp&amp;WINDOW=FIRST_POPUP&amp;HEIGHT=450&amp;WIDTH=450&amp;START_MAXIMIZED=FALSE&amp;VAR:CALENDAR=FIVEDAY&amp;VAR:SYMBOL=B07450&amp;VAR:INDEX=0"}</definedName>
    <definedName name="_603__FDSAUDITLINK__" localSheetId="4" hidden="1">{"fdsup://directions/FAT Viewer?action=UPDATE&amp;creator=factset&amp;DYN_ARGS=TRUE&amp;DOC_NAME=FAT:FQL_AUDITING_CLIENT_TEMPLATE.FAT&amp;display_string=Audit&amp;VAR:KEY=CHONWVODCL&amp;VAR:QUERY=KChSR0ZfQlBTX1RBTkcoUVRSLDAsLCwsLCxOT0FVRElUKUBSR0ZfQlBTX1RBTkcoUVRSLDAsLCwsLCxOT0FVR","ElUKSlAUkdGX0JQU19UQU5HKFFUUiwwLCwsLCwsTk9BVURJVCkp&amp;WINDOW=FIRST_POPUP&amp;HEIGHT=450&amp;WIDTH=450&amp;START_MAXIMIZED=FALSE&amp;VAR:CALENDAR=FIVEDAY&amp;VAR:SYMBOL=B07450&amp;VAR:INDEX=0"}</definedName>
    <definedName name="_603__FDSAUDITLINK__" hidden="1">{"fdsup://directions/FAT Viewer?action=UPDATE&amp;creator=factset&amp;DYN_ARGS=TRUE&amp;DOC_NAME=FAT:FQL_AUDITING_CLIENT_TEMPLATE.FAT&amp;display_string=Audit&amp;VAR:KEY=CHONWVODCL&amp;VAR:QUERY=KChSR0ZfQlBTX1RBTkcoUVRSLDAsLCwsLCxOT0FVRElUKUBSR0ZfQlBTX1RBTkcoUVRSLDAsLCwsLCxOT0FVR","ElUKSlAUkdGX0JQU19UQU5HKFFUUiwwLCwsLCwsTk9BVURJVCkp&amp;WINDOW=FIRST_POPUP&amp;HEIGHT=450&amp;WIDTH=450&amp;START_MAXIMIZED=FALSE&amp;VAR:CALENDAR=FIVEDAY&amp;VAR:SYMBOL=B07450&amp;VAR:INDEX=0"}</definedName>
    <definedName name="_604__FDSAUDITLINK__" localSheetId="2" hidden="1">{"fdsup://directions/FAT Viewer?action=UPDATE&amp;creator=factset&amp;DYN_ARGS=TRUE&amp;DOC_NAME=FAT:FQL_AUDITING_CLIENT_TEMPLATE.FAT&amp;display_string=Audit&amp;VAR:KEY=ANSVUJOZAB&amp;VAR:QUERY=UkdGX0JQUyhBTk4sMjAxMCwsLCwsLE5PQVVESVQp&amp;WINDOW=FIRST_POPUP&amp;HEIGHT=450&amp;WIDTH=450&amp;STAR","T_MAXIMIZED=FALSE&amp;VAR:CALENDAR=FIVEDAY&amp;VAR:SYMBOL=B07450&amp;VAR:INDEX=0"}</definedName>
    <definedName name="_604__FDSAUDITLINK__" localSheetId="4" hidden="1">{"fdsup://directions/FAT Viewer?action=UPDATE&amp;creator=factset&amp;DYN_ARGS=TRUE&amp;DOC_NAME=FAT:FQL_AUDITING_CLIENT_TEMPLATE.FAT&amp;display_string=Audit&amp;VAR:KEY=ANSVUJOZAB&amp;VAR:QUERY=UkdGX0JQUyhBTk4sMjAxMCwsLCwsLE5PQVVESVQp&amp;WINDOW=FIRST_POPUP&amp;HEIGHT=450&amp;WIDTH=450&amp;STAR","T_MAXIMIZED=FALSE&amp;VAR:CALENDAR=FIVEDAY&amp;VAR:SYMBOL=B07450&amp;VAR:INDEX=0"}</definedName>
    <definedName name="_604__FDSAUDITLINK__" hidden="1">{"fdsup://directions/FAT Viewer?action=UPDATE&amp;creator=factset&amp;DYN_ARGS=TRUE&amp;DOC_NAME=FAT:FQL_AUDITING_CLIENT_TEMPLATE.FAT&amp;display_string=Audit&amp;VAR:KEY=ANSVUJOZAB&amp;VAR:QUERY=UkdGX0JQUyhBTk4sMjAxMCwsLCwsLE5PQVVESVQp&amp;WINDOW=FIRST_POPUP&amp;HEIGHT=450&amp;WIDTH=450&amp;STAR","T_MAXIMIZED=FALSE&amp;VAR:CALENDAR=FIVEDAY&amp;VAR:SYMBOL=B07450&amp;VAR:INDEX=0"}</definedName>
    <definedName name="_605__FDSAUDITLINK__" localSheetId="2" hidden="1">{"fdsup://directions/FAT Viewer?action=UPDATE&amp;creator=factset&amp;DYN_ARGS=TRUE&amp;DOC_NAME=FAT:FQL_AUDITING_CLIENT_TEMPLATE.FAT&amp;display_string=Audit&amp;VAR:KEY=OJSTMTSFYN&amp;VAR:QUERY=KChSR0ZfQlBTKFFUUiwwLCwsLCwsTk9BVURJVClAUkdGX0JQUyhTRU1JLDAsLCwsLCxOT0FVRElUKSlAUkdGX","0JQUyhBTk4sMCwsLCwsLE5PQVVESVQpKQ==&amp;WINDOW=FIRST_POPUP&amp;HEIGHT=450&amp;WIDTH=450&amp;START_MAXIMIZED=FALSE&amp;VAR:CALENDAR=FIVEDAY&amp;VAR:SYMBOL=B07450&amp;VAR:INDEX=0"}</definedName>
    <definedName name="_605__FDSAUDITLINK__" localSheetId="4" hidden="1">{"fdsup://directions/FAT Viewer?action=UPDATE&amp;creator=factset&amp;DYN_ARGS=TRUE&amp;DOC_NAME=FAT:FQL_AUDITING_CLIENT_TEMPLATE.FAT&amp;display_string=Audit&amp;VAR:KEY=OJSTMTSFYN&amp;VAR:QUERY=KChSR0ZfQlBTKFFUUiwwLCwsLCwsTk9BVURJVClAUkdGX0JQUyhTRU1JLDAsLCwsLCxOT0FVRElUKSlAUkdGX","0JQUyhBTk4sMCwsLCwsLE5PQVVESVQpKQ==&amp;WINDOW=FIRST_POPUP&amp;HEIGHT=450&amp;WIDTH=450&amp;START_MAXIMIZED=FALSE&amp;VAR:CALENDAR=FIVEDAY&amp;VAR:SYMBOL=B07450&amp;VAR:INDEX=0"}</definedName>
    <definedName name="_605__FDSAUDITLINK__" hidden="1">{"fdsup://directions/FAT Viewer?action=UPDATE&amp;creator=factset&amp;DYN_ARGS=TRUE&amp;DOC_NAME=FAT:FQL_AUDITING_CLIENT_TEMPLATE.FAT&amp;display_string=Audit&amp;VAR:KEY=OJSTMTSFYN&amp;VAR:QUERY=KChSR0ZfQlBTKFFUUiwwLCwsLCwsTk9BVURJVClAUkdGX0JQUyhTRU1JLDAsLCwsLCxOT0FVRElUKSlAUkdGX","0JQUyhBTk4sMCwsLCwsLE5PQVVESVQpKQ==&amp;WINDOW=FIRST_POPUP&amp;HEIGHT=450&amp;WIDTH=450&amp;START_MAXIMIZED=FALSE&amp;VAR:CALENDAR=FIVEDAY&amp;VAR:SYMBOL=B07450&amp;VAR:INDEX=0"}</definedName>
    <definedName name="_606__FDSAUDITLINK__" localSheetId="2" hidden="1">{"fdsup://directions/FAT Viewer?action=UPDATE&amp;creator=factset&amp;DYN_ARGS=TRUE&amp;DOC_NAME=FAT:FQL_AUDITING_CLIENT_TEMPLATE.FAT&amp;display_string=Audit&amp;VAR:KEY=MVKHSHOBEJ&amp;VAR:QUERY=UkdGX0JQU19UQU5HKEFOTiwyMDEwLCwsLCwsTk9BVURJVCk=&amp;WINDOW=FIRST_POPUP&amp;HEIGHT=450&amp;WIDTH=","450&amp;START_MAXIMIZED=FALSE&amp;VAR:CALENDAR=FIVEDAY&amp;VAR:SYMBOL=B11WYH&amp;VAR:INDEX=0"}</definedName>
    <definedName name="_606__FDSAUDITLINK__" localSheetId="4" hidden="1">{"fdsup://directions/FAT Viewer?action=UPDATE&amp;creator=factset&amp;DYN_ARGS=TRUE&amp;DOC_NAME=FAT:FQL_AUDITING_CLIENT_TEMPLATE.FAT&amp;display_string=Audit&amp;VAR:KEY=MVKHSHOBEJ&amp;VAR:QUERY=UkdGX0JQU19UQU5HKEFOTiwyMDEwLCwsLCwsTk9BVURJVCk=&amp;WINDOW=FIRST_POPUP&amp;HEIGHT=450&amp;WIDTH=","450&amp;START_MAXIMIZED=FALSE&amp;VAR:CALENDAR=FIVEDAY&amp;VAR:SYMBOL=B11WYH&amp;VAR:INDEX=0"}</definedName>
    <definedName name="_606__FDSAUDITLINK__" hidden="1">{"fdsup://directions/FAT Viewer?action=UPDATE&amp;creator=factset&amp;DYN_ARGS=TRUE&amp;DOC_NAME=FAT:FQL_AUDITING_CLIENT_TEMPLATE.FAT&amp;display_string=Audit&amp;VAR:KEY=MVKHSHOBEJ&amp;VAR:QUERY=UkdGX0JQU19UQU5HKEFOTiwyMDEwLCwsLCwsTk9BVURJVCk=&amp;WINDOW=FIRST_POPUP&amp;HEIGHT=450&amp;WIDTH=","450&amp;START_MAXIMIZED=FALSE&amp;VAR:CALENDAR=FIVEDAY&amp;VAR:SYMBOL=B11WYH&amp;VAR:INDEX=0"}</definedName>
    <definedName name="_607__FDSAUDITLINK__" localSheetId="2" hidden="1">{"fdsup://directions/FAT Viewer?action=UPDATE&amp;creator=factset&amp;DYN_ARGS=TRUE&amp;DOC_NAME=FAT:FQL_AUDITING_CLIENT_TEMPLATE.FAT&amp;display_string=Audit&amp;VAR:KEY=UBKNSPSRQJ&amp;VAR:QUERY=KChSR0ZfQlBTX1RBTkcoUVRSLDAsLCwsLCxOT0FVRElUKUBSR0ZfQlBTX1RBTkcoUVRSLDAsLCwsLCxOT0FVR","ElUKSlAUkdGX0JQU19UQU5HKFFUUiwwLCwsLCwsTk9BVURJVCkp&amp;WINDOW=FIRST_POPUP&amp;HEIGHT=450&amp;WIDTH=450&amp;START_MAXIMIZED=FALSE&amp;VAR:CALENDAR=FIVEDAY&amp;VAR:SYMBOL=B11WYH&amp;VAR:INDEX=0"}</definedName>
    <definedName name="_607__FDSAUDITLINK__" localSheetId="4" hidden="1">{"fdsup://directions/FAT Viewer?action=UPDATE&amp;creator=factset&amp;DYN_ARGS=TRUE&amp;DOC_NAME=FAT:FQL_AUDITING_CLIENT_TEMPLATE.FAT&amp;display_string=Audit&amp;VAR:KEY=UBKNSPSRQJ&amp;VAR:QUERY=KChSR0ZfQlBTX1RBTkcoUVRSLDAsLCwsLCxOT0FVRElUKUBSR0ZfQlBTX1RBTkcoUVRSLDAsLCwsLCxOT0FVR","ElUKSlAUkdGX0JQU19UQU5HKFFUUiwwLCwsLCwsTk9BVURJVCkp&amp;WINDOW=FIRST_POPUP&amp;HEIGHT=450&amp;WIDTH=450&amp;START_MAXIMIZED=FALSE&amp;VAR:CALENDAR=FIVEDAY&amp;VAR:SYMBOL=B11WYH&amp;VAR:INDEX=0"}</definedName>
    <definedName name="_607__FDSAUDITLINK__" hidden="1">{"fdsup://directions/FAT Viewer?action=UPDATE&amp;creator=factset&amp;DYN_ARGS=TRUE&amp;DOC_NAME=FAT:FQL_AUDITING_CLIENT_TEMPLATE.FAT&amp;display_string=Audit&amp;VAR:KEY=UBKNSPSRQJ&amp;VAR:QUERY=KChSR0ZfQlBTX1RBTkcoUVRSLDAsLCwsLCxOT0FVRElUKUBSR0ZfQlBTX1RBTkcoUVRSLDAsLCwsLCxOT0FVR","ElUKSlAUkdGX0JQU19UQU5HKFFUUiwwLCwsLCwsTk9BVURJVCkp&amp;WINDOW=FIRST_POPUP&amp;HEIGHT=450&amp;WIDTH=450&amp;START_MAXIMIZED=FALSE&amp;VAR:CALENDAR=FIVEDAY&amp;VAR:SYMBOL=B11WYH&amp;VAR:INDEX=0"}</definedName>
    <definedName name="_608__FDSAUDITLINK__" localSheetId="2" hidden="1">{"fdsup://directions/FAT Viewer?action=UPDATE&amp;creator=factset&amp;DYN_ARGS=TRUE&amp;DOC_NAME=FAT:FQL_AUDITING_CLIENT_TEMPLATE.FAT&amp;display_string=Audit&amp;VAR:KEY=EPYBMFQRKL&amp;VAR:QUERY=UkdGX0JQUyhBTk4sMjAxMCwsLCwsLE5PQVVESVQp&amp;WINDOW=FIRST_POPUP&amp;HEIGHT=450&amp;WIDTH=450&amp;STAR","T_MAXIMIZED=FALSE&amp;VAR:CALENDAR=FIVEDAY&amp;VAR:SYMBOL=B11WYH&amp;VAR:INDEX=0"}</definedName>
    <definedName name="_608__FDSAUDITLINK__" localSheetId="4" hidden="1">{"fdsup://directions/FAT Viewer?action=UPDATE&amp;creator=factset&amp;DYN_ARGS=TRUE&amp;DOC_NAME=FAT:FQL_AUDITING_CLIENT_TEMPLATE.FAT&amp;display_string=Audit&amp;VAR:KEY=EPYBMFQRKL&amp;VAR:QUERY=UkdGX0JQUyhBTk4sMjAxMCwsLCwsLE5PQVVESVQp&amp;WINDOW=FIRST_POPUP&amp;HEIGHT=450&amp;WIDTH=450&amp;STAR","T_MAXIMIZED=FALSE&amp;VAR:CALENDAR=FIVEDAY&amp;VAR:SYMBOL=B11WYH&amp;VAR:INDEX=0"}</definedName>
    <definedName name="_608__FDSAUDITLINK__" hidden="1">{"fdsup://directions/FAT Viewer?action=UPDATE&amp;creator=factset&amp;DYN_ARGS=TRUE&amp;DOC_NAME=FAT:FQL_AUDITING_CLIENT_TEMPLATE.FAT&amp;display_string=Audit&amp;VAR:KEY=EPYBMFQRKL&amp;VAR:QUERY=UkdGX0JQUyhBTk4sMjAxMCwsLCwsLE5PQVVESVQp&amp;WINDOW=FIRST_POPUP&amp;HEIGHT=450&amp;WIDTH=450&amp;STAR","T_MAXIMIZED=FALSE&amp;VAR:CALENDAR=FIVEDAY&amp;VAR:SYMBOL=B11WYH&amp;VAR:INDEX=0"}</definedName>
    <definedName name="_609__FDSAUDITLINK__" localSheetId="2" hidden="1">{"fdsup://directions/FAT Viewer?action=UPDATE&amp;creator=factset&amp;DYN_ARGS=TRUE&amp;DOC_NAME=FAT:FQL_AUDITING_CLIENT_TEMPLATE.FAT&amp;display_string=Audit&amp;VAR:KEY=UDQPKPSXGL&amp;VAR:QUERY=KChSR0ZfQlBTKFFUUiwwLCwsLCwsTk9BVURJVClAUkdGX0JQUyhTRU1JLDAsLCwsLCxOT0FVRElUKSlAUkdGX","0JQUyhBTk4sMCwsLCwsLE5PQVVESVQpKQ==&amp;WINDOW=FIRST_POPUP&amp;HEIGHT=450&amp;WIDTH=450&amp;START_MAXIMIZED=FALSE&amp;VAR:CALENDAR=FIVEDAY&amp;VAR:SYMBOL=B11WYH&amp;VAR:INDEX=0"}</definedName>
    <definedName name="_609__FDSAUDITLINK__" localSheetId="4" hidden="1">{"fdsup://directions/FAT Viewer?action=UPDATE&amp;creator=factset&amp;DYN_ARGS=TRUE&amp;DOC_NAME=FAT:FQL_AUDITING_CLIENT_TEMPLATE.FAT&amp;display_string=Audit&amp;VAR:KEY=UDQPKPSXGL&amp;VAR:QUERY=KChSR0ZfQlBTKFFUUiwwLCwsLCwsTk9BVURJVClAUkdGX0JQUyhTRU1JLDAsLCwsLCxOT0FVRElUKSlAUkdGX","0JQUyhBTk4sMCwsLCwsLE5PQVVESVQpKQ==&amp;WINDOW=FIRST_POPUP&amp;HEIGHT=450&amp;WIDTH=450&amp;START_MAXIMIZED=FALSE&amp;VAR:CALENDAR=FIVEDAY&amp;VAR:SYMBOL=B11WYH&amp;VAR:INDEX=0"}</definedName>
    <definedName name="_609__FDSAUDITLINK__" hidden="1">{"fdsup://directions/FAT Viewer?action=UPDATE&amp;creator=factset&amp;DYN_ARGS=TRUE&amp;DOC_NAME=FAT:FQL_AUDITING_CLIENT_TEMPLATE.FAT&amp;display_string=Audit&amp;VAR:KEY=UDQPKPSXGL&amp;VAR:QUERY=KChSR0ZfQlBTKFFUUiwwLCwsLCwsTk9BVURJVClAUkdGX0JQUyhTRU1JLDAsLCwsLCxOT0FVRElUKSlAUkdGX","0JQUyhBTk4sMCwsLCwsLE5PQVVESVQpKQ==&amp;WINDOW=FIRST_POPUP&amp;HEIGHT=450&amp;WIDTH=450&amp;START_MAXIMIZED=FALSE&amp;VAR:CALENDAR=FIVEDAY&amp;VAR:SYMBOL=B11WYH&amp;VAR:INDEX=0"}</definedName>
    <definedName name="_61__123Graph_CCHART_11" localSheetId="10" hidden="1">#REF!</definedName>
    <definedName name="_61__123Graph_CCHART_11" localSheetId="4" hidden="1">#REF!</definedName>
    <definedName name="_61__123Graph_CCHART_11" hidden="1">#REF!</definedName>
    <definedName name="_61__FDSAUDITLINK__" localSheetId="2" hidden="1">{"fdsup://directions/FAT Viewer?action=UPDATE&amp;creator=factset&amp;DYN_ARGS=TRUE&amp;DOC_NAME=FAT:FQL_AUDITING_CLIENT_TEMPLATE.FAT&amp;display_string=Audit&amp;VAR:KEY=EXYTAPEZQT&amp;VAR:QUERY=UkdGX1RDQVAoQU5OLDAsLCwsLCxOT0FVRElUKQ==&amp;WINDOW=FIRST_POPUP&amp;HEIGHT=450&amp;WIDTH=450&amp;STAR","T_MAXIMIZED=FALSE&amp;VAR:CALENDAR=US&amp;VAR:SYMBOL=604727&amp;VAR:INDEX=0"}</definedName>
    <definedName name="_61__FDSAUDITLINK__" localSheetId="4" hidden="1">{"fdsup://directions/FAT Viewer?action=UPDATE&amp;creator=factset&amp;DYN_ARGS=TRUE&amp;DOC_NAME=FAT:FQL_AUDITING_CLIENT_TEMPLATE.FAT&amp;display_string=Audit&amp;VAR:KEY=EXYTAPEZQT&amp;VAR:QUERY=UkdGX1RDQVAoQU5OLDAsLCwsLCxOT0FVRElUKQ==&amp;WINDOW=FIRST_POPUP&amp;HEIGHT=450&amp;WIDTH=450&amp;STAR","T_MAXIMIZED=FALSE&amp;VAR:CALENDAR=US&amp;VAR:SYMBOL=604727&amp;VAR:INDEX=0"}</definedName>
    <definedName name="_61__FDSAUDITLINK__" hidden="1">{"fdsup://directions/FAT Viewer?action=UPDATE&amp;creator=factset&amp;DYN_ARGS=TRUE&amp;DOC_NAME=FAT:FQL_AUDITING_CLIENT_TEMPLATE.FAT&amp;display_string=Audit&amp;VAR:KEY=EXYTAPEZQT&amp;VAR:QUERY=UkdGX1RDQVAoQU5OLDAsLCwsLCxOT0FVRElUKQ==&amp;WINDOW=FIRST_POPUP&amp;HEIGHT=450&amp;WIDTH=450&amp;STAR","T_MAXIMIZED=FALSE&amp;VAR:CALENDAR=US&amp;VAR:SYMBOL=604727&amp;VAR:INDEX=0"}</definedName>
    <definedName name="_610__FDSAUDITLINK__" localSheetId="2" hidden="1">{"fdsup://directions/FAT Viewer?action=UPDATE&amp;creator=factset&amp;DYN_ARGS=TRUE&amp;DOC_NAME=FAT:FQL_AUDITING_CLIENT_TEMPLATE.FAT&amp;display_string=Audit&amp;VAR:KEY=ETUBKFYZSH&amp;VAR:QUERY=UkdGX0JQU19UQU5HKEFOTiwyMDEwLCwsLCwsTk9BVURJVCk=&amp;WINDOW=FIRST_POPUP&amp;HEIGHT=450&amp;WIDTH=","450&amp;START_MAXIMIZED=FALSE&amp;VAR:CALENDAR=FIVEDAY&amp;VAR:SYMBOL=601446&amp;VAR:INDEX=0"}</definedName>
    <definedName name="_610__FDSAUDITLINK__" localSheetId="4" hidden="1">{"fdsup://directions/FAT Viewer?action=UPDATE&amp;creator=factset&amp;DYN_ARGS=TRUE&amp;DOC_NAME=FAT:FQL_AUDITING_CLIENT_TEMPLATE.FAT&amp;display_string=Audit&amp;VAR:KEY=ETUBKFYZSH&amp;VAR:QUERY=UkdGX0JQU19UQU5HKEFOTiwyMDEwLCwsLCwsTk9BVURJVCk=&amp;WINDOW=FIRST_POPUP&amp;HEIGHT=450&amp;WIDTH=","450&amp;START_MAXIMIZED=FALSE&amp;VAR:CALENDAR=FIVEDAY&amp;VAR:SYMBOL=601446&amp;VAR:INDEX=0"}</definedName>
    <definedName name="_610__FDSAUDITLINK__" hidden="1">{"fdsup://directions/FAT Viewer?action=UPDATE&amp;creator=factset&amp;DYN_ARGS=TRUE&amp;DOC_NAME=FAT:FQL_AUDITING_CLIENT_TEMPLATE.FAT&amp;display_string=Audit&amp;VAR:KEY=ETUBKFYZSH&amp;VAR:QUERY=UkdGX0JQU19UQU5HKEFOTiwyMDEwLCwsLCwsTk9BVURJVCk=&amp;WINDOW=FIRST_POPUP&amp;HEIGHT=450&amp;WIDTH=","450&amp;START_MAXIMIZED=FALSE&amp;VAR:CALENDAR=FIVEDAY&amp;VAR:SYMBOL=601446&amp;VAR:INDEX=0"}</definedName>
    <definedName name="_611__FDSAUDITLINK__" localSheetId="2" hidden="1">{"fdsup://directions/FAT Viewer?action=UPDATE&amp;creator=factset&amp;DYN_ARGS=TRUE&amp;DOC_NAME=FAT:FQL_AUDITING_CLIENT_TEMPLATE.FAT&amp;display_string=Audit&amp;VAR:KEY=EBSNWFGLYP&amp;VAR:QUERY=KChSR0ZfQlBTX1RBTkcoUVRSLDAsLCwsLCxOT0FVRElUKUBSR0ZfQlBTX1RBTkcoUVRSLDAsLCwsLCxOT0FVR","ElUKSlAUkdGX0JQU19UQU5HKFFUUiwwLCwsLCwsTk9BVURJVCkp&amp;WINDOW=FIRST_POPUP&amp;HEIGHT=450&amp;WIDTH=450&amp;START_MAXIMIZED=FALSE&amp;VAR:CALENDAR=FIVEDAY&amp;VAR:SYMBOL=601446&amp;VAR:INDEX=0"}</definedName>
    <definedName name="_611__FDSAUDITLINK__" localSheetId="4" hidden="1">{"fdsup://directions/FAT Viewer?action=UPDATE&amp;creator=factset&amp;DYN_ARGS=TRUE&amp;DOC_NAME=FAT:FQL_AUDITING_CLIENT_TEMPLATE.FAT&amp;display_string=Audit&amp;VAR:KEY=EBSNWFGLYP&amp;VAR:QUERY=KChSR0ZfQlBTX1RBTkcoUVRSLDAsLCwsLCxOT0FVRElUKUBSR0ZfQlBTX1RBTkcoUVRSLDAsLCwsLCxOT0FVR","ElUKSlAUkdGX0JQU19UQU5HKFFUUiwwLCwsLCwsTk9BVURJVCkp&amp;WINDOW=FIRST_POPUP&amp;HEIGHT=450&amp;WIDTH=450&amp;START_MAXIMIZED=FALSE&amp;VAR:CALENDAR=FIVEDAY&amp;VAR:SYMBOL=601446&amp;VAR:INDEX=0"}</definedName>
    <definedName name="_611__FDSAUDITLINK__" hidden="1">{"fdsup://directions/FAT Viewer?action=UPDATE&amp;creator=factset&amp;DYN_ARGS=TRUE&amp;DOC_NAME=FAT:FQL_AUDITING_CLIENT_TEMPLATE.FAT&amp;display_string=Audit&amp;VAR:KEY=EBSNWFGLYP&amp;VAR:QUERY=KChSR0ZfQlBTX1RBTkcoUVRSLDAsLCwsLCxOT0FVRElUKUBSR0ZfQlBTX1RBTkcoUVRSLDAsLCwsLCxOT0FVR","ElUKSlAUkdGX0JQU19UQU5HKFFUUiwwLCwsLCwsTk9BVURJVCkp&amp;WINDOW=FIRST_POPUP&amp;HEIGHT=450&amp;WIDTH=450&amp;START_MAXIMIZED=FALSE&amp;VAR:CALENDAR=FIVEDAY&amp;VAR:SYMBOL=601446&amp;VAR:INDEX=0"}</definedName>
    <definedName name="_612__FDSAUDITLINK__" localSheetId="2" hidden="1">{"fdsup://directions/FAT Viewer?action=UPDATE&amp;creator=factset&amp;DYN_ARGS=TRUE&amp;DOC_NAME=FAT:FQL_AUDITING_CLIENT_TEMPLATE.FAT&amp;display_string=Audit&amp;VAR:KEY=APWFCPKTSR&amp;VAR:QUERY=UkdGX0JQUyhBTk4sMjAxMCwsLCwsLE5PQVVESVQp&amp;WINDOW=FIRST_POPUP&amp;HEIGHT=450&amp;WIDTH=450&amp;STAR","T_MAXIMIZED=FALSE&amp;VAR:CALENDAR=FIVEDAY&amp;VAR:SYMBOL=601446&amp;VAR:INDEX=0"}</definedName>
    <definedName name="_612__FDSAUDITLINK__" localSheetId="4" hidden="1">{"fdsup://directions/FAT Viewer?action=UPDATE&amp;creator=factset&amp;DYN_ARGS=TRUE&amp;DOC_NAME=FAT:FQL_AUDITING_CLIENT_TEMPLATE.FAT&amp;display_string=Audit&amp;VAR:KEY=APWFCPKTSR&amp;VAR:QUERY=UkdGX0JQUyhBTk4sMjAxMCwsLCwsLE5PQVVESVQp&amp;WINDOW=FIRST_POPUP&amp;HEIGHT=450&amp;WIDTH=450&amp;STAR","T_MAXIMIZED=FALSE&amp;VAR:CALENDAR=FIVEDAY&amp;VAR:SYMBOL=601446&amp;VAR:INDEX=0"}</definedName>
    <definedName name="_612__FDSAUDITLINK__" hidden="1">{"fdsup://directions/FAT Viewer?action=UPDATE&amp;creator=factset&amp;DYN_ARGS=TRUE&amp;DOC_NAME=FAT:FQL_AUDITING_CLIENT_TEMPLATE.FAT&amp;display_string=Audit&amp;VAR:KEY=APWFCPKTSR&amp;VAR:QUERY=UkdGX0JQUyhBTk4sMjAxMCwsLCwsLE5PQVVESVQp&amp;WINDOW=FIRST_POPUP&amp;HEIGHT=450&amp;WIDTH=450&amp;STAR","T_MAXIMIZED=FALSE&amp;VAR:CALENDAR=FIVEDAY&amp;VAR:SYMBOL=601446&amp;VAR:INDEX=0"}</definedName>
    <definedName name="_613__FDSAUDITLINK__" localSheetId="2" hidden="1">{"fdsup://directions/FAT Viewer?action=UPDATE&amp;creator=factset&amp;DYN_ARGS=TRUE&amp;DOC_NAME=FAT:FQL_AUDITING_CLIENT_TEMPLATE.FAT&amp;display_string=Audit&amp;VAR:KEY=SVQBAVSFMP&amp;VAR:QUERY=KChSR0ZfQlBTKFFUUiwwLCwsLCwsTk9BVURJVClAUkdGX0JQUyhTRU1JLDAsLCwsLCxOT0FVRElUKSlAUkdGX","0JQUyhBTk4sMCwsLCwsLE5PQVVESVQpKQ==&amp;WINDOW=FIRST_POPUP&amp;HEIGHT=450&amp;WIDTH=450&amp;START_MAXIMIZED=FALSE&amp;VAR:CALENDAR=FIVEDAY&amp;VAR:SYMBOL=601446&amp;VAR:INDEX=0"}</definedName>
    <definedName name="_613__FDSAUDITLINK__" localSheetId="4" hidden="1">{"fdsup://directions/FAT Viewer?action=UPDATE&amp;creator=factset&amp;DYN_ARGS=TRUE&amp;DOC_NAME=FAT:FQL_AUDITING_CLIENT_TEMPLATE.FAT&amp;display_string=Audit&amp;VAR:KEY=SVQBAVSFMP&amp;VAR:QUERY=KChSR0ZfQlBTKFFUUiwwLCwsLCwsTk9BVURJVClAUkdGX0JQUyhTRU1JLDAsLCwsLCxOT0FVRElUKSlAUkdGX","0JQUyhBTk4sMCwsLCwsLE5PQVVESVQpKQ==&amp;WINDOW=FIRST_POPUP&amp;HEIGHT=450&amp;WIDTH=450&amp;START_MAXIMIZED=FALSE&amp;VAR:CALENDAR=FIVEDAY&amp;VAR:SYMBOL=601446&amp;VAR:INDEX=0"}</definedName>
    <definedName name="_613__FDSAUDITLINK__" hidden="1">{"fdsup://directions/FAT Viewer?action=UPDATE&amp;creator=factset&amp;DYN_ARGS=TRUE&amp;DOC_NAME=FAT:FQL_AUDITING_CLIENT_TEMPLATE.FAT&amp;display_string=Audit&amp;VAR:KEY=SVQBAVSFMP&amp;VAR:QUERY=KChSR0ZfQlBTKFFUUiwwLCwsLCwsTk9BVURJVClAUkdGX0JQUyhTRU1JLDAsLCwsLCxOT0FVRElUKSlAUkdGX","0JQUyhBTk4sMCwsLCwsLE5PQVVESVQpKQ==&amp;WINDOW=FIRST_POPUP&amp;HEIGHT=450&amp;WIDTH=450&amp;START_MAXIMIZED=FALSE&amp;VAR:CALENDAR=FIVEDAY&amp;VAR:SYMBOL=601446&amp;VAR:INDEX=0"}</definedName>
    <definedName name="_614__FDSAUDITLINK__" localSheetId="2" hidden="1">{"fdsup://directions/FAT Viewer?action=UPDATE&amp;creator=factset&amp;DYN_ARGS=TRUE&amp;DOC_NAME=FAT:FQL_AUDITING_CLIENT_TEMPLATE.FAT&amp;display_string=Audit&amp;VAR:KEY=SHELYJERCT&amp;VAR:QUERY=UkdGX0JQU19UQU5HKEFOTiwyMDEwLCwsLCwsTk9BVURJVCk=&amp;WINDOW=FIRST_POPUP&amp;HEIGHT=450&amp;WIDTH=","450&amp;START_MAXIMIZED=FALSE&amp;VAR:CALENDAR=FIVEDAY&amp;VAR:SYMBOL=B169K3&amp;VAR:INDEX=0"}</definedName>
    <definedName name="_614__FDSAUDITLINK__" localSheetId="4" hidden="1">{"fdsup://directions/FAT Viewer?action=UPDATE&amp;creator=factset&amp;DYN_ARGS=TRUE&amp;DOC_NAME=FAT:FQL_AUDITING_CLIENT_TEMPLATE.FAT&amp;display_string=Audit&amp;VAR:KEY=SHELYJERCT&amp;VAR:QUERY=UkdGX0JQU19UQU5HKEFOTiwyMDEwLCwsLCwsTk9BVURJVCk=&amp;WINDOW=FIRST_POPUP&amp;HEIGHT=450&amp;WIDTH=","450&amp;START_MAXIMIZED=FALSE&amp;VAR:CALENDAR=FIVEDAY&amp;VAR:SYMBOL=B169K3&amp;VAR:INDEX=0"}</definedName>
    <definedName name="_614__FDSAUDITLINK__" hidden="1">{"fdsup://directions/FAT Viewer?action=UPDATE&amp;creator=factset&amp;DYN_ARGS=TRUE&amp;DOC_NAME=FAT:FQL_AUDITING_CLIENT_TEMPLATE.FAT&amp;display_string=Audit&amp;VAR:KEY=SHELYJERCT&amp;VAR:QUERY=UkdGX0JQU19UQU5HKEFOTiwyMDEwLCwsLCwsTk9BVURJVCk=&amp;WINDOW=FIRST_POPUP&amp;HEIGHT=450&amp;WIDTH=","450&amp;START_MAXIMIZED=FALSE&amp;VAR:CALENDAR=FIVEDAY&amp;VAR:SYMBOL=B169K3&amp;VAR:INDEX=0"}</definedName>
    <definedName name="_615__FDSAUDITLINK__" localSheetId="2" hidden="1">{"fdsup://directions/FAT Viewer?action=UPDATE&amp;creator=factset&amp;DYN_ARGS=TRUE&amp;DOC_NAME=FAT:FQL_AUDITING_CLIENT_TEMPLATE.FAT&amp;display_string=Audit&amp;VAR:KEY=QLANMJYTCD&amp;VAR:QUERY=KChSR0ZfQlBTX1RBTkcoUVRSLDAsLCwsLCxOT0FVRElUKUBSR0ZfQlBTX1RBTkcoUVRSLDAsLCwsLCxOT0FVR","ElUKSlAUkdGX0JQU19UQU5HKFFUUiwwLCwsLCwsTk9BVURJVCkp&amp;WINDOW=FIRST_POPUP&amp;HEIGHT=450&amp;WIDTH=450&amp;START_MAXIMIZED=FALSE&amp;VAR:CALENDAR=FIVEDAY&amp;VAR:SYMBOL=B169K3&amp;VAR:INDEX=0"}</definedName>
    <definedName name="_615__FDSAUDITLINK__" localSheetId="4" hidden="1">{"fdsup://directions/FAT Viewer?action=UPDATE&amp;creator=factset&amp;DYN_ARGS=TRUE&amp;DOC_NAME=FAT:FQL_AUDITING_CLIENT_TEMPLATE.FAT&amp;display_string=Audit&amp;VAR:KEY=QLANMJYTCD&amp;VAR:QUERY=KChSR0ZfQlBTX1RBTkcoUVRSLDAsLCwsLCxOT0FVRElUKUBSR0ZfQlBTX1RBTkcoUVRSLDAsLCwsLCxOT0FVR","ElUKSlAUkdGX0JQU19UQU5HKFFUUiwwLCwsLCwsTk9BVURJVCkp&amp;WINDOW=FIRST_POPUP&amp;HEIGHT=450&amp;WIDTH=450&amp;START_MAXIMIZED=FALSE&amp;VAR:CALENDAR=FIVEDAY&amp;VAR:SYMBOL=B169K3&amp;VAR:INDEX=0"}</definedName>
    <definedName name="_615__FDSAUDITLINK__" hidden="1">{"fdsup://directions/FAT Viewer?action=UPDATE&amp;creator=factset&amp;DYN_ARGS=TRUE&amp;DOC_NAME=FAT:FQL_AUDITING_CLIENT_TEMPLATE.FAT&amp;display_string=Audit&amp;VAR:KEY=QLANMJYTCD&amp;VAR:QUERY=KChSR0ZfQlBTX1RBTkcoUVRSLDAsLCwsLCxOT0FVRElUKUBSR0ZfQlBTX1RBTkcoUVRSLDAsLCwsLCxOT0FVR","ElUKSlAUkdGX0JQU19UQU5HKFFUUiwwLCwsLCwsTk9BVURJVCkp&amp;WINDOW=FIRST_POPUP&amp;HEIGHT=450&amp;WIDTH=450&amp;START_MAXIMIZED=FALSE&amp;VAR:CALENDAR=FIVEDAY&amp;VAR:SYMBOL=B169K3&amp;VAR:INDEX=0"}</definedName>
    <definedName name="_616__FDSAUDITLINK__" localSheetId="2" hidden="1">{"fdsup://directions/FAT Viewer?action=UPDATE&amp;creator=factset&amp;DYN_ARGS=TRUE&amp;DOC_NAME=FAT:FQL_AUDITING_CLIENT_TEMPLATE.FAT&amp;display_string=Audit&amp;VAR:KEY=KTQBIDSHMX&amp;VAR:QUERY=UkdGX0JQUyhBTk4sMjAxMCwsLCwsLE5PQVVESVQp&amp;WINDOW=FIRST_POPUP&amp;HEIGHT=450&amp;WIDTH=450&amp;STAR","T_MAXIMIZED=FALSE&amp;VAR:CALENDAR=FIVEDAY&amp;VAR:SYMBOL=B169K3&amp;VAR:INDEX=0"}</definedName>
    <definedName name="_616__FDSAUDITLINK__" localSheetId="4" hidden="1">{"fdsup://directions/FAT Viewer?action=UPDATE&amp;creator=factset&amp;DYN_ARGS=TRUE&amp;DOC_NAME=FAT:FQL_AUDITING_CLIENT_TEMPLATE.FAT&amp;display_string=Audit&amp;VAR:KEY=KTQBIDSHMX&amp;VAR:QUERY=UkdGX0JQUyhBTk4sMjAxMCwsLCwsLE5PQVVESVQp&amp;WINDOW=FIRST_POPUP&amp;HEIGHT=450&amp;WIDTH=450&amp;STAR","T_MAXIMIZED=FALSE&amp;VAR:CALENDAR=FIVEDAY&amp;VAR:SYMBOL=B169K3&amp;VAR:INDEX=0"}</definedName>
    <definedName name="_616__FDSAUDITLINK__" hidden="1">{"fdsup://directions/FAT Viewer?action=UPDATE&amp;creator=factset&amp;DYN_ARGS=TRUE&amp;DOC_NAME=FAT:FQL_AUDITING_CLIENT_TEMPLATE.FAT&amp;display_string=Audit&amp;VAR:KEY=KTQBIDSHMX&amp;VAR:QUERY=UkdGX0JQUyhBTk4sMjAxMCwsLCwsLE5PQVVESVQp&amp;WINDOW=FIRST_POPUP&amp;HEIGHT=450&amp;WIDTH=450&amp;STAR","T_MAXIMIZED=FALSE&amp;VAR:CALENDAR=FIVEDAY&amp;VAR:SYMBOL=B169K3&amp;VAR:INDEX=0"}</definedName>
    <definedName name="_617__FDSAUDITLINK__" localSheetId="2" hidden="1">{"fdsup://directions/FAT Viewer?action=UPDATE&amp;creator=factset&amp;DYN_ARGS=TRUE&amp;DOC_NAME=FAT:FQL_AUDITING_CLIENT_TEMPLATE.FAT&amp;display_string=Audit&amp;VAR:KEY=AVYDQJMPCP&amp;VAR:QUERY=KChSR0ZfQlBTKFFUUiwwLCwsLCwsTk9BVURJVClAUkdGX0JQUyhTRU1JLDAsLCwsLCxOT0FVRElUKSlAUkdGX","0JQUyhBTk4sMCwsLCwsLE5PQVVESVQpKQ==&amp;WINDOW=FIRST_POPUP&amp;HEIGHT=450&amp;WIDTH=450&amp;START_MAXIMIZED=FALSE&amp;VAR:CALENDAR=FIVEDAY&amp;VAR:SYMBOL=B169K3&amp;VAR:INDEX=0"}</definedName>
    <definedName name="_617__FDSAUDITLINK__" localSheetId="4" hidden="1">{"fdsup://directions/FAT Viewer?action=UPDATE&amp;creator=factset&amp;DYN_ARGS=TRUE&amp;DOC_NAME=FAT:FQL_AUDITING_CLIENT_TEMPLATE.FAT&amp;display_string=Audit&amp;VAR:KEY=AVYDQJMPCP&amp;VAR:QUERY=KChSR0ZfQlBTKFFUUiwwLCwsLCwsTk9BVURJVClAUkdGX0JQUyhTRU1JLDAsLCwsLCxOT0FVRElUKSlAUkdGX","0JQUyhBTk4sMCwsLCwsLE5PQVVESVQpKQ==&amp;WINDOW=FIRST_POPUP&amp;HEIGHT=450&amp;WIDTH=450&amp;START_MAXIMIZED=FALSE&amp;VAR:CALENDAR=FIVEDAY&amp;VAR:SYMBOL=B169K3&amp;VAR:INDEX=0"}</definedName>
    <definedName name="_617__FDSAUDITLINK__" hidden="1">{"fdsup://directions/FAT Viewer?action=UPDATE&amp;creator=factset&amp;DYN_ARGS=TRUE&amp;DOC_NAME=FAT:FQL_AUDITING_CLIENT_TEMPLATE.FAT&amp;display_string=Audit&amp;VAR:KEY=AVYDQJMPCP&amp;VAR:QUERY=KChSR0ZfQlBTKFFUUiwwLCwsLCwsTk9BVURJVClAUkdGX0JQUyhTRU1JLDAsLCwsLCxOT0FVRElUKSlAUkdGX","0JQUyhBTk4sMCwsLCwsLE5PQVVESVQpKQ==&amp;WINDOW=FIRST_POPUP&amp;HEIGHT=450&amp;WIDTH=450&amp;START_MAXIMIZED=FALSE&amp;VAR:CALENDAR=FIVEDAY&amp;VAR:SYMBOL=B169K3&amp;VAR:INDEX=0"}</definedName>
    <definedName name="_618__FDSAUDITLINK__" localSheetId="2" hidden="1">{"fdsup://directions/FAT Viewer?action=UPDATE&amp;creator=factset&amp;DYN_ARGS=TRUE&amp;DOC_NAME=FAT:FQL_AUDITING_CLIENT_TEMPLATE.FAT&amp;display_string=Audit&amp;VAR:KEY=AHQDORQJQN&amp;VAR:QUERY=UkdGX0JQU19UQU5HKEFOTiwyMDEwLCwsLCwsTk9BVURJVCk=&amp;WINDOW=FIRST_POPUP&amp;HEIGHT=450&amp;WIDTH=","450&amp;START_MAXIMIZED=FALSE&amp;VAR:CALENDAR=FIVEDAY&amp;VAR:SYMBOL=B0VR7W&amp;VAR:INDEX=0"}</definedName>
    <definedName name="_618__FDSAUDITLINK__" localSheetId="4" hidden="1">{"fdsup://directions/FAT Viewer?action=UPDATE&amp;creator=factset&amp;DYN_ARGS=TRUE&amp;DOC_NAME=FAT:FQL_AUDITING_CLIENT_TEMPLATE.FAT&amp;display_string=Audit&amp;VAR:KEY=AHQDORQJQN&amp;VAR:QUERY=UkdGX0JQU19UQU5HKEFOTiwyMDEwLCwsLCwsTk9BVURJVCk=&amp;WINDOW=FIRST_POPUP&amp;HEIGHT=450&amp;WIDTH=","450&amp;START_MAXIMIZED=FALSE&amp;VAR:CALENDAR=FIVEDAY&amp;VAR:SYMBOL=B0VR7W&amp;VAR:INDEX=0"}</definedName>
    <definedName name="_618__FDSAUDITLINK__" hidden="1">{"fdsup://directions/FAT Viewer?action=UPDATE&amp;creator=factset&amp;DYN_ARGS=TRUE&amp;DOC_NAME=FAT:FQL_AUDITING_CLIENT_TEMPLATE.FAT&amp;display_string=Audit&amp;VAR:KEY=AHQDORQJQN&amp;VAR:QUERY=UkdGX0JQU19UQU5HKEFOTiwyMDEwLCwsLCwsTk9BVURJVCk=&amp;WINDOW=FIRST_POPUP&amp;HEIGHT=450&amp;WIDTH=","450&amp;START_MAXIMIZED=FALSE&amp;VAR:CALENDAR=FIVEDAY&amp;VAR:SYMBOL=B0VR7W&amp;VAR:INDEX=0"}</definedName>
    <definedName name="_619__FDSAUDITLINK__" localSheetId="2" hidden="1">{"fdsup://directions/FAT Viewer?action=UPDATE&amp;creator=factset&amp;DYN_ARGS=TRUE&amp;DOC_NAME=FAT:FQL_AUDITING_CLIENT_TEMPLATE.FAT&amp;display_string=Audit&amp;VAR:KEY=EDQZAHEDGT&amp;VAR:QUERY=KChSR0ZfQlBTX1RBTkcoUVRSLDAsLCwsLCxOT0FVRElUKUBSR0ZfQlBTX1RBTkcoUVRSLDAsLCwsLCxOT0FVR","ElUKSlAUkdGX0JQU19UQU5HKFFUUiwwLCwsLCwsTk9BVURJVCkp&amp;WINDOW=FIRST_POPUP&amp;HEIGHT=450&amp;WIDTH=450&amp;START_MAXIMIZED=FALSE&amp;VAR:CALENDAR=FIVEDAY&amp;VAR:SYMBOL=B0VR7W&amp;VAR:INDEX=0"}</definedName>
    <definedName name="_619__FDSAUDITLINK__" localSheetId="4" hidden="1">{"fdsup://directions/FAT Viewer?action=UPDATE&amp;creator=factset&amp;DYN_ARGS=TRUE&amp;DOC_NAME=FAT:FQL_AUDITING_CLIENT_TEMPLATE.FAT&amp;display_string=Audit&amp;VAR:KEY=EDQZAHEDGT&amp;VAR:QUERY=KChSR0ZfQlBTX1RBTkcoUVRSLDAsLCwsLCxOT0FVRElUKUBSR0ZfQlBTX1RBTkcoUVRSLDAsLCwsLCxOT0FVR","ElUKSlAUkdGX0JQU19UQU5HKFFUUiwwLCwsLCwsTk9BVURJVCkp&amp;WINDOW=FIRST_POPUP&amp;HEIGHT=450&amp;WIDTH=450&amp;START_MAXIMIZED=FALSE&amp;VAR:CALENDAR=FIVEDAY&amp;VAR:SYMBOL=B0VR7W&amp;VAR:INDEX=0"}</definedName>
    <definedName name="_619__FDSAUDITLINK__" hidden="1">{"fdsup://directions/FAT Viewer?action=UPDATE&amp;creator=factset&amp;DYN_ARGS=TRUE&amp;DOC_NAME=FAT:FQL_AUDITING_CLIENT_TEMPLATE.FAT&amp;display_string=Audit&amp;VAR:KEY=EDQZAHEDGT&amp;VAR:QUERY=KChSR0ZfQlBTX1RBTkcoUVRSLDAsLCwsLCxOT0FVRElUKUBSR0ZfQlBTX1RBTkcoUVRSLDAsLCwsLCxOT0FVR","ElUKSlAUkdGX0JQU19UQU5HKFFUUiwwLCwsLCwsTk9BVURJVCkp&amp;WINDOW=FIRST_POPUP&amp;HEIGHT=450&amp;WIDTH=450&amp;START_MAXIMIZED=FALSE&amp;VAR:CALENDAR=FIVEDAY&amp;VAR:SYMBOL=B0VR7W&amp;VAR:INDEX=0"}</definedName>
    <definedName name="_62__123Graph_CCHART_12" localSheetId="10" hidden="1">#REF!</definedName>
    <definedName name="_62__123Graph_CCHART_12" localSheetId="4" hidden="1">#REF!</definedName>
    <definedName name="_62__123Graph_CCHART_12" hidden="1">#REF!</definedName>
    <definedName name="_62__FDSAUDITLINK__" localSheetId="2" hidden="1">{"fdsup://directions/FAT Viewer?action=UPDATE&amp;creator=factset&amp;DYN_ARGS=TRUE&amp;DOC_NAME=FAT:FQL_AUDITING_CLIENT_TEMPLATE.FAT&amp;display_string=Audit&amp;VAR:KEY=IBGVMPSLMB&amp;VAR:QUERY=UkdGX1RDQVAoQU5OLDAsLCwsLCxOT0FVRElUKQ==&amp;WINDOW=FIRST_POPUP&amp;HEIGHT=450&amp;WIDTH=450&amp;STAR","T_MAXIMIZED=FALSE&amp;VAR:CALENDAR=US&amp;VAR:SYMBOL=B07450&amp;VAR:INDEX=0"}</definedName>
    <definedName name="_62__FDSAUDITLINK__" localSheetId="4" hidden="1">{"fdsup://directions/FAT Viewer?action=UPDATE&amp;creator=factset&amp;DYN_ARGS=TRUE&amp;DOC_NAME=FAT:FQL_AUDITING_CLIENT_TEMPLATE.FAT&amp;display_string=Audit&amp;VAR:KEY=IBGVMPSLMB&amp;VAR:QUERY=UkdGX1RDQVAoQU5OLDAsLCwsLCxOT0FVRElUKQ==&amp;WINDOW=FIRST_POPUP&amp;HEIGHT=450&amp;WIDTH=450&amp;STAR","T_MAXIMIZED=FALSE&amp;VAR:CALENDAR=US&amp;VAR:SYMBOL=B07450&amp;VAR:INDEX=0"}</definedName>
    <definedName name="_62__FDSAUDITLINK__" hidden="1">{"fdsup://directions/FAT Viewer?action=UPDATE&amp;creator=factset&amp;DYN_ARGS=TRUE&amp;DOC_NAME=FAT:FQL_AUDITING_CLIENT_TEMPLATE.FAT&amp;display_string=Audit&amp;VAR:KEY=IBGVMPSLMB&amp;VAR:QUERY=UkdGX1RDQVAoQU5OLDAsLCwsLCxOT0FVRElUKQ==&amp;WINDOW=FIRST_POPUP&amp;HEIGHT=450&amp;WIDTH=450&amp;STAR","T_MAXIMIZED=FALSE&amp;VAR:CALENDAR=US&amp;VAR:SYMBOL=B07450&amp;VAR:INDEX=0"}</definedName>
    <definedName name="_620__FDSAUDITLINK__" localSheetId="2" hidden="1">{"fdsup://directions/FAT Viewer?action=UPDATE&amp;creator=factset&amp;DYN_ARGS=TRUE&amp;DOC_NAME=FAT:FQL_AUDITING_CLIENT_TEMPLATE.FAT&amp;display_string=Audit&amp;VAR:KEY=SHINOPOJWP&amp;VAR:QUERY=UkdGX0JQUyhBTk4sMjAxMCwsLCwsLE5PQVVESVQp&amp;WINDOW=FIRST_POPUP&amp;HEIGHT=450&amp;WIDTH=450&amp;STAR","T_MAXIMIZED=FALSE&amp;VAR:CALENDAR=FIVEDAY&amp;VAR:SYMBOL=B0VR7W&amp;VAR:INDEX=0"}</definedName>
    <definedName name="_620__FDSAUDITLINK__" localSheetId="4" hidden="1">{"fdsup://directions/FAT Viewer?action=UPDATE&amp;creator=factset&amp;DYN_ARGS=TRUE&amp;DOC_NAME=FAT:FQL_AUDITING_CLIENT_TEMPLATE.FAT&amp;display_string=Audit&amp;VAR:KEY=SHINOPOJWP&amp;VAR:QUERY=UkdGX0JQUyhBTk4sMjAxMCwsLCwsLE5PQVVESVQp&amp;WINDOW=FIRST_POPUP&amp;HEIGHT=450&amp;WIDTH=450&amp;STAR","T_MAXIMIZED=FALSE&amp;VAR:CALENDAR=FIVEDAY&amp;VAR:SYMBOL=B0VR7W&amp;VAR:INDEX=0"}</definedName>
    <definedName name="_620__FDSAUDITLINK__" hidden="1">{"fdsup://directions/FAT Viewer?action=UPDATE&amp;creator=factset&amp;DYN_ARGS=TRUE&amp;DOC_NAME=FAT:FQL_AUDITING_CLIENT_TEMPLATE.FAT&amp;display_string=Audit&amp;VAR:KEY=SHINOPOJWP&amp;VAR:QUERY=UkdGX0JQUyhBTk4sMjAxMCwsLCwsLE5PQVVESVQp&amp;WINDOW=FIRST_POPUP&amp;HEIGHT=450&amp;WIDTH=450&amp;STAR","T_MAXIMIZED=FALSE&amp;VAR:CALENDAR=FIVEDAY&amp;VAR:SYMBOL=B0VR7W&amp;VAR:INDEX=0"}</definedName>
    <definedName name="_621__FDSAUDITLINK__" localSheetId="2" hidden="1">{"fdsup://directions/FAT Viewer?action=UPDATE&amp;creator=factset&amp;DYN_ARGS=TRUE&amp;DOC_NAME=FAT:FQL_AUDITING_CLIENT_TEMPLATE.FAT&amp;display_string=Audit&amp;VAR:KEY=SRYFCLEVYT&amp;VAR:QUERY=KChSR0ZfQlBTKFFUUiwwLCwsLCwsTk9BVURJVClAUkdGX0JQUyhTRU1JLDAsLCwsLCxOT0FVRElUKSlAUkdGX","0JQUyhBTk4sMCwsLCwsLE5PQVVESVQpKQ==&amp;WINDOW=FIRST_POPUP&amp;HEIGHT=450&amp;WIDTH=450&amp;START_MAXIMIZED=FALSE&amp;VAR:CALENDAR=FIVEDAY&amp;VAR:SYMBOL=B0VR7W&amp;VAR:INDEX=0"}</definedName>
    <definedName name="_621__FDSAUDITLINK__" localSheetId="4" hidden="1">{"fdsup://directions/FAT Viewer?action=UPDATE&amp;creator=factset&amp;DYN_ARGS=TRUE&amp;DOC_NAME=FAT:FQL_AUDITING_CLIENT_TEMPLATE.FAT&amp;display_string=Audit&amp;VAR:KEY=SRYFCLEVYT&amp;VAR:QUERY=KChSR0ZfQlBTKFFUUiwwLCwsLCwsTk9BVURJVClAUkdGX0JQUyhTRU1JLDAsLCwsLCxOT0FVRElUKSlAUkdGX","0JQUyhBTk4sMCwsLCwsLE5PQVVESVQpKQ==&amp;WINDOW=FIRST_POPUP&amp;HEIGHT=450&amp;WIDTH=450&amp;START_MAXIMIZED=FALSE&amp;VAR:CALENDAR=FIVEDAY&amp;VAR:SYMBOL=B0VR7W&amp;VAR:INDEX=0"}</definedName>
    <definedName name="_621__FDSAUDITLINK__" hidden="1">{"fdsup://directions/FAT Viewer?action=UPDATE&amp;creator=factset&amp;DYN_ARGS=TRUE&amp;DOC_NAME=FAT:FQL_AUDITING_CLIENT_TEMPLATE.FAT&amp;display_string=Audit&amp;VAR:KEY=SRYFCLEVYT&amp;VAR:QUERY=KChSR0ZfQlBTKFFUUiwwLCwsLCwsTk9BVURJVClAUkdGX0JQUyhTRU1JLDAsLCwsLCxOT0FVRElUKSlAUkdGX","0JQUyhBTk4sMCwsLCwsLE5PQVVESVQpKQ==&amp;WINDOW=FIRST_POPUP&amp;HEIGHT=450&amp;WIDTH=450&amp;START_MAXIMIZED=FALSE&amp;VAR:CALENDAR=FIVEDAY&amp;VAR:SYMBOL=B0VR7W&amp;VAR:INDEX=0"}</definedName>
    <definedName name="_622__FDSAUDITLINK__" localSheetId="2" hidden="1">{"fdsup://directions/FAT Viewer?action=UPDATE&amp;creator=factset&amp;DYN_ARGS=TRUE&amp;DOC_NAME=FAT:FQL_AUDITING_CLIENT_TEMPLATE.FAT&amp;display_string=Audit&amp;VAR:KEY=GRQRENUZAL&amp;VAR:QUERY=UkdGX0JQU19UQU5HKEFOTiwyMDEwLCwsLCwsTk9BVURJVCk=&amp;WINDOW=FIRST_POPUP&amp;HEIGHT=450&amp;WIDTH=","450&amp;START_MAXIMIZED=FALSE&amp;VAR:CALENDAR=FIVEDAY&amp;VAR:SYMBOL=671398&amp;VAR:INDEX=0"}</definedName>
    <definedName name="_622__FDSAUDITLINK__" localSheetId="4" hidden="1">{"fdsup://directions/FAT Viewer?action=UPDATE&amp;creator=factset&amp;DYN_ARGS=TRUE&amp;DOC_NAME=FAT:FQL_AUDITING_CLIENT_TEMPLATE.FAT&amp;display_string=Audit&amp;VAR:KEY=GRQRENUZAL&amp;VAR:QUERY=UkdGX0JQU19UQU5HKEFOTiwyMDEwLCwsLCwsTk9BVURJVCk=&amp;WINDOW=FIRST_POPUP&amp;HEIGHT=450&amp;WIDTH=","450&amp;START_MAXIMIZED=FALSE&amp;VAR:CALENDAR=FIVEDAY&amp;VAR:SYMBOL=671398&amp;VAR:INDEX=0"}</definedName>
    <definedName name="_622__FDSAUDITLINK__" hidden="1">{"fdsup://directions/FAT Viewer?action=UPDATE&amp;creator=factset&amp;DYN_ARGS=TRUE&amp;DOC_NAME=FAT:FQL_AUDITING_CLIENT_TEMPLATE.FAT&amp;display_string=Audit&amp;VAR:KEY=GRQRENUZAL&amp;VAR:QUERY=UkdGX0JQU19UQU5HKEFOTiwyMDEwLCwsLCwsTk9BVURJVCk=&amp;WINDOW=FIRST_POPUP&amp;HEIGHT=450&amp;WIDTH=","450&amp;START_MAXIMIZED=FALSE&amp;VAR:CALENDAR=FIVEDAY&amp;VAR:SYMBOL=671398&amp;VAR:INDEX=0"}</definedName>
    <definedName name="_623__FDSAUDITLINK__" localSheetId="2" hidden="1">{"fdsup://directions/FAT Viewer?action=UPDATE&amp;creator=factset&amp;DYN_ARGS=TRUE&amp;DOC_NAME=FAT:FQL_AUDITING_CLIENT_TEMPLATE.FAT&amp;display_string=Audit&amp;VAR:KEY=KDGHGNKFIV&amp;VAR:QUERY=KChSR0ZfQlBTX1RBTkcoUVRSLDAsLCwsLCxOT0FVRElUKUBSR0ZfQlBTX1RBTkcoUVRSLDAsLCwsLCxOT0FVR","ElUKSlAUkdGX0JQU19UQU5HKFFUUiwwLCwsLCwsTk9BVURJVCkp&amp;WINDOW=FIRST_POPUP&amp;HEIGHT=450&amp;WIDTH=450&amp;START_MAXIMIZED=FALSE&amp;VAR:CALENDAR=FIVEDAY&amp;VAR:SYMBOL=671398&amp;VAR:INDEX=0"}</definedName>
    <definedName name="_623__FDSAUDITLINK__" localSheetId="4" hidden="1">{"fdsup://directions/FAT Viewer?action=UPDATE&amp;creator=factset&amp;DYN_ARGS=TRUE&amp;DOC_NAME=FAT:FQL_AUDITING_CLIENT_TEMPLATE.FAT&amp;display_string=Audit&amp;VAR:KEY=KDGHGNKFIV&amp;VAR:QUERY=KChSR0ZfQlBTX1RBTkcoUVRSLDAsLCwsLCxOT0FVRElUKUBSR0ZfQlBTX1RBTkcoUVRSLDAsLCwsLCxOT0FVR","ElUKSlAUkdGX0JQU19UQU5HKFFUUiwwLCwsLCwsTk9BVURJVCkp&amp;WINDOW=FIRST_POPUP&amp;HEIGHT=450&amp;WIDTH=450&amp;START_MAXIMIZED=FALSE&amp;VAR:CALENDAR=FIVEDAY&amp;VAR:SYMBOL=671398&amp;VAR:INDEX=0"}</definedName>
    <definedName name="_623__FDSAUDITLINK__" hidden="1">{"fdsup://directions/FAT Viewer?action=UPDATE&amp;creator=factset&amp;DYN_ARGS=TRUE&amp;DOC_NAME=FAT:FQL_AUDITING_CLIENT_TEMPLATE.FAT&amp;display_string=Audit&amp;VAR:KEY=KDGHGNKFIV&amp;VAR:QUERY=KChSR0ZfQlBTX1RBTkcoUVRSLDAsLCwsLCxOT0FVRElUKUBSR0ZfQlBTX1RBTkcoUVRSLDAsLCwsLCxOT0FVR","ElUKSlAUkdGX0JQU19UQU5HKFFUUiwwLCwsLCwsTk9BVURJVCkp&amp;WINDOW=FIRST_POPUP&amp;HEIGHT=450&amp;WIDTH=450&amp;START_MAXIMIZED=FALSE&amp;VAR:CALENDAR=FIVEDAY&amp;VAR:SYMBOL=671398&amp;VAR:INDEX=0"}</definedName>
    <definedName name="_624__FDSAUDITLINK__" localSheetId="2" hidden="1">{"fdsup://directions/FAT Viewer?action=UPDATE&amp;creator=factset&amp;DYN_ARGS=TRUE&amp;DOC_NAME=FAT:FQL_AUDITING_CLIENT_TEMPLATE.FAT&amp;display_string=Audit&amp;VAR:KEY=INMHYFYJGJ&amp;VAR:QUERY=UkdGX0JQUyhBTk4sMjAxMCwsLCwsLE5PQVVESVQp&amp;WINDOW=FIRST_POPUP&amp;HEIGHT=450&amp;WIDTH=450&amp;STAR","T_MAXIMIZED=FALSE&amp;VAR:CALENDAR=FIVEDAY&amp;VAR:SYMBOL=671398&amp;VAR:INDEX=0"}</definedName>
    <definedName name="_624__FDSAUDITLINK__" localSheetId="4" hidden="1">{"fdsup://directions/FAT Viewer?action=UPDATE&amp;creator=factset&amp;DYN_ARGS=TRUE&amp;DOC_NAME=FAT:FQL_AUDITING_CLIENT_TEMPLATE.FAT&amp;display_string=Audit&amp;VAR:KEY=INMHYFYJGJ&amp;VAR:QUERY=UkdGX0JQUyhBTk4sMjAxMCwsLCwsLE5PQVVESVQp&amp;WINDOW=FIRST_POPUP&amp;HEIGHT=450&amp;WIDTH=450&amp;STAR","T_MAXIMIZED=FALSE&amp;VAR:CALENDAR=FIVEDAY&amp;VAR:SYMBOL=671398&amp;VAR:INDEX=0"}</definedName>
    <definedName name="_624__FDSAUDITLINK__" hidden="1">{"fdsup://directions/FAT Viewer?action=UPDATE&amp;creator=factset&amp;DYN_ARGS=TRUE&amp;DOC_NAME=FAT:FQL_AUDITING_CLIENT_TEMPLATE.FAT&amp;display_string=Audit&amp;VAR:KEY=INMHYFYJGJ&amp;VAR:QUERY=UkdGX0JQUyhBTk4sMjAxMCwsLCwsLE5PQVVESVQp&amp;WINDOW=FIRST_POPUP&amp;HEIGHT=450&amp;WIDTH=450&amp;STAR","T_MAXIMIZED=FALSE&amp;VAR:CALENDAR=FIVEDAY&amp;VAR:SYMBOL=671398&amp;VAR:INDEX=0"}</definedName>
    <definedName name="_625__FDSAUDITLINK__" localSheetId="2" hidden="1">{"fdsup://directions/FAT Viewer?action=UPDATE&amp;creator=factset&amp;DYN_ARGS=TRUE&amp;DOC_NAME=FAT:FQL_AUDITING_CLIENT_TEMPLATE.FAT&amp;display_string=Audit&amp;VAR:KEY=MVOHCTCXCJ&amp;VAR:QUERY=KChSR0ZfQlBTKFFUUiwwLCwsLCwsTk9BVURJVClAUkdGX0JQUyhTRU1JLDAsLCwsLCxOT0FVRElUKSlAUkdGX","0JQUyhBTk4sMCwsLCwsLE5PQVVESVQpKQ==&amp;WINDOW=FIRST_POPUP&amp;HEIGHT=450&amp;WIDTH=450&amp;START_MAXIMIZED=FALSE&amp;VAR:CALENDAR=FIVEDAY&amp;VAR:SYMBOL=671398&amp;VAR:INDEX=0"}</definedName>
    <definedName name="_625__FDSAUDITLINK__" localSheetId="4" hidden="1">{"fdsup://directions/FAT Viewer?action=UPDATE&amp;creator=factset&amp;DYN_ARGS=TRUE&amp;DOC_NAME=FAT:FQL_AUDITING_CLIENT_TEMPLATE.FAT&amp;display_string=Audit&amp;VAR:KEY=MVOHCTCXCJ&amp;VAR:QUERY=KChSR0ZfQlBTKFFUUiwwLCwsLCwsTk9BVURJVClAUkdGX0JQUyhTRU1JLDAsLCwsLCxOT0FVRElUKSlAUkdGX","0JQUyhBTk4sMCwsLCwsLE5PQVVESVQpKQ==&amp;WINDOW=FIRST_POPUP&amp;HEIGHT=450&amp;WIDTH=450&amp;START_MAXIMIZED=FALSE&amp;VAR:CALENDAR=FIVEDAY&amp;VAR:SYMBOL=671398&amp;VAR:INDEX=0"}</definedName>
    <definedName name="_625__FDSAUDITLINK__" hidden="1">{"fdsup://directions/FAT Viewer?action=UPDATE&amp;creator=factset&amp;DYN_ARGS=TRUE&amp;DOC_NAME=FAT:FQL_AUDITING_CLIENT_TEMPLATE.FAT&amp;display_string=Audit&amp;VAR:KEY=MVOHCTCXCJ&amp;VAR:QUERY=KChSR0ZfQlBTKFFUUiwwLCwsLCwsTk9BVURJVClAUkdGX0JQUyhTRU1JLDAsLCwsLCxOT0FVRElUKSlAUkdGX","0JQUyhBTk4sMCwsLCwsLE5PQVVESVQpKQ==&amp;WINDOW=FIRST_POPUP&amp;HEIGHT=450&amp;WIDTH=450&amp;START_MAXIMIZED=FALSE&amp;VAR:CALENDAR=FIVEDAY&amp;VAR:SYMBOL=671398&amp;VAR:INDEX=0"}</definedName>
    <definedName name="_626__FDSAUDITLINK__" localSheetId="2" hidden="1">{"fdsup://directions/FAT Viewer?action=UPDATE&amp;creator=factset&amp;DYN_ARGS=TRUE&amp;DOC_NAME=FAT:FQL_AUDITING_CLIENT_TEMPLATE.FAT&amp;display_string=Audit&amp;VAR:KEY=ALSJWFINIJ&amp;VAR:QUERY=UkdGX0JQU19UQU5HKEFOTiwyMDEwLCwsLCwsTk9BVURJVCk=&amp;WINDOW=FIRST_POPUP&amp;HEIGHT=450&amp;WIDTH=","450&amp;START_MAXIMIZED=FALSE&amp;VAR:CALENDAR=FIVEDAY&amp;VAR:SYMBOL=615044&amp;VAR:INDEX=0"}</definedName>
    <definedName name="_626__FDSAUDITLINK__" localSheetId="4" hidden="1">{"fdsup://directions/FAT Viewer?action=UPDATE&amp;creator=factset&amp;DYN_ARGS=TRUE&amp;DOC_NAME=FAT:FQL_AUDITING_CLIENT_TEMPLATE.FAT&amp;display_string=Audit&amp;VAR:KEY=ALSJWFINIJ&amp;VAR:QUERY=UkdGX0JQU19UQU5HKEFOTiwyMDEwLCwsLCwsTk9BVURJVCk=&amp;WINDOW=FIRST_POPUP&amp;HEIGHT=450&amp;WIDTH=","450&amp;START_MAXIMIZED=FALSE&amp;VAR:CALENDAR=FIVEDAY&amp;VAR:SYMBOL=615044&amp;VAR:INDEX=0"}</definedName>
    <definedName name="_626__FDSAUDITLINK__" hidden="1">{"fdsup://directions/FAT Viewer?action=UPDATE&amp;creator=factset&amp;DYN_ARGS=TRUE&amp;DOC_NAME=FAT:FQL_AUDITING_CLIENT_TEMPLATE.FAT&amp;display_string=Audit&amp;VAR:KEY=ALSJWFINIJ&amp;VAR:QUERY=UkdGX0JQU19UQU5HKEFOTiwyMDEwLCwsLCwsTk9BVURJVCk=&amp;WINDOW=FIRST_POPUP&amp;HEIGHT=450&amp;WIDTH=","450&amp;START_MAXIMIZED=FALSE&amp;VAR:CALENDAR=FIVEDAY&amp;VAR:SYMBOL=615044&amp;VAR:INDEX=0"}</definedName>
    <definedName name="_627__FDSAUDITLINK__" localSheetId="2" hidden="1">{"fdsup://directions/FAT Viewer?action=UPDATE&amp;creator=factset&amp;DYN_ARGS=TRUE&amp;DOC_NAME=FAT:FQL_AUDITING_CLIENT_TEMPLATE.FAT&amp;display_string=Audit&amp;VAR:KEY=IPWBWHYDSP&amp;VAR:QUERY=KChSR0ZfQlBTX1RBTkcoUVRSLDAsLCwsLCxOT0FVRElUKUBSR0ZfQlBTX1RBTkcoUVRSLDAsLCwsLCxOT0FVR","ElUKSlAUkdGX0JQU19UQU5HKFFUUiwwLCwsLCwsTk9BVURJVCkp&amp;WINDOW=FIRST_POPUP&amp;HEIGHT=450&amp;WIDTH=450&amp;START_MAXIMIZED=FALSE&amp;VAR:CALENDAR=FIVEDAY&amp;VAR:SYMBOL=615044&amp;VAR:INDEX=0"}</definedName>
    <definedName name="_627__FDSAUDITLINK__" localSheetId="4" hidden="1">{"fdsup://directions/FAT Viewer?action=UPDATE&amp;creator=factset&amp;DYN_ARGS=TRUE&amp;DOC_NAME=FAT:FQL_AUDITING_CLIENT_TEMPLATE.FAT&amp;display_string=Audit&amp;VAR:KEY=IPWBWHYDSP&amp;VAR:QUERY=KChSR0ZfQlBTX1RBTkcoUVRSLDAsLCwsLCxOT0FVRElUKUBSR0ZfQlBTX1RBTkcoUVRSLDAsLCwsLCxOT0FVR","ElUKSlAUkdGX0JQU19UQU5HKFFUUiwwLCwsLCwsTk9BVURJVCkp&amp;WINDOW=FIRST_POPUP&amp;HEIGHT=450&amp;WIDTH=450&amp;START_MAXIMIZED=FALSE&amp;VAR:CALENDAR=FIVEDAY&amp;VAR:SYMBOL=615044&amp;VAR:INDEX=0"}</definedName>
    <definedName name="_627__FDSAUDITLINK__" hidden="1">{"fdsup://directions/FAT Viewer?action=UPDATE&amp;creator=factset&amp;DYN_ARGS=TRUE&amp;DOC_NAME=FAT:FQL_AUDITING_CLIENT_TEMPLATE.FAT&amp;display_string=Audit&amp;VAR:KEY=IPWBWHYDSP&amp;VAR:QUERY=KChSR0ZfQlBTX1RBTkcoUVRSLDAsLCwsLCxOT0FVRElUKUBSR0ZfQlBTX1RBTkcoUVRSLDAsLCwsLCxOT0FVR","ElUKSlAUkdGX0JQU19UQU5HKFFUUiwwLCwsLCwsTk9BVURJVCkp&amp;WINDOW=FIRST_POPUP&amp;HEIGHT=450&amp;WIDTH=450&amp;START_MAXIMIZED=FALSE&amp;VAR:CALENDAR=FIVEDAY&amp;VAR:SYMBOL=615044&amp;VAR:INDEX=0"}</definedName>
    <definedName name="_628__FDSAUDITLINK__" localSheetId="2" hidden="1">{"fdsup://directions/FAT Viewer?action=UPDATE&amp;creator=factset&amp;DYN_ARGS=TRUE&amp;DOC_NAME=FAT:FQL_AUDITING_CLIENT_TEMPLATE.FAT&amp;display_string=Audit&amp;VAR:KEY=YBYRWXEHCB&amp;VAR:QUERY=UkdGX0JQUyhBTk4sMjAxMCwsLCwsLE5PQVVESVQp&amp;WINDOW=FIRST_POPUP&amp;HEIGHT=450&amp;WIDTH=450&amp;STAR","T_MAXIMIZED=FALSE&amp;VAR:CALENDAR=FIVEDAY&amp;VAR:SYMBOL=615044&amp;VAR:INDEX=0"}</definedName>
    <definedName name="_628__FDSAUDITLINK__" localSheetId="4" hidden="1">{"fdsup://directions/FAT Viewer?action=UPDATE&amp;creator=factset&amp;DYN_ARGS=TRUE&amp;DOC_NAME=FAT:FQL_AUDITING_CLIENT_TEMPLATE.FAT&amp;display_string=Audit&amp;VAR:KEY=YBYRWXEHCB&amp;VAR:QUERY=UkdGX0JQUyhBTk4sMjAxMCwsLCwsLE5PQVVESVQp&amp;WINDOW=FIRST_POPUP&amp;HEIGHT=450&amp;WIDTH=450&amp;STAR","T_MAXIMIZED=FALSE&amp;VAR:CALENDAR=FIVEDAY&amp;VAR:SYMBOL=615044&amp;VAR:INDEX=0"}</definedName>
    <definedName name="_628__FDSAUDITLINK__" hidden="1">{"fdsup://directions/FAT Viewer?action=UPDATE&amp;creator=factset&amp;DYN_ARGS=TRUE&amp;DOC_NAME=FAT:FQL_AUDITING_CLIENT_TEMPLATE.FAT&amp;display_string=Audit&amp;VAR:KEY=YBYRWXEHCB&amp;VAR:QUERY=UkdGX0JQUyhBTk4sMjAxMCwsLCwsLE5PQVVESVQp&amp;WINDOW=FIRST_POPUP&amp;HEIGHT=450&amp;WIDTH=450&amp;STAR","T_MAXIMIZED=FALSE&amp;VAR:CALENDAR=FIVEDAY&amp;VAR:SYMBOL=615044&amp;VAR:INDEX=0"}</definedName>
    <definedName name="_629__FDSAUDITLINK__" localSheetId="2" hidden="1">{"fdsup://directions/FAT Viewer?action=UPDATE&amp;creator=factset&amp;DYN_ARGS=TRUE&amp;DOC_NAME=FAT:FQL_AUDITING_CLIENT_TEMPLATE.FAT&amp;display_string=Audit&amp;VAR:KEY=AFCBIDCVCT&amp;VAR:QUERY=KChSR0ZfQlBTKFFUUiwwLCwsLCwsTk9BVURJVClAUkdGX0JQUyhTRU1JLDAsLCwsLCxOT0FVRElUKSlAUkdGX","0JQUyhBTk4sMCwsLCwsLE5PQVVESVQpKQ==&amp;WINDOW=FIRST_POPUP&amp;HEIGHT=450&amp;WIDTH=450&amp;START_MAXIMIZED=FALSE&amp;VAR:CALENDAR=FIVEDAY&amp;VAR:SYMBOL=615044&amp;VAR:INDEX=0"}</definedName>
    <definedName name="_629__FDSAUDITLINK__" localSheetId="4" hidden="1">{"fdsup://directions/FAT Viewer?action=UPDATE&amp;creator=factset&amp;DYN_ARGS=TRUE&amp;DOC_NAME=FAT:FQL_AUDITING_CLIENT_TEMPLATE.FAT&amp;display_string=Audit&amp;VAR:KEY=AFCBIDCVCT&amp;VAR:QUERY=KChSR0ZfQlBTKFFUUiwwLCwsLCwsTk9BVURJVClAUkdGX0JQUyhTRU1JLDAsLCwsLCxOT0FVRElUKSlAUkdGX","0JQUyhBTk4sMCwsLCwsLE5PQVVESVQpKQ==&amp;WINDOW=FIRST_POPUP&amp;HEIGHT=450&amp;WIDTH=450&amp;START_MAXIMIZED=FALSE&amp;VAR:CALENDAR=FIVEDAY&amp;VAR:SYMBOL=615044&amp;VAR:INDEX=0"}</definedName>
    <definedName name="_629__FDSAUDITLINK__" hidden="1">{"fdsup://directions/FAT Viewer?action=UPDATE&amp;creator=factset&amp;DYN_ARGS=TRUE&amp;DOC_NAME=FAT:FQL_AUDITING_CLIENT_TEMPLATE.FAT&amp;display_string=Audit&amp;VAR:KEY=AFCBIDCVCT&amp;VAR:QUERY=KChSR0ZfQlBTKFFUUiwwLCwsLCwsTk9BVURJVClAUkdGX0JQUyhTRU1JLDAsLCwsLCxOT0FVRElUKSlAUkdGX","0JQUyhBTk4sMCwsLCwsLE5PQVVESVQpKQ==&amp;WINDOW=FIRST_POPUP&amp;HEIGHT=450&amp;WIDTH=450&amp;START_MAXIMIZED=FALSE&amp;VAR:CALENDAR=FIVEDAY&amp;VAR:SYMBOL=615044&amp;VAR:INDEX=0"}</definedName>
    <definedName name="_63__123Graph_CCHART_13" localSheetId="10" hidden="1">#REF!</definedName>
    <definedName name="_63__123Graph_CCHART_13" localSheetId="4" hidden="1">#REF!</definedName>
    <definedName name="_63__123Graph_CCHART_13" hidden="1">#REF!</definedName>
    <definedName name="_63__FDSAUDITLINK__" localSheetId="2" hidden="1">{"fdsup://directions/FAT Viewer?action=UPDATE&amp;creator=factset&amp;DYN_ARGS=TRUE&amp;DOC_NAME=FAT:FQL_AUDITING_CLIENT_TEMPLATE.FAT&amp;display_string=Audit&amp;VAR:KEY=QJYNAVKJQV&amp;VAR:QUERY=UkdGX1RDQVAoQU5OLDAsLCwsLCxOT0FVRElUKQ==&amp;WINDOW=FIRST_POPUP&amp;HEIGHT=450&amp;WIDTH=450&amp;STAR","T_MAXIMIZED=FALSE&amp;VAR:CALENDAR=US&amp;VAR:SYMBOL=647906&amp;VAR:INDEX=0"}</definedName>
    <definedName name="_63__FDSAUDITLINK__" localSheetId="4" hidden="1">{"fdsup://directions/FAT Viewer?action=UPDATE&amp;creator=factset&amp;DYN_ARGS=TRUE&amp;DOC_NAME=FAT:FQL_AUDITING_CLIENT_TEMPLATE.FAT&amp;display_string=Audit&amp;VAR:KEY=QJYNAVKJQV&amp;VAR:QUERY=UkdGX1RDQVAoQU5OLDAsLCwsLCxOT0FVRElUKQ==&amp;WINDOW=FIRST_POPUP&amp;HEIGHT=450&amp;WIDTH=450&amp;STAR","T_MAXIMIZED=FALSE&amp;VAR:CALENDAR=US&amp;VAR:SYMBOL=647906&amp;VAR:INDEX=0"}</definedName>
    <definedName name="_63__FDSAUDITLINK__" hidden="1">{"fdsup://directions/FAT Viewer?action=UPDATE&amp;creator=factset&amp;DYN_ARGS=TRUE&amp;DOC_NAME=FAT:FQL_AUDITING_CLIENT_TEMPLATE.FAT&amp;display_string=Audit&amp;VAR:KEY=QJYNAVKJQV&amp;VAR:QUERY=UkdGX1RDQVAoQU5OLDAsLCwsLCxOT0FVRElUKQ==&amp;WINDOW=FIRST_POPUP&amp;HEIGHT=450&amp;WIDTH=450&amp;STAR","T_MAXIMIZED=FALSE&amp;VAR:CALENDAR=US&amp;VAR:SYMBOL=647906&amp;VAR:INDEX=0"}</definedName>
    <definedName name="_630__FDSAUDITLINK__" localSheetId="2" hidden="1">{"fdsup://directions/FAT Viewer?action=UPDATE&amp;creator=factset&amp;DYN_ARGS=TRUE&amp;DOC_NAME=FAT:FQL_AUDITING_CLIENT_TEMPLATE.FAT&amp;display_string=Audit&amp;VAR:KEY=KJQFULMFAL&amp;VAR:QUERY=UkdGX0JQU19UQU5HKEFOTiwyMDEwLCwsLCwsTk9BVURJVCk=&amp;WINDOW=FIRST_POPUP&amp;HEIGHT=450&amp;WIDTH=","450&amp;START_MAXIMIZED=FALSE&amp;VAR:CALENDAR=FIVEDAY&amp;VAR:SYMBOL=614819&amp;VAR:INDEX=0"}</definedName>
    <definedName name="_630__FDSAUDITLINK__" localSheetId="4" hidden="1">{"fdsup://directions/FAT Viewer?action=UPDATE&amp;creator=factset&amp;DYN_ARGS=TRUE&amp;DOC_NAME=FAT:FQL_AUDITING_CLIENT_TEMPLATE.FAT&amp;display_string=Audit&amp;VAR:KEY=KJQFULMFAL&amp;VAR:QUERY=UkdGX0JQU19UQU5HKEFOTiwyMDEwLCwsLCwsTk9BVURJVCk=&amp;WINDOW=FIRST_POPUP&amp;HEIGHT=450&amp;WIDTH=","450&amp;START_MAXIMIZED=FALSE&amp;VAR:CALENDAR=FIVEDAY&amp;VAR:SYMBOL=614819&amp;VAR:INDEX=0"}</definedName>
    <definedName name="_630__FDSAUDITLINK__" hidden="1">{"fdsup://directions/FAT Viewer?action=UPDATE&amp;creator=factset&amp;DYN_ARGS=TRUE&amp;DOC_NAME=FAT:FQL_AUDITING_CLIENT_TEMPLATE.FAT&amp;display_string=Audit&amp;VAR:KEY=KJQFULMFAL&amp;VAR:QUERY=UkdGX0JQU19UQU5HKEFOTiwyMDEwLCwsLCwsTk9BVURJVCk=&amp;WINDOW=FIRST_POPUP&amp;HEIGHT=450&amp;WIDTH=","450&amp;START_MAXIMIZED=FALSE&amp;VAR:CALENDAR=FIVEDAY&amp;VAR:SYMBOL=614819&amp;VAR:INDEX=0"}</definedName>
    <definedName name="_631__FDSAUDITLINK__" localSheetId="2" hidden="1">{"fdsup://directions/FAT Viewer?action=UPDATE&amp;creator=factset&amp;DYN_ARGS=TRUE&amp;DOC_NAME=FAT:FQL_AUDITING_CLIENT_TEMPLATE.FAT&amp;display_string=Audit&amp;VAR:KEY=WPWXALABUH&amp;VAR:QUERY=KChSR0ZfQlBTX1RBTkcoUVRSLDAsLCwsLCxOT0FVRElUKUBSR0ZfQlBTX1RBTkcoUVRSLDAsLCwsLCxOT0FVR","ElUKSlAUkdGX0JQU19UQU5HKFFUUiwwLCwsLCwsTk9BVURJVCkp&amp;WINDOW=FIRST_POPUP&amp;HEIGHT=450&amp;WIDTH=450&amp;START_MAXIMIZED=FALSE&amp;VAR:CALENDAR=FIVEDAY&amp;VAR:SYMBOL=614819&amp;VAR:INDEX=0"}</definedName>
    <definedName name="_631__FDSAUDITLINK__" localSheetId="4" hidden="1">{"fdsup://directions/FAT Viewer?action=UPDATE&amp;creator=factset&amp;DYN_ARGS=TRUE&amp;DOC_NAME=FAT:FQL_AUDITING_CLIENT_TEMPLATE.FAT&amp;display_string=Audit&amp;VAR:KEY=WPWXALABUH&amp;VAR:QUERY=KChSR0ZfQlBTX1RBTkcoUVRSLDAsLCwsLCxOT0FVRElUKUBSR0ZfQlBTX1RBTkcoUVRSLDAsLCwsLCxOT0FVR","ElUKSlAUkdGX0JQU19UQU5HKFFUUiwwLCwsLCwsTk9BVURJVCkp&amp;WINDOW=FIRST_POPUP&amp;HEIGHT=450&amp;WIDTH=450&amp;START_MAXIMIZED=FALSE&amp;VAR:CALENDAR=FIVEDAY&amp;VAR:SYMBOL=614819&amp;VAR:INDEX=0"}</definedName>
    <definedName name="_631__FDSAUDITLINK__" hidden="1">{"fdsup://directions/FAT Viewer?action=UPDATE&amp;creator=factset&amp;DYN_ARGS=TRUE&amp;DOC_NAME=FAT:FQL_AUDITING_CLIENT_TEMPLATE.FAT&amp;display_string=Audit&amp;VAR:KEY=WPWXALABUH&amp;VAR:QUERY=KChSR0ZfQlBTX1RBTkcoUVRSLDAsLCwsLCxOT0FVRElUKUBSR0ZfQlBTX1RBTkcoUVRSLDAsLCwsLCxOT0FVR","ElUKSlAUkdGX0JQU19UQU5HKFFUUiwwLCwsLCwsTk9BVURJVCkp&amp;WINDOW=FIRST_POPUP&amp;HEIGHT=450&amp;WIDTH=450&amp;START_MAXIMIZED=FALSE&amp;VAR:CALENDAR=FIVEDAY&amp;VAR:SYMBOL=614819&amp;VAR:INDEX=0"}</definedName>
    <definedName name="_632__FDSAUDITLINK__" localSheetId="2" hidden="1">{"fdsup://directions/FAT Viewer?action=UPDATE&amp;creator=factset&amp;DYN_ARGS=TRUE&amp;DOC_NAME=FAT:FQL_AUDITING_CLIENT_TEMPLATE.FAT&amp;display_string=Audit&amp;VAR:KEY=GBORITABUH&amp;VAR:QUERY=UkdGX0JQUyhBTk4sMjAxMCwsLCwsLE5PQVVESVQp&amp;WINDOW=FIRST_POPUP&amp;HEIGHT=450&amp;WIDTH=450&amp;STAR","T_MAXIMIZED=FALSE&amp;VAR:CALENDAR=FIVEDAY&amp;VAR:SYMBOL=614819&amp;VAR:INDEX=0"}</definedName>
    <definedName name="_632__FDSAUDITLINK__" localSheetId="4" hidden="1">{"fdsup://directions/FAT Viewer?action=UPDATE&amp;creator=factset&amp;DYN_ARGS=TRUE&amp;DOC_NAME=FAT:FQL_AUDITING_CLIENT_TEMPLATE.FAT&amp;display_string=Audit&amp;VAR:KEY=GBORITABUH&amp;VAR:QUERY=UkdGX0JQUyhBTk4sMjAxMCwsLCwsLE5PQVVESVQp&amp;WINDOW=FIRST_POPUP&amp;HEIGHT=450&amp;WIDTH=450&amp;STAR","T_MAXIMIZED=FALSE&amp;VAR:CALENDAR=FIVEDAY&amp;VAR:SYMBOL=614819&amp;VAR:INDEX=0"}</definedName>
    <definedName name="_632__FDSAUDITLINK__" hidden="1">{"fdsup://directions/FAT Viewer?action=UPDATE&amp;creator=factset&amp;DYN_ARGS=TRUE&amp;DOC_NAME=FAT:FQL_AUDITING_CLIENT_TEMPLATE.FAT&amp;display_string=Audit&amp;VAR:KEY=GBORITABUH&amp;VAR:QUERY=UkdGX0JQUyhBTk4sMjAxMCwsLCwsLE5PQVVESVQp&amp;WINDOW=FIRST_POPUP&amp;HEIGHT=450&amp;WIDTH=450&amp;STAR","T_MAXIMIZED=FALSE&amp;VAR:CALENDAR=FIVEDAY&amp;VAR:SYMBOL=614819&amp;VAR:INDEX=0"}</definedName>
    <definedName name="_633__FDSAUDITLINK__" localSheetId="2" hidden="1">{"fdsup://directions/FAT Viewer?action=UPDATE&amp;creator=factset&amp;DYN_ARGS=TRUE&amp;DOC_NAME=FAT:FQL_AUDITING_CLIENT_TEMPLATE.FAT&amp;display_string=Audit&amp;VAR:KEY=AZIZMRYHCL&amp;VAR:QUERY=KChSR0ZfQlBTKFFUUiwwLCwsLCwsTk9BVURJVClAUkdGX0JQUyhTRU1JLDAsLCwsLCxOT0FVRElUKSlAUkdGX","0JQUyhBTk4sMCwsLCwsLE5PQVVESVQpKQ==&amp;WINDOW=FIRST_POPUP&amp;HEIGHT=450&amp;WIDTH=450&amp;START_MAXIMIZED=FALSE&amp;VAR:CALENDAR=FIVEDAY&amp;VAR:SYMBOL=614819&amp;VAR:INDEX=0"}</definedName>
    <definedName name="_633__FDSAUDITLINK__" localSheetId="4" hidden="1">{"fdsup://directions/FAT Viewer?action=UPDATE&amp;creator=factset&amp;DYN_ARGS=TRUE&amp;DOC_NAME=FAT:FQL_AUDITING_CLIENT_TEMPLATE.FAT&amp;display_string=Audit&amp;VAR:KEY=AZIZMRYHCL&amp;VAR:QUERY=KChSR0ZfQlBTKFFUUiwwLCwsLCwsTk9BVURJVClAUkdGX0JQUyhTRU1JLDAsLCwsLCxOT0FVRElUKSlAUkdGX","0JQUyhBTk4sMCwsLCwsLE5PQVVESVQpKQ==&amp;WINDOW=FIRST_POPUP&amp;HEIGHT=450&amp;WIDTH=450&amp;START_MAXIMIZED=FALSE&amp;VAR:CALENDAR=FIVEDAY&amp;VAR:SYMBOL=614819&amp;VAR:INDEX=0"}</definedName>
    <definedName name="_633__FDSAUDITLINK__" hidden="1">{"fdsup://directions/FAT Viewer?action=UPDATE&amp;creator=factset&amp;DYN_ARGS=TRUE&amp;DOC_NAME=FAT:FQL_AUDITING_CLIENT_TEMPLATE.FAT&amp;display_string=Audit&amp;VAR:KEY=AZIZMRYHCL&amp;VAR:QUERY=KChSR0ZfQlBTKFFUUiwwLCwsLCwsTk9BVURJVClAUkdGX0JQUyhTRU1JLDAsLCwsLCxOT0FVRElUKSlAUkdGX","0JQUyhBTk4sMCwsLCwsLE5PQVVESVQpKQ==&amp;WINDOW=FIRST_POPUP&amp;HEIGHT=450&amp;WIDTH=450&amp;START_MAXIMIZED=FALSE&amp;VAR:CALENDAR=FIVEDAY&amp;VAR:SYMBOL=614819&amp;VAR:INDEX=0"}</definedName>
    <definedName name="_634__FDSAUDITLINK__" localSheetId="2" hidden="1">{"fdsup://directions/FAT Viewer?action=UPDATE&amp;creator=factset&amp;DYN_ARGS=TRUE&amp;DOC_NAME=FAT:FQL_AUDITING_CLIENT_TEMPLATE.FAT&amp;display_string=Audit&amp;VAR:KEY=AJGFGBMJYT&amp;VAR:QUERY=UkdGX0JQU19UQU5HKEFOTiwyMDEwLCwsLCwsTk9BVURJVCk=&amp;WINDOW=FIRST_POPUP&amp;HEIGHT=450&amp;WIDTH=","450&amp;START_MAXIMIZED=FALSE&amp;VAR:CALENDAR=FIVEDAY&amp;VAR:SYMBOL=B15DYL&amp;VAR:INDEX=0"}</definedName>
    <definedName name="_634__FDSAUDITLINK__" localSheetId="4" hidden="1">{"fdsup://directions/FAT Viewer?action=UPDATE&amp;creator=factset&amp;DYN_ARGS=TRUE&amp;DOC_NAME=FAT:FQL_AUDITING_CLIENT_TEMPLATE.FAT&amp;display_string=Audit&amp;VAR:KEY=AJGFGBMJYT&amp;VAR:QUERY=UkdGX0JQU19UQU5HKEFOTiwyMDEwLCwsLCwsTk9BVURJVCk=&amp;WINDOW=FIRST_POPUP&amp;HEIGHT=450&amp;WIDTH=","450&amp;START_MAXIMIZED=FALSE&amp;VAR:CALENDAR=FIVEDAY&amp;VAR:SYMBOL=B15DYL&amp;VAR:INDEX=0"}</definedName>
    <definedName name="_634__FDSAUDITLINK__" hidden="1">{"fdsup://directions/FAT Viewer?action=UPDATE&amp;creator=factset&amp;DYN_ARGS=TRUE&amp;DOC_NAME=FAT:FQL_AUDITING_CLIENT_TEMPLATE.FAT&amp;display_string=Audit&amp;VAR:KEY=AJGFGBMJYT&amp;VAR:QUERY=UkdGX0JQU19UQU5HKEFOTiwyMDEwLCwsLCwsTk9BVURJVCk=&amp;WINDOW=FIRST_POPUP&amp;HEIGHT=450&amp;WIDTH=","450&amp;START_MAXIMIZED=FALSE&amp;VAR:CALENDAR=FIVEDAY&amp;VAR:SYMBOL=B15DYL&amp;VAR:INDEX=0"}</definedName>
    <definedName name="_635__FDSAUDITLINK__" localSheetId="2" hidden="1">{"fdsup://directions/FAT Viewer?action=UPDATE&amp;creator=factset&amp;DYN_ARGS=TRUE&amp;DOC_NAME=FAT:FQL_AUDITING_CLIENT_TEMPLATE.FAT&amp;display_string=Audit&amp;VAR:KEY=QPUBSPQRGJ&amp;VAR:QUERY=KChSR0ZfQlBTX1RBTkcoUVRSLDAsLCwsLCxOT0FVRElUKUBSR0ZfQlBTX1RBTkcoUVRSLDAsLCwsLCxOT0FVR","ElUKSlAUkdGX0JQU19UQU5HKFFUUiwwLCwsLCwsTk9BVURJVCkp&amp;WINDOW=FIRST_POPUP&amp;HEIGHT=450&amp;WIDTH=450&amp;START_MAXIMIZED=FALSE&amp;VAR:CALENDAR=FIVEDAY&amp;VAR:SYMBOL=B15DYL&amp;VAR:INDEX=0"}</definedName>
    <definedName name="_635__FDSAUDITLINK__" localSheetId="4" hidden="1">{"fdsup://directions/FAT Viewer?action=UPDATE&amp;creator=factset&amp;DYN_ARGS=TRUE&amp;DOC_NAME=FAT:FQL_AUDITING_CLIENT_TEMPLATE.FAT&amp;display_string=Audit&amp;VAR:KEY=QPUBSPQRGJ&amp;VAR:QUERY=KChSR0ZfQlBTX1RBTkcoUVRSLDAsLCwsLCxOT0FVRElUKUBSR0ZfQlBTX1RBTkcoUVRSLDAsLCwsLCxOT0FVR","ElUKSlAUkdGX0JQU19UQU5HKFFUUiwwLCwsLCwsTk9BVURJVCkp&amp;WINDOW=FIRST_POPUP&amp;HEIGHT=450&amp;WIDTH=450&amp;START_MAXIMIZED=FALSE&amp;VAR:CALENDAR=FIVEDAY&amp;VAR:SYMBOL=B15DYL&amp;VAR:INDEX=0"}</definedName>
    <definedName name="_635__FDSAUDITLINK__" hidden="1">{"fdsup://directions/FAT Viewer?action=UPDATE&amp;creator=factset&amp;DYN_ARGS=TRUE&amp;DOC_NAME=FAT:FQL_AUDITING_CLIENT_TEMPLATE.FAT&amp;display_string=Audit&amp;VAR:KEY=QPUBSPQRGJ&amp;VAR:QUERY=KChSR0ZfQlBTX1RBTkcoUVRSLDAsLCwsLCxOT0FVRElUKUBSR0ZfQlBTX1RBTkcoUVRSLDAsLCwsLCxOT0FVR","ElUKSlAUkdGX0JQU19UQU5HKFFUUiwwLCwsLCwsTk9BVURJVCkp&amp;WINDOW=FIRST_POPUP&amp;HEIGHT=450&amp;WIDTH=450&amp;START_MAXIMIZED=FALSE&amp;VAR:CALENDAR=FIVEDAY&amp;VAR:SYMBOL=B15DYL&amp;VAR:INDEX=0"}</definedName>
    <definedName name="_636__FDSAUDITLINK__" localSheetId="2" hidden="1">{"fdsup://directions/FAT Viewer?action=UPDATE&amp;creator=factset&amp;DYN_ARGS=TRUE&amp;DOC_NAME=FAT:FQL_AUDITING_CLIENT_TEMPLATE.FAT&amp;display_string=Audit&amp;VAR:KEY=YRKFIRMRGZ&amp;VAR:QUERY=UkdGX0JQUyhBTk4sMjAxMCwsLCwsLE5PQVVESVQp&amp;WINDOW=FIRST_POPUP&amp;HEIGHT=450&amp;WIDTH=450&amp;STAR","T_MAXIMIZED=FALSE&amp;VAR:CALENDAR=FIVEDAY&amp;VAR:SYMBOL=B15DYL&amp;VAR:INDEX=0"}</definedName>
    <definedName name="_636__FDSAUDITLINK__" localSheetId="4" hidden="1">{"fdsup://directions/FAT Viewer?action=UPDATE&amp;creator=factset&amp;DYN_ARGS=TRUE&amp;DOC_NAME=FAT:FQL_AUDITING_CLIENT_TEMPLATE.FAT&amp;display_string=Audit&amp;VAR:KEY=YRKFIRMRGZ&amp;VAR:QUERY=UkdGX0JQUyhBTk4sMjAxMCwsLCwsLE5PQVVESVQp&amp;WINDOW=FIRST_POPUP&amp;HEIGHT=450&amp;WIDTH=450&amp;STAR","T_MAXIMIZED=FALSE&amp;VAR:CALENDAR=FIVEDAY&amp;VAR:SYMBOL=B15DYL&amp;VAR:INDEX=0"}</definedName>
    <definedName name="_636__FDSAUDITLINK__" hidden="1">{"fdsup://directions/FAT Viewer?action=UPDATE&amp;creator=factset&amp;DYN_ARGS=TRUE&amp;DOC_NAME=FAT:FQL_AUDITING_CLIENT_TEMPLATE.FAT&amp;display_string=Audit&amp;VAR:KEY=YRKFIRMRGZ&amp;VAR:QUERY=UkdGX0JQUyhBTk4sMjAxMCwsLCwsLE5PQVVESVQp&amp;WINDOW=FIRST_POPUP&amp;HEIGHT=450&amp;WIDTH=450&amp;STAR","T_MAXIMIZED=FALSE&amp;VAR:CALENDAR=FIVEDAY&amp;VAR:SYMBOL=B15DYL&amp;VAR:INDEX=0"}</definedName>
    <definedName name="_637__FDSAUDITLINK__" localSheetId="2" hidden="1">{"fdsup://directions/FAT Viewer?action=UPDATE&amp;creator=factset&amp;DYN_ARGS=TRUE&amp;DOC_NAME=FAT:FQL_AUDITING_CLIENT_TEMPLATE.FAT&amp;display_string=Audit&amp;VAR:KEY=ETEDEROPGL&amp;VAR:QUERY=KChSR0ZfQlBTKFFUUiwwLCwsLCwsTk9BVURJVClAUkdGX0JQUyhTRU1JLDAsLCwsLCxOT0FVRElUKSlAUkdGX","0JQUyhBTk4sMCwsLCwsLE5PQVVESVQpKQ==&amp;WINDOW=FIRST_POPUP&amp;HEIGHT=450&amp;WIDTH=450&amp;START_MAXIMIZED=FALSE&amp;VAR:CALENDAR=FIVEDAY&amp;VAR:SYMBOL=B15DYL&amp;VAR:INDEX=0"}</definedName>
    <definedName name="_637__FDSAUDITLINK__" localSheetId="4" hidden="1">{"fdsup://directions/FAT Viewer?action=UPDATE&amp;creator=factset&amp;DYN_ARGS=TRUE&amp;DOC_NAME=FAT:FQL_AUDITING_CLIENT_TEMPLATE.FAT&amp;display_string=Audit&amp;VAR:KEY=ETEDEROPGL&amp;VAR:QUERY=KChSR0ZfQlBTKFFUUiwwLCwsLCwsTk9BVURJVClAUkdGX0JQUyhTRU1JLDAsLCwsLCxOT0FVRElUKSlAUkdGX","0JQUyhBTk4sMCwsLCwsLE5PQVVESVQpKQ==&amp;WINDOW=FIRST_POPUP&amp;HEIGHT=450&amp;WIDTH=450&amp;START_MAXIMIZED=FALSE&amp;VAR:CALENDAR=FIVEDAY&amp;VAR:SYMBOL=B15DYL&amp;VAR:INDEX=0"}</definedName>
    <definedName name="_637__FDSAUDITLINK__" hidden="1">{"fdsup://directions/FAT Viewer?action=UPDATE&amp;creator=factset&amp;DYN_ARGS=TRUE&amp;DOC_NAME=FAT:FQL_AUDITING_CLIENT_TEMPLATE.FAT&amp;display_string=Audit&amp;VAR:KEY=ETEDEROPGL&amp;VAR:QUERY=KChSR0ZfQlBTKFFUUiwwLCwsLCwsTk9BVURJVClAUkdGX0JQUyhTRU1JLDAsLCwsLCxOT0FVRElUKSlAUkdGX","0JQUyhBTk4sMCwsLCwsLE5PQVVESVQpKQ==&amp;WINDOW=FIRST_POPUP&amp;HEIGHT=450&amp;WIDTH=450&amp;START_MAXIMIZED=FALSE&amp;VAR:CALENDAR=FIVEDAY&amp;VAR:SYMBOL=B15DYL&amp;VAR:INDEX=0"}</definedName>
    <definedName name="_638__FDSAUDITLINK__" localSheetId="2" hidden="1">{"fdsup://directions/FAT Viewer?action=UPDATE&amp;creator=factset&amp;DYN_ARGS=TRUE&amp;DOC_NAME=FAT:FQL_AUDITING_CLIENT_TEMPLATE.FAT&amp;display_string=Audit&amp;VAR:KEY=UXGPYTAXQH&amp;VAR:QUERY=UkdGX0JQU19UQU5HKEFOTiwyMDEwLCwsLCwsTk9BVURJVCk=&amp;WINDOW=FIRST_POPUP&amp;HEIGHT=450&amp;WIDTH=","450&amp;START_MAXIMIZED=FALSE&amp;VAR:CALENDAR=FIVEDAY&amp;VAR:SYMBOL=601311&amp;VAR:INDEX=0"}</definedName>
    <definedName name="_638__FDSAUDITLINK__" localSheetId="4" hidden="1">{"fdsup://directions/FAT Viewer?action=UPDATE&amp;creator=factset&amp;DYN_ARGS=TRUE&amp;DOC_NAME=FAT:FQL_AUDITING_CLIENT_TEMPLATE.FAT&amp;display_string=Audit&amp;VAR:KEY=UXGPYTAXQH&amp;VAR:QUERY=UkdGX0JQU19UQU5HKEFOTiwyMDEwLCwsLCwsTk9BVURJVCk=&amp;WINDOW=FIRST_POPUP&amp;HEIGHT=450&amp;WIDTH=","450&amp;START_MAXIMIZED=FALSE&amp;VAR:CALENDAR=FIVEDAY&amp;VAR:SYMBOL=601311&amp;VAR:INDEX=0"}</definedName>
    <definedName name="_638__FDSAUDITLINK__" hidden="1">{"fdsup://directions/FAT Viewer?action=UPDATE&amp;creator=factset&amp;DYN_ARGS=TRUE&amp;DOC_NAME=FAT:FQL_AUDITING_CLIENT_TEMPLATE.FAT&amp;display_string=Audit&amp;VAR:KEY=UXGPYTAXQH&amp;VAR:QUERY=UkdGX0JQU19UQU5HKEFOTiwyMDEwLCwsLCwsTk9BVURJVCk=&amp;WINDOW=FIRST_POPUP&amp;HEIGHT=450&amp;WIDTH=","450&amp;START_MAXIMIZED=FALSE&amp;VAR:CALENDAR=FIVEDAY&amp;VAR:SYMBOL=601311&amp;VAR:INDEX=0"}</definedName>
    <definedName name="_639__FDSAUDITLINK__" localSheetId="2" hidden="1">{"fdsup://directions/FAT Viewer?action=UPDATE&amp;creator=factset&amp;DYN_ARGS=TRUE&amp;DOC_NAME=FAT:FQL_AUDITING_CLIENT_TEMPLATE.FAT&amp;display_string=Audit&amp;VAR:KEY=ARGXORCPON&amp;VAR:QUERY=KChSR0ZfQlBTX1RBTkcoUVRSLDAsLCwsLCxOT0FVRElUKUBSR0ZfQlBTX1RBTkcoUVRSLDAsLCwsLCxOT0FVR","ElUKSlAUkdGX0JQU19UQU5HKFFUUiwwLCwsLCwsTk9BVURJVCkp&amp;WINDOW=FIRST_POPUP&amp;HEIGHT=450&amp;WIDTH=450&amp;START_MAXIMIZED=FALSE&amp;VAR:CALENDAR=FIVEDAY&amp;VAR:SYMBOL=601311&amp;VAR:INDEX=0"}</definedName>
    <definedName name="_639__FDSAUDITLINK__" localSheetId="4" hidden="1">{"fdsup://directions/FAT Viewer?action=UPDATE&amp;creator=factset&amp;DYN_ARGS=TRUE&amp;DOC_NAME=FAT:FQL_AUDITING_CLIENT_TEMPLATE.FAT&amp;display_string=Audit&amp;VAR:KEY=ARGXORCPON&amp;VAR:QUERY=KChSR0ZfQlBTX1RBTkcoUVRSLDAsLCwsLCxOT0FVRElUKUBSR0ZfQlBTX1RBTkcoUVRSLDAsLCwsLCxOT0FVR","ElUKSlAUkdGX0JQU19UQU5HKFFUUiwwLCwsLCwsTk9BVURJVCkp&amp;WINDOW=FIRST_POPUP&amp;HEIGHT=450&amp;WIDTH=450&amp;START_MAXIMIZED=FALSE&amp;VAR:CALENDAR=FIVEDAY&amp;VAR:SYMBOL=601311&amp;VAR:INDEX=0"}</definedName>
    <definedName name="_639__FDSAUDITLINK__" hidden="1">{"fdsup://directions/FAT Viewer?action=UPDATE&amp;creator=factset&amp;DYN_ARGS=TRUE&amp;DOC_NAME=FAT:FQL_AUDITING_CLIENT_TEMPLATE.FAT&amp;display_string=Audit&amp;VAR:KEY=ARGXORCPON&amp;VAR:QUERY=KChSR0ZfQlBTX1RBTkcoUVRSLDAsLCwsLCxOT0FVRElUKUBSR0ZfQlBTX1RBTkcoUVRSLDAsLCwsLCxOT0FVR","ElUKSlAUkdGX0JQU19UQU5HKFFUUiwwLCwsLCwsTk9BVURJVCkp&amp;WINDOW=FIRST_POPUP&amp;HEIGHT=450&amp;WIDTH=450&amp;START_MAXIMIZED=FALSE&amp;VAR:CALENDAR=FIVEDAY&amp;VAR:SYMBOL=601311&amp;VAR:INDEX=0"}</definedName>
    <definedName name="_64__123Graph_ACHART_9" localSheetId="10" hidden="1">#REF!</definedName>
    <definedName name="_64__123Graph_ACHART_9" localSheetId="4" hidden="1">#REF!</definedName>
    <definedName name="_64__123Graph_ACHART_9" hidden="1">#REF!</definedName>
    <definedName name="_64__123Graph_CCHART_14" localSheetId="10" hidden="1">#REF!</definedName>
    <definedName name="_64__123Graph_CCHART_14" localSheetId="4" hidden="1">#REF!</definedName>
    <definedName name="_64__123Graph_CCHART_14" hidden="1">#REF!</definedName>
    <definedName name="_64__FDSAUDITLINK__" localSheetId="2" hidden="1">{"fdsup://directions/FAT Viewer?action=UPDATE&amp;creator=factset&amp;DYN_ARGS=TRUE&amp;DOC_NAME=FAT:FQL_AUDITING_CLIENT_TEMPLATE.FAT&amp;display_string=Audit&amp;VAR:KEY=AFCFQBWJEV&amp;VAR:QUERY=UkdGX1RDQVAoQU5OLDAsLCwsLCxOT0FVRElUKQ==&amp;WINDOW=FIRST_POPUP&amp;HEIGHT=450&amp;WIDTH=450&amp;STAR","T_MAXIMIZED=FALSE&amp;VAR:CALENDAR=US&amp;VAR:SYMBOL=615939&amp;VAR:INDEX=0"}</definedName>
    <definedName name="_64__FDSAUDITLINK__" localSheetId="4" hidden="1">{"fdsup://directions/FAT Viewer?action=UPDATE&amp;creator=factset&amp;DYN_ARGS=TRUE&amp;DOC_NAME=FAT:FQL_AUDITING_CLIENT_TEMPLATE.FAT&amp;display_string=Audit&amp;VAR:KEY=AFCFQBWJEV&amp;VAR:QUERY=UkdGX1RDQVAoQU5OLDAsLCwsLCxOT0FVRElUKQ==&amp;WINDOW=FIRST_POPUP&amp;HEIGHT=450&amp;WIDTH=450&amp;STAR","T_MAXIMIZED=FALSE&amp;VAR:CALENDAR=US&amp;VAR:SYMBOL=615939&amp;VAR:INDEX=0"}</definedName>
    <definedName name="_64__FDSAUDITLINK__" hidden="1">{"fdsup://directions/FAT Viewer?action=UPDATE&amp;creator=factset&amp;DYN_ARGS=TRUE&amp;DOC_NAME=FAT:FQL_AUDITING_CLIENT_TEMPLATE.FAT&amp;display_string=Audit&amp;VAR:KEY=AFCFQBWJEV&amp;VAR:QUERY=UkdGX1RDQVAoQU5OLDAsLCwsLCxOT0FVRElUKQ==&amp;WINDOW=FIRST_POPUP&amp;HEIGHT=450&amp;WIDTH=450&amp;STAR","T_MAXIMIZED=FALSE&amp;VAR:CALENDAR=US&amp;VAR:SYMBOL=615939&amp;VAR:INDEX=0"}</definedName>
    <definedName name="_640__FDSAUDITLINK__" localSheetId="2" hidden="1">{"fdsup://directions/FAT Viewer?action=UPDATE&amp;creator=factset&amp;DYN_ARGS=TRUE&amp;DOC_NAME=FAT:FQL_AUDITING_CLIENT_TEMPLATE.FAT&amp;display_string=Audit&amp;VAR:KEY=OZKPGPQDWX&amp;VAR:QUERY=UkdGX0JQUyhBTk4sMjAxMCwsLCwsLE5PQVVESVQp&amp;WINDOW=FIRST_POPUP&amp;HEIGHT=450&amp;WIDTH=450&amp;STAR","T_MAXIMIZED=FALSE&amp;VAR:CALENDAR=FIVEDAY&amp;VAR:SYMBOL=601311&amp;VAR:INDEX=0"}</definedName>
    <definedName name="_640__FDSAUDITLINK__" localSheetId="4" hidden="1">{"fdsup://directions/FAT Viewer?action=UPDATE&amp;creator=factset&amp;DYN_ARGS=TRUE&amp;DOC_NAME=FAT:FQL_AUDITING_CLIENT_TEMPLATE.FAT&amp;display_string=Audit&amp;VAR:KEY=OZKPGPQDWX&amp;VAR:QUERY=UkdGX0JQUyhBTk4sMjAxMCwsLCwsLE5PQVVESVQp&amp;WINDOW=FIRST_POPUP&amp;HEIGHT=450&amp;WIDTH=450&amp;STAR","T_MAXIMIZED=FALSE&amp;VAR:CALENDAR=FIVEDAY&amp;VAR:SYMBOL=601311&amp;VAR:INDEX=0"}</definedName>
    <definedName name="_640__FDSAUDITLINK__" hidden="1">{"fdsup://directions/FAT Viewer?action=UPDATE&amp;creator=factset&amp;DYN_ARGS=TRUE&amp;DOC_NAME=FAT:FQL_AUDITING_CLIENT_TEMPLATE.FAT&amp;display_string=Audit&amp;VAR:KEY=OZKPGPQDWX&amp;VAR:QUERY=UkdGX0JQUyhBTk4sMjAxMCwsLCwsLE5PQVVESVQp&amp;WINDOW=FIRST_POPUP&amp;HEIGHT=450&amp;WIDTH=450&amp;STAR","T_MAXIMIZED=FALSE&amp;VAR:CALENDAR=FIVEDAY&amp;VAR:SYMBOL=601311&amp;VAR:INDEX=0"}</definedName>
    <definedName name="_641__FDSAUDITLINK__" localSheetId="2" hidden="1">{"fdsup://directions/FAT Viewer?action=UPDATE&amp;creator=factset&amp;DYN_ARGS=TRUE&amp;DOC_NAME=FAT:FQL_AUDITING_CLIENT_TEMPLATE.FAT&amp;display_string=Audit&amp;VAR:KEY=GXUDQXILAF&amp;VAR:QUERY=KChSR0ZfQlBTKFFUUiwwLCwsLCwsTk9BVURJVClAUkdGX0JQUyhTRU1JLDAsLCwsLCxOT0FVRElUKSlAUkdGX","0JQUyhBTk4sMCwsLCwsLE5PQVVESVQpKQ==&amp;WINDOW=FIRST_POPUP&amp;HEIGHT=450&amp;WIDTH=450&amp;START_MAXIMIZED=FALSE&amp;VAR:CALENDAR=FIVEDAY&amp;VAR:SYMBOL=601311&amp;VAR:INDEX=0"}</definedName>
    <definedName name="_641__FDSAUDITLINK__" localSheetId="4" hidden="1">{"fdsup://directions/FAT Viewer?action=UPDATE&amp;creator=factset&amp;DYN_ARGS=TRUE&amp;DOC_NAME=FAT:FQL_AUDITING_CLIENT_TEMPLATE.FAT&amp;display_string=Audit&amp;VAR:KEY=GXUDQXILAF&amp;VAR:QUERY=KChSR0ZfQlBTKFFUUiwwLCwsLCwsTk9BVURJVClAUkdGX0JQUyhTRU1JLDAsLCwsLCxOT0FVRElUKSlAUkdGX","0JQUyhBTk4sMCwsLCwsLE5PQVVESVQpKQ==&amp;WINDOW=FIRST_POPUP&amp;HEIGHT=450&amp;WIDTH=450&amp;START_MAXIMIZED=FALSE&amp;VAR:CALENDAR=FIVEDAY&amp;VAR:SYMBOL=601311&amp;VAR:INDEX=0"}</definedName>
    <definedName name="_641__FDSAUDITLINK__" hidden="1">{"fdsup://directions/FAT Viewer?action=UPDATE&amp;creator=factset&amp;DYN_ARGS=TRUE&amp;DOC_NAME=FAT:FQL_AUDITING_CLIENT_TEMPLATE.FAT&amp;display_string=Audit&amp;VAR:KEY=GXUDQXILAF&amp;VAR:QUERY=KChSR0ZfQlBTKFFUUiwwLCwsLCwsTk9BVURJVClAUkdGX0JQUyhTRU1JLDAsLCwsLCxOT0FVRElUKSlAUkdGX","0JQUyhBTk4sMCwsLCwsLE5PQVVESVQpKQ==&amp;WINDOW=FIRST_POPUP&amp;HEIGHT=450&amp;WIDTH=450&amp;START_MAXIMIZED=FALSE&amp;VAR:CALENDAR=FIVEDAY&amp;VAR:SYMBOL=601311&amp;VAR:INDEX=0"}</definedName>
    <definedName name="_642__FDSAUDITLINK__" localSheetId="2" hidden="1">{"fdsup://directions/FAT Viewer?action=UPDATE&amp;creator=factset&amp;DYN_ARGS=TRUE&amp;DOC_NAME=FAT:FQL_AUDITING_CLIENT_TEMPLATE.FAT&amp;display_string=Audit&amp;VAR:KEY=KNOTGNQLAD&amp;VAR:QUERY=UkdGX0JQU19UQU5HKEFOTiwyMDEwLCwsLCwsTk9BVURJVCk=&amp;WINDOW=FIRST_POPUP&amp;HEIGHT=450&amp;WIDTH=","450&amp;START_MAXIMIZED=FALSE&amp;VAR:CALENDAR=FIVEDAY&amp;VAR:SYMBOL=621518&amp;VAR:INDEX=0"}</definedName>
    <definedName name="_642__FDSAUDITLINK__" localSheetId="4" hidden="1">{"fdsup://directions/FAT Viewer?action=UPDATE&amp;creator=factset&amp;DYN_ARGS=TRUE&amp;DOC_NAME=FAT:FQL_AUDITING_CLIENT_TEMPLATE.FAT&amp;display_string=Audit&amp;VAR:KEY=KNOTGNQLAD&amp;VAR:QUERY=UkdGX0JQU19UQU5HKEFOTiwyMDEwLCwsLCwsTk9BVURJVCk=&amp;WINDOW=FIRST_POPUP&amp;HEIGHT=450&amp;WIDTH=","450&amp;START_MAXIMIZED=FALSE&amp;VAR:CALENDAR=FIVEDAY&amp;VAR:SYMBOL=621518&amp;VAR:INDEX=0"}</definedName>
    <definedName name="_642__FDSAUDITLINK__" hidden="1">{"fdsup://directions/FAT Viewer?action=UPDATE&amp;creator=factset&amp;DYN_ARGS=TRUE&amp;DOC_NAME=FAT:FQL_AUDITING_CLIENT_TEMPLATE.FAT&amp;display_string=Audit&amp;VAR:KEY=KNOTGNQLAD&amp;VAR:QUERY=UkdGX0JQU19UQU5HKEFOTiwyMDEwLCwsLCwsTk9BVURJVCk=&amp;WINDOW=FIRST_POPUP&amp;HEIGHT=450&amp;WIDTH=","450&amp;START_MAXIMIZED=FALSE&amp;VAR:CALENDAR=FIVEDAY&amp;VAR:SYMBOL=621518&amp;VAR:INDEX=0"}</definedName>
    <definedName name="_643__FDSAUDITLINK__" localSheetId="2" hidden="1">{"fdsup://directions/FAT Viewer?action=UPDATE&amp;creator=factset&amp;DYN_ARGS=TRUE&amp;DOC_NAME=FAT:FQL_AUDITING_CLIENT_TEMPLATE.FAT&amp;display_string=Audit&amp;VAR:KEY=SJKPKVQBWL&amp;VAR:QUERY=KChSR0ZfQlBTX1RBTkcoUVRSLDAsLCwsLCxOT0FVRElUKUBSR0ZfQlBTX1RBTkcoUVRSLDAsLCwsLCxOT0FVR","ElUKSlAUkdGX0JQU19UQU5HKFFUUiwwLCwsLCwsTk9BVURJVCkp&amp;WINDOW=FIRST_POPUP&amp;HEIGHT=450&amp;WIDTH=450&amp;START_MAXIMIZED=FALSE&amp;VAR:CALENDAR=FIVEDAY&amp;VAR:SYMBOL=621518&amp;VAR:INDEX=0"}</definedName>
    <definedName name="_643__FDSAUDITLINK__" localSheetId="4" hidden="1">{"fdsup://directions/FAT Viewer?action=UPDATE&amp;creator=factset&amp;DYN_ARGS=TRUE&amp;DOC_NAME=FAT:FQL_AUDITING_CLIENT_TEMPLATE.FAT&amp;display_string=Audit&amp;VAR:KEY=SJKPKVQBWL&amp;VAR:QUERY=KChSR0ZfQlBTX1RBTkcoUVRSLDAsLCwsLCxOT0FVRElUKUBSR0ZfQlBTX1RBTkcoUVRSLDAsLCwsLCxOT0FVR","ElUKSlAUkdGX0JQU19UQU5HKFFUUiwwLCwsLCwsTk9BVURJVCkp&amp;WINDOW=FIRST_POPUP&amp;HEIGHT=450&amp;WIDTH=450&amp;START_MAXIMIZED=FALSE&amp;VAR:CALENDAR=FIVEDAY&amp;VAR:SYMBOL=621518&amp;VAR:INDEX=0"}</definedName>
    <definedName name="_643__FDSAUDITLINK__" hidden="1">{"fdsup://directions/FAT Viewer?action=UPDATE&amp;creator=factset&amp;DYN_ARGS=TRUE&amp;DOC_NAME=FAT:FQL_AUDITING_CLIENT_TEMPLATE.FAT&amp;display_string=Audit&amp;VAR:KEY=SJKPKVQBWL&amp;VAR:QUERY=KChSR0ZfQlBTX1RBTkcoUVRSLDAsLCwsLCxOT0FVRElUKUBSR0ZfQlBTX1RBTkcoUVRSLDAsLCwsLCxOT0FVR","ElUKSlAUkdGX0JQU19UQU5HKFFUUiwwLCwsLCwsTk9BVURJVCkp&amp;WINDOW=FIRST_POPUP&amp;HEIGHT=450&amp;WIDTH=450&amp;START_MAXIMIZED=FALSE&amp;VAR:CALENDAR=FIVEDAY&amp;VAR:SYMBOL=621518&amp;VAR:INDEX=0"}</definedName>
    <definedName name="_644__FDSAUDITLINK__" localSheetId="2" hidden="1">{"fdsup://directions/FAT Viewer?action=UPDATE&amp;creator=factset&amp;DYN_ARGS=TRUE&amp;DOC_NAME=FAT:FQL_AUDITING_CLIENT_TEMPLATE.FAT&amp;display_string=Audit&amp;VAR:KEY=UVIDGHIDWZ&amp;VAR:QUERY=UkdGX0JQUyhBTk4sMjAxMCwsLCwsLE5PQVVESVQp&amp;WINDOW=FIRST_POPUP&amp;HEIGHT=450&amp;WIDTH=450&amp;STAR","T_MAXIMIZED=FALSE&amp;VAR:CALENDAR=FIVEDAY&amp;VAR:SYMBOL=621518&amp;VAR:INDEX=0"}</definedName>
    <definedName name="_644__FDSAUDITLINK__" localSheetId="4" hidden="1">{"fdsup://directions/FAT Viewer?action=UPDATE&amp;creator=factset&amp;DYN_ARGS=TRUE&amp;DOC_NAME=FAT:FQL_AUDITING_CLIENT_TEMPLATE.FAT&amp;display_string=Audit&amp;VAR:KEY=UVIDGHIDWZ&amp;VAR:QUERY=UkdGX0JQUyhBTk4sMjAxMCwsLCwsLE5PQVVESVQp&amp;WINDOW=FIRST_POPUP&amp;HEIGHT=450&amp;WIDTH=450&amp;STAR","T_MAXIMIZED=FALSE&amp;VAR:CALENDAR=FIVEDAY&amp;VAR:SYMBOL=621518&amp;VAR:INDEX=0"}</definedName>
    <definedName name="_644__FDSAUDITLINK__" hidden="1">{"fdsup://directions/FAT Viewer?action=UPDATE&amp;creator=factset&amp;DYN_ARGS=TRUE&amp;DOC_NAME=FAT:FQL_AUDITING_CLIENT_TEMPLATE.FAT&amp;display_string=Audit&amp;VAR:KEY=UVIDGHIDWZ&amp;VAR:QUERY=UkdGX0JQUyhBTk4sMjAxMCwsLCwsLE5PQVVESVQp&amp;WINDOW=FIRST_POPUP&amp;HEIGHT=450&amp;WIDTH=450&amp;STAR","T_MAXIMIZED=FALSE&amp;VAR:CALENDAR=FIVEDAY&amp;VAR:SYMBOL=621518&amp;VAR:INDEX=0"}</definedName>
    <definedName name="_645__FDSAUDITLINK__" localSheetId="2" hidden="1">{"fdsup://directions/FAT Viewer?action=UPDATE&amp;creator=factset&amp;DYN_ARGS=TRUE&amp;DOC_NAME=FAT:FQL_AUDITING_CLIENT_TEMPLATE.FAT&amp;display_string=Audit&amp;VAR:KEY=EZOLQFWVIJ&amp;VAR:QUERY=KChSR0ZfQlBTKFFUUiwwLCwsLCwsTk9BVURJVClAUkdGX0JQUyhTRU1JLDAsLCwsLCxOT0FVRElUKSlAUkdGX","0JQUyhBTk4sMCwsLCwsLE5PQVVESVQpKQ==&amp;WINDOW=FIRST_POPUP&amp;HEIGHT=450&amp;WIDTH=450&amp;START_MAXIMIZED=FALSE&amp;VAR:CALENDAR=FIVEDAY&amp;VAR:SYMBOL=621518&amp;VAR:INDEX=0"}</definedName>
    <definedName name="_645__FDSAUDITLINK__" localSheetId="4" hidden="1">{"fdsup://directions/FAT Viewer?action=UPDATE&amp;creator=factset&amp;DYN_ARGS=TRUE&amp;DOC_NAME=FAT:FQL_AUDITING_CLIENT_TEMPLATE.FAT&amp;display_string=Audit&amp;VAR:KEY=EZOLQFWVIJ&amp;VAR:QUERY=KChSR0ZfQlBTKFFUUiwwLCwsLCwsTk9BVURJVClAUkdGX0JQUyhTRU1JLDAsLCwsLCxOT0FVRElUKSlAUkdGX","0JQUyhBTk4sMCwsLCwsLE5PQVVESVQpKQ==&amp;WINDOW=FIRST_POPUP&amp;HEIGHT=450&amp;WIDTH=450&amp;START_MAXIMIZED=FALSE&amp;VAR:CALENDAR=FIVEDAY&amp;VAR:SYMBOL=621518&amp;VAR:INDEX=0"}</definedName>
    <definedName name="_645__FDSAUDITLINK__" hidden="1">{"fdsup://directions/FAT Viewer?action=UPDATE&amp;creator=factset&amp;DYN_ARGS=TRUE&amp;DOC_NAME=FAT:FQL_AUDITING_CLIENT_TEMPLATE.FAT&amp;display_string=Audit&amp;VAR:KEY=EZOLQFWVIJ&amp;VAR:QUERY=KChSR0ZfQlBTKFFUUiwwLCwsLCwsTk9BVURJVClAUkdGX0JQUyhTRU1JLDAsLCwsLCxOT0FVRElUKSlAUkdGX","0JQUyhBTk4sMCwsLCwsLE5PQVVESVQpKQ==&amp;WINDOW=FIRST_POPUP&amp;HEIGHT=450&amp;WIDTH=450&amp;START_MAXIMIZED=FALSE&amp;VAR:CALENDAR=FIVEDAY&amp;VAR:SYMBOL=621518&amp;VAR:INDEX=0"}</definedName>
    <definedName name="_646__FDSAUDITLINK__" localSheetId="2" hidden="1">{"fdsup://directions/FAT Viewer?action=UPDATE&amp;creator=factset&amp;DYN_ARGS=TRUE&amp;DOC_NAME=FAT:FQL_AUDITING_CLIENT_TEMPLATE.FAT&amp;display_string=Audit&amp;VAR:KEY=EJEFCRIRCX&amp;VAR:QUERY=UkdGX0JQU19UQU5HKEFOTiwyMDEwLCwsLCwsTk9BVURJVCk=&amp;WINDOW=FIRST_POPUP&amp;HEIGHT=450&amp;WIDTH=","450&amp;START_MAXIMIZED=FALSE&amp;VAR:CALENDAR=FIVEDAY&amp;VAR:SYMBOL=688951&amp;VAR:INDEX=0"}</definedName>
    <definedName name="_646__FDSAUDITLINK__" localSheetId="4" hidden="1">{"fdsup://directions/FAT Viewer?action=UPDATE&amp;creator=factset&amp;DYN_ARGS=TRUE&amp;DOC_NAME=FAT:FQL_AUDITING_CLIENT_TEMPLATE.FAT&amp;display_string=Audit&amp;VAR:KEY=EJEFCRIRCX&amp;VAR:QUERY=UkdGX0JQU19UQU5HKEFOTiwyMDEwLCwsLCwsTk9BVURJVCk=&amp;WINDOW=FIRST_POPUP&amp;HEIGHT=450&amp;WIDTH=","450&amp;START_MAXIMIZED=FALSE&amp;VAR:CALENDAR=FIVEDAY&amp;VAR:SYMBOL=688951&amp;VAR:INDEX=0"}</definedName>
    <definedName name="_646__FDSAUDITLINK__" hidden="1">{"fdsup://directions/FAT Viewer?action=UPDATE&amp;creator=factset&amp;DYN_ARGS=TRUE&amp;DOC_NAME=FAT:FQL_AUDITING_CLIENT_TEMPLATE.FAT&amp;display_string=Audit&amp;VAR:KEY=EJEFCRIRCX&amp;VAR:QUERY=UkdGX0JQU19UQU5HKEFOTiwyMDEwLCwsLCwsTk9BVURJVCk=&amp;WINDOW=FIRST_POPUP&amp;HEIGHT=450&amp;WIDTH=","450&amp;START_MAXIMIZED=FALSE&amp;VAR:CALENDAR=FIVEDAY&amp;VAR:SYMBOL=688951&amp;VAR:INDEX=0"}</definedName>
    <definedName name="_647__FDSAUDITLINK__" localSheetId="2" hidden="1">{"fdsup://directions/FAT Viewer?action=UPDATE&amp;creator=factset&amp;DYN_ARGS=TRUE&amp;DOC_NAME=FAT:FQL_AUDITING_CLIENT_TEMPLATE.FAT&amp;display_string=Audit&amp;VAR:KEY=SNOFANEHGN&amp;VAR:QUERY=KChSR0ZfQlBTX1RBTkcoUVRSLDAsLCwsLCxOT0FVRElUKUBSR0ZfQlBTX1RBTkcoUVRSLDAsLCwsLCxOT0FVR","ElUKSlAUkdGX0JQU19UQU5HKFFUUiwwLCwsLCwsTk9BVURJVCkp&amp;WINDOW=FIRST_POPUP&amp;HEIGHT=450&amp;WIDTH=450&amp;START_MAXIMIZED=FALSE&amp;VAR:CALENDAR=FIVEDAY&amp;VAR:SYMBOL=688951&amp;VAR:INDEX=0"}</definedName>
    <definedName name="_647__FDSAUDITLINK__" localSheetId="4" hidden="1">{"fdsup://directions/FAT Viewer?action=UPDATE&amp;creator=factset&amp;DYN_ARGS=TRUE&amp;DOC_NAME=FAT:FQL_AUDITING_CLIENT_TEMPLATE.FAT&amp;display_string=Audit&amp;VAR:KEY=SNOFANEHGN&amp;VAR:QUERY=KChSR0ZfQlBTX1RBTkcoUVRSLDAsLCwsLCxOT0FVRElUKUBSR0ZfQlBTX1RBTkcoUVRSLDAsLCwsLCxOT0FVR","ElUKSlAUkdGX0JQU19UQU5HKFFUUiwwLCwsLCwsTk9BVURJVCkp&amp;WINDOW=FIRST_POPUP&amp;HEIGHT=450&amp;WIDTH=450&amp;START_MAXIMIZED=FALSE&amp;VAR:CALENDAR=FIVEDAY&amp;VAR:SYMBOL=688951&amp;VAR:INDEX=0"}</definedName>
    <definedName name="_647__FDSAUDITLINK__" hidden="1">{"fdsup://directions/FAT Viewer?action=UPDATE&amp;creator=factset&amp;DYN_ARGS=TRUE&amp;DOC_NAME=FAT:FQL_AUDITING_CLIENT_TEMPLATE.FAT&amp;display_string=Audit&amp;VAR:KEY=SNOFANEHGN&amp;VAR:QUERY=KChSR0ZfQlBTX1RBTkcoUVRSLDAsLCwsLCxOT0FVRElUKUBSR0ZfQlBTX1RBTkcoUVRSLDAsLCwsLCxOT0FVR","ElUKSlAUkdGX0JQU19UQU5HKFFUUiwwLCwsLCwsTk9BVURJVCkp&amp;WINDOW=FIRST_POPUP&amp;HEIGHT=450&amp;WIDTH=450&amp;START_MAXIMIZED=FALSE&amp;VAR:CALENDAR=FIVEDAY&amp;VAR:SYMBOL=688951&amp;VAR:INDEX=0"}</definedName>
    <definedName name="_648__FDSAUDITLINK__" localSheetId="2" hidden="1">{"fdsup://directions/FAT Viewer?action=UPDATE&amp;creator=factset&amp;DYN_ARGS=TRUE&amp;DOC_NAME=FAT:FQL_AUDITING_CLIENT_TEMPLATE.FAT&amp;display_string=Audit&amp;VAR:KEY=MVYDAXMBML&amp;VAR:QUERY=UkdGX0JQUyhBTk4sMjAxMCwsLCwsLE5PQVVESVQp&amp;WINDOW=FIRST_POPUP&amp;HEIGHT=450&amp;WIDTH=450&amp;STAR","T_MAXIMIZED=FALSE&amp;VAR:CALENDAR=FIVEDAY&amp;VAR:SYMBOL=688951&amp;VAR:INDEX=0"}</definedName>
    <definedName name="_648__FDSAUDITLINK__" localSheetId="4" hidden="1">{"fdsup://directions/FAT Viewer?action=UPDATE&amp;creator=factset&amp;DYN_ARGS=TRUE&amp;DOC_NAME=FAT:FQL_AUDITING_CLIENT_TEMPLATE.FAT&amp;display_string=Audit&amp;VAR:KEY=MVYDAXMBML&amp;VAR:QUERY=UkdGX0JQUyhBTk4sMjAxMCwsLCwsLE5PQVVESVQp&amp;WINDOW=FIRST_POPUP&amp;HEIGHT=450&amp;WIDTH=450&amp;STAR","T_MAXIMIZED=FALSE&amp;VAR:CALENDAR=FIVEDAY&amp;VAR:SYMBOL=688951&amp;VAR:INDEX=0"}</definedName>
    <definedName name="_648__FDSAUDITLINK__" hidden="1">{"fdsup://directions/FAT Viewer?action=UPDATE&amp;creator=factset&amp;DYN_ARGS=TRUE&amp;DOC_NAME=FAT:FQL_AUDITING_CLIENT_TEMPLATE.FAT&amp;display_string=Audit&amp;VAR:KEY=MVYDAXMBML&amp;VAR:QUERY=UkdGX0JQUyhBTk4sMjAxMCwsLCwsLE5PQVVESVQp&amp;WINDOW=FIRST_POPUP&amp;HEIGHT=450&amp;WIDTH=450&amp;STAR","T_MAXIMIZED=FALSE&amp;VAR:CALENDAR=FIVEDAY&amp;VAR:SYMBOL=688951&amp;VAR:INDEX=0"}</definedName>
    <definedName name="_649__FDSAUDITLINK__" localSheetId="2" hidden="1">{"fdsup://directions/FAT Viewer?action=UPDATE&amp;creator=factset&amp;DYN_ARGS=TRUE&amp;DOC_NAME=FAT:FQL_AUDITING_CLIENT_TEMPLATE.FAT&amp;display_string=Audit&amp;VAR:KEY=IHUFOLWZCR&amp;VAR:QUERY=KChSR0ZfQlBTKFFUUiwwLCwsLCwsTk9BVURJVClAUkdGX0JQUyhTRU1JLDAsLCwsLCxOT0FVRElUKSlAUkdGX","0JQUyhBTk4sMCwsLCwsLE5PQVVESVQpKQ==&amp;WINDOW=FIRST_POPUP&amp;HEIGHT=450&amp;WIDTH=450&amp;START_MAXIMIZED=FALSE&amp;VAR:CALENDAR=FIVEDAY&amp;VAR:SYMBOL=688951&amp;VAR:INDEX=0"}</definedName>
    <definedName name="_649__FDSAUDITLINK__" localSheetId="4" hidden="1">{"fdsup://directions/FAT Viewer?action=UPDATE&amp;creator=factset&amp;DYN_ARGS=TRUE&amp;DOC_NAME=FAT:FQL_AUDITING_CLIENT_TEMPLATE.FAT&amp;display_string=Audit&amp;VAR:KEY=IHUFOLWZCR&amp;VAR:QUERY=KChSR0ZfQlBTKFFUUiwwLCwsLCwsTk9BVURJVClAUkdGX0JQUyhTRU1JLDAsLCwsLCxOT0FVRElUKSlAUkdGX","0JQUyhBTk4sMCwsLCwsLE5PQVVESVQpKQ==&amp;WINDOW=FIRST_POPUP&amp;HEIGHT=450&amp;WIDTH=450&amp;START_MAXIMIZED=FALSE&amp;VAR:CALENDAR=FIVEDAY&amp;VAR:SYMBOL=688951&amp;VAR:INDEX=0"}</definedName>
    <definedName name="_649__FDSAUDITLINK__" hidden="1">{"fdsup://directions/FAT Viewer?action=UPDATE&amp;creator=factset&amp;DYN_ARGS=TRUE&amp;DOC_NAME=FAT:FQL_AUDITING_CLIENT_TEMPLATE.FAT&amp;display_string=Audit&amp;VAR:KEY=IHUFOLWZCR&amp;VAR:QUERY=KChSR0ZfQlBTKFFUUiwwLCwsLCwsTk9BVURJVClAUkdGX0JQUyhTRU1JLDAsLCwsLCxOT0FVRElUKSlAUkdGX","0JQUyhBTk4sMCwsLCwsLE5PQVVESVQpKQ==&amp;WINDOW=FIRST_POPUP&amp;HEIGHT=450&amp;WIDTH=450&amp;START_MAXIMIZED=FALSE&amp;VAR:CALENDAR=FIVEDAY&amp;VAR:SYMBOL=688951&amp;VAR:INDEX=0"}</definedName>
    <definedName name="_64PGE_1" localSheetId="10">#REF!</definedName>
    <definedName name="_64PGE_1">#REF!</definedName>
    <definedName name="_65__123Graph_CCHART_15" localSheetId="10" hidden="1">#REF!</definedName>
    <definedName name="_65__123Graph_CCHART_15" localSheetId="4" hidden="1">#REF!</definedName>
    <definedName name="_65__123Graph_CCHART_15" hidden="1">#REF!</definedName>
    <definedName name="_65__FDSAUDITLINK__" localSheetId="2" hidden="1">{"fdsup://directions/FAT Viewer?action=UPDATE&amp;creator=factset&amp;DYN_ARGS=TRUE&amp;DOC_NAME=FAT:FQL_AUDITING_CLIENT_TEMPLATE.FAT&amp;display_string=Audit&amp;VAR:KEY=OTMDCJCVKD&amp;VAR:QUERY=UkdGX1RDQVAoQU5OLDAsLCwsLCxOT0FVRElUKQ==&amp;WINDOW=FIRST_POPUP&amp;HEIGHT=450&amp;WIDTH=450&amp;STAR","T_MAXIMIZED=FALSE&amp;VAR:CALENDAR=US&amp;VAR:SYMBOL=646632&amp;VAR:INDEX=0"}</definedName>
    <definedName name="_65__FDSAUDITLINK__" localSheetId="4" hidden="1">{"fdsup://directions/FAT Viewer?action=UPDATE&amp;creator=factset&amp;DYN_ARGS=TRUE&amp;DOC_NAME=FAT:FQL_AUDITING_CLIENT_TEMPLATE.FAT&amp;display_string=Audit&amp;VAR:KEY=OTMDCJCVKD&amp;VAR:QUERY=UkdGX1RDQVAoQU5OLDAsLCwsLCxOT0FVRElUKQ==&amp;WINDOW=FIRST_POPUP&amp;HEIGHT=450&amp;WIDTH=450&amp;STAR","T_MAXIMIZED=FALSE&amp;VAR:CALENDAR=US&amp;VAR:SYMBOL=646632&amp;VAR:INDEX=0"}</definedName>
    <definedName name="_65__FDSAUDITLINK__" hidden="1">{"fdsup://directions/FAT Viewer?action=UPDATE&amp;creator=factset&amp;DYN_ARGS=TRUE&amp;DOC_NAME=FAT:FQL_AUDITING_CLIENT_TEMPLATE.FAT&amp;display_string=Audit&amp;VAR:KEY=OTMDCJCVKD&amp;VAR:QUERY=UkdGX1RDQVAoQU5OLDAsLCwsLCxOT0FVRElUKQ==&amp;WINDOW=FIRST_POPUP&amp;HEIGHT=450&amp;WIDTH=450&amp;STAR","T_MAXIMIZED=FALSE&amp;VAR:CALENDAR=US&amp;VAR:SYMBOL=646632&amp;VAR:INDEX=0"}</definedName>
    <definedName name="_650__FDSAUDITLINK__" localSheetId="2" hidden="1">{"fdsup://directions/FAT Viewer?action=UPDATE&amp;creator=factset&amp;DYN_ARGS=TRUE&amp;DOC_NAME=FAT:FQL_AUDITING_CLIENT_TEMPLATE.FAT&amp;display_string=Audit&amp;VAR:KEY=IBKXSNWPYZ&amp;VAR:QUERY=UkdGX0JQU19UQU5HKEFOTiwyMDEwLCwsLCwsTk9BVURJVCk=&amp;WINDOW=FIRST_POPUP&amp;HEIGHT=450&amp;WIDTH=","450&amp;START_MAXIMIZED=FALSE&amp;VAR:CALENDAR=FIVEDAY&amp;VAR:SYMBOL=688952&amp;VAR:INDEX=0"}</definedName>
    <definedName name="_650__FDSAUDITLINK__" localSheetId="4" hidden="1">{"fdsup://directions/FAT Viewer?action=UPDATE&amp;creator=factset&amp;DYN_ARGS=TRUE&amp;DOC_NAME=FAT:FQL_AUDITING_CLIENT_TEMPLATE.FAT&amp;display_string=Audit&amp;VAR:KEY=IBKXSNWPYZ&amp;VAR:QUERY=UkdGX0JQU19UQU5HKEFOTiwyMDEwLCwsLCwsTk9BVURJVCk=&amp;WINDOW=FIRST_POPUP&amp;HEIGHT=450&amp;WIDTH=","450&amp;START_MAXIMIZED=FALSE&amp;VAR:CALENDAR=FIVEDAY&amp;VAR:SYMBOL=688952&amp;VAR:INDEX=0"}</definedName>
    <definedName name="_650__FDSAUDITLINK__" hidden="1">{"fdsup://directions/FAT Viewer?action=UPDATE&amp;creator=factset&amp;DYN_ARGS=TRUE&amp;DOC_NAME=FAT:FQL_AUDITING_CLIENT_TEMPLATE.FAT&amp;display_string=Audit&amp;VAR:KEY=IBKXSNWPYZ&amp;VAR:QUERY=UkdGX0JQU19UQU5HKEFOTiwyMDEwLCwsLCwsTk9BVURJVCk=&amp;WINDOW=FIRST_POPUP&amp;HEIGHT=450&amp;WIDTH=","450&amp;START_MAXIMIZED=FALSE&amp;VAR:CALENDAR=FIVEDAY&amp;VAR:SYMBOL=688952&amp;VAR:INDEX=0"}</definedName>
    <definedName name="_651__FDSAUDITLINK__" localSheetId="2" hidden="1">{"fdsup://directions/FAT Viewer?action=UPDATE&amp;creator=factset&amp;DYN_ARGS=TRUE&amp;DOC_NAME=FAT:FQL_AUDITING_CLIENT_TEMPLATE.FAT&amp;display_string=Audit&amp;VAR:KEY=QBIDKRYJMN&amp;VAR:QUERY=KChSR0ZfQlBTX1RBTkcoUVRSLDAsLCwsLCxOT0FVRElUKUBSR0ZfQlBTX1RBTkcoUVRSLDAsLCwsLCxOT0FVR","ElUKSlAUkdGX0JQU19UQU5HKFFUUiwwLCwsLCwsTk9BVURJVCkp&amp;WINDOW=FIRST_POPUP&amp;HEIGHT=450&amp;WIDTH=450&amp;START_MAXIMIZED=FALSE&amp;VAR:CALENDAR=FIVEDAY&amp;VAR:SYMBOL=688952&amp;VAR:INDEX=0"}</definedName>
    <definedName name="_651__FDSAUDITLINK__" localSheetId="4" hidden="1">{"fdsup://directions/FAT Viewer?action=UPDATE&amp;creator=factset&amp;DYN_ARGS=TRUE&amp;DOC_NAME=FAT:FQL_AUDITING_CLIENT_TEMPLATE.FAT&amp;display_string=Audit&amp;VAR:KEY=QBIDKRYJMN&amp;VAR:QUERY=KChSR0ZfQlBTX1RBTkcoUVRSLDAsLCwsLCxOT0FVRElUKUBSR0ZfQlBTX1RBTkcoUVRSLDAsLCwsLCxOT0FVR","ElUKSlAUkdGX0JQU19UQU5HKFFUUiwwLCwsLCwsTk9BVURJVCkp&amp;WINDOW=FIRST_POPUP&amp;HEIGHT=450&amp;WIDTH=450&amp;START_MAXIMIZED=FALSE&amp;VAR:CALENDAR=FIVEDAY&amp;VAR:SYMBOL=688952&amp;VAR:INDEX=0"}</definedName>
    <definedName name="_651__FDSAUDITLINK__" hidden="1">{"fdsup://directions/FAT Viewer?action=UPDATE&amp;creator=factset&amp;DYN_ARGS=TRUE&amp;DOC_NAME=FAT:FQL_AUDITING_CLIENT_TEMPLATE.FAT&amp;display_string=Audit&amp;VAR:KEY=QBIDKRYJMN&amp;VAR:QUERY=KChSR0ZfQlBTX1RBTkcoUVRSLDAsLCwsLCxOT0FVRElUKUBSR0ZfQlBTX1RBTkcoUVRSLDAsLCwsLCxOT0FVR","ElUKSlAUkdGX0JQU19UQU5HKFFUUiwwLCwsLCwsTk9BVURJVCkp&amp;WINDOW=FIRST_POPUP&amp;HEIGHT=450&amp;WIDTH=450&amp;START_MAXIMIZED=FALSE&amp;VAR:CALENDAR=FIVEDAY&amp;VAR:SYMBOL=688952&amp;VAR:INDEX=0"}</definedName>
    <definedName name="_652__FDSAUDITLINK__" localSheetId="2" hidden="1">{"fdsup://directions/FAT Viewer?action=UPDATE&amp;creator=factset&amp;DYN_ARGS=TRUE&amp;DOC_NAME=FAT:FQL_AUDITING_CLIENT_TEMPLATE.FAT&amp;display_string=Audit&amp;VAR:KEY=KXATCHSRIZ&amp;VAR:QUERY=UkdGX0JQUyhBTk4sMjAxMCwsLCwsLE5PQVVESVQp&amp;WINDOW=FIRST_POPUP&amp;HEIGHT=450&amp;WIDTH=450&amp;STAR","T_MAXIMIZED=FALSE&amp;VAR:CALENDAR=FIVEDAY&amp;VAR:SYMBOL=688952&amp;VAR:INDEX=0"}</definedName>
    <definedName name="_652__FDSAUDITLINK__" localSheetId="4" hidden="1">{"fdsup://directions/FAT Viewer?action=UPDATE&amp;creator=factset&amp;DYN_ARGS=TRUE&amp;DOC_NAME=FAT:FQL_AUDITING_CLIENT_TEMPLATE.FAT&amp;display_string=Audit&amp;VAR:KEY=KXATCHSRIZ&amp;VAR:QUERY=UkdGX0JQUyhBTk4sMjAxMCwsLCwsLE5PQVVESVQp&amp;WINDOW=FIRST_POPUP&amp;HEIGHT=450&amp;WIDTH=450&amp;STAR","T_MAXIMIZED=FALSE&amp;VAR:CALENDAR=FIVEDAY&amp;VAR:SYMBOL=688952&amp;VAR:INDEX=0"}</definedName>
    <definedName name="_652__FDSAUDITLINK__" hidden="1">{"fdsup://directions/FAT Viewer?action=UPDATE&amp;creator=factset&amp;DYN_ARGS=TRUE&amp;DOC_NAME=FAT:FQL_AUDITING_CLIENT_TEMPLATE.FAT&amp;display_string=Audit&amp;VAR:KEY=KXATCHSRIZ&amp;VAR:QUERY=UkdGX0JQUyhBTk4sMjAxMCwsLCwsLE5PQVVESVQp&amp;WINDOW=FIRST_POPUP&amp;HEIGHT=450&amp;WIDTH=450&amp;STAR","T_MAXIMIZED=FALSE&amp;VAR:CALENDAR=FIVEDAY&amp;VAR:SYMBOL=688952&amp;VAR:INDEX=0"}</definedName>
    <definedName name="_653__FDSAUDITLINK__" localSheetId="2" hidden="1">{"fdsup://directions/FAT Viewer?action=UPDATE&amp;creator=factset&amp;DYN_ARGS=TRUE&amp;DOC_NAME=FAT:FQL_AUDITING_CLIENT_TEMPLATE.FAT&amp;display_string=Audit&amp;VAR:KEY=QHCLGTGRQT&amp;VAR:QUERY=KChSR0ZfQlBTKFFUUiwwLCwsLCwsTk9BVURJVClAUkdGX0JQUyhTRU1JLDAsLCwsLCxOT0FVRElUKSlAUkdGX","0JQUyhBTk4sMCwsLCwsLE5PQVVESVQpKQ==&amp;WINDOW=FIRST_POPUP&amp;HEIGHT=450&amp;WIDTH=450&amp;START_MAXIMIZED=FALSE&amp;VAR:CALENDAR=FIVEDAY&amp;VAR:SYMBOL=688952&amp;VAR:INDEX=0"}</definedName>
    <definedName name="_653__FDSAUDITLINK__" localSheetId="4" hidden="1">{"fdsup://directions/FAT Viewer?action=UPDATE&amp;creator=factset&amp;DYN_ARGS=TRUE&amp;DOC_NAME=FAT:FQL_AUDITING_CLIENT_TEMPLATE.FAT&amp;display_string=Audit&amp;VAR:KEY=QHCLGTGRQT&amp;VAR:QUERY=KChSR0ZfQlBTKFFUUiwwLCwsLCwsTk9BVURJVClAUkdGX0JQUyhTRU1JLDAsLCwsLCxOT0FVRElUKSlAUkdGX","0JQUyhBTk4sMCwsLCwsLE5PQVVESVQpKQ==&amp;WINDOW=FIRST_POPUP&amp;HEIGHT=450&amp;WIDTH=450&amp;START_MAXIMIZED=FALSE&amp;VAR:CALENDAR=FIVEDAY&amp;VAR:SYMBOL=688952&amp;VAR:INDEX=0"}</definedName>
    <definedName name="_653__FDSAUDITLINK__" hidden="1">{"fdsup://directions/FAT Viewer?action=UPDATE&amp;creator=factset&amp;DYN_ARGS=TRUE&amp;DOC_NAME=FAT:FQL_AUDITING_CLIENT_TEMPLATE.FAT&amp;display_string=Audit&amp;VAR:KEY=QHCLGTGRQT&amp;VAR:QUERY=KChSR0ZfQlBTKFFUUiwwLCwsLCwsTk9BVURJVClAUkdGX0JQUyhTRU1JLDAsLCwsLCxOT0FVRElUKSlAUkdGX","0JQUyhBTk4sMCwsLCwsLE5PQVVESVQpKQ==&amp;WINDOW=FIRST_POPUP&amp;HEIGHT=450&amp;WIDTH=450&amp;START_MAXIMIZED=FALSE&amp;VAR:CALENDAR=FIVEDAY&amp;VAR:SYMBOL=688952&amp;VAR:INDEX=0"}</definedName>
    <definedName name="_654__FDSAUDITLINK__" localSheetId="2" hidden="1">{"fdsup://directions/FAT Viewer?action=UPDATE&amp;creator=factset&amp;DYN_ARGS=TRUE&amp;DOC_NAME=FAT:FQL_AUDITING_CLIENT_TEMPLATE.FAT&amp;display_string=Audit&amp;VAR:KEY=KTWLWZQBYR&amp;VAR:QUERY=UkdGX0JQU19UQU5HKEFOTiwyMDEwLCwsLCwsTk9BVURJVCk=&amp;WINDOW=FIRST_POPUP&amp;HEIGHT=450&amp;WIDTH=","450&amp;START_MAXIMIZED=FALSE&amp;VAR:CALENDAR=FIVEDAY&amp;VAR:SYMBOL=628345&amp;VAR:INDEX=0"}</definedName>
    <definedName name="_654__FDSAUDITLINK__" localSheetId="4" hidden="1">{"fdsup://directions/FAT Viewer?action=UPDATE&amp;creator=factset&amp;DYN_ARGS=TRUE&amp;DOC_NAME=FAT:FQL_AUDITING_CLIENT_TEMPLATE.FAT&amp;display_string=Audit&amp;VAR:KEY=KTWLWZQBYR&amp;VAR:QUERY=UkdGX0JQU19UQU5HKEFOTiwyMDEwLCwsLCwsTk9BVURJVCk=&amp;WINDOW=FIRST_POPUP&amp;HEIGHT=450&amp;WIDTH=","450&amp;START_MAXIMIZED=FALSE&amp;VAR:CALENDAR=FIVEDAY&amp;VAR:SYMBOL=628345&amp;VAR:INDEX=0"}</definedName>
    <definedName name="_654__FDSAUDITLINK__" hidden="1">{"fdsup://directions/FAT Viewer?action=UPDATE&amp;creator=factset&amp;DYN_ARGS=TRUE&amp;DOC_NAME=FAT:FQL_AUDITING_CLIENT_TEMPLATE.FAT&amp;display_string=Audit&amp;VAR:KEY=KTWLWZQBYR&amp;VAR:QUERY=UkdGX0JQU19UQU5HKEFOTiwyMDEwLCwsLCwsTk9BVURJVCk=&amp;WINDOW=FIRST_POPUP&amp;HEIGHT=450&amp;WIDTH=","450&amp;START_MAXIMIZED=FALSE&amp;VAR:CALENDAR=FIVEDAY&amp;VAR:SYMBOL=628345&amp;VAR:INDEX=0"}</definedName>
    <definedName name="_655__FDSAUDITLINK__" localSheetId="2" hidden="1">{"fdsup://directions/FAT Viewer?action=UPDATE&amp;creator=factset&amp;DYN_ARGS=TRUE&amp;DOC_NAME=FAT:FQL_AUDITING_CLIENT_TEMPLATE.FAT&amp;display_string=Audit&amp;VAR:KEY=CNIXKDIXYD&amp;VAR:QUERY=KChSR0ZfQlBTX1RBTkcoUVRSLDAsLCwsLCxOT0FVRElUKUBSR0ZfQlBTX1RBTkcoUVRSLDAsLCwsLCxOT0FVR","ElUKSlAUkdGX0JQU19UQU5HKFFUUiwwLCwsLCwsTk9BVURJVCkp&amp;WINDOW=FIRST_POPUP&amp;HEIGHT=450&amp;WIDTH=450&amp;START_MAXIMIZED=FALSE&amp;VAR:CALENDAR=FIVEDAY&amp;VAR:SYMBOL=628345&amp;VAR:INDEX=0"}</definedName>
    <definedName name="_655__FDSAUDITLINK__" localSheetId="4" hidden="1">{"fdsup://directions/FAT Viewer?action=UPDATE&amp;creator=factset&amp;DYN_ARGS=TRUE&amp;DOC_NAME=FAT:FQL_AUDITING_CLIENT_TEMPLATE.FAT&amp;display_string=Audit&amp;VAR:KEY=CNIXKDIXYD&amp;VAR:QUERY=KChSR0ZfQlBTX1RBTkcoUVRSLDAsLCwsLCxOT0FVRElUKUBSR0ZfQlBTX1RBTkcoUVRSLDAsLCwsLCxOT0FVR","ElUKSlAUkdGX0JQU19UQU5HKFFUUiwwLCwsLCwsTk9BVURJVCkp&amp;WINDOW=FIRST_POPUP&amp;HEIGHT=450&amp;WIDTH=450&amp;START_MAXIMIZED=FALSE&amp;VAR:CALENDAR=FIVEDAY&amp;VAR:SYMBOL=628345&amp;VAR:INDEX=0"}</definedName>
    <definedName name="_655__FDSAUDITLINK__" hidden="1">{"fdsup://directions/FAT Viewer?action=UPDATE&amp;creator=factset&amp;DYN_ARGS=TRUE&amp;DOC_NAME=FAT:FQL_AUDITING_CLIENT_TEMPLATE.FAT&amp;display_string=Audit&amp;VAR:KEY=CNIXKDIXYD&amp;VAR:QUERY=KChSR0ZfQlBTX1RBTkcoUVRSLDAsLCwsLCxOT0FVRElUKUBSR0ZfQlBTX1RBTkcoUVRSLDAsLCwsLCxOT0FVR","ElUKSlAUkdGX0JQU19UQU5HKFFUUiwwLCwsLCwsTk9BVURJVCkp&amp;WINDOW=FIRST_POPUP&amp;HEIGHT=450&amp;WIDTH=450&amp;START_MAXIMIZED=FALSE&amp;VAR:CALENDAR=FIVEDAY&amp;VAR:SYMBOL=628345&amp;VAR:INDEX=0"}</definedName>
    <definedName name="_656__FDSAUDITLINK__" localSheetId="2" hidden="1">{"fdsup://directions/FAT Viewer?action=UPDATE&amp;creator=factset&amp;DYN_ARGS=TRUE&amp;DOC_NAME=FAT:FQL_AUDITING_CLIENT_TEMPLATE.FAT&amp;display_string=Audit&amp;VAR:KEY=AFCTQLOZWN&amp;VAR:QUERY=UkdGX0JQUyhBTk4sMjAxMCwsLCwsLE5PQVVESVQp&amp;WINDOW=FIRST_POPUP&amp;HEIGHT=450&amp;WIDTH=450&amp;STAR","T_MAXIMIZED=FALSE&amp;VAR:CALENDAR=FIVEDAY&amp;VAR:SYMBOL=628345&amp;VAR:INDEX=0"}</definedName>
    <definedName name="_656__FDSAUDITLINK__" localSheetId="4" hidden="1">{"fdsup://directions/FAT Viewer?action=UPDATE&amp;creator=factset&amp;DYN_ARGS=TRUE&amp;DOC_NAME=FAT:FQL_AUDITING_CLIENT_TEMPLATE.FAT&amp;display_string=Audit&amp;VAR:KEY=AFCTQLOZWN&amp;VAR:QUERY=UkdGX0JQUyhBTk4sMjAxMCwsLCwsLE5PQVVESVQp&amp;WINDOW=FIRST_POPUP&amp;HEIGHT=450&amp;WIDTH=450&amp;STAR","T_MAXIMIZED=FALSE&amp;VAR:CALENDAR=FIVEDAY&amp;VAR:SYMBOL=628345&amp;VAR:INDEX=0"}</definedName>
    <definedName name="_656__FDSAUDITLINK__" hidden="1">{"fdsup://directions/FAT Viewer?action=UPDATE&amp;creator=factset&amp;DYN_ARGS=TRUE&amp;DOC_NAME=FAT:FQL_AUDITING_CLIENT_TEMPLATE.FAT&amp;display_string=Audit&amp;VAR:KEY=AFCTQLOZWN&amp;VAR:QUERY=UkdGX0JQUyhBTk4sMjAxMCwsLCwsLE5PQVVESVQp&amp;WINDOW=FIRST_POPUP&amp;HEIGHT=450&amp;WIDTH=450&amp;STAR","T_MAXIMIZED=FALSE&amp;VAR:CALENDAR=FIVEDAY&amp;VAR:SYMBOL=628345&amp;VAR:INDEX=0"}</definedName>
    <definedName name="_657__FDSAUDITLINK__" localSheetId="2" hidden="1">{"fdsup://directions/FAT Viewer?action=UPDATE&amp;creator=factset&amp;DYN_ARGS=TRUE&amp;DOC_NAME=FAT:FQL_AUDITING_CLIENT_TEMPLATE.FAT&amp;display_string=Audit&amp;VAR:KEY=YFOLWPCPAB&amp;VAR:QUERY=KChSR0ZfQlBTKFFUUiwwLCwsLCwsTk9BVURJVClAUkdGX0JQUyhTRU1JLDAsLCwsLCxOT0FVRElUKSlAUkdGX","0JQUyhBTk4sMCwsLCwsLE5PQVVESVQpKQ==&amp;WINDOW=FIRST_POPUP&amp;HEIGHT=450&amp;WIDTH=450&amp;START_MAXIMIZED=FALSE&amp;VAR:CALENDAR=FIVEDAY&amp;VAR:SYMBOL=628345&amp;VAR:INDEX=0"}</definedName>
    <definedName name="_657__FDSAUDITLINK__" localSheetId="4" hidden="1">{"fdsup://directions/FAT Viewer?action=UPDATE&amp;creator=factset&amp;DYN_ARGS=TRUE&amp;DOC_NAME=FAT:FQL_AUDITING_CLIENT_TEMPLATE.FAT&amp;display_string=Audit&amp;VAR:KEY=YFOLWPCPAB&amp;VAR:QUERY=KChSR0ZfQlBTKFFUUiwwLCwsLCwsTk9BVURJVClAUkdGX0JQUyhTRU1JLDAsLCwsLCxOT0FVRElUKSlAUkdGX","0JQUyhBTk4sMCwsLCwsLE5PQVVESVQpKQ==&amp;WINDOW=FIRST_POPUP&amp;HEIGHT=450&amp;WIDTH=450&amp;START_MAXIMIZED=FALSE&amp;VAR:CALENDAR=FIVEDAY&amp;VAR:SYMBOL=628345&amp;VAR:INDEX=0"}</definedName>
    <definedName name="_657__FDSAUDITLINK__" hidden="1">{"fdsup://directions/FAT Viewer?action=UPDATE&amp;creator=factset&amp;DYN_ARGS=TRUE&amp;DOC_NAME=FAT:FQL_AUDITING_CLIENT_TEMPLATE.FAT&amp;display_string=Audit&amp;VAR:KEY=YFOLWPCPAB&amp;VAR:QUERY=KChSR0ZfQlBTKFFUUiwwLCwsLCwsTk9BVURJVClAUkdGX0JQUyhTRU1JLDAsLCwsLCxOT0FVRElUKSlAUkdGX","0JQUyhBTk4sMCwsLCwsLE5PQVVESVQpKQ==&amp;WINDOW=FIRST_POPUP&amp;HEIGHT=450&amp;WIDTH=450&amp;START_MAXIMIZED=FALSE&amp;VAR:CALENDAR=FIVEDAY&amp;VAR:SYMBOL=628345&amp;VAR:INDEX=0"}</definedName>
    <definedName name="_658__FDSAUDITLINK__" localSheetId="2" hidden="1">{"fdsup://directions/FAT Viewer?action=UPDATE&amp;creator=factset&amp;DYN_ARGS=TRUE&amp;DOC_NAME=FAT:FQL_AUDITING_CLIENT_TEMPLATE.FAT&amp;display_string=Audit&amp;VAR:KEY=GJWDSXETAV&amp;VAR:QUERY=UkdGX0JQU19UQU5HKEFOTiwyMDEwLCwsLCwsTk9BVURJVCk=&amp;WINDOW=FIRST_POPUP&amp;HEIGHT=450&amp;WIDTH=","450&amp;START_MAXIMIZED=FALSE&amp;VAR:CALENDAR=FIVEDAY&amp;VAR:SYMBOL=600172&amp;VAR:INDEX=0"}</definedName>
    <definedName name="_658__FDSAUDITLINK__" localSheetId="4" hidden="1">{"fdsup://directions/FAT Viewer?action=UPDATE&amp;creator=factset&amp;DYN_ARGS=TRUE&amp;DOC_NAME=FAT:FQL_AUDITING_CLIENT_TEMPLATE.FAT&amp;display_string=Audit&amp;VAR:KEY=GJWDSXETAV&amp;VAR:QUERY=UkdGX0JQU19UQU5HKEFOTiwyMDEwLCwsLCwsTk9BVURJVCk=&amp;WINDOW=FIRST_POPUP&amp;HEIGHT=450&amp;WIDTH=","450&amp;START_MAXIMIZED=FALSE&amp;VAR:CALENDAR=FIVEDAY&amp;VAR:SYMBOL=600172&amp;VAR:INDEX=0"}</definedName>
    <definedName name="_658__FDSAUDITLINK__" hidden="1">{"fdsup://directions/FAT Viewer?action=UPDATE&amp;creator=factset&amp;DYN_ARGS=TRUE&amp;DOC_NAME=FAT:FQL_AUDITING_CLIENT_TEMPLATE.FAT&amp;display_string=Audit&amp;VAR:KEY=GJWDSXETAV&amp;VAR:QUERY=UkdGX0JQU19UQU5HKEFOTiwyMDEwLCwsLCwsTk9BVURJVCk=&amp;WINDOW=FIRST_POPUP&amp;HEIGHT=450&amp;WIDTH=","450&amp;START_MAXIMIZED=FALSE&amp;VAR:CALENDAR=FIVEDAY&amp;VAR:SYMBOL=600172&amp;VAR:INDEX=0"}</definedName>
    <definedName name="_659__FDSAUDITLINK__" localSheetId="2" hidden="1">{"fdsup://directions/FAT Viewer?action=UPDATE&amp;creator=factset&amp;DYN_ARGS=TRUE&amp;DOC_NAME=FAT:FQL_AUDITING_CLIENT_TEMPLATE.FAT&amp;display_string=Audit&amp;VAR:KEY=ARQLONKNAB&amp;VAR:QUERY=KChSR0ZfQlBTX1RBTkcoUVRSLDAsLCwsLCxOT0FVRElUKUBSR0ZfQlBTX1RBTkcoUVRSLDAsLCwsLCxOT0FVR","ElUKSlAUkdGX0JQU19UQU5HKFFUUiwwLCwsLCwsTk9BVURJVCkp&amp;WINDOW=FIRST_POPUP&amp;HEIGHT=450&amp;WIDTH=450&amp;START_MAXIMIZED=FALSE&amp;VAR:CALENDAR=FIVEDAY&amp;VAR:SYMBOL=600172&amp;VAR:INDEX=0"}</definedName>
    <definedName name="_659__FDSAUDITLINK__" localSheetId="4" hidden="1">{"fdsup://directions/FAT Viewer?action=UPDATE&amp;creator=factset&amp;DYN_ARGS=TRUE&amp;DOC_NAME=FAT:FQL_AUDITING_CLIENT_TEMPLATE.FAT&amp;display_string=Audit&amp;VAR:KEY=ARQLONKNAB&amp;VAR:QUERY=KChSR0ZfQlBTX1RBTkcoUVRSLDAsLCwsLCxOT0FVRElUKUBSR0ZfQlBTX1RBTkcoUVRSLDAsLCwsLCxOT0FVR","ElUKSlAUkdGX0JQU19UQU5HKFFUUiwwLCwsLCwsTk9BVURJVCkp&amp;WINDOW=FIRST_POPUP&amp;HEIGHT=450&amp;WIDTH=450&amp;START_MAXIMIZED=FALSE&amp;VAR:CALENDAR=FIVEDAY&amp;VAR:SYMBOL=600172&amp;VAR:INDEX=0"}</definedName>
    <definedName name="_659__FDSAUDITLINK__" hidden="1">{"fdsup://directions/FAT Viewer?action=UPDATE&amp;creator=factset&amp;DYN_ARGS=TRUE&amp;DOC_NAME=FAT:FQL_AUDITING_CLIENT_TEMPLATE.FAT&amp;display_string=Audit&amp;VAR:KEY=ARQLONKNAB&amp;VAR:QUERY=KChSR0ZfQlBTX1RBTkcoUVRSLDAsLCwsLCxOT0FVRElUKUBSR0ZfQlBTX1RBTkcoUVRSLDAsLCwsLCxOT0FVR","ElUKSlAUkdGX0JQU19UQU5HKFFUUiwwLCwsLCwsTk9BVURJVCkp&amp;WINDOW=FIRST_POPUP&amp;HEIGHT=450&amp;WIDTH=450&amp;START_MAXIMIZED=FALSE&amp;VAR:CALENDAR=FIVEDAY&amp;VAR:SYMBOL=600172&amp;VAR:INDEX=0"}</definedName>
    <definedName name="_66__123Graph_CCHART_16" localSheetId="10" hidden="1">#REF!</definedName>
    <definedName name="_66__123Graph_CCHART_16" localSheetId="4" hidden="1">#REF!</definedName>
    <definedName name="_66__123Graph_CCHART_16" hidden="1">#REF!</definedName>
    <definedName name="_66__FDSAUDITLINK__" localSheetId="2" hidden="1">{"fdsup://directions/FAT Viewer?action=UPDATE&amp;creator=factset&amp;DYN_ARGS=TRUE&amp;DOC_NAME=FAT:FQL_AUDITING_CLIENT_TEMPLATE.FAT&amp;display_string=Audit&amp;VAR:KEY=YNURSLIBOR&amp;VAR:QUERY=UkdGX0VOVFJQUl9WQUxfREFJTFkoNy8yMC8yMDExKQ==&amp;WINDOW=FIRST_POPUP&amp;HEIGHT=450&amp;WIDTH=450&amp;","START_MAXIMIZED=FALSE&amp;VAR:CALENDAR=US&amp;VAR:SYMBOL=647906&amp;VAR:INDEX=0"}</definedName>
    <definedName name="_66__FDSAUDITLINK__" localSheetId="4" hidden="1">{"fdsup://directions/FAT Viewer?action=UPDATE&amp;creator=factset&amp;DYN_ARGS=TRUE&amp;DOC_NAME=FAT:FQL_AUDITING_CLIENT_TEMPLATE.FAT&amp;display_string=Audit&amp;VAR:KEY=YNURSLIBOR&amp;VAR:QUERY=UkdGX0VOVFJQUl9WQUxfREFJTFkoNy8yMC8yMDExKQ==&amp;WINDOW=FIRST_POPUP&amp;HEIGHT=450&amp;WIDTH=450&amp;","START_MAXIMIZED=FALSE&amp;VAR:CALENDAR=US&amp;VAR:SYMBOL=647906&amp;VAR:INDEX=0"}</definedName>
    <definedName name="_66__FDSAUDITLINK__" hidden="1">{"fdsup://directions/FAT Viewer?action=UPDATE&amp;creator=factset&amp;DYN_ARGS=TRUE&amp;DOC_NAME=FAT:FQL_AUDITING_CLIENT_TEMPLATE.FAT&amp;display_string=Audit&amp;VAR:KEY=YNURSLIBOR&amp;VAR:QUERY=UkdGX0VOVFJQUl9WQUxfREFJTFkoNy8yMC8yMDExKQ==&amp;WINDOW=FIRST_POPUP&amp;HEIGHT=450&amp;WIDTH=450&amp;","START_MAXIMIZED=FALSE&amp;VAR:CALENDAR=US&amp;VAR:SYMBOL=647906&amp;VAR:INDEX=0"}</definedName>
    <definedName name="_660__FDSAUDITLINK__" localSheetId="2" hidden="1">{"fdsup://directions/FAT Viewer?action=UPDATE&amp;creator=factset&amp;DYN_ARGS=TRUE&amp;DOC_NAME=FAT:FQL_AUDITING_CLIENT_TEMPLATE.FAT&amp;display_string=Audit&amp;VAR:KEY=IBKJAHQLSL&amp;VAR:QUERY=UkdGX0JQUyhBTk4sMjAxMCwsLCwsLE5PQVVESVQp&amp;WINDOW=FIRST_POPUP&amp;HEIGHT=450&amp;WIDTH=450&amp;STAR","T_MAXIMIZED=FALSE&amp;VAR:CALENDAR=FIVEDAY&amp;VAR:SYMBOL=600172&amp;VAR:INDEX=0"}</definedName>
    <definedName name="_660__FDSAUDITLINK__" localSheetId="4" hidden="1">{"fdsup://directions/FAT Viewer?action=UPDATE&amp;creator=factset&amp;DYN_ARGS=TRUE&amp;DOC_NAME=FAT:FQL_AUDITING_CLIENT_TEMPLATE.FAT&amp;display_string=Audit&amp;VAR:KEY=IBKJAHQLSL&amp;VAR:QUERY=UkdGX0JQUyhBTk4sMjAxMCwsLCwsLE5PQVVESVQp&amp;WINDOW=FIRST_POPUP&amp;HEIGHT=450&amp;WIDTH=450&amp;STAR","T_MAXIMIZED=FALSE&amp;VAR:CALENDAR=FIVEDAY&amp;VAR:SYMBOL=600172&amp;VAR:INDEX=0"}</definedName>
    <definedName name="_660__FDSAUDITLINK__" hidden="1">{"fdsup://directions/FAT Viewer?action=UPDATE&amp;creator=factset&amp;DYN_ARGS=TRUE&amp;DOC_NAME=FAT:FQL_AUDITING_CLIENT_TEMPLATE.FAT&amp;display_string=Audit&amp;VAR:KEY=IBKJAHQLSL&amp;VAR:QUERY=UkdGX0JQUyhBTk4sMjAxMCwsLCwsLE5PQVVESVQp&amp;WINDOW=FIRST_POPUP&amp;HEIGHT=450&amp;WIDTH=450&amp;STAR","T_MAXIMIZED=FALSE&amp;VAR:CALENDAR=FIVEDAY&amp;VAR:SYMBOL=600172&amp;VAR:INDEX=0"}</definedName>
    <definedName name="_661__FDSAUDITLINK__" localSheetId="2" hidden="1">{"fdsup://directions/FAT Viewer?action=UPDATE&amp;creator=factset&amp;DYN_ARGS=TRUE&amp;DOC_NAME=FAT:FQL_AUDITING_CLIENT_TEMPLATE.FAT&amp;display_string=Audit&amp;VAR:KEY=GNOTSPWZWT&amp;VAR:QUERY=KChSR0ZfQlBTKFFUUiwwLCwsLCwsTk9BVURJVClAUkdGX0JQUyhTRU1JLDAsLCwsLCxOT0FVRElUKSlAUkdGX","0JQUyhBTk4sMCwsLCwsLE5PQVVESVQpKQ==&amp;WINDOW=FIRST_POPUP&amp;HEIGHT=450&amp;WIDTH=450&amp;START_MAXIMIZED=FALSE&amp;VAR:CALENDAR=FIVEDAY&amp;VAR:SYMBOL=600172&amp;VAR:INDEX=0"}</definedName>
    <definedName name="_661__FDSAUDITLINK__" localSheetId="4" hidden="1">{"fdsup://directions/FAT Viewer?action=UPDATE&amp;creator=factset&amp;DYN_ARGS=TRUE&amp;DOC_NAME=FAT:FQL_AUDITING_CLIENT_TEMPLATE.FAT&amp;display_string=Audit&amp;VAR:KEY=GNOTSPWZWT&amp;VAR:QUERY=KChSR0ZfQlBTKFFUUiwwLCwsLCwsTk9BVURJVClAUkdGX0JQUyhTRU1JLDAsLCwsLCxOT0FVRElUKSlAUkdGX","0JQUyhBTk4sMCwsLCwsLE5PQVVESVQpKQ==&amp;WINDOW=FIRST_POPUP&amp;HEIGHT=450&amp;WIDTH=450&amp;START_MAXIMIZED=FALSE&amp;VAR:CALENDAR=FIVEDAY&amp;VAR:SYMBOL=600172&amp;VAR:INDEX=0"}</definedName>
    <definedName name="_661__FDSAUDITLINK__" hidden="1">{"fdsup://directions/FAT Viewer?action=UPDATE&amp;creator=factset&amp;DYN_ARGS=TRUE&amp;DOC_NAME=FAT:FQL_AUDITING_CLIENT_TEMPLATE.FAT&amp;display_string=Audit&amp;VAR:KEY=GNOTSPWZWT&amp;VAR:QUERY=KChSR0ZfQlBTKFFUUiwwLCwsLCwsTk9BVURJVClAUkdGX0JQUyhTRU1JLDAsLCwsLCxOT0FVRElUKSlAUkdGX","0JQUyhBTk4sMCwsLCwsLE5PQVVESVQpKQ==&amp;WINDOW=FIRST_POPUP&amp;HEIGHT=450&amp;WIDTH=450&amp;START_MAXIMIZED=FALSE&amp;VAR:CALENDAR=FIVEDAY&amp;VAR:SYMBOL=600172&amp;VAR:INDEX=0"}</definedName>
    <definedName name="_662__FDSAUDITLINK__" localSheetId="2" hidden="1">{"fdsup://directions/FAT Viewer?action=UPDATE&amp;creator=factset&amp;DYN_ARGS=TRUE&amp;DOC_NAME=FAT:FQL_AUDITING_CLIENT_TEMPLATE.FAT&amp;display_string=Audit&amp;VAR:KEY=IDMJCNALKF&amp;VAR:QUERY=UkdGX0JQU19UQU5HKEFOTiwyMDEwLCwsLCwsTk9BVURJVCk=&amp;WINDOW=FIRST_POPUP&amp;HEIGHT=450&amp;WIDTH=","450&amp;START_MAXIMIZED=FALSE&amp;VAR:CALENDAR=FIVEDAY&amp;VAR:SYMBOL=612278&amp;VAR:INDEX=0"}</definedName>
    <definedName name="_662__FDSAUDITLINK__" localSheetId="4" hidden="1">{"fdsup://directions/FAT Viewer?action=UPDATE&amp;creator=factset&amp;DYN_ARGS=TRUE&amp;DOC_NAME=FAT:FQL_AUDITING_CLIENT_TEMPLATE.FAT&amp;display_string=Audit&amp;VAR:KEY=IDMJCNALKF&amp;VAR:QUERY=UkdGX0JQU19UQU5HKEFOTiwyMDEwLCwsLCwsTk9BVURJVCk=&amp;WINDOW=FIRST_POPUP&amp;HEIGHT=450&amp;WIDTH=","450&amp;START_MAXIMIZED=FALSE&amp;VAR:CALENDAR=FIVEDAY&amp;VAR:SYMBOL=612278&amp;VAR:INDEX=0"}</definedName>
    <definedName name="_662__FDSAUDITLINK__" hidden="1">{"fdsup://directions/FAT Viewer?action=UPDATE&amp;creator=factset&amp;DYN_ARGS=TRUE&amp;DOC_NAME=FAT:FQL_AUDITING_CLIENT_TEMPLATE.FAT&amp;display_string=Audit&amp;VAR:KEY=IDMJCNALKF&amp;VAR:QUERY=UkdGX0JQU19UQU5HKEFOTiwyMDEwLCwsLCwsTk9BVURJVCk=&amp;WINDOW=FIRST_POPUP&amp;HEIGHT=450&amp;WIDTH=","450&amp;START_MAXIMIZED=FALSE&amp;VAR:CALENDAR=FIVEDAY&amp;VAR:SYMBOL=612278&amp;VAR:INDEX=0"}</definedName>
    <definedName name="_663__FDSAUDITLINK__" localSheetId="2" hidden="1">{"fdsup://directions/FAT Viewer?action=UPDATE&amp;creator=factset&amp;DYN_ARGS=TRUE&amp;DOC_NAME=FAT:FQL_AUDITING_CLIENT_TEMPLATE.FAT&amp;display_string=Audit&amp;VAR:KEY=WTQJMZKTYR&amp;VAR:QUERY=KChSR0ZfQlBTX1RBTkcoUVRSLDAsLCwsLCxOT0FVRElUKUBSR0ZfQlBTX1RBTkcoUVRSLDAsLCwsLCxOT0FVR","ElUKSlAUkdGX0JQU19UQU5HKFFUUiwwLCwsLCwsTk9BVURJVCkp&amp;WINDOW=FIRST_POPUP&amp;HEIGHT=450&amp;WIDTH=450&amp;START_MAXIMIZED=FALSE&amp;VAR:CALENDAR=FIVEDAY&amp;VAR:SYMBOL=612278&amp;VAR:INDEX=0"}</definedName>
    <definedName name="_663__FDSAUDITLINK__" localSheetId="4" hidden="1">{"fdsup://directions/FAT Viewer?action=UPDATE&amp;creator=factset&amp;DYN_ARGS=TRUE&amp;DOC_NAME=FAT:FQL_AUDITING_CLIENT_TEMPLATE.FAT&amp;display_string=Audit&amp;VAR:KEY=WTQJMZKTYR&amp;VAR:QUERY=KChSR0ZfQlBTX1RBTkcoUVRSLDAsLCwsLCxOT0FVRElUKUBSR0ZfQlBTX1RBTkcoUVRSLDAsLCwsLCxOT0FVR","ElUKSlAUkdGX0JQU19UQU5HKFFUUiwwLCwsLCwsTk9BVURJVCkp&amp;WINDOW=FIRST_POPUP&amp;HEIGHT=450&amp;WIDTH=450&amp;START_MAXIMIZED=FALSE&amp;VAR:CALENDAR=FIVEDAY&amp;VAR:SYMBOL=612278&amp;VAR:INDEX=0"}</definedName>
    <definedName name="_663__FDSAUDITLINK__" hidden="1">{"fdsup://directions/FAT Viewer?action=UPDATE&amp;creator=factset&amp;DYN_ARGS=TRUE&amp;DOC_NAME=FAT:FQL_AUDITING_CLIENT_TEMPLATE.FAT&amp;display_string=Audit&amp;VAR:KEY=WTQJMZKTYR&amp;VAR:QUERY=KChSR0ZfQlBTX1RBTkcoUVRSLDAsLCwsLCxOT0FVRElUKUBSR0ZfQlBTX1RBTkcoUVRSLDAsLCwsLCxOT0FVR","ElUKSlAUkdGX0JQU19UQU5HKFFUUiwwLCwsLCwsTk9BVURJVCkp&amp;WINDOW=FIRST_POPUP&amp;HEIGHT=450&amp;WIDTH=450&amp;START_MAXIMIZED=FALSE&amp;VAR:CALENDAR=FIVEDAY&amp;VAR:SYMBOL=612278&amp;VAR:INDEX=0"}</definedName>
    <definedName name="_664__FDSAUDITLINK__" localSheetId="2" hidden="1">{"fdsup://directions/FAT Viewer?action=UPDATE&amp;creator=factset&amp;DYN_ARGS=TRUE&amp;DOC_NAME=FAT:FQL_AUDITING_CLIENT_TEMPLATE.FAT&amp;display_string=Audit&amp;VAR:KEY=YPENIXQLER&amp;VAR:QUERY=UkdGX0JQUyhBTk4sMjAxMCwsLCwsLE5PQVVESVQp&amp;WINDOW=FIRST_POPUP&amp;HEIGHT=450&amp;WIDTH=450&amp;STAR","T_MAXIMIZED=FALSE&amp;VAR:CALENDAR=FIVEDAY&amp;VAR:SYMBOL=612278&amp;VAR:INDEX=0"}</definedName>
    <definedName name="_664__FDSAUDITLINK__" localSheetId="4" hidden="1">{"fdsup://directions/FAT Viewer?action=UPDATE&amp;creator=factset&amp;DYN_ARGS=TRUE&amp;DOC_NAME=FAT:FQL_AUDITING_CLIENT_TEMPLATE.FAT&amp;display_string=Audit&amp;VAR:KEY=YPENIXQLER&amp;VAR:QUERY=UkdGX0JQUyhBTk4sMjAxMCwsLCwsLE5PQVVESVQp&amp;WINDOW=FIRST_POPUP&amp;HEIGHT=450&amp;WIDTH=450&amp;STAR","T_MAXIMIZED=FALSE&amp;VAR:CALENDAR=FIVEDAY&amp;VAR:SYMBOL=612278&amp;VAR:INDEX=0"}</definedName>
    <definedName name="_664__FDSAUDITLINK__" hidden="1">{"fdsup://directions/FAT Viewer?action=UPDATE&amp;creator=factset&amp;DYN_ARGS=TRUE&amp;DOC_NAME=FAT:FQL_AUDITING_CLIENT_TEMPLATE.FAT&amp;display_string=Audit&amp;VAR:KEY=YPENIXQLER&amp;VAR:QUERY=UkdGX0JQUyhBTk4sMjAxMCwsLCwsLE5PQVVESVQp&amp;WINDOW=FIRST_POPUP&amp;HEIGHT=450&amp;WIDTH=450&amp;STAR","T_MAXIMIZED=FALSE&amp;VAR:CALENDAR=FIVEDAY&amp;VAR:SYMBOL=612278&amp;VAR:INDEX=0"}</definedName>
    <definedName name="_665__FDSAUDITLINK__" localSheetId="2" hidden="1">{"fdsup://directions/FAT Viewer?action=UPDATE&amp;creator=factset&amp;DYN_ARGS=TRUE&amp;DOC_NAME=FAT:FQL_AUDITING_CLIENT_TEMPLATE.FAT&amp;display_string=Audit&amp;VAR:KEY=YTAJGBIROB&amp;VAR:QUERY=KChSR0ZfQlBTKFFUUiwwLCwsLCwsTk9BVURJVClAUkdGX0JQUyhTRU1JLDAsLCwsLCxOT0FVRElUKSlAUkdGX","0JQUyhBTk4sMCwsLCwsLE5PQVVESVQpKQ==&amp;WINDOW=FIRST_POPUP&amp;HEIGHT=450&amp;WIDTH=450&amp;START_MAXIMIZED=FALSE&amp;VAR:CALENDAR=FIVEDAY&amp;VAR:SYMBOL=612278&amp;VAR:INDEX=0"}</definedName>
    <definedName name="_665__FDSAUDITLINK__" localSheetId="4" hidden="1">{"fdsup://directions/FAT Viewer?action=UPDATE&amp;creator=factset&amp;DYN_ARGS=TRUE&amp;DOC_NAME=FAT:FQL_AUDITING_CLIENT_TEMPLATE.FAT&amp;display_string=Audit&amp;VAR:KEY=YTAJGBIROB&amp;VAR:QUERY=KChSR0ZfQlBTKFFUUiwwLCwsLCwsTk9BVURJVClAUkdGX0JQUyhTRU1JLDAsLCwsLCxOT0FVRElUKSlAUkdGX","0JQUyhBTk4sMCwsLCwsLE5PQVVESVQpKQ==&amp;WINDOW=FIRST_POPUP&amp;HEIGHT=450&amp;WIDTH=450&amp;START_MAXIMIZED=FALSE&amp;VAR:CALENDAR=FIVEDAY&amp;VAR:SYMBOL=612278&amp;VAR:INDEX=0"}</definedName>
    <definedName name="_665__FDSAUDITLINK__" hidden="1">{"fdsup://directions/FAT Viewer?action=UPDATE&amp;creator=factset&amp;DYN_ARGS=TRUE&amp;DOC_NAME=FAT:FQL_AUDITING_CLIENT_TEMPLATE.FAT&amp;display_string=Audit&amp;VAR:KEY=YTAJGBIROB&amp;VAR:QUERY=KChSR0ZfQlBTKFFUUiwwLCwsLCwsTk9BVURJVClAUkdGX0JQUyhTRU1JLDAsLCwsLCxOT0FVRElUKSlAUkdGX","0JQUyhBTk4sMCwsLCwsLE5PQVVESVQpKQ==&amp;WINDOW=FIRST_POPUP&amp;HEIGHT=450&amp;WIDTH=450&amp;START_MAXIMIZED=FALSE&amp;VAR:CALENDAR=FIVEDAY&amp;VAR:SYMBOL=612278&amp;VAR:INDEX=0"}</definedName>
    <definedName name="_666__FDSAUDITLINK__" localSheetId="2" hidden="1">{"fdsup://directions/FAT Viewer?action=UPDATE&amp;creator=factset&amp;DYN_ARGS=TRUE&amp;DOC_NAME=FAT:FQL_AUDITING_CLIENT_TEMPLATE.FAT&amp;display_string=Audit&amp;VAR:KEY=IBUDGTUTMZ&amp;VAR:QUERY=UkdGX0JQU19UQU5HKEFOTiwyMDEwLCwsLCwsTk9BVURJVCk=&amp;WINDOW=FIRST_POPUP&amp;HEIGHT=450&amp;WIDTH=","450&amp;START_MAXIMIZED=FALSE&amp;VAR:CALENDAR=FIVEDAY&amp;VAR:SYMBOL=654546&amp;VAR:INDEX=0"}</definedName>
    <definedName name="_666__FDSAUDITLINK__" localSheetId="4" hidden="1">{"fdsup://directions/FAT Viewer?action=UPDATE&amp;creator=factset&amp;DYN_ARGS=TRUE&amp;DOC_NAME=FAT:FQL_AUDITING_CLIENT_TEMPLATE.FAT&amp;display_string=Audit&amp;VAR:KEY=IBUDGTUTMZ&amp;VAR:QUERY=UkdGX0JQU19UQU5HKEFOTiwyMDEwLCwsLCwsTk9BVURJVCk=&amp;WINDOW=FIRST_POPUP&amp;HEIGHT=450&amp;WIDTH=","450&amp;START_MAXIMIZED=FALSE&amp;VAR:CALENDAR=FIVEDAY&amp;VAR:SYMBOL=654546&amp;VAR:INDEX=0"}</definedName>
    <definedName name="_666__FDSAUDITLINK__" hidden="1">{"fdsup://directions/FAT Viewer?action=UPDATE&amp;creator=factset&amp;DYN_ARGS=TRUE&amp;DOC_NAME=FAT:FQL_AUDITING_CLIENT_TEMPLATE.FAT&amp;display_string=Audit&amp;VAR:KEY=IBUDGTUTMZ&amp;VAR:QUERY=UkdGX0JQU19UQU5HKEFOTiwyMDEwLCwsLCwsTk9BVURJVCk=&amp;WINDOW=FIRST_POPUP&amp;HEIGHT=450&amp;WIDTH=","450&amp;START_MAXIMIZED=FALSE&amp;VAR:CALENDAR=FIVEDAY&amp;VAR:SYMBOL=654546&amp;VAR:INDEX=0"}</definedName>
    <definedName name="_667__FDSAUDITLINK__" localSheetId="2" hidden="1">{"fdsup://directions/FAT Viewer?action=UPDATE&amp;creator=factset&amp;DYN_ARGS=TRUE&amp;DOC_NAME=FAT:FQL_AUDITING_CLIENT_TEMPLATE.FAT&amp;display_string=Audit&amp;VAR:KEY=QVUPSZADWR&amp;VAR:QUERY=KChSR0ZfQlBTX1RBTkcoUVRSLDAsLCwsLCxOT0FVRElUKUBSR0ZfQlBTX1RBTkcoUVRSLDAsLCwsLCxOT0FVR","ElUKSlAUkdGX0JQU19UQU5HKFFUUiwwLCwsLCwsTk9BVURJVCkp&amp;WINDOW=FIRST_POPUP&amp;HEIGHT=450&amp;WIDTH=450&amp;START_MAXIMIZED=FALSE&amp;VAR:CALENDAR=FIVEDAY&amp;VAR:SYMBOL=654546&amp;VAR:INDEX=0"}</definedName>
    <definedName name="_667__FDSAUDITLINK__" localSheetId="4" hidden="1">{"fdsup://directions/FAT Viewer?action=UPDATE&amp;creator=factset&amp;DYN_ARGS=TRUE&amp;DOC_NAME=FAT:FQL_AUDITING_CLIENT_TEMPLATE.FAT&amp;display_string=Audit&amp;VAR:KEY=QVUPSZADWR&amp;VAR:QUERY=KChSR0ZfQlBTX1RBTkcoUVRSLDAsLCwsLCxOT0FVRElUKUBSR0ZfQlBTX1RBTkcoUVRSLDAsLCwsLCxOT0FVR","ElUKSlAUkdGX0JQU19UQU5HKFFUUiwwLCwsLCwsTk9BVURJVCkp&amp;WINDOW=FIRST_POPUP&amp;HEIGHT=450&amp;WIDTH=450&amp;START_MAXIMIZED=FALSE&amp;VAR:CALENDAR=FIVEDAY&amp;VAR:SYMBOL=654546&amp;VAR:INDEX=0"}</definedName>
    <definedName name="_667__FDSAUDITLINK__" hidden="1">{"fdsup://directions/FAT Viewer?action=UPDATE&amp;creator=factset&amp;DYN_ARGS=TRUE&amp;DOC_NAME=FAT:FQL_AUDITING_CLIENT_TEMPLATE.FAT&amp;display_string=Audit&amp;VAR:KEY=QVUPSZADWR&amp;VAR:QUERY=KChSR0ZfQlBTX1RBTkcoUVRSLDAsLCwsLCxOT0FVRElUKUBSR0ZfQlBTX1RBTkcoUVRSLDAsLCwsLCxOT0FVR","ElUKSlAUkdGX0JQU19UQU5HKFFUUiwwLCwsLCwsTk9BVURJVCkp&amp;WINDOW=FIRST_POPUP&amp;HEIGHT=450&amp;WIDTH=450&amp;START_MAXIMIZED=FALSE&amp;VAR:CALENDAR=FIVEDAY&amp;VAR:SYMBOL=654546&amp;VAR:INDEX=0"}</definedName>
    <definedName name="_668__FDSAUDITLINK__" localSheetId="2" hidden="1">{"fdsup://directions/FAT Viewer?action=UPDATE&amp;creator=factset&amp;DYN_ARGS=TRUE&amp;DOC_NAME=FAT:FQL_AUDITING_CLIENT_TEMPLATE.FAT&amp;display_string=Audit&amp;VAR:KEY=UXCNIRGZOV&amp;VAR:QUERY=UkdGX0JQUyhBTk4sMjAxMCwsLCwsLE5PQVVESVQp&amp;WINDOW=FIRST_POPUP&amp;HEIGHT=450&amp;WIDTH=450&amp;STAR","T_MAXIMIZED=FALSE&amp;VAR:CALENDAR=FIVEDAY&amp;VAR:SYMBOL=654546&amp;VAR:INDEX=0"}</definedName>
    <definedName name="_668__FDSAUDITLINK__" localSheetId="4" hidden="1">{"fdsup://directions/FAT Viewer?action=UPDATE&amp;creator=factset&amp;DYN_ARGS=TRUE&amp;DOC_NAME=FAT:FQL_AUDITING_CLIENT_TEMPLATE.FAT&amp;display_string=Audit&amp;VAR:KEY=UXCNIRGZOV&amp;VAR:QUERY=UkdGX0JQUyhBTk4sMjAxMCwsLCwsLE5PQVVESVQp&amp;WINDOW=FIRST_POPUP&amp;HEIGHT=450&amp;WIDTH=450&amp;STAR","T_MAXIMIZED=FALSE&amp;VAR:CALENDAR=FIVEDAY&amp;VAR:SYMBOL=654546&amp;VAR:INDEX=0"}</definedName>
    <definedName name="_668__FDSAUDITLINK__" hidden="1">{"fdsup://directions/FAT Viewer?action=UPDATE&amp;creator=factset&amp;DYN_ARGS=TRUE&amp;DOC_NAME=FAT:FQL_AUDITING_CLIENT_TEMPLATE.FAT&amp;display_string=Audit&amp;VAR:KEY=UXCNIRGZOV&amp;VAR:QUERY=UkdGX0JQUyhBTk4sMjAxMCwsLCwsLE5PQVVESVQp&amp;WINDOW=FIRST_POPUP&amp;HEIGHT=450&amp;WIDTH=450&amp;STAR","T_MAXIMIZED=FALSE&amp;VAR:CALENDAR=FIVEDAY&amp;VAR:SYMBOL=654546&amp;VAR:INDEX=0"}</definedName>
    <definedName name="_669__FDSAUDITLINK__" localSheetId="2" hidden="1">{"fdsup://directions/FAT Viewer?action=UPDATE&amp;creator=factset&amp;DYN_ARGS=TRUE&amp;DOC_NAME=FAT:FQL_AUDITING_CLIENT_TEMPLATE.FAT&amp;display_string=Audit&amp;VAR:KEY=MTAJCTUBWN&amp;VAR:QUERY=KChSR0ZfQlBTKFFUUiwwLCwsLCwsTk9BVURJVClAUkdGX0JQUyhTRU1JLDAsLCwsLCxOT0FVRElUKSlAUkdGX","0JQUyhBTk4sMCwsLCwsLE5PQVVESVQpKQ==&amp;WINDOW=FIRST_POPUP&amp;HEIGHT=450&amp;WIDTH=450&amp;START_MAXIMIZED=FALSE&amp;VAR:CALENDAR=FIVEDAY&amp;VAR:SYMBOL=654546&amp;VAR:INDEX=0"}</definedName>
    <definedName name="_669__FDSAUDITLINK__" localSheetId="4" hidden="1">{"fdsup://directions/FAT Viewer?action=UPDATE&amp;creator=factset&amp;DYN_ARGS=TRUE&amp;DOC_NAME=FAT:FQL_AUDITING_CLIENT_TEMPLATE.FAT&amp;display_string=Audit&amp;VAR:KEY=MTAJCTUBWN&amp;VAR:QUERY=KChSR0ZfQlBTKFFUUiwwLCwsLCwsTk9BVURJVClAUkdGX0JQUyhTRU1JLDAsLCwsLCxOT0FVRElUKSlAUkdGX","0JQUyhBTk4sMCwsLCwsLE5PQVVESVQpKQ==&amp;WINDOW=FIRST_POPUP&amp;HEIGHT=450&amp;WIDTH=450&amp;START_MAXIMIZED=FALSE&amp;VAR:CALENDAR=FIVEDAY&amp;VAR:SYMBOL=654546&amp;VAR:INDEX=0"}</definedName>
    <definedName name="_669__FDSAUDITLINK__" hidden="1">{"fdsup://directions/FAT Viewer?action=UPDATE&amp;creator=factset&amp;DYN_ARGS=TRUE&amp;DOC_NAME=FAT:FQL_AUDITING_CLIENT_TEMPLATE.FAT&amp;display_string=Audit&amp;VAR:KEY=MTAJCTUBWN&amp;VAR:QUERY=KChSR0ZfQlBTKFFUUiwwLCwsLCwsTk9BVURJVClAUkdGX0JQUyhTRU1JLDAsLCwsLCxOT0FVRElUKSlAUkdGX","0JQUyhBTk4sMCwsLCwsLE5PQVVESVQpKQ==&amp;WINDOW=FIRST_POPUP&amp;HEIGHT=450&amp;WIDTH=450&amp;START_MAXIMIZED=FALSE&amp;VAR:CALENDAR=FIVEDAY&amp;VAR:SYMBOL=654546&amp;VAR:INDEX=0"}</definedName>
    <definedName name="_67__123Graph_CCHART_17" localSheetId="10" hidden="1">#REF!</definedName>
    <definedName name="_67__123Graph_CCHART_17" localSheetId="4" hidden="1">#REF!</definedName>
    <definedName name="_67__123Graph_CCHART_17" hidden="1">#REF!</definedName>
    <definedName name="_67__FDSAUDITLINK__" localSheetId="2" hidden="1">{"fdsup://directions/FAT Viewer?action=UPDATE&amp;creator=factset&amp;DYN_ARGS=TRUE&amp;DOC_NAME=FAT:FQL_AUDITING_CLIENT_TEMPLATE.FAT&amp;display_string=Audit&amp;VAR:KEY=YPYRGPUJAR&amp;VAR:QUERY=UkdGX1RDQVAoQU5OLDAsLCwsLCxOT0FVRElUKQ==&amp;WINDOW=FIRST_POPUP&amp;HEIGHT=450&amp;WIDTH=450&amp;STAR","T_MAXIMIZED=FALSE&amp;VAR:CALENDAR=US&amp;VAR:SYMBOL=627958&amp;VAR:INDEX=0"}</definedName>
    <definedName name="_67__FDSAUDITLINK__" localSheetId="4" hidden="1">{"fdsup://directions/FAT Viewer?action=UPDATE&amp;creator=factset&amp;DYN_ARGS=TRUE&amp;DOC_NAME=FAT:FQL_AUDITING_CLIENT_TEMPLATE.FAT&amp;display_string=Audit&amp;VAR:KEY=YPYRGPUJAR&amp;VAR:QUERY=UkdGX1RDQVAoQU5OLDAsLCwsLCxOT0FVRElUKQ==&amp;WINDOW=FIRST_POPUP&amp;HEIGHT=450&amp;WIDTH=450&amp;STAR","T_MAXIMIZED=FALSE&amp;VAR:CALENDAR=US&amp;VAR:SYMBOL=627958&amp;VAR:INDEX=0"}</definedName>
    <definedName name="_67__FDSAUDITLINK__" hidden="1">{"fdsup://directions/FAT Viewer?action=UPDATE&amp;creator=factset&amp;DYN_ARGS=TRUE&amp;DOC_NAME=FAT:FQL_AUDITING_CLIENT_TEMPLATE.FAT&amp;display_string=Audit&amp;VAR:KEY=YPYRGPUJAR&amp;VAR:QUERY=UkdGX1RDQVAoQU5OLDAsLCwsLCxOT0FVRElUKQ==&amp;WINDOW=FIRST_POPUP&amp;HEIGHT=450&amp;WIDTH=450&amp;STAR","T_MAXIMIZED=FALSE&amp;VAR:CALENDAR=US&amp;VAR:SYMBOL=627958&amp;VAR:INDEX=0"}</definedName>
    <definedName name="_670__FDSAUDITLINK__" localSheetId="2" hidden="1">{"fdsup://directions/FAT Viewer?action=UPDATE&amp;creator=factset&amp;DYN_ARGS=TRUE&amp;DOC_NAME=FAT:FQL_AUDITING_CLIENT_TEMPLATE.FAT&amp;display_string=Audit&amp;VAR:KEY=KLMXSVWZOB&amp;VAR:QUERY=UkdGX0JQU19UQU5HKEFOTiwyMDEwLCwsLCwsTk9BVURJVCk=&amp;WINDOW=FIRST_POPUP&amp;HEIGHT=450&amp;WIDTH=","450&amp;START_MAXIMIZED=FALSE&amp;VAR:CALENDAR=FIVEDAY&amp;VAR:SYMBOL=662447&amp;VAR:INDEX=0"}</definedName>
    <definedName name="_670__FDSAUDITLINK__" localSheetId="4" hidden="1">{"fdsup://directions/FAT Viewer?action=UPDATE&amp;creator=factset&amp;DYN_ARGS=TRUE&amp;DOC_NAME=FAT:FQL_AUDITING_CLIENT_TEMPLATE.FAT&amp;display_string=Audit&amp;VAR:KEY=KLMXSVWZOB&amp;VAR:QUERY=UkdGX0JQU19UQU5HKEFOTiwyMDEwLCwsLCwsTk9BVURJVCk=&amp;WINDOW=FIRST_POPUP&amp;HEIGHT=450&amp;WIDTH=","450&amp;START_MAXIMIZED=FALSE&amp;VAR:CALENDAR=FIVEDAY&amp;VAR:SYMBOL=662447&amp;VAR:INDEX=0"}</definedName>
    <definedName name="_670__FDSAUDITLINK__" hidden="1">{"fdsup://directions/FAT Viewer?action=UPDATE&amp;creator=factset&amp;DYN_ARGS=TRUE&amp;DOC_NAME=FAT:FQL_AUDITING_CLIENT_TEMPLATE.FAT&amp;display_string=Audit&amp;VAR:KEY=KLMXSVWZOB&amp;VAR:QUERY=UkdGX0JQU19UQU5HKEFOTiwyMDEwLCwsLCwsTk9BVURJVCk=&amp;WINDOW=FIRST_POPUP&amp;HEIGHT=450&amp;WIDTH=","450&amp;START_MAXIMIZED=FALSE&amp;VAR:CALENDAR=FIVEDAY&amp;VAR:SYMBOL=662447&amp;VAR:INDEX=0"}</definedName>
    <definedName name="_671__FDSAUDITLINK__" localSheetId="2" hidden="1">{"fdsup://directions/FAT Viewer?action=UPDATE&amp;creator=factset&amp;DYN_ARGS=TRUE&amp;DOC_NAME=FAT:FQL_AUDITING_CLIENT_TEMPLATE.FAT&amp;display_string=Audit&amp;VAR:KEY=SPQTSJMLQJ&amp;VAR:QUERY=KChSR0ZfQlBTX1RBTkcoUVRSLDAsLCwsLCxOT0FVRElUKUBSR0ZfQlBTX1RBTkcoUVRSLDAsLCwsLCxOT0FVR","ElUKSlAUkdGX0JQU19UQU5HKFFUUiwwLCwsLCwsTk9BVURJVCkp&amp;WINDOW=FIRST_POPUP&amp;HEIGHT=450&amp;WIDTH=450&amp;START_MAXIMIZED=FALSE&amp;VAR:CALENDAR=FIVEDAY&amp;VAR:SYMBOL=662447&amp;VAR:INDEX=0"}</definedName>
    <definedName name="_671__FDSAUDITLINK__" localSheetId="4" hidden="1">{"fdsup://directions/FAT Viewer?action=UPDATE&amp;creator=factset&amp;DYN_ARGS=TRUE&amp;DOC_NAME=FAT:FQL_AUDITING_CLIENT_TEMPLATE.FAT&amp;display_string=Audit&amp;VAR:KEY=SPQTSJMLQJ&amp;VAR:QUERY=KChSR0ZfQlBTX1RBTkcoUVRSLDAsLCwsLCxOT0FVRElUKUBSR0ZfQlBTX1RBTkcoUVRSLDAsLCwsLCxOT0FVR","ElUKSlAUkdGX0JQU19UQU5HKFFUUiwwLCwsLCwsTk9BVURJVCkp&amp;WINDOW=FIRST_POPUP&amp;HEIGHT=450&amp;WIDTH=450&amp;START_MAXIMIZED=FALSE&amp;VAR:CALENDAR=FIVEDAY&amp;VAR:SYMBOL=662447&amp;VAR:INDEX=0"}</definedName>
    <definedName name="_671__FDSAUDITLINK__" hidden="1">{"fdsup://directions/FAT Viewer?action=UPDATE&amp;creator=factset&amp;DYN_ARGS=TRUE&amp;DOC_NAME=FAT:FQL_AUDITING_CLIENT_TEMPLATE.FAT&amp;display_string=Audit&amp;VAR:KEY=SPQTSJMLQJ&amp;VAR:QUERY=KChSR0ZfQlBTX1RBTkcoUVRSLDAsLCwsLCxOT0FVRElUKUBSR0ZfQlBTX1RBTkcoUVRSLDAsLCwsLCxOT0FVR","ElUKSlAUkdGX0JQU19UQU5HKFFUUiwwLCwsLCwsTk9BVURJVCkp&amp;WINDOW=FIRST_POPUP&amp;HEIGHT=450&amp;WIDTH=450&amp;START_MAXIMIZED=FALSE&amp;VAR:CALENDAR=FIVEDAY&amp;VAR:SYMBOL=662447&amp;VAR:INDEX=0"}</definedName>
    <definedName name="_672__FDSAUDITLINK__" localSheetId="2" hidden="1">{"fdsup://directions/FAT Viewer?action=UPDATE&amp;creator=factset&amp;DYN_ARGS=TRUE&amp;DOC_NAME=FAT:FQL_AUDITING_CLIENT_TEMPLATE.FAT&amp;display_string=Audit&amp;VAR:KEY=IFAHKJUFYL&amp;VAR:QUERY=UkdGX0JQUyhBTk4sMjAxMCwsLCwsLE5PQVVESVQp&amp;WINDOW=FIRST_POPUP&amp;HEIGHT=450&amp;WIDTH=450&amp;STAR","T_MAXIMIZED=FALSE&amp;VAR:CALENDAR=FIVEDAY&amp;VAR:SYMBOL=662447&amp;VAR:INDEX=0"}</definedName>
    <definedName name="_672__FDSAUDITLINK__" localSheetId="4" hidden="1">{"fdsup://directions/FAT Viewer?action=UPDATE&amp;creator=factset&amp;DYN_ARGS=TRUE&amp;DOC_NAME=FAT:FQL_AUDITING_CLIENT_TEMPLATE.FAT&amp;display_string=Audit&amp;VAR:KEY=IFAHKJUFYL&amp;VAR:QUERY=UkdGX0JQUyhBTk4sMjAxMCwsLCwsLE5PQVVESVQp&amp;WINDOW=FIRST_POPUP&amp;HEIGHT=450&amp;WIDTH=450&amp;STAR","T_MAXIMIZED=FALSE&amp;VAR:CALENDAR=FIVEDAY&amp;VAR:SYMBOL=662447&amp;VAR:INDEX=0"}</definedName>
    <definedName name="_672__FDSAUDITLINK__" hidden="1">{"fdsup://directions/FAT Viewer?action=UPDATE&amp;creator=factset&amp;DYN_ARGS=TRUE&amp;DOC_NAME=FAT:FQL_AUDITING_CLIENT_TEMPLATE.FAT&amp;display_string=Audit&amp;VAR:KEY=IFAHKJUFYL&amp;VAR:QUERY=UkdGX0JQUyhBTk4sMjAxMCwsLCwsLE5PQVVESVQp&amp;WINDOW=FIRST_POPUP&amp;HEIGHT=450&amp;WIDTH=450&amp;STAR","T_MAXIMIZED=FALSE&amp;VAR:CALENDAR=FIVEDAY&amp;VAR:SYMBOL=662447&amp;VAR:INDEX=0"}</definedName>
    <definedName name="_673__FDSAUDITLINK__" localSheetId="2" hidden="1">{"fdsup://directions/FAT Viewer?action=UPDATE&amp;creator=factset&amp;DYN_ARGS=TRUE&amp;DOC_NAME=FAT:FQL_AUDITING_CLIENT_TEMPLATE.FAT&amp;display_string=Audit&amp;VAR:KEY=ODSZYJOHYH&amp;VAR:QUERY=KChSR0ZfQlBTKFFUUiwwLCwsLCwsTk9BVURJVClAUkdGX0JQUyhTRU1JLDAsLCwsLCxOT0FVRElUKSlAUkdGX","0JQUyhBTk4sMCwsLCwsLE5PQVVESVQpKQ==&amp;WINDOW=FIRST_POPUP&amp;HEIGHT=450&amp;WIDTH=450&amp;START_MAXIMIZED=FALSE&amp;VAR:CALENDAR=FIVEDAY&amp;VAR:SYMBOL=662447&amp;VAR:INDEX=0"}</definedName>
    <definedName name="_673__FDSAUDITLINK__" localSheetId="4" hidden="1">{"fdsup://directions/FAT Viewer?action=UPDATE&amp;creator=factset&amp;DYN_ARGS=TRUE&amp;DOC_NAME=FAT:FQL_AUDITING_CLIENT_TEMPLATE.FAT&amp;display_string=Audit&amp;VAR:KEY=ODSZYJOHYH&amp;VAR:QUERY=KChSR0ZfQlBTKFFUUiwwLCwsLCwsTk9BVURJVClAUkdGX0JQUyhTRU1JLDAsLCwsLCxOT0FVRElUKSlAUkdGX","0JQUyhBTk4sMCwsLCwsLE5PQVVESVQpKQ==&amp;WINDOW=FIRST_POPUP&amp;HEIGHT=450&amp;WIDTH=450&amp;START_MAXIMIZED=FALSE&amp;VAR:CALENDAR=FIVEDAY&amp;VAR:SYMBOL=662447&amp;VAR:INDEX=0"}</definedName>
    <definedName name="_673__FDSAUDITLINK__" hidden="1">{"fdsup://directions/FAT Viewer?action=UPDATE&amp;creator=factset&amp;DYN_ARGS=TRUE&amp;DOC_NAME=FAT:FQL_AUDITING_CLIENT_TEMPLATE.FAT&amp;display_string=Audit&amp;VAR:KEY=ODSZYJOHYH&amp;VAR:QUERY=KChSR0ZfQlBTKFFUUiwwLCwsLCwsTk9BVURJVClAUkdGX0JQUyhTRU1JLDAsLCwsLCxOT0FVRElUKSlAUkdGX","0JQUyhBTk4sMCwsLCwsLE5PQVVESVQpKQ==&amp;WINDOW=FIRST_POPUP&amp;HEIGHT=450&amp;WIDTH=450&amp;START_MAXIMIZED=FALSE&amp;VAR:CALENDAR=FIVEDAY&amp;VAR:SYMBOL=662447&amp;VAR:INDEX=0"}</definedName>
    <definedName name="_674__FDSAUDITLINK__" localSheetId="2" hidden="1">{"fdsup://directions/FAT Viewer?action=UPDATE&amp;creator=factset&amp;DYN_ARGS=TRUE&amp;DOC_NAME=FAT:FQL_AUDITING_CLIENT_TEMPLATE.FAT&amp;display_string=Audit&amp;VAR:KEY=KVALOVORGV&amp;VAR:QUERY=UkdGX0JQU19UQU5HKEFOTiwyMDEwLCwsLCwsTk9BVURJVCk=&amp;WINDOW=FIRST_POPUP&amp;HEIGHT=450&amp;WIDTH=","450&amp;START_MAXIMIZED=FALSE&amp;VAR:CALENDAR=FIVEDAY&amp;VAR:SYMBOL=B28PFX&amp;VAR:INDEX=0"}</definedName>
    <definedName name="_674__FDSAUDITLINK__" localSheetId="4" hidden="1">{"fdsup://directions/FAT Viewer?action=UPDATE&amp;creator=factset&amp;DYN_ARGS=TRUE&amp;DOC_NAME=FAT:FQL_AUDITING_CLIENT_TEMPLATE.FAT&amp;display_string=Audit&amp;VAR:KEY=KVALOVORGV&amp;VAR:QUERY=UkdGX0JQU19UQU5HKEFOTiwyMDEwLCwsLCwsTk9BVURJVCk=&amp;WINDOW=FIRST_POPUP&amp;HEIGHT=450&amp;WIDTH=","450&amp;START_MAXIMIZED=FALSE&amp;VAR:CALENDAR=FIVEDAY&amp;VAR:SYMBOL=B28PFX&amp;VAR:INDEX=0"}</definedName>
    <definedName name="_674__FDSAUDITLINK__" hidden="1">{"fdsup://directions/FAT Viewer?action=UPDATE&amp;creator=factset&amp;DYN_ARGS=TRUE&amp;DOC_NAME=FAT:FQL_AUDITING_CLIENT_TEMPLATE.FAT&amp;display_string=Audit&amp;VAR:KEY=KVALOVORGV&amp;VAR:QUERY=UkdGX0JQU19UQU5HKEFOTiwyMDEwLCwsLCwsTk9BVURJVCk=&amp;WINDOW=FIRST_POPUP&amp;HEIGHT=450&amp;WIDTH=","450&amp;START_MAXIMIZED=FALSE&amp;VAR:CALENDAR=FIVEDAY&amp;VAR:SYMBOL=B28PFX&amp;VAR:INDEX=0"}</definedName>
    <definedName name="_675__FDSAUDITLINK__" localSheetId="2" hidden="1">{"fdsup://directions/FAT Viewer?action=UPDATE&amp;creator=factset&amp;DYN_ARGS=TRUE&amp;DOC_NAME=FAT:FQL_AUDITING_CLIENT_TEMPLATE.FAT&amp;display_string=Audit&amp;VAR:KEY=MVITEVUDGL&amp;VAR:QUERY=KChSR0ZfQlBTX1RBTkcoUVRSLDAsLCwsLCxOT0FVRElUKUBSR0ZfQlBTX1RBTkcoUVRSLDAsLCwsLCxOT0FVR","ElUKSlAUkdGX0JQU19UQU5HKFFUUiwwLCwsLCwsTk9BVURJVCkp&amp;WINDOW=FIRST_POPUP&amp;HEIGHT=450&amp;WIDTH=450&amp;START_MAXIMIZED=FALSE&amp;VAR:CALENDAR=FIVEDAY&amp;VAR:SYMBOL=B28PFX&amp;VAR:INDEX=0"}</definedName>
    <definedName name="_675__FDSAUDITLINK__" localSheetId="4" hidden="1">{"fdsup://directions/FAT Viewer?action=UPDATE&amp;creator=factset&amp;DYN_ARGS=TRUE&amp;DOC_NAME=FAT:FQL_AUDITING_CLIENT_TEMPLATE.FAT&amp;display_string=Audit&amp;VAR:KEY=MVITEVUDGL&amp;VAR:QUERY=KChSR0ZfQlBTX1RBTkcoUVRSLDAsLCwsLCxOT0FVRElUKUBSR0ZfQlBTX1RBTkcoUVRSLDAsLCwsLCxOT0FVR","ElUKSlAUkdGX0JQU19UQU5HKFFUUiwwLCwsLCwsTk9BVURJVCkp&amp;WINDOW=FIRST_POPUP&amp;HEIGHT=450&amp;WIDTH=450&amp;START_MAXIMIZED=FALSE&amp;VAR:CALENDAR=FIVEDAY&amp;VAR:SYMBOL=B28PFX&amp;VAR:INDEX=0"}</definedName>
    <definedName name="_675__FDSAUDITLINK__" hidden="1">{"fdsup://directions/FAT Viewer?action=UPDATE&amp;creator=factset&amp;DYN_ARGS=TRUE&amp;DOC_NAME=FAT:FQL_AUDITING_CLIENT_TEMPLATE.FAT&amp;display_string=Audit&amp;VAR:KEY=MVITEVUDGL&amp;VAR:QUERY=KChSR0ZfQlBTX1RBTkcoUVRSLDAsLCwsLCxOT0FVRElUKUBSR0ZfQlBTX1RBTkcoUVRSLDAsLCwsLCxOT0FVR","ElUKSlAUkdGX0JQU19UQU5HKFFUUiwwLCwsLCwsTk9BVURJVCkp&amp;WINDOW=FIRST_POPUP&amp;HEIGHT=450&amp;WIDTH=450&amp;START_MAXIMIZED=FALSE&amp;VAR:CALENDAR=FIVEDAY&amp;VAR:SYMBOL=B28PFX&amp;VAR:INDEX=0"}</definedName>
    <definedName name="_676__FDSAUDITLINK__" localSheetId="2" hidden="1">{"fdsup://directions/FAT Viewer?action=UPDATE&amp;creator=factset&amp;DYN_ARGS=TRUE&amp;DOC_NAME=FAT:FQL_AUDITING_CLIENT_TEMPLATE.FAT&amp;display_string=Audit&amp;VAR:KEY=MNUNQPGPSD&amp;VAR:QUERY=UkdGX0JQUyhBTk4sMjAxMCwsLCwsLE5PQVVESVQp&amp;WINDOW=FIRST_POPUP&amp;HEIGHT=450&amp;WIDTH=450&amp;STAR","T_MAXIMIZED=FALSE&amp;VAR:CALENDAR=FIVEDAY&amp;VAR:SYMBOL=B28PFX&amp;VAR:INDEX=0"}</definedName>
    <definedName name="_676__FDSAUDITLINK__" localSheetId="4" hidden="1">{"fdsup://directions/FAT Viewer?action=UPDATE&amp;creator=factset&amp;DYN_ARGS=TRUE&amp;DOC_NAME=FAT:FQL_AUDITING_CLIENT_TEMPLATE.FAT&amp;display_string=Audit&amp;VAR:KEY=MNUNQPGPSD&amp;VAR:QUERY=UkdGX0JQUyhBTk4sMjAxMCwsLCwsLE5PQVVESVQp&amp;WINDOW=FIRST_POPUP&amp;HEIGHT=450&amp;WIDTH=450&amp;STAR","T_MAXIMIZED=FALSE&amp;VAR:CALENDAR=FIVEDAY&amp;VAR:SYMBOL=B28PFX&amp;VAR:INDEX=0"}</definedName>
    <definedName name="_676__FDSAUDITLINK__" hidden="1">{"fdsup://directions/FAT Viewer?action=UPDATE&amp;creator=factset&amp;DYN_ARGS=TRUE&amp;DOC_NAME=FAT:FQL_AUDITING_CLIENT_TEMPLATE.FAT&amp;display_string=Audit&amp;VAR:KEY=MNUNQPGPSD&amp;VAR:QUERY=UkdGX0JQUyhBTk4sMjAxMCwsLCwsLE5PQVVESVQp&amp;WINDOW=FIRST_POPUP&amp;HEIGHT=450&amp;WIDTH=450&amp;STAR","T_MAXIMIZED=FALSE&amp;VAR:CALENDAR=FIVEDAY&amp;VAR:SYMBOL=B28PFX&amp;VAR:INDEX=0"}</definedName>
    <definedName name="_677__FDSAUDITLINK__" localSheetId="2" hidden="1">{"fdsup://directions/FAT Viewer?action=UPDATE&amp;creator=factset&amp;DYN_ARGS=TRUE&amp;DOC_NAME=FAT:FQL_AUDITING_CLIENT_TEMPLATE.FAT&amp;display_string=Audit&amp;VAR:KEY=KDIZQBMTOZ&amp;VAR:QUERY=KChSR0ZfQlBTKFFUUiwwLCwsLCwsTk9BVURJVClAUkdGX0JQUyhTRU1JLDAsLCwsLCxOT0FVRElUKSlAUkdGX","0JQUyhBTk4sMCwsLCwsLE5PQVVESVQpKQ==&amp;WINDOW=FIRST_POPUP&amp;HEIGHT=450&amp;WIDTH=450&amp;START_MAXIMIZED=FALSE&amp;VAR:CALENDAR=FIVEDAY&amp;VAR:SYMBOL=B28PFX&amp;VAR:INDEX=0"}</definedName>
    <definedName name="_677__FDSAUDITLINK__" localSheetId="4" hidden="1">{"fdsup://directions/FAT Viewer?action=UPDATE&amp;creator=factset&amp;DYN_ARGS=TRUE&amp;DOC_NAME=FAT:FQL_AUDITING_CLIENT_TEMPLATE.FAT&amp;display_string=Audit&amp;VAR:KEY=KDIZQBMTOZ&amp;VAR:QUERY=KChSR0ZfQlBTKFFUUiwwLCwsLCwsTk9BVURJVClAUkdGX0JQUyhTRU1JLDAsLCwsLCxOT0FVRElUKSlAUkdGX","0JQUyhBTk4sMCwsLCwsLE5PQVVESVQpKQ==&amp;WINDOW=FIRST_POPUP&amp;HEIGHT=450&amp;WIDTH=450&amp;START_MAXIMIZED=FALSE&amp;VAR:CALENDAR=FIVEDAY&amp;VAR:SYMBOL=B28PFX&amp;VAR:INDEX=0"}</definedName>
    <definedName name="_677__FDSAUDITLINK__" hidden="1">{"fdsup://directions/FAT Viewer?action=UPDATE&amp;creator=factset&amp;DYN_ARGS=TRUE&amp;DOC_NAME=FAT:FQL_AUDITING_CLIENT_TEMPLATE.FAT&amp;display_string=Audit&amp;VAR:KEY=KDIZQBMTOZ&amp;VAR:QUERY=KChSR0ZfQlBTKFFUUiwwLCwsLCwsTk9BVURJVClAUkdGX0JQUyhTRU1JLDAsLCwsLCxOT0FVRElUKSlAUkdGX","0JQUyhBTk4sMCwsLCwsLE5PQVVESVQpKQ==&amp;WINDOW=FIRST_POPUP&amp;HEIGHT=450&amp;WIDTH=450&amp;START_MAXIMIZED=FALSE&amp;VAR:CALENDAR=FIVEDAY&amp;VAR:SYMBOL=B28PFX&amp;VAR:INDEX=0"}</definedName>
    <definedName name="_678__FDSAUDITLINK__" localSheetId="2" hidden="1">{"fdsup://directions/FAT Viewer?action=UPDATE&amp;creator=factset&amp;DYN_ARGS=TRUE&amp;DOC_NAME=FAT:FQL_AUDITING_CLIENT_TEMPLATE.FAT&amp;display_string=Audit&amp;VAR:KEY=WPUBKDYLAV&amp;VAR:QUERY=UkdGX0JQU19UQU5HKEFOTiwyMDEwLCwsLCwsTk9BVURJVCk=&amp;WINDOW=FIRST_POPUP&amp;HEIGHT=450&amp;WIDTH=","450&amp;START_MAXIMIZED=FALSE&amp;VAR:CALENDAR=FIVEDAY&amp;VAR:INDEX=0"}</definedName>
    <definedName name="_678__FDSAUDITLINK__" localSheetId="4" hidden="1">{"fdsup://directions/FAT Viewer?action=UPDATE&amp;creator=factset&amp;DYN_ARGS=TRUE&amp;DOC_NAME=FAT:FQL_AUDITING_CLIENT_TEMPLATE.FAT&amp;display_string=Audit&amp;VAR:KEY=WPUBKDYLAV&amp;VAR:QUERY=UkdGX0JQU19UQU5HKEFOTiwyMDEwLCwsLCwsTk9BVURJVCk=&amp;WINDOW=FIRST_POPUP&amp;HEIGHT=450&amp;WIDTH=","450&amp;START_MAXIMIZED=FALSE&amp;VAR:CALENDAR=FIVEDAY&amp;VAR:INDEX=0"}</definedName>
    <definedName name="_678__FDSAUDITLINK__" hidden="1">{"fdsup://directions/FAT Viewer?action=UPDATE&amp;creator=factset&amp;DYN_ARGS=TRUE&amp;DOC_NAME=FAT:FQL_AUDITING_CLIENT_TEMPLATE.FAT&amp;display_string=Audit&amp;VAR:KEY=WPUBKDYLAV&amp;VAR:QUERY=UkdGX0JQU19UQU5HKEFOTiwyMDEwLCwsLCwsTk9BVURJVCk=&amp;WINDOW=FIRST_POPUP&amp;HEIGHT=450&amp;WIDTH=","450&amp;START_MAXIMIZED=FALSE&amp;VAR:CALENDAR=FIVEDAY&amp;VAR:INDEX=0"}</definedName>
    <definedName name="_679__FDSAUDITLINK__" localSheetId="2" hidden="1">{"fdsup://directions/FAT Viewer?action=UPDATE&amp;creator=factset&amp;DYN_ARGS=TRUE&amp;DOC_NAME=FAT:FQL_AUDITING_CLIENT_TEMPLATE.FAT&amp;display_string=Audit&amp;VAR:KEY=QVWHCPKZQP&amp;VAR:QUERY=KChSR0ZfQlBTX1RBTkcoUVRSLDAsLCwsLCxOT0FVRElUKUBSR0ZfQlBTX1RBTkcoUVRSLDAsLCwsLCxOT0FVR","ElUKSlAUkdGX0JQU19UQU5HKFFUUiwwLCwsLCwsTk9BVURJVCkp&amp;WINDOW=FIRST_POPUP&amp;HEIGHT=450&amp;WIDTH=450&amp;START_MAXIMIZED=FALSE&amp;VAR:CALENDAR=FIVEDAY&amp;VAR:INDEX=0"}</definedName>
    <definedName name="_679__FDSAUDITLINK__" localSheetId="4" hidden="1">{"fdsup://directions/FAT Viewer?action=UPDATE&amp;creator=factset&amp;DYN_ARGS=TRUE&amp;DOC_NAME=FAT:FQL_AUDITING_CLIENT_TEMPLATE.FAT&amp;display_string=Audit&amp;VAR:KEY=QVWHCPKZQP&amp;VAR:QUERY=KChSR0ZfQlBTX1RBTkcoUVRSLDAsLCwsLCxOT0FVRElUKUBSR0ZfQlBTX1RBTkcoUVRSLDAsLCwsLCxOT0FVR","ElUKSlAUkdGX0JQU19UQU5HKFFUUiwwLCwsLCwsTk9BVURJVCkp&amp;WINDOW=FIRST_POPUP&amp;HEIGHT=450&amp;WIDTH=450&amp;START_MAXIMIZED=FALSE&amp;VAR:CALENDAR=FIVEDAY&amp;VAR:INDEX=0"}</definedName>
    <definedName name="_679__FDSAUDITLINK__" hidden="1">{"fdsup://directions/FAT Viewer?action=UPDATE&amp;creator=factset&amp;DYN_ARGS=TRUE&amp;DOC_NAME=FAT:FQL_AUDITING_CLIENT_TEMPLATE.FAT&amp;display_string=Audit&amp;VAR:KEY=QVWHCPKZQP&amp;VAR:QUERY=KChSR0ZfQlBTX1RBTkcoUVRSLDAsLCwsLCxOT0FVRElUKUBSR0ZfQlBTX1RBTkcoUVRSLDAsLCwsLCxOT0FVR","ElUKSlAUkdGX0JQU19UQU5HKFFUUiwwLCwsLCwsTk9BVURJVCkp&amp;WINDOW=FIRST_POPUP&amp;HEIGHT=450&amp;WIDTH=450&amp;START_MAXIMIZED=FALSE&amp;VAR:CALENDAR=FIVEDAY&amp;VAR:INDEX=0"}</definedName>
    <definedName name="_68__123Graph_CCHART_18" localSheetId="10" hidden="1">#REF!</definedName>
    <definedName name="_68__123Graph_CCHART_18" localSheetId="4" hidden="1">#REF!</definedName>
    <definedName name="_68__123Graph_CCHART_18" hidden="1">#REF!</definedName>
    <definedName name="_68__FDSAUDITLINK__" localSheetId="2" hidden="1">{"fdsup://directions/FAT Viewer?action=UPDATE&amp;creator=factset&amp;DYN_ARGS=TRUE&amp;DOC_NAME=FAT:FQL_AUDITING_CLIENT_TEMPLATE.FAT&amp;display_string=Audit&amp;VAR:KEY=QJGDSLUVUL&amp;VAR:QUERY=UkdGX1RDQVAoQU5OLDAsLCwsLCxOT0FVRElUKQ==&amp;WINDOW=FIRST_POPUP&amp;HEIGHT=450&amp;WIDTH=450&amp;STAR","T_MAXIMIZED=FALSE&amp;VAR:CALENDAR=US&amp;VAR:SYMBOL=644031&amp;VAR:INDEX=0"}</definedName>
    <definedName name="_68__FDSAUDITLINK__" localSheetId="4" hidden="1">{"fdsup://directions/FAT Viewer?action=UPDATE&amp;creator=factset&amp;DYN_ARGS=TRUE&amp;DOC_NAME=FAT:FQL_AUDITING_CLIENT_TEMPLATE.FAT&amp;display_string=Audit&amp;VAR:KEY=QJGDSLUVUL&amp;VAR:QUERY=UkdGX1RDQVAoQU5OLDAsLCwsLCxOT0FVRElUKQ==&amp;WINDOW=FIRST_POPUP&amp;HEIGHT=450&amp;WIDTH=450&amp;STAR","T_MAXIMIZED=FALSE&amp;VAR:CALENDAR=US&amp;VAR:SYMBOL=644031&amp;VAR:INDEX=0"}</definedName>
    <definedName name="_68__FDSAUDITLINK__" hidden="1">{"fdsup://directions/FAT Viewer?action=UPDATE&amp;creator=factset&amp;DYN_ARGS=TRUE&amp;DOC_NAME=FAT:FQL_AUDITING_CLIENT_TEMPLATE.FAT&amp;display_string=Audit&amp;VAR:KEY=QJGDSLUVUL&amp;VAR:QUERY=UkdGX1RDQVAoQU5OLDAsLCwsLCxOT0FVRElUKQ==&amp;WINDOW=FIRST_POPUP&amp;HEIGHT=450&amp;WIDTH=450&amp;STAR","T_MAXIMIZED=FALSE&amp;VAR:CALENDAR=US&amp;VAR:SYMBOL=644031&amp;VAR:INDEX=0"}</definedName>
    <definedName name="_680__FDSAUDITLINK__" localSheetId="2" hidden="1">{"fdsup://directions/FAT Viewer?action=UPDATE&amp;creator=factset&amp;DYN_ARGS=TRUE&amp;DOC_NAME=FAT:FQL_AUDITING_CLIENT_TEMPLATE.FAT&amp;display_string=Audit&amp;VAR:KEY=SVQPQPKLYD&amp;VAR:QUERY=UkdGX0JQUyhBTk4sMjAxMCwsLCwsLE5PQVVESVQp&amp;WINDOW=FIRST_POPUP&amp;HEIGHT=450&amp;WIDTH=450&amp;STAR","T_MAXIMIZED=FALSE&amp;VAR:CALENDAR=FIVEDAY&amp;VAR:INDEX=0"}</definedName>
    <definedName name="_680__FDSAUDITLINK__" localSheetId="4" hidden="1">{"fdsup://directions/FAT Viewer?action=UPDATE&amp;creator=factset&amp;DYN_ARGS=TRUE&amp;DOC_NAME=FAT:FQL_AUDITING_CLIENT_TEMPLATE.FAT&amp;display_string=Audit&amp;VAR:KEY=SVQPQPKLYD&amp;VAR:QUERY=UkdGX0JQUyhBTk4sMjAxMCwsLCwsLE5PQVVESVQp&amp;WINDOW=FIRST_POPUP&amp;HEIGHT=450&amp;WIDTH=450&amp;STAR","T_MAXIMIZED=FALSE&amp;VAR:CALENDAR=FIVEDAY&amp;VAR:INDEX=0"}</definedName>
    <definedName name="_680__FDSAUDITLINK__" hidden="1">{"fdsup://directions/FAT Viewer?action=UPDATE&amp;creator=factset&amp;DYN_ARGS=TRUE&amp;DOC_NAME=FAT:FQL_AUDITING_CLIENT_TEMPLATE.FAT&amp;display_string=Audit&amp;VAR:KEY=SVQPQPKLYD&amp;VAR:QUERY=UkdGX0JQUyhBTk4sMjAxMCwsLCwsLE5PQVVESVQp&amp;WINDOW=FIRST_POPUP&amp;HEIGHT=450&amp;WIDTH=450&amp;STAR","T_MAXIMIZED=FALSE&amp;VAR:CALENDAR=FIVEDAY&amp;VAR:INDEX=0"}</definedName>
    <definedName name="_681__FDSAUDITLINK__" localSheetId="2" hidden="1">{"fdsup://directions/FAT Viewer?action=UPDATE&amp;creator=factset&amp;DYN_ARGS=TRUE&amp;DOC_NAME=FAT:FQL_AUDITING_CLIENT_TEMPLATE.FAT&amp;display_string=Audit&amp;VAR:KEY=UBIJQFKFYT&amp;VAR:QUERY=KChSR0ZfQlBTKFFUUiwwLCwsLCwsTk9BVURJVClAUkdGX0JQUyhTRU1JLDAsLCwsLCxOT0FVRElUKSlAUkdGX","0JQUyhBTk4sMCwsLCwsLE5PQVVESVQpKQ==&amp;WINDOW=FIRST_POPUP&amp;HEIGHT=450&amp;WIDTH=450&amp;START_MAXIMIZED=FALSE&amp;VAR:CALENDAR=FIVEDAY&amp;VAR:INDEX=0"}</definedName>
    <definedName name="_681__FDSAUDITLINK__" localSheetId="4" hidden="1">{"fdsup://directions/FAT Viewer?action=UPDATE&amp;creator=factset&amp;DYN_ARGS=TRUE&amp;DOC_NAME=FAT:FQL_AUDITING_CLIENT_TEMPLATE.FAT&amp;display_string=Audit&amp;VAR:KEY=UBIJQFKFYT&amp;VAR:QUERY=KChSR0ZfQlBTKFFUUiwwLCwsLCwsTk9BVURJVClAUkdGX0JQUyhTRU1JLDAsLCwsLCxOT0FVRElUKSlAUkdGX","0JQUyhBTk4sMCwsLCwsLE5PQVVESVQpKQ==&amp;WINDOW=FIRST_POPUP&amp;HEIGHT=450&amp;WIDTH=450&amp;START_MAXIMIZED=FALSE&amp;VAR:CALENDAR=FIVEDAY&amp;VAR:INDEX=0"}</definedName>
    <definedName name="_681__FDSAUDITLINK__" hidden="1">{"fdsup://directions/FAT Viewer?action=UPDATE&amp;creator=factset&amp;DYN_ARGS=TRUE&amp;DOC_NAME=FAT:FQL_AUDITING_CLIENT_TEMPLATE.FAT&amp;display_string=Audit&amp;VAR:KEY=UBIJQFKFYT&amp;VAR:QUERY=KChSR0ZfQlBTKFFUUiwwLCwsLCwsTk9BVURJVClAUkdGX0JQUyhTRU1JLDAsLCwsLCxOT0FVRElUKSlAUkdGX","0JQUyhBTk4sMCwsLCwsLE5PQVVESVQpKQ==&amp;WINDOW=FIRST_POPUP&amp;HEIGHT=450&amp;WIDTH=450&amp;START_MAXIMIZED=FALSE&amp;VAR:CALENDAR=FIVEDAY&amp;VAR:INDEX=0"}</definedName>
    <definedName name="_682__FDSAUDITLINK__" localSheetId="2" hidden="1">{"fdsup://directions/FAT Viewer?action=UPDATE&amp;creator=factset&amp;DYN_ARGS=TRUE&amp;DOC_NAME=FAT:FQL_AUDITING_CLIENT_TEMPLATE.FAT&amp;display_string=Audit&amp;VAR:KEY=ALEBKDEZMZ&amp;VAR:QUERY=UkdGX0JQU19UQU5HKEFOTiwyMDEwLCwsLCwsTk9BVURJVCk=&amp;WINDOW=FIRST_POPUP&amp;HEIGHT=450&amp;WIDTH=","450&amp;START_MAXIMIZED=FALSE&amp;VAR:CALENDAR=FIVEDAY&amp;VAR:SYMBOL=B39NWT&amp;VAR:INDEX=0"}</definedName>
    <definedName name="_682__FDSAUDITLINK__" localSheetId="4" hidden="1">{"fdsup://directions/FAT Viewer?action=UPDATE&amp;creator=factset&amp;DYN_ARGS=TRUE&amp;DOC_NAME=FAT:FQL_AUDITING_CLIENT_TEMPLATE.FAT&amp;display_string=Audit&amp;VAR:KEY=ALEBKDEZMZ&amp;VAR:QUERY=UkdGX0JQU19UQU5HKEFOTiwyMDEwLCwsLCwsTk9BVURJVCk=&amp;WINDOW=FIRST_POPUP&amp;HEIGHT=450&amp;WIDTH=","450&amp;START_MAXIMIZED=FALSE&amp;VAR:CALENDAR=FIVEDAY&amp;VAR:SYMBOL=B39NWT&amp;VAR:INDEX=0"}</definedName>
    <definedName name="_682__FDSAUDITLINK__" hidden="1">{"fdsup://directions/FAT Viewer?action=UPDATE&amp;creator=factset&amp;DYN_ARGS=TRUE&amp;DOC_NAME=FAT:FQL_AUDITING_CLIENT_TEMPLATE.FAT&amp;display_string=Audit&amp;VAR:KEY=ALEBKDEZMZ&amp;VAR:QUERY=UkdGX0JQU19UQU5HKEFOTiwyMDEwLCwsLCwsTk9BVURJVCk=&amp;WINDOW=FIRST_POPUP&amp;HEIGHT=450&amp;WIDTH=","450&amp;START_MAXIMIZED=FALSE&amp;VAR:CALENDAR=FIVEDAY&amp;VAR:SYMBOL=B39NWT&amp;VAR:INDEX=0"}</definedName>
    <definedName name="_683__FDSAUDITLINK__" localSheetId="2" hidden="1">{"fdsup://directions/FAT Viewer?action=UPDATE&amp;creator=factset&amp;DYN_ARGS=TRUE&amp;DOC_NAME=FAT:FQL_AUDITING_CLIENT_TEMPLATE.FAT&amp;display_string=Audit&amp;VAR:KEY=QJWLATIFUH&amp;VAR:QUERY=KChSR0ZfQlBTX1RBTkcoUVRSLDAsLCwsLCxOT0FVRElUKUBSR0ZfQlBTX1RBTkcoUVRSLDAsLCwsLCxOT0FVR","ElUKSlAUkdGX0JQU19UQU5HKFFUUiwwLCwsLCwsTk9BVURJVCkp&amp;WINDOW=FIRST_POPUP&amp;HEIGHT=450&amp;WIDTH=450&amp;START_MAXIMIZED=FALSE&amp;VAR:CALENDAR=FIVEDAY&amp;VAR:SYMBOL=B39NWT&amp;VAR:INDEX=0"}</definedName>
    <definedName name="_683__FDSAUDITLINK__" localSheetId="4" hidden="1">{"fdsup://directions/FAT Viewer?action=UPDATE&amp;creator=factset&amp;DYN_ARGS=TRUE&amp;DOC_NAME=FAT:FQL_AUDITING_CLIENT_TEMPLATE.FAT&amp;display_string=Audit&amp;VAR:KEY=QJWLATIFUH&amp;VAR:QUERY=KChSR0ZfQlBTX1RBTkcoUVRSLDAsLCwsLCxOT0FVRElUKUBSR0ZfQlBTX1RBTkcoUVRSLDAsLCwsLCxOT0FVR","ElUKSlAUkdGX0JQU19UQU5HKFFUUiwwLCwsLCwsTk9BVURJVCkp&amp;WINDOW=FIRST_POPUP&amp;HEIGHT=450&amp;WIDTH=450&amp;START_MAXIMIZED=FALSE&amp;VAR:CALENDAR=FIVEDAY&amp;VAR:SYMBOL=B39NWT&amp;VAR:INDEX=0"}</definedName>
    <definedName name="_683__FDSAUDITLINK__" hidden="1">{"fdsup://directions/FAT Viewer?action=UPDATE&amp;creator=factset&amp;DYN_ARGS=TRUE&amp;DOC_NAME=FAT:FQL_AUDITING_CLIENT_TEMPLATE.FAT&amp;display_string=Audit&amp;VAR:KEY=QJWLATIFUH&amp;VAR:QUERY=KChSR0ZfQlBTX1RBTkcoUVRSLDAsLCwsLCxOT0FVRElUKUBSR0ZfQlBTX1RBTkcoUVRSLDAsLCwsLCxOT0FVR","ElUKSlAUkdGX0JQU19UQU5HKFFUUiwwLCwsLCwsTk9BVURJVCkp&amp;WINDOW=FIRST_POPUP&amp;HEIGHT=450&amp;WIDTH=450&amp;START_MAXIMIZED=FALSE&amp;VAR:CALENDAR=FIVEDAY&amp;VAR:SYMBOL=B39NWT&amp;VAR:INDEX=0"}</definedName>
    <definedName name="_684__FDSAUDITLINK__" localSheetId="2" hidden="1">{"fdsup://directions/FAT Viewer?action=UPDATE&amp;creator=factset&amp;DYN_ARGS=TRUE&amp;DOC_NAME=FAT:FQL_AUDITING_CLIENT_TEMPLATE.FAT&amp;display_string=Audit&amp;VAR:KEY=ELSRMBKRKZ&amp;VAR:QUERY=UkdGX0JQUyhBTk4sMjAxMCwsLCwsLE5PQVVESVQp&amp;WINDOW=FIRST_POPUP&amp;HEIGHT=450&amp;WIDTH=450&amp;STAR","T_MAXIMIZED=FALSE&amp;VAR:CALENDAR=FIVEDAY&amp;VAR:SYMBOL=B39NWT&amp;VAR:INDEX=0"}</definedName>
    <definedName name="_684__FDSAUDITLINK__" localSheetId="4" hidden="1">{"fdsup://directions/FAT Viewer?action=UPDATE&amp;creator=factset&amp;DYN_ARGS=TRUE&amp;DOC_NAME=FAT:FQL_AUDITING_CLIENT_TEMPLATE.FAT&amp;display_string=Audit&amp;VAR:KEY=ELSRMBKRKZ&amp;VAR:QUERY=UkdGX0JQUyhBTk4sMjAxMCwsLCwsLE5PQVVESVQp&amp;WINDOW=FIRST_POPUP&amp;HEIGHT=450&amp;WIDTH=450&amp;STAR","T_MAXIMIZED=FALSE&amp;VAR:CALENDAR=FIVEDAY&amp;VAR:SYMBOL=B39NWT&amp;VAR:INDEX=0"}</definedName>
    <definedName name="_684__FDSAUDITLINK__" hidden="1">{"fdsup://directions/FAT Viewer?action=UPDATE&amp;creator=factset&amp;DYN_ARGS=TRUE&amp;DOC_NAME=FAT:FQL_AUDITING_CLIENT_TEMPLATE.FAT&amp;display_string=Audit&amp;VAR:KEY=ELSRMBKRKZ&amp;VAR:QUERY=UkdGX0JQUyhBTk4sMjAxMCwsLCwsLE5PQVVESVQp&amp;WINDOW=FIRST_POPUP&amp;HEIGHT=450&amp;WIDTH=450&amp;STAR","T_MAXIMIZED=FALSE&amp;VAR:CALENDAR=FIVEDAY&amp;VAR:SYMBOL=B39NWT&amp;VAR:INDEX=0"}</definedName>
    <definedName name="_685__FDSAUDITLINK__" localSheetId="2" hidden="1">{"fdsup://directions/FAT Viewer?action=UPDATE&amp;creator=factset&amp;DYN_ARGS=TRUE&amp;DOC_NAME=FAT:FQL_AUDITING_CLIENT_TEMPLATE.FAT&amp;display_string=Audit&amp;VAR:KEY=KZENIZEVUB&amp;VAR:QUERY=KChSR0ZfQlBTKFFUUiwwLCwsLCwsTk9BVURJVClAUkdGX0JQUyhTRU1JLDAsLCwsLCxOT0FVRElUKSlAUkdGX","0JQUyhBTk4sMCwsLCwsLE5PQVVESVQpKQ==&amp;WINDOW=FIRST_POPUP&amp;HEIGHT=450&amp;WIDTH=450&amp;START_MAXIMIZED=FALSE&amp;VAR:CALENDAR=FIVEDAY&amp;VAR:SYMBOL=B39NWT&amp;VAR:INDEX=0"}</definedName>
    <definedName name="_685__FDSAUDITLINK__" localSheetId="4" hidden="1">{"fdsup://directions/FAT Viewer?action=UPDATE&amp;creator=factset&amp;DYN_ARGS=TRUE&amp;DOC_NAME=FAT:FQL_AUDITING_CLIENT_TEMPLATE.FAT&amp;display_string=Audit&amp;VAR:KEY=KZENIZEVUB&amp;VAR:QUERY=KChSR0ZfQlBTKFFUUiwwLCwsLCwsTk9BVURJVClAUkdGX0JQUyhTRU1JLDAsLCwsLCxOT0FVRElUKSlAUkdGX","0JQUyhBTk4sMCwsLCwsLE5PQVVESVQpKQ==&amp;WINDOW=FIRST_POPUP&amp;HEIGHT=450&amp;WIDTH=450&amp;START_MAXIMIZED=FALSE&amp;VAR:CALENDAR=FIVEDAY&amp;VAR:SYMBOL=B39NWT&amp;VAR:INDEX=0"}</definedName>
    <definedName name="_685__FDSAUDITLINK__" hidden="1">{"fdsup://directions/FAT Viewer?action=UPDATE&amp;creator=factset&amp;DYN_ARGS=TRUE&amp;DOC_NAME=FAT:FQL_AUDITING_CLIENT_TEMPLATE.FAT&amp;display_string=Audit&amp;VAR:KEY=KZENIZEVUB&amp;VAR:QUERY=KChSR0ZfQlBTKFFUUiwwLCwsLCwsTk9BVURJVClAUkdGX0JQUyhTRU1JLDAsLCwsLCxOT0FVRElUKSlAUkdGX","0JQUyhBTk4sMCwsLCwsLE5PQVVESVQpKQ==&amp;WINDOW=FIRST_POPUP&amp;HEIGHT=450&amp;WIDTH=450&amp;START_MAXIMIZED=FALSE&amp;VAR:CALENDAR=FIVEDAY&amp;VAR:SYMBOL=B39NWT&amp;VAR:INDEX=0"}</definedName>
    <definedName name="_686__FDSAUDITLINK__" localSheetId="2" hidden="1">{"fdsup://directions/FAT Viewer?action=UPDATE&amp;creator=factset&amp;DYN_ARGS=TRUE&amp;DOC_NAME=FAT:FQL_AUDITING_CLIENT_TEMPLATE.FAT&amp;display_string=Audit&amp;VAR:KEY=MVMPQZCXUV&amp;VAR:QUERY=UkdGX0JQU19UQU5HKEFOTiwyMDEwLCwsLCwsTk9BVURJVCk=&amp;WINDOW=FIRST_POPUP&amp;HEIGHT=450&amp;WIDTH=","450&amp;START_MAXIMIZED=FALSE&amp;VAR:CALENDAR=FIVEDAY&amp;VAR:SYMBOL=B12M6B&amp;VAR:INDEX=0"}</definedName>
    <definedName name="_686__FDSAUDITLINK__" localSheetId="4" hidden="1">{"fdsup://directions/FAT Viewer?action=UPDATE&amp;creator=factset&amp;DYN_ARGS=TRUE&amp;DOC_NAME=FAT:FQL_AUDITING_CLIENT_TEMPLATE.FAT&amp;display_string=Audit&amp;VAR:KEY=MVMPQZCXUV&amp;VAR:QUERY=UkdGX0JQU19UQU5HKEFOTiwyMDEwLCwsLCwsTk9BVURJVCk=&amp;WINDOW=FIRST_POPUP&amp;HEIGHT=450&amp;WIDTH=","450&amp;START_MAXIMIZED=FALSE&amp;VAR:CALENDAR=FIVEDAY&amp;VAR:SYMBOL=B12M6B&amp;VAR:INDEX=0"}</definedName>
    <definedName name="_686__FDSAUDITLINK__" hidden="1">{"fdsup://directions/FAT Viewer?action=UPDATE&amp;creator=factset&amp;DYN_ARGS=TRUE&amp;DOC_NAME=FAT:FQL_AUDITING_CLIENT_TEMPLATE.FAT&amp;display_string=Audit&amp;VAR:KEY=MVMPQZCXUV&amp;VAR:QUERY=UkdGX0JQU19UQU5HKEFOTiwyMDEwLCwsLCwsTk9BVURJVCk=&amp;WINDOW=FIRST_POPUP&amp;HEIGHT=450&amp;WIDTH=","450&amp;START_MAXIMIZED=FALSE&amp;VAR:CALENDAR=FIVEDAY&amp;VAR:SYMBOL=B12M6B&amp;VAR:INDEX=0"}</definedName>
    <definedName name="_687__FDSAUDITLINK__" localSheetId="2" hidden="1">{"fdsup://directions/FAT Viewer?action=UPDATE&amp;creator=factset&amp;DYN_ARGS=TRUE&amp;DOC_NAME=FAT:FQL_AUDITING_CLIENT_TEMPLATE.FAT&amp;display_string=Audit&amp;VAR:KEY=IDQRGNSDGF&amp;VAR:QUERY=KChSR0ZfQlBTX1RBTkcoUVRSLDAsLCwsLCxOT0FVRElUKUBSR0ZfQlBTX1RBTkcoUVRSLDAsLCwsLCxOT0FVR","ElUKSlAUkdGX0JQU19UQU5HKFFUUiwwLCwsLCwsTk9BVURJVCkp&amp;WINDOW=FIRST_POPUP&amp;HEIGHT=450&amp;WIDTH=450&amp;START_MAXIMIZED=FALSE&amp;VAR:CALENDAR=FIVEDAY&amp;VAR:SYMBOL=B12M6B&amp;VAR:INDEX=0"}</definedName>
    <definedName name="_687__FDSAUDITLINK__" localSheetId="4" hidden="1">{"fdsup://directions/FAT Viewer?action=UPDATE&amp;creator=factset&amp;DYN_ARGS=TRUE&amp;DOC_NAME=FAT:FQL_AUDITING_CLIENT_TEMPLATE.FAT&amp;display_string=Audit&amp;VAR:KEY=IDQRGNSDGF&amp;VAR:QUERY=KChSR0ZfQlBTX1RBTkcoUVRSLDAsLCwsLCxOT0FVRElUKUBSR0ZfQlBTX1RBTkcoUVRSLDAsLCwsLCxOT0FVR","ElUKSlAUkdGX0JQU19UQU5HKFFUUiwwLCwsLCwsTk9BVURJVCkp&amp;WINDOW=FIRST_POPUP&amp;HEIGHT=450&amp;WIDTH=450&amp;START_MAXIMIZED=FALSE&amp;VAR:CALENDAR=FIVEDAY&amp;VAR:SYMBOL=B12M6B&amp;VAR:INDEX=0"}</definedName>
    <definedName name="_687__FDSAUDITLINK__" hidden="1">{"fdsup://directions/FAT Viewer?action=UPDATE&amp;creator=factset&amp;DYN_ARGS=TRUE&amp;DOC_NAME=FAT:FQL_AUDITING_CLIENT_TEMPLATE.FAT&amp;display_string=Audit&amp;VAR:KEY=IDQRGNSDGF&amp;VAR:QUERY=KChSR0ZfQlBTX1RBTkcoUVRSLDAsLCwsLCxOT0FVRElUKUBSR0ZfQlBTX1RBTkcoUVRSLDAsLCwsLCxOT0FVR","ElUKSlAUkdGX0JQU19UQU5HKFFUUiwwLCwsLCwsTk9BVURJVCkp&amp;WINDOW=FIRST_POPUP&amp;HEIGHT=450&amp;WIDTH=450&amp;START_MAXIMIZED=FALSE&amp;VAR:CALENDAR=FIVEDAY&amp;VAR:SYMBOL=B12M6B&amp;VAR:INDEX=0"}</definedName>
    <definedName name="_688__FDSAUDITLINK__" localSheetId="2" hidden="1">{"fdsup://directions/FAT Viewer?action=UPDATE&amp;creator=factset&amp;DYN_ARGS=TRUE&amp;DOC_NAME=FAT:FQL_AUDITING_CLIENT_TEMPLATE.FAT&amp;display_string=Audit&amp;VAR:KEY=AXMHKHADEV&amp;VAR:QUERY=UkdGX0JQUyhBTk4sMjAxMCwsLCwsLE5PQVVESVQp&amp;WINDOW=FIRST_POPUP&amp;HEIGHT=450&amp;WIDTH=450&amp;STAR","T_MAXIMIZED=FALSE&amp;VAR:CALENDAR=FIVEDAY&amp;VAR:SYMBOL=B12M6B&amp;VAR:INDEX=0"}</definedName>
    <definedName name="_688__FDSAUDITLINK__" localSheetId="4" hidden="1">{"fdsup://directions/FAT Viewer?action=UPDATE&amp;creator=factset&amp;DYN_ARGS=TRUE&amp;DOC_NAME=FAT:FQL_AUDITING_CLIENT_TEMPLATE.FAT&amp;display_string=Audit&amp;VAR:KEY=AXMHKHADEV&amp;VAR:QUERY=UkdGX0JQUyhBTk4sMjAxMCwsLCwsLE5PQVVESVQp&amp;WINDOW=FIRST_POPUP&amp;HEIGHT=450&amp;WIDTH=450&amp;STAR","T_MAXIMIZED=FALSE&amp;VAR:CALENDAR=FIVEDAY&amp;VAR:SYMBOL=B12M6B&amp;VAR:INDEX=0"}</definedName>
    <definedName name="_688__FDSAUDITLINK__" hidden="1">{"fdsup://directions/FAT Viewer?action=UPDATE&amp;creator=factset&amp;DYN_ARGS=TRUE&amp;DOC_NAME=FAT:FQL_AUDITING_CLIENT_TEMPLATE.FAT&amp;display_string=Audit&amp;VAR:KEY=AXMHKHADEV&amp;VAR:QUERY=UkdGX0JQUyhBTk4sMjAxMCwsLCwsLE5PQVVESVQp&amp;WINDOW=FIRST_POPUP&amp;HEIGHT=450&amp;WIDTH=450&amp;STAR","T_MAXIMIZED=FALSE&amp;VAR:CALENDAR=FIVEDAY&amp;VAR:SYMBOL=B12M6B&amp;VAR:INDEX=0"}</definedName>
    <definedName name="_689__FDSAUDITLINK__" localSheetId="2" hidden="1">{"fdsup://directions/FAT Viewer?action=UPDATE&amp;creator=factset&amp;DYN_ARGS=TRUE&amp;DOC_NAME=FAT:FQL_AUDITING_CLIENT_TEMPLATE.FAT&amp;display_string=Audit&amp;VAR:KEY=YNYVMZWHQB&amp;VAR:QUERY=KChSR0ZfQlBTKFFUUiwwLCwsLCwsTk9BVURJVClAUkdGX0JQUyhTRU1JLDAsLCwsLCxOT0FVRElUKSlAUkdGX","0JQUyhBTk4sMCwsLCwsLE5PQVVESVQpKQ==&amp;WINDOW=FIRST_POPUP&amp;HEIGHT=450&amp;WIDTH=450&amp;START_MAXIMIZED=FALSE&amp;VAR:CALENDAR=FIVEDAY&amp;VAR:SYMBOL=B12M6B&amp;VAR:INDEX=0"}</definedName>
    <definedName name="_689__FDSAUDITLINK__" localSheetId="4" hidden="1">{"fdsup://directions/FAT Viewer?action=UPDATE&amp;creator=factset&amp;DYN_ARGS=TRUE&amp;DOC_NAME=FAT:FQL_AUDITING_CLIENT_TEMPLATE.FAT&amp;display_string=Audit&amp;VAR:KEY=YNYVMZWHQB&amp;VAR:QUERY=KChSR0ZfQlBTKFFUUiwwLCwsLCwsTk9BVURJVClAUkdGX0JQUyhTRU1JLDAsLCwsLCxOT0FVRElUKSlAUkdGX","0JQUyhBTk4sMCwsLCwsLE5PQVVESVQpKQ==&amp;WINDOW=FIRST_POPUP&amp;HEIGHT=450&amp;WIDTH=450&amp;START_MAXIMIZED=FALSE&amp;VAR:CALENDAR=FIVEDAY&amp;VAR:SYMBOL=B12M6B&amp;VAR:INDEX=0"}</definedName>
    <definedName name="_689__FDSAUDITLINK__" hidden="1">{"fdsup://directions/FAT Viewer?action=UPDATE&amp;creator=factset&amp;DYN_ARGS=TRUE&amp;DOC_NAME=FAT:FQL_AUDITING_CLIENT_TEMPLATE.FAT&amp;display_string=Audit&amp;VAR:KEY=YNYVMZWHQB&amp;VAR:QUERY=KChSR0ZfQlBTKFFUUiwwLCwsLCwsTk9BVURJVClAUkdGX0JQUyhTRU1JLDAsLCwsLCxOT0FVRElUKSlAUkdGX","0JQUyhBTk4sMCwsLCwsLE5PQVVESVQpKQ==&amp;WINDOW=FIRST_POPUP&amp;HEIGHT=450&amp;WIDTH=450&amp;START_MAXIMIZED=FALSE&amp;VAR:CALENDAR=FIVEDAY&amp;VAR:SYMBOL=B12M6B&amp;VAR:INDEX=0"}</definedName>
    <definedName name="_69__FDSAUDITLINK__" localSheetId="2" hidden="1">{"fdsup://directions/FAT Viewer?action=UPDATE&amp;creator=factset&amp;DYN_ARGS=TRUE&amp;DOC_NAME=FAT:FQL_AUDITING_CLIENT_TEMPLATE.FAT&amp;display_string=Audit&amp;VAR:KEY=CTORYDMPAJ&amp;VAR:QUERY=UkdGX1RDQVAoQU5OLDAsLCwsLCxOT0FVRElUKQ==&amp;WINDOW=FIRST_POPUP&amp;HEIGHT=450&amp;WIDTH=450&amp;STAR","T_MAXIMIZED=FALSE&amp;VAR:CALENDAR=US&amp;VAR:SYMBOL=647718&amp;VAR:INDEX=0"}</definedName>
    <definedName name="_69__FDSAUDITLINK__" localSheetId="4" hidden="1">{"fdsup://directions/FAT Viewer?action=UPDATE&amp;creator=factset&amp;DYN_ARGS=TRUE&amp;DOC_NAME=FAT:FQL_AUDITING_CLIENT_TEMPLATE.FAT&amp;display_string=Audit&amp;VAR:KEY=CTORYDMPAJ&amp;VAR:QUERY=UkdGX1RDQVAoQU5OLDAsLCwsLCxOT0FVRElUKQ==&amp;WINDOW=FIRST_POPUP&amp;HEIGHT=450&amp;WIDTH=450&amp;STAR","T_MAXIMIZED=FALSE&amp;VAR:CALENDAR=US&amp;VAR:SYMBOL=647718&amp;VAR:INDEX=0"}</definedName>
    <definedName name="_69__FDSAUDITLINK__" hidden="1">{"fdsup://directions/FAT Viewer?action=UPDATE&amp;creator=factset&amp;DYN_ARGS=TRUE&amp;DOC_NAME=FAT:FQL_AUDITING_CLIENT_TEMPLATE.FAT&amp;display_string=Audit&amp;VAR:KEY=CTORYDMPAJ&amp;VAR:QUERY=UkdGX1RDQVAoQU5OLDAsLCwsLCxOT0FVRElUKQ==&amp;WINDOW=FIRST_POPUP&amp;HEIGHT=450&amp;WIDTH=450&amp;STAR","T_MAXIMIZED=FALSE&amp;VAR:CALENDAR=US&amp;VAR:SYMBOL=647718&amp;VAR:INDEX=0"}</definedName>
    <definedName name="_690__FDSAUDITLINK__" localSheetId="2" hidden="1">{"fdsup://directions/FAT Viewer?action=UPDATE&amp;creator=factset&amp;DYN_ARGS=TRUE&amp;DOC_NAME=FAT:FQL_AUDITING_CLIENT_TEMPLATE.FAT&amp;display_string=Audit&amp;VAR:KEY=GHQTIVAHGX&amp;VAR:QUERY=UkdGX0JQU19UQU5HKEFOTiwyMDEwLCwsLCwsTk9BVURJVCk=&amp;WINDOW=FIRST_POPUP&amp;HEIGHT=450&amp;WIDTH=","450&amp;START_MAXIMIZED=FALSE&amp;VAR:CALENDAR=FIVEDAY&amp;VAR:SYMBOL=B12LZT&amp;VAR:INDEX=0"}</definedName>
    <definedName name="_690__FDSAUDITLINK__" localSheetId="4" hidden="1">{"fdsup://directions/FAT Viewer?action=UPDATE&amp;creator=factset&amp;DYN_ARGS=TRUE&amp;DOC_NAME=FAT:FQL_AUDITING_CLIENT_TEMPLATE.FAT&amp;display_string=Audit&amp;VAR:KEY=GHQTIVAHGX&amp;VAR:QUERY=UkdGX0JQU19UQU5HKEFOTiwyMDEwLCwsLCwsTk9BVURJVCk=&amp;WINDOW=FIRST_POPUP&amp;HEIGHT=450&amp;WIDTH=","450&amp;START_MAXIMIZED=FALSE&amp;VAR:CALENDAR=FIVEDAY&amp;VAR:SYMBOL=B12LZT&amp;VAR:INDEX=0"}</definedName>
    <definedName name="_690__FDSAUDITLINK__" hidden="1">{"fdsup://directions/FAT Viewer?action=UPDATE&amp;creator=factset&amp;DYN_ARGS=TRUE&amp;DOC_NAME=FAT:FQL_AUDITING_CLIENT_TEMPLATE.FAT&amp;display_string=Audit&amp;VAR:KEY=GHQTIVAHGX&amp;VAR:QUERY=UkdGX0JQU19UQU5HKEFOTiwyMDEwLCwsLCwsTk9BVURJVCk=&amp;WINDOW=FIRST_POPUP&amp;HEIGHT=450&amp;WIDTH=","450&amp;START_MAXIMIZED=FALSE&amp;VAR:CALENDAR=FIVEDAY&amp;VAR:SYMBOL=B12LZT&amp;VAR:INDEX=0"}</definedName>
    <definedName name="_691__FDSAUDITLINK__" localSheetId="2" hidden="1">{"fdsup://directions/FAT Viewer?action=UPDATE&amp;creator=factset&amp;DYN_ARGS=TRUE&amp;DOC_NAME=FAT:FQL_AUDITING_CLIENT_TEMPLATE.FAT&amp;display_string=Audit&amp;VAR:KEY=ALETGNEXIL&amp;VAR:QUERY=KChSR0ZfQlBTX1RBTkcoUVRSLDAsLCwsLCxOT0FVRElUKUBSR0ZfQlBTX1RBTkcoUVRSLDAsLCwsLCxOT0FVR","ElUKSlAUkdGX0JQU19UQU5HKFFUUiwwLCwsLCwsTk9BVURJVCkp&amp;WINDOW=FIRST_POPUP&amp;HEIGHT=450&amp;WIDTH=450&amp;START_MAXIMIZED=FALSE&amp;VAR:CALENDAR=FIVEDAY&amp;VAR:SYMBOL=B12LZT&amp;VAR:INDEX=0"}</definedName>
    <definedName name="_691__FDSAUDITLINK__" localSheetId="4" hidden="1">{"fdsup://directions/FAT Viewer?action=UPDATE&amp;creator=factset&amp;DYN_ARGS=TRUE&amp;DOC_NAME=FAT:FQL_AUDITING_CLIENT_TEMPLATE.FAT&amp;display_string=Audit&amp;VAR:KEY=ALETGNEXIL&amp;VAR:QUERY=KChSR0ZfQlBTX1RBTkcoUVRSLDAsLCwsLCxOT0FVRElUKUBSR0ZfQlBTX1RBTkcoUVRSLDAsLCwsLCxOT0FVR","ElUKSlAUkdGX0JQU19UQU5HKFFUUiwwLCwsLCwsTk9BVURJVCkp&amp;WINDOW=FIRST_POPUP&amp;HEIGHT=450&amp;WIDTH=450&amp;START_MAXIMIZED=FALSE&amp;VAR:CALENDAR=FIVEDAY&amp;VAR:SYMBOL=B12LZT&amp;VAR:INDEX=0"}</definedName>
    <definedName name="_691__FDSAUDITLINK__" hidden="1">{"fdsup://directions/FAT Viewer?action=UPDATE&amp;creator=factset&amp;DYN_ARGS=TRUE&amp;DOC_NAME=FAT:FQL_AUDITING_CLIENT_TEMPLATE.FAT&amp;display_string=Audit&amp;VAR:KEY=ALETGNEXIL&amp;VAR:QUERY=KChSR0ZfQlBTX1RBTkcoUVRSLDAsLCwsLCxOT0FVRElUKUBSR0ZfQlBTX1RBTkcoUVRSLDAsLCwsLCxOT0FVR","ElUKSlAUkdGX0JQU19UQU5HKFFUUiwwLCwsLCwsTk9BVURJVCkp&amp;WINDOW=FIRST_POPUP&amp;HEIGHT=450&amp;WIDTH=450&amp;START_MAXIMIZED=FALSE&amp;VAR:CALENDAR=FIVEDAY&amp;VAR:SYMBOL=B12LZT&amp;VAR:INDEX=0"}</definedName>
    <definedName name="_692__FDSAUDITLINK__" localSheetId="2" hidden="1">{"fdsup://directions/FAT Viewer?action=UPDATE&amp;creator=factset&amp;DYN_ARGS=TRUE&amp;DOC_NAME=FAT:FQL_AUDITING_CLIENT_TEMPLATE.FAT&amp;display_string=Audit&amp;VAR:KEY=GBYNIJUBYZ&amp;VAR:QUERY=UkdGX0JQUyhBTk4sMjAxMCwsLCwsLE5PQVVESVQp&amp;WINDOW=FIRST_POPUP&amp;HEIGHT=450&amp;WIDTH=450&amp;STAR","T_MAXIMIZED=FALSE&amp;VAR:CALENDAR=FIVEDAY&amp;VAR:SYMBOL=B12LZT&amp;VAR:INDEX=0"}</definedName>
    <definedName name="_692__FDSAUDITLINK__" localSheetId="4" hidden="1">{"fdsup://directions/FAT Viewer?action=UPDATE&amp;creator=factset&amp;DYN_ARGS=TRUE&amp;DOC_NAME=FAT:FQL_AUDITING_CLIENT_TEMPLATE.FAT&amp;display_string=Audit&amp;VAR:KEY=GBYNIJUBYZ&amp;VAR:QUERY=UkdGX0JQUyhBTk4sMjAxMCwsLCwsLE5PQVVESVQp&amp;WINDOW=FIRST_POPUP&amp;HEIGHT=450&amp;WIDTH=450&amp;STAR","T_MAXIMIZED=FALSE&amp;VAR:CALENDAR=FIVEDAY&amp;VAR:SYMBOL=B12LZT&amp;VAR:INDEX=0"}</definedName>
    <definedName name="_692__FDSAUDITLINK__" hidden="1">{"fdsup://directions/FAT Viewer?action=UPDATE&amp;creator=factset&amp;DYN_ARGS=TRUE&amp;DOC_NAME=FAT:FQL_AUDITING_CLIENT_TEMPLATE.FAT&amp;display_string=Audit&amp;VAR:KEY=GBYNIJUBYZ&amp;VAR:QUERY=UkdGX0JQUyhBTk4sMjAxMCwsLCwsLE5PQVVESVQp&amp;WINDOW=FIRST_POPUP&amp;HEIGHT=450&amp;WIDTH=450&amp;STAR","T_MAXIMIZED=FALSE&amp;VAR:CALENDAR=FIVEDAY&amp;VAR:SYMBOL=B12LZT&amp;VAR:INDEX=0"}</definedName>
    <definedName name="_693__FDSAUDITLINK__" localSheetId="2" hidden="1">{"fdsup://directions/FAT Viewer?action=UPDATE&amp;creator=factset&amp;DYN_ARGS=TRUE&amp;DOC_NAME=FAT:FQL_AUDITING_CLIENT_TEMPLATE.FAT&amp;display_string=Audit&amp;VAR:KEY=MLUJENENCV&amp;VAR:QUERY=KChSR0ZfQlBTKFFUUiwwLCwsLCwsTk9BVURJVClAUkdGX0JQUyhTRU1JLDAsLCwsLCxOT0FVRElUKSlAUkdGX","0JQUyhBTk4sMCwsLCwsLE5PQVVESVQpKQ==&amp;WINDOW=FIRST_POPUP&amp;HEIGHT=450&amp;WIDTH=450&amp;START_MAXIMIZED=FALSE&amp;VAR:CALENDAR=FIVEDAY&amp;VAR:SYMBOL=B12LZT&amp;VAR:INDEX=0"}</definedName>
    <definedName name="_693__FDSAUDITLINK__" localSheetId="4" hidden="1">{"fdsup://directions/FAT Viewer?action=UPDATE&amp;creator=factset&amp;DYN_ARGS=TRUE&amp;DOC_NAME=FAT:FQL_AUDITING_CLIENT_TEMPLATE.FAT&amp;display_string=Audit&amp;VAR:KEY=MLUJENENCV&amp;VAR:QUERY=KChSR0ZfQlBTKFFUUiwwLCwsLCwsTk9BVURJVClAUkdGX0JQUyhTRU1JLDAsLCwsLCxOT0FVRElUKSlAUkdGX","0JQUyhBTk4sMCwsLCwsLE5PQVVESVQpKQ==&amp;WINDOW=FIRST_POPUP&amp;HEIGHT=450&amp;WIDTH=450&amp;START_MAXIMIZED=FALSE&amp;VAR:CALENDAR=FIVEDAY&amp;VAR:SYMBOL=B12LZT&amp;VAR:INDEX=0"}</definedName>
    <definedName name="_693__FDSAUDITLINK__" hidden="1">{"fdsup://directions/FAT Viewer?action=UPDATE&amp;creator=factset&amp;DYN_ARGS=TRUE&amp;DOC_NAME=FAT:FQL_AUDITING_CLIENT_TEMPLATE.FAT&amp;display_string=Audit&amp;VAR:KEY=MLUJENENCV&amp;VAR:QUERY=KChSR0ZfQlBTKFFUUiwwLCwsLCwsTk9BVURJVClAUkdGX0JQUyhTRU1JLDAsLCwsLCxOT0FVRElUKSlAUkdGX","0JQUyhBTk4sMCwsLCwsLE5PQVVESVQpKQ==&amp;WINDOW=FIRST_POPUP&amp;HEIGHT=450&amp;WIDTH=450&amp;START_MAXIMIZED=FALSE&amp;VAR:CALENDAR=FIVEDAY&amp;VAR:SYMBOL=B12LZT&amp;VAR:INDEX=0"}</definedName>
    <definedName name="_694__FDSAUDITLINK__" localSheetId="2" hidden="1">{"fdsup://directions/FAT Viewer?action=UPDATE&amp;creator=factset&amp;DYN_ARGS=TRUE&amp;DOC_NAME=FAT:FQL_AUDITING_CLIENT_TEMPLATE.FAT&amp;display_string=Audit&amp;VAR:KEY=OFUJQNIDMJ&amp;VAR:QUERY=UkdGX0JQU19UQU5HKEFOTiwyMDEwLCwsLCwsTk9BVURJVCk=&amp;WINDOW=FIRST_POPUP&amp;HEIGHT=450&amp;WIDTH=","450&amp;START_MAXIMIZED=FALSE&amp;VAR:CALENDAR=FIVEDAY&amp;VAR:SYMBOL=B12LSY&amp;VAR:INDEX=0"}</definedName>
    <definedName name="_694__FDSAUDITLINK__" localSheetId="4" hidden="1">{"fdsup://directions/FAT Viewer?action=UPDATE&amp;creator=factset&amp;DYN_ARGS=TRUE&amp;DOC_NAME=FAT:FQL_AUDITING_CLIENT_TEMPLATE.FAT&amp;display_string=Audit&amp;VAR:KEY=OFUJQNIDMJ&amp;VAR:QUERY=UkdGX0JQU19UQU5HKEFOTiwyMDEwLCwsLCwsTk9BVURJVCk=&amp;WINDOW=FIRST_POPUP&amp;HEIGHT=450&amp;WIDTH=","450&amp;START_MAXIMIZED=FALSE&amp;VAR:CALENDAR=FIVEDAY&amp;VAR:SYMBOL=B12LSY&amp;VAR:INDEX=0"}</definedName>
    <definedName name="_694__FDSAUDITLINK__" hidden="1">{"fdsup://directions/FAT Viewer?action=UPDATE&amp;creator=factset&amp;DYN_ARGS=TRUE&amp;DOC_NAME=FAT:FQL_AUDITING_CLIENT_TEMPLATE.FAT&amp;display_string=Audit&amp;VAR:KEY=OFUJQNIDMJ&amp;VAR:QUERY=UkdGX0JQU19UQU5HKEFOTiwyMDEwLCwsLCwsTk9BVURJVCk=&amp;WINDOW=FIRST_POPUP&amp;HEIGHT=450&amp;WIDTH=","450&amp;START_MAXIMIZED=FALSE&amp;VAR:CALENDAR=FIVEDAY&amp;VAR:SYMBOL=B12LSY&amp;VAR:INDEX=0"}</definedName>
    <definedName name="_695__FDSAUDITLINK__" localSheetId="2" hidden="1">{"fdsup://directions/FAT Viewer?action=UPDATE&amp;creator=factset&amp;DYN_ARGS=TRUE&amp;DOC_NAME=FAT:FQL_AUDITING_CLIENT_TEMPLATE.FAT&amp;display_string=Audit&amp;VAR:KEY=QLINWVQXSD&amp;VAR:QUERY=KChSR0ZfQlBTX1RBTkcoUVRSLDAsLCwsLCxOT0FVRElUKUBSR0ZfQlBTX1RBTkcoUVRSLDAsLCwsLCxOT0FVR","ElUKSlAUkdGX0JQU19UQU5HKFFUUiwwLCwsLCwsTk9BVURJVCkp&amp;WINDOW=FIRST_POPUP&amp;HEIGHT=450&amp;WIDTH=450&amp;START_MAXIMIZED=FALSE&amp;VAR:CALENDAR=FIVEDAY&amp;VAR:SYMBOL=B12LSY&amp;VAR:INDEX=0"}</definedName>
    <definedName name="_695__FDSAUDITLINK__" localSheetId="4" hidden="1">{"fdsup://directions/FAT Viewer?action=UPDATE&amp;creator=factset&amp;DYN_ARGS=TRUE&amp;DOC_NAME=FAT:FQL_AUDITING_CLIENT_TEMPLATE.FAT&amp;display_string=Audit&amp;VAR:KEY=QLINWVQXSD&amp;VAR:QUERY=KChSR0ZfQlBTX1RBTkcoUVRSLDAsLCwsLCxOT0FVRElUKUBSR0ZfQlBTX1RBTkcoUVRSLDAsLCwsLCxOT0FVR","ElUKSlAUkdGX0JQU19UQU5HKFFUUiwwLCwsLCwsTk9BVURJVCkp&amp;WINDOW=FIRST_POPUP&amp;HEIGHT=450&amp;WIDTH=450&amp;START_MAXIMIZED=FALSE&amp;VAR:CALENDAR=FIVEDAY&amp;VAR:SYMBOL=B12LSY&amp;VAR:INDEX=0"}</definedName>
    <definedName name="_695__FDSAUDITLINK__" hidden="1">{"fdsup://directions/FAT Viewer?action=UPDATE&amp;creator=factset&amp;DYN_ARGS=TRUE&amp;DOC_NAME=FAT:FQL_AUDITING_CLIENT_TEMPLATE.FAT&amp;display_string=Audit&amp;VAR:KEY=QLINWVQXSD&amp;VAR:QUERY=KChSR0ZfQlBTX1RBTkcoUVRSLDAsLCwsLCxOT0FVRElUKUBSR0ZfQlBTX1RBTkcoUVRSLDAsLCwsLCxOT0FVR","ElUKSlAUkdGX0JQU19UQU5HKFFUUiwwLCwsLCwsTk9BVURJVCkp&amp;WINDOW=FIRST_POPUP&amp;HEIGHT=450&amp;WIDTH=450&amp;START_MAXIMIZED=FALSE&amp;VAR:CALENDAR=FIVEDAY&amp;VAR:SYMBOL=B12LSY&amp;VAR:INDEX=0"}</definedName>
    <definedName name="_696__FDSAUDITLINK__" localSheetId="2" hidden="1">{"fdsup://directions/FAT Viewer?action=UPDATE&amp;creator=factset&amp;DYN_ARGS=TRUE&amp;DOC_NAME=FAT:FQL_AUDITING_CLIENT_TEMPLATE.FAT&amp;display_string=Audit&amp;VAR:KEY=CXQTEXEJSX&amp;VAR:QUERY=UkdGX0JQUyhBTk4sMjAxMCwsLCwsLE5PQVVESVQp&amp;WINDOW=FIRST_POPUP&amp;HEIGHT=450&amp;WIDTH=450&amp;STAR","T_MAXIMIZED=FALSE&amp;VAR:CALENDAR=FIVEDAY&amp;VAR:SYMBOL=B12LSY&amp;VAR:INDEX=0"}</definedName>
    <definedName name="_696__FDSAUDITLINK__" localSheetId="4" hidden="1">{"fdsup://directions/FAT Viewer?action=UPDATE&amp;creator=factset&amp;DYN_ARGS=TRUE&amp;DOC_NAME=FAT:FQL_AUDITING_CLIENT_TEMPLATE.FAT&amp;display_string=Audit&amp;VAR:KEY=CXQTEXEJSX&amp;VAR:QUERY=UkdGX0JQUyhBTk4sMjAxMCwsLCwsLE5PQVVESVQp&amp;WINDOW=FIRST_POPUP&amp;HEIGHT=450&amp;WIDTH=450&amp;STAR","T_MAXIMIZED=FALSE&amp;VAR:CALENDAR=FIVEDAY&amp;VAR:SYMBOL=B12LSY&amp;VAR:INDEX=0"}</definedName>
    <definedName name="_696__FDSAUDITLINK__" hidden="1">{"fdsup://directions/FAT Viewer?action=UPDATE&amp;creator=factset&amp;DYN_ARGS=TRUE&amp;DOC_NAME=FAT:FQL_AUDITING_CLIENT_TEMPLATE.FAT&amp;display_string=Audit&amp;VAR:KEY=CXQTEXEJSX&amp;VAR:QUERY=UkdGX0JQUyhBTk4sMjAxMCwsLCwsLE5PQVVESVQp&amp;WINDOW=FIRST_POPUP&amp;HEIGHT=450&amp;WIDTH=450&amp;STAR","T_MAXIMIZED=FALSE&amp;VAR:CALENDAR=FIVEDAY&amp;VAR:SYMBOL=B12LSY&amp;VAR:INDEX=0"}</definedName>
    <definedName name="_697__FDSAUDITLINK__" localSheetId="2" hidden="1">{"fdsup://directions/FAT Viewer?action=UPDATE&amp;creator=factset&amp;DYN_ARGS=TRUE&amp;DOC_NAME=FAT:FQL_AUDITING_CLIENT_TEMPLATE.FAT&amp;display_string=Audit&amp;VAR:KEY=UNQJYTMFOV&amp;VAR:QUERY=KChSR0ZfQlBTKFFUUiwwLCwsLCwsTk9BVURJVClAUkdGX0JQUyhTRU1JLDAsLCwsLCxOT0FVRElUKSlAUkdGX","0JQUyhBTk4sMCwsLCwsLE5PQVVESVQpKQ==&amp;WINDOW=FIRST_POPUP&amp;HEIGHT=450&amp;WIDTH=450&amp;START_MAXIMIZED=FALSE&amp;VAR:CALENDAR=FIVEDAY&amp;VAR:SYMBOL=B12LSY&amp;VAR:INDEX=0"}</definedName>
    <definedName name="_697__FDSAUDITLINK__" localSheetId="4" hidden="1">{"fdsup://directions/FAT Viewer?action=UPDATE&amp;creator=factset&amp;DYN_ARGS=TRUE&amp;DOC_NAME=FAT:FQL_AUDITING_CLIENT_TEMPLATE.FAT&amp;display_string=Audit&amp;VAR:KEY=UNQJYTMFOV&amp;VAR:QUERY=KChSR0ZfQlBTKFFUUiwwLCwsLCwsTk9BVURJVClAUkdGX0JQUyhTRU1JLDAsLCwsLCxOT0FVRElUKSlAUkdGX","0JQUyhBTk4sMCwsLCwsLE5PQVVESVQpKQ==&amp;WINDOW=FIRST_POPUP&amp;HEIGHT=450&amp;WIDTH=450&amp;START_MAXIMIZED=FALSE&amp;VAR:CALENDAR=FIVEDAY&amp;VAR:SYMBOL=B12LSY&amp;VAR:INDEX=0"}</definedName>
    <definedName name="_697__FDSAUDITLINK__" hidden="1">{"fdsup://directions/FAT Viewer?action=UPDATE&amp;creator=factset&amp;DYN_ARGS=TRUE&amp;DOC_NAME=FAT:FQL_AUDITING_CLIENT_TEMPLATE.FAT&amp;display_string=Audit&amp;VAR:KEY=UNQJYTMFOV&amp;VAR:QUERY=KChSR0ZfQlBTKFFUUiwwLCwsLCwsTk9BVURJVClAUkdGX0JQUyhTRU1JLDAsLCwsLCxOT0FVRElUKSlAUkdGX","0JQUyhBTk4sMCwsLCwsLE5PQVVESVQpKQ==&amp;WINDOW=FIRST_POPUP&amp;HEIGHT=450&amp;WIDTH=450&amp;START_MAXIMIZED=FALSE&amp;VAR:CALENDAR=FIVEDAY&amp;VAR:SYMBOL=B12LSY&amp;VAR:INDEX=0"}</definedName>
    <definedName name="_698__FDSAUDITLINK__" localSheetId="2" hidden="1">{"fdsup://directions/FAT Viewer?action=UPDATE&amp;creator=factset&amp;DYN_ARGS=TRUE&amp;DOC_NAME=FAT:FQL_AUDITING_CLIENT_TEMPLATE.FAT&amp;display_string=Audit&amp;VAR:KEY=IPCTQDWFKH&amp;VAR:QUERY=UkdGX0JQU19UQU5HKEFOTiwyMDEwLCwsLCwsTk9BVURJVCk=&amp;WINDOW=FIRST_POPUP&amp;HEIGHT=450&amp;WIDTH=","450&amp;START_MAXIMIZED=FALSE&amp;VAR:CALENDAR=FIVEDAY&amp;VAR:SYMBOL=B12LZH&amp;VAR:INDEX=0"}</definedName>
    <definedName name="_698__FDSAUDITLINK__" localSheetId="4" hidden="1">{"fdsup://directions/FAT Viewer?action=UPDATE&amp;creator=factset&amp;DYN_ARGS=TRUE&amp;DOC_NAME=FAT:FQL_AUDITING_CLIENT_TEMPLATE.FAT&amp;display_string=Audit&amp;VAR:KEY=IPCTQDWFKH&amp;VAR:QUERY=UkdGX0JQU19UQU5HKEFOTiwyMDEwLCwsLCwsTk9BVURJVCk=&amp;WINDOW=FIRST_POPUP&amp;HEIGHT=450&amp;WIDTH=","450&amp;START_MAXIMIZED=FALSE&amp;VAR:CALENDAR=FIVEDAY&amp;VAR:SYMBOL=B12LZH&amp;VAR:INDEX=0"}</definedName>
    <definedName name="_698__FDSAUDITLINK__" hidden="1">{"fdsup://directions/FAT Viewer?action=UPDATE&amp;creator=factset&amp;DYN_ARGS=TRUE&amp;DOC_NAME=FAT:FQL_AUDITING_CLIENT_TEMPLATE.FAT&amp;display_string=Audit&amp;VAR:KEY=IPCTQDWFKH&amp;VAR:QUERY=UkdGX0JQU19UQU5HKEFOTiwyMDEwLCwsLCwsTk9BVURJVCk=&amp;WINDOW=FIRST_POPUP&amp;HEIGHT=450&amp;WIDTH=","450&amp;START_MAXIMIZED=FALSE&amp;VAR:CALENDAR=FIVEDAY&amp;VAR:SYMBOL=B12LZH&amp;VAR:INDEX=0"}</definedName>
    <definedName name="_699__FDSAUDITLINK__" localSheetId="2" hidden="1">{"fdsup://directions/FAT Viewer?action=UPDATE&amp;creator=factset&amp;DYN_ARGS=TRUE&amp;DOC_NAME=FAT:FQL_AUDITING_CLIENT_TEMPLATE.FAT&amp;display_string=Audit&amp;VAR:KEY=EHQVSPGHYX&amp;VAR:QUERY=KChSR0ZfQlBTX1RBTkcoUVRSLDAsLCwsLCxOT0FVRElUKUBSR0ZfQlBTX1RBTkcoUVRSLDAsLCwsLCxOT0FVR","ElUKSlAUkdGX0JQU19UQU5HKFFUUiwwLCwsLCwsTk9BVURJVCkp&amp;WINDOW=FIRST_POPUP&amp;HEIGHT=450&amp;WIDTH=450&amp;START_MAXIMIZED=FALSE&amp;VAR:CALENDAR=FIVEDAY&amp;VAR:SYMBOL=B12LZH&amp;VAR:INDEX=0"}</definedName>
    <definedName name="_699__FDSAUDITLINK__" localSheetId="4" hidden="1">{"fdsup://directions/FAT Viewer?action=UPDATE&amp;creator=factset&amp;DYN_ARGS=TRUE&amp;DOC_NAME=FAT:FQL_AUDITING_CLIENT_TEMPLATE.FAT&amp;display_string=Audit&amp;VAR:KEY=EHQVSPGHYX&amp;VAR:QUERY=KChSR0ZfQlBTX1RBTkcoUVRSLDAsLCwsLCxOT0FVRElUKUBSR0ZfQlBTX1RBTkcoUVRSLDAsLCwsLCxOT0FVR","ElUKSlAUkdGX0JQU19UQU5HKFFUUiwwLCwsLCwsTk9BVURJVCkp&amp;WINDOW=FIRST_POPUP&amp;HEIGHT=450&amp;WIDTH=450&amp;START_MAXIMIZED=FALSE&amp;VAR:CALENDAR=FIVEDAY&amp;VAR:SYMBOL=B12LZH&amp;VAR:INDEX=0"}</definedName>
    <definedName name="_699__FDSAUDITLINK__" hidden="1">{"fdsup://directions/FAT Viewer?action=UPDATE&amp;creator=factset&amp;DYN_ARGS=TRUE&amp;DOC_NAME=FAT:FQL_AUDITING_CLIENT_TEMPLATE.FAT&amp;display_string=Audit&amp;VAR:KEY=EHQVSPGHYX&amp;VAR:QUERY=KChSR0ZfQlBTX1RBTkcoUVRSLDAsLCwsLCxOT0FVRElUKUBSR0ZfQlBTX1RBTkcoUVRSLDAsLCwsLCxOT0FVR","ElUKSlAUkdGX0JQU19UQU5HKFFUUiwwLCwsLCwsTk9BVURJVCkp&amp;WINDOW=FIRST_POPUP&amp;HEIGHT=450&amp;WIDTH=450&amp;START_MAXIMIZED=FALSE&amp;VAR:CALENDAR=FIVEDAY&amp;VAR:SYMBOL=B12LZH&amp;VAR:INDEX=0"}</definedName>
    <definedName name="_6PGE_1" localSheetId="10">#REF!</definedName>
    <definedName name="_6PGE_1">#REF!</definedName>
    <definedName name="_7_???205" localSheetId="10">#REF!</definedName>
    <definedName name="_7_???205">#REF!</definedName>
    <definedName name="_7_____________________________________PGE_1" localSheetId="10">#REF!</definedName>
    <definedName name="_7_____________________________________PGE_1">#REF!</definedName>
    <definedName name="_7__123Graph_BCHART_1" localSheetId="10" hidden="1">#REF!</definedName>
    <definedName name="_7__123Graph_BCHART_1" localSheetId="4" hidden="1">#REF!</definedName>
    <definedName name="_7__123Graph_BCHART_1" hidden="1">#REF!</definedName>
    <definedName name="_7__123Graph_LBL_ACHART_3" localSheetId="10" hidden="1">#REF!</definedName>
    <definedName name="_7__123Graph_LBL_ACHART_3" localSheetId="4" hidden="1">#REF!</definedName>
    <definedName name="_7__123Graph_LBL_ACHART_3" hidden="1">#REF!</definedName>
    <definedName name="_7_0" localSheetId="10">#REF!</definedName>
    <definedName name="_7_0">#REF!</definedName>
    <definedName name="_70__FDSAUDITLINK__" localSheetId="2" hidden="1">{"fdsup://directions/FAT Viewer?action=UPDATE&amp;creator=factset&amp;DYN_ARGS=TRUE&amp;DOC_NAME=FAT:FQL_AUDITING_CLIENT_TEMPLATE.FAT&amp;display_string=Audit&amp;VAR:KEY=WTEZIRQZAV&amp;VAR:QUERY=UkdGX0VOVFJQUl9WQUxfREFJTFkoNy8yMC8yMDExKQ==&amp;WINDOW=FIRST_POPUP&amp;HEIGHT=450&amp;WIDTH=450&amp;","START_MAXIMIZED=FALSE&amp;VAR:CALENDAR=US&amp;VAR:SYMBOL=692012&amp;VAR:INDEX=0"}</definedName>
    <definedName name="_70__FDSAUDITLINK__" localSheetId="4" hidden="1">{"fdsup://directions/FAT Viewer?action=UPDATE&amp;creator=factset&amp;DYN_ARGS=TRUE&amp;DOC_NAME=FAT:FQL_AUDITING_CLIENT_TEMPLATE.FAT&amp;display_string=Audit&amp;VAR:KEY=WTEZIRQZAV&amp;VAR:QUERY=UkdGX0VOVFJQUl9WQUxfREFJTFkoNy8yMC8yMDExKQ==&amp;WINDOW=FIRST_POPUP&amp;HEIGHT=450&amp;WIDTH=450&amp;","START_MAXIMIZED=FALSE&amp;VAR:CALENDAR=US&amp;VAR:SYMBOL=692012&amp;VAR:INDEX=0"}</definedName>
    <definedName name="_70__FDSAUDITLINK__" hidden="1">{"fdsup://directions/FAT Viewer?action=UPDATE&amp;creator=factset&amp;DYN_ARGS=TRUE&amp;DOC_NAME=FAT:FQL_AUDITING_CLIENT_TEMPLATE.FAT&amp;display_string=Audit&amp;VAR:KEY=WTEZIRQZAV&amp;VAR:QUERY=UkdGX0VOVFJQUl9WQUxfREFJTFkoNy8yMC8yMDExKQ==&amp;WINDOW=FIRST_POPUP&amp;HEIGHT=450&amp;WIDTH=450&amp;","START_MAXIMIZED=FALSE&amp;VAR:CALENDAR=US&amp;VAR:SYMBOL=692012&amp;VAR:INDEX=0"}</definedName>
    <definedName name="_700__FDSAUDITLINK__" localSheetId="2" hidden="1">{"fdsup://directions/FAT Viewer?action=UPDATE&amp;creator=factset&amp;DYN_ARGS=TRUE&amp;DOC_NAME=FAT:FQL_AUDITING_CLIENT_TEMPLATE.FAT&amp;display_string=Audit&amp;VAR:KEY=UFURMJEPSJ&amp;VAR:QUERY=UkdGX0JQUyhBTk4sMjAxMCwsLCwsLE5PQVVESVQp&amp;WINDOW=FIRST_POPUP&amp;HEIGHT=450&amp;WIDTH=450&amp;STAR","T_MAXIMIZED=FALSE&amp;VAR:CALENDAR=FIVEDAY&amp;VAR:SYMBOL=B12LZH&amp;VAR:INDEX=0"}</definedName>
    <definedName name="_700__FDSAUDITLINK__" localSheetId="4" hidden="1">{"fdsup://directions/FAT Viewer?action=UPDATE&amp;creator=factset&amp;DYN_ARGS=TRUE&amp;DOC_NAME=FAT:FQL_AUDITING_CLIENT_TEMPLATE.FAT&amp;display_string=Audit&amp;VAR:KEY=UFURMJEPSJ&amp;VAR:QUERY=UkdGX0JQUyhBTk4sMjAxMCwsLCwsLE5PQVVESVQp&amp;WINDOW=FIRST_POPUP&amp;HEIGHT=450&amp;WIDTH=450&amp;STAR","T_MAXIMIZED=FALSE&amp;VAR:CALENDAR=FIVEDAY&amp;VAR:SYMBOL=B12LZH&amp;VAR:INDEX=0"}</definedName>
    <definedName name="_700__FDSAUDITLINK__" hidden="1">{"fdsup://directions/FAT Viewer?action=UPDATE&amp;creator=factset&amp;DYN_ARGS=TRUE&amp;DOC_NAME=FAT:FQL_AUDITING_CLIENT_TEMPLATE.FAT&amp;display_string=Audit&amp;VAR:KEY=UFURMJEPSJ&amp;VAR:QUERY=UkdGX0JQUyhBTk4sMjAxMCwsLCwsLE5PQVVESVQp&amp;WINDOW=FIRST_POPUP&amp;HEIGHT=450&amp;WIDTH=450&amp;STAR","T_MAXIMIZED=FALSE&amp;VAR:CALENDAR=FIVEDAY&amp;VAR:SYMBOL=B12LZH&amp;VAR:INDEX=0"}</definedName>
    <definedName name="_701__FDSAUDITLINK__" localSheetId="2" hidden="1">{"fdsup://directions/FAT Viewer?action=UPDATE&amp;creator=factset&amp;DYN_ARGS=TRUE&amp;DOC_NAME=FAT:FQL_AUDITING_CLIENT_TEMPLATE.FAT&amp;display_string=Audit&amp;VAR:KEY=UPIVUVIRAF&amp;VAR:QUERY=KChSR0ZfQlBTKFFUUiwwLCwsLCwsTk9BVURJVClAUkdGX0JQUyhTRU1JLDAsLCwsLCxOT0FVRElUKSlAUkdGX","0JQUyhBTk4sMCwsLCwsLE5PQVVESVQpKQ==&amp;WINDOW=FIRST_POPUP&amp;HEIGHT=450&amp;WIDTH=450&amp;START_MAXIMIZED=FALSE&amp;VAR:CALENDAR=FIVEDAY&amp;VAR:SYMBOL=B12LZH&amp;VAR:INDEX=0"}</definedName>
    <definedName name="_701__FDSAUDITLINK__" localSheetId="4" hidden="1">{"fdsup://directions/FAT Viewer?action=UPDATE&amp;creator=factset&amp;DYN_ARGS=TRUE&amp;DOC_NAME=FAT:FQL_AUDITING_CLIENT_TEMPLATE.FAT&amp;display_string=Audit&amp;VAR:KEY=UPIVUVIRAF&amp;VAR:QUERY=KChSR0ZfQlBTKFFUUiwwLCwsLCwsTk9BVURJVClAUkdGX0JQUyhTRU1JLDAsLCwsLCxOT0FVRElUKSlAUkdGX","0JQUyhBTk4sMCwsLCwsLE5PQVVESVQpKQ==&amp;WINDOW=FIRST_POPUP&amp;HEIGHT=450&amp;WIDTH=450&amp;START_MAXIMIZED=FALSE&amp;VAR:CALENDAR=FIVEDAY&amp;VAR:SYMBOL=B12LZH&amp;VAR:INDEX=0"}</definedName>
    <definedName name="_701__FDSAUDITLINK__" hidden="1">{"fdsup://directions/FAT Viewer?action=UPDATE&amp;creator=factset&amp;DYN_ARGS=TRUE&amp;DOC_NAME=FAT:FQL_AUDITING_CLIENT_TEMPLATE.FAT&amp;display_string=Audit&amp;VAR:KEY=UPIVUVIRAF&amp;VAR:QUERY=KChSR0ZfQlBTKFFUUiwwLCwsLCwsTk9BVURJVClAUkdGX0JQUyhTRU1JLDAsLCwsLCxOT0FVRElUKSlAUkdGX","0JQUyhBTk4sMCwsLCwsLE5PQVVESVQpKQ==&amp;WINDOW=FIRST_POPUP&amp;HEIGHT=450&amp;WIDTH=450&amp;START_MAXIMIZED=FALSE&amp;VAR:CALENDAR=FIVEDAY&amp;VAR:SYMBOL=B12LZH&amp;VAR:INDEX=0"}</definedName>
    <definedName name="_702__FDSAUDITLINK__" localSheetId="2" hidden="1">{"fdsup://directions/FAT Viewer?action=UPDATE&amp;creator=factset&amp;DYN_ARGS=TRUE&amp;DOC_NAME=FAT:FQL_AUDITING_CLIENT_TEMPLATE.FAT&amp;display_string=Audit&amp;VAR:KEY=MZWLCVOTSZ&amp;VAR:QUERY=UkdGX0JQU19UQU5HKEFOTiwyMDEwLCwsLCwsTk9BVURJVCk=&amp;WINDOW=FIRST_POPUP&amp;HEIGHT=450&amp;WIDTH=","450&amp;START_MAXIMIZED=FALSE&amp;VAR:CALENDAR=FIVEDAY&amp;VAR:SYMBOL=B12LZW&amp;VAR:INDEX=0"}</definedName>
    <definedName name="_702__FDSAUDITLINK__" localSheetId="4" hidden="1">{"fdsup://directions/FAT Viewer?action=UPDATE&amp;creator=factset&amp;DYN_ARGS=TRUE&amp;DOC_NAME=FAT:FQL_AUDITING_CLIENT_TEMPLATE.FAT&amp;display_string=Audit&amp;VAR:KEY=MZWLCVOTSZ&amp;VAR:QUERY=UkdGX0JQU19UQU5HKEFOTiwyMDEwLCwsLCwsTk9BVURJVCk=&amp;WINDOW=FIRST_POPUP&amp;HEIGHT=450&amp;WIDTH=","450&amp;START_MAXIMIZED=FALSE&amp;VAR:CALENDAR=FIVEDAY&amp;VAR:SYMBOL=B12LZW&amp;VAR:INDEX=0"}</definedName>
    <definedName name="_702__FDSAUDITLINK__" hidden="1">{"fdsup://directions/FAT Viewer?action=UPDATE&amp;creator=factset&amp;DYN_ARGS=TRUE&amp;DOC_NAME=FAT:FQL_AUDITING_CLIENT_TEMPLATE.FAT&amp;display_string=Audit&amp;VAR:KEY=MZWLCVOTSZ&amp;VAR:QUERY=UkdGX0JQU19UQU5HKEFOTiwyMDEwLCwsLCwsTk9BVURJVCk=&amp;WINDOW=FIRST_POPUP&amp;HEIGHT=450&amp;WIDTH=","450&amp;START_MAXIMIZED=FALSE&amp;VAR:CALENDAR=FIVEDAY&amp;VAR:SYMBOL=B12LZW&amp;VAR:INDEX=0"}</definedName>
    <definedName name="_703__FDSAUDITLINK__" localSheetId="2" hidden="1">{"fdsup://directions/FAT Viewer?action=UPDATE&amp;creator=factset&amp;DYN_ARGS=TRUE&amp;DOC_NAME=FAT:FQL_AUDITING_CLIENT_TEMPLATE.FAT&amp;display_string=Audit&amp;VAR:KEY=WHYRWJUXUN&amp;VAR:QUERY=KChSR0ZfQlBTX1RBTkcoUVRSLDAsLCwsLCxOT0FVRElUKUBSR0ZfQlBTX1RBTkcoUVRSLDAsLCwsLCxOT0FVR","ElUKSlAUkdGX0JQU19UQU5HKFFUUiwwLCwsLCwsTk9BVURJVCkp&amp;WINDOW=FIRST_POPUP&amp;HEIGHT=450&amp;WIDTH=450&amp;START_MAXIMIZED=FALSE&amp;VAR:CALENDAR=FIVEDAY&amp;VAR:SYMBOL=B12LZW&amp;VAR:INDEX=0"}</definedName>
    <definedName name="_703__FDSAUDITLINK__" localSheetId="4" hidden="1">{"fdsup://directions/FAT Viewer?action=UPDATE&amp;creator=factset&amp;DYN_ARGS=TRUE&amp;DOC_NAME=FAT:FQL_AUDITING_CLIENT_TEMPLATE.FAT&amp;display_string=Audit&amp;VAR:KEY=WHYRWJUXUN&amp;VAR:QUERY=KChSR0ZfQlBTX1RBTkcoUVRSLDAsLCwsLCxOT0FVRElUKUBSR0ZfQlBTX1RBTkcoUVRSLDAsLCwsLCxOT0FVR","ElUKSlAUkdGX0JQU19UQU5HKFFUUiwwLCwsLCwsTk9BVURJVCkp&amp;WINDOW=FIRST_POPUP&amp;HEIGHT=450&amp;WIDTH=450&amp;START_MAXIMIZED=FALSE&amp;VAR:CALENDAR=FIVEDAY&amp;VAR:SYMBOL=B12LZW&amp;VAR:INDEX=0"}</definedName>
    <definedName name="_703__FDSAUDITLINK__" hidden="1">{"fdsup://directions/FAT Viewer?action=UPDATE&amp;creator=factset&amp;DYN_ARGS=TRUE&amp;DOC_NAME=FAT:FQL_AUDITING_CLIENT_TEMPLATE.FAT&amp;display_string=Audit&amp;VAR:KEY=WHYRWJUXUN&amp;VAR:QUERY=KChSR0ZfQlBTX1RBTkcoUVRSLDAsLCwsLCxOT0FVRElUKUBSR0ZfQlBTX1RBTkcoUVRSLDAsLCwsLCxOT0FVR","ElUKSlAUkdGX0JQU19UQU5HKFFUUiwwLCwsLCwsTk9BVURJVCkp&amp;WINDOW=FIRST_POPUP&amp;HEIGHT=450&amp;WIDTH=450&amp;START_MAXIMIZED=FALSE&amp;VAR:CALENDAR=FIVEDAY&amp;VAR:SYMBOL=B12LZW&amp;VAR:INDEX=0"}</definedName>
    <definedName name="_704__FDSAUDITLINK__" localSheetId="2" hidden="1">{"fdsup://directions/FAT Viewer?action=UPDATE&amp;creator=factset&amp;DYN_ARGS=TRUE&amp;DOC_NAME=FAT:FQL_AUDITING_CLIENT_TEMPLATE.FAT&amp;display_string=Audit&amp;VAR:KEY=AZULENIZQL&amp;VAR:QUERY=UkdGX0JQUyhBTk4sMjAxMCwsLCwsLE5PQVVESVQp&amp;WINDOW=FIRST_POPUP&amp;HEIGHT=450&amp;WIDTH=450&amp;STAR","T_MAXIMIZED=FALSE&amp;VAR:CALENDAR=FIVEDAY&amp;VAR:SYMBOL=B12LZW&amp;VAR:INDEX=0"}</definedName>
    <definedName name="_704__FDSAUDITLINK__" localSheetId="4" hidden="1">{"fdsup://directions/FAT Viewer?action=UPDATE&amp;creator=factset&amp;DYN_ARGS=TRUE&amp;DOC_NAME=FAT:FQL_AUDITING_CLIENT_TEMPLATE.FAT&amp;display_string=Audit&amp;VAR:KEY=AZULENIZQL&amp;VAR:QUERY=UkdGX0JQUyhBTk4sMjAxMCwsLCwsLE5PQVVESVQp&amp;WINDOW=FIRST_POPUP&amp;HEIGHT=450&amp;WIDTH=450&amp;STAR","T_MAXIMIZED=FALSE&amp;VAR:CALENDAR=FIVEDAY&amp;VAR:SYMBOL=B12LZW&amp;VAR:INDEX=0"}</definedName>
    <definedName name="_704__FDSAUDITLINK__" hidden="1">{"fdsup://directions/FAT Viewer?action=UPDATE&amp;creator=factset&amp;DYN_ARGS=TRUE&amp;DOC_NAME=FAT:FQL_AUDITING_CLIENT_TEMPLATE.FAT&amp;display_string=Audit&amp;VAR:KEY=AZULENIZQL&amp;VAR:QUERY=UkdGX0JQUyhBTk4sMjAxMCwsLCwsLE5PQVVESVQp&amp;WINDOW=FIRST_POPUP&amp;HEIGHT=450&amp;WIDTH=450&amp;STAR","T_MAXIMIZED=FALSE&amp;VAR:CALENDAR=FIVEDAY&amp;VAR:SYMBOL=B12LZW&amp;VAR:INDEX=0"}</definedName>
    <definedName name="_705__FDSAUDITLINK__" localSheetId="2" hidden="1">{"fdsup://directions/FAT Viewer?action=UPDATE&amp;creator=factset&amp;DYN_ARGS=TRUE&amp;DOC_NAME=FAT:FQL_AUDITING_CLIENT_TEMPLATE.FAT&amp;display_string=Audit&amp;VAR:KEY=YZQHQDQFCD&amp;VAR:QUERY=KChSR0ZfQlBTKFFUUiwwLCwsLCwsTk9BVURJVClAUkdGX0JQUyhTRU1JLDAsLCwsLCxOT0FVRElUKSlAUkdGX","0JQUyhBTk4sMCwsLCwsLE5PQVVESVQpKQ==&amp;WINDOW=FIRST_POPUP&amp;HEIGHT=450&amp;WIDTH=450&amp;START_MAXIMIZED=FALSE&amp;VAR:CALENDAR=FIVEDAY&amp;VAR:SYMBOL=B12LZW&amp;VAR:INDEX=0"}</definedName>
    <definedName name="_705__FDSAUDITLINK__" localSheetId="4" hidden="1">{"fdsup://directions/FAT Viewer?action=UPDATE&amp;creator=factset&amp;DYN_ARGS=TRUE&amp;DOC_NAME=FAT:FQL_AUDITING_CLIENT_TEMPLATE.FAT&amp;display_string=Audit&amp;VAR:KEY=YZQHQDQFCD&amp;VAR:QUERY=KChSR0ZfQlBTKFFUUiwwLCwsLCwsTk9BVURJVClAUkdGX0JQUyhTRU1JLDAsLCwsLCxOT0FVRElUKSlAUkdGX","0JQUyhBTk4sMCwsLCwsLE5PQVVESVQpKQ==&amp;WINDOW=FIRST_POPUP&amp;HEIGHT=450&amp;WIDTH=450&amp;START_MAXIMIZED=FALSE&amp;VAR:CALENDAR=FIVEDAY&amp;VAR:SYMBOL=B12LZW&amp;VAR:INDEX=0"}</definedName>
    <definedName name="_705__FDSAUDITLINK__" hidden="1">{"fdsup://directions/FAT Viewer?action=UPDATE&amp;creator=factset&amp;DYN_ARGS=TRUE&amp;DOC_NAME=FAT:FQL_AUDITING_CLIENT_TEMPLATE.FAT&amp;display_string=Audit&amp;VAR:KEY=YZQHQDQFCD&amp;VAR:QUERY=KChSR0ZfQlBTKFFUUiwwLCwsLCwsTk9BVURJVClAUkdGX0JQUyhTRU1JLDAsLCwsLCxOT0FVRElUKSlAUkdGX","0JQUyhBTk4sMCwsLCwsLE5PQVVESVQpKQ==&amp;WINDOW=FIRST_POPUP&amp;HEIGHT=450&amp;WIDTH=450&amp;START_MAXIMIZED=FALSE&amp;VAR:CALENDAR=FIVEDAY&amp;VAR:SYMBOL=B12LZW&amp;VAR:INDEX=0"}</definedName>
    <definedName name="_706__FDSAUDITLINK__" localSheetId="2" hidden="1">{"fdsup://directions/FAT Viewer?action=UPDATE&amp;creator=factset&amp;DYN_ARGS=TRUE&amp;DOC_NAME=FAT:FQL_AUDITING_CLIENT_TEMPLATE.FAT&amp;display_string=Audit&amp;VAR:KEY=WDWJYDAFKF&amp;VAR:QUERY=UkdGX0JQU19UQU5HKEFOTiwyMDEwLCwsLCwsTk9BVURJVCk=&amp;WINDOW=FIRST_POPUP&amp;HEIGHT=450&amp;WIDTH=","450&amp;START_MAXIMIZED=FALSE&amp;VAR:CALENDAR=FIVEDAY&amp;VAR:SYMBOL=B12LZX&amp;VAR:INDEX=0"}</definedName>
    <definedName name="_706__FDSAUDITLINK__" localSheetId="4" hidden="1">{"fdsup://directions/FAT Viewer?action=UPDATE&amp;creator=factset&amp;DYN_ARGS=TRUE&amp;DOC_NAME=FAT:FQL_AUDITING_CLIENT_TEMPLATE.FAT&amp;display_string=Audit&amp;VAR:KEY=WDWJYDAFKF&amp;VAR:QUERY=UkdGX0JQU19UQU5HKEFOTiwyMDEwLCwsLCwsTk9BVURJVCk=&amp;WINDOW=FIRST_POPUP&amp;HEIGHT=450&amp;WIDTH=","450&amp;START_MAXIMIZED=FALSE&amp;VAR:CALENDAR=FIVEDAY&amp;VAR:SYMBOL=B12LZX&amp;VAR:INDEX=0"}</definedName>
    <definedName name="_706__FDSAUDITLINK__" hidden="1">{"fdsup://directions/FAT Viewer?action=UPDATE&amp;creator=factset&amp;DYN_ARGS=TRUE&amp;DOC_NAME=FAT:FQL_AUDITING_CLIENT_TEMPLATE.FAT&amp;display_string=Audit&amp;VAR:KEY=WDWJYDAFKF&amp;VAR:QUERY=UkdGX0JQU19UQU5HKEFOTiwyMDEwLCwsLCwsTk9BVURJVCk=&amp;WINDOW=FIRST_POPUP&amp;HEIGHT=450&amp;WIDTH=","450&amp;START_MAXIMIZED=FALSE&amp;VAR:CALENDAR=FIVEDAY&amp;VAR:SYMBOL=B12LZX&amp;VAR:INDEX=0"}</definedName>
    <definedName name="_707__FDSAUDITLINK__" localSheetId="2" hidden="1">{"fdsup://directions/FAT Viewer?action=UPDATE&amp;creator=factset&amp;DYN_ARGS=TRUE&amp;DOC_NAME=FAT:FQL_AUDITING_CLIENT_TEMPLATE.FAT&amp;display_string=Audit&amp;VAR:KEY=QDIFUFWBCJ&amp;VAR:QUERY=KChSR0ZfQlBTX1RBTkcoUVRSLDAsLCwsLCxOT0FVRElUKUBSR0ZfQlBTX1RBTkcoUVRSLDAsLCwsLCxOT0FVR","ElUKSlAUkdGX0JQU19UQU5HKFFUUiwwLCwsLCwsTk9BVURJVCkp&amp;WINDOW=FIRST_POPUP&amp;HEIGHT=450&amp;WIDTH=450&amp;START_MAXIMIZED=FALSE&amp;VAR:CALENDAR=FIVEDAY&amp;VAR:SYMBOL=B12LZX&amp;VAR:INDEX=0"}</definedName>
    <definedName name="_707__FDSAUDITLINK__" localSheetId="4" hidden="1">{"fdsup://directions/FAT Viewer?action=UPDATE&amp;creator=factset&amp;DYN_ARGS=TRUE&amp;DOC_NAME=FAT:FQL_AUDITING_CLIENT_TEMPLATE.FAT&amp;display_string=Audit&amp;VAR:KEY=QDIFUFWBCJ&amp;VAR:QUERY=KChSR0ZfQlBTX1RBTkcoUVRSLDAsLCwsLCxOT0FVRElUKUBSR0ZfQlBTX1RBTkcoUVRSLDAsLCwsLCxOT0FVR","ElUKSlAUkdGX0JQU19UQU5HKFFUUiwwLCwsLCwsTk9BVURJVCkp&amp;WINDOW=FIRST_POPUP&amp;HEIGHT=450&amp;WIDTH=450&amp;START_MAXIMIZED=FALSE&amp;VAR:CALENDAR=FIVEDAY&amp;VAR:SYMBOL=B12LZX&amp;VAR:INDEX=0"}</definedName>
    <definedName name="_707__FDSAUDITLINK__" hidden="1">{"fdsup://directions/FAT Viewer?action=UPDATE&amp;creator=factset&amp;DYN_ARGS=TRUE&amp;DOC_NAME=FAT:FQL_AUDITING_CLIENT_TEMPLATE.FAT&amp;display_string=Audit&amp;VAR:KEY=QDIFUFWBCJ&amp;VAR:QUERY=KChSR0ZfQlBTX1RBTkcoUVRSLDAsLCwsLCxOT0FVRElUKUBSR0ZfQlBTX1RBTkcoUVRSLDAsLCwsLCxOT0FVR","ElUKSlAUkdGX0JQU19UQU5HKFFUUiwwLCwsLCwsTk9BVURJVCkp&amp;WINDOW=FIRST_POPUP&amp;HEIGHT=450&amp;WIDTH=450&amp;START_MAXIMIZED=FALSE&amp;VAR:CALENDAR=FIVEDAY&amp;VAR:SYMBOL=B12LZX&amp;VAR:INDEX=0"}</definedName>
    <definedName name="_708__FDSAUDITLINK__" localSheetId="2" hidden="1">{"fdsup://directions/FAT Viewer?action=UPDATE&amp;creator=factset&amp;DYN_ARGS=TRUE&amp;DOC_NAME=FAT:FQL_AUDITING_CLIENT_TEMPLATE.FAT&amp;display_string=Audit&amp;VAR:KEY=AFITYBKJWH&amp;VAR:QUERY=UkdGX0JQUyhBTk4sMjAxMCwsLCwsLE5PQVVESVQp&amp;WINDOW=FIRST_POPUP&amp;HEIGHT=450&amp;WIDTH=450&amp;STAR","T_MAXIMIZED=FALSE&amp;VAR:CALENDAR=FIVEDAY&amp;VAR:SYMBOL=B12LZX&amp;VAR:INDEX=0"}</definedName>
    <definedName name="_708__FDSAUDITLINK__" localSheetId="4" hidden="1">{"fdsup://directions/FAT Viewer?action=UPDATE&amp;creator=factset&amp;DYN_ARGS=TRUE&amp;DOC_NAME=FAT:FQL_AUDITING_CLIENT_TEMPLATE.FAT&amp;display_string=Audit&amp;VAR:KEY=AFITYBKJWH&amp;VAR:QUERY=UkdGX0JQUyhBTk4sMjAxMCwsLCwsLE5PQVVESVQp&amp;WINDOW=FIRST_POPUP&amp;HEIGHT=450&amp;WIDTH=450&amp;STAR","T_MAXIMIZED=FALSE&amp;VAR:CALENDAR=FIVEDAY&amp;VAR:SYMBOL=B12LZX&amp;VAR:INDEX=0"}</definedName>
    <definedName name="_708__FDSAUDITLINK__" hidden="1">{"fdsup://directions/FAT Viewer?action=UPDATE&amp;creator=factset&amp;DYN_ARGS=TRUE&amp;DOC_NAME=FAT:FQL_AUDITING_CLIENT_TEMPLATE.FAT&amp;display_string=Audit&amp;VAR:KEY=AFITYBKJWH&amp;VAR:QUERY=UkdGX0JQUyhBTk4sMjAxMCwsLCwsLE5PQVVESVQp&amp;WINDOW=FIRST_POPUP&amp;HEIGHT=450&amp;WIDTH=450&amp;STAR","T_MAXIMIZED=FALSE&amp;VAR:CALENDAR=FIVEDAY&amp;VAR:SYMBOL=B12LZX&amp;VAR:INDEX=0"}</definedName>
    <definedName name="_709__FDSAUDITLINK__" localSheetId="2" hidden="1">{"fdsup://directions/FAT Viewer?action=UPDATE&amp;creator=factset&amp;DYN_ARGS=TRUE&amp;DOC_NAME=FAT:FQL_AUDITING_CLIENT_TEMPLATE.FAT&amp;display_string=Audit&amp;VAR:KEY=OVSLKTOJIH&amp;VAR:QUERY=KChSR0ZfQlBTKFFUUiwwLCwsLCwsTk9BVURJVClAUkdGX0JQUyhTRU1JLDAsLCwsLCxOT0FVRElUKSlAUkdGX","0JQUyhBTk4sMCwsLCwsLE5PQVVESVQpKQ==&amp;WINDOW=FIRST_POPUP&amp;HEIGHT=450&amp;WIDTH=450&amp;START_MAXIMIZED=FALSE&amp;VAR:CALENDAR=FIVEDAY&amp;VAR:SYMBOL=B12LZX&amp;VAR:INDEX=0"}</definedName>
    <definedName name="_709__FDSAUDITLINK__" localSheetId="4" hidden="1">{"fdsup://directions/FAT Viewer?action=UPDATE&amp;creator=factset&amp;DYN_ARGS=TRUE&amp;DOC_NAME=FAT:FQL_AUDITING_CLIENT_TEMPLATE.FAT&amp;display_string=Audit&amp;VAR:KEY=OVSLKTOJIH&amp;VAR:QUERY=KChSR0ZfQlBTKFFUUiwwLCwsLCwsTk9BVURJVClAUkdGX0JQUyhTRU1JLDAsLCwsLCxOT0FVRElUKSlAUkdGX","0JQUyhBTk4sMCwsLCwsLE5PQVVESVQpKQ==&amp;WINDOW=FIRST_POPUP&amp;HEIGHT=450&amp;WIDTH=450&amp;START_MAXIMIZED=FALSE&amp;VAR:CALENDAR=FIVEDAY&amp;VAR:SYMBOL=B12LZX&amp;VAR:INDEX=0"}</definedName>
    <definedName name="_709__FDSAUDITLINK__" hidden="1">{"fdsup://directions/FAT Viewer?action=UPDATE&amp;creator=factset&amp;DYN_ARGS=TRUE&amp;DOC_NAME=FAT:FQL_AUDITING_CLIENT_TEMPLATE.FAT&amp;display_string=Audit&amp;VAR:KEY=OVSLKTOJIH&amp;VAR:QUERY=KChSR0ZfQlBTKFFUUiwwLCwsLCwsTk9BVURJVClAUkdGX0JQUyhTRU1JLDAsLCwsLCxOT0FVRElUKSlAUkdGX","0JQUyhBTk4sMCwsLCwsLE5PQVVESVQpKQ==&amp;WINDOW=FIRST_POPUP&amp;HEIGHT=450&amp;WIDTH=450&amp;START_MAXIMIZED=FALSE&amp;VAR:CALENDAR=FIVEDAY&amp;VAR:SYMBOL=B12LZX&amp;VAR:INDEX=0"}</definedName>
    <definedName name="_71__FDSAUDITLINK__" localSheetId="2" hidden="1">{"fdsup://directions/FAT Viewer?action=UPDATE&amp;creator=factset&amp;DYN_ARGS=TRUE&amp;DOC_NAME=FAT:FQL_AUDITING_CLIENT_TEMPLATE.FAT&amp;display_string=Audit&amp;VAR:KEY=YBWPSRSXWB&amp;VAR:QUERY=UkdGX0VOVFJQUl9WQUxfREFJTFkoNy8yMC8yMDExKQ==&amp;WINDOW=FIRST_POPUP&amp;HEIGHT=450&amp;WIDTH=450&amp;","START_MAXIMIZED=FALSE&amp;VAR:CALENDAR=US&amp;VAR:SYMBOL=615939&amp;VAR:INDEX=0"}</definedName>
    <definedName name="_71__FDSAUDITLINK__" localSheetId="4" hidden="1">{"fdsup://directions/FAT Viewer?action=UPDATE&amp;creator=factset&amp;DYN_ARGS=TRUE&amp;DOC_NAME=FAT:FQL_AUDITING_CLIENT_TEMPLATE.FAT&amp;display_string=Audit&amp;VAR:KEY=YBWPSRSXWB&amp;VAR:QUERY=UkdGX0VOVFJQUl9WQUxfREFJTFkoNy8yMC8yMDExKQ==&amp;WINDOW=FIRST_POPUP&amp;HEIGHT=450&amp;WIDTH=450&amp;","START_MAXIMIZED=FALSE&amp;VAR:CALENDAR=US&amp;VAR:SYMBOL=615939&amp;VAR:INDEX=0"}</definedName>
    <definedName name="_71__FDSAUDITLINK__" hidden="1">{"fdsup://directions/FAT Viewer?action=UPDATE&amp;creator=factset&amp;DYN_ARGS=TRUE&amp;DOC_NAME=FAT:FQL_AUDITING_CLIENT_TEMPLATE.FAT&amp;display_string=Audit&amp;VAR:KEY=YBWPSRSXWB&amp;VAR:QUERY=UkdGX0VOVFJQUl9WQUxfREFJTFkoNy8yMC8yMDExKQ==&amp;WINDOW=FIRST_POPUP&amp;HEIGHT=450&amp;WIDTH=450&amp;","START_MAXIMIZED=FALSE&amp;VAR:CALENDAR=US&amp;VAR:SYMBOL=615939&amp;VAR:INDEX=0"}</definedName>
    <definedName name="_710__FDSAUDITLINK__" localSheetId="2" hidden="1">{"fdsup://directions/FAT Viewer?action=UPDATE&amp;creator=factset&amp;DYN_ARGS=TRUE&amp;DOC_NAME=FAT:FQL_AUDITING_CLIENT_TEMPLATE.FAT&amp;display_string=Audit&amp;VAR:KEY=BYFKRWZOTW&amp;VAR:QUERY=UkdGX1BCSyhRVFIsMCwsLCwsLE5PQVVESVQp&amp;WINDOW=FIRST_POPUP&amp;HEIGHT=450&amp;WIDTH=450&amp;START_MA","XIMIZED=FALSE&amp;VAR:CALENDAR=FIVEDAY&amp;VAR:SYMBOL=607975&amp;VAR:INDEX=0"}</definedName>
    <definedName name="_710__FDSAUDITLINK__" localSheetId="4" hidden="1">{"fdsup://directions/FAT Viewer?action=UPDATE&amp;creator=factset&amp;DYN_ARGS=TRUE&amp;DOC_NAME=FAT:FQL_AUDITING_CLIENT_TEMPLATE.FAT&amp;display_string=Audit&amp;VAR:KEY=BYFKRWZOTW&amp;VAR:QUERY=UkdGX1BCSyhRVFIsMCwsLCwsLE5PQVVESVQp&amp;WINDOW=FIRST_POPUP&amp;HEIGHT=450&amp;WIDTH=450&amp;START_MA","XIMIZED=FALSE&amp;VAR:CALENDAR=FIVEDAY&amp;VAR:SYMBOL=607975&amp;VAR:INDEX=0"}</definedName>
    <definedName name="_710__FDSAUDITLINK__" hidden="1">{"fdsup://directions/FAT Viewer?action=UPDATE&amp;creator=factset&amp;DYN_ARGS=TRUE&amp;DOC_NAME=FAT:FQL_AUDITING_CLIENT_TEMPLATE.FAT&amp;display_string=Audit&amp;VAR:KEY=BYFKRWZOTW&amp;VAR:QUERY=UkdGX1BCSyhRVFIsMCwsLCwsLE5PQVVESVQp&amp;WINDOW=FIRST_POPUP&amp;HEIGHT=450&amp;WIDTH=450&amp;START_MA","XIMIZED=FALSE&amp;VAR:CALENDAR=FIVEDAY&amp;VAR:SYMBOL=607975&amp;VAR:INDEX=0"}</definedName>
    <definedName name="_72__FDSAUDITLINK__" localSheetId="2" hidden="1">{"fdsup://directions/FAT Viewer?action=UPDATE&amp;creator=factset&amp;DYN_ARGS=TRUE&amp;DOC_NAME=FAT:FQL_AUDITING_CLIENT_TEMPLATE.FAT&amp;display_string=Audit&amp;VAR:KEY=UZIRGXABKN&amp;VAR:QUERY=UkdGX0VOVFJQUl9WQUxfREFJTFkoNy8yMC8yMDExKQ==&amp;WINDOW=FIRST_POPUP&amp;HEIGHT=450&amp;WIDTH=450&amp;","START_MAXIMIZED=FALSE&amp;VAR:CALENDAR=US&amp;VAR:SYMBOL=607975&amp;VAR:INDEX=0"}</definedName>
    <definedName name="_72__FDSAUDITLINK__" localSheetId="4" hidden="1">{"fdsup://directions/FAT Viewer?action=UPDATE&amp;creator=factset&amp;DYN_ARGS=TRUE&amp;DOC_NAME=FAT:FQL_AUDITING_CLIENT_TEMPLATE.FAT&amp;display_string=Audit&amp;VAR:KEY=UZIRGXABKN&amp;VAR:QUERY=UkdGX0VOVFJQUl9WQUxfREFJTFkoNy8yMC8yMDExKQ==&amp;WINDOW=FIRST_POPUP&amp;HEIGHT=450&amp;WIDTH=450&amp;","START_MAXIMIZED=FALSE&amp;VAR:CALENDAR=US&amp;VAR:SYMBOL=607975&amp;VAR:INDEX=0"}</definedName>
    <definedName name="_72__FDSAUDITLINK__" hidden="1">{"fdsup://directions/FAT Viewer?action=UPDATE&amp;creator=factset&amp;DYN_ARGS=TRUE&amp;DOC_NAME=FAT:FQL_AUDITING_CLIENT_TEMPLATE.FAT&amp;display_string=Audit&amp;VAR:KEY=UZIRGXABKN&amp;VAR:QUERY=UkdGX0VOVFJQUl9WQUxfREFJTFkoNy8yMC8yMDExKQ==&amp;WINDOW=FIRST_POPUP&amp;HEIGHT=450&amp;WIDTH=450&amp;","START_MAXIMIZED=FALSE&amp;VAR:CALENDAR=US&amp;VAR:SYMBOL=607975&amp;VAR:INDEX=0"}</definedName>
    <definedName name="_73__FDSAUDITLINK__" localSheetId="2" hidden="1">{"fdsup://directions/FAT Viewer?action=UPDATE&amp;creator=factset&amp;DYN_ARGS=TRUE&amp;DOC_NAME=FAT:FQL_AUDITING_CLIENT_TEMPLATE.FAT&amp;display_string=Audit&amp;VAR:KEY=QNCBSTYRWF&amp;VAR:QUERY=UkdGX0VOVFJQUl9WQUxfREFJTFkoNy8yMC8yMDExKQ==&amp;WINDOW=FIRST_POPUP&amp;HEIGHT=450&amp;WIDTH=450&amp;","START_MAXIMIZED=FALSE&amp;VAR:CALENDAR=FIVEDAY&amp;VAR:SYMBOL=645977&amp;VAR:INDEX=0"}</definedName>
    <definedName name="_73__FDSAUDITLINK__" localSheetId="4" hidden="1">{"fdsup://directions/FAT Viewer?action=UPDATE&amp;creator=factset&amp;DYN_ARGS=TRUE&amp;DOC_NAME=FAT:FQL_AUDITING_CLIENT_TEMPLATE.FAT&amp;display_string=Audit&amp;VAR:KEY=QNCBSTYRWF&amp;VAR:QUERY=UkdGX0VOVFJQUl9WQUxfREFJTFkoNy8yMC8yMDExKQ==&amp;WINDOW=FIRST_POPUP&amp;HEIGHT=450&amp;WIDTH=450&amp;","START_MAXIMIZED=FALSE&amp;VAR:CALENDAR=FIVEDAY&amp;VAR:SYMBOL=645977&amp;VAR:INDEX=0"}</definedName>
    <definedName name="_73__FDSAUDITLINK__" hidden="1">{"fdsup://directions/FAT Viewer?action=UPDATE&amp;creator=factset&amp;DYN_ARGS=TRUE&amp;DOC_NAME=FAT:FQL_AUDITING_CLIENT_TEMPLATE.FAT&amp;display_string=Audit&amp;VAR:KEY=QNCBSTYRWF&amp;VAR:QUERY=UkdGX0VOVFJQUl9WQUxfREFJTFkoNy8yMC8yMDExKQ==&amp;WINDOW=FIRST_POPUP&amp;HEIGHT=450&amp;WIDTH=450&amp;","START_MAXIMIZED=FALSE&amp;VAR:CALENDAR=FIVEDAY&amp;VAR:SYMBOL=645977&amp;VAR:INDEX=0"}</definedName>
    <definedName name="_74__FDSAUDITLINK__" localSheetId="2" hidden="1">{"fdsup://IBCentral/FAT Viewer?action=UPDATE&amp;creator=factset&amp;DOC_NAME=fat:reuters_annual_source_window.fat&amp;display_string=Audit&amp;DYN_ARGS=TRUE&amp;VAR:ID1=645977&amp;VAR:RCODE=NIBX&amp;VAR:SDATE=20101299&amp;VAR:FREQ=Y&amp;VAR:RELITEM=RP&amp;VAR:CURRENCY=LOCAL&amp;VAR:CURRSOURCE=EXSHAR","E&amp;VAR:NATFREQ=ANNUAL&amp;VAR:RFIELD=FINALIZED&amp;VAR:DB_TYPE=NR&amp;VAR:UNITS=NOAUDIT&amp;window=popup&amp;width=450&amp;height=300&amp;START_MAXIMIZED=FALSE"}</definedName>
    <definedName name="_74__FDSAUDITLINK__" localSheetId="4" hidden="1">{"fdsup://IBCentral/FAT Viewer?action=UPDATE&amp;creator=factset&amp;DOC_NAME=fat:reuters_annual_source_window.fat&amp;display_string=Audit&amp;DYN_ARGS=TRUE&amp;VAR:ID1=645977&amp;VAR:RCODE=NIBX&amp;VAR:SDATE=20101299&amp;VAR:FREQ=Y&amp;VAR:RELITEM=RP&amp;VAR:CURRENCY=LOCAL&amp;VAR:CURRSOURCE=EXSHAR","E&amp;VAR:NATFREQ=ANNUAL&amp;VAR:RFIELD=FINALIZED&amp;VAR:DB_TYPE=NR&amp;VAR:UNITS=NOAUDIT&amp;window=popup&amp;width=450&amp;height=300&amp;START_MAXIMIZED=FALSE"}</definedName>
    <definedName name="_74__FDSAUDITLINK__" hidden="1">{"fdsup://IBCentral/FAT Viewer?action=UPDATE&amp;creator=factset&amp;DOC_NAME=fat:reuters_annual_source_window.fat&amp;display_string=Audit&amp;DYN_ARGS=TRUE&amp;VAR:ID1=645977&amp;VAR:RCODE=NIBX&amp;VAR:SDATE=20101299&amp;VAR:FREQ=Y&amp;VAR:RELITEM=RP&amp;VAR:CURRENCY=LOCAL&amp;VAR:CURRSOURCE=EXSHAR","E&amp;VAR:NATFREQ=ANNUAL&amp;VAR:RFIELD=FINALIZED&amp;VAR:DB_TYPE=NR&amp;VAR:UNITS=NOAUDIT&amp;window=popup&amp;width=450&amp;height=300&amp;START_MAXIMIZED=FALSE"}</definedName>
    <definedName name="_75__123Graph_CChart_3" localSheetId="10" hidden="1">#REF!</definedName>
    <definedName name="_75__123Graph_CChart_3" localSheetId="4" hidden="1">#REF!</definedName>
    <definedName name="_75__123Graph_CChart_3" hidden="1">#REF!</definedName>
    <definedName name="_75__FDSAUDITLINK__" localSheetId="2" hidden="1">{"fdsup://IBCentral/FAT Viewer?action=UPDATE&amp;creator=factset&amp;DOC_NAME=fat:reuters_annual_source_window.fat&amp;display_string=Audit&amp;DYN_ARGS=TRUE&amp;VAR:ID1=647907&amp;VAR:RCODE=NIBX&amp;VAR:SDATE=20101299&amp;VAR:FREQ=Y&amp;VAR:RELITEM=RP&amp;VAR:CURRENCY=LOCAL&amp;VAR:CURRSOURCE=EXSHAR","E&amp;VAR:NATFREQ=ANNUAL&amp;VAR:RFIELD=FINALIZED&amp;VAR:DB_TYPE=NR&amp;VAR:UNITS=NOAUDIT&amp;window=popup&amp;width=450&amp;height=300&amp;START_MAXIMIZED=FALSE"}</definedName>
    <definedName name="_75__FDSAUDITLINK__" localSheetId="4" hidden="1">{"fdsup://IBCentral/FAT Viewer?action=UPDATE&amp;creator=factset&amp;DOC_NAME=fat:reuters_annual_source_window.fat&amp;display_string=Audit&amp;DYN_ARGS=TRUE&amp;VAR:ID1=647907&amp;VAR:RCODE=NIBX&amp;VAR:SDATE=20101299&amp;VAR:FREQ=Y&amp;VAR:RELITEM=RP&amp;VAR:CURRENCY=LOCAL&amp;VAR:CURRSOURCE=EXSHAR","E&amp;VAR:NATFREQ=ANNUAL&amp;VAR:RFIELD=FINALIZED&amp;VAR:DB_TYPE=NR&amp;VAR:UNITS=NOAUDIT&amp;window=popup&amp;width=450&amp;height=300&amp;START_MAXIMIZED=FALSE"}</definedName>
    <definedName name="_75__FDSAUDITLINK__" hidden="1">{"fdsup://IBCentral/FAT Viewer?action=UPDATE&amp;creator=factset&amp;DOC_NAME=fat:reuters_annual_source_window.fat&amp;display_string=Audit&amp;DYN_ARGS=TRUE&amp;VAR:ID1=647907&amp;VAR:RCODE=NIBX&amp;VAR:SDATE=20101299&amp;VAR:FREQ=Y&amp;VAR:RELITEM=RP&amp;VAR:CURRENCY=LOCAL&amp;VAR:CURRSOURCE=EXSHAR","E&amp;VAR:NATFREQ=ANNUAL&amp;VAR:RFIELD=FINALIZED&amp;VAR:DB_TYPE=NR&amp;VAR:UNITS=NOAUDIT&amp;window=popup&amp;width=450&amp;height=300&amp;START_MAXIMIZED=FALSE"}</definedName>
    <definedName name="_76__123Graph_CCHART_4" localSheetId="10" hidden="1">#REF!</definedName>
    <definedName name="_76__123Graph_CCHART_4" localSheetId="4" hidden="1">#REF!</definedName>
    <definedName name="_76__123Graph_CCHART_4" hidden="1">#REF!</definedName>
    <definedName name="_76__FDSAUDITLINK__" localSheetId="2" hidden="1">{"fdsup://IBCentral/FAT Viewer?action=UPDATE&amp;creator=factset&amp;DOC_NAME=fat:reuters_annual_source_window.fat&amp;display_string=Audit&amp;DYN_ARGS=TRUE&amp;VAR:ID1=646632&amp;VAR:RCODE=NIBX&amp;VAR:SDATE=20101299&amp;VAR:FREQ=Y&amp;VAR:RELITEM=RP&amp;VAR:CURRENCY=LOCAL&amp;VAR:CURRSOURCE=EXSHAR","E&amp;VAR:NATFREQ=ANNUAL&amp;VAR:RFIELD=FINALIZED&amp;VAR:DB_TYPE=NR&amp;VAR:UNITS=NOAUDIT&amp;window=popup&amp;width=450&amp;height=300&amp;START_MAXIMIZED=FALSE"}</definedName>
    <definedName name="_76__FDSAUDITLINK__" localSheetId="4" hidden="1">{"fdsup://IBCentral/FAT Viewer?action=UPDATE&amp;creator=factset&amp;DOC_NAME=fat:reuters_annual_source_window.fat&amp;display_string=Audit&amp;DYN_ARGS=TRUE&amp;VAR:ID1=646632&amp;VAR:RCODE=NIBX&amp;VAR:SDATE=20101299&amp;VAR:FREQ=Y&amp;VAR:RELITEM=RP&amp;VAR:CURRENCY=LOCAL&amp;VAR:CURRSOURCE=EXSHAR","E&amp;VAR:NATFREQ=ANNUAL&amp;VAR:RFIELD=FINALIZED&amp;VAR:DB_TYPE=NR&amp;VAR:UNITS=NOAUDIT&amp;window=popup&amp;width=450&amp;height=300&amp;START_MAXIMIZED=FALSE"}</definedName>
    <definedName name="_76__FDSAUDITLINK__" hidden="1">{"fdsup://IBCentral/FAT Viewer?action=UPDATE&amp;creator=factset&amp;DOC_NAME=fat:reuters_annual_source_window.fat&amp;display_string=Audit&amp;DYN_ARGS=TRUE&amp;VAR:ID1=646632&amp;VAR:RCODE=NIBX&amp;VAR:SDATE=20101299&amp;VAR:FREQ=Y&amp;VAR:RELITEM=RP&amp;VAR:CURRENCY=LOCAL&amp;VAR:CURRSOURCE=EXSHAR","E&amp;VAR:NATFREQ=ANNUAL&amp;VAR:RFIELD=FINALIZED&amp;VAR:DB_TYPE=NR&amp;VAR:UNITS=NOAUDIT&amp;window=popup&amp;width=450&amp;height=300&amp;START_MAXIMIZED=FALSE"}</definedName>
    <definedName name="_76PGE_1" localSheetId="10">#REF!</definedName>
    <definedName name="_76PGE_1">#REF!</definedName>
    <definedName name="_77__123Graph_CCHART_6" localSheetId="10" hidden="1">#REF!</definedName>
    <definedName name="_77__123Graph_CCHART_6" localSheetId="4" hidden="1">#REF!</definedName>
    <definedName name="_77__123Graph_CCHART_6" hidden="1">#REF!</definedName>
    <definedName name="_77__FDSAUDITLINK__" localSheetId="2" hidden="1">{"fdsup://IBCentral/FAT Viewer?action=UPDATE&amp;creator=factset&amp;DOC_NAME=fat:reuters_annual_source_window.fat&amp;display_string=Audit&amp;DYN_ARGS=TRUE&amp;VAR:ID1=692012&amp;VAR:RCODE=NIBX&amp;VAR:SDATE=20101299&amp;VAR:FREQ=Y&amp;VAR:RELITEM=RP&amp;VAR:CURRENCY=LOCAL&amp;VAR:CURRSOURCE=EXSHAR","E&amp;VAR:NATFREQ=ANNUAL&amp;VAR:RFIELD=FINALIZED&amp;VAR:DB_TYPE=NR&amp;VAR:UNITS=NOAUDIT&amp;window=popup&amp;width=450&amp;height=300&amp;START_MAXIMIZED=FALSE"}</definedName>
    <definedName name="_77__FDSAUDITLINK__" localSheetId="4" hidden="1">{"fdsup://IBCentral/FAT Viewer?action=UPDATE&amp;creator=factset&amp;DOC_NAME=fat:reuters_annual_source_window.fat&amp;display_string=Audit&amp;DYN_ARGS=TRUE&amp;VAR:ID1=692012&amp;VAR:RCODE=NIBX&amp;VAR:SDATE=20101299&amp;VAR:FREQ=Y&amp;VAR:RELITEM=RP&amp;VAR:CURRENCY=LOCAL&amp;VAR:CURRSOURCE=EXSHAR","E&amp;VAR:NATFREQ=ANNUAL&amp;VAR:RFIELD=FINALIZED&amp;VAR:DB_TYPE=NR&amp;VAR:UNITS=NOAUDIT&amp;window=popup&amp;width=450&amp;height=300&amp;START_MAXIMIZED=FALSE"}</definedName>
    <definedName name="_77__FDSAUDITLINK__" hidden="1">{"fdsup://IBCentral/FAT Viewer?action=UPDATE&amp;creator=factset&amp;DOC_NAME=fat:reuters_annual_source_window.fat&amp;display_string=Audit&amp;DYN_ARGS=TRUE&amp;VAR:ID1=692012&amp;VAR:RCODE=NIBX&amp;VAR:SDATE=20101299&amp;VAR:FREQ=Y&amp;VAR:RELITEM=RP&amp;VAR:CURRENCY=LOCAL&amp;VAR:CURRSOURCE=EXSHAR","E&amp;VAR:NATFREQ=ANNUAL&amp;VAR:RFIELD=FINALIZED&amp;VAR:DB_TYPE=NR&amp;VAR:UNITS=NOAUDIT&amp;window=popup&amp;width=450&amp;height=300&amp;START_MAXIMIZED=FALSE"}</definedName>
    <definedName name="_78__123Graph_CCHART_7" localSheetId="10" hidden="1">#REF!</definedName>
    <definedName name="_78__123Graph_CCHART_7" localSheetId="4" hidden="1">#REF!</definedName>
    <definedName name="_78__123Graph_CCHART_7" hidden="1">#REF!</definedName>
    <definedName name="_78__FDSAUDITLINK__" localSheetId="2" hidden="1">{"fdsup://IBCentral/FAT Viewer?action=UPDATE&amp;creator=factset&amp;DOC_NAME=fat:reuters_annual_source_window.fat&amp;display_string=Audit&amp;DYN_ARGS=TRUE&amp;VAR:ID1=644031&amp;VAR:RCODE=NIBX&amp;VAR:SDATE=20101299&amp;VAR:FREQ=Y&amp;VAR:RELITEM=RP&amp;VAR:CURRENCY=LOCAL&amp;VAR:CURRSOURCE=EXSHAR","E&amp;VAR:NATFREQ=ANNUAL&amp;VAR:RFIELD=FINALIZED&amp;VAR:DB_TYPE=NR&amp;VAR:UNITS=NOAUDIT&amp;window=popup&amp;width=450&amp;height=300&amp;START_MAXIMIZED=FALSE"}</definedName>
    <definedName name="_78__FDSAUDITLINK__" localSheetId="4" hidden="1">{"fdsup://IBCentral/FAT Viewer?action=UPDATE&amp;creator=factset&amp;DOC_NAME=fat:reuters_annual_source_window.fat&amp;display_string=Audit&amp;DYN_ARGS=TRUE&amp;VAR:ID1=644031&amp;VAR:RCODE=NIBX&amp;VAR:SDATE=20101299&amp;VAR:FREQ=Y&amp;VAR:RELITEM=RP&amp;VAR:CURRENCY=LOCAL&amp;VAR:CURRSOURCE=EXSHAR","E&amp;VAR:NATFREQ=ANNUAL&amp;VAR:RFIELD=FINALIZED&amp;VAR:DB_TYPE=NR&amp;VAR:UNITS=NOAUDIT&amp;window=popup&amp;width=450&amp;height=300&amp;START_MAXIMIZED=FALSE"}</definedName>
    <definedName name="_78__FDSAUDITLINK__" hidden="1">{"fdsup://IBCentral/FAT Viewer?action=UPDATE&amp;creator=factset&amp;DOC_NAME=fat:reuters_annual_source_window.fat&amp;display_string=Audit&amp;DYN_ARGS=TRUE&amp;VAR:ID1=644031&amp;VAR:RCODE=NIBX&amp;VAR:SDATE=20101299&amp;VAR:FREQ=Y&amp;VAR:RELITEM=RP&amp;VAR:CURRENCY=LOCAL&amp;VAR:CURRSOURCE=EXSHAR","E&amp;VAR:NATFREQ=ANNUAL&amp;VAR:RFIELD=FINALIZED&amp;VAR:DB_TYPE=NR&amp;VAR:UNITS=NOAUDIT&amp;window=popup&amp;width=450&amp;height=300&amp;START_MAXIMIZED=FALSE"}</definedName>
    <definedName name="_79__123Graph_CCHART_8" localSheetId="10" hidden="1">#REF!</definedName>
    <definedName name="_79__123Graph_CCHART_8" localSheetId="4" hidden="1">#REF!</definedName>
    <definedName name="_79__123Graph_CCHART_8" hidden="1">#REF!</definedName>
    <definedName name="_79__FDSAUDITLINK__" localSheetId="2" hidden="1">{"fdsup://IBCentral/FAT Viewer?action=UPDATE&amp;creator=factset&amp;DOC_NAME=fat:reuters_annual_source_window.fat&amp;display_string=Audit&amp;DYN_ARGS=TRUE&amp;VAR:ID1=645036&amp;VAR:RCODE=NIBX&amp;VAR:SDATE=20101299&amp;VAR:FREQ=Y&amp;VAR:RELITEM=RP&amp;VAR:CURRENCY=LOCAL&amp;VAR:CURRSOURCE=EXSHAR","E&amp;VAR:NATFREQ=ANNUAL&amp;VAR:RFIELD=FINALIZED&amp;VAR:DB_TYPE=NR&amp;VAR:UNITS=NOAUDIT&amp;window=popup&amp;width=450&amp;height=300&amp;START_MAXIMIZED=FALSE"}</definedName>
    <definedName name="_79__FDSAUDITLINK__" localSheetId="4" hidden="1">{"fdsup://IBCentral/FAT Viewer?action=UPDATE&amp;creator=factset&amp;DOC_NAME=fat:reuters_annual_source_window.fat&amp;display_string=Audit&amp;DYN_ARGS=TRUE&amp;VAR:ID1=645036&amp;VAR:RCODE=NIBX&amp;VAR:SDATE=20101299&amp;VAR:FREQ=Y&amp;VAR:RELITEM=RP&amp;VAR:CURRENCY=LOCAL&amp;VAR:CURRSOURCE=EXSHAR","E&amp;VAR:NATFREQ=ANNUAL&amp;VAR:RFIELD=FINALIZED&amp;VAR:DB_TYPE=NR&amp;VAR:UNITS=NOAUDIT&amp;window=popup&amp;width=450&amp;height=300&amp;START_MAXIMIZED=FALSE"}</definedName>
    <definedName name="_79__FDSAUDITLINK__" hidden="1">{"fdsup://IBCentral/FAT Viewer?action=UPDATE&amp;creator=factset&amp;DOC_NAME=fat:reuters_annual_source_window.fat&amp;display_string=Audit&amp;DYN_ARGS=TRUE&amp;VAR:ID1=645036&amp;VAR:RCODE=NIBX&amp;VAR:SDATE=20101299&amp;VAR:FREQ=Y&amp;VAR:RELITEM=RP&amp;VAR:CURRENCY=LOCAL&amp;VAR:CURRSOURCE=EXSHAR","E&amp;VAR:NATFREQ=ANNUAL&amp;VAR:RFIELD=FINALIZED&amp;VAR:DB_TYPE=NR&amp;VAR:UNITS=NOAUDIT&amp;window=popup&amp;width=450&amp;height=300&amp;START_MAXIMIZED=FALSE"}</definedName>
    <definedName name="_7PGE_1" localSheetId="10">#REF!</definedName>
    <definedName name="_7PGE_1">#REF!</definedName>
    <definedName name="_8_???205" localSheetId="10">#REF!</definedName>
    <definedName name="_8_???205">#REF!</definedName>
    <definedName name="_8_?78" localSheetId="10">#REF!</definedName>
    <definedName name="_8_?78">#REF!</definedName>
    <definedName name="_8____________________________________PGE_1" localSheetId="10">#REF!</definedName>
    <definedName name="_8____________________________________PGE_1">#REF!</definedName>
    <definedName name="_8__123Graph_BCHART_3" localSheetId="10" hidden="1">#REF!</definedName>
    <definedName name="_8__123Graph_BCHART_3" localSheetId="4" hidden="1">#REF!</definedName>
    <definedName name="_8__123Graph_BCHART_3" hidden="1">#REF!</definedName>
    <definedName name="_8__123Graph_LBL_DCHART_1" localSheetId="10" hidden="1">#REF!</definedName>
    <definedName name="_8__123Graph_LBL_DCHART_1" localSheetId="4" hidden="1">#REF!</definedName>
    <definedName name="_8__123Graph_LBL_DCHART_1" hidden="1">#REF!</definedName>
    <definedName name="_8_0" localSheetId="10">#REF!</definedName>
    <definedName name="_8_0">#REF!</definedName>
    <definedName name="_80__123Graph_BCHART_10" localSheetId="10" hidden="1">#REF!</definedName>
    <definedName name="_80__123Graph_BCHART_10" localSheetId="4" hidden="1">#REF!</definedName>
    <definedName name="_80__123Graph_BCHART_10" hidden="1">#REF!</definedName>
    <definedName name="_80__123Graph_CCHART_9" localSheetId="10" hidden="1">#REF!</definedName>
    <definedName name="_80__123Graph_CCHART_9" localSheetId="4" hidden="1">#REF!</definedName>
    <definedName name="_80__123Graph_CCHART_9" hidden="1">#REF!</definedName>
    <definedName name="_80__FDSAUDITLINK__" localSheetId="2" hidden="1">{"fdsup://IBCentral/FAT Viewer?action=UPDATE&amp;creator=factset&amp;DOC_NAME=fat:reuters_annual_source_window.fat&amp;display_string=Audit&amp;DYN_ARGS=TRUE&amp;VAR:ID1=647718&amp;VAR:RCODE=NIBX&amp;VAR:SDATE=20101299&amp;VAR:FREQ=Y&amp;VAR:RELITEM=RP&amp;VAR:CURRENCY=LOCAL&amp;VAR:CURRSOURCE=EXSHAR","E&amp;VAR:NATFREQ=ANNUAL&amp;VAR:RFIELD=FINALIZED&amp;VAR:DB_TYPE=NR&amp;VAR:UNITS=NOAUDIT&amp;window=popup&amp;width=450&amp;height=300&amp;START_MAXIMIZED=FALSE"}</definedName>
    <definedName name="_80__FDSAUDITLINK__" localSheetId="4" hidden="1">{"fdsup://IBCentral/FAT Viewer?action=UPDATE&amp;creator=factset&amp;DOC_NAME=fat:reuters_annual_source_window.fat&amp;display_string=Audit&amp;DYN_ARGS=TRUE&amp;VAR:ID1=647718&amp;VAR:RCODE=NIBX&amp;VAR:SDATE=20101299&amp;VAR:FREQ=Y&amp;VAR:RELITEM=RP&amp;VAR:CURRENCY=LOCAL&amp;VAR:CURRSOURCE=EXSHAR","E&amp;VAR:NATFREQ=ANNUAL&amp;VAR:RFIELD=FINALIZED&amp;VAR:DB_TYPE=NR&amp;VAR:UNITS=NOAUDIT&amp;window=popup&amp;width=450&amp;height=300&amp;START_MAXIMIZED=FALSE"}</definedName>
    <definedName name="_80__FDSAUDITLINK__" hidden="1">{"fdsup://IBCentral/FAT Viewer?action=UPDATE&amp;creator=factset&amp;DOC_NAME=fat:reuters_annual_source_window.fat&amp;display_string=Audit&amp;DYN_ARGS=TRUE&amp;VAR:ID1=647718&amp;VAR:RCODE=NIBX&amp;VAR:SDATE=20101299&amp;VAR:FREQ=Y&amp;VAR:RELITEM=RP&amp;VAR:CURRENCY=LOCAL&amp;VAR:CURRSOURCE=EXSHAR","E&amp;VAR:NATFREQ=ANNUAL&amp;VAR:RFIELD=FINALIZED&amp;VAR:DB_TYPE=NR&amp;VAR:UNITS=NOAUDIT&amp;window=popup&amp;width=450&amp;height=300&amp;START_MAXIMIZED=FALSE"}</definedName>
    <definedName name="_81__123Graph_D_Chart_1A" localSheetId="10" hidden="1">#REF!</definedName>
    <definedName name="_81__123Graph_D_Chart_1A" localSheetId="4" hidden="1">#REF!</definedName>
    <definedName name="_81__123Graph_D_Chart_1A" hidden="1">#REF!</definedName>
    <definedName name="_81__FDSAUDITLINK__" localSheetId="2" hidden="1">{"fdsup://IBCentral/FAT Viewer?action=UPDATE&amp;creator=factset&amp;DOC_NAME=fat:reuters_annual_source_window.fat&amp;display_string=Audit&amp;DYN_ARGS=TRUE&amp;VAR:ID1=647906&amp;VAR:RCODE=NIBX&amp;VAR:SDATE=20101299&amp;VAR:FREQ=Y&amp;VAR:RELITEM=RP&amp;VAR:CURRENCY=LOCAL&amp;VAR:CURRSOURCE=EXSHAR","E&amp;VAR:NATFREQ=ANNUAL&amp;VAR:RFIELD=FINALIZED&amp;VAR:DB_TYPE=NR&amp;VAR:UNITS=NOAUDIT&amp;window=popup&amp;width=450&amp;height=300&amp;START_MAXIMIZED=FALSE"}</definedName>
    <definedName name="_81__FDSAUDITLINK__" localSheetId="4" hidden="1">{"fdsup://IBCentral/FAT Viewer?action=UPDATE&amp;creator=factset&amp;DOC_NAME=fat:reuters_annual_source_window.fat&amp;display_string=Audit&amp;DYN_ARGS=TRUE&amp;VAR:ID1=647906&amp;VAR:RCODE=NIBX&amp;VAR:SDATE=20101299&amp;VAR:FREQ=Y&amp;VAR:RELITEM=RP&amp;VAR:CURRENCY=LOCAL&amp;VAR:CURRSOURCE=EXSHAR","E&amp;VAR:NATFREQ=ANNUAL&amp;VAR:RFIELD=FINALIZED&amp;VAR:DB_TYPE=NR&amp;VAR:UNITS=NOAUDIT&amp;window=popup&amp;width=450&amp;height=300&amp;START_MAXIMIZED=FALSE"}</definedName>
    <definedName name="_81__FDSAUDITLINK__" hidden="1">{"fdsup://IBCentral/FAT Viewer?action=UPDATE&amp;creator=factset&amp;DOC_NAME=fat:reuters_annual_source_window.fat&amp;display_string=Audit&amp;DYN_ARGS=TRUE&amp;VAR:ID1=647906&amp;VAR:RCODE=NIBX&amp;VAR:SDATE=20101299&amp;VAR:FREQ=Y&amp;VAR:RELITEM=RP&amp;VAR:CURRENCY=LOCAL&amp;VAR:CURRSOURCE=EXSHAR","E&amp;VAR:NATFREQ=ANNUAL&amp;VAR:RFIELD=FINALIZED&amp;VAR:DB_TYPE=NR&amp;VAR:UNITS=NOAUDIT&amp;window=popup&amp;width=450&amp;height=300&amp;START_MAXIMIZED=FALSE"}</definedName>
    <definedName name="_82__123Graph_DCHART_10" localSheetId="10" hidden="1">#REF!</definedName>
    <definedName name="_82__123Graph_DCHART_10" localSheetId="4" hidden="1">#REF!</definedName>
    <definedName name="_82__123Graph_DCHART_10" hidden="1">#REF!</definedName>
    <definedName name="_82__FDSAUDITLINK__" localSheetId="2" hidden="1">{"fdsup://IBCentral/FAT Viewer?action=UPDATE&amp;creator=factset&amp;DOC_NAME=fat:reuters_annual_source_window.fat&amp;display_string=Audit&amp;DYN_ARGS=TRUE&amp;VAR:ID1=627958&amp;VAR:RCODE=NIBX&amp;VAR:SDATE=20101299&amp;VAR:FREQ=Y&amp;VAR:RELITEM=RP&amp;VAR:CURRENCY=LOCAL&amp;VAR:CURRSOURCE=EXSHAR","E&amp;VAR:NATFREQ=ANNUAL&amp;VAR:RFIELD=FINALIZED&amp;VAR:DB_TYPE=NR&amp;VAR:UNITS=NOAUDIT&amp;window=popup&amp;width=450&amp;height=300&amp;START_MAXIMIZED=FALSE"}</definedName>
    <definedName name="_82__FDSAUDITLINK__" localSheetId="4" hidden="1">{"fdsup://IBCentral/FAT Viewer?action=UPDATE&amp;creator=factset&amp;DOC_NAME=fat:reuters_annual_source_window.fat&amp;display_string=Audit&amp;DYN_ARGS=TRUE&amp;VAR:ID1=627958&amp;VAR:RCODE=NIBX&amp;VAR:SDATE=20101299&amp;VAR:FREQ=Y&amp;VAR:RELITEM=RP&amp;VAR:CURRENCY=LOCAL&amp;VAR:CURRSOURCE=EXSHAR","E&amp;VAR:NATFREQ=ANNUAL&amp;VAR:RFIELD=FINALIZED&amp;VAR:DB_TYPE=NR&amp;VAR:UNITS=NOAUDIT&amp;window=popup&amp;width=450&amp;height=300&amp;START_MAXIMIZED=FALSE"}</definedName>
    <definedName name="_82__FDSAUDITLINK__" hidden="1">{"fdsup://IBCentral/FAT Viewer?action=UPDATE&amp;creator=factset&amp;DOC_NAME=fat:reuters_annual_source_window.fat&amp;display_string=Audit&amp;DYN_ARGS=TRUE&amp;VAR:ID1=627958&amp;VAR:RCODE=NIBX&amp;VAR:SDATE=20101299&amp;VAR:FREQ=Y&amp;VAR:RELITEM=RP&amp;VAR:CURRENCY=LOCAL&amp;VAR:CURRSOURCE=EXSHAR","E&amp;VAR:NATFREQ=ANNUAL&amp;VAR:RFIELD=FINALIZED&amp;VAR:DB_TYPE=NR&amp;VAR:UNITS=NOAUDIT&amp;window=popup&amp;width=450&amp;height=300&amp;START_MAXIMIZED=FALSE"}</definedName>
    <definedName name="_83__123Graph_DCHART_11" localSheetId="10" hidden="1">#REF!</definedName>
    <definedName name="_83__123Graph_DCHART_11" localSheetId="4" hidden="1">#REF!</definedName>
    <definedName name="_83__123Graph_DCHART_11" hidden="1">#REF!</definedName>
    <definedName name="_83__FDSAUDITLINK__" localSheetId="2" hidden="1">{"fdsup://IBCentral/FAT Viewer?action=UPDATE&amp;creator=factset&amp;DOC_NAME=fat:reuters_annual_source_window.fat&amp;display_string=Audit&amp;DYN_ARGS=TRUE&amp;VAR:ID1=615939&amp;VAR:RCODE=NIBX&amp;VAR:SDATE=20101299&amp;VAR:FREQ=Y&amp;VAR:RELITEM=RP&amp;VAR:CURRENCY=LOCAL&amp;VAR:CURRSOURCE=EXSHAR","E&amp;VAR:NATFREQ=ANNUAL&amp;VAR:RFIELD=FINALIZED&amp;VAR:DB_TYPE=NR&amp;VAR:UNITS=NOAUDIT&amp;window=popup&amp;width=450&amp;height=300&amp;START_MAXIMIZED=FALSE"}</definedName>
    <definedName name="_83__FDSAUDITLINK__" localSheetId="4" hidden="1">{"fdsup://IBCentral/FAT Viewer?action=UPDATE&amp;creator=factset&amp;DOC_NAME=fat:reuters_annual_source_window.fat&amp;display_string=Audit&amp;DYN_ARGS=TRUE&amp;VAR:ID1=615939&amp;VAR:RCODE=NIBX&amp;VAR:SDATE=20101299&amp;VAR:FREQ=Y&amp;VAR:RELITEM=RP&amp;VAR:CURRENCY=LOCAL&amp;VAR:CURRSOURCE=EXSHAR","E&amp;VAR:NATFREQ=ANNUAL&amp;VAR:RFIELD=FINALIZED&amp;VAR:DB_TYPE=NR&amp;VAR:UNITS=NOAUDIT&amp;window=popup&amp;width=450&amp;height=300&amp;START_MAXIMIZED=FALSE"}</definedName>
    <definedName name="_83__FDSAUDITLINK__" hidden="1">{"fdsup://IBCentral/FAT Viewer?action=UPDATE&amp;creator=factset&amp;DOC_NAME=fat:reuters_annual_source_window.fat&amp;display_string=Audit&amp;DYN_ARGS=TRUE&amp;VAR:ID1=615939&amp;VAR:RCODE=NIBX&amp;VAR:SDATE=20101299&amp;VAR:FREQ=Y&amp;VAR:RELITEM=RP&amp;VAR:CURRENCY=LOCAL&amp;VAR:CURRSOURCE=EXSHAR","E&amp;VAR:NATFREQ=ANNUAL&amp;VAR:RFIELD=FINALIZED&amp;VAR:DB_TYPE=NR&amp;VAR:UNITS=NOAUDIT&amp;window=popup&amp;width=450&amp;height=300&amp;START_MAXIMIZED=FALSE"}</definedName>
    <definedName name="_84__123Graph_DCHART_12" localSheetId="10" hidden="1">#REF!</definedName>
    <definedName name="_84__123Graph_DCHART_12" localSheetId="4" hidden="1">#REF!</definedName>
    <definedName name="_84__123Graph_DCHART_12" hidden="1">#REF!</definedName>
    <definedName name="_84__FDSAUDITLINK__" localSheetId="2" hidden="1">{"fdsup://IBCentral/FAT Viewer?action=UPDATE&amp;creator=factset&amp;DOC_NAME=fat:reuters_annual_source_window.fat&amp;display_string=Audit&amp;DYN_ARGS=TRUE&amp;VAR:ID1=607975&amp;VAR:RCODE=NIBX&amp;VAR:SDATE=20101299&amp;VAR:FREQ=Y&amp;VAR:RELITEM=RP&amp;VAR:CURRENCY=LOCAL&amp;VAR:CURRSOURCE=EXSHAR","E&amp;VAR:NATFREQ=ANNUAL&amp;VAR:RFIELD=FINALIZED&amp;VAR:DB_TYPE=NR&amp;VAR:UNITS=NOAUDIT&amp;window=popup&amp;width=450&amp;height=300&amp;START_MAXIMIZED=FALSE"}</definedName>
    <definedName name="_84__FDSAUDITLINK__" localSheetId="4" hidden="1">{"fdsup://IBCentral/FAT Viewer?action=UPDATE&amp;creator=factset&amp;DOC_NAME=fat:reuters_annual_source_window.fat&amp;display_string=Audit&amp;DYN_ARGS=TRUE&amp;VAR:ID1=607975&amp;VAR:RCODE=NIBX&amp;VAR:SDATE=20101299&amp;VAR:FREQ=Y&amp;VAR:RELITEM=RP&amp;VAR:CURRENCY=LOCAL&amp;VAR:CURRSOURCE=EXSHAR","E&amp;VAR:NATFREQ=ANNUAL&amp;VAR:RFIELD=FINALIZED&amp;VAR:DB_TYPE=NR&amp;VAR:UNITS=NOAUDIT&amp;window=popup&amp;width=450&amp;height=300&amp;START_MAXIMIZED=FALSE"}</definedName>
    <definedName name="_84__FDSAUDITLINK__" hidden="1">{"fdsup://IBCentral/FAT Viewer?action=UPDATE&amp;creator=factset&amp;DOC_NAME=fat:reuters_annual_source_window.fat&amp;display_string=Audit&amp;DYN_ARGS=TRUE&amp;VAR:ID1=607975&amp;VAR:RCODE=NIBX&amp;VAR:SDATE=20101299&amp;VAR:FREQ=Y&amp;VAR:RELITEM=RP&amp;VAR:CURRENCY=LOCAL&amp;VAR:CURRSOURCE=EXSHAR","E&amp;VAR:NATFREQ=ANNUAL&amp;VAR:RFIELD=FINALIZED&amp;VAR:DB_TYPE=NR&amp;VAR:UNITS=NOAUDIT&amp;window=popup&amp;width=450&amp;height=300&amp;START_MAXIMIZED=FALSE"}</definedName>
    <definedName name="_85__123Graph_DCHART_13" localSheetId="10" hidden="1">#REF!</definedName>
    <definedName name="_85__123Graph_DCHART_13" localSheetId="4" hidden="1">#REF!</definedName>
    <definedName name="_85__123Graph_DCHART_13" hidden="1">#REF!</definedName>
    <definedName name="_85__FDSAUDITLINK__" localSheetId="2" hidden="1">{"fdsup://IBCentral/FAT Viewer?action=UPDATE&amp;creator=factset&amp;DOC_NAME=fat:reuters_annual_source_window.fat&amp;display_string=Audit&amp;DYN_ARGS=TRUE&amp;VAR:ID1=604727&amp;VAR:RCODE=NIBX&amp;VAR:SDATE=20101299&amp;VAR:FREQ=Y&amp;VAR:RELITEM=RP&amp;VAR:CURRENCY=LOCAL&amp;VAR:CURRSOURCE=EXSHAR","E&amp;VAR:NATFREQ=ANNUAL&amp;VAR:RFIELD=FINALIZED&amp;VAR:DB_TYPE=NR&amp;VAR:UNITS=NOAUDIT&amp;window=popup&amp;width=450&amp;height=300&amp;START_MAXIMIZED=FALSE"}</definedName>
    <definedName name="_85__FDSAUDITLINK__" localSheetId="4" hidden="1">{"fdsup://IBCentral/FAT Viewer?action=UPDATE&amp;creator=factset&amp;DOC_NAME=fat:reuters_annual_source_window.fat&amp;display_string=Audit&amp;DYN_ARGS=TRUE&amp;VAR:ID1=604727&amp;VAR:RCODE=NIBX&amp;VAR:SDATE=20101299&amp;VAR:FREQ=Y&amp;VAR:RELITEM=RP&amp;VAR:CURRENCY=LOCAL&amp;VAR:CURRSOURCE=EXSHAR","E&amp;VAR:NATFREQ=ANNUAL&amp;VAR:RFIELD=FINALIZED&amp;VAR:DB_TYPE=NR&amp;VAR:UNITS=NOAUDIT&amp;window=popup&amp;width=450&amp;height=300&amp;START_MAXIMIZED=FALSE"}</definedName>
    <definedName name="_85__FDSAUDITLINK__" hidden="1">{"fdsup://IBCentral/FAT Viewer?action=UPDATE&amp;creator=factset&amp;DOC_NAME=fat:reuters_annual_source_window.fat&amp;display_string=Audit&amp;DYN_ARGS=TRUE&amp;VAR:ID1=604727&amp;VAR:RCODE=NIBX&amp;VAR:SDATE=20101299&amp;VAR:FREQ=Y&amp;VAR:RELITEM=RP&amp;VAR:CURRENCY=LOCAL&amp;VAR:CURRSOURCE=EXSHAR","E&amp;VAR:NATFREQ=ANNUAL&amp;VAR:RFIELD=FINALIZED&amp;VAR:DB_TYPE=NR&amp;VAR:UNITS=NOAUDIT&amp;window=popup&amp;width=450&amp;height=300&amp;START_MAXIMIZED=FALSE"}</definedName>
    <definedName name="_86__123Graph_DCHART_14" localSheetId="10" hidden="1">#REF!</definedName>
    <definedName name="_86__123Graph_DCHART_14" localSheetId="4" hidden="1">#REF!</definedName>
    <definedName name="_86__123Graph_DCHART_14" hidden="1">#REF!</definedName>
    <definedName name="_86__FDSAUDITLINK__" localSheetId="2" hidden="1">{"fdsup://directions/FAT Viewer?action=UPDATE&amp;creator=factset&amp;DYN_ARGS=TRUE&amp;DOC_NAME=FAT:FQL_AUDITING_CLIENT_TEMPLATE.FAT&amp;display_string=Audit&amp;VAR:KEY=SHODIFYXGH&amp;VAR:QUERY=UkdGX1RDQVAoQU5OLDAsLCwsLCxOT0FVRElUKQ==&amp;WINDOW=FIRST_POPUP&amp;HEIGHT=450&amp;WIDTH=450&amp;STAR","T_MAXIMIZED=FALSE&amp;VAR:CALENDAR=US&amp;VAR:SYMBOL=607975&amp;VAR:INDEX=0"}</definedName>
    <definedName name="_86__FDSAUDITLINK__" localSheetId="4" hidden="1">{"fdsup://directions/FAT Viewer?action=UPDATE&amp;creator=factset&amp;DYN_ARGS=TRUE&amp;DOC_NAME=FAT:FQL_AUDITING_CLIENT_TEMPLATE.FAT&amp;display_string=Audit&amp;VAR:KEY=SHODIFYXGH&amp;VAR:QUERY=UkdGX1RDQVAoQU5OLDAsLCwsLCxOT0FVRElUKQ==&amp;WINDOW=FIRST_POPUP&amp;HEIGHT=450&amp;WIDTH=450&amp;STAR","T_MAXIMIZED=FALSE&amp;VAR:CALENDAR=US&amp;VAR:SYMBOL=607975&amp;VAR:INDEX=0"}</definedName>
    <definedName name="_86__FDSAUDITLINK__" hidden="1">{"fdsup://directions/FAT Viewer?action=UPDATE&amp;creator=factset&amp;DYN_ARGS=TRUE&amp;DOC_NAME=FAT:FQL_AUDITING_CLIENT_TEMPLATE.FAT&amp;display_string=Audit&amp;VAR:KEY=SHODIFYXGH&amp;VAR:QUERY=UkdGX1RDQVAoQU5OLDAsLCwsLCxOT0FVRElUKQ==&amp;WINDOW=FIRST_POPUP&amp;HEIGHT=450&amp;WIDTH=450&amp;STAR","T_MAXIMIZED=FALSE&amp;VAR:CALENDAR=US&amp;VAR:SYMBOL=607975&amp;VAR:INDEX=0"}</definedName>
    <definedName name="_87__123Graph_DCHART_15" localSheetId="10" hidden="1">#REF!</definedName>
    <definedName name="_87__123Graph_DCHART_15" localSheetId="4" hidden="1">#REF!</definedName>
    <definedName name="_87__123Graph_DCHART_15" hidden="1">#REF!</definedName>
    <definedName name="_87__FDSAUDITLINK__" localSheetId="2" hidden="1">{"fdsup://directions/FAT Viewer?action=UPDATE&amp;creator=factset&amp;DYN_ARGS=TRUE&amp;DOC_NAME=FAT:FQL_AUDITING_CLIENT_TEMPLATE.FAT&amp;display_string=Audit&amp;VAR:KEY=ZUHGHMDGZO&amp;VAR:QUERY=UkdGX05FVF9JTkMoUVRSLDIwMTAvMUYsLCwsLCxOT0FVRElUKStSR0ZfTkVUX0lOQyhRVFIsMjAxMC8yRiwsL","CwsLE5PQVVESVQp&amp;WINDOW=FIRST_POPUP&amp;HEIGHT=450&amp;WIDTH=450&amp;START_MAXIMIZED=FALSE&amp;VAR:CALENDAR=FIVEDAY&amp;VAR:SYMBOL=645977&amp;VAR:INDEX=0"}</definedName>
    <definedName name="_87__FDSAUDITLINK__" localSheetId="4" hidden="1">{"fdsup://directions/FAT Viewer?action=UPDATE&amp;creator=factset&amp;DYN_ARGS=TRUE&amp;DOC_NAME=FAT:FQL_AUDITING_CLIENT_TEMPLATE.FAT&amp;display_string=Audit&amp;VAR:KEY=ZUHGHMDGZO&amp;VAR:QUERY=UkdGX05FVF9JTkMoUVRSLDIwMTAvMUYsLCwsLCxOT0FVRElUKStSR0ZfTkVUX0lOQyhRVFIsMjAxMC8yRiwsL","CwsLE5PQVVESVQp&amp;WINDOW=FIRST_POPUP&amp;HEIGHT=450&amp;WIDTH=450&amp;START_MAXIMIZED=FALSE&amp;VAR:CALENDAR=FIVEDAY&amp;VAR:SYMBOL=645977&amp;VAR:INDEX=0"}</definedName>
    <definedName name="_87__FDSAUDITLINK__" hidden="1">{"fdsup://directions/FAT Viewer?action=UPDATE&amp;creator=factset&amp;DYN_ARGS=TRUE&amp;DOC_NAME=FAT:FQL_AUDITING_CLIENT_TEMPLATE.FAT&amp;display_string=Audit&amp;VAR:KEY=ZUHGHMDGZO&amp;VAR:QUERY=UkdGX05FVF9JTkMoUVRSLDIwMTAvMUYsLCwsLCxOT0FVRElUKStSR0ZfTkVUX0lOQyhRVFIsMjAxMC8yRiwsL","CwsLE5PQVVESVQp&amp;WINDOW=FIRST_POPUP&amp;HEIGHT=450&amp;WIDTH=450&amp;START_MAXIMIZED=FALSE&amp;VAR:CALENDAR=FIVEDAY&amp;VAR:SYMBOL=645977&amp;VAR:INDEX=0"}</definedName>
    <definedName name="_88__123Graph_DCHART_16" localSheetId="10" hidden="1">#REF!</definedName>
    <definedName name="_88__123Graph_DCHART_16" localSheetId="4" hidden="1">#REF!</definedName>
    <definedName name="_88__123Graph_DCHART_16" hidden="1">#REF!</definedName>
    <definedName name="_88__FDSAUDITLINK__" localSheetId="2" hidden="1">{"fdsup://directions/FAT Viewer?action=UPDATE&amp;creator=factset&amp;DYN_ARGS=TRUE&amp;DOC_NAME=FAT:FQL_AUDITING_CLIENT_TEMPLATE.FAT&amp;display_string=Audit&amp;VAR:KEY=RQTYJWLKLC&amp;VAR:QUERY=UkdGX05FVF9JTkMoUVRSLDIwMTAvMUYsLCwsLCxOT0FVRElUKStSR0ZfTkVUX0lOQyhRVFIsMjAxMC8yRiwsL","CwsLE5PQVVESVQp&amp;WINDOW=FIRST_POPUP&amp;HEIGHT=450&amp;WIDTH=450&amp;START_MAXIMIZED=FALSE&amp;VAR:CALENDAR=FIVEDAY&amp;VAR:SYMBOL=647907&amp;VAR:INDEX=0"}</definedName>
    <definedName name="_88__FDSAUDITLINK__" localSheetId="4" hidden="1">{"fdsup://directions/FAT Viewer?action=UPDATE&amp;creator=factset&amp;DYN_ARGS=TRUE&amp;DOC_NAME=FAT:FQL_AUDITING_CLIENT_TEMPLATE.FAT&amp;display_string=Audit&amp;VAR:KEY=RQTYJWLKLC&amp;VAR:QUERY=UkdGX05FVF9JTkMoUVRSLDIwMTAvMUYsLCwsLCxOT0FVRElUKStSR0ZfTkVUX0lOQyhRVFIsMjAxMC8yRiwsL","CwsLE5PQVVESVQp&amp;WINDOW=FIRST_POPUP&amp;HEIGHT=450&amp;WIDTH=450&amp;START_MAXIMIZED=FALSE&amp;VAR:CALENDAR=FIVEDAY&amp;VAR:SYMBOL=647907&amp;VAR:INDEX=0"}</definedName>
    <definedName name="_88__FDSAUDITLINK__" hidden="1">{"fdsup://directions/FAT Viewer?action=UPDATE&amp;creator=factset&amp;DYN_ARGS=TRUE&amp;DOC_NAME=FAT:FQL_AUDITING_CLIENT_TEMPLATE.FAT&amp;display_string=Audit&amp;VAR:KEY=RQTYJWLKLC&amp;VAR:QUERY=UkdGX05FVF9JTkMoUVRSLDIwMTAvMUYsLCwsLCxOT0FVRElUKStSR0ZfTkVUX0lOQyhRVFIsMjAxMC8yRiwsL","CwsLE5PQVVESVQp&amp;WINDOW=FIRST_POPUP&amp;HEIGHT=450&amp;WIDTH=450&amp;START_MAXIMIZED=FALSE&amp;VAR:CALENDAR=FIVEDAY&amp;VAR:SYMBOL=647907&amp;VAR:INDEX=0"}</definedName>
    <definedName name="_89" localSheetId="2" hidden="1">{#N/A,#N/A,FALSE,"PROFIT 11-95"}</definedName>
    <definedName name="_89" localSheetId="4" hidden="1">{#N/A,#N/A,FALSE,"PROFIT 11-95"}</definedName>
    <definedName name="_89" hidden="1">{#N/A,#N/A,FALSE,"PROFIT 11-95"}</definedName>
    <definedName name="_89__123Graph_DCHART_17" localSheetId="10" hidden="1">#REF!</definedName>
    <definedName name="_89__123Graph_DCHART_17" localSheetId="4" hidden="1">#REF!</definedName>
    <definedName name="_89__123Graph_DCHART_17" hidden="1">#REF!</definedName>
    <definedName name="_89__FDSAUDITLINK__" localSheetId="2" hidden="1">{"fdsup://directions/FAT Viewer?action=UPDATE&amp;creator=factset&amp;DYN_ARGS=TRUE&amp;DOC_NAME=FAT:FQL_AUDITING_CLIENT_TEMPLATE.FAT&amp;display_string=Audit&amp;VAR:KEY=JMDGNABCHO&amp;VAR:QUERY=UkdGX05FVF9JTkMoUVRSLDIwMTAvMUYsLCwsLCxOT0FVRElUKStSR0ZfTkVUX0lOQyhRVFIsMjAxMC8yRiwsL","CwsLE5PQVVESVQp&amp;WINDOW=FIRST_POPUP&amp;HEIGHT=450&amp;WIDTH=450&amp;START_MAXIMIZED=FALSE&amp;VAR:CALENDAR=FIVEDAY&amp;VAR:SYMBOL=646632&amp;VAR:INDEX=0"}</definedName>
    <definedName name="_89__FDSAUDITLINK__" localSheetId="4" hidden="1">{"fdsup://directions/FAT Viewer?action=UPDATE&amp;creator=factset&amp;DYN_ARGS=TRUE&amp;DOC_NAME=FAT:FQL_AUDITING_CLIENT_TEMPLATE.FAT&amp;display_string=Audit&amp;VAR:KEY=JMDGNABCHO&amp;VAR:QUERY=UkdGX05FVF9JTkMoUVRSLDIwMTAvMUYsLCwsLCxOT0FVRElUKStSR0ZfTkVUX0lOQyhRVFIsMjAxMC8yRiwsL","CwsLE5PQVVESVQp&amp;WINDOW=FIRST_POPUP&amp;HEIGHT=450&amp;WIDTH=450&amp;START_MAXIMIZED=FALSE&amp;VAR:CALENDAR=FIVEDAY&amp;VAR:SYMBOL=646632&amp;VAR:INDEX=0"}</definedName>
    <definedName name="_89__FDSAUDITLINK__" hidden="1">{"fdsup://directions/FAT Viewer?action=UPDATE&amp;creator=factset&amp;DYN_ARGS=TRUE&amp;DOC_NAME=FAT:FQL_AUDITING_CLIENT_TEMPLATE.FAT&amp;display_string=Audit&amp;VAR:KEY=JMDGNABCHO&amp;VAR:QUERY=UkdGX05FVF9JTkMoUVRSLDIwMTAvMUYsLCwsLCxOT0FVRElUKStSR0ZfTkVUX0lOQyhRVFIsMjAxMC8yRiwsL","CwsLE5PQVVESVQp&amp;WINDOW=FIRST_POPUP&amp;HEIGHT=450&amp;WIDTH=450&amp;START_MAXIMIZED=FALSE&amp;VAR:CALENDAR=FIVEDAY&amp;VAR:SYMBOL=646632&amp;VAR:INDEX=0"}</definedName>
    <definedName name="_8PGE_1" localSheetId="10">#REF!</definedName>
    <definedName name="_8PGE_1">#REF!</definedName>
    <definedName name="_9_???205" localSheetId="10">#REF!</definedName>
    <definedName name="_9_???205">#REF!</definedName>
    <definedName name="_9_?88" localSheetId="10">#REF!</definedName>
    <definedName name="_9_?88">#REF!</definedName>
    <definedName name="_9___________________________________PGE_1" localSheetId="10">#REF!</definedName>
    <definedName name="_9___________________________________PGE_1">#REF!</definedName>
    <definedName name="_9__123Graph_DCHART_1" localSheetId="10" hidden="1">#REF!</definedName>
    <definedName name="_9__123Graph_DCHART_1" localSheetId="4" hidden="1">#REF!</definedName>
    <definedName name="_9__123Graph_DCHART_1" hidden="1">#REF!</definedName>
    <definedName name="_9__FDSAUDITLINK__" localSheetId="2" hidden="1">{"fdsup://directions/FAT Viewer?action=UPDATE&amp;creator=factset&amp;DYN_ARGS=TRUE&amp;DOC_NAME=FAT:FQL_AUDITING_CLIENT_TEMPLATE.FAT&amp;display_string=Audit&amp;VAR:KEY=SLCJQLQVMZ&amp;VAR:QUERY=UkdGX0VOVFJQUl9WQUxfREFJTFkoNy8yMC8yMDExKQ==&amp;WINDOW=FIRST_POPUP&amp;HEIGHT=450&amp;WIDTH=450&amp;","START_MAXIMIZED=FALSE&amp;VAR:CALENDAR=US&amp;VAR:SYMBOL=646632&amp;VAR:INDEX=0"}</definedName>
    <definedName name="_9__FDSAUDITLINK__" localSheetId="4" hidden="1">{"fdsup://directions/FAT Viewer?action=UPDATE&amp;creator=factset&amp;DYN_ARGS=TRUE&amp;DOC_NAME=FAT:FQL_AUDITING_CLIENT_TEMPLATE.FAT&amp;display_string=Audit&amp;VAR:KEY=SLCJQLQVMZ&amp;VAR:QUERY=UkdGX0VOVFJQUl9WQUxfREFJTFkoNy8yMC8yMDExKQ==&amp;WINDOW=FIRST_POPUP&amp;HEIGHT=450&amp;WIDTH=450&amp;","START_MAXIMIZED=FALSE&amp;VAR:CALENDAR=US&amp;VAR:SYMBOL=646632&amp;VAR:INDEX=0"}</definedName>
    <definedName name="_9__FDSAUDITLINK__" hidden="1">{"fdsup://directions/FAT Viewer?action=UPDATE&amp;creator=factset&amp;DYN_ARGS=TRUE&amp;DOC_NAME=FAT:FQL_AUDITING_CLIENT_TEMPLATE.FAT&amp;display_string=Audit&amp;VAR:KEY=SLCJQLQVMZ&amp;VAR:QUERY=UkdGX0VOVFJQUl9WQUxfREFJTFkoNy8yMC8yMDExKQ==&amp;WINDOW=FIRST_POPUP&amp;HEIGHT=450&amp;WIDTH=450&amp;","START_MAXIMIZED=FALSE&amp;VAR:CALENDAR=US&amp;VAR:SYMBOL=646632&amp;VAR:INDEX=0"}</definedName>
    <definedName name="_90__123Graph_DCHART_18" localSheetId="10" hidden="1">#REF!</definedName>
    <definedName name="_90__123Graph_DCHART_18" localSheetId="4" hidden="1">#REF!</definedName>
    <definedName name="_90__123Graph_DCHART_18" hidden="1">#REF!</definedName>
    <definedName name="_90__FDSAUDITLINK__" localSheetId="2" hidden="1">{"fdsup://directions/FAT Viewer?action=UPDATE&amp;creator=factset&amp;DYN_ARGS=TRUE&amp;DOC_NAME=FAT:FQL_AUDITING_CLIENT_TEMPLATE.FAT&amp;display_string=Audit&amp;VAR:KEY=ZGFWJORQVU&amp;VAR:QUERY=UkdGX05FVF9JTkMoUVRSLDIwMTAvMUYsLCwsLCxOT0FVRElUKStSR0ZfTkVUX0lOQyhRVFIsMjAxMC8yRiwsL","CwsLE5PQVVESVQp&amp;WINDOW=FIRST_POPUP&amp;HEIGHT=450&amp;WIDTH=450&amp;START_MAXIMIZED=FALSE&amp;VAR:CALENDAR=FIVEDAY&amp;VAR:SYMBOL=692012&amp;VAR:INDEX=0"}</definedName>
    <definedName name="_90__FDSAUDITLINK__" localSheetId="4" hidden="1">{"fdsup://directions/FAT Viewer?action=UPDATE&amp;creator=factset&amp;DYN_ARGS=TRUE&amp;DOC_NAME=FAT:FQL_AUDITING_CLIENT_TEMPLATE.FAT&amp;display_string=Audit&amp;VAR:KEY=ZGFWJORQVU&amp;VAR:QUERY=UkdGX05FVF9JTkMoUVRSLDIwMTAvMUYsLCwsLCxOT0FVRElUKStSR0ZfTkVUX0lOQyhRVFIsMjAxMC8yRiwsL","CwsLE5PQVVESVQp&amp;WINDOW=FIRST_POPUP&amp;HEIGHT=450&amp;WIDTH=450&amp;START_MAXIMIZED=FALSE&amp;VAR:CALENDAR=FIVEDAY&amp;VAR:SYMBOL=692012&amp;VAR:INDEX=0"}</definedName>
    <definedName name="_90__FDSAUDITLINK__" hidden="1">{"fdsup://directions/FAT Viewer?action=UPDATE&amp;creator=factset&amp;DYN_ARGS=TRUE&amp;DOC_NAME=FAT:FQL_AUDITING_CLIENT_TEMPLATE.FAT&amp;display_string=Audit&amp;VAR:KEY=ZGFWJORQVU&amp;VAR:QUERY=UkdGX05FVF9JTkMoUVRSLDIwMTAvMUYsLCwsLCxOT0FVRElUKStSR0ZfTkVUX0lOQyhRVFIsMjAxMC8yRiwsL","CwsLE5PQVVESVQp&amp;WINDOW=FIRST_POPUP&amp;HEIGHT=450&amp;WIDTH=450&amp;START_MAXIMIZED=FALSE&amp;VAR:CALENDAR=FIVEDAY&amp;VAR:SYMBOL=692012&amp;VAR:INDEX=0"}</definedName>
    <definedName name="_91__123Graph_DCHART_4" localSheetId="10" hidden="1">#REF!</definedName>
    <definedName name="_91__123Graph_DCHART_4" localSheetId="4" hidden="1">#REF!</definedName>
    <definedName name="_91__123Graph_DCHART_4" hidden="1">#REF!</definedName>
    <definedName name="_91__FDSAUDITLINK__" localSheetId="2" hidden="1">{"fdsup://directions/FAT Viewer?action=UPDATE&amp;creator=factset&amp;DYN_ARGS=TRUE&amp;DOC_NAME=FAT:FQL_AUDITING_CLIENT_TEMPLATE.FAT&amp;display_string=Audit&amp;VAR:KEY=HYTIFYLCRG&amp;VAR:QUERY=UkdGX05FVF9JTkMoUVRSLDIwMTAvMUYsLCwsLCxOT0FVRElUKStSR0ZfTkVUX0lOQyhRVFIsMjAxMC8yRiwsL","CwsLE5PQVVESVQp&amp;WINDOW=FIRST_POPUP&amp;HEIGHT=450&amp;WIDTH=450&amp;START_MAXIMIZED=FALSE&amp;VAR:CALENDAR=FIVEDAY&amp;VAR:SYMBOL=644031&amp;VAR:INDEX=0"}</definedName>
    <definedName name="_91__FDSAUDITLINK__" localSheetId="4" hidden="1">{"fdsup://directions/FAT Viewer?action=UPDATE&amp;creator=factset&amp;DYN_ARGS=TRUE&amp;DOC_NAME=FAT:FQL_AUDITING_CLIENT_TEMPLATE.FAT&amp;display_string=Audit&amp;VAR:KEY=HYTIFYLCRG&amp;VAR:QUERY=UkdGX05FVF9JTkMoUVRSLDIwMTAvMUYsLCwsLCxOT0FVRElUKStSR0ZfTkVUX0lOQyhRVFIsMjAxMC8yRiwsL","CwsLE5PQVVESVQp&amp;WINDOW=FIRST_POPUP&amp;HEIGHT=450&amp;WIDTH=450&amp;START_MAXIMIZED=FALSE&amp;VAR:CALENDAR=FIVEDAY&amp;VAR:SYMBOL=644031&amp;VAR:INDEX=0"}</definedName>
    <definedName name="_91__FDSAUDITLINK__" hidden="1">{"fdsup://directions/FAT Viewer?action=UPDATE&amp;creator=factset&amp;DYN_ARGS=TRUE&amp;DOC_NAME=FAT:FQL_AUDITING_CLIENT_TEMPLATE.FAT&amp;display_string=Audit&amp;VAR:KEY=HYTIFYLCRG&amp;VAR:QUERY=UkdGX05FVF9JTkMoUVRSLDIwMTAvMUYsLCwsLCxOT0FVRElUKStSR0ZfTkVUX0lOQyhRVFIsMjAxMC8yRiwsL","CwsLE5PQVVESVQp&amp;WINDOW=FIRST_POPUP&amp;HEIGHT=450&amp;WIDTH=450&amp;START_MAXIMIZED=FALSE&amp;VAR:CALENDAR=FIVEDAY&amp;VAR:SYMBOL=644031&amp;VAR:INDEX=0"}</definedName>
    <definedName name="_92__123Graph_DCHART_6" localSheetId="10" hidden="1">#REF!</definedName>
    <definedName name="_92__123Graph_DCHART_6" localSheetId="4" hidden="1">#REF!</definedName>
    <definedName name="_92__123Graph_DCHART_6" hidden="1">#REF!</definedName>
    <definedName name="_92__FDSAUDITLINK__" localSheetId="2" hidden="1">{"fdsup://directions/FAT Viewer?action=UPDATE&amp;creator=factset&amp;DYN_ARGS=TRUE&amp;DOC_NAME=FAT:FQL_AUDITING_CLIENT_TEMPLATE.FAT&amp;display_string=Audit&amp;VAR:KEY=NMTIZUVSJU&amp;VAR:QUERY=UkdGX05FVF9JTkMoUVRSLDIwMTAvMUYsLCwsLCxOT0FVRElUKStSR0ZfTkVUX0lOQyhRVFIsMjAxMC8yRiwsL","CwsLE5PQVVESVQp&amp;WINDOW=FIRST_POPUP&amp;HEIGHT=450&amp;WIDTH=450&amp;START_MAXIMIZED=FALSE&amp;VAR:CALENDAR=FIVEDAY&amp;VAR:SYMBOL=645036&amp;VAR:INDEX=0"}</definedName>
    <definedName name="_92__FDSAUDITLINK__" localSheetId="4" hidden="1">{"fdsup://directions/FAT Viewer?action=UPDATE&amp;creator=factset&amp;DYN_ARGS=TRUE&amp;DOC_NAME=FAT:FQL_AUDITING_CLIENT_TEMPLATE.FAT&amp;display_string=Audit&amp;VAR:KEY=NMTIZUVSJU&amp;VAR:QUERY=UkdGX05FVF9JTkMoUVRSLDIwMTAvMUYsLCwsLCxOT0FVRElUKStSR0ZfTkVUX0lOQyhRVFIsMjAxMC8yRiwsL","CwsLE5PQVVESVQp&amp;WINDOW=FIRST_POPUP&amp;HEIGHT=450&amp;WIDTH=450&amp;START_MAXIMIZED=FALSE&amp;VAR:CALENDAR=FIVEDAY&amp;VAR:SYMBOL=645036&amp;VAR:INDEX=0"}</definedName>
    <definedName name="_92__FDSAUDITLINK__" hidden="1">{"fdsup://directions/FAT Viewer?action=UPDATE&amp;creator=factset&amp;DYN_ARGS=TRUE&amp;DOC_NAME=FAT:FQL_AUDITING_CLIENT_TEMPLATE.FAT&amp;display_string=Audit&amp;VAR:KEY=NMTIZUVSJU&amp;VAR:QUERY=UkdGX05FVF9JTkMoUVRSLDIwMTAvMUYsLCwsLCxOT0FVRElUKStSR0ZfTkVUX0lOQyhRVFIsMjAxMC8yRiwsL","CwsLE5PQVVESVQp&amp;WINDOW=FIRST_POPUP&amp;HEIGHT=450&amp;WIDTH=450&amp;START_MAXIMIZED=FALSE&amp;VAR:CALENDAR=FIVEDAY&amp;VAR:SYMBOL=645036&amp;VAR:INDEX=0"}</definedName>
    <definedName name="_93__123Graph_DCHART_7" localSheetId="10" hidden="1">#REF!</definedName>
    <definedName name="_93__123Graph_DCHART_7" localSheetId="4" hidden="1">#REF!</definedName>
    <definedName name="_93__123Graph_DCHART_7" hidden="1">#REF!</definedName>
    <definedName name="_93__FDSAUDITLINK__" localSheetId="2" hidden="1">{"fdsup://directions/FAT Viewer?action=UPDATE&amp;creator=factset&amp;DYN_ARGS=TRUE&amp;DOC_NAME=FAT:FQL_AUDITING_CLIENT_TEMPLATE.FAT&amp;display_string=Audit&amp;VAR:KEY=LUDUXWPSTA&amp;VAR:QUERY=UkdGX05FVF9JTkMoUVRSLDIwMTAvMUYsLCwsLCxOT0FVRElUKStSR0ZfTkVUX0lOQyhRVFIsMjAxMC8yRiwsL","CwsLE5PQVVESVQp&amp;WINDOW=FIRST_POPUP&amp;HEIGHT=450&amp;WIDTH=450&amp;START_MAXIMIZED=FALSE&amp;VAR:CALENDAR=FIVEDAY&amp;VAR:SYMBOL=647718&amp;VAR:INDEX=0"}</definedName>
    <definedName name="_93__FDSAUDITLINK__" localSheetId="4" hidden="1">{"fdsup://directions/FAT Viewer?action=UPDATE&amp;creator=factset&amp;DYN_ARGS=TRUE&amp;DOC_NAME=FAT:FQL_AUDITING_CLIENT_TEMPLATE.FAT&amp;display_string=Audit&amp;VAR:KEY=LUDUXWPSTA&amp;VAR:QUERY=UkdGX05FVF9JTkMoUVRSLDIwMTAvMUYsLCwsLCxOT0FVRElUKStSR0ZfTkVUX0lOQyhRVFIsMjAxMC8yRiwsL","CwsLE5PQVVESVQp&amp;WINDOW=FIRST_POPUP&amp;HEIGHT=450&amp;WIDTH=450&amp;START_MAXIMIZED=FALSE&amp;VAR:CALENDAR=FIVEDAY&amp;VAR:SYMBOL=647718&amp;VAR:INDEX=0"}</definedName>
    <definedName name="_93__FDSAUDITLINK__" hidden="1">{"fdsup://directions/FAT Viewer?action=UPDATE&amp;creator=factset&amp;DYN_ARGS=TRUE&amp;DOC_NAME=FAT:FQL_AUDITING_CLIENT_TEMPLATE.FAT&amp;display_string=Audit&amp;VAR:KEY=LUDUXWPSTA&amp;VAR:QUERY=UkdGX05FVF9JTkMoUVRSLDIwMTAvMUYsLCwsLCxOT0FVRElUKStSR0ZfTkVUX0lOQyhRVFIsMjAxMC8yRiwsL","CwsLE5PQVVESVQp&amp;WINDOW=FIRST_POPUP&amp;HEIGHT=450&amp;WIDTH=450&amp;START_MAXIMIZED=FALSE&amp;VAR:CALENDAR=FIVEDAY&amp;VAR:SYMBOL=647718&amp;VAR:INDEX=0"}</definedName>
    <definedName name="_94__123Graph_DCHART_8" localSheetId="10" hidden="1">#REF!</definedName>
    <definedName name="_94__123Graph_DCHART_8" localSheetId="4" hidden="1">#REF!</definedName>
    <definedName name="_94__123Graph_DCHART_8" hidden="1">#REF!</definedName>
    <definedName name="_94__FDSAUDITLINK__" localSheetId="2" hidden="1">{"fdsup://directions/FAT Viewer?action=UPDATE&amp;creator=factset&amp;DYN_ARGS=TRUE&amp;DOC_NAME=FAT:FQL_AUDITING_CLIENT_TEMPLATE.FAT&amp;display_string=Audit&amp;VAR:KEY=JKZEDYDWDQ&amp;VAR:QUERY=UkdGX05FVF9JTkMoUVRSLDIwMTAvMUYsLCwsLCxOT0FVRElUKStSR0ZfTkVUX0lOQyhRVFIsMjAxMC8yRiwsL","CwsLE5PQVVESVQp&amp;WINDOW=FIRST_POPUP&amp;HEIGHT=450&amp;WIDTH=450&amp;START_MAXIMIZED=FALSE&amp;VAR:CALENDAR=FIVEDAY&amp;VAR:SYMBOL=647906&amp;VAR:INDEX=0"}</definedName>
    <definedName name="_94__FDSAUDITLINK__" localSheetId="4" hidden="1">{"fdsup://directions/FAT Viewer?action=UPDATE&amp;creator=factset&amp;DYN_ARGS=TRUE&amp;DOC_NAME=FAT:FQL_AUDITING_CLIENT_TEMPLATE.FAT&amp;display_string=Audit&amp;VAR:KEY=JKZEDYDWDQ&amp;VAR:QUERY=UkdGX05FVF9JTkMoUVRSLDIwMTAvMUYsLCwsLCxOT0FVRElUKStSR0ZfTkVUX0lOQyhRVFIsMjAxMC8yRiwsL","CwsLE5PQVVESVQp&amp;WINDOW=FIRST_POPUP&amp;HEIGHT=450&amp;WIDTH=450&amp;START_MAXIMIZED=FALSE&amp;VAR:CALENDAR=FIVEDAY&amp;VAR:SYMBOL=647906&amp;VAR:INDEX=0"}</definedName>
    <definedName name="_94__FDSAUDITLINK__" hidden="1">{"fdsup://directions/FAT Viewer?action=UPDATE&amp;creator=factset&amp;DYN_ARGS=TRUE&amp;DOC_NAME=FAT:FQL_AUDITING_CLIENT_TEMPLATE.FAT&amp;display_string=Audit&amp;VAR:KEY=JKZEDYDWDQ&amp;VAR:QUERY=UkdGX05FVF9JTkMoUVRSLDIwMTAvMUYsLCwsLCxOT0FVRElUKStSR0ZfTkVUX0lOQyhRVFIsMjAxMC8yRiwsL","CwsLE5PQVVESVQp&amp;WINDOW=FIRST_POPUP&amp;HEIGHT=450&amp;WIDTH=450&amp;START_MAXIMIZED=FALSE&amp;VAR:CALENDAR=FIVEDAY&amp;VAR:SYMBOL=647906&amp;VAR:INDEX=0"}</definedName>
    <definedName name="_95__123Graph_DCHART_9" localSheetId="10" hidden="1">#REF!</definedName>
    <definedName name="_95__123Graph_DCHART_9" localSheetId="4" hidden="1">#REF!</definedName>
    <definedName name="_95__123Graph_DCHART_9" hidden="1">#REF!</definedName>
    <definedName name="_95__FDSAUDITLINK__" localSheetId="2" hidden="1">{"fdsup://directions/FAT Viewer?action=UPDATE&amp;creator=factset&amp;DYN_ARGS=TRUE&amp;DOC_NAME=FAT:FQL_AUDITING_CLIENT_TEMPLATE.FAT&amp;display_string=Audit&amp;VAR:KEY=VQBOHIXGVQ&amp;VAR:QUERY=UkdGX05FVF9JTkMoUVRSLDIwMTAvMUYsLCwsLCxOT0FVRElUKStSR0ZfTkVUX0lOQyhRVFIsMjAxMC8yRiwsL","CwsLE5PQVVESVQp&amp;WINDOW=FIRST_POPUP&amp;HEIGHT=450&amp;WIDTH=450&amp;START_MAXIMIZED=FALSE&amp;VAR:CALENDAR=FIVEDAY&amp;VAR:SYMBOL=627958&amp;VAR:INDEX=0"}</definedName>
    <definedName name="_95__FDSAUDITLINK__" localSheetId="4" hidden="1">{"fdsup://directions/FAT Viewer?action=UPDATE&amp;creator=factset&amp;DYN_ARGS=TRUE&amp;DOC_NAME=FAT:FQL_AUDITING_CLIENT_TEMPLATE.FAT&amp;display_string=Audit&amp;VAR:KEY=VQBOHIXGVQ&amp;VAR:QUERY=UkdGX05FVF9JTkMoUVRSLDIwMTAvMUYsLCwsLCxOT0FVRElUKStSR0ZfTkVUX0lOQyhRVFIsMjAxMC8yRiwsL","CwsLE5PQVVESVQp&amp;WINDOW=FIRST_POPUP&amp;HEIGHT=450&amp;WIDTH=450&amp;START_MAXIMIZED=FALSE&amp;VAR:CALENDAR=FIVEDAY&amp;VAR:SYMBOL=627958&amp;VAR:INDEX=0"}</definedName>
    <definedName name="_95__FDSAUDITLINK__" hidden="1">{"fdsup://directions/FAT Viewer?action=UPDATE&amp;creator=factset&amp;DYN_ARGS=TRUE&amp;DOC_NAME=FAT:FQL_AUDITING_CLIENT_TEMPLATE.FAT&amp;display_string=Audit&amp;VAR:KEY=VQBOHIXGVQ&amp;VAR:QUERY=UkdGX05FVF9JTkMoUVRSLDIwMTAvMUYsLCwsLCxOT0FVRElUKStSR0ZfTkVUX0lOQyhRVFIsMjAxMC8yRiwsL","CwsLE5PQVVESVQp&amp;WINDOW=FIRST_POPUP&amp;HEIGHT=450&amp;WIDTH=450&amp;START_MAXIMIZED=FALSE&amp;VAR:CALENDAR=FIVEDAY&amp;VAR:SYMBOL=627958&amp;VAR:INDEX=0"}</definedName>
    <definedName name="_96__123Graph_BCHART_12" localSheetId="10" hidden="1">#REF!</definedName>
    <definedName name="_96__123Graph_BCHART_12" localSheetId="4" hidden="1">#REF!</definedName>
    <definedName name="_96__123Graph_BCHART_12" hidden="1">#REF!</definedName>
    <definedName name="_96__123Graph_E_Chart_1A" localSheetId="10" hidden="1">#REF!</definedName>
    <definedName name="_96__123Graph_E_Chart_1A" localSheetId="4" hidden="1">#REF!</definedName>
    <definedName name="_96__123Graph_E_Chart_1A" hidden="1">#REF!</definedName>
    <definedName name="_96__FDSAUDITLINK__" localSheetId="2" hidden="1">{"fdsup://directions/FAT Viewer?action=UPDATE&amp;creator=factset&amp;DYN_ARGS=TRUE&amp;DOC_NAME=FAT:FQL_AUDITING_CLIENT_TEMPLATE.FAT&amp;display_string=Audit&amp;VAR:KEY=HETGXMBULY&amp;VAR:QUERY=UkdGX05FVF9JTkMoUVRSLDIwMTAvMUYsLCwsLCxOT0FVRElUKStSR0ZfTkVUX0lOQyhRVFIsMjAxMC8yRiwsL","CwsLE5PQVVESVQp&amp;WINDOW=FIRST_POPUP&amp;HEIGHT=450&amp;WIDTH=450&amp;START_MAXIMIZED=FALSE&amp;VAR:CALENDAR=FIVEDAY&amp;VAR:SYMBOL=615939&amp;VAR:INDEX=0"}</definedName>
    <definedName name="_96__FDSAUDITLINK__" localSheetId="4" hidden="1">{"fdsup://directions/FAT Viewer?action=UPDATE&amp;creator=factset&amp;DYN_ARGS=TRUE&amp;DOC_NAME=FAT:FQL_AUDITING_CLIENT_TEMPLATE.FAT&amp;display_string=Audit&amp;VAR:KEY=HETGXMBULY&amp;VAR:QUERY=UkdGX05FVF9JTkMoUVRSLDIwMTAvMUYsLCwsLCxOT0FVRElUKStSR0ZfTkVUX0lOQyhRVFIsMjAxMC8yRiwsL","CwsLE5PQVVESVQp&amp;WINDOW=FIRST_POPUP&amp;HEIGHT=450&amp;WIDTH=450&amp;START_MAXIMIZED=FALSE&amp;VAR:CALENDAR=FIVEDAY&amp;VAR:SYMBOL=615939&amp;VAR:INDEX=0"}</definedName>
    <definedName name="_96__FDSAUDITLINK__" hidden="1">{"fdsup://directions/FAT Viewer?action=UPDATE&amp;creator=factset&amp;DYN_ARGS=TRUE&amp;DOC_NAME=FAT:FQL_AUDITING_CLIENT_TEMPLATE.FAT&amp;display_string=Audit&amp;VAR:KEY=HETGXMBULY&amp;VAR:QUERY=UkdGX05FVF9JTkMoUVRSLDIwMTAvMUYsLCwsLCxOT0FVRElUKStSR0ZfTkVUX0lOQyhRVFIsMjAxMC8yRiwsL","CwsLE5PQVVESVQp&amp;WINDOW=FIRST_POPUP&amp;HEIGHT=450&amp;WIDTH=450&amp;START_MAXIMIZED=FALSE&amp;VAR:CALENDAR=FIVEDAY&amp;VAR:SYMBOL=615939&amp;VAR:INDEX=0"}</definedName>
    <definedName name="_97__123Graph_ECHART_10" localSheetId="10" hidden="1">#REF!</definedName>
    <definedName name="_97__123Graph_ECHART_10" localSheetId="4" hidden="1">#REF!</definedName>
    <definedName name="_97__123Graph_ECHART_10" hidden="1">#REF!</definedName>
    <definedName name="_97__FDSAUDITLINK__" localSheetId="2" hidden="1">{"fdsup://directions/FAT Viewer?action=UPDATE&amp;creator=factset&amp;DYN_ARGS=TRUE&amp;DOC_NAME=FAT:FQL_AUDITING_CLIENT_TEMPLATE.FAT&amp;display_string=Audit&amp;VAR:KEY=HADUXWRQZI&amp;VAR:QUERY=UkdGX05FVF9JTkMoUVRSLDIwMTAvMUYsLCwsLCxOT0FVRElUKStSR0ZfTkVUX0lOQyhRVFIsMjAxMC8yRiwsL","CwsLE5PQVVESVQp&amp;WINDOW=FIRST_POPUP&amp;HEIGHT=450&amp;WIDTH=450&amp;START_MAXIMIZED=FALSE&amp;VAR:CALENDAR=FIVEDAY&amp;VAR:SYMBOL=607975&amp;VAR:INDEX=0"}</definedName>
    <definedName name="_97__FDSAUDITLINK__" localSheetId="4" hidden="1">{"fdsup://directions/FAT Viewer?action=UPDATE&amp;creator=factset&amp;DYN_ARGS=TRUE&amp;DOC_NAME=FAT:FQL_AUDITING_CLIENT_TEMPLATE.FAT&amp;display_string=Audit&amp;VAR:KEY=HADUXWRQZI&amp;VAR:QUERY=UkdGX05FVF9JTkMoUVRSLDIwMTAvMUYsLCwsLCxOT0FVRElUKStSR0ZfTkVUX0lOQyhRVFIsMjAxMC8yRiwsL","CwsLE5PQVVESVQp&amp;WINDOW=FIRST_POPUP&amp;HEIGHT=450&amp;WIDTH=450&amp;START_MAXIMIZED=FALSE&amp;VAR:CALENDAR=FIVEDAY&amp;VAR:SYMBOL=607975&amp;VAR:INDEX=0"}</definedName>
    <definedName name="_97__FDSAUDITLINK__" hidden="1">{"fdsup://directions/FAT Viewer?action=UPDATE&amp;creator=factset&amp;DYN_ARGS=TRUE&amp;DOC_NAME=FAT:FQL_AUDITING_CLIENT_TEMPLATE.FAT&amp;display_string=Audit&amp;VAR:KEY=HADUXWRQZI&amp;VAR:QUERY=UkdGX05FVF9JTkMoUVRSLDIwMTAvMUYsLCwsLCxOT0FVRElUKStSR0ZfTkVUX0lOQyhRVFIsMjAxMC8yRiwsL","CwsLE5PQVVESVQp&amp;WINDOW=FIRST_POPUP&amp;HEIGHT=450&amp;WIDTH=450&amp;START_MAXIMIZED=FALSE&amp;VAR:CALENDAR=FIVEDAY&amp;VAR:SYMBOL=607975&amp;VAR:INDEX=0"}</definedName>
    <definedName name="_98__123Graph_ECHART_11" localSheetId="10" hidden="1">#REF!</definedName>
    <definedName name="_98__123Graph_ECHART_11" localSheetId="4" hidden="1">#REF!</definedName>
    <definedName name="_98__123Graph_ECHART_11" hidden="1">#REF!</definedName>
    <definedName name="_98__FDSAUDITLINK__" localSheetId="2" hidden="1">{"fdsup://directions/FAT Viewer?action=UPDATE&amp;creator=factset&amp;DYN_ARGS=TRUE&amp;DOC_NAME=FAT:FQL_AUDITING_CLIENT_TEMPLATE.FAT&amp;display_string=Audit&amp;VAR:KEY=FYBODEJGXC&amp;VAR:QUERY=UkdGX05FVF9JTkMoUVRSLDIwMTAvMUYsLCwsLCxOT0FVRElUKStSR0ZfTkVUX0lOQyhRVFIsMjAxMC8yRiwsL","CwsLE5PQVVESVQp&amp;WINDOW=FIRST_POPUP&amp;HEIGHT=450&amp;WIDTH=450&amp;START_MAXIMIZED=FALSE&amp;VAR:CALENDAR=FIVEDAY&amp;VAR:SYMBOL=604727&amp;VAR:INDEX=0"}</definedName>
    <definedName name="_98__FDSAUDITLINK__" localSheetId="4" hidden="1">{"fdsup://directions/FAT Viewer?action=UPDATE&amp;creator=factset&amp;DYN_ARGS=TRUE&amp;DOC_NAME=FAT:FQL_AUDITING_CLIENT_TEMPLATE.FAT&amp;display_string=Audit&amp;VAR:KEY=FYBODEJGXC&amp;VAR:QUERY=UkdGX05FVF9JTkMoUVRSLDIwMTAvMUYsLCwsLCxOT0FVRElUKStSR0ZfTkVUX0lOQyhRVFIsMjAxMC8yRiwsL","CwsLE5PQVVESVQp&amp;WINDOW=FIRST_POPUP&amp;HEIGHT=450&amp;WIDTH=450&amp;START_MAXIMIZED=FALSE&amp;VAR:CALENDAR=FIVEDAY&amp;VAR:SYMBOL=604727&amp;VAR:INDEX=0"}</definedName>
    <definedName name="_98__FDSAUDITLINK__" hidden="1">{"fdsup://directions/FAT Viewer?action=UPDATE&amp;creator=factset&amp;DYN_ARGS=TRUE&amp;DOC_NAME=FAT:FQL_AUDITING_CLIENT_TEMPLATE.FAT&amp;display_string=Audit&amp;VAR:KEY=FYBODEJGXC&amp;VAR:QUERY=UkdGX05FVF9JTkMoUVRSLDIwMTAvMUYsLCwsLCxOT0FVRElUKStSR0ZfTkVUX0lOQyhRVFIsMjAxMC8yRiwsL","CwsLE5PQVVESVQp&amp;WINDOW=FIRST_POPUP&amp;HEIGHT=450&amp;WIDTH=450&amp;START_MAXIMIZED=FALSE&amp;VAR:CALENDAR=FIVEDAY&amp;VAR:SYMBOL=604727&amp;VAR:INDEX=0"}</definedName>
    <definedName name="_99__123Graph_ECHART_12" localSheetId="10" hidden="1">#REF!</definedName>
    <definedName name="_99__123Graph_ECHART_12" localSheetId="4" hidden="1">#REF!</definedName>
    <definedName name="_99__123Graph_ECHART_12" hidden="1">#REF!</definedName>
    <definedName name="_99__FDSAUDITLINK__" localSheetId="2" hidden="1">{"fdsup://directions/FAT Viewer?action=UPDATE&amp;creator=factset&amp;DYN_ARGS=TRUE&amp;DOC_NAME=FAT:FQL_AUDITING_CLIENT_TEMPLATE.FAT&amp;display_string=Audit&amp;VAR:KEY=LGPIDAVUTY&amp;VAR:QUERY=UkdGX05FVF9JTkMoUVRSLDIwMTAvMUYsLCwsLCxOT0FVRElUKStSR0ZfTkVUX0lOQyhRVFIsMjAxMC8yRiwsL","CwsLE5PQVVESVQp&amp;WINDOW=FIRST_POPUP&amp;HEIGHT=450&amp;WIDTH=450&amp;START_MAXIMIZED=FALSE&amp;VAR:CALENDAR=FIVEDAY&amp;VAR:SYMBOL=B07450&amp;VAR:INDEX=0"}</definedName>
    <definedName name="_99__FDSAUDITLINK__" localSheetId="4" hidden="1">{"fdsup://directions/FAT Viewer?action=UPDATE&amp;creator=factset&amp;DYN_ARGS=TRUE&amp;DOC_NAME=FAT:FQL_AUDITING_CLIENT_TEMPLATE.FAT&amp;display_string=Audit&amp;VAR:KEY=LGPIDAVUTY&amp;VAR:QUERY=UkdGX05FVF9JTkMoUVRSLDIwMTAvMUYsLCwsLCxOT0FVRElUKStSR0ZfTkVUX0lOQyhRVFIsMjAxMC8yRiwsL","CwsLE5PQVVESVQp&amp;WINDOW=FIRST_POPUP&amp;HEIGHT=450&amp;WIDTH=450&amp;START_MAXIMIZED=FALSE&amp;VAR:CALENDAR=FIVEDAY&amp;VAR:SYMBOL=B07450&amp;VAR:INDEX=0"}</definedName>
    <definedName name="_99__FDSAUDITLINK__" hidden="1">{"fdsup://directions/FAT Viewer?action=UPDATE&amp;creator=factset&amp;DYN_ARGS=TRUE&amp;DOC_NAME=FAT:FQL_AUDITING_CLIENT_TEMPLATE.FAT&amp;display_string=Audit&amp;VAR:KEY=LGPIDAVUTY&amp;VAR:QUERY=UkdGX05FVF9JTkMoUVRSLDIwMTAvMUYsLCwsLCxOT0FVRElUKStSR0ZfTkVUX0lOQyhRVFIsMjAxMC8yRiwsL","CwsLE5PQVVESVQp&amp;WINDOW=FIRST_POPUP&amp;HEIGHT=450&amp;WIDTH=450&amp;START_MAXIMIZED=FALSE&amp;VAR:CALENDAR=FIVEDAY&amp;VAR:SYMBOL=B07450&amp;VAR:INDEX=0"}</definedName>
    <definedName name="_9PGE_1" localSheetId="10">#REF!</definedName>
    <definedName name="_9PGE_1">#REF!</definedName>
    <definedName name="_A1" localSheetId="2" hidden="1">{"year1",#N/A,FALSE,"IZT";"year2",#N/A,FALSE,"IZT"}</definedName>
    <definedName name="_A1" localSheetId="4" hidden="1">{"year1",#N/A,FALSE,"IZT";"year2",#N/A,FALSE,"IZT"}</definedName>
    <definedName name="_A1" hidden="1">{"year1",#N/A,FALSE,"IZT";"year2",#N/A,FALSE,"IZT"}</definedName>
    <definedName name="_a10" localSheetId="2" hidden="1">{#N/A,#N/A,TRUE,"0 Deckbl.";#N/A,#N/A,TRUE,"S 1 Komm";#N/A,#N/A,TRUE,"S 1a Komm";#N/A,#N/A,TRUE,"S 1b Komm";#N/A,#N/A,TRUE,"S  2 DBR";#N/A,#N/A,TRUE,"S  3 Sparten";#N/A,#N/A,TRUE,"S 4  Betr. K.";#N/A,#N/A,TRUE,"6 Bilanz";#N/A,#N/A,TRUE,"6a Bilanz ";#N/A,#N/A,TRUE,"6b Bilanz ";#N/A,#N/A,TRUE,"7 GS I";#N/A,#N/A,TRUE,"S 8 EQ-GuV"}</definedName>
    <definedName name="_a10" localSheetId="4" hidden="1">{#N/A,#N/A,TRUE,"0 Deckbl.";#N/A,#N/A,TRUE,"S 1 Komm";#N/A,#N/A,TRUE,"S 1a Komm";#N/A,#N/A,TRUE,"S 1b Komm";#N/A,#N/A,TRUE,"S  2 DBR";#N/A,#N/A,TRUE,"S  3 Sparten";#N/A,#N/A,TRUE,"S 4  Betr. K.";#N/A,#N/A,TRUE,"6 Bilanz";#N/A,#N/A,TRUE,"6a Bilanz ";#N/A,#N/A,TRUE,"6b Bilanz ";#N/A,#N/A,TRUE,"7 GS I";#N/A,#N/A,TRUE,"S 8 EQ-GuV"}</definedName>
    <definedName name="_a10" hidden="1">{#N/A,#N/A,TRUE,"0 Deckbl.";#N/A,#N/A,TRUE,"S 1 Komm";#N/A,#N/A,TRUE,"S 1a Komm";#N/A,#N/A,TRUE,"S 1b Komm";#N/A,#N/A,TRUE,"S  2 DBR";#N/A,#N/A,TRUE,"S  3 Sparten";#N/A,#N/A,TRUE,"S 4  Betr. K.";#N/A,#N/A,TRUE,"6 Bilanz";#N/A,#N/A,TRUE,"6a Bilanz ";#N/A,#N/A,TRUE,"6b Bilanz ";#N/A,#N/A,TRUE,"7 GS I";#N/A,#N/A,TRUE,"S 8 EQ-GuV"}</definedName>
    <definedName name="_a2" localSheetId="2" hidden="1">{#N/A,#N/A,FALSE,"Feuil17";#N/A,#N/A,FALSE,"Feuil18";#N/A,#N/A,FALSE,"Feuil23";#N/A,#N/A,FALSE,"Feuil22";#N/A,#N/A,FALSE,"Feuil21";#N/A,#N/A,FALSE,"Feuil20"}</definedName>
    <definedName name="_a2" localSheetId="4" hidden="1">{#N/A,#N/A,FALSE,"Feuil17";#N/A,#N/A,FALSE,"Feuil18";#N/A,#N/A,FALSE,"Feuil23";#N/A,#N/A,FALSE,"Feuil22";#N/A,#N/A,FALSE,"Feuil21";#N/A,#N/A,FALSE,"Feuil20"}</definedName>
    <definedName name="_a2" hidden="1">{#N/A,#N/A,FALSE,"Feuil17";#N/A,#N/A,FALSE,"Feuil18";#N/A,#N/A,FALSE,"Feuil23";#N/A,#N/A,FALSE,"Feuil22";#N/A,#N/A,FALSE,"Feuil21";#N/A,#N/A,FALSE,"Feuil20"}</definedName>
    <definedName name="_a3" localSheetId="2" hidden="1">{#N/A,#N/A,TRUE,"0 Deckbl.";#N/A,#N/A,TRUE,"S 1 Komm";#N/A,#N/A,TRUE,"S 1a Komm";#N/A,#N/A,TRUE,"S 1b Komm";#N/A,#N/A,TRUE,"S  2 DBR";#N/A,#N/A,TRUE,"S  3 Sparten";#N/A,#N/A,TRUE,"S 4  Betr. K.";#N/A,#N/A,TRUE,"6 Bilanz";#N/A,#N/A,TRUE,"6a Bilanz ";#N/A,#N/A,TRUE,"6b Bilanz ";#N/A,#N/A,TRUE,"7 GS I";#N/A,#N/A,TRUE,"S 8 EQ-GuV"}</definedName>
    <definedName name="_a3" localSheetId="4" hidden="1">{#N/A,#N/A,TRUE,"0 Deckbl.";#N/A,#N/A,TRUE,"S 1 Komm";#N/A,#N/A,TRUE,"S 1a Komm";#N/A,#N/A,TRUE,"S 1b Komm";#N/A,#N/A,TRUE,"S  2 DBR";#N/A,#N/A,TRUE,"S  3 Sparten";#N/A,#N/A,TRUE,"S 4  Betr. K.";#N/A,#N/A,TRUE,"6 Bilanz";#N/A,#N/A,TRUE,"6a Bilanz ";#N/A,#N/A,TRUE,"6b Bilanz ";#N/A,#N/A,TRUE,"7 GS I";#N/A,#N/A,TRUE,"S 8 EQ-GuV"}</definedName>
    <definedName name="_a3" hidden="1">{#N/A,#N/A,TRUE,"0 Deckbl.";#N/A,#N/A,TRUE,"S 1 Komm";#N/A,#N/A,TRUE,"S 1a Komm";#N/A,#N/A,TRUE,"S 1b Komm";#N/A,#N/A,TRUE,"S  2 DBR";#N/A,#N/A,TRUE,"S  3 Sparten";#N/A,#N/A,TRUE,"S 4  Betr. K.";#N/A,#N/A,TRUE,"6 Bilanz";#N/A,#N/A,TRUE,"6a Bilanz ";#N/A,#N/A,TRUE,"6b Bilanz ";#N/A,#N/A,TRUE,"7 GS I";#N/A,#N/A,TRUE,"S 8 EQ-GuV"}</definedName>
    <definedName name="_a50" localSheetId="2" hidden="1">{#N/A,#N/A,TRUE,"0 Deckbl.";#N/A,#N/A,TRUE,"S 1 Komm";#N/A,#N/A,TRUE,"S 1a Komm";#N/A,#N/A,TRUE,"S 1b Komm";#N/A,#N/A,TRUE,"S  2 DBR";#N/A,#N/A,TRUE,"S  3 Sparten";#N/A,#N/A,TRUE,"S 4  Betr. K.";#N/A,#N/A,TRUE,"6 Bilanz";#N/A,#N/A,TRUE,"6a Bilanz ";#N/A,#N/A,TRUE,"6b Bilanz ";#N/A,#N/A,TRUE,"7 GS I";#N/A,#N/A,TRUE,"S 8 EQ-GuV"}</definedName>
    <definedName name="_a50" localSheetId="4" hidden="1">{#N/A,#N/A,TRUE,"0 Deckbl.";#N/A,#N/A,TRUE,"S 1 Komm";#N/A,#N/A,TRUE,"S 1a Komm";#N/A,#N/A,TRUE,"S 1b Komm";#N/A,#N/A,TRUE,"S  2 DBR";#N/A,#N/A,TRUE,"S  3 Sparten";#N/A,#N/A,TRUE,"S 4  Betr. K.";#N/A,#N/A,TRUE,"6 Bilanz";#N/A,#N/A,TRUE,"6a Bilanz ";#N/A,#N/A,TRUE,"6b Bilanz ";#N/A,#N/A,TRUE,"7 GS I";#N/A,#N/A,TRUE,"S 8 EQ-GuV"}</definedName>
    <definedName name="_a50" hidden="1">{#N/A,#N/A,TRUE,"0 Deckbl.";#N/A,#N/A,TRUE,"S 1 Komm";#N/A,#N/A,TRUE,"S 1a Komm";#N/A,#N/A,TRUE,"S 1b Komm";#N/A,#N/A,TRUE,"S  2 DBR";#N/A,#N/A,TRUE,"S  3 Sparten";#N/A,#N/A,TRUE,"S 4  Betr. K.";#N/A,#N/A,TRUE,"6 Bilanz";#N/A,#N/A,TRUE,"6a Bilanz ";#N/A,#N/A,TRUE,"6b Bilanz ";#N/A,#N/A,TRUE,"7 GS I";#N/A,#N/A,TRUE,"S 8 EQ-GuV"}</definedName>
    <definedName name="_A70000" localSheetId="10">#REF!</definedName>
    <definedName name="_A70000">#REF!</definedName>
    <definedName name="_A80000" localSheetId="10">#REF!</definedName>
    <definedName name="_A80000">#REF!</definedName>
    <definedName name="_ab1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ab1" localSheetId="4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ab1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_abc123" localSheetId="2" hidden="1">{#N/A,#N/A,FALSE,"PROFIT 11-95"}</definedName>
    <definedName name="_abc123" localSheetId="4" hidden="1">{#N/A,#N/A,FALSE,"PROFIT 11-95"}</definedName>
    <definedName name="_abc123" hidden="1">{#N/A,#N/A,FALSE,"PROFIT 11-95"}</definedName>
    <definedName name="_abcd123" localSheetId="2" hidden="1">{#N/A,#N/A,FALSE,"PROFIT 11-95"}</definedName>
    <definedName name="_abcd123" localSheetId="4" hidden="1">{#N/A,#N/A,FALSE,"PROFIT 11-95"}</definedName>
    <definedName name="_abcd123" hidden="1">{#N/A,#N/A,FALSE,"PROFIT 11-95"}</definedName>
    <definedName name="_aml19" localSheetId="10">#REF!</definedName>
    <definedName name="_aml19">#REF!</definedName>
    <definedName name="_AMO_ContentDefinition_262204050" hidden="1">"'Partitions:8'"</definedName>
    <definedName name="_AMO_ContentDefinition_262204050.3" hidden="1">"'OpenDataInto"" v=""NewWorkbook"" /&gt;_x000D_
  &lt;param n=""MoreSheetsForRows"" v=""False"" /&gt;_x000D_
  &lt;param n=""ClassName"" v=""SAS.OfficeAddin.DataViewItem"" /&gt;_x000D_
  &lt;param n=""ServerName"" v="""" /&gt;_x000D_
  &lt;param n=""DataSource"" v=""&amp;lt;SasDataSource Version=&amp;quot;2.'"</definedName>
    <definedName name="_AMO_ContentDefinition_262204050.5" hidden="1">"'xD;&amp;#xA;&amp;lt;cn&amp;gt;acs_moe&amp;lt;/cn&amp;gt;&amp;#xD;&amp;#xA;&amp;lt;cn&amp;gt;census_est&amp;lt;/cn&amp;gt;&amp;#xD;&amp;#xA;&amp;lt;cn&amp;gt;census_moe&amp;lt;/cn&amp;gt;&amp;#xD;&amp;#xA;&amp;lt;cn&amp;gt;difference&amp;lt;/cn&amp;gt;&amp;#xD;&amp;#xA;&amp;lt;cn&amp;gt;stat_sig&amp;lt;/cn&amp;gt;&amp;#xD;&amp;#xA;&amp;lt;/Cols&amp;gt;&amp;#xD;&amp;#xA;&amp;lt;ColOrd&amp;gt;&amp;#xD;&amp;'"</definedName>
    <definedName name="_AMO_ContentDefinition_262204050.6" hidden="1">"'#xA;&amp;lt;cn&amp;gt;county_name&amp;lt;/cn&amp;gt;&amp;#xD;&amp;#xA;&amp;lt;cn&amp;gt;acs_estimate&amp;lt;/cn&amp;gt;&amp;#xD;&amp;#xA;&amp;lt;cn&amp;gt;acs_moe&amp;lt;/cn&amp;gt;&amp;#xD;&amp;#xA;&amp;lt;cn&amp;gt;census_est&amp;lt;/cn&amp;gt;&amp;#xD;&amp;#xA;&amp;lt;cn&amp;gt;census_moe&amp;lt;/cn&amp;gt;&amp;#xD;&amp;#xA;&amp;lt;cn&amp;gt;difference&amp;lt;/cn&amp;gt;&amp;#xD;&amp;#xA;&amp;'"</definedName>
    <definedName name="_AMO_ContentDefinition_262204050.7" hidden="1">"'lt;cn&amp;gt;stat_sig&amp;lt;/cn&amp;gt;&amp;#xD;&amp;#xA;&amp;lt;cn&amp;gt;st&amp;lt;/cn&amp;gt;&amp;#xD;&amp;#xA;&amp;lt;cn&amp;gt;cty&amp;lt;/cn&amp;gt;&amp;#xD;&amp;#xA;&amp;lt;/ColOrd&amp;gt;&amp;#xD;&amp;#xA;&amp;lt;/SasDataSource&amp;gt;"" /&gt;_x000D_
&lt;/ContentDefinition&gt;'"</definedName>
    <definedName name="_AMO_ContentDefinition_815682462" hidden="1">"'Partitions:8'"</definedName>
    <definedName name="_AMO_ContentDefinition_815682462.3" hidden="1">"'OpenDataInto"" v=""NewWorkbook"" /&gt;_x000D_
  &lt;param n=""MoreSheetsForRows"" v=""False"" /&gt;_x000D_
  &lt;param n=""ClassName"" v=""SAS.OfficeAddin.DataViewItem"" /&gt;_x000D_
  &lt;param n=""ServerName"" v="""" /&gt;_x000D_
  &lt;param n=""DataSource"" v=""&amp;lt;SasDataSource Version=&amp;quot;2.'"</definedName>
    <definedName name="_AMO_ContentDefinition_815682462.5" hidden="1">"'xD;&amp;#xA;&amp;lt;cn&amp;gt;acs_moe&amp;lt;/cn&amp;gt;&amp;#xD;&amp;#xA;&amp;lt;cn&amp;gt;census_est&amp;lt;/cn&amp;gt;&amp;#xD;&amp;#xA;&amp;lt;cn&amp;gt;census_moe&amp;lt;/cn&amp;gt;&amp;#xD;&amp;#xA;&amp;lt;cn&amp;gt;difference&amp;lt;/cn&amp;gt;&amp;#xD;&amp;#xA;&amp;lt;cn&amp;gt;stat_sig&amp;lt;/cn&amp;gt;&amp;#xD;&amp;#xA;&amp;lt;/Cols&amp;gt;&amp;#xD;&amp;#xA;&amp;lt;ColOrd&amp;gt;&amp;#xD;&amp;'"</definedName>
    <definedName name="_AMO_ContentDefinition_815682462.6" hidden="1">"'#xA;&amp;lt;cn&amp;gt;county_name&amp;lt;/cn&amp;gt;&amp;#xD;&amp;#xA;&amp;lt;cn&amp;gt;acs_estimate&amp;lt;/cn&amp;gt;&amp;#xD;&amp;#xA;&amp;lt;cn&amp;gt;acs_moe&amp;lt;/cn&amp;gt;&amp;#xD;&amp;#xA;&amp;lt;cn&amp;gt;census_est&amp;lt;/cn&amp;gt;&amp;#xD;&amp;#xA;&amp;lt;cn&amp;gt;census_moe&amp;lt;/cn&amp;gt;&amp;#xD;&amp;#xA;&amp;lt;cn&amp;gt;difference&amp;lt;/cn&amp;gt;&amp;#xD;&amp;#xA;&amp;'"</definedName>
    <definedName name="_AMO_ContentDefinition_815682462.7" hidden="1">"'lt;cn&amp;gt;stat_sig&amp;lt;/cn&amp;gt;&amp;#xD;&amp;#xA;&amp;lt;cn&amp;gt;st&amp;lt;/cn&amp;gt;&amp;#xD;&amp;#xA;&amp;lt;cn&amp;gt;cty&amp;lt;/cn&amp;gt;&amp;#xD;&amp;#xA;&amp;lt;/ColOrd&amp;gt;&amp;#xD;&amp;#xA;&amp;lt;/SasDataSource&amp;gt;"" /&gt;_x000D_
&lt;/ContentDefinition&gt;'"</definedName>
    <definedName name="_AMO_ContentLocation_262204050__A1" hidden="1">"'Partitions:2'"</definedName>
    <definedName name="_AMO_ContentLocation_262204050__A1.0" hidden="1">"'&lt;ContentLocation path=""A1"" rsid=""262204050"" tag="""" fid=""0""&gt;&lt;param n=""VarSelStateFlag"" v=""1"" /&gt;&lt;param n=""VarCount"" v=""7"" /&gt;&lt;param n=""DataInfo"" v=""false"" /&gt;&lt;param n=""ObsColumn"" v=""true"" /&gt;&lt;param n=""DataRowCount"" v=""3226"" '"</definedName>
    <definedName name="_AMO_ContentLocation_262204050__A1.1" hidden="1">"'/&gt;&lt;param n=""DataColCount"" v=""8"" /&gt;&lt;param n=""SASDataState"" v=""none"" /&gt;&lt;param n=""SASDataStart"" v=""1"" /&gt;&lt;param n=""SASDataEnd"" v=""3225"" /&gt;&lt;/ContentLocation&gt;'"</definedName>
    <definedName name="_AMO_ContentLocation_815682462__A1" hidden="1">"'Partitions:2'"</definedName>
    <definedName name="_AMO_ContentLocation_815682462__A1.0" hidden="1">"'&lt;ContentLocation path=""A1"" rsid=""815682462"" tag="""" fid=""0""&gt;&lt;param n=""VarSelStateFlag"" v=""1"" /&gt;&lt;param n=""VarCount"" v=""7"" /&gt;&lt;param n=""DataInfo"" v=""false"" /&gt;&lt;param n=""ObsColumn"" v=""true"" /&gt;&lt;param n=""DataRowCount"" v=""3226"" '"</definedName>
    <definedName name="_AMO_ContentLocation_815682462__A1.1" hidden="1">"'/&gt;&lt;param n=""DataColCount"" v=""8"" /&gt;&lt;param n=""SASDataState"" v=""none"" /&gt;&lt;param n=""SASDataStart"" v=""1"" /&gt;&lt;param n=""SASDataEnd"" v=""3225"" /&gt;&lt;/ContentLocation&gt;'"</definedName>
    <definedName name="_AMO_XmlVersion" hidden="1">"'1'"</definedName>
    <definedName name="_amr1" localSheetId="2" hidden="1">{#N/A,#N/A,FALSE,"PROFIT 11-95"}</definedName>
    <definedName name="_amr1" localSheetId="4" hidden="1">{#N/A,#N/A,FALSE,"PROFIT 11-95"}</definedName>
    <definedName name="_amr1" hidden="1">{#N/A,#N/A,FALSE,"PROFIT 11-95"}</definedName>
    <definedName name="_amr10" localSheetId="2" hidden="1">{#N/A,#N/A,FALSE,"PROFIT 11-95"}</definedName>
    <definedName name="_amr10" localSheetId="4" hidden="1">{#N/A,#N/A,FALSE,"PROFIT 11-95"}</definedName>
    <definedName name="_amr10" hidden="1">{#N/A,#N/A,FALSE,"PROFIT 11-95"}</definedName>
    <definedName name="_amr19" localSheetId="2" hidden="1">{#N/A,#N/A,TRUE,"PROFIT 11-95"}</definedName>
    <definedName name="_amr19" localSheetId="4" hidden="1">{#N/A,#N/A,TRUE,"PROFIT 11-95"}</definedName>
    <definedName name="_amr19" hidden="1">{#N/A,#N/A,TRUE,"PROFIT 11-95"}</definedName>
    <definedName name="_amr2" localSheetId="2" hidden="1">{#N/A,#N/A,FALSE,"PROFIT 11-95"}</definedName>
    <definedName name="_amr2" localSheetId="4" hidden="1">{#N/A,#N/A,FALSE,"PROFIT 11-95"}</definedName>
    <definedName name="_amr2" hidden="1">{#N/A,#N/A,FALSE,"PROFIT 11-95"}</definedName>
    <definedName name="_amr3" localSheetId="10">#REF!</definedName>
    <definedName name="_amr3">#REF!</definedName>
    <definedName name="_amr4" localSheetId="2" hidden="1">{#N/A,#N/A,TRUE,"PROFIT 11-95"}</definedName>
    <definedName name="_amr4" localSheetId="4" hidden="1">{#N/A,#N/A,TRUE,"PROFIT 11-95"}</definedName>
    <definedName name="_amr4" hidden="1">{#N/A,#N/A,TRUE,"PROFIT 11-95"}</definedName>
    <definedName name="_amr5" localSheetId="2" hidden="1">{#N/A,#N/A,FALSE,"PA";#N/A,#N/A,FALSE,"PA"}</definedName>
    <definedName name="_amr5" localSheetId="4" hidden="1">{#N/A,#N/A,FALSE,"PA";#N/A,#N/A,FALSE,"PA"}</definedName>
    <definedName name="_amr5" hidden="1">{#N/A,#N/A,FALSE,"PA";#N/A,#N/A,FALSE,"PA"}</definedName>
    <definedName name="_amr6" localSheetId="2" hidden="1">{#N/A,#N/A,FALSE,"CE-Build";#N/A,#N/A,FALSE,"CE-Equ.";#N/A,#N/A,FALSE,"CE-Computer";#N/A,#N/A,FALSE,"CE-BFurn.";#N/A,#N/A,FALSE,"CE-Accom.";#N/A,#N/A,FALSE,"CE-Vehicle";#N/A,#N/A,FALSE,"CE-Total"}</definedName>
    <definedName name="_amr6" localSheetId="4" hidden="1">{#N/A,#N/A,FALSE,"CE-Build";#N/A,#N/A,FALSE,"CE-Equ.";#N/A,#N/A,FALSE,"CE-Computer";#N/A,#N/A,FALSE,"CE-BFurn.";#N/A,#N/A,FALSE,"CE-Accom.";#N/A,#N/A,FALSE,"CE-Vehicle";#N/A,#N/A,FALSE,"CE-Total"}</definedName>
    <definedName name="_amr6" hidden="1">{#N/A,#N/A,FALSE,"CE-Build";#N/A,#N/A,FALSE,"CE-Equ.";#N/A,#N/A,FALSE,"CE-Computer";#N/A,#N/A,FALSE,"CE-BFurn.";#N/A,#N/A,FALSE,"CE-Accom.";#N/A,#N/A,FALSE,"CE-Vehicle";#N/A,#N/A,FALSE,"CE-Total"}</definedName>
    <definedName name="_amr7" localSheetId="2" hidden="1">{#N/A,#N/A,FALSE,"PROFIT 11-95"}</definedName>
    <definedName name="_amr7" localSheetId="4" hidden="1">{#N/A,#N/A,FALSE,"PROFIT 11-95"}</definedName>
    <definedName name="_amr7" hidden="1">{#N/A,#N/A,FALSE,"PROFIT 11-95"}</definedName>
    <definedName name="_amr8" localSheetId="2" hidden="1">{#N/A,#N/A,FALSE,"Mech";#N/A,#N/A,FALSE,"Body";#N/A,#N/A,FALSE,"Machine";#N/A,#N/A,FALSE,"Forklift";#N/A,#N/A,FALSE,"OtherHC";#N/A,#N/A,FALSE,"Total"}</definedName>
    <definedName name="_amr8" localSheetId="4" hidden="1">{#N/A,#N/A,FALSE,"Mech";#N/A,#N/A,FALSE,"Body";#N/A,#N/A,FALSE,"Machine";#N/A,#N/A,FALSE,"Forklift";#N/A,#N/A,FALSE,"OtherHC";#N/A,#N/A,FALSE,"Total"}</definedName>
    <definedName name="_amr8" hidden="1">{#N/A,#N/A,FALSE,"Mech";#N/A,#N/A,FALSE,"Body";#N/A,#N/A,FALSE,"Machine";#N/A,#N/A,FALSE,"Forklift";#N/A,#N/A,FALSE,"OtherHC";#N/A,#N/A,FALSE,"Total"}</definedName>
    <definedName name="_amr81" localSheetId="2" hidden="1">{#N/A,#N/A,FALSE,"Mech";#N/A,#N/A,FALSE,"Body";#N/A,#N/A,FALSE,"Machine";#N/A,#N/A,FALSE,"Forklift";#N/A,#N/A,FALSE,"OtherHC";#N/A,#N/A,FALSE,"Total"}</definedName>
    <definedName name="_amr81" localSheetId="4" hidden="1">{#N/A,#N/A,FALSE,"Mech";#N/A,#N/A,FALSE,"Body";#N/A,#N/A,FALSE,"Machine";#N/A,#N/A,FALSE,"Forklift";#N/A,#N/A,FALSE,"OtherHC";#N/A,#N/A,FALSE,"Total"}</definedName>
    <definedName name="_amr81" hidden="1">{#N/A,#N/A,FALSE,"Mech";#N/A,#N/A,FALSE,"Body";#N/A,#N/A,FALSE,"Machine";#N/A,#N/A,FALSE,"Forklift";#N/A,#N/A,FALSE,"OtherHC";#N/A,#N/A,FALSE,"Total"}</definedName>
    <definedName name="_amr9" localSheetId="2" hidden="1">{#N/A,#N/A,TRUE,"PROFIT 11-95"}</definedName>
    <definedName name="_amr9" localSheetId="4" hidden="1">{#N/A,#N/A,TRUE,"PROFIT 11-95"}</definedName>
    <definedName name="_amr9" hidden="1">{#N/A,#N/A,TRUE,"PROFIT 11-95"}</definedName>
    <definedName name="_Ar2" localSheetId="2" hidden="1">{#N/A,#N/A,TRUE,"PROFIT 11-95"}</definedName>
    <definedName name="_Ar2" localSheetId="4" hidden="1">{#N/A,#N/A,TRUE,"PROFIT 11-95"}</definedName>
    <definedName name="_Ar2" hidden="1">{#N/A,#N/A,TRUE,"PROFIT 11-95"}</definedName>
    <definedName name="_as1" localSheetId="2" hidden="1">{"comp1",#N/A,FALSE,"COMPS";"footnotes",#N/A,FALSE,"COMPS"}</definedName>
    <definedName name="_as1" localSheetId="4" hidden="1">{"comp1",#N/A,FALSE,"COMPS";"footnotes",#N/A,FALSE,"COMPS"}</definedName>
    <definedName name="_as1" hidden="1">{"comp1",#N/A,FALSE,"COMPS";"footnotes",#N/A,FALSE,"COMPS"}</definedName>
    <definedName name="_ato1" localSheetId="10">#REF!</definedName>
    <definedName name="_ato1">#REF!</definedName>
    <definedName name="_ato3">#N/A</definedName>
    <definedName name="_AtRisk_SimSetting_AutomaticallyGenerateReports" hidden="1">FALSE</definedName>
    <definedName name="_AtRisk_SimSetting_AutomaticResultsDisplayMode" hidden="1">0</definedName>
    <definedName name="_AtRisk_SimSetting_ConvergenceConfidenceLevel" hidden="1">0.95</definedName>
    <definedName name="_AtRisk_SimSetting_ConvergencePercentileToTest" hidden="1">0.9</definedName>
    <definedName name="_AtRisk_SimSetting_ConvergencePerformMeanTest" hidden="1">TRUE</definedName>
    <definedName name="_AtRisk_SimSetting_ConvergencePerformPercentileTest" hidden="1">FALSE</definedName>
    <definedName name="_AtRisk_SimSetting_ConvergencePerformStdDeviationTest" hidden="1">FALSE</definedName>
    <definedName name="_AtRisk_SimSetting_ConvergenceTestAllOutputs" hidden="1">TRUE</definedName>
    <definedName name="_AtRisk_SimSetting_ConvergenceTestingPeriod" hidden="1">100</definedName>
    <definedName name="_AtRisk_SimSetting_ConvergenceTolerance" hidden="1">0.03</definedName>
    <definedName name="_AtRisk_SimSetting_LiveUpdate" hidden="1">TRUE</definedName>
    <definedName name="_AtRisk_SimSetting_LiveUpdatePeriod" hidden="1">-1</definedName>
    <definedName name="_AtRisk_SimSetting_RandomNumberGenerator" hidden="1">0</definedName>
    <definedName name="_AtRisk_SimSetting_ReportsList" hidden="1">0</definedName>
    <definedName name="_AtRisk_SimSetting_SimNameCount" hidden="1">0</definedName>
    <definedName name="_AtRisk_SimSetting_SmartSensitivityAnalysisEnabled" hidden="1">TRUE</definedName>
    <definedName name="_AtRisk_SimSetting_StatisticFunctionUpdating" hidden="1">1</definedName>
    <definedName name="_AtRisk_SimSetting_StdRecalcBehavior" hidden="1">0</definedName>
    <definedName name="_AtRisk_SimSetting_StdRecalcWithoutRiskStatic" hidden="1">0</definedName>
    <definedName name="_AtRisk_SimSetting_StdRecalcWithoutRiskStaticPercentile" hidden="1">0.5</definedName>
    <definedName name="_ay53" localSheetId="2" hidden="1">{#N/A,#N/A,FALSE,"Summary";#N/A,#N/A,FALSE,"Total";#N/A,#N/A,FALSE,"Total ex Swe";#N/A,#N/A,FALSE,"Volume";#N/A,#N/A,FALSE,"Expenses";#N/A,#N/A,FALSE,"CM Var";#N/A,#N/A,FALSE,"YTD Var"}</definedName>
    <definedName name="_ay53" localSheetId="4" hidden="1">{#N/A,#N/A,FALSE,"Summary";#N/A,#N/A,FALSE,"Total";#N/A,#N/A,FALSE,"Total ex Swe";#N/A,#N/A,FALSE,"Volume";#N/A,#N/A,FALSE,"Expenses";#N/A,#N/A,FALSE,"CM Var";#N/A,#N/A,FALSE,"YTD Var"}</definedName>
    <definedName name="_ay53" hidden="1">{#N/A,#N/A,FALSE,"Summary";#N/A,#N/A,FALSE,"Total";#N/A,#N/A,FALSE,"Total ex Swe";#N/A,#N/A,FALSE,"Volume";#N/A,#N/A,FALSE,"Expenses";#N/A,#N/A,FALSE,"CM Var";#N/A,#N/A,FALSE,"YTD Var"}</definedName>
    <definedName name="_b1" localSheetId="10">#REF!</definedName>
    <definedName name="_b1">#REF!</definedName>
    <definedName name="_b2" localSheetId="2" hidden="1">{"PVGraph2",#N/A,FALSE,"PV Data"}</definedName>
    <definedName name="_b2" localSheetId="4" hidden="1">{"PVGraph2",#N/A,FALSE,"PV Data"}</definedName>
    <definedName name="_b2" hidden="1">{"PVGraph2",#N/A,FALSE,"PV Data"}</definedName>
    <definedName name="_b3">#N/A</definedName>
    <definedName name="_bb1" localSheetId="2" hidden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_bb1" localSheetId="4" hidden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_bb1" hidden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_bb1_1" localSheetId="2" hidden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_bb1_1" localSheetId="4" hidden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_bb1_1" hidden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_bb1_2" localSheetId="2" hidden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_bb1_2" localSheetId="4" hidden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_bb1_2" hidden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_bb12" localSheetId="2" hidden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_bb12" localSheetId="4" hidden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_bb12" hidden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_bb12_1" localSheetId="2" hidden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_bb12_1" localSheetId="4" hidden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_bb12_1" hidden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_bb12_2" localSheetId="2" hidden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_bb12_2" localSheetId="4" hidden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_bb12_2" hidden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_BB13" localSheetId="2" hidden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_BB13" localSheetId="4" hidden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_BB13" hidden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_BB13_1" localSheetId="2" hidden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_BB13_1" localSheetId="4" hidden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_BB13_1" hidden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_BB13_2" localSheetId="2" hidden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_BB13_2" localSheetId="4" hidden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_BB13_2" hidden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_bb2" localSheetId="2" hidden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_bb2" localSheetId="4" hidden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_bb2" hidden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_bb2_1" localSheetId="2" hidden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_bb2_1" localSheetId="4" hidden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_bb2_1" hidden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_bb2_2" localSheetId="2" hidden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_bb2_2" localSheetId="4" hidden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_bb2_2" hidden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_bdm._6DE9FD41CF0248559D918CB423239EC7" localSheetId="10" hidden="1">#REF!</definedName>
    <definedName name="_bdm._6DE9FD41CF0248559D918CB423239EC7" localSheetId="4" hidden="1">#REF!</definedName>
    <definedName name="_bdm._6DE9FD41CF0248559D918CB423239EC7" hidden="1">#REF!</definedName>
    <definedName name="_bdm.009FD4269E3347DA94AC363A771D5E01.edm" localSheetId="10" hidden="1">#REF!</definedName>
    <definedName name="_bdm.009FD4269E3347DA94AC363A771D5E01.edm" localSheetId="4" hidden="1">#REF!</definedName>
    <definedName name="_bdm.009FD4269E3347DA94AC363A771D5E01.edm" hidden="1">#REF!</definedName>
    <definedName name="_bdm.0159565675F548CFAC9AFE0868312E6C.edm" localSheetId="10" hidden="1">#REF!</definedName>
    <definedName name="_bdm.0159565675F548CFAC9AFE0868312E6C.edm" localSheetId="4" hidden="1">#REF!</definedName>
    <definedName name="_bdm.0159565675F548CFAC9AFE0868312E6C.edm" hidden="1">#REF!</definedName>
    <definedName name="_bdm.037A0A2782364BF9B292898B3ACA463B.edm" localSheetId="10" hidden="1">#REF!</definedName>
    <definedName name="_bdm.037A0A2782364BF9B292898B3ACA463B.edm" localSheetId="4" hidden="1">#REF!</definedName>
    <definedName name="_bdm.037A0A2782364BF9B292898B3ACA463B.edm" hidden="1">#REF!</definedName>
    <definedName name="_bdm.03ca88ad52c5467992de076570280d16.edm" localSheetId="10" hidden="1">#REF!</definedName>
    <definedName name="_bdm.03ca88ad52c5467992de076570280d16.edm" localSheetId="4" hidden="1">#REF!</definedName>
    <definedName name="_bdm.03ca88ad52c5467992de076570280d16.edm" hidden="1">#REF!</definedName>
    <definedName name="_bdm.045107EDE0A742ABA637D7674CE9F337.edm" localSheetId="10" hidden="1">#REF!</definedName>
    <definedName name="_bdm.045107EDE0A742ABA637D7674CE9F337.edm" localSheetId="4" hidden="1">#REF!</definedName>
    <definedName name="_bdm.045107EDE0A742ABA637D7674CE9F337.edm" hidden="1">#REF!</definedName>
    <definedName name="_bdm.04BBCB30D142436283CFC74D96D1464E.edm" localSheetId="10" hidden="1">#REF!</definedName>
    <definedName name="_bdm.04BBCB30D142436283CFC74D96D1464E.edm" localSheetId="4" hidden="1">#REF!</definedName>
    <definedName name="_bdm.04BBCB30D142436283CFC74D96D1464E.edm" hidden="1">#REF!</definedName>
    <definedName name="_bdm.059C4A5B30E1418DB88963037F4ACF80.edm" localSheetId="10" hidden="1">#REF!</definedName>
    <definedName name="_bdm.059C4A5B30E1418DB88963037F4ACF80.edm" localSheetId="4" hidden="1">#REF!</definedName>
    <definedName name="_bdm.059C4A5B30E1418DB88963037F4ACF80.edm" hidden="1">#REF!</definedName>
    <definedName name="_bdm.05C6B873AB354DBEB7AC387CE0105CCD.edm" localSheetId="10" hidden="1">#REF!</definedName>
    <definedName name="_bdm.05C6B873AB354DBEB7AC387CE0105CCD.edm" localSheetId="4" hidden="1">#REF!</definedName>
    <definedName name="_bdm.05C6B873AB354DBEB7AC387CE0105CCD.edm" hidden="1">#REF!</definedName>
    <definedName name="_bdm.0608a4858fe04b8c98de81f50243b8eb.edm" localSheetId="10" hidden="1">#REF!</definedName>
    <definedName name="_bdm.0608a4858fe04b8c98de81f50243b8eb.edm" localSheetId="4" hidden="1">#REF!</definedName>
    <definedName name="_bdm.0608a4858fe04b8c98de81f50243b8eb.edm" hidden="1">#REF!</definedName>
    <definedName name="_bdm.0608C724A83047B093A2FEAC573E02A7.edm" localSheetId="10" hidden="1">#REF!</definedName>
    <definedName name="_bdm.0608C724A83047B093A2FEAC573E02A7.edm" localSheetId="4" hidden="1">#REF!</definedName>
    <definedName name="_bdm.0608C724A83047B093A2FEAC573E02A7.edm" hidden="1">#REF!</definedName>
    <definedName name="_bdm.0667100163F54F299D3C85BEAA4839FD.edm" localSheetId="10" hidden="1">#REF!</definedName>
    <definedName name="_bdm.0667100163F54F299D3C85BEAA4839FD.edm" localSheetId="4" hidden="1">#REF!</definedName>
    <definedName name="_bdm.0667100163F54F299D3C85BEAA4839FD.edm" hidden="1">#REF!</definedName>
    <definedName name="_bdm.06DAD5F6677448B69595AAB88E106B04.edm" localSheetId="10" hidden="1">#REF!</definedName>
    <definedName name="_bdm.06DAD5F6677448B69595AAB88E106B04.edm" localSheetId="4" hidden="1">#REF!</definedName>
    <definedName name="_bdm.06DAD5F6677448B69595AAB88E106B04.edm" hidden="1">#REF!</definedName>
    <definedName name="_bdm.07028AC1B4C048DDA3E651C3460A1B69.edm" localSheetId="10" hidden="1">#REF!</definedName>
    <definedName name="_bdm.07028AC1B4C048DDA3E651C3460A1B69.edm" localSheetId="4" hidden="1">#REF!</definedName>
    <definedName name="_bdm.07028AC1B4C048DDA3E651C3460A1B69.edm" hidden="1">#REF!</definedName>
    <definedName name="_bdm.0772C6DC55B44E698714C73833C881F2.edm" localSheetId="10" hidden="1">#REF!</definedName>
    <definedName name="_bdm.0772C6DC55B44E698714C73833C881F2.edm" localSheetId="4" hidden="1">#REF!</definedName>
    <definedName name="_bdm.0772C6DC55B44E698714C73833C881F2.edm" hidden="1">#REF!</definedName>
    <definedName name="_bdm.09166f604701437999fe0fce07ab3eae.edm" localSheetId="10" hidden="1">#REF!</definedName>
    <definedName name="_bdm.09166f604701437999fe0fce07ab3eae.edm" localSheetId="4" hidden="1">#REF!</definedName>
    <definedName name="_bdm.09166f604701437999fe0fce07ab3eae.edm" hidden="1">#REF!</definedName>
    <definedName name="_bdm.092E225A6DBC4A68A27B64E33BC761FA.edm" localSheetId="10" hidden="1">#REF!</definedName>
    <definedName name="_bdm.092E225A6DBC4A68A27B64E33BC761FA.edm" localSheetId="4" hidden="1">#REF!</definedName>
    <definedName name="_bdm.092E225A6DBC4A68A27B64E33BC761FA.edm" hidden="1">#REF!</definedName>
    <definedName name="_bdm.09BB1F8E18D043B09852E8D32C1179FE.edm" localSheetId="10" hidden="1">#REF!</definedName>
    <definedName name="_bdm.09BB1F8E18D043B09852E8D32C1179FE.edm" localSheetId="4" hidden="1">#REF!</definedName>
    <definedName name="_bdm.09BB1F8E18D043B09852E8D32C1179FE.edm" hidden="1">#REF!</definedName>
    <definedName name="_bdm.0A6C51E79B784679A43C7B643017BBA8.edm" localSheetId="10" hidden="1">#REF!</definedName>
    <definedName name="_bdm.0A6C51E79B784679A43C7B643017BBA8.edm" localSheetId="4" hidden="1">#REF!</definedName>
    <definedName name="_bdm.0A6C51E79B784679A43C7B643017BBA8.edm" hidden="1">#REF!</definedName>
    <definedName name="_bdm.0B4FFE91F18447B0ADF9000A64F23663.edm" localSheetId="10" hidden="1">#REF!</definedName>
    <definedName name="_bdm.0B4FFE91F18447B0ADF9000A64F23663.edm" localSheetId="4" hidden="1">#REF!</definedName>
    <definedName name="_bdm.0B4FFE91F18447B0ADF9000A64F23663.edm" hidden="1">#REF!</definedName>
    <definedName name="_bdm.0BA372CDEDD0478E8A2099092484FD2E.edm" localSheetId="10" hidden="1">#REF!</definedName>
    <definedName name="_bdm.0BA372CDEDD0478E8A2099092484FD2E.edm" localSheetId="4" hidden="1">#REF!</definedName>
    <definedName name="_bdm.0BA372CDEDD0478E8A2099092484FD2E.edm" hidden="1">#REF!</definedName>
    <definedName name="_bdm.0C07D5881B9948AA83AD50DA234033D8.edm" localSheetId="10" hidden="1">#REF!</definedName>
    <definedName name="_bdm.0C07D5881B9948AA83AD50DA234033D8.edm" localSheetId="4" hidden="1">#REF!</definedName>
    <definedName name="_bdm.0C07D5881B9948AA83AD50DA234033D8.edm" hidden="1">#REF!</definedName>
    <definedName name="_bdm.0E13BFDDF9544A84A0986676FEC04767.edm" localSheetId="10" hidden="1">#REF!</definedName>
    <definedName name="_bdm.0E13BFDDF9544A84A0986676FEC04767.edm" localSheetId="4" hidden="1">#REF!</definedName>
    <definedName name="_bdm.0E13BFDDF9544A84A0986676FEC04767.edm" hidden="1">#REF!</definedName>
    <definedName name="_bdm.0E3BDF6A343C4558B78CA9E9DDC99B5F.edm" localSheetId="10" hidden="1">#REF!</definedName>
    <definedName name="_bdm.0E3BDF6A343C4558B78CA9E9DDC99B5F.edm" localSheetId="4" hidden="1">#REF!</definedName>
    <definedName name="_bdm.0E3BDF6A343C4558B78CA9E9DDC99B5F.edm" hidden="1">#REF!</definedName>
    <definedName name="_bdm.0E64311E71C8439295E591E045DC2F2F.edm" localSheetId="10" hidden="1">#REF!</definedName>
    <definedName name="_bdm.0E64311E71C8439295E591E045DC2F2F.edm" localSheetId="4" hidden="1">#REF!</definedName>
    <definedName name="_bdm.0E64311E71C8439295E591E045DC2F2F.edm" hidden="1">#REF!</definedName>
    <definedName name="_bdm.0F3FD711A9544D6C8020C6B59FCD6FA8.edm" localSheetId="10" hidden="1">#REF!</definedName>
    <definedName name="_bdm.0F3FD711A9544D6C8020C6B59FCD6FA8.edm" localSheetId="4" hidden="1">#REF!</definedName>
    <definedName name="_bdm.0F3FD711A9544D6C8020C6B59FCD6FA8.edm" hidden="1">#REF!</definedName>
    <definedName name="_bdm.0FD38266C90A4D28A41CBC1D2E594DBE.edm" localSheetId="10" hidden="1">#REF!</definedName>
    <definedName name="_bdm.0FD38266C90A4D28A41CBC1D2E594DBE.edm" localSheetId="4" hidden="1">#REF!</definedName>
    <definedName name="_bdm.0FD38266C90A4D28A41CBC1D2E594DBE.edm" hidden="1">#REF!</definedName>
    <definedName name="_bdm.1061F8EFB571468FA13136F1019955DE.edm" localSheetId="10" hidden="1">#REF!</definedName>
    <definedName name="_bdm.1061F8EFB571468FA13136F1019955DE.edm" localSheetId="4" hidden="1">#REF!</definedName>
    <definedName name="_bdm.1061F8EFB571468FA13136F1019955DE.edm" hidden="1">#REF!</definedName>
    <definedName name="_bdm.11011BC8F109487FB07FF19A67AAC02E.edm" localSheetId="10" hidden="1">#REF!</definedName>
    <definedName name="_bdm.11011BC8F109487FB07FF19A67AAC02E.edm" localSheetId="4" hidden="1">#REF!</definedName>
    <definedName name="_bdm.11011BC8F109487FB07FF19A67AAC02E.edm" hidden="1">#REF!</definedName>
    <definedName name="_bdm.110863605F9942A8A648C3F868647E2E.edm" localSheetId="10" hidden="1">#REF!</definedName>
    <definedName name="_bdm.110863605F9942A8A648C3F868647E2E.edm" localSheetId="4" hidden="1">#REF!</definedName>
    <definedName name="_bdm.110863605F9942A8A648C3F868647E2E.edm" hidden="1">#REF!</definedName>
    <definedName name="_bdm.11A81267687243EDA080F50C9A27395A.edm" localSheetId="10" hidden="1">#REF!</definedName>
    <definedName name="_bdm.11A81267687243EDA080F50C9A27395A.edm" localSheetId="4" hidden="1">#REF!</definedName>
    <definedName name="_bdm.11A81267687243EDA080F50C9A27395A.edm" hidden="1">#REF!</definedName>
    <definedName name="_bdm.128871DB3B394516AFC6C7B574B065E0.edm" localSheetId="10" hidden="1">#REF!</definedName>
    <definedName name="_bdm.128871DB3B394516AFC6C7B574B065E0.edm" localSheetId="4" hidden="1">#REF!</definedName>
    <definedName name="_bdm.128871DB3B394516AFC6C7B574B065E0.edm" hidden="1">#REF!</definedName>
    <definedName name="_bdm.12D1DFE08C6849E18920F669DF41A07C.edm" localSheetId="10" hidden="1">#REF!</definedName>
    <definedName name="_bdm.12D1DFE08C6849E18920F669DF41A07C.edm" localSheetId="4" hidden="1">#REF!</definedName>
    <definedName name="_bdm.12D1DFE08C6849E18920F669DF41A07C.edm" hidden="1">#REF!</definedName>
    <definedName name="_bdm.141064A82C2C47E78F8E63B91B0FF104.edm" localSheetId="10" hidden="1">#REF!</definedName>
    <definedName name="_bdm.141064A82C2C47E78F8E63B91B0FF104.edm" localSheetId="4" hidden="1">#REF!</definedName>
    <definedName name="_bdm.141064A82C2C47E78F8E63B91B0FF104.edm" hidden="1">#REF!</definedName>
    <definedName name="_bdm.143DD25518EA451BA4D4C7621264EFD9.edm" localSheetId="10" hidden="1">#REF!</definedName>
    <definedName name="_bdm.143DD25518EA451BA4D4C7621264EFD9.edm" localSheetId="4" hidden="1">#REF!</definedName>
    <definedName name="_bdm.143DD25518EA451BA4D4C7621264EFD9.edm" hidden="1">#REF!</definedName>
    <definedName name="_bdm.154DFD02F2F24095966D3B3A4602A093.edm" localSheetId="10" hidden="1">#REF!</definedName>
    <definedName name="_bdm.154DFD02F2F24095966D3B3A4602A093.edm" localSheetId="4" hidden="1">#REF!</definedName>
    <definedName name="_bdm.154DFD02F2F24095966D3B3A4602A093.edm" hidden="1">#REF!</definedName>
    <definedName name="_bdm.15AACE3210D3439881CD6D295B11CAB2.edm" localSheetId="10" hidden="1">#REF!</definedName>
    <definedName name="_bdm.15AACE3210D3439881CD6D295B11CAB2.edm" localSheetId="4" hidden="1">#REF!</definedName>
    <definedName name="_bdm.15AACE3210D3439881CD6D295B11CAB2.edm" hidden="1">#REF!</definedName>
    <definedName name="_bdm.15ACA73D8B5C41EA803F5B3D6631022A.edm" localSheetId="10" hidden="1">#REF!</definedName>
    <definedName name="_bdm.15ACA73D8B5C41EA803F5B3D6631022A.edm" localSheetId="4" hidden="1">#REF!</definedName>
    <definedName name="_bdm.15ACA73D8B5C41EA803F5B3D6631022A.edm" hidden="1">#REF!</definedName>
    <definedName name="_bdm.17E4F2082470404BA2AF5D27841C7231.edm" localSheetId="10" hidden="1">#REF!</definedName>
    <definedName name="_bdm.17E4F2082470404BA2AF5D27841C7231.edm" localSheetId="4" hidden="1">#REF!</definedName>
    <definedName name="_bdm.17E4F2082470404BA2AF5D27841C7231.edm" hidden="1">#REF!</definedName>
    <definedName name="_bdm.180B2CBE3AE247628AEB3D8114A07A21.edm" localSheetId="10" hidden="1">#REF!</definedName>
    <definedName name="_bdm.180B2CBE3AE247628AEB3D8114A07A21.edm" localSheetId="4" hidden="1">#REF!</definedName>
    <definedName name="_bdm.180B2CBE3AE247628AEB3D8114A07A21.edm" hidden="1">#REF!</definedName>
    <definedName name="_bdm.1917C09790154E0194441B9F61AFCD45.edm" localSheetId="10" hidden="1">#REF!</definedName>
    <definedName name="_bdm.1917C09790154E0194441B9F61AFCD45.edm" localSheetId="4" hidden="1">#REF!</definedName>
    <definedName name="_bdm.1917C09790154E0194441B9F61AFCD45.edm" hidden="1">#REF!</definedName>
    <definedName name="_bdm.1A5DCE2E75E842F1A516ACBC0C2729D8.edm" localSheetId="10" hidden="1">#REF!</definedName>
    <definedName name="_bdm.1A5DCE2E75E842F1A516ACBC0C2729D8.edm" localSheetId="4" hidden="1">#REF!</definedName>
    <definedName name="_bdm.1A5DCE2E75E842F1A516ACBC0C2729D8.edm" hidden="1">#REF!</definedName>
    <definedName name="_bdm.1A6A2C081CBD44CBA39377A5B3E02335.edm" localSheetId="10" hidden="1">#REF!</definedName>
    <definedName name="_bdm.1A6A2C081CBD44CBA39377A5B3E02335.edm" localSheetId="4" hidden="1">#REF!</definedName>
    <definedName name="_bdm.1A6A2C081CBD44CBA39377A5B3E02335.edm" hidden="1">#REF!</definedName>
    <definedName name="_bdm.1B452EB456C84D948AB7CD6173DD2027.edm" localSheetId="10" hidden="1">#REF!</definedName>
    <definedName name="_bdm.1B452EB456C84D948AB7CD6173DD2027.edm" localSheetId="4" hidden="1">#REF!</definedName>
    <definedName name="_bdm.1B452EB456C84D948AB7CD6173DD2027.edm" hidden="1">#REF!</definedName>
    <definedName name="_bdm.1C90F7BF598343488C00457A5BF31834.edm" localSheetId="10" hidden="1">#REF!</definedName>
    <definedName name="_bdm.1C90F7BF598343488C00457A5BF31834.edm" localSheetId="4" hidden="1">#REF!</definedName>
    <definedName name="_bdm.1C90F7BF598343488C00457A5BF31834.edm" hidden="1">#REF!</definedName>
    <definedName name="_bdm.1CEE895BAA7B41D59F88EC619FDEF041.edm" localSheetId="10" hidden="1">#REF!</definedName>
    <definedName name="_bdm.1CEE895BAA7B41D59F88EC619FDEF041.edm" localSheetId="4" hidden="1">#REF!</definedName>
    <definedName name="_bdm.1CEE895BAA7B41D59F88EC619FDEF041.edm" hidden="1">#REF!</definedName>
    <definedName name="_bdm.1CF54423904C411ABF86A7C411D85E44.edm" localSheetId="10" hidden="1">#REF!</definedName>
    <definedName name="_bdm.1CF54423904C411ABF86A7C411D85E44.edm" localSheetId="4" hidden="1">#REF!</definedName>
    <definedName name="_bdm.1CF54423904C411ABF86A7C411D85E44.edm" hidden="1">#REF!</definedName>
    <definedName name="_bdm.1D13CE6A80C6468D8E6BF98B988149A1.edm" localSheetId="10" hidden="1">#REF!</definedName>
    <definedName name="_bdm.1D13CE6A80C6468D8E6BF98B988149A1.edm" localSheetId="4" hidden="1">#REF!</definedName>
    <definedName name="_bdm.1D13CE6A80C6468D8E6BF98B988149A1.edm" hidden="1">#REF!</definedName>
    <definedName name="_bdm.1DF268DC4B914D6EAB06637CBB37CB53.edm" localSheetId="10" hidden="1">#REF!</definedName>
    <definedName name="_bdm.1DF268DC4B914D6EAB06637CBB37CB53.edm" localSheetId="4" hidden="1">#REF!</definedName>
    <definedName name="_bdm.1DF268DC4B914D6EAB06637CBB37CB53.edm" hidden="1">#REF!</definedName>
    <definedName name="_bdm.1F6F291BF2524EBE829CA2CCC83A6C0B.edm" localSheetId="10" hidden="1">#REF!</definedName>
    <definedName name="_bdm.1F6F291BF2524EBE829CA2CCC83A6C0B.edm" localSheetId="4" hidden="1">#REF!</definedName>
    <definedName name="_bdm.1F6F291BF2524EBE829CA2CCC83A6C0B.edm" hidden="1">#REF!</definedName>
    <definedName name="_bdm.20318" localSheetId="10" hidden="1">#REF!</definedName>
    <definedName name="_bdm.20318" localSheetId="4" hidden="1">#REF!</definedName>
    <definedName name="_bdm.20318" hidden="1">#REF!</definedName>
    <definedName name="_bdm.20318CF905374182AE2159607959666D.edm" localSheetId="10" hidden="1">#REF!</definedName>
    <definedName name="_bdm.20318CF905374182AE2159607959666D.edm" localSheetId="4" hidden="1">#REF!</definedName>
    <definedName name="_bdm.20318CF905374182AE2159607959666D.edm" hidden="1">#REF!</definedName>
    <definedName name="_bdm.2146B3C5E91044599F41D9CAC4DAF250.edm" localSheetId="10" hidden="1">#REF!</definedName>
    <definedName name="_bdm.2146B3C5E91044599F41D9CAC4DAF250.edm" localSheetId="4" hidden="1">#REF!</definedName>
    <definedName name="_bdm.2146B3C5E91044599F41D9CAC4DAF250.edm" hidden="1">#REF!</definedName>
    <definedName name="_bdm.21878CDFCB9F47008DBA0505171E2D70.edm" localSheetId="10" hidden="1">#REF!</definedName>
    <definedName name="_bdm.21878CDFCB9F47008DBA0505171E2D70.edm" localSheetId="4" hidden="1">#REF!</definedName>
    <definedName name="_bdm.21878CDFCB9F47008DBA0505171E2D70.edm" hidden="1">#REF!</definedName>
    <definedName name="_bdm.225FB29F2D584553B35B6C42ABE55FA1.edm" localSheetId="10" hidden="1">#REF!</definedName>
    <definedName name="_bdm.225FB29F2D584553B35B6C42ABE55FA1.edm" localSheetId="4" hidden="1">#REF!</definedName>
    <definedName name="_bdm.225FB29F2D584553B35B6C42ABE55FA1.edm" hidden="1">#REF!</definedName>
    <definedName name="_bdm.2266FE05A70A475CAB56760704D94CD3.edm" localSheetId="10" hidden="1">#REF!</definedName>
    <definedName name="_bdm.2266FE05A70A475CAB56760704D94CD3.edm" localSheetId="4" hidden="1">#REF!</definedName>
    <definedName name="_bdm.2266FE05A70A475CAB56760704D94CD3.edm" hidden="1">#REF!</definedName>
    <definedName name="_bdm.228191AD795C44C3B2C1D29851BA6B5A.edm" localSheetId="10" hidden="1">#REF!</definedName>
    <definedName name="_bdm.228191AD795C44C3B2C1D29851BA6B5A.edm" localSheetId="4" hidden="1">#REF!</definedName>
    <definedName name="_bdm.228191AD795C44C3B2C1D29851BA6B5A.edm" hidden="1">#REF!</definedName>
    <definedName name="_bdm.24AF7C362BEB4CADAFBE49032110F0E5.edm" localSheetId="10" hidden="1">#REF!</definedName>
    <definedName name="_bdm.24AF7C362BEB4CADAFBE49032110F0E5.edm" localSheetId="4" hidden="1">#REF!</definedName>
    <definedName name="_bdm.24AF7C362BEB4CADAFBE49032110F0E5.edm" hidden="1">#REF!</definedName>
    <definedName name="_bdm.24F0A0C53A514C58B334449D9A1A23FD.edm" localSheetId="10" hidden="1">#REF!</definedName>
    <definedName name="_bdm.24F0A0C53A514C58B334449D9A1A23FD.edm" localSheetId="4" hidden="1">#REF!</definedName>
    <definedName name="_bdm.24F0A0C53A514C58B334449D9A1A23FD.edm" hidden="1">#REF!</definedName>
    <definedName name="_bdm.2532D0433F134474A426E9A5EF7BA93A.edm" localSheetId="10" hidden="1">#REF!</definedName>
    <definedName name="_bdm.2532D0433F134474A426E9A5EF7BA93A.edm" localSheetId="4" hidden="1">#REF!</definedName>
    <definedName name="_bdm.2532D0433F134474A426E9A5EF7BA93A.edm" hidden="1">#REF!</definedName>
    <definedName name="_bdm.256b368f962d45b399e9d35e648807ef.edm" localSheetId="10" hidden="1">#REF!</definedName>
    <definedName name="_bdm.256b368f962d45b399e9d35e648807ef.edm" localSheetId="4" hidden="1">#REF!</definedName>
    <definedName name="_bdm.256b368f962d45b399e9d35e648807ef.edm" hidden="1">#REF!</definedName>
    <definedName name="_bdm.267B339BD1A342E1B0F3C773E48F8FAE.edm" localSheetId="10" hidden="1">#REF!</definedName>
    <definedName name="_bdm.267B339BD1A342E1B0F3C773E48F8FAE.edm" localSheetId="4" hidden="1">#REF!</definedName>
    <definedName name="_bdm.267B339BD1A342E1B0F3C773E48F8FAE.edm" hidden="1">#REF!</definedName>
    <definedName name="_bdm.2732d35312614237a6a38c26e6c9045d.edm" localSheetId="10" hidden="1">#REF!</definedName>
    <definedName name="_bdm.2732d35312614237a6a38c26e6c9045d.edm" localSheetId="4" hidden="1">#REF!</definedName>
    <definedName name="_bdm.2732d35312614237a6a38c26e6c9045d.edm" hidden="1">#REF!</definedName>
    <definedName name="_bdm.275A4A934BBE4C01924D0C50AC029E7F.edm" localSheetId="10" hidden="1">#REF!</definedName>
    <definedName name="_bdm.275A4A934BBE4C01924D0C50AC029E7F.edm" localSheetId="4" hidden="1">#REF!</definedName>
    <definedName name="_bdm.275A4A934BBE4C01924D0C50AC029E7F.edm" hidden="1">#REF!</definedName>
    <definedName name="_bdm.2789768ae24c477b98e8436b413ad1dd.edm" localSheetId="10" hidden="1">#REF!</definedName>
    <definedName name="_bdm.2789768ae24c477b98e8436b413ad1dd.edm" localSheetId="4" hidden="1">#REF!</definedName>
    <definedName name="_bdm.2789768ae24c477b98e8436b413ad1dd.edm" hidden="1">#REF!</definedName>
    <definedName name="_bdm.281bd5c75db04a1eb7b26ecc77a58d9a.edm" localSheetId="10" hidden="1">#REF!</definedName>
    <definedName name="_bdm.281bd5c75db04a1eb7b26ecc77a58d9a.edm" localSheetId="4" hidden="1">#REF!</definedName>
    <definedName name="_bdm.281bd5c75db04a1eb7b26ecc77a58d9a.edm" hidden="1">#REF!</definedName>
    <definedName name="_bdm.295D7510B4394BEA94A9F71CB868E29A.edm" localSheetId="10" hidden="1">#REF!</definedName>
    <definedName name="_bdm.295D7510B4394BEA94A9F71CB868E29A.edm" localSheetId="4" hidden="1">#REF!</definedName>
    <definedName name="_bdm.295D7510B4394BEA94A9F71CB868E29A.edm" hidden="1">#REF!</definedName>
    <definedName name="_bdm.296014EB3971417695EADDB7AE7AD0C4.edm" localSheetId="10" hidden="1">#REF!</definedName>
    <definedName name="_bdm.296014EB3971417695EADDB7AE7AD0C4.edm" localSheetId="4" hidden="1">#REF!</definedName>
    <definedName name="_bdm.296014EB3971417695EADDB7AE7AD0C4.edm" hidden="1">#REF!</definedName>
    <definedName name="_bdm.2A984D3102CB498DB1D80EDA7BF704BE.edm" localSheetId="10" hidden="1">#REF!</definedName>
    <definedName name="_bdm.2A984D3102CB498DB1D80EDA7BF704BE.edm" localSheetId="4" hidden="1">#REF!</definedName>
    <definedName name="_bdm.2A984D3102CB498DB1D80EDA7BF704BE.edm" hidden="1">#REF!</definedName>
    <definedName name="_bdm.2AE33BC7617B4CED8F85A91008F86AD9.edm" localSheetId="10" hidden="1">#REF!</definedName>
    <definedName name="_bdm.2AE33BC7617B4CED8F85A91008F86AD9.edm" localSheetId="4" hidden="1">#REF!</definedName>
    <definedName name="_bdm.2AE33BC7617B4CED8F85A91008F86AD9.edm" hidden="1">#REF!</definedName>
    <definedName name="_bdm.2B1CC8F4B6C543798639A8CBEFA8D69F.edm" localSheetId="10" hidden="1">#REF!</definedName>
    <definedName name="_bdm.2B1CC8F4B6C543798639A8CBEFA8D69F.edm" localSheetId="4" hidden="1">#REF!</definedName>
    <definedName name="_bdm.2B1CC8F4B6C543798639A8CBEFA8D69F.edm" hidden="1">#REF!</definedName>
    <definedName name="_bdm.2B36A78364CE4BD9A875BFF257DE5882.edm" localSheetId="10" hidden="1">#REF!</definedName>
    <definedName name="_bdm.2B36A78364CE4BD9A875BFF257DE5882.edm" localSheetId="4" hidden="1">#REF!</definedName>
    <definedName name="_bdm.2B36A78364CE4BD9A875BFF257DE5882.edm" hidden="1">#REF!</definedName>
    <definedName name="_bdm.2B686F036632429CBF4A5F369891BA9C.edm" localSheetId="10" hidden="1">#REF!</definedName>
    <definedName name="_bdm.2B686F036632429CBF4A5F369891BA9C.edm" localSheetId="4" hidden="1">#REF!</definedName>
    <definedName name="_bdm.2B686F036632429CBF4A5F369891BA9C.edm" hidden="1">#REF!</definedName>
    <definedName name="_bdm.2C0D6DDD17C143128BF488EEC6AE2690.edm" localSheetId="10" hidden="1">#REF!</definedName>
    <definedName name="_bdm.2C0D6DDD17C143128BF488EEC6AE2690.edm" localSheetId="4" hidden="1">#REF!</definedName>
    <definedName name="_bdm.2C0D6DDD17C143128BF488EEC6AE2690.edm" hidden="1">#REF!</definedName>
    <definedName name="_bdm.2CA0E968279F448C944E2F95C4CF8759.edm" localSheetId="10" hidden="1">#REF!</definedName>
    <definedName name="_bdm.2CA0E968279F448C944E2F95C4CF8759.edm" localSheetId="4" hidden="1">#REF!</definedName>
    <definedName name="_bdm.2CA0E968279F448C944E2F95C4CF8759.edm" hidden="1">#REF!</definedName>
    <definedName name="_bdm.2CD73647107545BBB1BEDC445743E0F0.edm" localSheetId="10" hidden="1">#REF!</definedName>
    <definedName name="_bdm.2CD73647107545BBB1BEDC445743E0F0.edm" localSheetId="4" hidden="1">#REF!</definedName>
    <definedName name="_bdm.2CD73647107545BBB1BEDC445743E0F0.edm" hidden="1">#REF!</definedName>
    <definedName name="_bdm.2CEAE207D2C44ADDA3591C421CD6D2B4.edm" localSheetId="10" hidden="1">#REF!</definedName>
    <definedName name="_bdm.2CEAE207D2C44ADDA3591C421CD6D2B4.edm" localSheetId="4" hidden="1">#REF!</definedName>
    <definedName name="_bdm.2CEAE207D2C44ADDA3591C421CD6D2B4.edm" hidden="1">#REF!</definedName>
    <definedName name="_bdm.2d28d45d37504f1185264cfce31693fe.edm" localSheetId="10" hidden="1">#REF!</definedName>
    <definedName name="_bdm.2d28d45d37504f1185264cfce31693fe.edm" localSheetId="4" hidden="1">#REF!</definedName>
    <definedName name="_bdm.2d28d45d37504f1185264cfce31693fe.edm" hidden="1">#REF!</definedName>
    <definedName name="_bdm.2E47D73BA49647F2B122CB6188E80D3F.edm" localSheetId="10" hidden="1">#REF!</definedName>
    <definedName name="_bdm.2E47D73BA49647F2B122CB6188E80D3F.edm" localSheetId="4" hidden="1">#REF!</definedName>
    <definedName name="_bdm.2E47D73BA49647F2B122CB6188E80D3F.edm" hidden="1">#REF!</definedName>
    <definedName name="_bdm.2EF3351744C44469BDE8A50E85DE9682.edm" localSheetId="10" hidden="1">#REF!</definedName>
    <definedName name="_bdm.2EF3351744C44469BDE8A50E85DE9682.edm" localSheetId="4" hidden="1">#REF!</definedName>
    <definedName name="_bdm.2EF3351744C44469BDE8A50E85DE9682.edm" hidden="1">#REF!</definedName>
    <definedName name="_bdm.2ff4a10dde7c4e3b9ea8973ab397ed60.edm" localSheetId="10" hidden="1">#REF!</definedName>
    <definedName name="_bdm.2ff4a10dde7c4e3b9ea8973ab397ed60.edm" localSheetId="4" hidden="1">#REF!</definedName>
    <definedName name="_bdm.2ff4a10dde7c4e3b9ea8973ab397ed60.edm" hidden="1">#REF!</definedName>
    <definedName name="_bdm.307CDFDD143C475DA414907F5BF4BD16.edm" localSheetId="10" hidden="1">#REF!</definedName>
    <definedName name="_bdm.307CDFDD143C475DA414907F5BF4BD16.edm" localSheetId="4" hidden="1">#REF!</definedName>
    <definedName name="_bdm.307CDFDD143C475DA414907F5BF4BD16.edm" hidden="1">#REF!</definedName>
    <definedName name="_bdm.30B8A8B17C984B8E9C0DF2FE3364FEFB.edm" localSheetId="10" hidden="1">#REF!</definedName>
    <definedName name="_bdm.30B8A8B17C984B8E9C0DF2FE3364FEFB.edm" localSheetId="4" hidden="1">#REF!</definedName>
    <definedName name="_bdm.30B8A8B17C984B8E9C0DF2FE3364FEFB.edm" hidden="1">#REF!</definedName>
    <definedName name="_bdm.31008831FCFB40B9B2F6F2C433720EE2.edm" localSheetId="10" hidden="1">#REF!</definedName>
    <definedName name="_bdm.31008831FCFB40B9B2F6F2C433720EE2.edm" localSheetId="4" hidden="1">#REF!</definedName>
    <definedName name="_bdm.31008831FCFB40B9B2F6F2C433720EE2.edm" hidden="1">#REF!</definedName>
    <definedName name="_bdm.31DD71E1971C4A69BDCEF724C207092C.edm" localSheetId="10" hidden="1">#REF!</definedName>
    <definedName name="_bdm.31DD71E1971C4A69BDCEF724C207092C.edm" localSheetId="4" hidden="1">#REF!</definedName>
    <definedName name="_bdm.31DD71E1971C4A69BDCEF724C207092C.edm" hidden="1">#REF!</definedName>
    <definedName name="_bdm.33632BB503F14AA8B2687D0F342E7CA5.edm" localSheetId="10" hidden="1">#REF!</definedName>
    <definedName name="_bdm.33632BB503F14AA8B2687D0F342E7CA5.edm" localSheetId="4" hidden="1">#REF!</definedName>
    <definedName name="_bdm.33632BB503F14AA8B2687D0F342E7CA5.edm" hidden="1">#REF!</definedName>
    <definedName name="_bdm.336C07426481420D9C2A3A132D31DAB5.edm" localSheetId="10" hidden="1">#REF!</definedName>
    <definedName name="_bdm.336C07426481420D9C2A3A132D31DAB5.edm" localSheetId="4" hidden="1">#REF!</definedName>
    <definedName name="_bdm.336C07426481420D9C2A3A132D31DAB5.edm" hidden="1">#REF!</definedName>
    <definedName name="_bdm.34C65FA9084745DABD7AE43F004B0E02.edm" localSheetId="10" hidden="1">#REF!</definedName>
    <definedName name="_bdm.34C65FA9084745DABD7AE43F004B0E02.edm" localSheetId="4" hidden="1">#REF!</definedName>
    <definedName name="_bdm.34C65FA9084745DABD7AE43F004B0E02.edm" hidden="1">#REF!</definedName>
    <definedName name="_bdm.34e2bd7935ca41399930c9b20c39646f.edm" localSheetId="10" hidden="1">#REF!</definedName>
    <definedName name="_bdm.34e2bd7935ca41399930c9b20c39646f.edm" localSheetId="4" hidden="1">#REF!</definedName>
    <definedName name="_bdm.34e2bd7935ca41399930c9b20c39646f.edm" hidden="1">#REF!</definedName>
    <definedName name="_bdm.35B73FEDE6DE4A8DB8C8DCCF544D15B4.edm" localSheetId="10" hidden="1">#REF!</definedName>
    <definedName name="_bdm.35B73FEDE6DE4A8DB8C8DCCF544D15B4.edm" localSheetId="4" hidden="1">#REF!</definedName>
    <definedName name="_bdm.35B73FEDE6DE4A8DB8C8DCCF544D15B4.edm" hidden="1">#REF!</definedName>
    <definedName name="_bdm.35f9d1872ea24815be1e5e5a9392026c.edm" localSheetId="10" hidden="1">#REF!</definedName>
    <definedName name="_bdm.35f9d1872ea24815be1e5e5a9392026c.edm" localSheetId="4" hidden="1">#REF!</definedName>
    <definedName name="_bdm.35f9d1872ea24815be1e5e5a9392026c.edm" hidden="1">#REF!</definedName>
    <definedName name="_bdm.36240C2F4CFD4D9C9EBEDC4B224061BA.edm" localSheetId="10" hidden="1">#REF!</definedName>
    <definedName name="_bdm.36240C2F4CFD4D9C9EBEDC4B224061BA.edm" localSheetId="4" hidden="1">#REF!</definedName>
    <definedName name="_bdm.36240C2F4CFD4D9C9EBEDC4B224061BA.edm" hidden="1">#REF!</definedName>
    <definedName name="_bdm.36692887C7784370AFD236AFED2EFE43.edm" localSheetId="10" hidden="1">#REF!</definedName>
    <definedName name="_bdm.36692887C7784370AFD236AFED2EFE43.edm" localSheetId="4" hidden="1">#REF!</definedName>
    <definedName name="_bdm.36692887C7784370AFD236AFED2EFE43.edm" hidden="1">#REF!</definedName>
    <definedName name="_bdm.376a52d9ade9440aaa0a687640e6c337.edm" localSheetId="10" hidden="1">#REF!</definedName>
    <definedName name="_bdm.376a52d9ade9440aaa0a687640e6c337.edm" localSheetId="4" hidden="1">#REF!</definedName>
    <definedName name="_bdm.376a52d9ade9440aaa0a687640e6c337.edm" hidden="1">#REF!</definedName>
    <definedName name="_bdm.37F634DBBE934571A73D735F2636BA8E.edm" localSheetId="10" hidden="1">#REF!</definedName>
    <definedName name="_bdm.37F634DBBE934571A73D735F2636BA8E.edm" localSheetId="4" hidden="1">#REF!</definedName>
    <definedName name="_bdm.37F634DBBE934571A73D735F2636BA8E.edm" hidden="1">#REF!</definedName>
    <definedName name="_bdm.3868F151E66042D3AA4F1C0239EDB2AF.edm" localSheetId="10" hidden="1">#REF!</definedName>
    <definedName name="_bdm.3868F151E66042D3AA4F1C0239EDB2AF.edm" localSheetId="4" hidden="1">#REF!</definedName>
    <definedName name="_bdm.3868F151E66042D3AA4F1C0239EDB2AF.edm" hidden="1">#REF!</definedName>
    <definedName name="_bdm.3ACCAA0B7A414B43A7B12824DA57A68B.edm" localSheetId="10" hidden="1">#REF!</definedName>
    <definedName name="_bdm.3ACCAA0B7A414B43A7B12824DA57A68B.edm" localSheetId="4" hidden="1">#REF!</definedName>
    <definedName name="_bdm.3ACCAA0B7A414B43A7B12824DA57A68B.edm" hidden="1">#REF!</definedName>
    <definedName name="_bdm.3B68A94168A34896AA0D901A7C0CD876.edm" localSheetId="10" hidden="1">#REF!</definedName>
    <definedName name="_bdm.3B68A94168A34896AA0D901A7C0CD876.edm" localSheetId="4" hidden="1">#REF!</definedName>
    <definedName name="_bdm.3B68A94168A34896AA0D901A7C0CD876.edm" hidden="1">#REF!</definedName>
    <definedName name="_bdm.3BAB163442964E58928C707E69D7331C.edm" localSheetId="10" hidden="1">#REF!</definedName>
    <definedName name="_bdm.3BAB163442964E58928C707E69D7331C.edm" localSheetId="4" hidden="1">#REF!</definedName>
    <definedName name="_bdm.3BAB163442964E58928C707E69D7331C.edm" hidden="1">#REF!</definedName>
    <definedName name="_bdm.3bef58d46a764fd18553f720a368466e.edm" localSheetId="10" hidden="1">#REF!</definedName>
    <definedName name="_bdm.3bef58d46a764fd18553f720a368466e.edm" localSheetId="4" hidden="1">#REF!</definedName>
    <definedName name="_bdm.3bef58d46a764fd18553f720a368466e.edm" hidden="1">#REF!</definedName>
    <definedName name="_bdm.3C7A0896AB62408EBC31A7D088E34F72.edm" localSheetId="10" hidden="1">#REF!</definedName>
    <definedName name="_bdm.3C7A0896AB62408EBC31A7D088E34F72.edm" localSheetId="4" hidden="1">#REF!</definedName>
    <definedName name="_bdm.3C7A0896AB62408EBC31A7D088E34F72.edm" hidden="1">#REF!</definedName>
    <definedName name="_bdm.3D14DB32183C4604A0E4D79FEAD65638.edm" localSheetId="10" hidden="1">#REF!</definedName>
    <definedName name="_bdm.3D14DB32183C4604A0E4D79FEAD65638.edm" localSheetId="4" hidden="1">#REF!</definedName>
    <definedName name="_bdm.3D14DB32183C4604A0E4D79FEAD65638.edm" hidden="1">#REF!</definedName>
    <definedName name="_bdm.3D5DCF40AB8249CDAC5FD9B46713C787.edm" localSheetId="10" hidden="1">#REF!</definedName>
    <definedName name="_bdm.3D5DCF40AB8249CDAC5FD9B46713C787.edm" localSheetId="4" hidden="1">#REF!</definedName>
    <definedName name="_bdm.3D5DCF40AB8249CDAC5FD9B46713C787.edm" hidden="1">#REF!</definedName>
    <definedName name="_bdm.3E3E79B3FDD2428B952C36C9867A8DE2.edm" localSheetId="10" hidden="1">#REF!</definedName>
    <definedName name="_bdm.3E3E79B3FDD2428B952C36C9867A8DE2.edm" localSheetId="4" hidden="1">#REF!</definedName>
    <definedName name="_bdm.3E3E79B3FDD2428B952C36C9867A8DE2.edm" hidden="1">#REF!</definedName>
    <definedName name="_bdm.3f1400ca30484f49b1140b4d0ecb7224.edm" localSheetId="10" hidden="1">#REF!</definedName>
    <definedName name="_bdm.3f1400ca30484f49b1140b4d0ecb7224.edm" localSheetId="4" hidden="1">#REF!</definedName>
    <definedName name="_bdm.3f1400ca30484f49b1140b4d0ecb7224.edm" hidden="1">#REF!</definedName>
    <definedName name="_bdm.3f3c48772d014791a3af8d49d10b5ae7.edm" localSheetId="10" hidden="1">#REF!</definedName>
    <definedName name="_bdm.3f3c48772d014791a3af8d49d10b5ae7.edm" localSheetId="4" hidden="1">#REF!</definedName>
    <definedName name="_bdm.3f3c48772d014791a3af8d49d10b5ae7.edm" hidden="1">#REF!</definedName>
    <definedName name="_bdm.3F924B063EFF4EDCA257689B77BC6AC7.edm" localSheetId="10" hidden="1">#REF!</definedName>
    <definedName name="_bdm.3F924B063EFF4EDCA257689B77BC6AC7.edm" localSheetId="4" hidden="1">#REF!</definedName>
    <definedName name="_bdm.3F924B063EFF4EDCA257689B77BC6AC7.edm" hidden="1">#REF!</definedName>
    <definedName name="_bdm.4069BAB083C448C19F2385315BE17BCB.edm" localSheetId="10" hidden="1">#REF!</definedName>
    <definedName name="_bdm.4069BAB083C448C19F2385315BE17BCB.edm" localSheetId="4" hidden="1">#REF!</definedName>
    <definedName name="_bdm.4069BAB083C448C19F2385315BE17BCB.edm" hidden="1">#REF!</definedName>
    <definedName name="_bdm.414ceb18433148c2bae023d1810ef2e0.edm" localSheetId="10" hidden="1">#REF!</definedName>
    <definedName name="_bdm.414ceb18433148c2bae023d1810ef2e0.edm" localSheetId="4" hidden="1">#REF!</definedName>
    <definedName name="_bdm.414ceb18433148c2bae023d1810ef2e0.edm" hidden="1">#REF!</definedName>
    <definedName name="_bdm.41A9B75934C64DDA945F42E62D35FE2B.edm" localSheetId="10" hidden="1">#REF!</definedName>
    <definedName name="_bdm.41A9B75934C64DDA945F42E62D35FE2B.edm" localSheetId="4" hidden="1">#REF!</definedName>
    <definedName name="_bdm.41A9B75934C64DDA945F42E62D35FE2B.edm" hidden="1">#REF!</definedName>
    <definedName name="_bdm.41e607f308fc422b8d5a5284804a8ff7.edm" localSheetId="10" hidden="1">#REF!</definedName>
    <definedName name="_bdm.41e607f308fc422b8d5a5284804a8ff7.edm" localSheetId="4" hidden="1">#REF!</definedName>
    <definedName name="_bdm.41e607f308fc422b8d5a5284804a8ff7.edm" hidden="1">#REF!</definedName>
    <definedName name="_bdm.421B668E23BC49CA93D4E755D0B9AD0D.edm" localSheetId="10" hidden="1">#REF!</definedName>
    <definedName name="_bdm.421B668E23BC49CA93D4E755D0B9AD0D.edm" localSheetId="4" hidden="1">#REF!</definedName>
    <definedName name="_bdm.421B668E23BC49CA93D4E755D0B9AD0D.edm" hidden="1">#REF!</definedName>
    <definedName name="_bdm.427FF5E88D824B33B3C83A2FB2CBF938.edm" localSheetId="10" hidden="1">#REF!</definedName>
    <definedName name="_bdm.427FF5E88D824B33B3C83A2FB2CBF938.edm" localSheetId="4" hidden="1">#REF!</definedName>
    <definedName name="_bdm.427FF5E88D824B33B3C83A2FB2CBF938.edm" hidden="1">#REF!</definedName>
    <definedName name="_bdm.436B225C3CEE4B8481567F57EB18D693.edm" localSheetId="10" hidden="1">#REF!</definedName>
    <definedName name="_bdm.436B225C3CEE4B8481567F57EB18D693.edm" localSheetId="4" hidden="1">#REF!</definedName>
    <definedName name="_bdm.436B225C3CEE4B8481567F57EB18D693.edm" hidden="1">#REF!</definedName>
    <definedName name="_bdm.440145026F8842CD98E976F8D7310145.edm" localSheetId="10" hidden="1">#REF!</definedName>
    <definedName name="_bdm.440145026F8842CD98E976F8D7310145.edm" localSheetId="4" hidden="1">#REF!</definedName>
    <definedName name="_bdm.440145026F8842CD98E976F8D7310145.edm" hidden="1">#REF!</definedName>
    <definedName name="_bdm.444B2206A38A4BA69159FAD17AB98F81.edm" localSheetId="10" hidden="1">#REF!</definedName>
    <definedName name="_bdm.444B2206A38A4BA69159FAD17AB98F81.edm" localSheetId="4" hidden="1">#REF!</definedName>
    <definedName name="_bdm.444B2206A38A4BA69159FAD17AB98F81.edm" hidden="1">#REF!</definedName>
    <definedName name="_bdm.44eca6ca672940748eae38bb561f120f.edm" localSheetId="10" hidden="1">#REF!</definedName>
    <definedName name="_bdm.44eca6ca672940748eae38bb561f120f.edm" localSheetId="4" hidden="1">#REF!</definedName>
    <definedName name="_bdm.44eca6ca672940748eae38bb561f120f.edm" hidden="1">#REF!</definedName>
    <definedName name="_bdm.44fb81f06e1648058a239e92ad69a443.edm" localSheetId="10" hidden="1">#REF!</definedName>
    <definedName name="_bdm.44fb81f06e1648058a239e92ad69a443.edm" localSheetId="4" hidden="1">#REF!</definedName>
    <definedName name="_bdm.44fb81f06e1648058a239e92ad69a443.edm" hidden="1">#REF!</definedName>
    <definedName name="_bdm.44FE5B48D0774E8BA34DC372BAA611B9.edm" localSheetId="10" hidden="1">#REF!</definedName>
    <definedName name="_bdm.44FE5B48D0774E8BA34DC372BAA611B9.edm" localSheetId="4" hidden="1">#REF!</definedName>
    <definedName name="_bdm.44FE5B48D0774E8BA34DC372BAA611B9.edm" hidden="1">#REF!</definedName>
    <definedName name="_bdm.457106FF8266412B97CB3914F0B16337.edm" localSheetId="10" hidden="1">#REF!</definedName>
    <definedName name="_bdm.457106FF8266412B97CB3914F0B16337.edm" localSheetId="4" hidden="1">#REF!</definedName>
    <definedName name="_bdm.457106FF8266412B97CB3914F0B16337.edm" hidden="1">#REF!</definedName>
    <definedName name="_bdm.46220DC5B1654B93A78CCDC4AE3990FB.edm" localSheetId="10" hidden="1">#REF!</definedName>
    <definedName name="_bdm.46220DC5B1654B93A78CCDC4AE3990FB.edm" localSheetId="4" hidden="1">#REF!</definedName>
    <definedName name="_bdm.46220DC5B1654B93A78CCDC4AE3990FB.edm" hidden="1">#REF!</definedName>
    <definedName name="_bdm.466C30353B374321B8C6FB7D510BDCA2.edm" localSheetId="10" hidden="1">#REF!</definedName>
    <definedName name="_bdm.466C30353B374321B8C6FB7D510BDCA2.edm" localSheetId="4" hidden="1">#REF!</definedName>
    <definedName name="_bdm.466C30353B374321B8C6FB7D510BDCA2.edm" hidden="1">#REF!</definedName>
    <definedName name="_bdm.469E6E7CB83C4F59802FA4D5F4B5E189.edm" localSheetId="10" hidden="1">#REF!</definedName>
    <definedName name="_bdm.469E6E7CB83C4F59802FA4D5F4B5E189.edm" localSheetId="4" hidden="1">#REF!</definedName>
    <definedName name="_bdm.469E6E7CB83C4F59802FA4D5F4B5E189.edm" hidden="1">#REF!</definedName>
    <definedName name="_bdm.46B85977B63D4086BD0A250734500838.edm" localSheetId="10" hidden="1">#REF!</definedName>
    <definedName name="_bdm.46B85977B63D4086BD0A250734500838.edm" localSheetId="4" hidden="1">#REF!</definedName>
    <definedName name="_bdm.46B85977B63D4086BD0A250734500838.edm" hidden="1">#REF!</definedName>
    <definedName name="_bdm.46BE2235F355477FA22B33511CA294A5.edm" localSheetId="10" hidden="1">#REF!</definedName>
    <definedName name="_bdm.46BE2235F355477FA22B33511CA294A5.edm" localSheetId="4" hidden="1">#REF!</definedName>
    <definedName name="_bdm.46BE2235F355477FA22B33511CA294A5.edm" hidden="1">#REF!</definedName>
    <definedName name="_bdm.47064DED4B5E447CA842B2A2A0B4603D.edm" localSheetId="10" hidden="1">#REF!</definedName>
    <definedName name="_bdm.47064DED4B5E447CA842B2A2A0B4603D.edm" localSheetId="4" hidden="1">#REF!</definedName>
    <definedName name="_bdm.47064DED4B5E447CA842B2A2A0B4603D.edm" hidden="1">#REF!</definedName>
    <definedName name="_bdm.47B4A6FD3B314E16809B6D1F0C2F9D52.edm" localSheetId="10" hidden="1">#REF!</definedName>
    <definedName name="_bdm.47B4A6FD3B314E16809B6D1F0C2F9D52.edm" localSheetId="4" hidden="1">#REF!</definedName>
    <definedName name="_bdm.47B4A6FD3B314E16809B6D1F0C2F9D52.edm" hidden="1">#REF!</definedName>
    <definedName name="_bdm.47C0E2B37F684004AE1B2C1B25441F89.edm" localSheetId="10" hidden="1">#REF!</definedName>
    <definedName name="_bdm.47C0E2B37F684004AE1B2C1B25441F89.edm" localSheetId="4" hidden="1">#REF!</definedName>
    <definedName name="_bdm.47C0E2B37F684004AE1B2C1B25441F89.edm" hidden="1">#REF!</definedName>
    <definedName name="_bdm.498F7B4A41BD499CBC6D2DFDB4111069.edm" localSheetId="10" hidden="1">#REF!</definedName>
    <definedName name="_bdm.498F7B4A41BD499CBC6D2DFDB4111069.edm" localSheetId="4" hidden="1">#REF!</definedName>
    <definedName name="_bdm.498F7B4A41BD499CBC6D2DFDB4111069.edm" hidden="1">#REF!</definedName>
    <definedName name="_bdm.4A0988F8E0E84665B7E50A68562A5631.edm" localSheetId="10" hidden="1">#REF!</definedName>
    <definedName name="_bdm.4A0988F8E0E84665B7E50A68562A5631.edm" localSheetId="4" hidden="1">#REF!</definedName>
    <definedName name="_bdm.4A0988F8E0E84665B7E50A68562A5631.edm" hidden="1">#REF!</definedName>
    <definedName name="_bdm.4acbb34fbdb845afa711e3b378114633.edm" localSheetId="10" hidden="1">#REF!</definedName>
    <definedName name="_bdm.4acbb34fbdb845afa711e3b378114633.edm" localSheetId="4" hidden="1">#REF!</definedName>
    <definedName name="_bdm.4acbb34fbdb845afa711e3b378114633.edm" hidden="1">#REF!</definedName>
    <definedName name="_bdm.4B89D0250DF1463FB78C2B1E0AA9CE69.edm" localSheetId="10" hidden="1">#REF!</definedName>
    <definedName name="_bdm.4B89D0250DF1463FB78C2B1E0AA9CE69.edm" localSheetId="4" hidden="1">#REF!</definedName>
    <definedName name="_bdm.4B89D0250DF1463FB78C2B1E0AA9CE69.edm" hidden="1">#REF!</definedName>
    <definedName name="_bdm.4BC28CC06BF3467AA5AC1426BF59373B.edm" localSheetId="10" hidden="1">#REF!</definedName>
    <definedName name="_bdm.4BC28CC06BF3467AA5AC1426BF59373B.edm" localSheetId="4" hidden="1">#REF!</definedName>
    <definedName name="_bdm.4BC28CC06BF3467AA5AC1426BF59373B.edm" hidden="1">#REF!</definedName>
    <definedName name="_bdm.4BE8EE38FDE1417792E381632D4EF888.edm" localSheetId="10" hidden="1">#REF!</definedName>
    <definedName name="_bdm.4BE8EE38FDE1417792E381632D4EF888.edm" localSheetId="4" hidden="1">#REF!</definedName>
    <definedName name="_bdm.4BE8EE38FDE1417792E381632D4EF888.edm" hidden="1">#REF!</definedName>
    <definedName name="_bdm.4beead7c3a7d42eea2826058afeb5756.edm" localSheetId="10" hidden="1">#REF!</definedName>
    <definedName name="_bdm.4beead7c3a7d42eea2826058afeb5756.edm" localSheetId="4" hidden="1">#REF!</definedName>
    <definedName name="_bdm.4beead7c3a7d42eea2826058afeb5756.edm" hidden="1">#REF!</definedName>
    <definedName name="_bdm.4CAA30B1EE964AD5B05F57571B0DA404.edm" localSheetId="10" hidden="1">#REF!</definedName>
    <definedName name="_bdm.4CAA30B1EE964AD5B05F57571B0DA404.edm" localSheetId="4" hidden="1">#REF!</definedName>
    <definedName name="_bdm.4CAA30B1EE964AD5B05F57571B0DA404.edm" hidden="1">#REF!</definedName>
    <definedName name="_bdm.4CD256297ECE44CCBB5602C6476BC757.edm" localSheetId="10" hidden="1">#REF!</definedName>
    <definedName name="_bdm.4CD256297ECE44CCBB5602C6476BC757.edm" localSheetId="4" hidden="1">#REF!</definedName>
    <definedName name="_bdm.4CD256297ECE44CCBB5602C6476BC757.edm" hidden="1">#REF!</definedName>
    <definedName name="_bdm.4D637145E0F042A0B0A722DB191D4EDF.edm" localSheetId="10" hidden="1">#REF!</definedName>
    <definedName name="_bdm.4D637145E0F042A0B0A722DB191D4EDF.edm" localSheetId="4" hidden="1">#REF!</definedName>
    <definedName name="_bdm.4D637145E0F042A0B0A722DB191D4EDF.edm" hidden="1">#REF!</definedName>
    <definedName name="_bdm.4DBC2FB01BA940A0A5AF92EBD3FD81D9.edm" localSheetId="10" hidden="1">#REF!</definedName>
    <definedName name="_bdm.4DBC2FB01BA940A0A5AF92EBD3FD81D9.edm" localSheetId="4" hidden="1">#REF!</definedName>
    <definedName name="_bdm.4DBC2FB01BA940A0A5AF92EBD3FD81D9.edm" hidden="1">#REF!</definedName>
    <definedName name="_bdm.4DE140FAEEF345E696555EDE20D840D7.edm" localSheetId="10" hidden="1">#REF!</definedName>
    <definedName name="_bdm.4DE140FAEEF345E696555EDE20D840D7.edm" localSheetId="4" hidden="1">#REF!</definedName>
    <definedName name="_bdm.4DE140FAEEF345E696555EDE20D840D7.edm" hidden="1">#REF!</definedName>
    <definedName name="_bdm.4E169E2A35FE492BA2C769B66F4190C1.edm" localSheetId="10" hidden="1">#REF!</definedName>
    <definedName name="_bdm.4E169E2A35FE492BA2C769B66F4190C1.edm" localSheetId="4" hidden="1">#REF!</definedName>
    <definedName name="_bdm.4E169E2A35FE492BA2C769B66F4190C1.edm" hidden="1">#REF!</definedName>
    <definedName name="_bdm.4E206924A5A44AA8B83401011C05D012.edm" localSheetId="10" hidden="1">#REF!</definedName>
    <definedName name="_bdm.4E206924A5A44AA8B83401011C05D012.edm" localSheetId="4" hidden="1">#REF!</definedName>
    <definedName name="_bdm.4E206924A5A44AA8B83401011C05D012.edm" hidden="1">#REF!</definedName>
    <definedName name="_bdm.4F6650BE9D3E476084A64E061EAC2760.edm" localSheetId="10" hidden="1">#REF!</definedName>
    <definedName name="_bdm.4F6650BE9D3E476084A64E061EAC2760.edm" localSheetId="4" hidden="1">#REF!</definedName>
    <definedName name="_bdm.4F6650BE9D3E476084A64E061EAC2760.edm" hidden="1">#REF!</definedName>
    <definedName name="_bdm.501D5968171D461CAD12565D42C7AEFD.edm" localSheetId="10" hidden="1">#REF!</definedName>
    <definedName name="_bdm.501D5968171D461CAD12565D42C7AEFD.edm" localSheetId="4" hidden="1">#REF!</definedName>
    <definedName name="_bdm.501D5968171D461CAD12565D42C7AEFD.edm" hidden="1">#REF!</definedName>
    <definedName name="_bdm.513088AAF7E14B76B99B5C40C1920E60.edm" localSheetId="10" hidden="1">#REF!</definedName>
    <definedName name="_bdm.513088AAF7E14B76B99B5C40C1920E60.edm" localSheetId="4" hidden="1">#REF!</definedName>
    <definedName name="_bdm.513088AAF7E14B76B99B5C40C1920E60.edm" hidden="1">#REF!</definedName>
    <definedName name="_bdm.51C2392274E74270A115DF4957854F32.edm" localSheetId="10" hidden="1">#REF!</definedName>
    <definedName name="_bdm.51C2392274E74270A115DF4957854F32.edm" localSheetId="4" hidden="1">#REF!</definedName>
    <definedName name="_bdm.51C2392274E74270A115DF4957854F32.edm" hidden="1">#REF!</definedName>
    <definedName name="_bdm.521DC5547E094D3EAB9C9F4D139EF5FF.edm" localSheetId="10" hidden="1">#REF!</definedName>
    <definedName name="_bdm.521DC5547E094D3EAB9C9F4D139EF5FF.edm" localSheetId="4" hidden="1">#REF!</definedName>
    <definedName name="_bdm.521DC5547E094D3EAB9C9F4D139EF5FF.edm" hidden="1">#REF!</definedName>
    <definedName name="_bdm.529F474061D64A55968BCB926B53BA43.edm" localSheetId="10" hidden="1">#REF!</definedName>
    <definedName name="_bdm.529F474061D64A55968BCB926B53BA43.edm" localSheetId="4" hidden="1">#REF!</definedName>
    <definedName name="_bdm.529F474061D64A55968BCB926B53BA43.edm" hidden="1">#REF!</definedName>
    <definedName name="_bdm.53D6196F782A45278D6B904E10B26647.edm" localSheetId="10" hidden="1">#REF!</definedName>
    <definedName name="_bdm.53D6196F782A45278D6B904E10B26647.edm" localSheetId="4" hidden="1">#REF!</definedName>
    <definedName name="_bdm.53D6196F782A45278D6B904E10B26647.edm" hidden="1">#REF!</definedName>
    <definedName name="_bdm.54944DC12BDB4B34B3D5B915ED0E5FF5.edm" localSheetId="10" hidden="1">#REF!</definedName>
    <definedName name="_bdm.54944DC12BDB4B34B3D5B915ED0E5FF5.edm" localSheetId="4" hidden="1">#REF!</definedName>
    <definedName name="_bdm.54944DC12BDB4B34B3D5B915ED0E5FF5.edm" hidden="1">#REF!</definedName>
    <definedName name="_bdm.54A0CAD3B80F40118CC4F8E8CBD2CACF.edm" localSheetId="10" hidden="1">#REF!</definedName>
    <definedName name="_bdm.54A0CAD3B80F40118CC4F8E8CBD2CACF.edm" localSheetId="4" hidden="1">#REF!</definedName>
    <definedName name="_bdm.54A0CAD3B80F40118CC4F8E8CBD2CACF.edm" hidden="1">#REF!</definedName>
    <definedName name="_bdm.557FEFFB8E224D9DBAEBEE2C6C291B26.edm" localSheetId="10" hidden="1">#REF!</definedName>
    <definedName name="_bdm.557FEFFB8E224D9DBAEBEE2C6C291B26.edm" localSheetId="4" hidden="1">#REF!</definedName>
    <definedName name="_bdm.557FEFFB8E224D9DBAEBEE2C6C291B26.edm" hidden="1">#REF!</definedName>
    <definedName name="_bdm.562FC6F78A104445B43D3B17624A48A3.edm" localSheetId="10" hidden="1">#REF!</definedName>
    <definedName name="_bdm.562FC6F78A104445B43D3B17624A48A3.edm" localSheetId="4" hidden="1">#REF!</definedName>
    <definedName name="_bdm.562FC6F78A104445B43D3B17624A48A3.edm" hidden="1">#REF!</definedName>
    <definedName name="_bdm.5656E24345244C91A215E35D2C39BF6C.edm" localSheetId="10" hidden="1">#REF!</definedName>
    <definedName name="_bdm.5656E24345244C91A215E35D2C39BF6C.edm" localSheetId="4" hidden="1">#REF!</definedName>
    <definedName name="_bdm.5656E24345244C91A215E35D2C39BF6C.edm" hidden="1">#REF!</definedName>
    <definedName name="_bdm.5696A0D5433F49D4865156A6DB00CF72.edm" localSheetId="10" hidden="1">#REF!</definedName>
    <definedName name="_bdm.5696A0D5433F49D4865156A6DB00CF72.edm" localSheetId="4" hidden="1">#REF!</definedName>
    <definedName name="_bdm.5696A0D5433F49D4865156A6DB00CF72.edm" hidden="1">#REF!</definedName>
    <definedName name="_bdm.57A584C975874A429D743646D3533D99.edm" localSheetId="10" hidden="1">#REF!</definedName>
    <definedName name="_bdm.57A584C975874A429D743646D3533D99.edm" localSheetId="4" hidden="1">#REF!</definedName>
    <definedName name="_bdm.57A584C975874A429D743646D3533D99.edm" hidden="1">#REF!</definedName>
    <definedName name="_bdm.59087573621145F98A1819354BEACA8B.edm" localSheetId="10" hidden="1">#REF!</definedName>
    <definedName name="_bdm.59087573621145F98A1819354BEACA8B.edm" localSheetId="4" hidden="1">#REF!</definedName>
    <definedName name="_bdm.59087573621145F98A1819354BEACA8B.edm" hidden="1">#REF!</definedName>
    <definedName name="_bdm.5976AA86FC454E36B0BDFD1864BC508C.edm" localSheetId="10" hidden="1">#REF!</definedName>
    <definedName name="_bdm.5976AA86FC454E36B0BDFD1864BC508C.edm" localSheetId="4" hidden="1">#REF!</definedName>
    <definedName name="_bdm.5976AA86FC454E36B0BDFD1864BC508C.edm" hidden="1">#REF!</definedName>
    <definedName name="_bdm.59B87B1228B74F0EA63E814E885839DC.edm" localSheetId="10" hidden="1">#REF!</definedName>
    <definedName name="_bdm.59B87B1228B74F0EA63E814E885839DC.edm" localSheetId="4" hidden="1">#REF!</definedName>
    <definedName name="_bdm.59B87B1228B74F0EA63E814E885839DC.edm" hidden="1">#REF!</definedName>
    <definedName name="_bdm.5B244B4340AA4BD599C36328FC24B955.edm" localSheetId="10" hidden="1">#REF!</definedName>
    <definedName name="_bdm.5B244B4340AA4BD599C36328FC24B955.edm" localSheetId="4" hidden="1">#REF!</definedName>
    <definedName name="_bdm.5B244B4340AA4BD599C36328FC24B955.edm" hidden="1">#REF!</definedName>
    <definedName name="_bdm.5C2F9D3C5DBE41879B417C108CC534DD.edm" localSheetId="10" hidden="1">#REF!</definedName>
    <definedName name="_bdm.5C2F9D3C5DBE41879B417C108CC534DD.edm" localSheetId="4" hidden="1">#REF!</definedName>
    <definedName name="_bdm.5C2F9D3C5DBE41879B417C108CC534DD.edm" hidden="1">#REF!</definedName>
    <definedName name="_bdm.5CA2F8F941A9489DA4FED362624CADC8.edm" localSheetId="10" hidden="1">#REF!</definedName>
    <definedName name="_bdm.5CA2F8F941A9489DA4FED362624CADC8.edm" localSheetId="4" hidden="1">#REF!</definedName>
    <definedName name="_bdm.5CA2F8F941A9489DA4FED362624CADC8.edm" hidden="1">#REF!</definedName>
    <definedName name="_bdm.5E69EECCCB7B4E6592FDEE5ACBED1804.edm" localSheetId="10" hidden="1">#REF!</definedName>
    <definedName name="_bdm.5E69EECCCB7B4E6592FDEE5ACBED1804.edm" localSheetId="4" hidden="1">#REF!</definedName>
    <definedName name="_bdm.5E69EECCCB7B4E6592FDEE5ACBED1804.edm" hidden="1">#REF!</definedName>
    <definedName name="_bdm.5EB8BD6B2AF54BD388F3C7B0707BC492.edm" localSheetId="10" hidden="1">#REF!</definedName>
    <definedName name="_bdm.5EB8BD6B2AF54BD388F3C7B0707BC492.edm" localSheetId="4" hidden="1">#REF!</definedName>
    <definedName name="_bdm.5EB8BD6B2AF54BD388F3C7B0707BC492.edm" hidden="1">#REF!</definedName>
    <definedName name="_bdm.5F99765222EA4AF7BC529430C84B7D99.edm" localSheetId="10" hidden="1">#REF!</definedName>
    <definedName name="_bdm.5F99765222EA4AF7BC529430C84B7D99.edm" localSheetId="4" hidden="1">#REF!</definedName>
    <definedName name="_bdm.5F99765222EA4AF7BC529430C84B7D99.edm" hidden="1">#REF!</definedName>
    <definedName name="_bdm.5F9E4004D9B5451E87F04E3FB01370EA.edm" localSheetId="10" hidden="1">#REF!</definedName>
    <definedName name="_bdm.5F9E4004D9B5451E87F04E3FB01370EA.edm" localSheetId="4" hidden="1">#REF!</definedName>
    <definedName name="_bdm.5F9E4004D9B5451E87F04E3FB01370EA.edm" hidden="1">#REF!</definedName>
    <definedName name="_bdm.609C5E0B40C34CEC83463B2CED066A56.edm" localSheetId="10" hidden="1">#REF!</definedName>
    <definedName name="_bdm.609C5E0B40C34CEC83463B2CED066A56.edm" localSheetId="4" hidden="1">#REF!</definedName>
    <definedName name="_bdm.609C5E0B40C34CEC83463B2CED066A56.edm" hidden="1">#REF!</definedName>
    <definedName name="_bdm.60F68E813B2C4B2FB6CB8DE890BEBBE6.edm" localSheetId="10" hidden="1">#REF!</definedName>
    <definedName name="_bdm.60F68E813B2C4B2FB6CB8DE890BEBBE6.edm" localSheetId="4" hidden="1">#REF!</definedName>
    <definedName name="_bdm.60F68E813B2C4B2FB6CB8DE890BEBBE6.edm" hidden="1">#REF!</definedName>
    <definedName name="_bdm.61B3F847AC054DB29E98FAD943860106.edm" localSheetId="10" hidden="1">#REF!</definedName>
    <definedName name="_bdm.61B3F847AC054DB29E98FAD943860106.edm" localSheetId="4" hidden="1">#REF!</definedName>
    <definedName name="_bdm.61B3F847AC054DB29E98FAD943860106.edm" hidden="1">#REF!</definedName>
    <definedName name="_bdm.62526667C90B441298BBBD8657FAB5A9.edm" localSheetId="10" hidden="1">#REF!</definedName>
    <definedName name="_bdm.62526667C90B441298BBBD8657FAB5A9.edm" localSheetId="4" hidden="1">#REF!</definedName>
    <definedName name="_bdm.62526667C90B441298BBBD8657FAB5A9.edm" hidden="1">#REF!</definedName>
    <definedName name="_bdm.6304DCBC57764F7CBABD4433C15139A6.edm" localSheetId="10" hidden="1">#REF!</definedName>
    <definedName name="_bdm.6304DCBC57764F7CBABD4433C15139A6.edm" localSheetId="4" hidden="1">#REF!</definedName>
    <definedName name="_bdm.6304DCBC57764F7CBABD4433C15139A6.edm" hidden="1">#REF!</definedName>
    <definedName name="_bdm.6359D4D56BF64BEB85D9FF382691492A.edm" localSheetId="10" hidden="1">#REF!</definedName>
    <definedName name="_bdm.6359D4D56BF64BEB85D9FF382691492A.edm" localSheetId="4" hidden="1">#REF!</definedName>
    <definedName name="_bdm.6359D4D56BF64BEB85D9FF382691492A.edm" hidden="1">#REF!</definedName>
    <definedName name="_bdm.6465bf701c1b4fe1ae4b9917eaf8c108.edm" localSheetId="10" hidden="1">#REF!</definedName>
    <definedName name="_bdm.6465bf701c1b4fe1ae4b9917eaf8c108.edm" localSheetId="4" hidden="1">#REF!</definedName>
    <definedName name="_bdm.6465bf701c1b4fe1ae4b9917eaf8c108.edm" hidden="1">#REF!</definedName>
    <definedName name="_bdm.64FC1116C72C42B6909DA9F63EDEB475.edm" localSheetId="10" hidden="1">#REF!</definedName>
    <definedName name="_bdm.64FC1116C72C42B6909DA9F63EDEB475.edm" localSheetId="4" hidden="1">#REF!</definedName>
    <definedName name="_bdm.64FC1116C72C42B6909DA9F63EDEB475.edm" hidden="1">#REF!</definedName>
    <definedName name="_bdm.66370391718546DD8F3B3904C91F7B87.edm" localSheetId="10" hidden="1">#REF!</definedName>
    <definedName name="_bdm.66370391718546DD8F3B3904C91F7B87.edm" localSheetId="4" hidden="1">#REF!</definedName>
    <definedName name="_bdm.66370391718546DD8F3B3904C91F7B87.edm" hidden="1">#REF!</definedName>
    <definedName name="_bdm.6657B5290BF149A385F91068D9C7FC18.edm" localSheetId="10" hidden="1">#REF!</definedName>
    <definedName name="_bdm.6657B5290BF149A385F91068D9C7FC18.edm" localSheetId="4" hidden="1">#REF!</definedName>
    <definedName name="_bdm.6657B5290BF149A385F91068D9C7FC18.edm" hidden="1">#REF!</definedName>
    <definedName name="_bdm.67A7F2D812B14FDBB3673CF58FB6B93E.edm" localSheetId="10" hidden="1">#REF!</definedName>
    <definedName name="_bdm.67A7F2D812B14FDBB3673CF58FB6B93E.edm" localSheetId="4" hidden="1">#REF!</definedName>
    <definedName name="_bdm.67A7F2D812B14FDBB3673CF58FB6B93E.edm" hidden="1">#REF!</definedName>
    <definedName name="_bdm.67A95F6CB6EF481085AB7779D7F28D24.edm" localSheetId="10" hidden="1">#REF!</definedName>
    <definedName name="_bdm.67A95F6CB6EF481085AB7779D7F28D24.edm" localSheetId="4" hidden="1">#REF!</definedName>
    <definedName name="_bdm.67A95F6CB6EF481085AB7779D7F28D24.edm" hidden="1">#REF!</definedName>
    <definedName name="_bdm.686BE017D14249718D57048424E1D2CA.edm" localSheetId="10" hidden="1">#REF!</definedName>
    <definedName name="_bdm.686BE017D14249718D57048424E1D2CA.edm" localSheetId="4" hidden="1">#REF!</definedName>
    <definedName name="_bdm.686BE017D14249718D57048424E1D2CA.edm" hidden="1">#REF!</definedName>
    <definedName name="_bdm.68C33A04518E4EC2A1DEC67878E2A351.edm" localSheetId="10" hidden="1">#REF!</definedName>
    <definedName name="_bdm.68C33A04518E4EC2A1DEC67878E2A351.edm" localSheetId="4" hidden="1">#REF!</definedName>
    <definedName name="_bdm.68C33A04518E4EC2A1DEC67878E2A351.edm" hidden="1">#REF!</definedName>
    <definedName name="_bdm.68C435DB24F84B84B83AC0D22D9C7D5F.edm" localSheetId="10" hidden="1">#REF!</definedName>
    <definedName name="_bdm.68C435DB24F84B84B83AC0D22D9C7D5F.edm" localSheetId="4" hidden="1">#REF!</definedName>
    <definedName name="_bdm.68C435DB24F84B84B83AC0D22D9C7D5F.edm" hidden="1">#REF!</definedName>
    <definedName name="_bdm.69DEAEF0C59248C78A08853D1619F653.edm" localSheetId="10" hidden="1">#REF!</definedName>
    <definedName name="_bdm.69DEAEF0C59248C78A08853D1619F653.edm" localSheetId="4" hidden="1">#REF!</definedName>
    <definedName name="_bdm.69DEAEF0C59248C78A08853D1619F653.edm" hidden="1">#REF!</definedName>
    <definedName name="_bdm.6C8B6CB0B0FB492B86CC294C1C67F2B9.edm" localSheetId="10" hidden="1">#REF!</definedName>
    <definedName name="_bdm.6C8B6CB0B0FB492B86CC294C1C67F2B9.edm" localSheetId="4" hidden="1">#REF!</definedName>
    <definedName name="_bdm.6C8B6CB0B0FB492B86CC294C1C67F2B9.edm" hidden="1">#REF!</definedName>
    <definedName name="_bdm.6DE9FD41CF0248559D918CB423239EC7.edm" localSheetId="10" hidden="1">#REF!</definedName>
    <definedName name="_bdm.6DE9FD41CF0248559D918CB423239EC7.edm" localSheetId="4" hidden="1">#REF!</definedName>
    <definedName name="_bdm.6DE9FD41CF0248559D918CB423239EC7.edm" hidden="1">#REF!</definedName>
    <definedName name="_bdm.6E07ED50E19143CE9F6F3DDD64638253.edm" localSheetId="10" hidden="1">#REF!</definedName>
    <definedName name="_bdm.6E07ED50E19143CE9F6F3DDD64638253.edm" localSheetId="4" hidden="1">#REF!</definedName>
    <definedName name="_bdm.6E07ED50E19143CE9F6F3DDD64638253.edm" hidden="1">#REF!</definedName>
    <definedName name="_bdm.6F67009313FC4D318744EB59DCEDF84D.edm" localSheetId="10" hidden="1">#REF!</definedName>
    <definedName name="_bdm.6F67009313FC4D318744EB59DCEDF84D.edm" localSheetId="4" hidden="1">#REF!</definedName>
    <definedName name="_bdm.6F67009313FC4D318744EB59DCEDF84D.edm" hidden="1">#REF!</definedName>
    <definedName name="_bdm.7072907F221B49BBAB5021F4EC0817E4.edm" localSheetId="10" hidden="1">#REF!</definedName>
    <definedName name="_bdm.7072907F221B49BBAB5021F4EC0817E4.edm" localSheetId="4" hidden="1">#REF!</definedName>
    <definedName name="_bdm.7072907F221B49BBAB5021F4EC0817E4.edm" hidden="1">#REF!</definedName>
    <definedName name="_bdm.70C7FB36229E47F98CA2D1ED4FC976F4.edm" localSheetId="10" hidden="1">#REF!</definedName>
    <definedName name="_bdm.70C7FB36229E47F98CA2D1ED4FC976F4.edm" localSheetId="4" hidden="1">#REF!</definedName>
    <definedName name="_bdm.70C7FB36229E47F98CA2D1ED4FC976F4.edm" hidden="1">#REF!</definedName>
    <definedName name="_bdm.70CC2A5D3C04401A99217023E94EAC5F.edm" localSheetId="10" hidden="1">#REF!</definedName>
    <definedName name="_bdm.70CC2A5D3C04401A99217023E94EAC5F.edm" localSheetId="4" hidden="1">#REF!</definedName>
    <definedName name="_bdm.70CC2A5D3C04401A99217023E94EAC5F.edm" hidden="1">#REF!</definedName>
    <definedName name="_bdm.70DE6FE102EF45D585912B0FB64BE568.edm" localSheetId="10" hidden="1">#REF!</definedName>
    <definedName name="_bdm.70DE6FE102EF45D585912B0FB64BE568.edm" localSheetId="4" hidden="1">#REF!</definedName>
    <definedName name="_bdm.70DE6FE102EF45D585912B0FB64BE568.edm" hidden="1">#REF!</definedName>
    <definedName name="_bdm.71B6CA62072D4AC5A9B15723BF4D1C98.edm" localSheetId="10" hidden="1">#REF!</definedName>
    <definedName name="_bdm.71B6CA62072D4AC5A9B15723BF4D1C98.edm" localSheetId="4" hidden="1">#REF!</definedName>
    <definedName name="_bdm.71B6CA62072D4AC5A9B15723BF4D1C98.edm" hidden="1">#REF!</definedName>
    <definedName name="_bdm.71F24B5C5CA94E5D92ED4A5CF816C4DD.edm" localSheetId="10" hidden="1">#REF!</definedName>
    <definedName name="_bdm.71F24B5C5CA94E5D92ED4A5CF816C4DD.edm" localSheetId="4" hidden="1">#REF!</definedName>
    <definedName name="_bdm.71F24B5C5CA94E5D92ED4A5CF816C4DD.edm" hidden="1">#REF!</definedName>
    <definedName name="_bdm.720674F377344E4D87ABD8C1AE56554E.edm" localSheetId="10" hidden="1">#REF!</definedName>
    <definedName name="_bdm.720674F377344E4D87ABD8C1AE56554E.edm" localSheetId="4" hidden="1">#REF!</definedName>
    <definedName name="_bdm.720674F377344E4D87ABD8C1AE56554E.edm" hidden="1">#REF!</definedName>
    <definedName name="_bdm.723535575C19495D88012754C838A94E.edm" localSheetId="10" hidden="1">#REF!</definedName>
    <definedName name="_bdm.723535575C19495D88012754C838A94E.edm" localSheetId="4" hidden="1">#REF!</definedName>
    <definedName name="_bdm.723535575C19495D88012754C838A94E.edm" hidden="1">#REF!</definedName>
    <definedName name="_bdm.724C1D816A3A4A0FB44A9A24AFD4E01E.edm" localSheetId="10" hidden="1">#REF!</definedName>
    <definedName name="_bdm.724C1D816A3A4A0FB44A9A24AFD4E01E.edm" localSheetId="4" hidden="1">#REF!</definedName>
    <definedName name="_bdm.724C1D816A3A4A0FB44A9A24AFD4E01E.edm" hidden="1">#REF!</definedName>
    <definedName name="_bdm.7254BE7213144FEAA87CE8983E056C68.edm" localSheetId="10" hidden="1">#REF!</definedName>
    <definedName name="_bdm.7254BE7213144FEAA87CE8983E056C68.edm" localSheetId="4" hidden="1">#REF!</definedName>
    <definedName name="_bdm.7254BE7213144FEAA87CE8983E056C68.edm" hidden="1">#REF!</definedName>
    <definedName name="_bdm.730710D2B75940B28A70562C2FB294A8.edm" localSheetId="10" hidden="1">#REF!</definedName>
    <definedName name="_bdm.730710D2B75940B28A70562C2FB294A8.edm" localSheetId="4" hidden="1">#REF!</definedName>
    <definedName name="_bdm.730710D2B75940B28A70562C2FB294A8.edm" hidden="1">#REF!</definedName>
    <definedName name="_bdm.7378CF0BAB204A9DA68D24DC49B8923C.edm" localSheetId="10" hidden="1">#REF!</definedName>
    <definedName name="_bdm.7378CF0BAB204A9DA68D24DC49B8923C.edm" localSheetId="4" hidden="1">#REF!</definedName>
    <definedName name="_bdm.7378CF0BAB204A9DA68D24DC49B8923C.edm" hidden="1">#REF!</definedName>
    <definedName name="_bdm.74CEE327218B454AA9BC56D8CEA74141.edm" localSheetId="10" hidden="1">#REF!</definedName>
    <definedName name="_bdm.74CEE327218B454AA9BC56D8CEA74141.edm" localSheetId="4" hidden="1">#REF!</definedName>
    <definedName name="_bdm.74CEE327218B454AA9BC56D8CEA74141.edm" hidden="1">#REF!</definedName>
    <definedName name="_bdm.7667625BB9094D42AC031362DA7FD95A.edm" localSheetId="10" hidden="1">#REF!</definedName>
    <definedName name="_bdm.7667625BB9094D42AC031362DA7FD95A.edm" localSheetId="4" hidden="1">#REF!</definedName>
    <definedName name="_bdm.7667625BB9094D42AC031362DA7FD95A.edm" hidden="1">#REF!</definedName>
    <definedName name="_bdm.7682B2D3BDFE4A82A01C5576D3E215A4.edm" localSheetId="10" hidden="1">#REF!</definedName>
    <definedName name="_bdm.7682B2D3BDFE4A82A01C5576D3E215A4.edm" localSheetId="4" hidden="1">#REF!</definedName>
    <definedName name="_bdm.7682B2D3BDFE4A82A01C5576D3E215A4.edm" hidden="1">#REF!</definedName>
    <definedName name="_bdm.76AD353101F049069FB316AF6D48136D.edm" localSheetId="10" hidden="1">#REF!</definedName>
    <definedName name="_bdm.76AD353101F049069FB316AF6D48136D.edm" localSheetId="4" hidden="1">#REF!</definedName>
    <definedName name="_bdm.76AD353101F049069FB316AF6D48136D.edm" hidden="1">#REF!</definedName>
    <definedName name="_bdm.7828DDEC22834DC5A3AD5428292B6972.edm" localSheetId="10" hidden="1">#REF!</definedName>
    <definedName name="_bdm.7828DDEC22834DC5A3AD5428292B6972.edm" localSheetId="4" hidden="1">#REF!</definedName>
    <definedName name="_bdm.7828DDEC22834DC5A3AD5428292B6972.edm" hidden="1">#REF!</definedName>
    <definedName name="_bdm.78810DE0F6884B7995E3E512A0F72ADF.edm" localSheetId="10" hidden="1">#REF!</definedName>
    <definedName name="_bdm.78810DE0F6884B7995E3E512A0F72ADF.edm" localSheetId="4" hidden="1">#REF!</definedName>
    <definedName name="_bdm.78810DE0F6884B7995E3E512A0F72ADF.edm" hidden="1">#REF!</definedName>
    <definedName name="_bdm.7919B2070C2A4657A32B65C1CD1E68CC.edm" localSheetId="10" hidden="1">#REF!</definedName>
    <definedName name="_bdm.7919B2070C2A4657A32B65C1CD1E68CC.edm" localSheetId="4" hidden="1">#REF!</definedName>
    <definedName name="_bdm.7919B2070C2A4657A32B65C1CD1E68CC.edm" hidden="1">#REF!</definedName>
    <definedName name="_bdm.7923EEC314B242E8BC1F3FD0A2CB8DC9.edm" localSheetId="10" hidden="1">#REF!</definedName>
    <definedName name="_bdm.7923EEC314B242E8BC1F3FD0A2CB8DC9.edm" localSheetId="4" hidden="1">#REF!</definedName>
    <definedName name="_bdm.7923EEC314B242E8BC1F3FD0A2CB8DC9.edm" hidden="1">#REF!</definedName>
    <definedName name="_bdm.79AA69596969444EA0A2427E0BA8E331.edm" localSheetId="10" hidden="1">#REF!</definedName>
    <definedName name="_bdm.79AA69596969444EA0A2427E0BA8E331.edm" localSheetId="4" hidden="1">#REF!</definedName>
    <definedName name="_bdm.79AA69596969444EA0A2427E0BA8E331.edm" hidden="1">#REF!</definedName>
    <definedName name="_bdm.7A205DC733E34F5EBDE4F74FF7D37A30.edm" localSheetId="10" hidden="1">#REF!</definedName>
    <definedName name="_bdm.7A205DC733E34F5EBDE4F74FF7D37A30.edm" localSheetId="4" hidden="1">#REF!</definedName>
    <definedName name="_bdm.7A205DC733E34F5EBDE4F74FF7D37A30.edm" hidden="1">#REF!</definedName>
    <definedName name="_bdm.7B275F0DB5274E1BA4598C6717C8EF3A.edm" localSheetId="10" hidden="1">#REF!</definedName>
    <definedName name="_bdm.7B275F0DB5274E1BA4598C6717C8EF3A.edm" localSheetId="4" hidden="1">#REF!</definedName>
    <definedName name="_bdm.7B275F0DB5274E1BA4598C6717C8EF3A.edm" hidden="1">#REF!</definedName>
    <definedName name="_bdm.7B47D970CBE145089C5875DF770B3644.edm" localSheetId="10" hidden="1">#REF!</definedName>
    <definedName name="_bdm.7B47D970CBE145089C5875DF770B3644.edm" localSheetId="4" hidden="1">#REF!</definedName>
    <definedName name="_bdm.7B47D970CBE145089C5875DF770B3644.edm" hidden="1">#REF!</definedName>
    <definedName name="_bdm.7BCCBD5FCF034AC6A9E6CB3E672BE509.edm" localSheetId="10" hidden="1">#REF!</definedName>
    <definedName name="_bdm.7BCCBD5FCF034AC6A9E6CB3E672BE509.edm" localSheetId="4" hidden="1">#REF!</definedName>
    <definedName name="_bdm.7BCCBD5FCF034AC6A9E6CB3E672BE509.edm" hidden="1">#REF!</definedName>
    <definedName name="_bdm.7BF7431432AA4F59A65C09D9BA9D0155.edm" localSheetId="10" hidden="1">#REF!</definedName>
    <definedName name="_bdm.7BF7431432AA4F59A65C09D9BA9D0155.edm" localSheetId="4" hidden="1">#REF!</definedName>
    <definedName name="_bdm.7BF7431432AA4F59A65C09D9BA9D0155.edm" hidden="1">#REF!</definedName>
    <definedName name="_bdm.7C29196203AC4042B59A1B0912BC820B.edm" localSheetId="10" hidden="1">#REF!</definedName>
    <definedName name="_bdm.7C29196203AC4042B59A1B0912BC820B.edm" localSheetId="4" hidden="1">#REF!</definedName>
    <definedName name="_bdm.7C29196203AC4042B59A1B0912BC820B.edm" hidden="1">#REF!</definedName>
    <definedName name="_bdm.7c70949fda5340fa930ad68a41ae2a8c.edm" localSheetId="10" hidden="1">#REF!</definedName>
    <definedName name="_bdm.7c70949fda5340fa930ad68a41ae2a8c.edm" localSheetId="4" hidden="1">#REF!</definedName>
    <definedName name="_bdm.7c70949fda5340fa930ad68a41ae2a8c.edm" hidden="1">#REF!</definedName>
    <definedName name="_bdm.7D8076B30BE24BFEB14F496540816CA6.edm" localSheetId="10" hidden="1">#REF!</definedName>
    <definedName name="_bdm.7D8076B30BE24BFEB14F496540816CA6.edm" localSheetId="4" hidden="1">#REF!</definedName>
    <definedName name="_bdm.7D8076B30BE24BFEB14F496540816CA6.edm" hidden="1">#REF!</definedName>
    <definedName name="_bdm.7DBA292EA77B4DB9BCAFC14523B7EEC2.edm" localSheetId="10" hidden="1">#REF!</definedName>
    <definedName name="_bdm.7DBA292EA77B4DB9BCAFC14523B7EEC2.edm" localSheetId="4" hidden="1">#REF!</definedName>
    <definedName name="_bdm.7DBA292EA77B4DB9BCAFC14523B7EEC2.edm" hidden="1">#REF!</definedName>
    <definedName name="_bdm.7DDCB6C141D44964B571D2DEE7478457.edm" localSheetId="10" hidden="1">#REF!</definedName>
    <definedName name="_bdm.7DDCB6C141D44964B571D2DEE7478457.edm" localSheetId="4" hidden="1">#REF!</definedName>
    <definedName name="_bdm.7DDCB6C141D44964B571D2DEE7478457.edm" hidden="1">#REF!</definedName>
    <definedName name="_bdm.7E2DB958E622416B8BE1A799AEAA0D59.edm" localSheetId="10" hidden="1">#REF!</definedName>
    <definedName name="_bdm.7E2DB958E622416B8BE1A799AEAA0D59.edm" localSheetId="4" hidden="1">#REF!</definedName>
    <definedName name="_bdm.7E2DB958E622416B8BE1A799AEAA0D59.edm" hidden="1">#REF!</definedName>
    <definedName name="_bdm.7EEC3D8E756748CF9190BBD497BDB22F.edm" localSheetId="10" hidden="1">#REF!</definedName>
    <definedName name="_bdm.7EEC3D8E756748CF9190BBD497BDB22F.edm" localSheetId="4" hidden="1">#REF!</definedName>
    <definedName name="_bdm.7EEC3D8E756748CF9190BBD497BDB22F.edm" hidden="1">#REF!</definedName>
    <definedName name="_bdm.806C3277F66C4635A323FD4B3FEF3B80.edm" localSheetId="10" hidden="1">#REF!</definedName>
    <definedName name="_bdm.806C3277F66C4635A323FD4B3FEF3B80.edm" localSheetId="4" hidden="1">#REF!</definedName>
    <definedName name="_bdm.806C3277F66C4635A323FD4B3FEF3B80.edm" hidden="1">#REF!</definedName>
    <definedName name="_bdm.80A2B4E4B585488DBEDFD18045D27C4B.edm" localSheetId="10" hidden="1">#REF!</definedName>
    <definedName name="_bdm.80A2B4E4B585488DBEDFD18045D27C4B.edm" localSheetId="4" hidden="1">#REF!</definedName>
    <definedName name="_bdm.80A2B4E4B585488DBEDFD18045D27C4B.edm" hidden="1">#REF!</definedName>
    <definedName name="_bdm.81E75C4FC8E14DE3B6DBEBF2E1A75CFE.edm" localSheetId="10" hidden="1">#REF!</definedName>
    <definedName name="_bdm.81E75C4FC8E14DE3B6DBEBF2E1A75CFE.edm" localSheetId="4" hidden="1">#REF!</definedName>
    <definedName name="_bdm.81E75C4FC8E14DE3B6DBEBF2E1A75CFE.edm" hidden="1">#REF!</definedName>
    <definedName name="_bdm.820E96BF82C747ECB236B7E157B3CFC0.edm" localSheetId="10" hidden="1">#REF!</definedName>
    <definedName name="_bdm.820E96BF82C747ECB236B7E157B3CFC0.edm" localSheetId="4" hidden="1">#REF!</definedName>
    <definedName name="_bdm.820E96BF82C747ECB236B7E157B3CFC0.edm" hidden="1">#REF!</definedName>
    <definedName name="_bdm.822B60B824C14427AED4186AFD1C1E9D.edm" localSheetId="10" hidden="1">#REF!</definedName>
    <definedName name="_bdm.822B60B824C14427AED4186AFD1C1E9D.edm" localSheetId="4" hidden="1">#REF!</definedName>
    <definedName name="_bdm.822B60B824C14427AED4186AFD1C1E9D.edm" hidden="1">#REF!</definedName>
    <definedName name="_bdm.82371D88C65C459D93D55FD985CC5B1E.edm" localSheetId="10" hidden="1">#REF!</definedName>
    <definedName name="_bdm.82371D88C65C459D93D55FD985CC5B1E.edm" localSheetId="4" hidden="1">#REF!</definedName>
    <definedName name="_bdm.82371D88C65C459D93D55FD985CC5B1E.edm" hidden="1">#REF!</definedName>
    <definedName name="_bdm.82C4288BA67947C88ED7AA785A5AECD9.edm" localSheetId="10" hidden="1">#REF!</definedName>
    <definedName name="_bdm.82C4288BA67947C88ED7AA785A5AECD9.edm" localSheetId="4" hidden="1">#REF!</definedName>
    <definedName name="_bdm.82C4288BA67947C88ED7AA785A5AECD9.edm" hidden="1">#REF!</definedName>
    <definedName name="_bdm.83F12F3137A94F56AD9B9D6121970638.edm" localSheetId="10" hidden="1">#REF!</definedName>
    <definedName name="_bdm.83F12F3137A94F56AD9B9D6121970638.edm" localSheetId="4" hidden="1">#REF!</definedName>
    <definedName name="_bdm.83F12F3137A94F56AD9B9D6121970638.edm" hidden="1">#REF!</definedName>
    <definedName name="_bdm.85FF2CF41DB744ABB4DC9320EF71EC4D.edm" localSheetId="10" hidden="1">#REF!</definedName>
    <definedName name="_bdm.85FF2CF41DB744ABB4DC9320EF71EC4D.edm" localSheetId="4" hidden="1">#REF!</definedName>
    <definedName name="_bdm.85FF2CF41DB744ABB4DC9320EF71EC4D.edm" hidden="1">#REF!</definedName>
    <definedName name="_bdm.8651990A248E440FAB630A60BAD5F6C2.edm" localSheetId="10" hidden="1">#REF!</definedName>
    <definedName name="_bdm.8651990A248E440FAB630A60BAD5F6C2.edm" localSheetId="4" hidden="1">#REF!</definedName>
    <definedName name="_bdm.8651990A248E440FAB630A60BAD5F6C2.edm" hidden="1">#REF!</definedName>
    <definedName name="_bdm.86CE7233AE1141ACB786146DC1F504A5.edm" localSheetId="10" hidden="1">#REF!</definedName>
    <definedName name="_bdm.86CE7233AE1141ACB786146DC1F504A5.edm" localSheetId="4" hidden="1">#REF!</definedName>
    <definedName name="_bdm.86CE7233AE1141ACB786146DC1F504A5.edm" hidden="1">#REF!</definedName>
    <definedName name="_bdm.87ab72d24b5245b891dc10c17113f12e.edm" localSheetId="10" hidden="1">#REF!</definedName>
    <definedName name="_bdm.87ab72d24b5245b891dc10c17113f12e.edm" localSheetId="4" hidden="1">#REF!</definedName>
    <definedName name="_bdm.87ab72d24b5245b891dc10c17113f12e.edm" hidden="1">#REF!</definedName>
    <definedName name="_bdm.887ED3D623C541A2AA574C43B683326E.edm" localSheetId="10" hidden="1">#REF!</definedName>
    <definedName name="_bdm.887ED3D623C541A2AA574C43B683326E.edm" localSheetId="4" hidden="1">#REF!</definedName>
    <definedName name="_bdm.887ED3D623C541A2AA574C43B683326E.edm" hidden="1">#REF!</definedName>
    <definedName name="_bdm.889832C9D94F4AA0888D178199014177.edm" localSheetId="10" hidden="1">#REF!</definedName>
    <definedName name="_bdm.889832C9D94F4AA0888D178199014177.edm" localSheetId="4" hidden="1">#REF!</definedName>
    <definedName name="_bdm.889832C9D94F4AA0888D178199014177.edm" hidden="1">#REF!</definedName>
    <definedName name="_bdm.89AA0A8F07CA465CAD636DC05FF176DF.edm" localSheetId="10" hidden="1">#REF!</definedName>
    <definedName name="_bdm.89AA0A8F07CA465CAD636DC05FF176DF.edm" localSheetId="4" hidden="1">#REF!</definedName>
    <definedName name="_bdm.89AA0A8F07CA465CAD636DC05FF176DF.edm" hidden="1">#REF!</definedName>
    <definedName name="_bdm.8AFD8A9F6BBE4EAB95DF4CAD663B5B38.edm" localSheetId="10" hidden="1">#REF!</definedName>
    <definedName name="_bdm.8AFD8A9F6BBE4EAB95DF4CAD663B5B38.edm" localSheetId="4" hidden="1">#REF!</definedName>
    <definedName name="_bdm.8AFD8A9F6BBE4EAB95DF4CAD663B5B38.edm" hidden="1">#REF!</definedName>
    <definedName name="_bdm.8c22ed9e22a6499e896675161c801328.edm" localSheetId="10" hidden="1">#REF!</definedName>
    <definedName name="_bdm.8c22ed9e22a6499e896675161c801328.edm" localSheetId="4" hidden="1">#REF!</definedName>
    <definedName name="_bdm.8c22ed9e22a6499e896675161c801328.edm" hidden="1">#REF!</definedName>
    <definedName name="_bdm.8C28C675BB6F45E483742FC348F70175.edm" localSheetId="10" hidden="1">#REF!</definedName>
    <definedName name="_bdm.8C28C675BB6F45E483742FC348F70175.edm" localSheetId="4" hidden="1">#REF!</definedName>
    <definedName name="_bdm.8C28C675BB6F45E483742FC348F70175.edm" hidden="1">#REF!</definedName>
    <definedName name="_bdm.8D4535B5D810457FAC149BCC14766679.edm" localSheetId="10" hidden="1">#REF!</definedName>
    <definedName name="_bdm.8D4535B5D810457FAC149BCC14766679.edm" localSheetId="4" hidden="1">#REF!</definedName>
    <definedName name="_bdm.8D4535B5D810457FAC149BCC14766679.edm" hidden="1">#REF!</definedName>
    <definedName name="_bdm.8DFDFDCD4C0247F9BFC481FA71A5E123.edm" localSheetId="10" hidden="1">#REF!</definedName>
    <definedName name="_bdm.8DFDFDCD4C0247F9BFC481FA71A5E123.edm" localSheetId="4" hidden="1">#REF!</definedName>
    <definedName name="_bdm.8DFDFDCD4C0247F9BFC481FA71A5E123.edm" hidden="1">#REF!</definedName>
    <definedName name="_bdm.8E283CE5A6B74CC38F899133E93E640A.edm" localSheetId="10" hidden="1">#REF!</definedName>
    <definedName name="_bdm.8E283CE5A6B74CC38F899133E93E640A.edm" localSheetId="4" hidden="1">#REF!</definedName>
    <definedName name="_bdm.8E283CE5A6B74CC38F899133E93E640A.edm" hidden="1">#REF!</definedName>
    <definedName name="_bdm.8E6B5D395AAB478DA06252FA5629EA73.edm" localSheetId="10" hidden="1">#REF!</definedName>
    <definedName name="_bdm.8E6B5D395AAB478DA06252FA5629EA73.edm" localSheetId="4" hidden="1">#REF!</definedName>
    <definedName name="_bdm.8E6B5D395AAB478DA06252FA5629EA73.edm" hidden="1">#REF!</definedName>
    <definedName name="_bdm.8e7431a5432d48ff959243d1a5306693.edm" localSheetId="10" hidden="1">#REF!</definedName>
    <definedName name="_bdm.8e7431a5432d48ff959243d1a5306693.edm" localSheetId="4" hidden="1">#REF!</definedName>
    <definedName name="_bdm.8e7431a5432d48ff959243d1a5306693.edm" hidden="1">#REF!</definedName>
    <definedName name="_bdm.8EC8182949F043F2B34D0CF764D4F26F.edm" localSheetId="10" hidden="1">#REF!</definedName>
    <definedName name="_bdm.8EC8182949F043F2B34D0CF764D4F26F.edm" localSheetId="4" hidden="1">#REF!</definedName>
    <definedName name="_bdm.8EC8182949F043F2B34D0CF764D4F26F.edm" hidden="1">#REF!</definedName>
    <definedName name="_bdm.8FF84431F4D64C079253D4B17F54BA56.edm" localSheetId="10" hidden="1">#REF!</definedName>
    <definedName name="_bdm.8FF84431F4D64C079253D4B17F54BA56.edm" localSheetId="4" hidden="1">#REF!</definedName>
    <definedName name="_bdm.8FF84431F4D64C079253D4B17F54BA56.edm" hidden="1">#REF!</definedName>
    <definedName name="_bdm.9040A61E5A37436688216A5760F26DE6.edm" localSheetId="10" hidden="1">#REF!</definedName>
    <definedName name="_bdm.9040A61E5A37436688216A5760F26DE6.edm" localSheetId="4" hidden="1">#REF!</definedName>
    <definedName name="_bdm.9040A61E5A37436688216A5760F26DE6.edm" hidden="1">#REF!</definedName>
    <definedName name="_bdm.9090244CA8D74A91BA72174C9ACDB2F7.edm" localSheetId="10" hidden="1">#REF!</definedName>
    <definedName name="_bdm.9090244CA8D74A91BA72174C9ACDB2F7.edm" localSheetId="4" hidden="1">#REF!</definedName>
    <definedName name="_bdm.9090244CA8D74A91BA72174C9ACDB2F7.edm" hidden="1">#REF!</definedName>
    <definedName name="_bdm.9093C8F170AC4387AA424563A523D640.edm" localSheetId="10" hidden="1">#REF!</definedName>
    <definedName name="_bdm.9093C8F170AC4387AA424563A523D640.edm" localSheetId="4" hidden="1">#REF!</definedName>
    <definedName name="_bdm.9093C8F170AC4387AA424563A523D640.edm" hidden="1">#REF!</definedName>
    <definedName name="_bdm.9113DC062F524B53844BD5DFAD45AAA8.edm" localSheetId="10" hidden="1">#REF!</definedName>
    <definedName name="_bdm.9113DC062F524B53844BD5DFAD45AAA8.edm" localSheetId="4" hidden="1">#REF!</definedName>
    <definedName name="_bdm.9113DC062F524B53844BD5DFAD45AAA8.edm" hidden="1">#REF!</definedName>
    <definedName name="_bdm.92BD5202834647C19D2BB44816804348.edm" localSheetId="10" hidden="1">#REF!</definedName>
    <definedName name="_bdm.92BD5202834647C19D2BB44816804348.edm" localSheetId="4" hidden="1">#REF!</definedName>
    <definedName name="_bdm.92BD5202834647C19D2BB44816804348.edm" hidden="1">#REF!</definedName>
    <definedName name="_bdm.931B398E9C4B4FAAB1503450018FE3BF.edm" localSheetId="10" hidden="1">#REF!</definedName>
    <definedName name="_bdm.931B398E9C4B4FAAB1503450018FE3BF.edm" localSheetId="4" hidden="1">#REF!</definedName>
    <definedName name="_bdm.931B398E9C4B4FAAB1503450018FE3BF.edm" hidden="1">#REF!</definedName>
    <definedName name="_bdm.936F2FC386DF4A70B4155CF6CE7A5881.edm" localSheetId="10" hidden="1">#REF!</definedName>
    <definedName name="_bdm.936F2FC386DF4A70B4155CF6CE7A5881.edm" localSheetId="4" hidden="1">#REF!</definedName>
    <definedName name="_bdm.936F2FC386DF4A70B4155CF6CE7A5881.edm" hidden="1">#REF!</definedName>
    <definedName name="_bdm.9495357236BC4285BECC60C54162930E.edm" localSheetId="10" hidden="1">#REF!</definedName>
    <definedName name="_bdm.9495357236BC4285BECC60C54162930E.edm" localSheetId="4" hidden="1">#REF!</definedName>
    <definedName name="_bdm.9495357236BC4285BECC60C54162930E.edm" hidden="1">#REF!</definedName>
    <definedName name="_bdm.956D97D81225405FA4C8E3BCCA9FD54B.edm" localSheetId="10" hidden="1">#REF!</definedName>
    <definedName name="_bdm.956D97D81225405FA4C8E3BCCA9FD54B.edm" localSheetId="4" hidden="1">#REF!</definedName>
    <definedName name="_bdm.956D97D81225405FA4C8E3BCCA9FD54B.edm" hidden="1">#REF!</definedName>
    <definedName name="_bdm.95714F7EAFC94DCBAB0E2523A77760A8.edm" localSheetId="10" hidden="1">#REF!</definedName>
    <definedName name="_bdm.95714F7EAFC94DCBAB0E2523A77760A8.edm" localSheetId="4" hidden="1">#REF!</definedName>
    <definedName name="_bdm.95714F7EAFC94DCBAB0E2523A77760A8.edm" hidden="1">#REF!</definedName>
    <definedName name="_bdm.961c1d8777d94144b20f97834b7b019f.edm" localSheetId="10" hidden="1">#REF!</definedName>
    <definedName name="_bdm.961c1d8777d94144b20f97834b7b019f.edm" localSheetId="4" hidden="1">#REF!</definedName>
    <definedName name="_bdm.961c1d8777d94144b20f97834b7b019f.edm" hidden="1">#REF!</definedName>
    <definedName name="_bdm.9640BD0530BD4C3390126D46FD2813E4.edm" localSheetId="10" hidden="1">#REF!</definedName>
    <definedName name="_bdm.9640BD0530BD4C3390126D46FD2813E4.edm" localSheetId="4" hidden="1">#REF!</definedName>
    <definedName name="_bdm.9640BD0530BD4C3390126D46FD2813E4.edm" hidden="1">#REF!</definedName>
    <definedName name="_bdm.967347632A084017B74460CCE2CB902E.edm" localSheetId="10" hidden="1">#REF!</definedName>
    <definedName name="_bdm.967347632A084017B74460CCE2CB902E.edm" localSheetId="4" hidden="1">#REF!</definedName>
    <definedName name="_bdm.967347632A084017B74460CCE2CB902E.edm" hidden="1">#REF!</definedName>
    <definedName name="_bdm.969400d02e7b443eb3700ef62e643fc1.edm" localSheetId="10" hidden="1">#REF!</definedName>
    <definedName name="_bdm.969400d02e7b443eb3700ef62e643fc1.edm" localSheetId="4" hidden="1">#REF!</definedName>
    <definedName name="_bdm.969400d02e7b443eb3700ef62e643fc1.edm" hidden="1">#REF!</definedName>
    <definedName name="_bdm.96C99CC752DC4F9B98FFB3905CBAEA7A.edm" localSheetId="10" hidden="1">#REF!</definedName>
    <definedName name="_bdm.96C99CC752DC4F9B98FFB3905CBAEA7A.edm" localSheetId="4" hidden="1">#REF!</definedName>
    <definedName name="_bdm.96C99CC752DC4F9B98FFB3905CBAEA7A.edm" hidden="1">#REF!</definedName>
    <definedName name="_bdm.97189646042F48C09827531DA43D9B7D.edm" localSheetId="10" hidden="1">#REF!</definedName>
    <definedName name="_bdm.97189646042F48C09827531DA43D9B7D.edm" localSheetId="4" hidden="1">#REF!</definedName>
    <definedName name="_bdm.97189646042F48C09827531DA43D9B7D.edm" hidden="1">#REF!</definedName>
    <definedName name="_bdm.97198AAC679F4EE8A8A1E69907A83475.edm" localSheetId="10" hidden="1">#REF!</definedName>
    <definedName name="_bdm.97198AAC679F4EE8A8A1E69907A83475.edm" localSheetId="4" hidden="1">#REF!</definedName>
    <definedName name="_bdm.97198AAC679F4EE8A8A1E69907A83475.edm" hidden="1">#REF!</definedName>
    <definedName name="_bdm.98334DAF9DD94ECDA89791C7D9EF45DC.edm" localSheetId="10" hidden="1">#REF!</definedName>
    <definedName name="_bdm.98334DAF9DD94ECDA89791C7D9EF45DC.edm" localSheetId="4" hidden="1">#REF!</definedName>
    <definedName name="_bdm.98334DAF9DD94ECDA89791C7D9EF45DC.edm" hidden="1">#REF!</definedName>
    <definedName name="_bdm.9857dfe3de764353b0f6af05e1fe7851.edm" localSheetId="10" hidden="1">#REF!</definedName>
    <definedName name="_bdm.9857dfe3de764353b0f6af05e1fe7851.edm" localSheetId="4" hidden="1">#REF!</definedName>
    <definedName name="_bdm.9857dfe3de764353b0f6af05e1fe7851.edm" hidden="1">#REF!</definedName>
    <definedName name="_bdm.986DADF45F7147C4B6F2100A5D14CF24.edm" localSheetId="10" hidden="1">#REF!</definedName>
    <definedName name="_bdm.986DADF45F7147C4B6F2100A5D14CF24.edm" localSheetId="4" hidden="1">#REF!</definedName>
    <definedName name="_bdm.986DADF45F7147C4B6F2100A5D14CF24.edm" hidden="1">#REF!</definedName>
    <definedName name="_bdm.98A36015EE27441090C735885E601553.edm" localSheetId="10" hidden="1">#REF!</definedName>
    <definedName name="_bdm.98A36015EE27441090C735885E601553.edm" localSheetId="4" hidden="1">#REF!</definedName>
    <definedName name="_bdm.98A36015EE27441090C735885E601553.edm" hidden="1">#REF!</definedName>
    <definedName name="_bdm.98CE9FC4A69B40EBBDF9C7EF42285FC9.edm" localSheetId="10" hidden="1">#REF!</definedName>
    <definedName name="_bdm.98CE9FC4A69B40EBBDF9C7EF42285FC9.edm" localSheetId="4" hidden="1">#REF!</definedName>
    <definedName name="_bdm.98CE9FC4A69B40EBBDF9C7EF42285FC9.edm" hidden="1">#REF!</definedName>
    <definedName name="_bdm.993a140fe88f40b5a660ee0578430754.edm" localSheetId="10" hidden="1">#REF!</definedName>
    <definedName name="_bdm.993a140fe88f40b5a660ee0578430754.edm" localSheetId="4" hidden="1">#REF!</definedName>
    <definedName name="_bdm.993a140fe88f40b5a660ee0578430754.edm" hidden="1">#REF!</definedName>
    <definedName name="_bdm.9A8399B074D64B1E8F650F4B0C28ED1A.edm" localSheetId="10" hidden="1">#REF!</definedName>
    <definedName name="_bdm.9A8399B074D64B1E8F650F4B0C28ED1A.edm" localSheetId="4" hidden="1">#REF!</definedName>
    <definedName name="_bdm.9A8399B074D64B1E8F650F4B0C28ED1A.edm" hidden="1">#REF!</definedName>
    <definedName name="_bdm.9c16e8f330af4612ac050049542e5b37.edm" localSheetId="10" hidden="1">#REF!</definedName>
    <definedName name="_bdm.9c16e8f330af4612ac050049542e5b37.edm" localSheetId="4" hidden="1">#REF!</definedName>
    <definedName name="_bdm.9c16e8f330af4612ac050049542e5b37.edm" hidden="1">#REF!</definedName>
    <definedName name="_bdm.9C55A894AA124153917AD6279396B2B0.edm" localSheetId="10" hidden="1">#REF!</definedName>
    <definedName name="_bdm.9C55A894AA124153917AD6279396B2B0.edm" localSheetId="4" hidden="1">#REF!</definedName>
    <definedName name="_bdm.9C55A894AA124153917AD6279396B2B0.edm" hidden="1">#REF!</definedName>
    <definedName name="_bdm.9C6BEA5FC41F428ABB89C1DC1049625A.edm" localSheetId="10" hidden="1">#REF!</definedName>
    <definedName name="_bdm.9C6BEA5FC41F428ABB89C1DC1049625A.edm" localSheetId="4" hidden="1">#REF!</definedName>
    <definedName name="_bdm.9C6BEA5FC41F428ABB89C1DC1049625A.edm" hidden="1">#REF!</definedName>
    <definedName name="_bdm.9C73FD20F39B4E63A8DFCE96BE56709E.edm" localSheetId="10" hidden="1">#REF!</definedName>
    <definedName name="_bdm.9C73FD20F39B4E63A8DFCE96BE56709E.edm" localSheetId="4" hidden="1">#REF!</definedName>
    <definedName name="_bdm.9C73FD20F39B4E63A8DFCE96BE56709E.edm" hidden="1">#REF!</definedName>
    <definedName name="_bdm.9EA7D0C4D70A48A39C61FBF50B5E6F98.edm" localSheetId="10" hidden="1">#REF!</definedName>
    <definedName name="_bdm.9EA7D0C4D70A48A39C61FBF50B5E6F98.edm" localSheetId="4" hidden="1">#REF!</definedName>
    <definedName name="_bdm.9EA7D0C4D70A48A39C61FBF50B5E6F98.edm" hidden="1">#REF!</definedName>
    <definedName name="_bdm.9EFD1A3E7DEB4D6B99274F03B55952B6.edm" localSheetId="10" hidden="1">#REF!</definedName>
    <definedName name="_bdm.9EFD1A3E7DEB4D6B99274F03B55952B6.edm" localSheetId="4" hidden="1">#REF!</definedName>
    <definedName name="_bdm.9EFD1A3E7DEB4D6B99274F03B55952B6.edm" hidden="1">#REF!</definedName>
    <definedName name="_bdm.A0225FB6209F4070BC87420920901261.edm" localSheetId="10" hidden="1">#REF!</definedName>
    <definedName name="_bdm.A0225FB6209F4070BC87420920901261.edm" localSheetId="4" hidden="1">#REF!</definedName>
    <definedName name="_bdm.A0225FB6209F4070BC87420920901261.edm" hidden="1">#REF!</definedName>
    <definedName name="_bdm.A05199E03DA54646B2E169FBF6D5045F.edm" localSheetId="10" hidden="1">#REF!</definedName>
    <definedName name="_bdm.A05199E03DA54646B2E169FBF6D5045F.edm" localSheetId="4" hidden="1">#REF!</definedName>
    <definedName name="_bdm.A05199E03DA54646B2E169FBF6D5045F.edm" hidden="1">#REF!</definedName>
    <definedName name="_bdm.a0c4fa96cf90497889b3eae77ae2a81d.edm" localSheetId="10" hidden="1">#REF!</definedName>
    <definedName name="_bdm.a0c4fa96cf90497889b3eae77ae2a81d.edm" localSheetId="4" hidden="1">#REF!</definedName>
    <definedName name="_bdm.a0c4fa96cf90497889b3eae77ae2a81d.edm" hidden="1">#REF!</definedName>
    <definedName name="_bdm.A11D48E90D0843AF84CE10A3E253D8A9.edm" localSheetId="10" hidden="1">#REF!</definedName>
    <definedName name="_bdm.A11D48E90D0843AF84CE10A3E253D8A9.edm" localSheetId="4" hidden="1">#REF!</definedName>
    <definedName name="_bdm.A11D48E90D0843AF84CE10A3E253D8A9.edm" hidden="1">#REF!</definedName>
    <definedName name="_bdm.A148454F885246CCB2F1B82575D5DB4D.edm" localSheetId="10" hidden="1">#REF!</definedName>
    <definedName name="_bdm.A148454F885246CCB2F1B82575D5DB4D.edm" localSheetId="4" hidden="1">#REF!</definedName>
    <definedName name="_bdm.A148454F885246CCB2F1B82575D5DB4D.edm" hidden="1">#REF!</definedName>
    <definedName name="_bdm.A1835B5B864E418393ACE35B6F555326.edm" localSheetId="10" hidden="1">#REF!</definedName>
    <definedName name="_bdm.A1835B5B864E418393ACE35B6F555326.edm" localSheetId="4" hidden="1">#REF!</definedName>
    <definedName name="_bdm.A1835B5B864E418393ACE35B6F555326.edm" hidden="1">#REF!</definedName>
    <definedName name="_bdm.A1C9BA526EB9481994B0AE0D37C5FEBF.edm" localSheetId="10" hidden="1">#REF!</definedName>
    <definedName name="_bdm.A1C9BA526EB9481994B0AE0D37C5FEBF.edm" localSheetId="4" hidden="1">#REF!</definedName>
    <definedName name="_bdm.A1C9BA526EB9481994B0AE0D37C5FEBF.edm" hidden="1">#REF!</definedName>
    <definedName name="_bdm.A1E3B1A3356F42369BC14C0E3336575D.edm" localSheetId="10" hidden="1">#REF!</definedName>
    <definedName name="_bdm.A1E3B1A3356F42369BC14C0E3336575D.edm" localSheetId="4" hidden="1">#REF!</definedName>
    <definedName name="_bdm.A1E3B1A3356F42369BC14C0E3336575D.edm" hidden="1">#REF!</definedName>
    <definedName name="_bdm.a20e5ed1342248079b1a9536eef4998c.edm" localSheetId="10" hidden="1">#REF!</definedName>
    <definedName name="_bdm.a20e5ed1342248079b1a9536eef4998c.edm" localSheetId="4" hidden="1">#REF!</definedName>
    <definedName name="_bdm.a20e5ed1342248079b1a9536eef4998c.edm" hidden="1">#REF!</definedName>
    <definedName name="_bdm.A22BB7CDC55C4D5CB31AA205A045099A.edm" localSheetId="10" hidden="1">#REF!</definedName>
    <definedName name="_bdm.A22BB7CDC55C4D5CB31AA205A045099A.edm" localSheetId="4" hidden="1">#REF!</definedName>
    <definedName name="_bdm.A22BB7CDC55C4D5CB31AA205A045099A.edm" hidden="1">#REF!</definedName>
    <definedName name="_bdm.A289B5ADA0024635A9B44430326135DF.edm" localSheetId="10" hidden="1">#REF!</definedName>
    <definedName name="_bdm.A289B5ADA0024635A9B44430326135DF.edm" localSheetId="4" hidden="1">#REF!</definedName>
    <definedName name="_bdm.A289B5ADA0024635A9B44430326135DF.edm" hidden="1">#REF!</definedName>
    <definedName name="_bdm.A3441B263BA648569C290EF14965E3FB.edm" localSheetId="10" hidden="1">#REF!</definedName>
    <definedName name="_bdm.A3441B263BA648569C290EF14965E3FB.edm" localSheetId="4" hidden="1">#REF!</definedName>
    <definedName name="_bdm.A3441B263BA648569C290EF14965E3FB.edm" hidden="1">#REF!</definedName>
    <definedName name="_bdm.A348B8ABC6D24EFCA3CC6D4AA15F95E8.edm" localSheetId="10" hidden="1">#REF!</definedName>
    <definedName name="_bdm.A348B8ABC6D24EFCA3CC6D4AA15F95E8.edm" localSheetId="4" hidden="1">#REF!</definedName>
    <definedName name="_bdm.A348B8ABC6D24EFCA3CC6D4AA15F95E8.edm" hidden="1">#REF!</definedName>
    <definedName name="_bdm.A48AFFEA3E354CDE8285A24CA0C55933.edm" localSheetId="10" hidden="1">#REF!</definedName>
    <definedName name="_bdm.A48AFFEA3E354CDE8285A24CA0C55933.edm" localSheetId="4" hidden="1">#REF!</definedName>
    <definedName name="_bdm.A48AFFEA3E354CDE8285A24CA0C55933.edm" hidden="1">#REF!</definedName>
    <definedName name="_bdm.A567F157D76348E0960DC6C9FA52EE6C.edm" localSheetId="10" hidden="1">#REF!</definedName>
    <definedName name="_bdm.A567F157D76348E0960DC6C9FA52EE6C.edm" localSheetId="4" hidden="1">#REF!</definedName>
    <definedName name="_bdm.A567F157D76348E0960DC6C9FA52EE6C.edm" hidden="1">#REF!</definedName>
    <definedName name="_bdm.a66fd1663f0a4ceb9eb6ff41997864e4.edm" localSheetId="10" hidden="1">#REF!</definedName>
    <definedName name="_bdm.a66fd1663f0a4ceb9eb6ff41997864e4.edm" localSheetId="4" hidden="1">#REF!</definedName>
    <definedName name="_bdm.a66fd1663f0a4ceb9eb6ff41997864e4.edm" hidden="1">#REF!</definedName>
    <definedName name="_bdm.A6732200B7CF49DF880F244B3C2558F1.edm" localSheetId="10" hidden="1">#REF!</definedName>
    <definedName name="_bdm.A6732200B7CF49DF880F244B3C2558F1.edm" localSheetId="4" hidden="1">#REF!</definedName>
    <definedName name="_bdm.A6732200B7CF49DF880F244B3C2558F1.edm" hidden="1">#REF!</definedName>
    <definedName name="_bdm.A77C3BBF950C4F3C8195B83DEAA7CFBF.edm" localSheetId="10" hidden="1">#REF!</definedName>
    <definedName name="_bdm.A77C3BBF950C4F3C8195B83DEAA7CFBF.edm" localSheetId="4" hidden="1">#REF!</definedName>
    <definedName name="_bdm.A77C3BBF950C4F3C8195B83DEAA7CFBF.edm" hidden="1">#REF!</definedName>
    <definedName name="_bdm.A8365AAC5CAC4CE886FF12CBDDE3DB8C.edm" localSheetId="10" hidden="1">#REF!</definedName>
    <definedName name="_bdm.A8365AAC5CAC4CE886FF12CBDDE3DB8C.edm" localSheetId="4" hidden="1">#REF!</definedName>
    <definedName name="_bdm.A8365AAC5CAC4CE886FF12CBDDE3DB8C.edm" hidden="1">#REF!</definedName>
    <definedName name="_bdm.A85AE38639FA4720870FC07DF11F7FEF.edm" localSheetId="10" hidden="1">#REF!</definedName>
    <definedName name="_bdm.A85AE38639FA4720870FC07DF11F7FEF.edm" localSheetId="4" hidden="1">#REF!</definedName>
    <definedName name="_bdm.A85AE38639FA4720870FC07DF11F7FEF.edm" hidden="1">#REF!</definedName>
    <definedName name="_bdm.a887b95b2b2741f6a7b9256cce166bbc.edm" localSheetId="10" hidden="1">#REF!</definedName>
    <definedName name="_bdm.a887b95b2b2741f6a7b9256cce166bbc.edm" localSheetId="4" hidden="1">#REF!</definedName>
    <definedName name="_bdm.a887b95b2b2741f6a7b9256cce166bbc.edm" hidden="1">#REF!</definedName>
    <definedName name="_bdm.A8B82D9EEE4F4D4FA2E9765E0D84D803.edm" localSheetId="10" hidden="1">#REF!</definedName>
    <definedName name="_bdm.A8B82D9EEE4F4D4FA2E9765E0D84D803.edm" localSheetId="4" hidden="1">#REF!</definedName>
    <definedName name="_bdm.A8B82D9EEE4F4D4FA2E9765E0D84D803.edm" hidden="1">#REF!</definedName>
    <definedName name="_bdm.AAE90FC30BFF411D924A45D99E999715.edm" localSheetId="10" hidden="1">#REF!</definedName>
    <definedName name="_bdm.AAE90FC30BFF411D924A45D99E999715.edm" localSheetId="4" hidden="1">#REF!</definedName>
    <definedName name="_bdm.AAE90FC30BFF411D924A45D99E999715.edm" hidden="1">#REF!</definedName>
    <definedName name="_bdm.AB1AF5A74F514C75939D832DAB3F792C.edm" localSheetId="10" hidden="1">#REF!</definedName>
    <definedName name="_bdm.AB1AF5A74F514C75939D832DAB3F792C.edm" localSheetId="4" hidden="1">#REF!</definedName>
    <definedName name="_bdm.AB1AF5A74F514C75939D832DAB3F792C.edm" hidden="1">#REF!</definedName>
    <definedName name="_bdm.AB437FD341AD41BE8780FD21E6D21915.edm" localSheetId="10" hidden="1">#REF!</definedName>
    <definedName name="_bdm.AB437FD341AD41BE8780FD21E6D21915.edm" localSheetId="4" hidden="1">#REF!</definedName>
    <definedName name="_bdm.AB437FD341AD41BE8780FD21E6D21915.edm" hidden="1">#REF!</definedName>
    <definedName name="_bdm.ABE7FA7F61C543F19CB33EEAA7FF3BDA.edm" localSheetId="10" hidden="1">#REF!</definedName>
    <definedName name="_bdm.ABE7FA7F61C543F19CB33EEAA7FF3BDA.edm" localSheetId="4" hidden="1">#REF!</definedName>
    <definedName name="_bdm.ABE7FA7F61C543F19CB33EEAA7FF3BDA.edm" hidden="1">#REF!</definedName>
    <definedName name="_bdm.ACAADCD4EE6B462C8AD96C4CF5F41568.edm" localSheetId="10" hidden="1">#REF!</definedName>
    <definedName name="_bdm.ACAADCD4EE6B462C8AD96C4CF5F41568.edm" localSheetId="4" hidden="1">#REF!</definedName>
    <definedName name="_bdm.ACAADCD4EE6B462C8AD96C4CF5F41568.edm" hidden="1">#REF!</definedName>
    <definedName name="_bdm.AD04ECEB8051488DB147C9A834D5F18B.edm" localSheetId="10" hidden="1">#REF!</definedName>
    <definedName name="_bdm.AD04ECEB8051488DB147C9A834D5F18B.edm" localSheetId="4" hidden="1">#REF!</definedName>
    <definedName name="_bdm.AD04ECEB8051488DB147C9A834D5F18B.edm" hidden="1">#REF!</definedName>
    <definedName name="_bdm.AD9284B682C242EB8B9B344083C2F5C5.edm" localSheetId="10" hidden="1">#REF!</definedName>
    <definedName name="_bdm.AD9284B682C242EB8B9B344083C2F5C5.edm" localSheetId="4" hidden="1">#REF!</definedName>
    <definedName name="_bdm.AD9284B682C242EB8B9B344083C2F5C5.edm" hidden="1">#REF!</definedName>
    <definedName name="_bdm.AEC6EEE0DC7243068768621FCA46C393.edm" localSheetId="10" hidden="1">#REF!</definedName>
    <definedName name="_bdm.AEC6EEE0DC7243068768621FCA46C393.edm" localSheetId="4" hidden="1">#REF!</definedName>
    <definedName name="_bdm.AEC6EEE0DC7243068768621FCA46C393.edm" hidden="1">#REF!</definedName>
    <definedName name="_bdm.AEEB6950C969471D8A4D5C3C00831A81.edm" localSheetId="10" hidden="1">#REF!</definedName>
    <definedName name="_bdm.AEEB6950C969471D8A4D5C3C00831A81.edm" localSheetId="4" hidden="1">#REF!</definedName>
    <definedName name="_bdm.AEEB6950C969471D8A4D5C3C00831A81.edm" hidden="1">#REF!</definedName>
    <definedName name="_bdm.AFB44AB6D6844CC38A5C8F9D66E640A2.edm" localSheetId="10" hidden="1">#REF!</definedName>
    <definedName name="_bdm.AFB44AB6D6844CC38A5C8F9D66E640A2.edm" localSheetId="4" hidden="1">#REF!</definedName>
    <definedName name="_bdm.AFB44AB6D6844CC38A5C8F9D66E640A2.edm" hidden="1">#REF!</definedName>
    <definedName name="_bdm.AFC86FD99F9F4210AA462ABEDBD06FDE.edm" localSheetId="10" hidden="1">#REF!</definedName>
    <definedName name="_bdm.AFC86FD99F9F4210AA462ABEDBD06FDE.edm" localSheetId="4" hidden="1">#REF!</definedName>
    <definedName name="_bdm.AFC86FD99F9F4210AA462ABEDBD06FDE.edm" hidden="1">#REF!</definedName>
    <definedName name="_bdm.B0150BC56CB347888D4EBCE3E2D49EED.edm" localSheetId="10" hidden="1">#REF!</definedName>
    <definedName name="_bdm.B0150BC56CB347888D4EBCE3E2D49EED.edm" localSheetId="4" hidden="1">#REF!</definedName>
    <definedName name="_bdm.B0150BC56CB347888D4EBCE3E2D49EED.edm" hidden="1">#REF!</definedName>
    <definedName name="_bdm.B028FC28E4054953B61282121BB0749D.edm" localSheetId="10" hidden="1">#REF!</definedName>
    <definedName name="_bdm.B028FC28E4054953B61282121BB0749D.edm" localSheetId="4" hidden="1">#REF!</definedName>
    <definedName name="_bdm.B028FC28E4054953B61282121BB0749D.edm" hidden="1">#REF!</definedName>
    <definedName name="_bdm.B03F1ED67E6242FDBC07FF598526345C.edm" localSheetId="10" hidden="1">#REF!</definedName>
    <definedName name="_bdm.B03F1ED67E6242FDBC07FF598526345C.edm" localSheetId="4" hidden="1">#REF!</definedName>
    <definedName name="_bdm.B03F1ED67E6242FDBC07FF598526345C.edm" hidden="1">#REF!</definedName>
    <definedName name="_bdm.B0491F59C19A47EFBDAEF1B2DF3F9358.edm" localSheetId="10" hidden="1">#REF!</definedName>
    <definedName name="_bdm.B0491F59C19A47EFBDAEF1B2DF3F9358.edm" localSheetId="4" hidden="1">#REF!</definedName>
    <definedName name="_bdm.B0491F59C19A47EFBDAEF1B2DF3F9358.edm" hidden="1">#REF!</definedName>
    <definedName name="_bdm.B1A15EC2EC924D66BCF07B8EA5836E71.edm" localSheetId="10" hidden="1">#REF!</definedName>
    <definedName name="_bdm.B1A15EC2EC924D66BCF07B8EA5836E71.edm" localSheetId="4" hidden="1">#REF!</definedName>
    <definedName name="_bdm.B1A15EC2EC924D66BCF07B8EA5836E71.edm" hidden="1">#REF!</definedName>
    <definedName name="_bdm.B25BBA3C6C774CD7AB6F004160A2CB6D.edm" localSheetId="10" hidden="1">#REF!</definedName>
    <definedName name="_bdm.B25BBA3C6C774CD7AB6F004160A2CB6D.edm" localSheetId="4" hidden="1">#REF!</definedName>
    <definedName name="_bdm.B25BBA3C6C774CD7AB6F004160A2CB6D.edm" hidden="1">#REF!</definedName>
    <definedName name="_bdm.b33234bcf20a4c3f9bd9d316446bc835.edm" localSheetId="10" hidden="1">#REF!</definedName>
    <definedName name="_bdm.b33234bcf20a4c3f9bd9d316446bc835.edm" localSheetId="4" hidden="1">#REF!</definedName>
    <definedName name="_bdm.b33234bcf20a4c3f9bd9d316446bc835.edm" hidden="1">#REF!</definedName>
    <definedName name="_bdm.B4B0AFE6664442269F4418048385CB1A.edm" localSheetId="10" hidden="1">#REF!</definedName>
    <definedName name="_bdm.B4B0AFE6664442269F4418048385CB1A.edm" localSheetId="4" hidden="1">#REF!</definedName>
    <definedName name="_bdm.B4B0AFE6664442269F4418048385CB1A.edm" hidden="1">#REF!</definedName>
    <definedName name="_bdm.B6E5CB61ECE74477851697C1A5081770.edm" localSheetId="10" hidden="1">#REF!</definedName>
    <definedName name="_bdm.B6E5CB61ECE74477851697C1A5081770.edm" localSheetId="4" hidden="1">#REF!</definedName>
    <definedName name="_bdm.B6E5CB61ECE74477851697C1A5081770.edm" hidden="1">#REF!</definedName>
    <definedName name="_bdm.B84C8B58F394471EA0F38A927AA12152.edm" localSheetId="10" hidden="1">#REF!</definedName>
    <definedName name="_bdm.B84C8B58F394471EA0F38A927AA12152.edm" localSheetId="4" hidden="1">#REF!</definedName>
    <definedName name="_bdm.B84C8B58F394471EA0F38A927AA12152.edm" hidden="1">#REF!</definedName>
    <definedName name="_bdm.B88B4DF0770046D1A5C4377EA1EEA0AF.edm" localSheetId="10" hidden="1">#REF!</definedName>
    <definedName name="_bdm.B88B4DF0770046D1A5C4377EA1EEA0AF.edm" localSheetId="4" hidden="1">#REF!</definedName>
    <definedName name="_bdm.B88B4DF0770046D1A5C4377EA1EEA0AF.edm" hidden="1">#REF!</definedName>
    <definedName name="_bdm.B9B15F93400541BE950958C8ED78CCB9.edm" localSheetId="10" hidden="1">#REF!</definedName>
    <definedName name="_bdm.B9B15F93400541BE950958C8ED78CCB9.edm" localSheetId="4" hidden="1">#REF!</definedName>
    <definedName name="_bdm.B9B15F93400541BE950958C8ED78CCB9.edm" hidden="1">#REF!</definedName>
    <definedName name="_bdm.BA7DF401FF66448AB626C492D77D0998.edm" localSheetId="10" hidden="1">#REF!</definedName>
    <definedName name="_bdm.BA7DF401FF66448AB626C492D77D0998.edm" localSheetId="4" hidden="1">#REF!</definedName>
    <definedName name="_bdm.BA7DF401FF66448AB626C492D77D0998.edm" hidden="1">#REF!</definedName>
    <definedName name="_bdm.BB35B843192C4F028FADEEEDBD58BA50.edm" localSheetId="10" hidden="1">#REF!</definedName>
    <definedName name="_bdm.BB35B843192C4F028FADEEEDBD58BA50.edm" localSheetId="4" hidden="1">#REF!</definedName>
    <definedName name="_bdm.BB35B843192C4F028FADEEEDBD58BA50.edm" hidden="1">#REF!</definedName>
    <definedName name="_bdm.BBC79FB951B3402E89A8565AF8F473D0.edm" localSheetId="10" hidden="1">#REF!</definedName>
    <definedName name="_bdm.BBC79FB951B3402E89A8565AF8F473D0.edm" localSheetId="4" hidden="1">#REF!</definedName>
    <definedName name="_bdm.BBC79FB951B3402E89A8565AF8F473D0.edm" hidden="1">#REF!</definedName>
    <definedName name="_bdm.BCB433F89EB44F42BCA14FD31C4FAD9F.edm" localSheetId="10" hidden="1">#REF!</definedName>
    <definedName name="_bdm.BCB433F89EB44F42BCA14FD31C4FAD9F.edm" localSheetId="4" hidden="1">#REF!</definedName>
    <definedName name="_bdm.BCB433F89EB44F42BCA14FD31C4FAD9F.edm" hidden="1">#REF!</definedName>
    <definedName name="_bdm.BD58AF6A1319450CAC68217792E49A39.edm" localSheetId="10" hidden="1">#REF!</definedName>
    <definedName name="_bdm.BD58AF6A1319450CAC68217792E49A39.edm" localSheetId="4" hidden="1">#REF!</definedName>
    <definedName name="_bdm.BD58AF6A1319450CAC68217792E49A39.edm" hidden="1">#REF!</definedName>
    <definedName name="_bdm.BD671ABE21AE41E69FCC3160F21C1B2C.edm" localSheetId="10" hidden="1">#REF!</definedName>
    <definedName name="_bdm.BD671ABE21AE41E69FCC3160F21C1B2C.edm" localSheetId="4" hidden="1">#REF!</definedName>
    <definedName name="_bdm.BD671ABE21AE41E69FCC3160F21C1B2C.edm" hidden="1">#REF!</definedName>
    <definedName name="_bdm.BE194B2BFE2341E9BDE275C9525381BB.edm" localSheetId="10" hidden="1">#REF!</definedName>
    <definedName name="_bdm.BE194B2BFE2341E9BDE275C9525381BB.edm" localSheetId="4" hidden="1">#REF!</definedName>
    <definedName name="_bdm.BE194B2BFE2341E9BDE275C9525381BB.edm" hidden="1">#REF!</definedName>
    <definedName name="_bdm.BEFF34A8F5F04610A95619534ED30292.edm" localSheetId="10" hidden="1">#REF!</definedName>
    <definedName name="_bdm.BEFF34A8F5F04610A95619534ED30292.edm" localSheetId="4" hidden="1">#REF!</definedName>
    <definedName name="_bdm.BEFF34A8F5F04610A95619534ED30292.edm" hidden="1">#REF!</definedName>
    <definedName name="_bdm.BF137DC2D6714B329100965D9875EAE9.edm" localSheetId="10" hidden="1">#REF!</definedName>
    <definedName name="_bdm.BF137DC2D6714B329100965D9875EAE9.edm" localSheetId="4" hidden="1">#REF!</definedName>
    <definedName name="_bdm.BF137DC2D6714B329100965D9875EAE9.edm" hidden="1">#REF!</definedName>
    <definedName name="_bdm.bf608d3465b04f039ee1f697a7dffbc0.edm" localSheetId="10" hidden="1">#REF!</definedName>
    <definedName name="_bdm.bf608d3465b04f039ee1f697a7dffbc0.edm" localSheetId="4" hidden="1">#REF!</definedName>
    <definedName name="_bdm.bf608d3465b04f039ee1f697a7dffbc0.edm" hidden="1">#REF!</definedName>
    <definedName name="_bdm.c1ccdb99aff7420293d3b2260f8e2261.edm" localSheetId="10" hidden="1">#REF!</definedName>
    <definedName name="_bdm.c1ccdb99aff7420293d3b2260f8e2261.edm" localSheetId="4" hidden="1">#REF!</definedName>
    <definedName name="_bdm.c1ccdb99aff7420293d3b2260f8e2261.edm" hidden="1">#REF!</definedName>
    <definedName name="_bdm.C25816E1224341FCA232526D039046D3.edm" localSheetId="10" hidden="1">#REF!</definedName>
    <definedName name="_bdm.C25816E1224341FCA232526D039046D3.edm" localSheetId="4" hidden="1">#REF!</definedName>
    <definedName name="_bdm.C25816E1224341FCA232526D039046D3.edm" hidden="1">#REF!</definedName>
    <definedName name="_bdm.C2BA45C55B684089BD5E7A4E501A8D69.edm" localSheetId="10" hidden="1">#REF!</definedName>
    <definedName name="_bdm.C2BA45C55B684089BD5E7A4E501A8D69.edm" localSheetId="4" hidden="1">#REF!</definedName>
    <definedName name="_bdm.C2BA45C55B684089BD5E7A4E501A8D69.edm" hidden="1">#REF!</definedName>
    <definedName name="_bdm.C2F245C41CA84ABA8B5A1E1F50A76F68.edm" localSheetId="10" hidden="1">#REF!</definedName>
    <definedName name="_bdm.C2F245C41CA84ABA8B5A1E1F50A76F68.edm" localSheetId="4" hidden="1">#REF!</definedName>
    <definedName name="_bdm.C2F245C41CA84ABA8B5A1E1F50A76F68.edm" hidden="1">#REF!</definedName>
    <definedName name="_bdm.C33B1C69417E4E5A9F130562C02AB26F.edm" localSheetId="10" hidden="1">#REF!</definedName>
    <definedName name="_bdm.C33B1C69417E4E5A9F130562C02AB26F.edm" localSheetId="4" hidden="1">#REF!</definedName>
    <definedName name="_bdm.C33B1C69417E4E5A9F130562C02AB26F.edm" hidden="1">#REF!</definedName>
    <definedName name="_bdm.C3FA7300CE69487B90C53CA230EEC192.edm" localSheetId="10" hidden="1">#REF!</definedName>
    <definedName name="_bdm.C3FA7300CE69487B90C53CA230EEC192.edm" localSheetId="4" hidden="1">#REF!</definedName>
    <definedName name="_bdm.C3FA7300CE69487B90C53CA230EEC192.edm" hidden="1">#REF!</definedName>
    <definedName name="_bdm.C517AEF7065F49199FEA41484049063A.edm" localSheetId="10" hidden="1">#REF!</definedName>
    <definedName name="_bdm.C517AEF7065F49199FEA41484049063A.edm" localSheetId="4" hidden="1">#REF!</definedName>
    <definedName name="_bdm.C517AEF7065F49199FEA41484049063A.edm" hidden="1">#REF!</definedName>
    <definedName name="_bdm.c53cc357a07e4c62b67a755f318d3583.edm" localSheetId="10" hidden="1">#REF!</definedName>
    <definedName name="_bdm.c53cc357a07e4c62b67a755f318d3583.edm" localSheetId="4" hidden="1">#REF!</definedName>
    <definedName name="_bdm.c53cc357a07e4c62b67a755f318d3583.edm" hidden="1">#REF!</definedName>
    <definedName name="_bdm.C7DA5031AC84427190CEF8924587F935.edm" localSheetId="10" hidden="1">#REF!</definedName>
    <definedName name="_bdm.C7DA5031AC84427190CEF8924587F935.edm" localSheetId="4" hidden="1">#REF!</definedName>
    <definedName name="_bdm.C7DA5031AC84427190CEF8924587F935.edm" hidden="1">#REF!</definedName>
    <definedName name="_bdm.c7f3495343994233ac1dfb8bbe7b61fb.edm" localSheetId="10" hidden="1">#REF!</definedName>
    <definedName name="_bdm.c7f3495343994233ac1dfb8bbe7b61fb.edm" localSheetId="4" hidden="1">#REF!</definedName>
    <definedName name="_bdm.c7f3495343994233ac1dfb8bbe7b61fb.edm" hidden="1">#REF!</definedName>
    <definedName name="_bdm.C8FBF04219F549C28103D25093254E01.edm" localSheetId="10" hidden="1">#REF!</definedName>
    <definedName name="_bdm.C8FBF04219F549C28103D25093254E01.edm" localSheetId="4" hidden="1">#REF!</definedName>
    <definedName name="_bdm.C8FBF04219F549C28103D25093254E01.edm" hidden="1">#REF!</definedName>
    <definedName name="_bdm.C90D6F8F48D94D2BA116E642512C49F1.edm" localSheetId="10" hidden="1">#REF!</definedName>
    <definedName name="_bdm.C90D6F8F48D94D2BA116E642512C49F1.edm" localSheetId="4" hidden="1">#REF!</definedName>
    <definedName name="_bdm.C90D6F8F48D94D2BA116E642512C49F1.edm" hidden="1">#REF!</definedName>
    <definedName name="_bdm.CAD1CD2B5E1E474BB1AAF6E3D308580D.edm" localSheetId="10" hidden="1">#REF!</definedName>
    <definedName name="_bdm.CAD1CD2B5E1E474BB1AAF6E3D308580D.edm" localSheetId="4" hidden="1">#REF!</definedName>
    <definedName name="_bdm.CAD1CD2B5E1E474BB1AAF6E3D308580D.edm" hidden="1">#REF!</definedName>
    <definedName name="_bdm.CAE65A541D4B49CFA550EE439E155DE8.edm" localSheetId="10" hidden="1">#REF!</definedName>
    <definedName name="_bdm.CAE65A541D4B49CFA550EE439E155DE8.edm" localSheetId="4" hidden="1">#REF!</definedName>
    <definedName name="_bdm.CAE65A541D4B49CFA550EE439E155DE8.edm" hidden="1">#REF!</definedName>
    <definedName name="_bdm.CAF3088E787846268F89C11F360E5A7D.edm" localSheetId="10" hidden="1">#REF!</definedName>
    <definedName name="_bdm.CAF3088E787846268F89C11F360E5A7D.edm" localSheetId="4" hidden="1">#REF!</definedName>
    <definedName name="_bdm.CAF3088E787846268F89C11F360E5A7D.edm" hidden="1">#REF!</definedName>
    <definedName name="_bdm.cb7f330214bf41dca39e453f0cd39980.edm" localSheetId="10" hidden="1">#REF!</definedName>
    <definedName name="_bdm.cb7f330214bf41dca39e453f0cd39980.edm" localSheetId="4" hidden="1">#REF!</definedName>
    <definedName name="_bdm.cb7f330214bf41dca39e453f0cd39980.edm" hidden="1">#REF!</definedName>
    <definedName name="_bdm.CBBB8BFA2D094CEB9357B7083DE699D9.edm" localSheetId="10" hidden="1">#REF!</definedName>
    <definedName name="_bdm.CBBB8BFA2D094CEB9357B7083DE699D9.edm" localSheetId="4" hidden="1">#REF!</definedName>
    <definedName name="_bdm.CBBB8BFA2D094CEB9357B7083DE699D9.edm" hidden="1">#REF!</definedName>
    <definedName name="_bdm.CBD8F2839DF447D3BDFBB36E5BF68893.edm" localSheetId="10" hidden="1">#REF!</definedName>
    <definedName name="_bdm.CBD8F2839DF447D3BDFBB36E5BF68893.edm" localSheetId="4" hidden="1">#REF!</definedName>
    <definedName name="_bdm.CBD8F2839DF447D3BDFBB36E5BF68893.edm" hidden="1">#REF!</definedName>
    <definedName name="_bdm.CC6A4FE4F2754F60937D78F63CF87828.edm" localSheetId="10" hidden="1">#REF!</definedName>
    <definedName name="_bdm.CC6A4FE4F2754F60937D78F63CF87828.edm" localSheetId="4" hidden="1">#REF!</definedName>
    <definedName name="_bdm.CC6A4FE4F2754F60937D78F63CF87828.edm" hidden="1">#REF!</definedName>
    <definedName name="_bdm.CC72861D14F04575ACC8E6D18197813D.edm" localSheetId="10" hidden="1">#REF!</definedName>
    <definedName name="_bdm.CC72861D14F04575ACC8E6D18197813D.edm" localSheetId="4" hidden="1">#REF!</definedName>
    <definedName name="_bdm.CC72861D14F04575ACC8E6D18197813D.edm" hidden="1">#REF!</definedName>
    <definedName name="_bdm.CCC0B222043D454C87D5AD741D25C42A.edm" localSheetId="10" hidden="1">#REF!</definedName>
    <definedName name="_bdm.CCC0B222043D454C87D5AD741D25C42A.edm" localSheetId="4" hidden="1">#REF!</definedName>
    <definedName name="_bdm.CCC0B222043D454C87D5AD741D25C42A.edm" hidden="1">#REF!</definedName>
    <definedName name="_bdm.CCFDB9C68A8145FD931F612B94349182.edm" localSheetId="10" hidden="1">#REF!</definedName>
    <definedName name="_bdm.CCFDB9C68A8145FD931F612B94349182.edm" localSheetId="4" hidden="1">#REF!</definedName>
    <definedName name="_bdm.CCFDB9C68A8145FD931F612B94349182.edm" hidden="1">#REF!</definedName>
    <definedName name="_bdm.CD77CD035E2841D18578F0E130A93DCD.edm" localSheetId="10" hidden="1">#REF!</definedName>
    <definedName name="_bdm.CD77CD035E2841D18578F0E130A93DCD.edm" localSheetId="4" hidden="1">#REF!</definedName>
    <definedName name="_bdm.CD77CD035E2841D18578F0E130A93DCD.edm" hidden="1">#REF!</definedName>
    <definedName name="_bdm.CDF7AB9AC53C4BDF84083A07311732D5.edm" localSheetId="10" hidden="1">#REF!</definedName>
    <definedName name="_bdm.CDF7AB9AC53C4BDF84083A07311732D5.edm" localSheetId="4" hidden="1">#REF!</definedName>
    <definedName name="_bdm.CDF7AB9AC53C4BDF84083A07311732D5.edm" hidden="1">#REF!</definedName>
    <definedName name="_bdm.CE67B0B26BF84E71A7E6A76F7A4EF958.edm" localSheetId="10" hidden="1">#REF!</definedName>
    <definedName name="_bdm.CE67B0B26BF84E71A7E6A76F7A4EF958.edm" localSheetId="4" hidden="1">#REF!</definedName>
    <definedName name="_bdm.CE67B0B26BF84E71A7E6A76F7A4EF958.edm" hidden="1">#REF!</definedName>
    <definedName name="_bdm.CE90A2E1CFC842488A80970F1BFD42E4.edm" localSheetId="10" hidden="1">#REF!</definedName>
    <definedName name="_bdm.CE90A2E1CFC842488A80970F1BFD42E4.edm" localSheetId="4" hidden="1">#REF!</definedName>
    <definedName name="_bdm.CE90A2E1CFC842488A80970F1BFD42E4.edm" hidden="1">#REF!</definedName>
    <definedName name="_bdm.CEF31321F0E04B84823CA57428B820F8.edm" localSheetId="10" hidden="1">#REF!</definedName>
    <definedName name="_bdm.CEF31321F0E04B84823CA57428B820F8.edm" localSheetId="4" hidden="1">#REF!</definedName>
    <definedName name="_bdm.CEF31321F0E04B84823CA57428B820F8.edm" hidden="1">#REF!</definedName>
    <definedName name="_bdm.CFBA2FDDFB324C24B63D48B4354603D2.edm" localSheetId="10" hidden="1">#REF!</definedName>
    <definedName name="_bdm.CFBA2FDDFB324C24B63D48B4354603D2.edm" localSheetId="4" hidden="1">#REF!</definedName>
    <definedName name="_bdm.CFBA2FDDFB324C24B63D48B4354603D2.edm" hidden="1">#REF!</definedName>
    <definedName name="_bdm.D0BCDEDCB2A7495CB84EF116A2E73946.edm" localSheetId="10" hidden="1">#REF!</definedName>
    <definedName name="_bdm.D0BCDEDCB2A7495CB84EF116A2E73946.edm" localSheetId="4" hidden="1">#REF!</definedName>
    <definedName name="_bdm.D0BCDEDCB2A7495CB84EF116A2E73946.edm" hidden="1">#REF!</definedName>
    <definedName name="_bdm.D0C4F4E9A4C44852B4047F68DADE5679.edm" localSheetId="10" hidden="1">#REF!</definedName>
    <definedName name="_bdm.D0C4F4E9A4C44852B4047F68DADE5679.edm" localSheetId="4" hidden="1">#REF!</definedName>
    <definedName name="_bdm.D0C4F4E9A4C44852B4047F68DADE5679.edm" hidden="1">#REF!</definedName>
    <definedName name="_bdm.D1138416DF924F82A424BEFF210449E8.edm" localSheetId="10" hidden="1">#REF!</definedName>
    <definedName name="_bdm.D1138416DF924F82A424BEFF210449E8.edm" localSheetId="4" hidden="1">#REF!</definedName>
    <definedName name="_bdm.D1138416DF924F82A424BEFF210449E8.edm" hidden="1">#REF!</definedName>
    <definedName name="_bdm.D2BCB7B63E1C4526A9EA06CAAD9822F9.edm" localSheetId="10" hidden="1">#REF!</definedName>
    <definedName name="_bdm.D2BCB7B63E1C4526A9EA06CAAD9822F9.edm" localSheetId="4" hidden="1">#REF!</definedName>
    <definedName name="_bdm.D2BCB7B63E1C4526A9EA06CAAD9822F9.edm" hidden="1">#REF!</definedName>
    <definedName name="_bdm.D3AD59C166AF479E9FD1EA0A87DA3DA5.edm" localSheetId="10" hidden="1">#REF!</definedName>
    <definedName name="_bdm.D3AD59C166AF479E9FD1EA0A87DA3DA5.edm" localSheetId="4" hidden="1">#REF!</definedName>
    <definedName name="_bdm.D3AD59C166AF479E9FD1EA0A87DA3DA5.edm" hidden="1">#REF!</definedName>
    <definedName name="_bdm.D4473ACD9B4D420197AF3C0FFEE71590.edm" localSheetId="10" hidden="1">#REF!</definedName>
    <definedName name="_bdm.D4473ACD9B4D420197AF3C0FFEE71590.edm" localSheetId="4" hidden="1">#REF!</definedName>
    <definedName name="_bdm.D4473ACD9B4D420197AF3C0FFEE71590.edm" hidden="1">#REF!</definedName>
    <definedName name="_bdm.D44F79CDD0744D13B15916B361363313.edm" localSheetId="10" hidden="1">#REF!</definedName>
    <definedName name="_bdm.D44F79CDD0744D13B15916B361363313.edm" localSheetId="4" hidden="1">#REF!</definedName>
    <definedName name="_bdm.D44F79CDD0744D13B15916B361363313.edm" hidden="1">#REF!</definedName>
    <definedName name="_bdm.d4bc00c86a43443dbb5167d82f71f1ca.edm" localSheetId="10" hidden="1">#REF!</definedName>
    <definedName name="_bdm.d4bc00c86a43443dbb5167d82f71f1ca.edm" localSheetId="4" hidden="1">#REF!</definedName>
    <definedName name="_bdm.d4bc00c86a43443dbb5167d82f71f1ca.edm" hidden="1">#REF!</definedName>
    <definedName name="_bdm.D4CFFFB4604845CD9562B9C57A27A5E6.edm" localSheetId="10" hidden="1">#REF!</definedName>
    <definedName name="_bdm.D4CFFFB4604845CD9562B9C57A27A5E6.edm" localSheetId="4" hidden="1">#REF!</definedName>
    <definedName name="_bdm.D4CFFFB4604845CD9562B9C57A27A5E6.edm" hidden="1">#REF!</definedName>
    <definedName name="_bdm.D5357914338048EF893C48D2DF01CCB8.edm" localSheetId="10" hidden="1">#REF!</definedName>
    <definedName name="_bdm.D5357914338048EF893C48D2DF01CCB8.edm" localSheetId="4" hidden="1">#REF!</definedName>
    <definedName name="_bdm.D5357914338048EF893C48D2DF01CCB8.edm" hidden="1">#REF!</definedName>
    <definedName name="_bdm.D558175A3086476C926B3DD4226C8D1C.edm" localSheetId="10" hidden="1">#REF!</definedName>
    <definedName name="_bdm.D558175A3086476C926B3DD4226C8D1C.edm" localSheetId="4" hidden="1">#REF!</definedName>
    <definedName name="_bdm.D558175A3086476C926B3DD4226C8D1C.edm" hidden="1">#REF!</definedName>
    <definedName name="_bdm.D62A5529011B4AA59DA7E2E0D578E7E6.edm" localSheetId="10" hidden="1">#REF!</definedName>
    <definedName name="_bdm.D62A5529011B4AA59DA7E2E0D578E7E6.edm" localSheetId="4" hidden="1">#REF!</definedName>
    <definedName name="_bdm.D62A5529011B4AA59DA7E2E0D578E7E6.edm" hidden="1">#REF!</definedName>
    <definedName name="_bdm.D6FB7CE78EF24CE4B9718B3EEE69F07C.edm" localSheetId="10" hidden="1">#REF!</definedName>
    <definedName name="_bdm.D6FB7CE78EF24CE4B9718B3EEE69F07C.edm" localSheetId="4" hidden="1">#REF!</definedName>
    <definedName name="_bdm.D6FB7CE78EF24CE4B9718B3EEE69F07C.edm" hidden="1">#REF!</definedName>
    <definedName name="_bdm.d807ecec09e34107b3c9ddf1067fd175.edm" localSheetId="10" hidden="1">#REF!</definedName>
    <definedName name="_bdm.d807ecec09e34107b3c9ddf1067fd175.edm" localSheetId="4" hidden="1">#REF!</definedName>
    <definedName name="_bdm.d807ecec09e34107b3c9ddf1067fd175.edm" hidden="1">#REF!</definedName>
    <definedName name="_bdm.D8B33BBA8CA0498893FFFB59B5A6410B.edm" localSheetId="10" hidden="1">#REF!</definedName>
    <definedName name="_bdm.D8B33BBA8CA0498893FFFB59B5A6410B.edm" localSheetId="4" hidden="1">#REF!</definedName>
    <definedName name="_bdm.D8B33BBA8CA0498893FFFB59B5A6410B.edm" hidden="1">#REF!</definedName>
    <definedName name="_bdm.D8F38979077B4CC8B4035572317279DA.edm" localSheetId="10" hidden="1">#REF!</definedName>
    <definedName name="_bdm.D8F38979077B4CC8B4035572317279DA.edm" localSheetId="4" hidden="1">#REF!</definedName>
    <definedName name="_bdm.D8F38979077B4CC8B4035572317279DA.edm" hidden="1">#REF!</definedName>
    <definedName name="_bdm.D99A4E25EFB54EB1BBF3B28A0C3C2786.edm" localSheetId="10" hidden="1">#REF!</definedName>
    <definedName name="_bdm.D99A4E25EFB54EB1BBF3B28A0C3C2786.edm" localSheetId="4" hidden="1">#REF!</definedName>
    <definedName name="_bdm.D99A4E25EFB54EB1BBF3B28A0C3C2786.edm" hidden="1">#REF!</definedName>
    <definedName name="_bdm.DA82E447315A4256B98A526FF31ED571.edm" localSheetId="10" hidden="1">#REF!</definedName>
    <definedName name="_bdm.DA82E447315A4256B98A526FF31ED571.edm" localSheetId="4" hidden="1">#REF!</definedName>
    <definedName name="_bdm.DA82E447315A4256B98A526FF31ED571.edm" hidden="1">#REF!</definedName>
    <definedName name="_bdm.DA84A774ED2441D9AA9C486F506D6F8B.edm" localSheetId="10" hidden="1">#REF!</definedName>
    <definedName name="_bdm.DA84A774ED2441D9AA9C486F506D6F8B.edm" localSheetId="4" hidden="1">#REF!</definedName>
    <definedName name="_bdm.DA84A774ED2441D9AA9C486F506D6F8B.edm" hidden="1">#REF!</definedName>
    <definedName name="_bdm.DAA36388D3254402A442AE5ABD0C7AF4.edm" localSheetId="10" hidden="1">#REF!</definedName>
    <definedName name="_bdm.DAA36388D3254402A442AE5ABD0C7AF4.edm" localSheetId="4" hidden="1">#REF!</definedName>
    <definedName name="_bdm.DAA36388D3254402A442AE5ABD0C7AF4.edm" hidden="1">#REF!</definedName>
    <definedName name="_bdm.DB413C89073F4F47A772B2EEC7087FC3.edm" localSheetId="10" hidden="1">#REF!</definedName>
    <definedName name="_bdm.DB413C89073F4F47A772B2EEC7087FC3.edm" localSheetId="4" hidden="1">#REF!</definedName>
    <definedName name="_bdm.DB413C89073F4F47A772B2EEC7087FC3.edm" hidden="1">#REF!</definedName>
    <definedName name="_bdm.DB46B63FAA5349E5A2C42DAD859DA593.edm" localSheetId="10" hidden="1">#REF!</definedName>
    <definedName name="_bdm.DB46B63FAA5349E5A2C42DAD859DA593.edm" localSheetId="4" hidden="1">#REF!</definedName>
    <definedName name="_bdm.DB46B63FAA5349E5A2C42DAD859DA593.edm" hidden="1">#REF!</definedName>
    <definedName name="_bdm.DBCFE22487124F2EA8CCA87E363BF4F4.edm" localSheetId="10" hidden="1">#REF!</definedName>
    <definedName name="_bdm.DBCFE22487124F2EA8CCA87E363BF4F4.edm" localSheetId="4" hidden="1">#REF!</definedName>
    <definedName name="_bdm.DBCFE22487124F2EA8CCA87E363BF4F4.edm" hidden="1">#REF!</definedName>
    <definedName name="_bdm.DC170EB80D0D4CA8BEC2E474EDCA6D50.edm" localSheetId="10" hidden="1">#REF!</definedName>
    <definedName name="_bdm.DC170EB80D0D4CA8BEC2E474EDCA6D50.edm" localSheetId="4" hidden="1">#REF!</definedName>
    <definedName name="_bdm.DC170EB80D0D4CA8BEC2E474EDCA6D50.edm" hidden="1">#REF!</definedName>
    <definedName name="_bdm.DC504EB811774CF79C5FF7DE894629E9.edm" localSheetId="10" hidden="1">#REF!</definedName>
    <definedName name="_bdm.DC504EB811774CF79C5FF7DE894629E9.edm" localSheetId="4" hidden="1">#REF!</definedName>
    <definedName name="_bdm.DC504EB811774CF79C5FF7DE894629E9.edm" hidden="1">#REF!</definedName>
    <definedName name="_bdm.DC5E6DE3904D49758EFE42DF7C55BCA5.edm" localSheetId="10" hidden="1">#REF!</definedName>
    <definedName name="_bdm.DC5E6DE3904D49758EFE42DF7C55BCA5.edm" localSheetId="4" hidden="1">#REF!</definedName>
    <definedName name="_bdm.DC5E6DE3904D49758EFE42DF7C55BCA5.edm" hidden="1">#REF!</definedName>
    <definedName name="_bdm.DCA704090EF4431893DD02AA8E89AAE0.edm" localSheetId="10" hidden="1">#REF!</definedName>
    <definedName name="_bdm.DCA704090EF4431893DD02AA8E89AAE0.edm" localSheetId="4" hidden="1">#REF!</definedName>
    <definedName name="_bdm.DCA704090EF4431893DD02AA8E89AAE0.edm" hidden="1">#REF!</definedName>
    <definedName name="_bdm.DD52DCB307C84D6E9034CFAAB23A099E.edm" localSheetId="10" hidden="1">#REF!</definedName>
    <definedName name="_bdm.DD52DCB307C84D6E9034CFAAB23A099E.edm" localSheetId="4" hidden="1">#REF!</definedName>
    <definedName name="_bdm.DD52DCB307C84D6E9034CFAAB23A099E.edm" hidden="1">#REF!</definedName>
    <definedName name="_bdm.DDD6A9109EC749AE847FFCFAA15AE1D8.edm" localSheetId="10" hidden="1">#REF!</definedName>
    <definedName name="_bdm.DDD6A9109EC749AE847FFCFAA15AE1D8.edm" localSheetId="4" hidden="1">#REF!</definedName>
    <definedName name="_bdm.DDD6A9109EC749AE847FFCFAA15AE1D8.edm" hidden="1">#REF!</definedName>
    <definedName name="_bdm.dec33ed327724681928261d37a8c03a7.edm" localSheetId="10" hidden="1">#REF!</definedName>
    <definedName name="_bdm.dec33ed327724681928261d37a8c03a7.edm" localSheetId="4" hidden="1">#REF!</definedName>
    <definedName name="_bdm.dec33ed327724681928261d37a8c03a7.edm" hidden="1">#REF!</definedName>
    <definedName name="_bdm.DED7464114F7461985545CE476862D59.edm" localSheetId="10" hidden="1">#REF!</definedName>
    <definedName name="_bdm.DED7464114F7461985545CE476862D59.edm" localSheetId="4" hidden="1">#REF!</definedName>
    <definedName name="_bdm.DED7464114F7461985545CE476862D59.edm" hidden="1">#REF!</definedName>
    <definedName name="_bdm.DFF11A4006A9409EA453129FD8E7D7E1.edm" localSheetId="10" hidden="1">#REF!</definedName>
    <definedName name="_bdm.DFF11A4006A9409EA453129FD8E7D7E1.edm" localSheetId="4" hidden="1">#REF!</definedName>
    <definedName name="_bdm.DFF11A4006A9409EA453129FD8E7D7E1.edm" hidden="1">#REF!</definedName>
    <definedName name="_bdm.E019CAEDFB0E4F8189CD0A1D0970AEC3.edm" localSheetId="10" hidden="1">#REF!</definedName>
    <definedName name="_bdm.E019CAEDFB0E4F8189CD0A1D0970AEC3.edm" localSheetId="4" hidden="1">#REF!</definedName>
    <definedName name="_bdm.E019CAEDFB0E4F8189CD0A1D0970AEC3.edm" hidden="1">#REF!</definedName>
    <definedName name="_bdm.E077EB323C1A4DB0BB58433FDB5B4250.edm" localSheetId="10" hidden="1">#REF!</definedName>
    <definedName name="_bdm.E077EB323C1A4DB0BB58433FDB5B4250.edm" localSheetId="4" hidden="1">#REF!</definedName>
    <definedName name="_bdm.E077EB323C1A4DB0BB58433FDB5B4250.edm" hidden="1">#REF!</definedName>
    <definedName name="_bdm.E10CE6269BA74B248056A82B5C67B7F8.edm" localSheetId="10" hidden="1">#REF!</definedName>
    <definedName name="_bdm.E10CE6269BA74B248056A82B5C67B7F8.edm" localSheetId="4" hidden="1">#REF!</definedName>
    <definedName name="_bdm.E10CE6269BA74B248056A82B5C67B7F8.edm" hidden="1">#REF!</definedName>
    <definedName name="_bdm.e163c71a4421460ab9bdd756875c9d83.edm" localSheetId="10" hidden="1">#REF!</definedName>
    <definedName name="_bdm.e163c71a4421460ab9bdd756875c9d83.edm" localSheetId="4" hidden="1">#REF!</definedName>
    <definedName name="_bdm.e163c71a4421460ab9bdd756875c9d83.edm" hidden="1">#REF!</definedName>
    <definedName name="_bdm.E1C5F0B458ED44AABE2B275FE5594376.edm" localSheetId="10" hidden="1">#REF!</definedName>
    <definedName name="_bdm.E1C5F0B458ED44AABE2B275FE5594376.edm" localSheetId="4" hidden="1">#REF!</definedName>
    <definedName name="_bdm.E1C5F0B458ED44AABE2B275FE5594376.edm" hidden="1">#REF!</definedName>
    <definedName name="_bdm.E2AF9B6BD48948A0B24B29B67F396C4C.edm" localSheetId="10" hidden="1">#REF!</definedName>
    <definedName name="_bdm.E2AF9B6BD48948A0B24B29B67F396C4C.edm" localSheetId="4" hidden="1">#REF!</definedName>
    <definedName name="_bdm.E2AF9B6BD48948A0B24B29B67F396C4C.edm" hidden="1">#REF!</definedName>
    <definedName name="_bdm.e474108771b34465b44d9f9426a1682e.edm" localSheetId="10" hidden="1">#REF!</definedName>
    <definedName name="_bdm.e474108771b34465b44d9f9426a1682e.edm" localSheetId="4" hidden="1">#REF!</definedName>
    <definedName name="_bdm.e474108771b34465b44d9f9426a1682e.edm" hidden="1">#REF!</definedName>
    <definedName name="_bdm.E48963CE086E4DBFB0EAB5F7C6149D69.edm" localSheetId="10" hidden="1">#REF!</definedName>
    <definedName name="_bdm.E48963CE086E4DBFB0EAB5F7C6149D69.edm" localSheetId="4" hidden="1">#REF!</definedName>
    <definedName name="_bdm.E48963CE086E4DBFB0EAB5F7C6149D69.edm" hidden="1">#REF!</definedName>
    <definedName name="_bdm.E63D104CAB864F668076E4A25A1D7C7B.edm" localSheetId="10" hidden="1">#REF!</definedName>
    <definedName name="_bdm.E63D104CAB864F668076E4A25A1D7C7B.edm" localSheetId="4" hidden="1">#REF!</definedName>
    <definedName name="_bdm.E63D104CAB864F668076E4A25A1D7C7B.edm" hidden="1">#REF!</definedName>
    <definedName name="_bdm.E688AC52FD38442DBBF33F59BC6E55C4.edm" localSheetId="10" hidden="1">#REF!</definedName>
    <definedName name="_bdm.E688AC52FD38442DBBF33F59BC6E55C4.edm" localSheetId="4" hidden="1">#REF!</definedName>
    <definedName name="_bdm.E688AC52FD38442DBBF33F59BC6E55C4.edm" hidden="1">#REF!</definedName>
    <definedName name="_bdm.E6DECE3D7DFA425EA98E3E4115BDAE8E.edm" localSheetId="10" hidden="1">#REF!</definedName>
    <definedName name="_bdm.E6DECE3D7DFA425EA98E3E4115BDAE8E.edm" localSheetId="4" hidden="1">#REF!</definedName>
    <definedName name="_bdm.E6DECE3D7DFA425EA98E3E4115BDAE8E.edm" hidden="1">#REF!</definedName>
    <definedName name="_bdm.E6FD8079595F4E7CAAFD76D88DC88DCD.edm" localSheetId="10" hidden="1">#REF!</definedName>
    <definedName name="_bdm.E6FD8079595F4E7CAAFD76D88DC88DCD.edm" localSheetId="4" hidden="1">#REF!</definedName>
    <definedName name="_bdm.E6FD8079595F4E7CAAFD76D88DC88DCD.edm" hidden="1">#REF!</definedName>
    <definedName name="_bdm.E729A3611874405784F8B9F61B3AD12B.edm" localSheetId="10" hidden="1">#REF!</definedName>
    <definedName name="_bdm.E729A3611874405784F8B9F61B3AD12B.edm" localSheetId="4" hidden="1">#REF!</definedName>
    <definedName name="_bdm.E729A3611874405784F8B9F61B3AD12B.edm" hidden="1">#REF!</definedName>
    <definedName name="_bdm.E7678254B0E5407AA1160D74B6144DEE.edm" localSheetId="10" hidden="1">#REF!</definedName>
    <definedName name="_bdm.E7678254B0E5407AA1160D74B6144DEE.edm" localSheetId="4" hidden="1">#REF!</definedName>
    <definedName name="_bdm.E7678254B0E5407AA1160D74B6144DEE.edm" hidden="1">#REF!</definedName>
    <definedName name="_bdm.E7CCD401C1634B1E8FCBC54F95EF640F.edm" localSheetId="10" hidden="1">#REF!</definedName>
    <definedName name="_bdm.E7CCD401C1634B1E8FCBC54F95EF640F.edm" localSheetId="4" hidden="1">#REF!</definedName>
    <definedName name="_bdm.E7CCD401C1634B1E8FCBC54F95EF640F.edm" hidden="1">#REF!</definedName>
    <definedName name="_bdm.E7D68E93035945B7BD050880B582E039.edm" localSheetId="10" hidden="1">#REF!</definedName>
    <definedName name="_bdm.E7D68E93035945B7BD050880B582E039.edm" localSheetId="4" hidden="1">#REF!</definedName>
    <definedName name="_bdm.E7D68E93035945B7BD050880B582E039.edm" hidden="1">#REF!</definedName>
    <definedName name="_bdm.e7e432fdd12f4d849a28c987dde91ad5.edm" localSheetId="10" hidden="1">#REF!</definedName>
    <definedName name="_bdm.e7e432fdd12f4d849a28c987dde91ad5.edm" localSheetId="4" hidden="1">#REF!</definedName>
    <definedName name="_bdm.e7e432fdd12f4d849a28c987dde91ad5.edm" hidden="1">#REF!</definedName>
    <definedName name="_bdm.E85077B0450F40EE8896617F843620A1.edm" localSheetId="10" hidden="1">#REF!</definedName>
    <definedName name="_bdm.E85077B0450F40EE8896617F843620A1.edm" localSheetId="4" hidden="1">#REF!</definedName>
    <definedName name="_bdm.E85077B0450F40EE8896617F843620A1.edm" hidden="1">#REF!</definedName>
    <definedName name="_bdm.E8C6847CA6EE49EA9CE71C0B4105A73E.edm" localSheetId="10" hidden="1">#REF!</definedName>
    <definedName name="_bdm.E8C6847CA6EE49EA9CE71C0B4105A73E.edm" localSheetId="4" hidden="1">#REF!</definedName>
    <definedName name="_bdm.E8C6847CA6EE49EA9CE71C0B4105A73E.edm" hidden="1">#REF!</definedName>
    <definedName name="_bdm.E94317097C3C44B29CAABAB4915AACF7.edm" localSheetId="10" hidden="1">#REF!</definedName>
    <definedName name="_bdm.E94317097C3C44B29CAABAB4915AACF7.edm" localSheetId="4" hidden="1">#REF!</definedName>
    <definedName name="_bdm.E94317097C3C44B29CAABAB4915AACF7.edm" hidden="1">#REF!</definedName>
    <definedName name="_bdm.E96938A6B0804495953E5C48CBEE0337.edm" localSheetId="10" hidden="1">#REF!</definedName>
    <definedName name="_bdm.E96938A6B0804495953E5C48CBEE0337.edm" localSheetId="4" hidden="1">#REF!</definedName>
    <definedName name="_bdm.E96938A6B0804495953E5C48CBEE0337.edm" hidden="1">#REF!</definedName>
    <definedName name="_bdm.E992CA847DB44E728D4B227777716DDA.edm" localSheetId="10" hidden="1">#REF!</definedName>
    <definedName name="_bdm.E992CA847DB44E728D4B227777716DDA.edm" localSheetId="4" hidden="1">#REF!</definedName>
    <definedName name="_bdm.E992CA847DB44E728D4B227777716DDA.edm" hidden="1">#REF!</definedName>
    <definedName name="_bdm.EA92AFF6A0734E988E8E0D041A546659.edm" localSheetId="10" hidden="1">#REF!</definedName>
    <definedName name="_bdm.EA92AFF6A0734E988E8E0D041A546659.edm" localSheetId="4" hidden="1">#REF!</definedName>
    <definedName name="_bdm.EA92AFF6A0734E988E8E0D041A546659.edm" hidden="1">#REF!</definedName>
    <definedName name="_bdm.eb796b3905884161a0b00e43d9771f2c.edm" localSheetId="10" hidden="1">#REF!</definedName>
    <definedName name="_bdm.eb796b3905884161a0b00e43d9771f2c.edm" localSheetId="4" hidden="1">#REF!</definedName>
    <definedName name="_bdm.eb796b3905884161a0b00e43d9771f2c.edm" hidden="1">#REF!</definedName>
    <definedName name="_bdm.EC2EEDE4E152460F80F9D587A5A4A1A3.edm" localSheetId="10" hidden="1">#REF!</definedName>
    <definedName name="_bdm.EC2EEDE4E152460F80F9D587A5A4A1A3.edm" localSheetId="4" hidden="1">#REF!</definedName>
    <definedName name="_bdm.EC2EEDE4E152460F80F9D587A5A4A1A3.edm" hidden="1">#REF!</definedName>
    <definedName name="_bdm.ECEFA31A50ED4E449D44751D02AC8AE1.edm" localSheetId="10" hidden="1">#REF!</definedName>
    <definedName name="_bdm.ECEFA31A50ED4E449D44751D02AC8AE1.edm" localSheetId="4" hidden="1">#REF!</definedName>
    <definedName name="_bdm.ECEFA31A50ED4E449D44751D02AC8AE1.edm" hidden="1">#REF!</definedName>
    <definedName name="_bdm.ED88D739C200453A8EBC1A6BE0D75D5C.edm" localSheetId="10" hidden="1">#REF!</definedName>
    <definedName name="_bdm.ED88D739C200453A8EBC1A6BE0D75D5C.edm" localSheetId="4" hidden="1">#REF!</definedName>
    <definedName name="_bdm.ED88D739C200453A8EBC1A6BE0D75D5C.edm" hidden="1">#REF!</definedName>
    <definedName name="_bdm.EDAF1369A20B4E34B318029CF06E4497.edm" localSheetId="10" hidden="1">#REF!</definedName>
    <definedName name="_bdm.EDAF1369A20B4E34B318029CF06E4497.edm" localSheetId="4" hidden="1">#REF!</definedName>
    <definedName name="_bdm.EDAF1369A20B4E34B318029CF06E4497.edm" hidden="1">#REF!</definedName>
    <definedName name="_bdm.EE03EB4F96FE45D6B74AEDA58856C5C0.edm" localSheetId="10" hidden="1">#REF!</definedName>
    <definedName name="_bdm.EE03EB4F96FE45D6B74AEDA58856C5C0.edm" localSheetId="4" hidden="1">#REF!</definedName>
    <definedName name="_bdm.EE03EB4F96FE45D6B74AEDA58856C5C0.edm" hidden="1">#REF!</definedName>
    <definedName name="_bdm.ef5320b7c36f4cc5b4e9b1035251c829.edm" localSheetId="10" hidden="1">#REF!</definedName>
    <definedName name="_bdm.ef5320b7c36f4cc5b4e9b1035251c829.edm" localSheetId="4" hidden="1">#REF!</definedName>
    <definedName name="_bdm.ef5320b7c36f4cc5b4e9b1035251c829.edm" hidden="1">#REF!</definedName>
    <definedName name="_bdm.ef53b12629404accbc8971afcff5de25.edm" localSheetId="10" hidden="1">#REF!</definedName>
    <definedName name="_bdm.ef53b12629404accbc8971afcff5de25.edm" localSheetId="4" hidden="1">#REF!</definedName>
    <definedName name="_bdm.ef53b12629404accbc8971afcff5de25.edm" hidden="1">#REF!</definedName>
    <definedName name="_bdm.EFA438EEAFC944EE953FA007B5D4E70E.edm" localSheetId="10" hidden="1">#REF!</definedName>
    <definedName name="_bdm.EFA438EEAFC944EE953FA007B5D4E70E.edm" localSheetId="4" hidden="1">#REF!</definedName>
    <definedName name="_bdm.EFA438EEAFC944EE953FA007B5D4E70E.edm" hidden="1">#REF!</definedName>
    <definedName name="_bdm.F0328DFF73C04CDAB41556D11D25B0A2.edm" localSheetId="10" hidden="1">#REF!</definedName>
    <definedName name="_bdm.F0328DFF73C04CDAB41556D11D25B0A2.edm" localSheetId="4" hidden="1">#REF!</definedName>
    <definedName name="_bdm.F0328DFF73C04CDAB41556D11D25B0A2.edm" hidden="1">#REF!</definedName>
    <definedName name="_bdm.F152A87EE6264E41A0265D5354A5DE28.edm" localSheetId="10" hidden="1">#REF!</definedName>
    <definedName name="_bdm.F152A87EE6264E41A0265D5354A5DE28.edm" localSheetId="4" hidden="1">#REF!</definedName>
    <definedName name="_bdm.F152A87EE6264E41A0265D5354A5DE28.edm" hidden="1">#REF!</definedName>
    <definedName name="_bdm.F1585B0A6FB34D8DA2C3973E2B57E98B.edm" localSheetId="10" hidden="1">#REF!</definedName>
    <definedName name="_bdm.F1585B0A6FB34D8DA2C3973E2B57E98B.edm" localSheetId="4" hidden="1">#REF!</definedName>
    <definedName name="_bdm.F1585B0A6FB34D8DA2C3973E2B57E98B.edm" hidden="1">#REF!</definedName>
    <definedName name="_bdm.F1744959FC5548309F0EB5D120934E20.edm" localSheetId="10" hidden="1">#REF!</definedName>
    <definedName name="_bdm.F1744959FC5548309F0EB5D120934E20.edm" localSheetId="4" hidden="1">#REF!</definedName>
    <definedName name="_bdm.F1744959FC5548309F0EB5D120934E20.edm" hidden="1">#REF!</definedName>
    <definedName name="_bdm.F24D5B5CF3D64DB7BA9B3C3D4E27102E.edm" localSheetId="10" hidden="1">#REF!</definedName>
    <definedName name="_bdm.F24D5B5CF3D64DB7BA9B3C3D4E27102E.edm" localSheetId="4" hidden="1">#REF!</definedName>
    <definedName name="_bdm.F24D5B5CF3D64DB7BA9B3C3D4E27102E.edm" hidden="1">#REF!</definedName>
    <definedName name="_bdm.F48B2541AF20463C9043238AF20A5593.edm" localSheetId="10" hidden="1">#REF!</definedName>
    <definedName name="_bdm.F48B2541AF20463C9043238AF20A5593.edm" localSheetId="4" hidden="1">#REF!</definedName>
    <definedName name="_bdm.F48B2541AF20463C9043238AF20A5593.edm" hidden="1">#REF!</definedName>
    <definedName name="_bdm.F5BD3F89F686430F9C7FCC491731F713.edm" localSheetId="10" hidden="1">#REF!</definedName>
    <definedName name="_bdm.F5BD3F89F686430F9C7FCC491731F713.edm" localSheetId="4" hidden="1">#REF!</definedName>
    <definedName name="_bdm.F5BD3F89F686430F9C7FCC491731F713.edm" hidden="1">#REF!</definedName>
    <definedName name="_bdm.F67F2E172B5D469A969268EF1BA67DD4.edm" localSheetId="10" hidden="1">#REF!</definedName>
    <definedName name="_bdm.F67F2E172B5D469A969268EF1BA67DD4.edm" localSheetId="4" hidden="1">#REF!</definedName>
    <definedName name="_bdm.F67F2E172B5D469A969268EF1BA67DD4.edm" hidden="1">#REF!</definedName>
    <definedName name="_bdm.F993FD537A0C449EB07469B92DB18862.edm" localSheetId="10" hidden="1">#REF!</definedName>
    <definedName name="_bdm.F993FD537A0C449EB07469B92DB18862.edm" localSheetId="4" hidden="1">#REF!</definedName>
    <definedName name="_bdm.F993FD537A0C449EB07469B92DB18862.edm" hidden="1">#REF!</definedName>
    <definedName name="_bdm.FAD14CB09F1E4F31AD6E0A84E17780BA.edm" localSheetId="10" hidden="1">#REF!</definedName>
    <definedName name="_bdm.FAD14CB09F1E4F31AD6E0A84E17780BA.edm" localSheetId="4" hidden="1">#REF!</definedName>
    <definedName name="_bdm.FAD14CB09F1E4F31AD6E0A84E17780BA.edm" hidden="1">#REF!</definedName>
    <definedName name="_bdm.FastTrackBookmark.7_18_2022_9_02_02_PM.edm" localSheetId="10" hidden="1">#REF!</definedName>
    <definedName name="_bdm.FastTrackBookmark.7_18_2022_9_02_02_PM.edm" localSheetId="4" hidden="1">#REF!</definedName>
    <definedName name="_bdm.FastTrackBookmark.7_18_2022_9_02_02_PM.edm" hidden="1">#REF!</definedName>
    <definedName name="_bdm.FB499753DDA547AE90916D3EDDC51483.edm" localSheetId="10" hidden="1">#REF!</definedName>
    <definedName name="_bdm.FB499753DDA547AE90916D3EDDC51483.edm" localSheetId="4" hidden="1">#REF!</definedName>
    <definedName name="_bdm.FB499753DDA547AE90916D3EDDC51483.edm" hidden="1">#REF!</definedName>
    <definedName name="_bdm.FB7E0C063AF6446BA55B0601AD1AE562.edm" localSheetId="10" hidden="1">#REF!</definedName>
    <definedName name="_bdm.FB7E0C063AF6446BA55B0601AD1AE562.edm" localSheetId="4" hidden="1">#REF!</definedName>
    <definedName name="_bdm.FB7E0C063AF6446BA55B0601AD1AE562.edm" hidden="1">#REF!</definedName>
    <definedName name="_bdm.FC34E14637F24EF5851D53F292CE4E08.edm" localSheetId="10" hidden="1">#REF!</definedName>
    <definedName name="_bdm.FC34E14637F24EF5851D53F292CE4E08.edm" localSheetId="4" hidden="1">#REF!</definedName>
    <definedName name="_bdm.FC34E14637F24EF5851D53F292CE4E08.edm" hidden="1">#REF!</definedName>
    <definedName name="_bdm.FC6D7171338D4A8C8CB4DC359ADFBA53.edm" localSheetId="10" hidden="1">#REF!</definedName>
    <definedName name="_bdm.FC6D7171338D4A8C8CB4DC359ADFBA53.edm" localSheetId="4" hidden="1">#REF!</definedName>
    <definedName name="_bdm.FC6D7171338D4A8C8CB4DC359ADFBA53.edm" hidden="1">#REF!</definedName>
    <definedName name="_bdm.FD02F0C635674FA685DB360E66D4CA9B.edm" localSheetId="10" hidden="1">#REF!</definedName>
    <definedName name="_bdm.FD02F0C635674FA685DB360E66D4CA9B.edm" localSheetId="4" hidden="1">#REF!</definedName>
    <definedName name="_bdm.FD02F0C635674FA685DB360E66D4CA9B.edm" hidden="1">#REF!</definedName>
    <definedName name="_bdm.FD8ECB7FAEC345EBAE7DBF5A76622F29.edm" localSheetId="10" hidden="1">#REF!</definedName>
    <definedName name="_bdm.FD8ECB7FAEC345EBAE7DBF5A76622F29.edm" localSheetId="4" hidden="1">#REF!</definedName>
    <definedName name="_bdm.FD8ECB7FAEC345EBAE7DBF5A76622F29.edm" hidden="1">#REF!</definedName>
    <definedName name="_bdm.FE9F6DFC62254C08B5570218FA025632.edm" localSheetId="10" hidden="1">#REF!</definedName>
    <definedName name="_bdm.FE9F6DFC62254C08B5570218FA025632.edm" localSheetId="4" hidden="1">#REF!</definedName>
    <definedName name="_bdm.FE9F6DFC62254C08B5570218FA025632.edm" hidden="1">#REF!</definedName>
    <definedName name="_bdm.FF3A8A9799C049A7AE763200C96BE83A.edm" localSheetId="10" hidden="1">#REF!</definedName>
    <definedName name="_bdm.FF3A8A9799C049A7AE763200C96BE83A.edm" localSheetId="4" hidden="1">#REF!</definedName>
    <definedName name="_bdm.FF3A8A9799C049A7AE763200C96BE83A.edm" hidden="1">#REF!</definedName>
    <definedName name="_bdm.ff6986a0fa1c4ae28997b5cc74e37f6c.edm" localSheetId="10" hidden="1">#REF!</definedName>
    <definedName name="_bdm.ff6986a0fa1c4ae28997b5cc74e37f6c.edm" localSheetId="4" hidden="1">#REF!</definedName>
    <definedName name="_bdm.ff6986a0fa1c4ae28997b5cc74e37f6c.edm" hidden="1">#REF!</definedName>
    <definedName name="_bdm.FFD775D989AD403A8274805D96050449.edm" localSheetId="10" hidden="1">#REF!</definedName>
    <definedName name="_bdm.FFD775D989AD403A8274805D96050449.edm" localSheetId="4" hidden="1">#REF!</definedName>
    <definedName name="_bdm.FFD775D989AD403A8274805D96050449.edm" hidden="1">#REF!</definedName>
    <definedName name="_bf1" localSheetId="10">#REF!</definedName>
    <definedName name="_bf1">#REF!</definedName>
    <definedName name="_bf3">#N/A</definedName>
    <definedName name="_bi3">#N/A</definedName>
    <definedName name="_BL1" localSheetId="10">#REF!</definedName>
    <definedName name="_BL1">#REF!</definedName>
    <definedName name="_BL2" localSheetId="10">#REF!</definedName>
    <definedName name="_BL2">#REF!</definedName>
    <definedName name="_BOS1" localSheetId="2" hidden="1">{#N/A,#N/A,FALSE,"부대1"}</definedName>
    <definedName name="_BOS1" localSheetId="4" hidden="1">{#N/A,#N/A,FALSE,"부대1"}</definedName>
    <definedName name="_BOS1" hidden="1">{#N/A,#N/A,FALSE,"부대1"}</definedName>
    <definedName name="_c" localSheetId="2" hidden="1">{#N/A,#N/A,FALSE,"Layout Cash Flow"}</definedName>
    <definedName name="_c" localSheetId="4" hidden="1">{#N/A,#N/A,FALSE,"Layout Cash Flow"}</definedName>
    <definedName name="_c" hidden="1">{#N/A,#N/A,FALSE,"Layout Cash Flow"}</definedName>
    <definedName name="_C100033" localSheetId="10">#REF!</definedName>
    <definedName name="_C100033">#REF!</definedName>
    <definedName name="_C65600" localSheetId="10">#REF!</definedName>
    <definedName name="_C65600">#REF!</definedName>
    <definedName name="_C65800" localSheetId="10">#REF!</definedName>
    <definedName name="_C65800">#REF!</definedName>
    <definedName name="_C66000" localSheetId="10">#REF!</definedName>
    <definedName name="_C66000">#REF!</definedName>
    <definedName name="_C69000" localSheetId="10">#REF!</definedName>
    <definedName name="_C69000">#REF!</definedName>
    <definedName name="_C70000" localSheetId="10">#REF!</definedName>
    <definedName name="_C70000">#REF!</definedName>
    <definedName name="_C90000" localSheetId="10">#REF!</definedName>
    <definedName name="_C90000">#REF!</definedName>
    <definedName name="_cat12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cat12" localSheetId="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cat1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ccr1" localSheetId="2" hidden="1">{#N/A,#N/A,TRUE,"Cover";#N/A,#N/A,TRUE,"Conts";#N/A,#N/A,TRUE,"VOS";#N/A,#N/A,TRUE,"Warrington";#N/A,#N/A,TRUE,"Widnes"}</definedName>
    <definedName name="_ccr1" localSheetId="4" hidden="1">{#N/A,#N/A,TRUE,"Cover";#N/A,#N/A,TRUE,"Conts";#N/A,#N/A,TRUE,"VOS";#N/A,#N/A,TRUE,"Warrington";#N/A,#N/A,TRUE,"Widnes"}</definedName>
    <definedName name="_ccr1" hidden="1">{#N/A,#N/A,TRUE,"Cover";#N/A,#N/A,TRUE,"Conts";#N/A,#N/A,TRUE,"VOS";#N/A,#N/A,TRUE,"Warrington";#N/A,#N/A,TRUE,"Widnes"}</definedName>
    <definedName name="_Ch3" localSheetId="2" hidden="1">{#N/A,#N/A,FALSE,"Carat";"VENTA",#N/A,FALSE,"05";#N/A,#N/A,FALSE,"06";"CASHFLOW",#N/A,FALSE,"05";"TAX PLAN",#N/A,FALSE,"05"}</definedName>
    <definedName name="_Ch3" localSheetId="4" hidden="1">{#N/A,#N/A,FALSE,"Carat";"VENTA",#N/A,FALSE,"05";#N/A,#N/A,FALSE,"06";"CASHFLOW",#N/A,FALSE,"05";"TAX PLAN",#N/A,FALSE,"05"}</definedName>
    <definedName name="_Ch3" hidden="1">{#N/A,#N/A,FALSE,"Carat";"VENTA",#N/A,FALSE,"05";#N/A,#N/A,FALSE,"06";"CASHFLOW",#N/A,FALSE,"05";"TAX PLAN",#N/A,FALSE,"05"}</definedName>
    <definedName name="_Com1" localSheetId="10">#REF!</definedName>
    <definedName name="_Com1">#REF!</definedName>
    <definedName name="_Com2" localSheetId="10">#REF!</definedName>
    <definedName name="_Com2">#REF!</definedName>
    <definedName name="_Com3" localSheetId="10">#REF!</definedName>
    <definedName name="_Com3">#REF!</definedName>
    <definedName name="_con1" localSheetId="2" hidden="1">{#N/A,#N/A,TRUE,"PROFIT 11-95"}</definedName>
    <definedName name="_con1" localSheetId="4" hidden="1">{#N/A,#N/A,TRUE,"PROFIT 11-95"}</definedName>
    <definedName name="_con1" hidden="1">{#N/A,#N/A,TRUE,"PROFIT 11-95"}</definedName>
    <definedName name="_con2" localSheetId="2" hidden="1">{#N/A,#N/A,TRUE,"PROFIT 11-95"}</definedName>
    <definedName name="_con2" localSheetId="4" hidden="1">{#N/A,#N/A,TRUE,"PROFIT 11-95"}</definedName>
    <definedName name="_con2" hidden="1">{#N/A,#N/A,TRUE,"PROFIT 11-95"}</definedName>
    <definedName name="_d3">#N/A</definedName>
    <definedName name="_Dam3" localSheetId="2" hidden="1">{#N/A,#N/A,TRUE,"PROFIT 11-95"}</definedName>
    <definedName name="_Dam3" localSheetId="4" hidden="1">{#N/A,#N/A,TRUE,"PROFIT 11-95"}</definedName>
    <definedName name="_Dam3" hidden="1">{#N/A,#N/A,TRUE,"PROFIT 11-95"}</definedName>
    <definedName name="_das2" localSheetId="2" hidden="1">{#N/A,#N/A,TRUE,"Cover";#N/A,#N/A,TRUE,"Summary";#N/A,#N/A,TRUE,"P&amp;L";#N/A,#N/A,TRUE,"CF";#N/A,#N/A,TRUE,"BS";#N/A,#N/A,TRUE,"BS_Assumptions";#N/A,#N/A,TRUE,"GSM1800 - Revenues";#N/A,#N/A,TRUE,"Int'l - Revenues";#N/A,#N/A,TRUE,"Domestic Trunk - Revenues";#N/A,#N/A,TRUE,"Interconnection Charges";#N/A,#N/A,TRUE,"Cost of Service";#N/A,#N/A,TRUE,"Handset Cost";#N/A,#N/A,TRUE,"Op. Expenses";#N/A,#N/A,TRUE,"Debt Schedule";#N/A,#N/A,TRUE,"Capex";#N/A,#N/A,TRUE,"Fixed Assets &amp; Def. Exp.";#N/A,#N/A,TRUE,"Deprec. &amp; Amort.";#N/A,#N/A,TRUE,"Capital Allowance";#N/A,#N/A,TRUE,"Tax Schedule";#N/A,#N/A,TRUE,"P&amp;L (GSM1800)";#N/A,#N/A,TRUE,"P&amp;L (PSTN&amp;EQUAL ACCESS)";#N/A,#N/A,TRUE,"P&amp;L (IDD)";#N/A,#N/A,TRUE,"DCF"}</definedName>
    <definedName name="_das2" localSheetId="4" hidden="1">{#N/A,#N/A,TRUE,"Cover";#N/A,#N/A,TRUE,"Summary";#N/A,#N/A,TRUE,"P&amp;L";#N/A,#N/A,TRUE,"CF";#N/A,#N/A,TRUE,"BS";#N/A,#N/A,TRUE,"BS_Assumptions";#N/A,#N/A,TRUE,"GSM1800 - Revenues";#N/A,#N/A,TRUE,"Int'l - Revenues";#N/A,#N/A,TRUE,"Domestic Trunk - Revenues";#N/A,#N/A,TRUE,"Interconnection Charges";#N/A,#N/A,TRUE,"Cost of Service";#N/A,#N/A,TRUE,"Handset Cost";#N/A,#N/A,TRUE,"Op. Expenses";#N/A,#N/A,TRUE,"Debt Schedule";#N/A,#N/A,TRUE,"Capex";#N/A,#N/A,TRUE,"Fixed Assets &amp; Def. Exp.";#N/A,#N/A,TRUE,"Deprec. &amp; Amort.";#N/A,#N/A,TRUE,"Capital Allowance";#N/A,#N/A,TRUE,"Tax Schedule";#N/A,#N/A,TRUE,"P&amp;L (GSM1800)";#N/A,#N/A,TRUE,"P&amp;L (PSTN&amp;EQUAL ACCESS)";#N/A,#N/A,TRUE,"P&amp;L (IDD)";#N/A,#N/A,TRUE,"DCF"}</definedName>
    <definedName name="_das2" hidden="1">{#N/A,#N/A,TRUE,"Cover";#N/A,#N/A,TRUE,"Summary";#N/A,#N/A,TRUE,"P&amp;L";#N/A,#N/A,TRUE,"CF";#N/A,#N/A,TRUE,"BS";#N/A,#N/A,TRUE,"BS_Assumptions";#N/A,#N/A,TRUE,"GSM1800 - Revenues";#N/A,#N/A,TRUE,"Int'l - Revenues";#N/A,#N/A,TRUE,"Domestic Trunk - Revenues";#N/A,#N/A,TRUE,"Interconnection Charges";#N/A,#N/A,TRUE,"Cost of Service";#N/A,#N/A,TRUE,"Handset Cost";#N/A,#N/A,TRUE,"Op. Expenses";#N/A,#N/A,TRUE,"Debt Schedule";#N/A,#N/A,TRUE,"Capex";#N/A,#N/A,TRUE,"Fixed Assets &amp; Def. Exp.";#N/A,#N/A,TRUE,"Deprec. &amp; Amort.";#N/A,#N/A,TRUE,"Capital Allowance";#N/A,#N/A,TRUE,"Tax Schedule";#N/A,#N/A,TRUE,"P&amp;L (GSM1800)";#N/A,#N/A,TRUE,"P&amp;L (PSTN&amp;EQUAL ACCESS)";#N/A,#N/A,TRUE,"P&amp;L (IDD)";#N/A,#N/A,TRUE,"DCF"}</definedName>
    <definedName name="_das2_1" localSheetId="2" hidden="1">{#N/A,#N/A,TRUE,"Cover";#N/A,#N/A,TRUE,"Summary";#N/A,#N/A,TRUE,"P&amp;L";#N/A,#N/A,TRUE,"CF";#N/A,#N/A,TRUE,"BS";#N/A,#N/A,TRUE,"BS_Assumptions";#N/A,#N/A,TRUE,"GSM1800 - Revenues";#N/A,#N/A,TRUE,"Int'l - Revenues";#N/A,#N/A,TRUE,"Domestic Trunk - Revenues";#N/A,#N/A,TRUE,"Interconnection Charges";#N/A,#N/A,TRUE,"Cost of Service";#N/A,#N/A,TRUE,"Handset Cost";#N/A,#N/A,TRUE,"Op. Expenses";#N/A,#N/A,TRUE,"Debt Schedule";#N/A,#N/A,TRUE,"Capex";#N/A,#N/A,TRUE,"Fixed Assets &amp; Def. Exp.";#N/A,#N/A,TRUE,"Deprec. &amp; Amort.";#N/A,#N/A,TRUE,"Capital Allowance";#N/A,#N/A,TRUE,"Tax Schedule";#N/A,#N/A,TRUE,"P&amp;L (GSM1800)";#N/A,#N/A,TRUE,"P&amp;L (PSTN&amp;EQUAL ACCESS)";#N/A,#N/A,TRUE,"P&amp;L (IDD)";#N/A,#N/A,TRUE,"DCF"}</definedName>
    <definedName name="_das2_1" localSheetId="4" hidden="1">{#N/A,#N/A,TRUE,"Cover";#N/A,#N/A,TRUE,"Summary";#N/A,#N/A,TRUE,"P&amp;L";#N/A,#N/A,TRUE,"CF";#N/A,#N/A,TRUE,"BS";#N/A,#N/A,TRUE,"BS_Assumptions";#N/A,#N/A,TRUE,"GSM1800 - Revenues";#N/A,#N/A,TRUE,"Int'l - Revenues";#N/A,#N/A,TRUE,"Domestic Trunk - Revenues";#N/A,#N/A,TRUE,"Interconnection Charges";#N/A,#N/A,TRUE,"Cost of Service";#N/A,#N/A,TRUE,"Handset Cost";#N/A,#N/A,TRUE,"Op. Expenses";#N/A,#N/A,TRUE,"Debt Schedule";#N/A,#N/A,TRUE,"Capex";#N/A,#N/A,TRUE,"Fixed Assets &amp; Def. Exp.";#N/A,#N/A,TRUE,"Deprec. &amp; Amort.";#N/A,#N/A,TRUE,"Capital Allowance";#N/A,#N/A,TRUE,"Tax Schedule";#N/A,#N/A,TRUE,"P&amp;L (GSM1800)";#N/A,#N/A,TRUE,"P&amp;L (PSTN&amp;EQUAL ACCESS)";#N/A,#N/A,TRUE,"P&amp;L (IDD)";#N/A,#N/A,TRUE,"DCF"}</definedName>
    <definedName name="_das2_1" hidden="1">{#N/A,#N/A,TRUE,"Cover";#N/A,#N/A,TRUE,"Summary";#N/A,#N/A,TRUE,"P&amp;L";#N/A,#N/A,TRUE,"CF";#N/A,#N/A,TRUE,"BS";#N/A,#N/A,TRUE,"BS_Assumptions";#N/A,#N/A,TRUE,"GSM1800 - Revenues";#N/A,#N/A,TRUE,"Int'l - Revenues";#N/A,#N/A,TRUE,"Domestic Trunk - Revenues";#N/A,#N/A,TRUE,"Interconnection Charges";#N/A,#N/A,TRUE,"Cost of Service";#N/A,#N/A,TRUE,"Handset Cost";#N/A,#N/A,TRUE,"Op. Expenses";#N/A,#N/A,TRUE,"Debt Schedule";#N/A,#N/A,TRUE,"Capex";#N/A,#N/A,TRUE,"Fixed Assets &amp; Def. Exp.";#N/A,#N/A,TRUE,"Deprec. &amp; Amort.";#N/A,#N/A,TRUE,"Capital Allowance";#N/A,#N/A,TRUE,"Tax Schedule";#N/A,#N/A,TRUE,"P&amp;L (GSM1800)";#N/A,#N/A,TRUE,"P&amp;L (PSTN&amp;EQUAL ACCESS)";#N/A,#N/A,TRUE,"P&amp;L (IDD)";#N/A,#N/A,TRUE,"DCF"}</definedName>
    <definedName name="_das2_2" localSheetId="2" hidden="1">{#N/A,#N/A,TRUE,"Cover";#N/A,#N/A,TRUE,"Summary";#N/A,#N/A,TRUE,"P&amp;L";#N/A,#N/A,TRUE,"CF";#N/A,#N/A,TRUE,"BS";#N/A,#N/A,TRUE,"BS_Assumptions";#N/A,#N/A,TRUE,"GSM1800 - Revenues";#N/A,#N/A,TRUE,"Int'l - Revenues";#N/A,#N/A,TRUE,"Domestic Trunk - Revenues";#N/A,#N/A,TRUE,"Interconnection Charges";#N/A,#N/A,TRUE,"Cost of Service";#N/A,#N/A,TRUE,"Handset Cost";#N/A,#N/A,TRUE,"Op. Expenses";#N/A,#N/A,TRUE,"Debt Schedule";#N/A,#N/A,TRUE,"Capex";#N/A,#N/A,TRUE,"Fixed Assets &amp; Def. Exp.";#N/A,#N/A,TRUE,"Deprec. &amp; Amort.";#N/A,#N/A,TRUE,"Capital Allowance";#N/A,#N/A,TRUE,"Tax Schedule";#N/A,#N/A,TRUE,"P&amp;L (GSM1800)";#N/A,#N/A,TRUE,"P&amp;L (PSTN&amp;EQUAL ACCESS)";#N/A,#N/A,TRUE,"P&amp;L (IDD)";#N/A,#N/A,TRUE,"DCF"}</definedName>
    <definedName name="_das2_2" localSheetId="4" hidden="1">{#N/A,#N/A,TRUE,"Cover";#N/A,#N/A,TRUE,"Summary";#N/A,#N/A,TRUE,"P&amp;L";#N/A,#N/A,TRUE,"CF";#N/A,#N/A,TRUE,"BS";#N/A,#N/A,TRUE,"BS_Assumptions";#N/A,#N/A,TRUE,"GSM1800 - Revenues";#N/A,#N/A,TRUE,"Int'l - Revenues";#N/A,#N/A,TRUE,"Domestic Trunk - Revenues";#N/A,#N/A,TRUE,"Interconnection Charges";#N/A,#N/A,TRUE,"Cost of Service";#N/A,#N/A,TRUE,"Handset Cost";#N/A,#N/A,TRUE,"Op. Expenses";#N/A,#N/A,TRUE,"Debt Schedule";#N/A,#N/A,TRUE,"Capex";#N/A,#N/A,TRUE,"Fixed Assets &amp; Def. Exp.";#N/A,#N/A,TRUE,"Deprec. &amp; Amort.";#N/A,#N/A,TRUE,"Capital Allowance";#N/A,#N/A,TRUE,"Tax Schedule";#N/A,#N/A,TRUE,"P&amp;L (GSM1800)";#N/A,#N/A,TRUE,"P&amp;L (PSTN&amp;EQUAL ACCESS)";#N/A,#N/A,TRUE,"P&amp;L (IDD)";#N/A,#N/A,TRUE,"DCF"}</definedName>
    <definedName name="_das2_2" hidden="1">{#N/A,#N/A,TRUE,"Cover";#N/A,#N/A,TRUE,"Summary";#N/A,#N/A,TRUE,"P&amp;L";#N/A,#N/A,TRUE,"CF";#N/A,#N/A,TRUE,"BS";#N/A,#N/A,TRUE,"BS_Assumptions";#N/A,#N/A,TRUE,"GSM1800 - Revenues";#N/A,#N/A,TRUE,"Int'l - Revenues";#N/A,#N/A,TRUE,"Domestic Trunk - Revenues";#N/A,#N/A,TRUE,"Interconnection Charges";#N/A,#N/A,TRUE,"Cost of Service";#N/A,#N/A,TRUE,"Handset Cost";#N/A,#N/A,TRUE,"Op. Expenses";#N/A,#N/A,TRUE,"Debt Schedule";#N/A,#N/A,TRUE,"Capex";#N/A,#N/A,TRUE,"Fixed Assets &amp; Def. Exp.";#N/A,#N/A,TRUE,"Deprec. &amp; Amort.";#N/A,#N/A,TRUE,"Capital Allowance";#N/A,#N/A,TRUE,"Tax Schedule";#N/A,#N/A,TRUE,"P&amp;L (GSM1800)";#N/A,#N/A,TRUE,"P&amp;L (PSTN&amp;EQUAL ACCESS)";#N/A,#N/A,TRUE,"P&amp;L (IDD)";#N/A,#N/A,TRUE,"DCF"}</definedName>
    <definedName name="_DCF1" localSheetId="2" hidden="1">{#N/A,#N/A,FALSE,"Operations";#N/A,#N/A,FALSE,"Financials"}</definedName>
    <definedName name="_DCF1" localSheetId="4" hidden="1">{#N/A,#N/A,FALSE,"Operations";#N/A,#N/A,FALSE,"Financials"}</definedName>
    <definedName name="_DCF1" hidden="1">{#N/A,#N/A,FALSE,"Operations";#N/A,#N/A,FALSE,"Financials"}</definedName>
    <definedName name="_dcf2" localSheetId="2" hidden="1">{#N/A,#N/A,FALSE,"DCF Summary";#N/A,#N/A,FALSE,"Casema";#N/A,#N/A,FALSE,"Casema NoTel";#N/A,#N/A,FALSE,"UK";#N/A,#N/A,FALSE,"RCF";#N/A,#N/A,FALSE,"Intercable CZ";#N/A,#N/A,FALSE,"Interkabel P"}</definedName>
    <definedName name="_dcf2" localSheetId="4" hidden="1">{#N/A,#N/A,FALSE,"DCF Summary";#N/A,#N/A,FALSE,"Casema";#N/A,#N/A,FALSE,"Casema NoTel";#N/A,#N/A,FALSE,"UK";#N/A,#N/A,FALSE,"RCF";#N/A,#N/A,FALSE,"Intercable CZ";#N/A,#N/A,FALSE,"Interkabel P"}</definedName>
    <definedName name="_dcf2" hidden="1">{#N/A,#N/A,FALSE,"DCF Summary";#N/A,#N/A,FALSE,"Casema";#N/A,#N/A,FALSE,"Casema NoTel";#N/A,#N/A,FALSE,"UK";#N/A,#N/A,FALSE,"RCF";#N/A,#N/A,FALSE,"Intercable CZ";#N/A,#N/A,FALSE,"Interkabel P"}</definedName>
    <definedName name="_del1" localSheetId="10">#REF!</definedName>
    <definedName name="_del1">#REF!</definedName>
    <definedName name="_del3">#N/A</definedName>
    <definedName name="_deo3">#N/A</definedName>
    <definedName name="_dfd1" localSheetId="2" hidden="1">{"comp1",#N/A,FALSE,"COMPS";"footnotes",#N/A,FALSE,"COMPS"}</definedName>
    <definedName name="_dfd1" localSheetId="4" hidden="1">{"comp1",#N/A,FALSE,"COMPS";"footnotes",#N/A,FALSE,"COMPS"}</definedName>
    <definedName name="_dfd1" hidden="1">{"comp1",#N/A,FALSE,"COMPS";"footnotes",#N/A,FALSE,"COMPS"}</definedName>
    <definedName name="_Dist_Values" localSheetId="10" hidden="1">#REF!</definedName>
    <definedName name="_Dist_Values" localSheetId="4" hidden="1">#REF!</definedName>
    <definedName name="_Dist_Values" hidden="1">#REF!</definedName>
    <definedName name="_e3">#N/A</definedName>
    <definedName name="_edp1" localSheetId="2" hidden="1">{"assumption 50 50",#N/A,TRUE,"Merger";"has gets cash",#N/A,TRUE,"Merger";"accretion dilution",#N/A,TRUE,"Merger";"comparison credit stats",#N/A,TRUE,"Merger";"pf credit stats",#N/A,TRUE,"Merger";"pf sheets",#N/A,TRUE,"Merger"}</definedName>
    <definedName name="_edp1" localSheetId="4" hidden="1">{"assumption 50 50",#N/A,TRUE,"Merger";"has gets cash",#N/A,TRUE,"Merger";"accretion dilution",#N/A,TRUE,"Merger";"comparison credit stats",#N/A,TRUE,"Merger";"pf credit stats",#N/A,TRUE,"Merger";"pf sheets",#N/A,TRUE,"Merger"}</definedName>
    <definedName name="_edp1" hidden="1">{"assumption 50 50",#N/A,TRUE,"Merger";"has gets cash",#N/A,TRUE,"Merger";"accretion dilution",#N/A,TRUE,"Merger";"comparison credit stats",#N/A,TRUE,"Merger";"pf credit stats",#N/A,TRUE,"Merger";"pf sheets",#N/A,TRUE,"Merger"}</definedName>
    <definedName name="_EMP1" localSheetId="10">#REF!</definedName>
    <definedName name="_EMP1">#REF!</definedName>
    <definedName name="_eva2" localSheetId="2" hidden="1">{"DCF",#N/A,FALSE,"CF"}</definedName>
    <definedName name="_eva2" localSheetId="4" hidden="1">{"DCF",#N/A,FALSE,"CF"}</definedName>
    <definedName name="_eva2" hidden="1">{"DCF",#N/A,FALSE,"CF"}</definedName>
    <definedName name="_Example" localSheetId="10" hidden="1">#REF!</definedName>
    <definedName name="_Example" localSheetId="4" hidden="1">#REF!</definedName>
    <definedName name="_Example" hidden="1">#REF!</definedName>
    <definedName name="_eyr1" localSheetId="2" hidden="1">{"hiden",#N/A,FALSE,"14";"hidden",#N/A,FALSE,"16";"hidden",#N/A,FALSE,"18";"hidden",#N/A,FALSE,"20"}</definedName>
    <definedName name="_eyr1" localSheetId="4" hidden="1">{"hiden",#N/A,FALSE,"14";"hidden",#N/A,FALSE,"16";"hidden",#N/A,FALSE,"18";"hidden",#N/A,FALSE,"20"}</definedName>
    <definedName name="_eyr1" hidden="1">{"hiden",#N/A,FALSE,"14";"hidden",#N/A,FALSE,"16";"hidden",#N/A,FALSE,"18";"hidden",#N/A,FALSE,"20"}</definedName>
    <definedName name="_f1" localSheetId="2" hidden="1">{"assumption cash",#N/A,TRUE,"Merger";"has gets cash",#N/A,TRUE,"Merger";"accretion dilution",#N/A,TRUE,"Merger";"comparison credit stats",#N/A,TRUE,"Merger";"pf credit stats",#N/A,TRUE,"Merger";"pf sheets",#N/A,TRUE,"Merger"}</definedName>
    <definedName name="_f1" localSheetId="4" hidden="1">{"assumption cash",#N/A,TRUE,"Merger";"has gets cash",#N/A,TRUE,"Merger";"accretion dilution",#N/A,TRUE,"Merger";"comparison credit stats",#N/A,TRUE,"Merger";"pf credit stats",#N/A,TRUE,"Merger";"pf sheets",#N/A,TRUE,"Merger"}</definedName>
    <definedName name="_f1" hidden="1">{"assumption cash",#N/A,TRUE,"Merger";"has gets cash",#N/A,TRUE,"Merger";"accretion dilution",#N/A,TRUE,"Merger";"comparison credit stats",#N/A,TRUE,"Merger";"pf credit stats",#N/A,TRUE,"Merger";"pf sheets",#N/A,TRUE,"Merger"}</definedName>
    <definedName name="_f3">#N/A</definedName>
    <definedName name="_fd2" localSheetId="2" hidden="1">{#N/A,#N/A,TRUE,"Cover Memo";"Complete Sys. Estimate",#N/A,TRUE,"Change Summary";"Complete Sys. Estimate",#N/A,TRUE,"Estimate Summary";"Complete Sys. Estimate",#N/A,TRUE,"Dept. Summary";"Complete Sys. Estimate",#N/A,TRUE,"DOW Detail"}</definedName>
    <definedName name="_fd2" localSheetId="4" hidden="1">{#N/A,#N/A,TRUE,"Cover Memo";"Complete Sys. Estimate",#N/A,TRUE,"Change Summary";"Complete Sys. Estimate",#N/A,TRUE,"Estimate Summary";"Complete Sys. Estimate",#N/A,TRUE,"Dept. Summary";"Complete Sys. Estimate",#N/A,TRUE,"DOW Detail"}</definedName>
    <definedName name="_fd2" hidden="1">{#N/A,#N/A,TRUE,"Cover Memo";"Complete Sys. Estimate",#N/A,TRUE,"Change Summary";"Complete Sys. Estimate",#N/A,TRUE,"Estimate Summary";"Complete Sys. Estimate",#N/A,TRUE,"Dept. Summary";"Complete Sys. Estimate",#N/A,TRUE,"DOW Detail"}</definedName>
    <definedName name="_fds2" localSheetId="2" hidden="1">{"comps",#N/A,FALSE,"comps";"notes",#N/A,FALSE,"comps"}</definedName>
    <definedName name="_fds2" localSheetId="4" hidden="1">{"comps",#N/A,FALSE,"comps";"notes",#N/A,FALSE,"comps"}</definedName>
    <definedName name="_fds2" hidden="1">{"comps",#N/A,FALSE,"comps";"notes",#N/A,FALSE,"comps"}</definedName>
    <definedName name="_Fill" localSheetId="10" hidden="1">#REF!</definedName>
    <definedName name="_Fill" localSheetId="4" hidden="1">#REF!</definedName>
    <definedName name="_Fill" hidden="1">#REF!</definedName>
    <definedName name="_xlnm._FilterDatabase" localSheetId="10" hidden="1">#REF!</definedName>
    <definedName name="_xlnm._FilterDatabase" localSheetId="4" hidden="1">#REF!</definedName>
    <definedName name="_xlnm._FilterDatabase" hidden="1">#REF!</definedName>
    <definedName name="_fle3">#N/A</definedName>
    <definedName name="_flo3">#N/A</definedName>
    <definedName name="_flt1" localSheetId="10">#REF!</definedName>
    <definedName name="_flt1">#REF!</definedName>
    <definedName name="_flt3">#N/A</definedName>
    <definedName name="_FX_Output_Chart_29_Label" localSheetId="10" hidden="1">#REF!</definedName>
    <definedName name="_FX_Output_Chart_29_Label" localSheetId="4" hidden="1">#REF!</definedName>
    <definedName name="_FX_Output_Chart_29_Label" hidden="1">#REF!</definedName>
    <definedName name="_fy97" localSheetId="2" hidden="1">{#N/A,#N/A,FALSE,"FY97";#N/A,#N/A,FALSE,"FY98";#N/A,#N/A,FALSE,"FY99";#N/A,#N/A,FALSE,"FY00";#N/A,#N/A,FALSE,"FY01"}</definedName>
    <definedName name="_fy97" localSheetId="4" hidden="1">{#N/A,#N/A,FALSE,"FY97";#N/A,#N/A,FALSE,"FY98";#N/A,#N/A,FALSE,"FY99";#N/A,#N/A,FALSE,"FY00";#N/A,#N/A,FALSE,"FY01"}</definedName>
    <definedName name="_fy97" hidden="1">{#N/A,#N/A,FALSE,"FY97";#N/A,#N/A,FALSE,"FY98";#N/A,#N/A,FALSE,"FY99";#N/A,#N/A,FALSE,"FY00";#N/A,#N/A,FALSE,"FY01"}</definedName>
    <definedName name="_g3">#N/A</definedName>
    <definedName name="_GER2" localSheetId="2" hidden="1">{#N/A,#N/A,TRUE,"Index";#N/A,#N/A,TRUE,"Summary";#N/A,#N/A,TRUE,"General Assumptions";#N/A,#N/A,TRUE,"Economic Assumptions";#N/A,#N/A,TRUE,"Technical Assumptions";#N/A,#N/A,TRUE,"Construction sheet";#N/A,#N/A,TRUE,"Revenues &amp; Costs";#N/A,#N/A,TRUE,"Debt Sheet";#N/A,#N/A,TRUE,"Depreciation";#N/A,#N/A,TRUE,"Cashflow Statement";#N/A,#N/A,TRUE,"Income Statement";#N/A,#N/A,TRUE,"Balance Sheet";#N/A,#N/A,TRUE,"Ratios"}</definedName>
    <definedName name="_GER2" localSheetId="4" hidden="1">{#N/A,#N/A,TRUE,"Index";#N/A,#N/A,TRUE,"Summary";#N/A,#N/A,TRUE,"General Assumptions";#N/A,#N/A,TRUE,"Economic Assumptions";#N/A,#N/A,TRUE,"Technical Assumptions";#N/A,#N/A,TRUE,"Construction sheet";#N/A,#N/A,TRUE,"Revenues &amp; Costs";#N/A,#N/A,TRUE,"Debt Sheet";#N/A,#N/A,TRUE,"Depreciation";#N/A,#N/A,TRUE,"Cashflow Statement";#N/A,#N/A,TRUE,"Income Statement";#N/A,#N/A,TRUE,"Balance Sheet";#N/A,#N/A,TRUE,"Ratios"}</definedName>
    <definedName name="_GER2" hidden="1">{#N/A,#N/A,TRUE,"Index";#N/A,#N/A,TRUE,"Summary";#N/A,#N/A,TRUE,"General Assumptions";#N/A,#N/A,TRUE,"Economic Assumptions";#N/A,#N/A,TRUE,"Technical Assumptions";#N/A,#N/A,TRUE,"Construction sheet";#N/A,#N/A,TRUE,"Revenues &amp; Costs";#N/A,#N/A,TRUE,"Debt Sheet";#N/A,#N/A,TRUE,"Depreciation";#N/A,#N/A,TRUE,"Cashflow Statement";#N/A,#N/A,TRUE,"Income Statement";#N/A,#N/A,TRUE,"Balance Sheet";#N/A,#N/A,TRUE,"Ratios"}</definedName>
    <definedName name="_ggf1" localSheetId="2" hidden="1">{"comps",#N/A,FALSE,"comps";"notes",#N/A,FALSE,"comps"}</definedName>
    <definedName name="_ggf1" localSheetId="4" hidden="1">{"comps",#N/A,FALSE,"comps";"notes",#N/A,FALSE,"comps"}</definedName>
    <definedName name="_ggf1" hidden="1">{"comps",#N/A,FALSE,"comps";"notes",#N/A,FALSE,"comps"}</definedName>
    <definedName name="_GSRATES_1" hidden="1">"CT30000120000728        "</definedName>
    <definedName name="_GSRATES_10" hidden="1">"CF50000120020630        "</definedName>
    <definedName name="_GSRATES_11" hidden="1">"CT30000120021219        "</definedName>
    <definedName name="_GSRATES_12" hidden="1">"CF3000012002063020010630"</definedName>
    <definedName name="_GSRATES_13" hidden="1">"CF3000012002063020010630"</definedName>
    <definedName name="_GSRATES_14" hidden="1">"CF3000012000093020000101"</definedName>
    <definedName name="_GSRATES_2" hidden="1">"CT30000119990919        "</definedName>
    <definedName name="_GSRATES_3" hidden="1">"CT30000119990928        "</definedName>
    <definedName name="_GSRATES_4" hidden="1">"CT30000119990928        "</definedName>
    <definedName name="_GSRATES_5" hidden="1">"CT30000119990331        "</definedName>
    <definedName name="_GSRATES_6" hidden="1">"CT30000119990101        "</definedName>
    <definedName name="_GSRATES_7" hidden="1">"CT30000119980930        "</definedName>
    <definedName name="_GSRATES_8" hidden="1">"CT30000119980630        "</definedName>
    <definedName name="_GSRATES_9" hidden="1">"CT30000119980331        "</definedName>
    <definedName name="_GSRATES_COUNT" hidden="1">1</definedName>
    <definedName name="_GSRATESR_1" localSheetId="10" hidden="1">#REF!</definedName>
    <definedName name="_GSRATESR_1" localSheetId="4" hidden="1">#REF!</definedName>
    <definedName name="_GSRATESR_1" hidden="1">#REF!</definedName>
    <definedName name="_GSRATESR_2" localSheetId="10" hidden="1">#REF!</definedName>
    <definedName name="_GSRATESR_2" localSheetId="4" hidden="1">#REF!</definedName>
    <definedName name="_GSRATESR_2" hidden="1">#REF!</definedName>
    <definedName name="_GSRATESR_3" localSheetId="10" hidden="1">#REF!</definedName>
    <definedName name="_GSRATESR_3" localSheetId="4" hidden="1">#REF!</definedName>
    <definedName name="_GSRATESR_3" hidden="1">#REF!</definedName>
    <definedName name="_GSRATESR_4" localSheetId="10" hidden="1">#REF!</definedName>
    <definedName name="_GSRATESR_4" localSheetId="4" hidden="1">#REF!</definedName>
    <definedName name="_GSRATESR_4" hidden="1">#REF!</definedName>
    <definedName name="_GSRATESR_5" localSheetId="10" hidden="1">#REF!</definedName>
    <definedName name="_GSRATESR_5" localSheetId="4" hidden="1">#REF!</definedName>
    <definedName name="_GSRATESR_5" hidden="1">#REF!</definedName>
    <definedName name="_GSRATESR_6" localSheetId="10" hidden="1">#REF!</definedName>
    <definedName name="_GSRATESR_6" localSheetId="4" hidden="1">#REF!</definedName>
    <definedName name="_GSRATESR_6" hidden="1">#REF!</definedName>
    <definedName name="_GSRATESR_7" localSheetId="10" hidden="1">#REF!</definedName>
    <definedName name="_GSRATESR_7" localSheetId="4" hidden="1">#REF!</definedName>
    <definedName name="_GSRATESR_7" hidden="1">#REF!</definedName>
    <definedName name="_GSRATESR_8" localSheetId="10" hidden="1">#REF!</definedName>
    <definedName name="_GSRATESR_8" localSheetId="4" hidden="1">#REF!</definedName>
    <definedName name="_GSRATESR_8" hidden="1">#REF!</definedName>
    <definedName name="_GSRATESR_9" localSheetId="10" hidden="1">#REF!</definedName>
    <definedName name="_GSRATESR_9" localSheetId="4" hidden="1">#REF!</definedName>
    <definedName name="_GSRATESR_9" hidden="1">#REF!</definedName>
    <definedName name="_h3">#N/A</definedName>
    <definedName name="_help" localSheetId="10" hidden="1">#REF!</definedName>
    <definedName name="_help" localSheetId="4" hidden="1">#REF!</definedName>
    <definedName name="_help" hidden="1">#REF!</definedName>
    <definedName name="_hj1" localSheetId="2" hidden="1">{#N/A,#N/A,TRUE,"PROFIT 11-95"}</definedName>
    <definedName name="_hj1" localSheetId="4" hidden="1">{#N/A,#N/A,TRUE,"PROFIT 11-95"}</definedName>
    <definedName name="_hj1" hidden="1">{#N/A,#N/A,TRUE,"PROFIT 11-95"}</definedName>
    <definedName name="_hp10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hp10" localSheetId="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hp1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HRP2" localSheetId="2" hidden="1">{"'B-2 QSER Jun 98 4-27-98 cor'!$A$1:$F$57"}</definedName>
    <definedName name="_HRP2" localSheetId="4" hidden="1">{"'B-2 QSER Jun 98 4-27-98 cor'!$A$1:$F$57"}</definedName>
    <definedName name="_HRP2" hidden="1">{"'B-2 QSER Jun 98 4-27-98 cor'!$A$1:$F$57"}</definedName>
    <definedName name="_HRP3" localSheetId="2" hidden="1">{"'B-2 QSER Jun 98 4-27-98 cor'!$A$1:$F$57"}</definedName>
    <definedName name="_HRP3" localSheetId="4" hidden="1">{"'B-2 QSER Jun 98 4-27-98 cor'!$A$1:$F$57"}</definedName>
    <definedName name="_HRP3" hidden="1">{"'B-2 QSER Jun 98 4-27-98 cor'!$A$1:$F$57"}</definedName>
    <definedName name="_huh" localSheetId="10" hidden="1">#REF!</definedName>
    <definedName name="_huh" localSheetId="4" hidden="1">#REF!</definedName>
    <definedName name="_huh" hidden="1">#REF!</definedName>
    <definedName name="_I2" localSheetId="2" hidden="1">{#N/A,#N/A,FALSE,"ACQ_GRAPHS";#N/A,#N/A,FALSE,"T_1 GRAPHS";#N/A,#N/A,FALSE,"T_2 GRAPHS";#N/A,#N/A,FALSE,"COMB_GRAPHS"}</definedName>
    <definedName name="_I2" localSheetId="4" hidden="1">{#N/A,#N/A,FALSE,"ACQ_GRAPHS";#N/A,#N/A,FALSE,"T_1 GRAPHS";#N/A,#N/A,FALSE,"T_2 GRAPHS";#N/A,#N/A,FALSE,"COMB_GRAPHS"}</definedName>
    <definedName name="_I2" hidden="1">{#N/A,#N/A,FALSE,"ACQ_GRAPHS";#N/A,#N/A,FALSE,"T_1 GRAPHS";#N/A,#N/A,FALSE,"T_2 GRAPHS";#N/A,#N/A,FALSE,"COMB_GRAPHS"}</definedName>
    <definedName name="_I2_1" localSheetId="2" hidden="1">{#N/A,#N/A,FALSE,"ACQ_GRAPHS";#N/A,#N/A,FALSE,"T_1 GRAPHS";#N/A,#N/A,FALSE,"T_2 GRAPHS";#N/A,#N/A,FALSE,"COMB_GRAPHS"}</definedName>
    <definedName name="_I2_1" localSheetId="4" hidden="1">{#N/A,#N/A,FALSE,"ACQ_GRAPHS";#N/A,#N/A,FALSE,"T_1 GRAPHS";#N/A,#N/A,FALSE,"T_2 GRAPHS";#N/A,#N/A,FALSE,"COMB_GRAPHS"}</definedName>
    <definedName name="_I2_1" hidden="1">{#N/A,#N/A,FALSE,"ACQ_GRAPHS";#N/A,#N/A,FALSE,"T_1 GRAPHS";#N/A,#N/A,FALSE,"T_2 GRAPHS";#N/A,#N/A,FALSE,"COMB_GRAPHS"}</definedName>
    <definedName name="_I2_2" localSheetId="2" hidden="1">{#N/A,#N/A,FALSE,"ACQ_GRAPHS";#N/A,#N/A,FALSE,"T_1 GRAPHS";#N/A,#N/A,FALSE,"T_2 GRAPHS";#N/A,#N/A,FALSE,"COMB_GRAPHS"}</definedName>
    <definedName name="_I2_2" localSheetId="4" hidden="1">{#N/A,#N/A,FALSE,"ACQ_GRAPHS";#N/A,#N/A,FALSE,"T_1 GRAPHS";#N/A,#N/A,FALSE,"T_2 GRAPHS";#N/A,#N/A,FALSE,"COMB_GRAPHS"}</definedName>
    <definedName name="_I2_2" hidden="1">{#N/A,#N/A,FALSE,"ACQ_GRAPHS";#N/A,#N/A,FALSE,"T_1 GRAPHS";#N/A,#N/A,FALSE,"T_2 GRAPHS";#N/A,#N/A,FALSE,"COMB_GRAPHS"}</definedName>
    <definedName name="_i21" localSheetId="2" hidden="1">{"PVGraph2",#N/A,FALSE,"PV Data"}</definedName>
    <definedName name="_i21" localSheetId="4" hidden="1">{"PVGraph2",#N/A,FALSE,"PV Data"}</definedName>
    <definedName name="_i21" hidden="1">{"PVGraph2",#N/A,FALSE,"PV Data"}</definedName>
    <definedName name="_I22" localSheetId="2" hidden="1">{"PVGraph2",#N/A,FALSE,"PV Data"}</definedName>
    <definedName name="_I22" localSheetId="4" hidden="1">{"PVGraph2",#N/A,FALSE,"PV Data"}</definedName>
    <definedName name="_I22" hidden="1">{"PVGraph2",#N/A,FALSE,"PV Data"}</definedName>
    <definedName name="_i2211" localSheetId="2" hidden="1">{"PVGraph2",#N/A,FALSE,"PV Data"}</definedName>
    <definedName name="_i2211" localSheetId="4" hidden="1">{"PVGraph2",#N/A,FALSE,"PV Data"}</definedName>
    <definedName name="_i2211" hidden="1">{"PVGraph2",#N/A,FALSE,"PV Data"}</definedName>
    <definedName name="_i223" localSheetId="2" hidden="1">{"PVGraph2",#N/A,FALSE,"PV Data"}</definedName>
    <definedName name="_i223" localSheetId="4" hidden="1">{"PVGraph2",#N/A,FALSE,"PV Data"}</definedName>
    <definedName name="_i223" hidden="1">{"PVGraph2",#N/A,FALSE,"PV Data"}</definedName>
    <definedName name="_i23" localSheetId="2" hidden="1">{"PVGraph2",#N/A,FALSE,"PV Data"}</definedName>
    <definedName name="_i23" localSheetId="4" hidden="1">{"PVGraph2",#N/A,FALSE,"PV Data"}</definedName>
    <definedName name="_i23" hidden="1">{"PVGraph2",#N/A,FALSE,"PV Data"}</definedName>
    <definedName name="_i2323" localSheetId="2" hidden="1">{"PVGraph2",#N/A,FALSE,"PV Data"}</definedName>
    <definedName name="_i2323" localSheetId="4" hidden="1">{"PVGraph2",#N/A,FALSE,"PV Data"}</definedName>
    <definedName name="_i2323" hidden="1">{"PVGraph2",#N/A,FALSE,"PV Data"}</definedName>
    <definedName name="_i24" localSheetId="2" hidden="1">{"PVGraph2",#N/A,FALSE,"PV Data"}</definedName>
    <definedName name="_i24" localSheetId="4" hidden="1">{"PVGraph2",#N/A,FALSE,"PV Data"}</definedName>
    <definedName name="_i24" hidden="1">{"PVGraph2",#N/A,FALSE,"PV Data"}</definedName>
    <definedName name="_i3" localSheetId="2" hidden="1">{#N/A,#N/A,FALSE,"ACQ_GRAPHS";#N/A,#N/A,FALSE,"T_1 GRAPHS";#N/A,#N/A,FALSE,"T_2 GRAPHS";#N/A,#N/A,FALSE,"COMB_GRAPHS"}</definedName>
    <definedName name="_i3" localSheetId="4" hidden="1">{#N/A,#N/A,FALSE,"ACQ_GRAPHS";#N/A,#N/A,FALSE,"T_1 GRAPHS";#N/A,#N/A,FALSE,"T_2 GRAPHS";#N/A,#N/A,FALSE,"COMB_GRAPHS"}</definedName>
    <definedName name="_i3" hidden="1">{#N/A,#N/A,FALSE,"ACQ_GRAPHS";#N/A,#N/A,FALSE,"T_1 GRAPHS";#N/A,#N/A,FALSE,"T_2 GRAPHS";#N/A,#N/A,FALSE,"COMB_GRAPHS"}</definedName>
    <definedName name="_i3_1" localSheetId="2" hidden="1">{#N/A,#N/A,FALSE,"ACQ_GRAPHS";#N/A,#N/A,FALSE,"T_1 GRAPHS";#N/A,#N/A,FALSE,"T_2 GRAPHS";#N/A,#N/A,FALSE,"COMB_GRAPHS"}</definedName>
    <definedName name="_i3_1" localSheetId="4" hidden="1">{#N/A,#N/A,FALSE,"ACQ_GRAPHS";#N/A,#N/A,FALSE,"T_1 GRAPHS";#N/A,#N/A,FALSE,"T_2 GRAPHS";#N/A,#N/A,FALSE,"COMB_GRAPHS"}</definedName>
    <definedName name="_i3_1" hidden="1">{#N/A,#N/A,FALSE,"ACQ_GRAPHS";#N/A,#N/A,FALSE,"T_1 GRAPHS";#N/A,#N/A,FALSE,"T_2 GRAPHS";#N/A,#N/A,FALSE,"COMB_GRAPHS"}</definedName>
    <definedName name="_i3_2" localSheetId="2" hidden="1">{#N/A,#N/A,FALSE,"ACQ_GRAPHS";#N/A,#N/A,FALSE,"T_1 GRAPHS";#N/A,#N/A,FALSE,"T_2 GRAPHS";#N/A,#N/A,FALSE,"COMB_GRAPHS"}</definedName>
    <definedName name="_i3_2" localSheetId="4" hidden="1">{#N/A,#N/A,FALSE,"ACQ_GRAPHS";#N/A,#N/A,FALSE,"T_1 GRAPHS";#N/A,#N/A,FALSE,"T_2 GRAPHS";#N/A,#N/A,FALSE,"COMB_GRAPHS"}</definedName>
    <definedName name="_i3_2" hidden="1">{#N/A,#N/A,FALSE,"ACQ_GRAPHS";#N/A,#N/A,FALSE,"T_1 GRAPHS";#N/A,#N/A,FALSE,"T_2 GRAPHS";#N/A,#N/A,FALSE,"COMB_GRAPHS"}</definedName>
    <definedName name="_i4" localSheetId="2" hidden="1">{#N/A,#N/A,FALSE,"ACQ_GRAPHS";#N/A,#N/A,FALSE,"T_1 GRAPHS";#N/A,#N/A,FALSE,"T_2 GRAPHS";#N/A,#N/A,FALSE,"COMB_GRAPHS"}</definedName>
    <definedName name="_i4" localSheetId="4" hidden="1">{#N/A,#N/A,FALSE,"ACQ_GRAPHS";#N/A,#N/A,FALSE,"T_1 GRAPHS";#N/A,#N/A,FALSE,"T_2 GRAPHS";#N/A,#N/A,FALSE,"COMB_GRAPHS"}</definedName>
    <definedName name="_i4" hidden="1">{#N/A,#N/A,FALSE,"ACQ_GRAPHS";#N/A,#N/A,FALSE,"T_1 GRAPHS";#N/A,#N/A,FALSE,"T_2 GRAPHS";#N/A,#N/A,FALSE,"COMB_GRAPHS"}</definedName>
    <definedName name="_i4_1" localSheetId="2" hidden="1">{#N/A,#N/A,FALSE,"ACQ_GRAPHS";#N/A,#N/A,FALSE,"T_1 GRAPHS";#N/A,#N/A,FALSE,"T_2 GRAPHS";#N/A,#N/A,FALSE,"COMB_GRAPHS"}</definedName>
    <definedName name="_i4_1" localSheetId="4" hidden="1">{#N/A,#N/A,FALSE,"ACQ_GRAPHS";#N/A,#N/A,FALSE,"T_1 GRAPHS";#N/A,#N/A,FALSE,"T_2 GRAPHS";#N/A,#N/A,FALSE,"COMB_GRAPHS"}</definedName>
    <definedName name="_i4_1" hidden="1">{#N/A,#N/A,FALSE,"ACQ_GRAPHS";#N/A,#N/A,FALSE,"T_1 GRAPHS";#N/A,#N/A,FALSE,"T_2 GRAPHS";#N/A,#N/A,FALSE,"COMB_GRAPHS"}</definedName>
    <definedName name="_i4_2" localSheetId="2" hidden="1">{#N/A,#N/A,FALSE,"ACQ_GRAPHS";#N/A,#N/A,FALSE,"T_1 GRAPHS";#N/A,#N/A,FALSE,"T_2 GRAPHS";#N/A,#N/A,FALSE,"COMB_GRAPHS"}</definedName>
    <definedName name="_i4_2" localSheetId="4" hidden="1">{#N/A,#N/A,FALSE,"ACQ_GRAPHS";#N/A,#N/A,FALSE,"T_1 GRAPHS";#N/A,#N/A,FALSE,"T_2 GRAPHS";#N/A,#N/A,FALSE,"COMB_GRAPHS"}</definedName>
    <definedName name="_i4_2" hidden="1">{#N/A,#N/A,FALSE,"ACQ_GRAPHS";#N/A,#N/A,FALSE,"T_1 GRAPHS";#N/A,#N/A,FALSE,"T_2 GRAPHS";#N/A,#N/A,FALSE,"COMB_GRAPHS"}</definedName>
    <definedName name="_II2" localSheetId="2" hidden="1">{"PVGraph2",#N/A,FALSE,"PV Data"}</definedName>
    <definedName name="_II2" localSheetId="4" hidden="1">{"PVGraph2",#N/A,FALSE,"PV Data"}</definedName>
    <definedName name="_II2" hidden="1">{"PVGraph2",#N/A,FALSE,"PV Data"}</definedName>
    <definedName name="_ik1" localSheetId="2" hidden="1">{"casespecific",#N/A,FALSE,"Assumptions"}</definedName>
    <definedName name="_ik1" localSheetId="4" hidden="1">{"casespecific",#N/A,FALSE,"Assumptions"}</definedName>
    <definedName name="_ik1" hidden="1">{"casespecific",#N/A,FALSE,"Assumptions"}</definedName>
    <definedName name="_J2" localSheetId="2" hidden="1">{#N/A,#N/A,FALSE,"INPUTS";#N/A,#N/A,FALSE,"PROFORMA BSHEET";#N/A,#N/A,FALSE,"COMBINED";#N/A,#N/A,FALSE,"ACQUIROR";#N/A,#N/A,FALSE,"TARGET 1";#N/A,#N/A,FALSE,"TARGET 2";#N/A,#N/A,FALSE,"HIGH YIELD";#N/A,#N/A,FALSE,"OVERFUND"}</definedName>
    <definedName name="_J2" localSheetId="4" hidden="1">{#N/A,#N/A,FALSE,"INPUTS";#N/A,#N/A,FALSE,"PROFORMA BSHEET";#N/A,#N/A,FALSE,"COMBINED";#N/A,#N/A,FALSE,"ACQUIROR";#N/A,#N/A,FALSE,"TARGET 1";#N/A,#N/A,FALSE,"TARGET 2";#N/A,#N/A,FALSE,"HIGH YIELD";#N/A,#N/A,FALSE,"OVERFUND"}</definedName>
    <definedName name="_J2" hidden="1">{#N/A,#N/A,FALSE,"INPUTS";#N/A,#N/A,FALSE,"PROFORMA BSHEET";#N/A,#N/A,FALSE,"COMBINED";#N/A,#N/A,FALSE,"ACQUIROR";#N/A,#N/A,FALSE,"TARGET 1";#N/A,#N/A,FALSE,"TARGET 2";#N/A,#N/A,FALSE,"HIGH YIELD";#N/A,#N/A,FALSE,"OVERFUND"}</definedName>
    <definedName name="_J2_1" localSheetId="2" hidden="1">{#N/A,#N/A,FALSE,"INPUTS";#N/A,#N/A,FALSE,"PROFORMA BSHEET";#N/A,#N/A,FALSE,"COMBINED";#N/A,#N/A,FALSE,"ACQUIROR";#N/A,#N/A,FALSE,"TARGET 1";#N/A,#N/A,FALSE,"TARGET 2";#N/A,#N/A,FALSE,"HIGH YIELD";#N/A,#N/A,FALSE,"OVERFUND"}</definedName>
    <definedName name="_J2_1" localSheetId="4" hidden="1">{#N/A,#N/A,FALSE,"INPUTS";#N/A,#N/A,FALSE,"PROFORMA BSHEET";#N/A,#N/A,FALSE,"COMBINED";#N/A,#N/A,FALSE,"ACQUIROR";#N/A,#N/A,FALSE,"TARGET 1";#N/A,#N/A,FALSE,"TARGET 2";#N/A,#N/A,FALSE,"HIGH YIELD";#N/A,#N/A,FALSE,"OVERFUND"}</definedName>
    <definedName name="_J2_1" hidden="1">{#N/A,#N/A,FALSE,"INPUTS";#N/A,#N/A,FALSE,"PROFORMA BSHEET";#N/A,#N/A,FALSE,"COMBINED";#N/A,#N/A,FALSE,"ACQUIROR";#N/A,#N/A,FALSE,"TARGET 1";#N/A,#N/A,FALSE,"TARGET 2";#N/A,#N/A,FALSE,"HIGH YIELD";#N/A,#N/A,FALSE,"OVERFUND"}</definedName>
    <definedName name="_J2_2" localSheetId="2" hidden="1">{#N/A,#N/A,FALSE,"INPUTS";#N/A,#N/A,FALSE,"PROFORMA BSHEET";#N/A,#N/A,FALSE,"COMBINED";#N/A,#N/A,FALSE,"ACQUIROR";#N/A,#N/A,FALSE,"TARGET 1";#N/A,#N/A,FALSE,"TARGET 2";#N/A,#N/A,FALSE,"HIGH YIELD";#N/A,#N/A,FALSE,"OVERFUND"}</definedName>
    <definedName name="_J2_2" localSheetId="4" hidden="1">{#N/A,#N/A,FALSE,"INPUTS";#N/A,#N/A,FALSE,"PROFORMA BSHEET";#N/A,#N/A,FALSE,"COMBINED";#N/A,#N/A,FALSE,"ACQUIROR";#N/A,#N/A,FALSE,"TARGET 1";#N/A,#N/A,FALSE,"TARGET 2";#N/A,#N/A,FALSE,"HIGH YIELD";#N/A,#N/A,FALSE,"OVERFUND"}</definedName>
    <definedName name="_J2_2" hidden="1">{#N/A,#N/A,FALSE,"INPUTS";#N/A,#N/A,FALSE,"PROFORMA BSHEET";#N/A,#N/A,FALSE,"COMBINED";#N/A,#N/A,FALSE,"ACQUIROR";#N/A,#N/A,FALSE,"TARGET 1";#N/A,#N/A,FALSE,"TARGET 2";#N/A,#N/A,FALSE,"HIGH YIELD";#N/A,#N/A,FALSE,"OVERFUND"}</definedName>
    <definedName name="_j3" localSheetId="2" hidden="1">{#N/A,#N/A,FALSE,"INPUTS";#N/A,#N/A,FALSE,"PROFORMA BSHEET";#N/A,#N/A,FALSE,"COMBINED";#N/A,#N/A,FALSE,"ACQUIROR";#N/A,#N/A,FALSE,"TARGET 1";#N/A,#N/A,FALSE,"TARGET 2";#N/A,#N/A,FALSE,"HIGH YIELD";#N/A,#N/A,FALSE,"OVERFUND"}</definedName>
    <definedName name="_j3" localSheetId="4" hidden="1">{#N/A,#N/A,FALSE,"INPUTS";#N/A,#N/A,FALSE,"PROFORMA BSHEET";#N/A,#N/A,FALSE,"COMBINED";#N/A,#N/A,FALSE,"ACQUIROR";#N/A,#N/A,FALSE,"TARGET 1";#N/A,#N/A,FALSE,"TARGET 2";#N/A,#N/A,FALSE,"HIGH YIELD";#N/A,#N/A,FALSE,"OVERFUND"}</definedName>
    <definedName name="_j3" hidden="1">{#N/A,#N/A,FALSE,"INPUTS";#N/A,#N/A,FALSE,"PROFORMA BSHEET";#N/A,#N/A,FALSE,"COMBINED";#N/A,#N/A,FALSE,"ACQUIROR";#N/A,#N/A,FALSE,"TARGET 1";#N/A,#N/A,FALSE,"TARGET 2";#N/A,#N/A,FALSE,"HIGH YIELD";#N/A,#N/A,FALSE,"OVERFUND"}</definedName>
    <definedName name="_j3_1" localSheetId="2" hidden="1">{#N/A,#N/A,FALSE,"INPUTS";#N/A,#N/A,FALSE,"PROFORMA BSHEET";#N/A,#N/A,FALSE,"COMBINED";#N/A,#N/A,FALSE,"ACQUIROR";#N/A,#N/A,FALSE,"TARGET 1";#N/A,#N/A,FALSE,"TARGET 2";#N/A,#N/A,FALSE,"HIGH YIELD";#N/A,#N/A,FALSE,"OVERFUND"}</definedName>
    <definedName name="_j3_1" localSheetId="4" hidden="1">{#N/A,#N/A,FALSE,"INPUTS";#N/A,#N/A,FALSE,"PROFORMA BSHEET";#N/A,#N/A,FALSE,"COMBINED";#N/A,#N/A,FALSE,"ACQUIROR";#N/A,#N/A,FALSE,"TARGET 1";#N/A,#N/A,FALSE,"TARGET 2";#N/A,#N/A,FALSE,"HIGH YIELD";#N/A,#N/A,FALSE,"OVERFUND"}</definedName>
    <definedName name="_j3_1" hidden="1">{#N/A,#N/A,FALSE,"INPUTS";#N/A,#N/A,FALSE,"PROFORMA BSHEET";#N/A,#N/A,FALSE,"COMBINED";#N/A,#N/A,FALSE,"ACQUIROR";#N/A,#N/A,FALSE,"TARGET 1";#N/A,#N/A,FALSE,"TARGET 2";#N/A,#N/A,FALSE,"HIGH YIELD";#N/A,#N/A,FALSE,"OVERFUND"}</definedName>
    <definedName name="_j3_2" localSheetId="2" hidden="1">{#N/A,#N/A,FALSE,"INPUTS";#N/A,#N/A,FALSE,"PROFORMA BSHEET";#N/A,#N/A,FALSE,"COMBINED";#N/A,#N/A,FALSE,"ACQUIROR";#N/A,#N/A,FALSE,"TARGET 1";#N/A,#N/A,FALSE,"TARGET 2";#N/A,#N/A,FALSE,"HIGH YIELD";#N/A,#N/A,FALSE,"OVERFUND"}</definedName>
    <definedName name="_j3_2" localSheetId="4" hidden="1">{#N/A,#N/A,FALSE,"INPUTS";#N/A,#N/A,FALSE,"PROFORMA BSHEET";#N/A,#N/A,FALSE,"COMBINED";#N/A,#N/A,FALSE,"ACQUIROR";#N/A,#N/A,FALSE,"TARGET 1";#N/A,#N/A,FALSE,"TARGET 2";#N/A,#N/A,FALSE,"HIGH YIELD";#N/A,#N/A,FALSE,"OVERFUND"}</definedName>
    <definedName name="_j3_2" hidden="1">{#N/A,#N/A,FALSE,"INPUTS";#N/A,#N/A,FALSE,"PROFORMA BSHEET";#N/A,#N/A,FALSE,"COMBINED";#N/A,#N/A,FALSE,"ACQUIROR";#N/A,#N/A,FALSE,"TARGET 1";#N/A,#N/A,FALSE,"TARGET 2";#N/A,#N/A,FALSE,"HIGH YIELD";#N/A,#N/A,FALSE,"OVERFUND"}</definedName>
    <definedName name="_j4" localSheetId="2" hidden="1">{#N/A,#N/A,FALSE,"INPUTS";#N/A,#N/A,FALSE,"PROFORMA BSHEET";#N/A,#N/A,FALSE,"COMBINED";#N/A,#N/A,FALSE,"ACQUIROR";#N/A,#N/A,FALSE,"TARGET 1";#N/A,#N/A,FALSE,"TARGET 2";#N/A,#N/A,FALSE,"HIGH YIELD";#N/A,#N/A,FALSE,"OVERFUND"}</definedName>
    <definedName name="_j4" localSheetId="4" hidden="1">{#N/A,#N/A,FALSE,"INPUTS";#N/A,#N/A,FALSE,"PROFORMA BSHEET";#N/A,#N/A,FALSE,"COMBINED";#N/A,#N/A,FALSE,"ACQUIROR";#N/A,#N/A,FALSE,"TARGET 1";#N/A,#N/A,FALSE,"TARGET 2";#N/A,#N/A,FALSE,"HIGH YIELD";#N/A,#N/A,FALSE,"OVERFUND"}</definedName>
    <definedName name="_j4" hidden="1">{#N/A,#N/A,FALSE,"INPUTS";#N/A,#N/A,FALSE,"PROFORMA BSHEET";#N/A,#N/A,FALSE,"COMBINED";#N/A,#N/A,FALSE,"ACQUIROR";#N/A,#N/A,FALSE,"TARGET 1";#N/A,#N/A,FALSE,"TARGET 2";#N/A,#N/A,FALSE,"HIGH YIELD";#N/A,#N/A,FALSE,"OVERFUND"}</definedName>
    <definedName name="_j4_1" localSheetId="2" hidden="1">{#N/A,#N/A,FALSE,"INPUTS";#N/A,#N/A,FALSE,"PROFORMA BSHEET";#N/A,#N/A,FALSE,"COMBINED";#N/A,#N/A,FALSE,"ACQUIROR";#N/A,#N/A,FALSE,"TARGET 1";#N/A,#N/A,FALSE,"TARGET 2";#N/A,#N/A,FALSE,"HIGH YIELD";#N/A,#N/A,FALSE,"OVERFUND"}</definedName>
    <definedName name="_j4_1" localSheetId="4" hidden="1">{#N/A,#N/A,FALSE,"INPUTS";#N/A,#N/A,FALSE,"PROFORMA BSHEET";#N/A,#N/A,FALSE,"COMBINED";#N/A,#N/A,FALSE,"ACQUIROR";#N/A,#N/A,FALSE,"TARGET 1";#N/A,#N/A,FALSE,"TARGET 2";#N/A,#N/A,FALSE,"HIGH YIELD";#N/A,#N/A,FALSE,"OVERFUND"}</definedName>
    <definedName name="_j4_1" hidden="1">{#N/A,#N/A,FALSE,"INPUTS";#N/A,#N/A,FALSE,"PROFORMA BSHEET";#N/A,#N/A,FALSE,"COMBINED";#N/A,#N/A,FALSE,"ACQUIROR";#N/A,#N/A,FALSE,"TARGET 1";#N/A,#N/A,FALSE,"TARGET 2";#N/A,#N/A,FALSE,"HIGH YIELD";#N/A,#N/A,FALSE,"OVERFUND"}</definedName>
    <definedName name="_j4_2" localSheetId="2" hidden="1">{#N/A,#N/A,FALSE,"INPUTS";#N/A,#N/A,FALSE,"PROFORMA BSHEET";#N/A,#N/A,FALSE,"COMBINED";#N/A,#N/A,FALSE,"ACQUIROR";#N/A,#N/A,FALSE,"TARGET 1";#N/A,#N/A,FALSE,"TARGET 2";#N/A,#N/A,FALSE,"HIGH YIELD";#N/A,#N/A,FALSE,"OVERFUND"}</definedName>
    <definedName name="_j4_2" localSheetId="4" hidden="1">{#N/A,#N/A,FALSE,"INPUTS";#N/A,#N/A,FALSE,"PROFORMA BSHEET";#N/A,#N/A,FALSE,"COMBINED";#N/A,#N/A,FALSE,"ACQUIROR";#N/A,#N/A,FALSE,"TARGET 1";#N/A,#N/A,FALSE,"TARGET 2";#N/A,#N/A,FALSE,"HIGH YIELD";#N/A,#N/A,FALSE,"OVERFUND"}</definedName>
    <definedName name="_j4_2" hidden="1">{#N/A,#N/A,FALSE,"INPUTS";#N/A,#N/A,FALSE,"PROFORMA BSHEET";#N/A,#N/A,FALSE,"COMBINED";#N/A,#N/A,FALSE,"ACQUIROR";#N/A,#N/A,FALSE,"TARGET 1";#N/A,#N/A,FALSE,"TARGET 2";#N/A,#N/A,FALSE,"HIGH YIELD";#N/A,#N/A,FALSE,"OVERFUND"}</definedName>
    <definedName name="_JAN04" localSheetId="2" hidden="1">{#N/A,#N/A,FALSE,"PROFIT 11-95"}</definedName>
    <definedName name="_JAN04" localSheetId="4" hidden="1">{#N/A,#N/A,FALSE,"PROFIT 11-95"}</definedName>
    <definedName name="_JAN04" hidden="1">{#N/A,#N/A,FALSE,"PROFIT 11-95"}</definedName>
    <definedName name="_JB1" localSheetId="10">#REF!</definedName>
    <definedName name="_JB1">#REF!</definedName>
    <definedName name="_JB2" localSheetId="10">#REF!</definedName>
    <definedName name="_JB2">#REF!</definedName>
    <definedName name="_JB3" localSheetId="10">#REF!</definedName>
    <definedName name="_JB3">#REF!</definedName>
    <definedName name="_Jed4" localSheetId="2" hidden="1">{#N/A,#N/A,TRUE,"PROFIT 11-95"}</definedName>
    <definedName name="_Jed4" localSheetId="4" hidden="1">{#N/A,#N/A,TRUE,"PROFIT 11-95"}</definedName>
    <definedName name="_Jed4" hidden="1">{#N/A,#N/A,TRUE,"PROFIT 11-95"}</definedName>
    <definedName name="_Jed5" localSheetId="2" hidden="1">{#N/A,#N/A,TRUE,"PROFIT 11-95"}</definedName>
    <definedName name="_Jed5" localSheetId="4" hidden="1">{#N/A,#N/A,TRUE,"PROFIT 11-95"}</definedName>
    <definedName name="_Jed5" hidden="1">{#N/A,#N/A,TRUE,"PROFIT 11-95"}</definedName>
    <definedName name="_Jed6" localSheetId="2" hidden="1">{#N/A,#N/A,TRUE,"PROFIT 11-95"}</definedName>
    <definedName name="_Jed6" localSheetId="4" hidden="1">{#N/A,#N/A,TRUE,"PROFIT 11-95"}</definedName>
    <definedName name="_Jed6" hidden="1">{#N/A,#N/A,TRUE,"PROFIT 11-95"}</definedName>
    <definedName name="_Jed7" localSheetId="2" hidden="1">{#N/A,#N/A,FALSE,"CE-Build";#N/A,#N/A,FALSE,"CE-Equ.";#N/A,#N/A,FALSE,"CE-Computer";#N/A,#N/A,FALSE,"CE-BFurn.";#N/A,#N/A,FALSE,"CE-Accom.";#N/A,#N/A,FALSE,"CE-Vehicle";#N/A,#N/A,FALSE,"CE-Total"}</definedName>
    <definedName name="_Jed7" localSheetId="4" hidden="1">{#N/A,#N/A,FALSE,"CE-Build";#N/A,#N/A,FALSE,"CE-Equ.";#N/A,#N/A,FALSE,"CE-Computer";#N/A,#N/A,FALSE,"CE-BFurn.";#N/A,#N/A,FALSE,"CE-Accom.";#N/A,#N/A,FALSE,"CE-Vehicle";#N/A,#N/A,FALSE,"CE-Total"}</definedName>
    <definedName name="_Jed7" hidden="1">{#N/A,#N/A,FALSE,"CE-Build";#N/A,#N/A,FALSE,"CE-Equ.";#N/A,#N/A,FALSE,"CE-Computer";#N/A,#N/A,FALSE,"CE-BFurn.";#N/A,#N/A,FALSE,"CE-Accom.";#N/A,#N/A,FALSE,"CE-Vehicle";#N/A,#N/A,FALSE,"CE-Total"}</definedName>
    <definedName name="_JJ2" localSheetId="2" hidden="1">{#N/A,#N/A,FALSE,"INVEST-SUP";#N/A,#N/A,FALSE,"GRILLEC";#N/A,#N/A,FALSE,"HYPER"}</definedName>
    <definedName name="_JJ2" localSheetId="4" hidden="1">{#N/A,#N/A,FALSE,"INVEST-SUP";#N/A,#N/A,FALSE,"GRILLEC";#N/A,#N/A,FALSE,"HYPER"}</definedName>
    <definedName name="_JJ2" hidden="1">{#N/A,#N/A,FALSE,"INVEST-SUP";#N/A,#N/A,FALSE,"GRILLEC";#N/A,#N/A,FALSE,"HYPER"}</definedName>
    <definedName name="_k3">#N/A</definedName>
    <definedName name="_Key1" localSheetId="10" hidden="1">#REF!</definedName>
    <definedName name="_Key1" localSheetId="4" hidden="1">#REF!</definedName>
    <definedName name="_Key1" hidden="1">#REF!</definedName>
    <definedName name="_Key2" localSheetId="10" hidden="1">#REF!</definedName>
    <definedName name="_Key2" localSheetId="4" hidden="1">#REF!</definedName>
    <definedName name="_Key2" hidden="1">#REF!</definedName>
    <definedName name="_kol1" localSheetId="2" hidden="1">{"away stand alones",#N/A,FALSE,"Target"}</definedName>
    <definedName name="_kol1" localSheetId="4" hidden="1">{"away stand alones",#N/A,FALSE,"Target"}</definedName>
    <definedName name="_kol1" hidden="1">{"away stand alones",#N/A,FALSE,"Target"}</definedName>
    <definedName name="_LBO2" localSheetId="2" hidden="1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_LBO2" localSheetId="4" hidden="1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_LBO2" hidden="1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_le3" localSheetId="2" hidden="1">{"'Break down'!$A$4"}</definedName>
    <definedName name="_le3" localSheetId="4" hidden="1">{"'Break down'!$A$4"}</definedName>
    <definedName name="_le3" hidden="1">{"'Break down'!$A$4"}</definedName>
    <definedName name="_LINK" localSheetId="10">#REF!</definedName>
    <definedName name="_LINK">#REF!</definedName>
    <definedName name="_Look" localSheetId="10" hidden="1">#REF!</definedName>
    <definedName name="_Look" localSheetId="4" hidden="1">#REF!</definedName>
    <definedName name="_Look" hidden="1">#REF!</definedName>
    <definedName name="_m3">#N/A</definedName>
    <definedName name="_MatInverse_In" localSheetId="10" hidden="1">#REF!</definedName>
    <definedName name="_MatInverse_In" localSheetId="4" hidden="1">#REF!</definedName>
    <definedName name="_MatInverse_In" hidden="1">#REF!</definedName>
    <definedName name="_MatInverse_Out" localSheetId="10" hidden="1">#REF!</definedName>
    <definedName name="_MatInverse_Out" localSheetId="4" hidden="1">#REF!</definedName>
    <definedName name="_MatInverse_Out" hidden="1">#REF!</definedName>
    <definedName name="_MO1" localSheetId="2" hidden="1">{#N/A,#N/A,TRUE,"Index";#N/A,#N/A,TRUE,"Summary";#N/A,#N/A,TRUE,"General Assumptions";#N/A,#N/A,TRUE,"Economic Assumptions";#N/A,#N/A,TRUE,"Technical Assumptions";#N/A,#N/A,TRUE,"Construction sheet";#N/A,#N/A,TRUE,"Revenues &amp; Costs";#N/A,#N/A,TRUE,"Debt Sheet";#N/A,#N/A,TRUE,"Depreciation";#N/A,#N/A,TRUE,"Cashflow Statement";#N/A,#N/A,TRUE,"Income Statement";#N/A,#N/A,TRUE,"Balance Sheet";#N/A,#N/A,TRUE,"Ratios"}</definedName>
    <definedName name="_MO1" localSheetId="4" hidden="1">{#N/A,#N/A,TRUE,"Index";#N/A,#N/A,TRUE,"Summary";#N/A,#N/A,TRUE,"General Assumptions";#N/A,#N/A,TRUE,"Economic Assumptions";#N/A,#N/A,TRUE,"Technical Assumptions";#N/A,#N/A,TRUE,"Construction sheet";#N/A,#N/A,TRUE,"Revenues &amp; Costs";#N/A,#N/A,TRUE,"Debt Sheet";#N/A,#N/A,TRUE,"Depreciation";#N/A,#N/A,TRUE,"Cashflow Statement";#N/A,#N/A,TRUE,"Income Statement";#N/A,#N/A,TRUE,"Balance Sheet";#N/A,#N/A,TRUE,"Ratios"}</definedName>
    <definedName name="_MO1" hidden="1">{#N/A,#N/A,TRUE,"Index";#N/A,#N/A,TRUE,"Summary";#N/A,#N/A,TRUE,"General Assumptions";#N/A,#N/A,TRUE,"Economic Assumptions";#N/A,#N/A,TRUE,"Technical Assumptions";#N/A,#N/A,TRUE,"Construction sheet";#N/A,#N/A,TRUE,"Revenues &amp; Costs";#N/A,#N/A,TRUE,"Debt Sheet";#N/A,#N/A,TRUE,"Depreciation";#N/A,#N/A,TRUE,"Cashflow Statement";#N/A,#N/A,TRUE,"Income Statement";#N/A,#N/A,TRUE,"Balance Sheet";#N/A,#N/A,TRUE,"Ratios"}</definedName>
    <definedName name="_ｍｔｂ2" localSheetId="2" hidden="1">{"ｹﾝﾄ（M)",#N/A,FALSE,"収支・日割";"ｹﾝﾄ（RD)",#N/A,FALSE,"収支・日割";"ｹﾝﾄ（PMC)",#N/A,FALSE,"収支・日割"}</definedName>
    <definedName name="_ｍｔｂ2" localSheetId="4" hidden="1">{"ｹﾝﾄ（M)",#N/A,FALSE,"収支・日割";"ｹﾝﾄ（RD)",#N/A,FALSE,"収支・日割";"ｹﾝﾄ（PMC)",#N/A,FALSE,"収支・日割"}</definedName>
    <definedName name="_ｍｔｂ2" hidden="1">{"ｹﾝﾄ（M)",#N/A,FALSE,"収支・日割";"ｹﾝﾄ（RD)",#N/A,FALSE,"収支・日割";"ｹﾝﾄ（PMC)",#N/A,FALSE,"収支・日割"}</definedName>
    <definedName name="_mtb3" localSheetId="2" hidden="1">{#N/A,#N/A,FALSE,"１";#N/A,#N/A,FALSE,"２";#N/A,#N/A,FALSE,"３";#N/A,#N/A,FALSE,"４"}</definedName>
    <definedName name="_mtb3" localSheetId="4" hidden="1">{#N/A,#N/A,FALSE,"１";#N/A,#N/A,FALSE,"２";#N/A,#N/A,FALSE,"３";#N/A,#N/A,FALSE,"４"}</definedName>
    <definedName name="_mtb3" hidden="1">{#N/A,#N/A,FALSE,"１";#N/A,#N/A,FALSE,"２";#N/A,#N/A,FALSE,"３";#N/A,#N/A,FALSE,"４"}</definedName>
    <definedName name="_n3">#N/A</definedName>
    <definedName name="_New_Issuances_Sheet_Chart_1179_Label" localSheetId="10" hidden="1">#REF!</definedName>
    <definedName name="_New_Issuances_Sheet_Chart_1179_Label" localSheetId="4" hidden="1">#REF!</definedName>
    <definedName name="_New_Issuances_Sheet_Chart_1179_Label" hidden="1">#REF!</definedName>
    <definedName name="_ngk1109" localSheetId="2" hidden="1">{#N/A,#N/A,FALSE,"估價單  (3)"}</definedName>
    <definedName name="_ngk1109" localSheetId="4" hidden="1">{#N/A,#N/A,FALSE,"估價單  (3)"}</definedName>
    <definedName name="_ngk1109" hidden="1">{#N/A,#N/A,FALSE,"估價單  (3)"}</definedName>
    <definedName name="_Ns123456" localSheetId="10">#REF!</definedName>
    <definedName name="_Ns123456">#REF!</definedName>
    <definedName name="_nsn01" localSheetId="10">#REF!</definedName>
    <definedName name="_nsn01">#REF!</definedName>
    <definedName name="_nsn02" localSheetId="10">#REF!</definedName>
    <definedName name="_nsn02">#REF!</definedName>
    <definedName name="_nsn03" localSheetId="10">#REF!</definedName>
    <definedName name="_nsn03">#REF!</definedName>
    <definedName name="_nsn04" localSheetId="10">#REF!</definedName>
    <definedName name="_nsn04">#REF!</definedName>
    <definedName name="_nsn05" localSheetId="10">#REF!</definedName>
    <definedName name="_nsn05">#REF!</definedName>
    <definedName name="_nsn06" localSheetId="10">#REF!</definedName>
    <definedName name="_nsn06">#REF!</definedName>
    <definedName name="_nsn07" localSheetId="10">#REF!</definedName>
    <definedName name="_nsn07">#REF!</definedName>
    <definedName name="_nsn08" localSheetId="10">#REF!</definedName>
    <definedName name="_nsn08">#REF!</definedName>
    <definedName name="_nsn09" localSheetId="10">#REF!</definedName>
    <definedName name="_nsn09">#REF!</definedName>
    <definedName name="_nsn10" localSheetId="10">#REF!</definedName>
    <definedName name="_nsn10">#REF!</definedName>
    <definedName name="_o3">#N/A</definedName>
    <definedName name="_ok1" localSheetId="2" hidden="1">{"assumption merger",#N/A,TRUE,"Merger";"has gets merger",#N/A,TRUE,"Merger";"accretion dilution",#N/A,TRUE,"Merger";"accretion dilution sensitivity",#N/A,TRUE,"Merger";"comparison credit stats",#N/A,TRUE,"Merger";"pf credit stats",#N/A,TRUE,"Merger";"rel contribution",#N/A,TRUE,"contribution";"avp",#N/A,TRUE,"AVP";"pf sheets",#N/A,TRUE,"Merger";"segment analysis",#N/A,TRUE,"contribution"}</definedName>
    <definedName name="_ok1" localSheetId="4" hidden="1">{"assumption merger",#N/A,TRUE,"Merger";"has gets merger",#N/A,TRUE,"Merger";"accretion dilution",#N/A,TRUE,"Merger";"accretion dilution sensitivity",#N/A,TRUE,"Merger";"comparison credit stats",#N/A,TRUE,"Merger";"pf credit stats",#N/A,TRUE,"Merger";"rel contribution",#N/A,TRUE,"contribution";"avp",#N/A,TRUE,"AVP";"pf sheets",#N/A,TRUE,"Merger";"segment analysis",#N/A,TRUE,"contribution"}</definedName>
    <definedName name="_ok1" hidden="1">{"assumption merger",#N/A,TRUE,"Merger";"has gets merger",#N/A,TRUE,"Merger";"accretion dilution",#N/A,TRUE,"Merger";"accretion dilution sensitivity",#N/A,TRUE,"Merger";"comparison credit stats",#N/A,TRUE,"Merger";"pf credit stats",#N/A,TRUE,"Merger";"rel contribution",#N/A,TRUE,"contribution";"avp",#N/A,TRUE,"AVP";"pf sheets",#N/A,TRUE,"Merger";"segment analysis",#N/A,TRUE,"contribution"}</definedName>
    <definedName name="_ok10" localSheetId="2" hidden="1">{#N/A,#N/A,FALSE,"Calc";#N/A,#N/A,FALSE,"Sensitivity";#N/A,#N/A,FALSE,"LT Earn.Dil.";#N/A,#N/A,FALSE,"Dil. AVP"}</definedName>
    <definedName name="_ok10" localSheetId="4" hidden="1">{#N/A,#N/A,FALSE,"Calc";#N/A,#N/A,FALSE,"Sensitivity";#N/A,#N/A,FALSE,"LT Earn.Dil.";#N/A,#N/A,FALSE,"Dil. AVP"}</definedName>
    <definedName name="_ok10" hidden="1">{#N/A,#N/A,FALSE,"Calc";#N/A,#N/A,FALSE,"Sensitivity";#N/A,#N/A,FALSE,"LT Earn.Dil.";#N/A,#N/A,FALSE,"Dil. AVP"}</definedName>
    <definedName name="_ok11" localSheetId="2" hidden="1">{"assumption merger",#N/A,TRUE,"Merger";"has gets merger",#N/A,TRUE,"Merger";"accretion dilution",#N/A,TRUE,"Merger";"accretion dilution sensitivity",#N/A,TRUE,"Merger";"comparison credit stats",#N/A,TRUE,"Merger";"pf credit stats",#N/A,TRUE,"Merger";"rel contribution",#N/A,TRUE,"contribution";"avp",#N/A,TRUE,"AVP";"pf sheets",#N/A,TRUE,"Merger";"segment analysis",#N/A,TRUE,"contribution"}</definedName>
    <definedName name="_ok11" localSheetId="4" hidden="1">{"assumption merger",#N/A,TRUE,"Merger";"has gets merger",#N/A,TRUE,"Merger";"accretion dilution",#N/A,TRUE,"Merger";"accretion dilution sensitivity",#N/A,TRUE,"Merger";"comparison credit stats",#N/A,TRUE,"Merger";"pf credit stats",#N/A,TRUE,"Merger";"rel contribution",#N/A,TRUE,"contribution";"avp",#N/A,TRUE,"AVP";"pf sheets",#N/A,TRUE,"Merger";"segment analysis",#N/A,TRUE,"contribution"}</definedName>
    <definedName name="_ok11" hidden="1">{"assumption merger",#N/A,TRUE,"Merger";"has gets merger",#N/A,TRUE,"Merger";"accretion dilution",#N/A,TRUE,"Merger";"accretion dilution sensitivity",#N/A,TRUE,"Merger";"comparison credit stats",#N/A,TRUE,"Merger";"pf credit stats",#N/A,TRUE,"Merger";"rel contribution",#N/A,TRUE,"contribution";"avp",#N/A,TRUE,"AVP";"pf sheets",#N/A,TRUE,"Merger";"segment analysis",#N/A,TRUE,"contribution"}</definedName>
    <definedName name="_oku1" localSheetId="2" hidden="1">{"equity comps",#N/A,FALSE,"CS Comps";"equity comps",#N/A,FALSE,"PS Comps";"equity comps",#N/A,FALSE,"GIC_Comps";"equity comps",#N/A,FALSE,"GIC2_Comps";"debt comps",#N/A,FALSE,"CS Comps";"debt comps",#N/A,FALSE,"PS Comps";"debt comps",#N/A,FALSE,"GIC_Comps";"debt comps",#N/A,FALSE,"GIC2_Comps"}</definedName>
    <definedName name="_oku1" localSheetId="4" hidden="1">{"equity comps",#N/A,FALSE,"CS Comps";"equity comps",#N/A,FALSE,"PS Comps";"equity comps",#N/A,FALSE,"GIC_Comps";"equity comps",#N/A,FALSE,"GIC2_Comps";"debt comps",#N/A,FALSE,"CS Comps";"debt comps",#N/A,FALSE,"PS Comps";"debt comps",#N/A,FALSE,"GIC_Comps";"debt comps",#N/A,FALSE,"GIC2_Comps"}</definedName>
    <definedName name="_oku1" hidden="1">{"equity comps",#N/A,FALSE,"CS Comps";"equity comps",#N/A,FALSE,"PS Comps";"equity comps",#N/A,FALSE,"GIC_Comps";"equity comps",#N/A,FALSE,"GIC2_Comps";"debt comps",#N/A,FALSE,"CS Comps";"debt comps",#N/A,FALSE,"PS Comps";"debt comps",#N/A,FALSE,"GIC_Comps";"debt comps",#N/A,FALSE,"GIC2_Comps"}</definedName>
    <definedName name="_old3" localSheetId="2" hidden="1">{#N/A,#N/A,FALSE,"Summary";#N/A,#N/A,FALSE,"3TJ";#N/A,#N/A,FALSE,"3TN";#N/A,#N/A,FALSE,"3TP";#N/A,#N/A,FALSE,"3SJ";#N/A,#N/A,FALSE,"3CJ";#N/A,#N/A,FALSE,"3CN";#N/A,#N/A,FALSE,"3CP";#N/A,#N/A,FALSE,"3A"}</definedName>
    <definedName name="_old3" localSheetId="4" hidden="1">{#N/A,#N/A,FALSE,"Summary";#N/A,#N/A,FALSE,"3TJ";#N/A,#N/A,FALSE,"3TN";#N/A,#N/A,FALSE,"3TP";#N/A,#N/A,FALSE,"3SJ";#N/A,#N/A,FALSE,"3CJ";#N/A,#N/A,FALSE,"3CN";#N/A,#N/A,FALSE,"3CP";#N/A,#N/A,FALSE,"3A"}</definedName>
    <definedName name="_old3" hidden="1">{#N/A,#N/A,FALSE,"Summary";#N/A,#N/A,FALSE,"3TJ";#N/A,#N/A,FALSE,"3TN";#N/A,#N/A,FALSE,"3TP";#N/A,#N/A,FALSE,"3SJ";#N/A,#N/A,FALSE,"3CJ";#N/A,#N/A,FALSE,"3CN";#N/A,#N/A,FALSE,"3CP";#N/A,#N/A,FALSE,"3A"}</definedName>
    <definedName name="_old5" localSheetId="2" hidden="1">{#N/A,#N/A,FALSE,"Summary";#N/A,#N/A,FALSE,"3TJ";#N/A,#N/A,FALSE,"3TN";#N/A,#N/A,FALSE,"3TP";#N/A,#N/A,FALSE,"3SJ";#N/A,#N/A,FALSE,"3CJ";#N/A,#N/A,FALSE,"3CN";#N/A,#N/A,FALSE,"3CP";#N/A,#N/A,FALSE,"3A"}</definedName>
    <definedName name="_old5" localSheetId="4" hidden="1">{#N/A,#N/A,FALSE,"Summary";#N/A,#N/A,FALSE,"3TJ";#N/A,#N/A,FALSE,"3TN";#N/A,#N/A,FALSE,"3TP";#N/A,#N/A,FALSE,"3SJ";#N/A,#N/A,FALSE,"3CJ";#N/A,#N/A,FALSE,"3CN";#N/A,#N/A,FALSE,"3CP";#N/A,#N/A,FALSE,"3A"}</definedName>
    <definedName name="_old5" hidden="1">{#N/A,#N/A,FALSE,"Summary";#N/A,#N/A,FALSE,"3TJ";#N/A,#N/A,FALSE,"3TN";#N/A,#N/A,FALSE,"3TP";#N/A,#N/A,FALSE,"3SJ";#N/A,#N/A,FALSE,"3CJ";#N/A,#N/A,FALSE,"3CN";#N/A,#N/A,FALSE,"3CP";#N/A,#N/A,FALSE,"3A"}</definedName>
    <definedName name="_old7" localSheetId="2" hidden="1">{#N/A,#N/A,FALSE,"Summary";#N/A,#N/A,FALSE,"3TJ";#N/A,#N/A,FALSE,"3TN";#N/A,#N/A,FALSE,"3TP";#N/A,#N/A,FALSE,"3SJ";#N/A,#N/A,FALSE,"3CJ";#N/A,#N/A,FALSE,"3CN";#N/A,#N/A,FALSE,"3CP";#N/A,#N/A,FALSE,"3A"}</definedName>
    <definedName name="_old7" localSheetId="4" hidden="1">{#N/A,#N/A,FALSE,"Summary";#N/A,#N/A,FALSE,"3TJ";#N/A,#N/A,FALSE,"3TN";#N/A,#N/A,FALSE,"3TP";#N/A,#N/A,FALSE,"3SJ";#N/A,#N/A,FALSE,"3CJ";#N/A,#N/A,FALSE,"3CN";#N/A,#N/A,FALSE,"3CP";#N/A,#N/A,FALSE,"3A"}</definedName>
    <definedName name="_old7" hidden="1">{#N/A,#N/A,FALSE,"Summary";#N/A,#N/A,FALSE,"3TJ";#N/A,#N/A,FALSE,"3TN";#N/A,#N/A,FALSE,"3TP";#N/A,#N/A,FALSE,"3SJ";#N/A,#N/A,FALSE,"3CJ";#N/A,#N/A,FALSE,"3CN";#N/A,#N/A,FALSE,"3CP";#N/A,#N/A,FALSE,"3A"}</definedName>
    <definedName name="_OPC1" localSheetId="10">#REF!</definedName>
    <definedName name="_OPC1">#REF!</definedName>
    <definedName name="_OPC2" localSheetId="10">#REF!</definedName>
    <definedName name="_OPC2">#REF!</definedName>
    <definedName name="_order_1" hidden="1">0</definedName>
    <definedName name="_Order1" hidden="1">0</definedName>
    <definedName name="_Order1_1" hidden="1">255</definedName>
    <definedName name="_Order2" hidden="1">255</definedName>
    <definedName name="_oth1" localSheetId="10">#REF!</definedName>
    <definedName name="_oth1">#REF!</definedName>
    <definedName name="_oth2" localSheetId="10">#REF!</definedName>
    <definedName name="_oth2">#REF!</definedName>
    <definedName name="_PAP1" localSheetId="2" hidden="1">{#N/A,#N/A,FALSE,"INVEST-SUP";#N/A,#N/A,FALSE,"GRILLEC";#N/A,#N/A,FALSE,"HYPER"}</definedName>
    <definedName name="_PAP1" localSheetId="4" hidden="1">{#N/A,#N/A,FALSE,"INVEST-SUP";#N/A,#N/A,FALSE,"GRILLEC";#N/A,#N/A,FALSE,"HYPER"}</definedName>
    <definedName name="_PAP1" hidden="1">{#N/A,#N/A,FALSE,"INVEST-SUP";#N/A,#N/A,FALSE,"GRILLEC";#N/A,#N/A,FALSE,"HYPER"}</definedName>
    <definedName name="_Parse_In" localSheetId="10" hidden="1">#REF!</definedName>
    <definedName name="_Parse_In" localSheetId="4" hidden="1">#REF!</definedName>
    <definedName name="_Parse_In" hidden="1">#REF!</definedName>
    <definedName name="_Parse_Out" localSheetId="10" hidden="1">#REF!</definedName>
    <definedName name="_Parse_Out" localSheetId="4" hidden="1">#REF!</definedName>
    <definedName name="_Parse_Out" hidden="1">#REF!</definedName>
    <definedName name="_PL2" localSheetId="10">#REF!</definedName>
    <definedName name="_PL2">#REF!</definedName>
    <definedName name="_po1" localSheetId="2" hidden="1">{#N/A,#N/A,FALSE,"Calc";#N/A,#N/A,FALSE,"Sensitivity";#N/A,#N/A,FALSE,"LT Earn.Dil.";#N/A,#N/A,FALSE,"Dil. AVP"}</definedName>
    <definedName name="_po1" localSheetId="4" hidden="1">{#N/A,#N/A,FALSE,"Calc";#N/A,#N/A,FALSE,"Sensitivity";#N/A,#N/A,FALSE,"LT Earn.Dil.";#N/A,#N/A,FALSE,"Dil. AVP"}</definedName>
    <definedName name="_po1" hidden="1">{#N/A,#N/A,FALSE,"Calc";#N/A,#N/A,FALSE,"Sensitivity";#N/A,#N/A,FALSE,"LT Earn.Dil.";#N/A,#N/A,FALSE,"Dil. AVP"}</definedName>
    <definedName name="_poi1" localSheetId="2" hidden="1">{"assumption 50 50",#N/A,TRUE,"Merger";"has gets cash",#N/A,TRUE,"Merger";"accretion dilution",#N/A,TRUE,"Merger";"comparison credit stats",#N/A,TRUE,"Merger";"pf credit stats",#N/A,TRUE,"Merger";"pf sheets",#N/A,TRUE,"Merger"}</definedName>
    <definedName name="_poi1" localSheetId="4" hidden="1">{"assumption 50 50",#N/A,TRUE,"Merger";"has gets cash",#N/A,TRUE,"Merger";"accretion dilution",#N/A,TRUE,"Merger";"comparison credit stats",#N/A,TRUE,"Merger";"pf credit stats",#N/A,TRUE,"Merger";"pf sheets",#N/A,TRUE,"Merger"}</definedName>
    <definedName name="_poi1" hidden="1">{"assumption 50 50",#N/A,TRUE,"Merger";"has gets cash",#N/A,TRUE,"Merger";"accretion dilution",#N/A,TRUE,"Merger";"comparison credit stats",#N/A,TRUE,"Merger";"pf credit stats",#N/A,TRUE,"Merger";"pf sheets",#N/A,TRUE,"Merger"}</definedName>
    <definedName name="_Q1" localSheetId="2" hidden="1">{"'Standalone List Price Trends'!$A$1:$X$56"}</definedName>
    <definedName name="_Q1" localSheetId="4" hidden="1">{"'Standalone List Price Trends'!$A$1:$X$56"}</definedName>
    <definedName name="_Q1" hidden="1">{"'Standalone List Price Trends'!$A$1:$X$56"}</definedName>
    <definedName name="_Q2" localSheetId="2" hidden="1">{"'Standalone List Price Trends'!$A$1:$X$56"}</definedName>
    <definedName name="_Q2" localSheetId="4" hidden="1">{"'Standalone List Price Trends'!$A$1:$X$56"}</definedName>
    <definedName name="_Q2" hidden="1">{"'Standalone List Price Trends'!$A$1:$X$56"}</definedName>
    <definedName name="_q234" localSheetId="10" hidden="1">#REF!</definedName>
    <definedName name="_q234" localSheetId="4" hidden="1">#REF!</definedName>
    <definedName name="_q234" hidden="1">#REF!</definedName>
    <definedName name="_Q3" localSheetId="2" hidden="1">{"'Standalone List Price Trends'!$A$1:$X$56"}</definedName>
    <definedName name="_Q3" localSheetId="4" hidden="1">{"'Standalone List Price Trends'!$A$1:$X$56"}</definedName>
    <definedName name="_Q3" hidden="1">{"'Standalone List Price Trends'!$A$1:$X$56"}</definedName>
    <definedName name="_Q4" localSheetId="2" hidden="1">{"'Standalone List Price Trends'!$A$1:$X$56"}</definedName>
    <definedName name="_Q4" localSheetId="4" hidden="1">{"'Standalone List Price Trends'!$A$1:$X$56"}</definedName>
    <definedName name="_Q4" hidden="1">{"'Standalone List Price Trends'!$A$1:$X$56"}</definedName>
    <definedName name="_Q5" localSheetId="2" hidden="1">{"'Standalone List Price Trends'!$A$1:$X$56"}</definedName>
    <definedName name="_Q5" localSheetId="4" hidden="1">{"'Standalone List Price Trends'!$A$1:$X$56"}</definedName>
    <definedName name="_Q5" hidden="1">{"'Standalone List Price Trends'!$A$1:$X$56"}</definedName>
    <definedName name="_Q9" localSheetId="2" hidden="1">{"'Standalone List Price Trends'!$A$1:$X$56"}</definedName>
    <definedName name="_Q9" localSheetId="4" hidden="1">{"'Standalone List Price Trends'!$A$1:$X$56"}</definedName>
    <definedName name="_Q9" hidden="1">{"'Standalone List Price Trends'!$A$1:$X$56"}</definedName>
    <definedName name="_r" localSheetId="2" hidden="1">{"consolidated",#N/A,FALSE,"Sheet1";"cms",#N/A,FALSE,"Sheet1";"fse",#N/A,FALSE,"Sheet1"}</definedName>
    <definedName name="_r" localSheetId="4" hidden="1">{"consolidated",#N/A,FALSE,"Sheet1";"cms",#N/A,FALSE,"Sheet1";"fse",#N/A,FALSE,"Sheet1"}</definedName>
    <definedName name="_r" hidden="1">{"consolidated",#N/A,FALSE,"Sheet1";"cms",#N/A,FALSE,"Sheet1";"fse",#N/A,FALSE,"Sheet1"}</definedName>
    <definedName name="_r3">#N/A</definedName>
    <definedName name="_RAB002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RAB002" localSheetId="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RAB00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_rad1" localSheetId="10">#REF!</definedName>
    <definedName name="_rad1">#REF!</definedName>
    <definedName name="_rad2" localSheetId="10">#REF!</definedName>
    <definedName name="_rad2">#REF!</definedName>
    <definedName name="_rad3" localSheetId="10">#REF!</definedName>
    <definedName name="_rad3">#REF!</definedName>
    <definedName name="_rd2">#N/A</definedName>
    <definedName name="_rd3">#N/A</definedName>
    <definedName name="_Regression_Int" hidden="1">1</definedName>
    <definedName name="_Regression_Out" localSheetId="10" hidden="1">#REF!</definedName>
    <definedName name="_Regression_Out" localSheetId="4" hidden="1">#REF!</definedName>
    <definedName name="_Regression_Out" hidden="1">#REF!</definedName>
    <definedName name="_Regression_X" localSheetId="10" hidden="1">#REF!</definedName>
    <definedName name="_Regression_X" localSheetId="4" hidden="1">#REF!</definedName>
    <definedName name="_Regression_X" hidden="1">#REF!</definedName>
    <definedName name="_Regression_Y" localSheetId="10" hidden="1">#REF!</definedName>
    <definedName name="_Regression_Y" localSheetId="4" hidden="1">#REF!</definedName>
    <definedName name="_Regression_Y" hidden="1">#REF!</definedName>
    <definedName name="_reo3">#N/A</definedName>
    <definedName name="_ret1" localSheetId="10">#REF!</definedName>
    <definedName name="_ret1">#REF!</definedName>
    <definedName name="_ret3">#N/A</definedName>
    <definedName name="_ret4">#N/A</definedName>
    <definedName name="_rfl3">#N/A</definedName>
    <definedName name="_rhd1" localSheetId="10">#REF!</definedName>
    <definedName name="_rhd1">#REF!</definedName>
    <definedName name="_rhd111111" localSheetId="10">#REF!</definedName>
    <definedName name="_rhd111111">#REF!</definedName>
    <definedName name="_rhd3">#N/A</definedName>
    <definedName name="_RI1" localSheetId="10">#REF!</definedName>
    <definedName name="_RI1">#REF!</definedName>
    <definedName name="_RI2" localSheetId="10">#REF!</definedName>
    <definedName name="_RI2">#REF!</definedName>
    <definedName name="_RI3" localSheetId="10">#REF!</definedName>
    <definedName name="_RI3">#REF!</definedName>
    <definedName name="_roi01" localSheetId="10">#REF!</definedName>
    <definedName name="_roi01">#REF!</definedName>
    <definedName name="_roi02" localSheetId="10">#REF!</definedName>
    <definedName name="_roi02">#REF!</definedName>
    <definedName name="_roi03" localSheetId="10">#REF!</definedName>
    <definedName name="_roi03">#REF!</definedName>
    <definedName name="_roi04" localSheetId="10">#REF!</definedName>
    <definedName name="_roi04">#REF!</definedName>
    <definedName name="_roi05" localSheetId="10">#REF!</definedName>
    <definedName name="_roi05">#REF!</definedName>
    <definedName name="_roi06" localSheetId="10">#REF!</definedName>
    <definedName name="_roi06">#REF!</definedName>
    <definedName name="_roi07" localSheetId="10">#REF!</definedName>
    <definedName name="_roi07">#REF!</definedName>
    <definedName name="_roi08" localSheetId="10">#REF!</definedName>
    <definedName name="_roi08">#REF!</definedName>
    <definedName name="_roi09" localSheetId="10">#REF!</definedName>
    <definedName name="_roi09">#REF!</definedName>
    <definedName name="_roi10" localSheetId="10">#REF!</definedName>
    <definedName name="_roi10">#REF!</definedName>
    <definedName name="_RP1" localSheetId="10">#REF!</definedName>
    <definedName name="_RP1">#REF!</definedName>
    <definedName name="_RP2" localSheetId="10">#REF!</definedName>
    <definedName name="_RP2">#REF!</definedName>
    <definedName name="_RP3" localSheetId="10">#REF!</definedName>
    <definedName name="_RP3">#REF!</definedName>
    <definedName name="_RP4" localSheetId="10">#REF!</definedName>
    <definedName name="_RP4">#REF!</definedName>
    <definedName name="_rty1" localSheetId="2" hidden="1">{#N/A,#N/A,TRUE,"Pro Forma";#N/A,#N/A,TRUE,"PF_Bal";#N/A,#N/A,TRUE,"PF_INC";#N/A,#N/A,TRUE,"CBE";#N/A,#N/A,TRUE,"SWK"}</definedName>
    <definedName name="_rty1" localSheetId="4" hidden="1">{#N/A,#N/A,TRUE,"Pro Forma";#N/A,#N/A,TRUE,"PF_Bal";#N/A,#N/A,TRUE,"PF_INC";#N/A,#N/A,TRUE,"CBE";#N/A,#N/A,TRUE,"SWK"}</definedName>
    <definedName name="_rty1" hidden="1">{#N/A,#N/A,TRUE,"Pro Forma";#N/A,#N/A,TRUE,"PF_Bal";#N/A,#N/A,TRUE,"PF_INC";#N/A,#N/A,TRUE,"CBE";#N/A,#N/A,TRUE,"SWK"}</definedName>
    <definedName name="_rw1" localSheetId="2" hidden="1">{"'Standalone List Price Trends'!$A$1:$X$56"}</definedName>
    <definedName name="_rw1" localSheetId="4" hidden="1">{"'Standalone List Price Trends'!$A$1:$X$56"}</definedName>
    <definedName name="_rw1" hidden="1">{"'Standalone List Price Trends'!$A$1:$X$56"}</definedName>
    <definedName name="_rw2" localSheetId="2" hidden="1">{"'Standalone List Price Trends'!$A$1:$X$56"}</definedName>
    <definedName name="_rw2" localSheetId="4" hidden="1">{"'Standalone List Price Trends'!$A$1:$X$56"}</definedName>
    <definedName name="_rw2" hidden="1">{"'Standalone List Price Trends'!$A$1:$X$56"}</definedName>
    <definedName name="_rw3" localSheetId="2" hidden="1">{"'Standalone List Price Trends'!$A$1:$X$56"}</definedName>
    <definedName name="_rw3" localSheetId="4" hidden="1">{"'Standalone List Price Trends'!$A$1:$X$56"}</definedName>
    <definedName name="_rw3" hidden="1">{"'Standalone List Price Trends'!$A$1:$X$56"}</definedName>
    <definedName name="_rw4" localSheetId="2" hidden="1">{"'Standalone List Price Trends'!$A$1:$X$56"}</definedName>
    <definedName name="_rw4" localSheetId="4" hidden="1">{"'Standalone List Price Trends'!$A$1:$X$56"}</definedName>
    <definedName name="_rw4" hidden="1">{"'Standalone List Price Trends'!$A$1:$X$56"}</definedName>
    <definedName name="_s" localSheetId="2" hidden="1">{#N/A,#N/A,FALSE,"output";#N/A,#N/A,FALSE,"contrib";#N/A,#N/A,FALSE,"profile";#N/A,#N/A,FALSE,"comps"}</definedName>
    <definedName name="_s" localSheetId="4" hidden="1">{#N/A,#N/A,FALSE,"output";#N/A,#N/A,FALSE,"contrib";#N/A,#N/A,FALSE,"profile";#N/A,#N/A,FALSE,"comps"}</definedName>
    <definedName name="_s" hidden="1">{#N/A,#N/A,FALSE,"output";#N/A,#N/A,FALSE,"contrib";#N/A,#N/A,FALSE,"profile";#N/A,#N/A,FALSE,"comps"}</definedName>
    <definedName name="_s1" localSheetId="10" hidden="1">#REF!</definedName>
    <definedName name="_s1" localSheetId="4" hidden="1">#REF!</definedName>
    <definedName name="_s1" hidden="1">#REF!</definedName>
    <definedName name="_s2" localSheetId="10" hidden="1">#REF!</definedName>
    <definedName name="_s2" localSheetId="4" hidden="1">#REF!</definedName>
    <definedName name="_s2" hidden="1">#REF!</definedName>
    <definedName name="_s3" localSheetId="10" hidden="1">#REF!</definedName>
    <definedName name="_s3" localSheetId="4" hidden="1">#REF!</definedName>
    <definedName name="_s3" hidden="1">#REF!</definedName>
    <definedName name="_s4" localSheetId="10" hidden="1">#REF!</definedName>
    <definedName name="_s4" localSheetId="4" hidden="1">#REF!</definedName>
    <definedName name="_s4" hidden="1">#REF!</definedName>
    <definedName name="_s5" localSheetId="10" hidden="1">#REF!</definedName>
    <definedName name="_s5" localSheetId="4" hidden="1">#REF!</definedName>
    <definedName name="_s5" hidden="1">#REF!</definedName>
    <definedName name="_s6" localSheetId="10" hidden="1">#REF!</definedName>
    <definedName name="_s6" localSheetId="4" hidden="1">#REF!</definedName>
    <definedName name="_s6" hidden="1">#REF!</definedName>
    <definedName name="_SA1" localSheetId="2" hidden="1">{#N/A,#N/A,TRUE,"0 Deckbl.";#N/A,#N/A,TRUE,"S 1 Komm";#N/A,#N/A,TRUE,"S 1a Komm";#N/A,#N/A,TRUE,"S 1b Komm";#N/A,#N/A,TRUE,"S  2 DBR";#N/A,#N/A,TRUE,"S  3 Sparten";#N/A,#N/A,TRUE,"S 4  Betr. K.";#N/A,#N/A,TRUE,"6 Bilanz";#N/A,#N/A,TRUE,"6a Bilanz ";#N/A,#N/A,TRUE,"6b Bilanz ";#N/A,#N/A,TRUE,"7 GS I";#N/A,#N/A,TRUE,"S 8 EQ-GuV"}</definedName>
    <definedName name="_SA1" localSheetId="4" hidden="1">{#N/A,#N/A,TRUE,"0 Deckbl.";#N/A,#N/A,TRUE,"S 1 Komm";#N/A,#N/A,TRUE,"S 1a Komm";#N/A,#N/A,TRUE,"S 1b Komm";#N/A,#N/A,TRUE,"S  2 DBR";#N/A,#N/A,TRUE,"S  3 Sparten";#N/A,#N/A,TRUE,"S 4  Betr. K.";#N/A,#N/A,TRUE,"6 Bilanz";#N/A,#N/A,TRUE,"6a Bilanz ";#N/A,#N/A,TRUE,"6b Bilanz ";#N/A,#N/A,TRUE,"7 GS I";#N/A,#N/A,TRUE,"S 8 EQ-GuV"}</definedName>
    <definedName name="_SA1" hidden="1">{#N/A,#N/A,TRUE,"0 Deckbl.";#N/A,#N/A,TRUE,"S 1 Komm";#N/A,#N/A,TRUE,"S 1a Komm";#N/A,#N/A,TRUE,"S 1b Komm";#N/A,#N/A,TRUE,"S  2 DBR";#N/A,#N/A,TRUE,"S  3 Sparten";#N/A,#N/A,TRUE,"S 4  Betr. K.";#N/A,#N/A,TRUE,"6 Bilanz";#N/A,#N/A,TRUE,"6a Bilanz ";#N/A,#N/A,TRUE,"6b Bilanz ";#N/A,#N/A,TRUE,"7 GS I";#N/A,#N/A,TRUE,"S 8 EQ-GuV"}</definedName>
    <definedName name="_sasd" localSheetId="2" hidden="1">{#N/A,#N/A,TRUE,"PROFIT 11-95"}</definedName>
    <definedName name="_sasd" localSheetId="4" hidden="1">{#N/A,#N/A,TRUE,"PROFIT 11-95"}</definedName>
    <definedName name="_sasd" hidden="1">{#N/A,#N/A,TRUE,"PROFIT 11-95"}</definedName>
    <definedName name="_SB1" localSheetId="2" hidden="1">{#N/A,#N/A,FALSE,"1.5";#N/A,#N/A,FALSE,"1.6";#N/A,#N/A,FALSE,"1.7";#N/A,#N/A,FALSE,"3.2";#N/A,#N/A,FALSE,"5.7";#N/A,#N/A,FALSE,"6.2";#N/A,#N/A,FALSE,"6.5";#N/A,#N/A,FALSE,"7.3";#N/A,#N/A,FALSE,"7.6";#N/A,#N/A,FALSE,"8.1"}</definedName>
    <definedName name="_SB1" localSheetId="4" hidden="1">{#N/A,#N/A,FALSE,"1.5";#N/A,#N/A,FALSE,"1.6";#N/A,#N/A,FALSE,"1.7";#N/A,#N/A,FALSE,"3.2";#N/A,#N/A,FALSE,"5.7";#N/A,#N/A,FALSE,"6.2";#N/A,#N/A,FALSE,"6.5";#N/A,#N/A,FALSE,"7.3";#N/A,#N/A,FALSE,"7.6";#N/A,#N/A,FALSE,"8.1"}</definedName>
    <definedName name="_SB1" hidden="1">{#N/A,#N/A,FALSE,"1.5";#N/A,#N/A,FALSE,"1.6";#N/A,#N/A,FALSE,"1.7";#N/A,#N/A,FALSE,"3.2";#N/A,#N/A,FALSE,"5.7";#N/A,#N/A,FALSE,"6.2";#N/A,#N/A,FALSE,"6.5";#N/A,#N/A,FALSE,"7.3";#N/A,#N/A,FALSE,"7.6";#N/A,#N/A,FALSE,"8.1"}</definedName>
    <definedName name="_scenchg_count" hidden="1">1</definedName>
    <definedName name="_SEM1" localSheetId="10">#REF!</definedName>
    <definedName name="_SEM1">#REF!</definedName>
    <definedName name="_SEM2" localSheetId="10">#REF!</definedName>
    <definedName name="_SEM2">#REF!</definedName>
    <definedName name="_SEM3" localSheetId="10">#REF!</definedName>
    <definedName name="_SEM3">#REF!</definedName>
    <definedName name="_SEM4" localSheetId="10">#REF!</definedName>
    <definedName name="_SEM4">#REF!</definedName>
    <definedName name="_SEM5" localSheetId="10">#REF!</definedName>
    <definedName name="_SEM5">#REF!</definedName>
    <definedName name="_sen2" localSheetId="2" hidden="1">{#N/A,#N/A,FALSE,"Carat";"VENTA",#N/A,FALSE,"05";#N/A,#N/A,FALSE,"06";"CASHFLOW",#N/A,FALSE,"05";"TAX PLAN",#N/A,FALSE,"05"}</definedName>
    <definedName name="_sen2" localSheetId="4" hidden="1">{#N/A,#N/A,FALSE,"Carat";"VENTA",#N/A,FALSE,"05";#N/A,#N/A,FALSE,"06";"CASHFLOW",#N/A,FALSE,"05";"TAX PLAN",#N/A,FALSE,"05"}</definedName>
    <definedName name="_sen2" hidden="1">{#N/A,#N/A,FALSE,"Carat";"VENTA",#N/A,FALSE,"05";#N/A,#N/A,FALSE,"06";"CASHFLOW",#N/A,FALSE,"05";"TAX PLAN",#N/A,FALSE,"05"}</definedName>
    <definedName name="_Series" localSheetId="10" hidden="1">#REF!</definedName>
    <definedName name="_Series" localSheetId="4" hidden="1">#REF!</definedName>
    <definedName name="_Series" hidden="1">#REF!</definedName>
    <definedName name="_Shading" localSheetId="10" hidden="1">#REF!</definedName>
    <definedName name="_Shading" localSheetId="4" hidden="1">#REF!</definedName>
    <definedName name="_Shading" hidden="1">#REF!</definedName>
    <definedName name="_Sort" localSheetId="10" hidden="1">#REF!</definedName>
    <definedName name="_Sort" localSheetId="4" hidden="1">#REF!</definedName>
    <definedName name="_Sort" hidden="1">#REF!</definedName>
    <definedName name="_Sort2" localSheetId="10" hidden="1">#REF!</definedName>
    <definedName name="_Sort2" localSheetId="4" hidden="1">#REF!</definedName>
    <definedName name="_Sort2" hidden="1">#REF!</definedName>
    <definedName name="_sp1" localSheetId="2" hidden="1">{#N/A,#N/A,FALSE,"Feuil32";#N/A,#N/A,FALSE,"Feuil17";#N/A,#N/A,FALSE,"Feuil33";#N/A,#N/A,FALSE,"Feuil18";#N/A,#N/A,FALSE,"Feuil38";#N/A,#N/A,FALSE,"Feuil23";#N/A,#N/A,FALSE,"Feuil37";#N/A,#N/A,FALSE,"Feuil22";#N/A,#N/A,FALSE,"Feuil36";#N/A,#N/A,FALSE,"Feuil21";#N/A,#N/A,FALSE,"Feuil35";#N/A,#N/A,FALSE,"Feuil20"}</definedName>
    <definedName name="_sp1" localSheetId="4" hidden="1">{#N/A,#N/A,FALSE,"Feuil32";#N/A,#N/A,FALSE,"Feuil17";#N/A,#N/A,FALSE,"Feuil33";#N/A,#N/A,FALSE,"Feuil18";#N/A,#N/A,FALSE,"Feuil38";#N/A,#N/A,FALSE,"Feuil23";#N/A,#N/A,FALSE,"Feuil37";#N/A,#N/A,FALSE,"Feuil22";#N/A,#N/A,FALSE,"Feuil36";#N/A,#N/A,FALSE,"Feuil21";#N/A,#N/A,FALSE,"Feuil35";#N/A,#N/A,FALSE,"Feuil20"}</definedName>
    <definedName name="_sp1" hidden="1">{#N/A,#N/A,FALSE,"Feuil32";#N/A,#N/A,FALSE,"Feuil17";#N/A,#N/A,FALSE,"Feuil33";#N/A,#N/A,FALSE,"Feuil18";#N/A,#N/A,FALSE,"Feuil38";#N/A,#N/A,FALSE,"Feuil23";#N/A,#N/A,FALSE,"Feuil37";#N/A,#N/A,FALSE,"Feuil22";#N/A,#N/A,FALSE,"Feuil36";#N/A,#N/A,FALSE,"Feuil21";#N/A,#N/A,FALSE,"Feuil35";#N/A,#N/A,FALSE,"Feuil20"}</definedName>
    <definedName name="_sp2" localSheetId="2" hidden="1">{#N/A,#N/A,FALSE,"Feuil32";#N/A,#N/A,FALSE,"Feuil17";#N/A,#N/A,FALSE,"Feuil33";#N/A,#N/A,FALSE,"Feuil18";#N/A,#N/A,FALSE,"Feuil38";#N/A,#N/A,FALSE,"Feuil23";#N/A,#N/A,FALSE,"Feuil37";#N/A,#N/A,FALSE,"Feuil22";#N/A,#N/A,FALSE,"Feuil36";#N/A,#N/A,FALSE,"Feuil21";#N/A,#N/A,FALSE,"Feuil35";#N/A,#N/A,FALSE,"Feuil20"}</definedName>
    <definedName name="_sp2" localSheetId="4" hidden="1">{#N/A,#N/A,FALSE,"Feuil32";#N/A,#N/A,FALSE,"Feuil17";#N/A,#N/A,FALSE,"Feuil33";#N/A,#N/A,FALSE,"Feuil18";#N/A,#N/A,FALSE,"Feuil38";#N/A,#N/A,FALSE,"Feuil23";#N/A,#N/A,FALSE,"Feuil37";#N/A,#N/A,FALSE,"Feuil22";#N/A,#N/A,FALSE,"Feuil36";#N/A,#N/A,FALSE,"Feuil21";#N/A,#N/A,FALSE,"Feuil35";#N/A,#N/A,FALSE,"Feuil20"}</definedName>
    <definedName name="_sp2" hidden="1">{#N/A,#N/A,FALSE,"Feuil32";#N/A,#N/A,FALSE,"Feuil17";#N/A,#N/A,FALSE,"Feuil33";#N/A,#N/A,FALSE,"Feuil18";#N/A,#N/A,FALSE,"Feuil38";#N/A,#N/A,FALSE,"Feuil23";#N/A,#N/A,FALSE,"Feuil37";#N/A,#N/A,FALSE,"Feuil22";#N/A,#N/A,FALSE,"Feuil36";#N/A,#N/A,FALSE,"Feuil21";#N/A,#N/A,FALSE,"Feuil35";#N/A,#N/A,FALSE,"Feuil20"}</definedName>
    <definedName name="_t3" localSheetId="10">#REF!</definedName>
    <definedName name="_t3">#REF!</definedName>
    <definedName name="_Table1_In1">NA()</definedName>
    <definedName name="_Table1_Out" localSheetId="10" hidden="1">#REF!</definedName>
    <definedName name="_Table1_Out" localSheetId="4" hidden="1">#REF!</definedName>
    <definedName name="_Table1_Out" hidden="1">#REF!</definedName>
    <definedName name="_Table1ln1" localSheetId="10" hidden="1">#REF!</definedName>
    <definedName name="_Table1ln1" localSheetId="4" hidden="1">#REF!</definedName>
    <definedName name="_Table1ln1" hidden="1">#REF!</definedName>
    <definedName name="_Table2_In1" localSheetId="10" hidden="1">#REF!</definedName>
    <definedName name="_Table2_In1" localSheetId="4" hidden="1">#REF!</definedName>
    <definedName name="_Table2_In1" hidden="1">#REF!</definedName>
    <definedName name="_Table2_In2" localSheetId="10" hidden="1">#REF!</definedName>
    <definedName name="_Table2_In2" localSheetId="4" hidden="1">#REF!</definedName>
    <definedName name="_Table2_In2" hidden="1">#REF!</definedName>
    <definedName name="_Table2_Out" localSheetId="10" hidden="1">#REF!</definedName>
    <definedName name="_Table2_Out" localSheetId="4" hidden="1">#REF!</definedName>
    <definedName name="_Table2_Out" hidden="1">#REF!</definedName>
    <definedName name="_TB310809" localSheetId="2" hidden="1">{"Recap",#N/A,FALSE,"Recap";"EPS1",#N/A,FALSE,"EPS";"AM96",#N/A,FALSE,"American";"AM97",#N/A,FALSE,"American";"AM98",#N/A,FALSE,"American";"AM99",#N/A,FALSE,"American";"AM00",#N/A,FALSE,"American";"CAJ96",#N/A,FALSE,"Cajun";"CAJ97",#N/A,FALSE,"Cajun";"CAJ98",#N/A,FALSE,"Cajun";"CAJ99",#N/A,FALSE,"Cajun";"CAJ00",#N/A,FALSE,"Cajun";"GU98",#N/A,FALSE,"Gulf";"GU99",#N/A,FALSE,"Gulf";"GU00",#N/A,FALSE,"Gulf";"LO98",#N/A,FALSE,"Lonestar";"LO99",#N/A,FALSE,"Lonestar";"LO00",#N/A,FALSE,"Lonestar";"CA98",#N/A,FALSE,"Canyon";"CA99",#N/A,FALSE,"Canyon";"CA00",#N/A,FALSE,"Canyon";"PA98",#N/A,FALSE,"Pacific";"PA99",#N/A,FALSE,"Pacific";"PA00",#N/A,FALSE,"Pacific";"AT98",#N/A,FALSE,"Atlantic";"AT99",#N/A,FALSE,"Atlantic";"AT00",#N/A,FALSE,"Atlantic";"BR98",#N/A,FALSE,"Brazos";"BR99",#N/A,FALSE,"Brazos";"BR00",#N/A,FALSE,"Brazos";"PE98",#N/A,FALSE,"Pearl";"PE99",#N/A,FALSE,"Pearl";"PE00",#N/A,FALSE,"Pearl";"ST98",#N/A,FALSE,"Stephaniturm";"ST99",#N/A,FALSE,"Stephaniturm";"ST00",#N/A,FALSE,"Stephaniturm";"SB98",#N/A,FALSE,"SBL12";"SB99",#N/A,FALSE,"SBL12";"SB00",#N/A,FALSE,"SBL12";"PX00",#N/A,FALSE,"Mighty Phoenix"}</definedName>
    <definedName name="_TB310809" localSheetId="4" hidden="1">{"Recap",#N/A,FALSE,"Recap";"EPS1",#N/A,FALSE,"EPS";"AM96",#N/A,FALSE,"American";"AM97",#N/A,FALSE,"American";"AM98",#N/A,FALSE,"American";"AM99",#N/A,FALSE,"American";"AM00",#N/A,FALSE,"American";"CAJ96",#N/A,FALSE,"Cajun";"CAJ97",#N/A,FALSE,"Cajun";"CAJ98",#N/A,FALSE,"Cajun";"CAJ99",#N/A,FALSE,"Cajun";"CAJ00",#N/A,FALSE,"Cajun";"GU98",#N/A,FALSE,"Gulf";"GU99",#N/A,FALSE,"Gulf";"GU00",#N/A,FALSE,"Gulf";"LO98",#N/A,FALSE,"Lonestar";"LO99",#N/A,FALSE,"Lonestar";"LO00",#N/A,FALSE,"Lonestar";"CA98",#N/A,FALSE,"Canyon";"CA99",#N/A,FALSE,"Canyon";"CA00",#N/A,FALSE,"Canyon";"PA98",#N/A,FALSE,"Pacific";"PA99",#N/A,FALSE,"Pacific";"PA00",#N/A,FALSE,"Pacific";"AT98",#N/A,FALSE,"Atlantic";"AT99",#N/A,FALSE,"Atlantic";"AT00",#N/A,FALSE,"Atlantic";"BR98",#N/A,FALSE,"Brazos";"BR99",#N/A,FALSE,"Brazos";"BR00",#N/A,FALSE,"Brazos";"PE98",#N/A,FALSE,"Pearl";"PE99",#N/A,FALSE,"Pearl";"PE00",#N/A,FALSE,"Pearl";"ST98",#N/A,FALSE,"Stephaniturm";"ST99",#N/A,FALSE,"Stephaniturm";"ST00",#N/A,FALSE,"Stephaniturm";"SB98",#N/A,FALSE,"SBL12";"SB99",#N/A,FALSE,"SBL12";"SB00",#N/A,FALSE,"SBL12";"PX00",#N/A,FALSE,"Mighty Phoenix"}</definedName>
    <definedName name="_TB310809" hidden="1">{"Recap",#N/A,FALSE,"Recap";"EPS1",#N/A,FALSE,"EPS";"AM96",#N/A,FALSE,"American";"AM97",#N/A,FALSE,"American";"AM98",#N/A,FALSE,"American";"AM99",#N/A,FALSE,"American";"AM00",#N/A,FALSE,"American";"CAJ96",#N/A,FALSE,"Cajun";"CAJ97",#N/A,FALSE,"Cajun";"CAJ98",#N/A,FALSE,"Cajun";"CAJ99",#N/A,FALSE,"Cajun";"CAJ00",#N/A,FALSE,"Cajun";"GU98",#N/A,FALSE,"Gulf";"GU99",#N/A,FALSE,"Gulf";"GU00",#N/A,FALSE,"Gulf";"LO98",#N/A,FALSE,"Lonestar";"LO99",#N/A,FALSE,"Lonestar";"LO00",#N/A,FALSE,"Lonestar";"CA98",#N/A,FALSE,"Canyon";"CA99",#N/A,FALSE,"Canyon";"CA00",#N/A,FALSE,"Canyon";"PA98",#N/A,FALSE,"Pacific";"PA99",#N/A,FALSE,"Pacific";"PA00",#N/A,FALSE,"Pacific";"AT98",#N/A,FALSE,"Atlantic";"AT99",#N/A,FALSE,"Atlantic";"AT00",#N/A,FALSE,"Atlantic";"BR98",#N/A,FALSE,"Brazos";"BR99",#N/A,FALSE,"Brazos";"BR00",#N/A,FALSE,"Brazos";"PE98",#N/A,FALSE,"Pearl";"PE99",#N/A,FALSE,"Pearl";"PE00",#N/A,FALSE,"Pearl";"ST98",#N/A,FALSE,"Stephaniturm";"ST99",#N/A,FALSE,"Stephaniturm";"ST00",#N/A,FALSE,"Stephaniturm";"SB98",#N/A,FALSE,"SBL12";"SB99",#N/A,FALSE,"SBL12";"SB00",#N/A,FALSE,"SBL12";"PX00",#N/A,FALSE,"Mighty Phoenix"}</definedName>
    <definedName name="_TE1205" localSheetId="10">#REF!</definedName>
    <definedName name="_TE1205">#REF!</definedName>
    <definedName name="_TES1" localSheetId="2" hidden="1">{#N/A,#N/A,TRUE,"Index";#N/A,#N/A,TRUE,"Summary";#N/A,#N/A,TRUE,"General Assumptions";#N/A,#N/A,TRUE,"Economic Assumptions";#N/A,#N/A,TRUE,"Technical Assumptions";#N/A,#N/A,TRUE,"Construction sheet";#N/A,#N/A,TRUE,"Revenues &amp; Costs";#N/A,#N/A,TRUE,"Debt Sheet";#N/A,#N/A,TRUE,"Depreciation";#N/A,#N/A,TRUE,"Cashflow Statement";#N/A,#N/A,TRUE,"Income Statement";#N/A,#N/A,TRUE,"Balance Sheet";#N/A,#N/A,TRUE,"Ratios"}</definedName>
    <definedName name="_TES1" localSheetId="4" hidden="1">{#N/A,#N/A,TRUE,"Index";#N/A,#N/A,TRUE,"Summary";#N/A,#N/A,TRUE,"General Assumptions";#N/A,#N/A,TRUE,"Economic Assumptions";#N/A,#N/A,TRUE,"Technical Assumptions";#N/A,#N/A,TRUE,"Construction sheet";#N/A,#N/A,TRUE,"Revenues &amp; Costs";#N/A,#N/A,TRUE,"Debt Sheet";#N/A,#N/A,TRUE,"Depreciation";#N/A,#N/A,TRUE,"Cashflow Statement";#N/A,#N/A,TRUE,"Income Statement";#N/A,#N/A,TRUE,"Balance Sheet";#N/A,#N/A,TRUE,"Ratios"}</definedName>
    <definedName name="_TES1" hidden="1">{#N/A,#N/A,TRUE,"Index";#N/A,#N/A,TRUE,"Summary";#N/A,#N/A,TRUE,"General Assumptions";#N/A,#N/A,TRUE,"Economic Assumptions";#N/A,#N/A,TRUE,"Technical Assumptions";#N/A,#N/A,TRUE,"Construction sheet";#N/A,#N/A,TRUE,"Revenues &amp; Costs";#N/A,#N/A,TRUE,"Debt Sheet";#N/A,#N/A,TRUE,"Depreciation";#N/A,#N/A,TRUE,"Cashflow Statement";#N/A,#N/A,TRUE,"Income Statement";#N/A,#N/A,TRUE,"Balance Sheet";#N/A,#N/A,TRUE,"Ratios"}</definedName>
    <definedName name="_TT145" localSheetId="2" hidden="1">{#N/A,#N/A,FALSE,"INVEST-SUP";#N/A,#N/A,FALSE,"GRILLEC";#N/A,#N/A,FALSE,"HYPER"}</definedName>
    <definedName name="_TT145" localSheetId="4" hidden="1">{#N/A,#N/A,FALSE,"INVEST-SUP";#N/A,#N/A,FALSE,"GRILLEC";#N/A,#N/A,FALSE,"HYPER"}</definedName>
    <definedName name="_TT145" hidden="1">{#N/A,#N/A,FALSE,"INVEST-SUP";#N/A,#N/A,FALSE,"GRILLEC";#N/A,#N/A,FALSE,"HYPER"}</definedName>
    <definedName name="_tt3" localSheetId="10">#REF!</definedName>
    <definedName name="_tt3">#REF!</definedName>
    <definedName name="_ttt3" localSheetId="10">#REF!</definedName>
    <definedName name="_ttt3">#REF!</definedName>
    <definedName name="_tyr3" localSheetId="2" hidden="1">{#N/A,#N/A,FALSE,"PROFIT 11-95"}</definedName>
    <definedName name="_tyr3" localSheetId="4" hidden="1">{#N/A,#N/A,FALSE,"PROFIT 11-95"}</definedName>
    <definedName name="_tyr3" hidden="1">{#N/A,#N/A,FALSE,"PROFIT 11-95"}</definedName>
    <definedName name="_u3">#N/A</definedName>
    <definedName name="_UNDO_UPS_SEL_" localSheetId="10" hidden="1">#REF!</definedName>
    <definedName name="_UNDO_UPS_SEL_" localSheetId="4" hidden="1">#REF!</definedName>
    <definedName name="_UNDO_UPS_SEL_" hidden="1">#REF!</definedName>
    <definedName name="_UNDO31X31X_" localSheetId="10" hidden="1">#REF!</definedName>
    <definedName name="_UNDO31X31X_" localSheetId="4" hidden="1">#REF!</definedName>
    <definedName name="_UNDO31X31X_" hidden="1">#REF!</definedName>
    <definedName name="_USD10" localSheetId="10">#REF!</definedName>
    <definedName name="_USD10">#REF!</definedName>
    <definedName name="_USD11" localSheetId="10">#REF!</definedName>
    <definedName name="_USD11">#REF!</definedName>
    <definedName name="_USD12" localSheetId="10">#REF!</definedName>
    <definedName name="_USD12">#REF!</definedName>
    <definedName name="_USD2" localSheetId="10">#REF!</definedName>
    <definedName name="_USD2">#REF!</definedName>
    <definedName name="_USD3" localSheetId="10">#REF!</definedName>
    <definedName name="_USD3">#REF!</definedName>
    <definedName name="_USD4" localSheetId="10">#REF!</definedName>
    <definedName name="_USD4">#REF!</definedName>
    <definedName name="_USD5" localSheetId="10">#REF!</definedName>
    <definedName name="_USD5">#REF!</definedName>
    <definedName name="_USD6" localSheetId="10">#REF!</definedName>
    <definedName name="_USD6">#REF!</definedName>
    <definedName name="_USD7" localSheetId="10">#REF!</definedName>
    <definedName name="_USD7">#REF!</definedName>
    <definedName name="_USD8" localSheetId="10">#REF!</definedName>
    <definedName name="_USD8">#REF!</definedName>
    <definedName name="_USD9" localSheetId="10">#REF!</definedName>
    <definedName name="_USD9">#REF!</definedName>
    <definedName name="_v3">#N/A</definedName>
    <definedName name="_VA1" localSheetId="10">#REF!</definedName>
    <definedName name="_VA1">#REF!</definedName>
    <definedName name="_VA2" localSheetId="10">#REF!</definedName>
    <definedName name="_VA2">#REF!</definedName>
    <definedName name="_VR1" localSheetId="10">#REF!</definedName>
    <definedName name="_VR1">#REF!</definedName>
    <definedName name="_w1" localSheetId="2" hidden="1">{"PVGraph2",#N/A,FALSE,"PV Data"}</definedName>
    <definedName name="_w1" localSheetId="4" hidden="1">{"PVGraph2",#N/A,FALSE,"PV Data"}</definedName>
    <definedName name="_w1" hidden="1">{"PVGraph2",#N/A,FALSE,"PV Data"}</definedName>
    <definedName name="_w11" localSheetId="2" hidden="1">{"PVGraph2",#N/A,FALSE,"PV Data"}</definedName>
    <definedName name="_w11" localSheetId="4" hidden="1">{"PVGraph2",#N/A,FALSE,"PV Data"}</definedName>
    <definedName name="_w11" hidden="1">{"PVGraph2",#N/A,FALSE,"PV Data"}</definedName>
    <definedName name="_w112" localSheetId="2" hidden="1">{"PVGraph2",#N/A,FALSE,"PV Data"}</definedName>
    <definedName name="_w112" localSheetId="4" hidden="1">{"PVGraph2",#N/A,FALSE,"PV Data"}</definedName>
    <definedName name="_w112" hidden="1">{"PVGraph2",#N/A,FALSE,"PV Data"}</definedName>
    <definedName name="_w1121" localSheetId="2" hidden="1">{"PVGraph2",#N/A,FALSE,"PV Data"}</definedName>
    <definedName name="_w1121" localSheetId="4" hidden="1">{"PVGraph2",#N/A,FALSE,"PV Data"}</definedName>
    <definedName name="_w1121" hidden="1">{"PVGraph2",#N/A,FALSE,"PV Data"}</definedName>
    <definedName name="_w12" localSheetId="2" hidden="1">{"PVGraph2",#N/A,FALSE,"PV Data"}</definedName>
    <definedName name="_w12" localSheetId="4" hidden="1">{"PVGraph2",#N/A,FALSE,"PV Data"}</definedName>
    <definedName name="_w12" hidden="1">{"PVGraph2",#N/A,FALSE,"PV Data"}</definedName>
    <definedName name="_w121" localSheetId="2" hidden="1">{"PVGraph2",#N/A,FALSE,"PV Data"}</definedName>
    <definedName name="_w121" localSheetId="4" hidden="1">{"PVGraph2",#N/A,FALSE,"PV Data"}</definedName>
    <definedName name="_w121" hidden="1">{"PVGraph2",#N/A,FALSE,"PV Data"}</definedName>
    <definedName name="_w12345" localSheetId="2" hidden="1">{"PVGraph2",#N/A,FALSE,"PV Data"}</definedName>
    <definedName name="_w12345" localSheetId="4" hidden="1">{"PVGraph2",#N/A,FALSE,"PV Data"}</definedName>
    <definedName name="_w12345" hidden="1">{"PVGraph2",#N/A,FALSE,"PV Data"}</definedName>
    <definedName name="_w13" localSheetId="2" hidden="1">{"PVGraph2",#N/A,FALSE,"PV Data"}</definedName>
    <definedName name="_w13" localSheetId="4" hidden="1">{"PVGraph2",#N/A,FALSE,"PV Data"}</definedName>
    <definedName name="_w13" hidden="1">{"PVGraph2",#N/A,FALSE,"PV Data"}</definedName>
    <definedName name="_w2" localSheetId="2" hidden="1">{"PVGraph2",#N/A,FALSE,"PV Data"}</definedName>
    <definedName name="_w2" localSheetId="4" hidden="1">{"PVGraph2",#N/A,FALSE,"PV Data"}</definedName>
    <definedName name="_w2" hidden="1">{"PVGraph2",#N/A,FALSE,"PV Data"}</definedName>
    <definedName name="_w3" localSheetId="2" hidden="1">{"PVGraph2",#N/A,FALSE,"PV Data"}</definedName>
    <definedName name="_w3" localSheetId="4" hidden="1">{"PVGraph2",#N/A,FALSE,"PV Data"}</definedName>
    <definedName name="_w3" hidden="1">{"PVGraph2",#N/A,FALSE,"PV Data"}</definedName>
    <definedName name="_w9" localSheetId="2" hidden="1">{"PVGraph2",#N/A,FALSE,"PV Data"}</definedName>
    <definedName name="_w9" localSheetId="4" hidden="1">{"PVGraph2",#N/A,FALSE,"PV Data"}</definedName>
    <definedName name="_w9" hidden="1">{"PVGraph2",#N/A,FALSE,"PV Data"}</definedName>
    <definedName name="_wac1" localSheetId="10" hidden="1">#REF!</definedName>
    <definedName name="_wac1" localSheetId="4" hidden="1">#REF!</definedName>
    <definedName name="_wac1" hidden="1">#REF!</definedName>
    <definedName name="_WKS5" localSheetId="2" hidden="1">{#N/A,#N/A,TRUE,"Cash";#N/A,#N/A,TRUE,"AR";#N/A,#N/A,TRUE,"M&amp;S";#N/A,#N/A,TRUE,"OCA";#N/A,#N/A,TRUE,"DefTaxA";#N/A,#N/A,TRUE,"OLTA";#N/A,#N/A,TRUE,"Curr Liab";#N/A,#N/A,TRUE,"OLTL";#N/A,#N/A,TRUE,"DefTax";#N/A,#N/A,TRUE,"equity"}</definedName>
    <definedName name="_WKS5" localSheetId="4" hidden="1">{#N/A,#N/A,TRUE,"Cash";#N/A,#N/A,TRUE,"AR";#N/A,#N/A,TRUE,"M&amp;S";#N/A,#N/A,TRUE,"OCA";#N/A,#N/A,TRUE,"DefTaxA";#N/A,#N/A,TRUE,"OLTA";#N/A,#N/A,TRUE,"Curr Liab";#N/A,#N/A,TRUE,"OLTL";#N/A,#N/A,TRUE,"DefTax";#N/A,#N/A,TRUE,"equity"}</definedName>
    <definedName name="_WKS5" hidden="1">{#N/A,#N/A,TRUE,"Cash";#N/A,#N/A,TRUE,"AR";#N/A,#N/A,TRUE,"M&amp;S";#N/A,#N/A,TRUE,"OCA";#N/A,#N/A,TRUE,"DefTaxA";#N/A,#N/A,TRUE,"OLTA";#N/A,#N/A,TRUE,"Curr Liab";#N/A,#N/A,TRUE,"OLTL";#N/A,#N/A,TRUE,"DefTax";#N/A,#N/A,TRUE,"equity"}</definedName>
    <definedName name="_wks6" localSheetId="2" hidden="1">{#N/A,#N/A,TRUE,"Cash";#N/A,#N/A,TRUE,"AR";#N/A,#N/A,TRUE,"M&amp;S";#N/A,#N/A,TRUE,"OCA";#N/A,#N/A,TRUE,"DefTaxA";#N/A,#N/A,TRUE,"OLTA";#N/A,#N/A,TRUE,"Curr Liab";#N/A,#N/A,TRUE,"OLTL";#N/A,#N/A,TRUE,"DefTax";#N/A,#N/A,TRUE,"equity"}</definedName>
    <definedName name="_wks6" localSheetId="4" hidden="1">{#N/A,#N/A,TRUE,"Cash";#N/A,#N/A,TRUE,"AR";#N/A,#N/A,TRUE,"M&amp;S";#N/A,#N/A,TRUE,"OCA";#N/A,#N/A,TRUE,"DefTaxA";#N/A,#N/A,TRUE,"OLTA";#N/A,#N/A,TRUE,"Curr Liab";#N/A,#N/A,TRUE,"OLTL";#N/A,#N/A,TRUE,"DefTax";#N/A,#N/A,TRUE,"equity"}</definedName>
    <definedName name="_wks6" hidden="1">{#N/A,#N/A,TRUE,"Cash";#N/A,#N/A,TRUE,"AR";#N/A,#N/A,TRUE,"M&amp;S";#N/A,#N/A,TRUE,"OCA";#N/A,#N/A,TRUE,"DefTaxA";#N/A,#N/A,TRUE,"OLTA";#N/A,#N/A,TRUE,"Curr Liab";#N/A,#N/A,TRUE,"OLTL";#N/A,#N/A,TRUE,"DefTax";#N/A,#N/A,TRUE,"equity"}</definedName>
    <definedName name="_wrn1" localSheetId="2" hidden="1">{#N/A,#N/A,FALSE,"DCF";#N/A,#N/A,FALSE,"WACC";#N/A,#N/A,FALSE,"Sales_EBIT";#N/A,#N/A,FALSE,"Capex_Depreciation";#N/A,#N/A,FALSE,"WC";#N/A,#N/A,FALSE,"Interest";#N/A,#N/A,FALSE,"Assumptions"}</definedName>
    <definedName name="_wrn1" localSheetId="4" hidden="1">{#N/A,#N/A,FALSE,"DCF";#N/A,#N/A,FALSE,"WACC";#N/A,#N/A,FALSE,"Sales_EBIT";#N/A,#N/A,FALSE,"Capex_Depreciation";#N/A,#N/A,FALSE,"WC";#N/A,#N/A,FALSE,"Interest";#N/A,#N/A,FALSE,"Assumptions"}</definedName>
    <definedName name="_wrn1" hidden="1">{#N/A,#N/A,FALSE,"DCF";#N/A,#N/A,FALSE,"WACC";#N/A,#N/A,FALSE,"Sales_EBIT";#N/A,#N/A,FALSE,"Capex_Depreciation";#N/A,#N/A,FALSE,"WC";#N/A,#N/A,FALSE,"Interest";#N/A,#N/A,FALSE,"Assumptions"}</definedName>
    <definedName name="_wrn2" localSheetId="2" hidden="1">{"casespecific",#N/A,FALSE,"Assumptions"}</definedName>
    <definedName name="_wrn2" localSheetId="4" hidden="1">{"casespecific",#N/A,FALSE,"Assumptions"}</definedName>
    <definedName name="_wrn2" hidden="1">{"casespecific",#N/A,FALSE,"Assumptions"}</definedName>
    <definedName name="_wrn3" localSheetId="2" hidden="1">{"comps",#N/A,FALSE,"comps";"notes",#N/A,FALSE,"comps"}</definedName>
    <definedName name="_wrn3" localSheetId="4" hidden="1">{"comps",#N/A,FALSE,"comps";"notes",#N/A,FALSE,"comps"}</definedName>
    <definedName name="_wrn3" hidden="1">{"comps",#N/A,FALSE,"comps";"notes",#N/A,FALSE,"comps"}</definedName>
    <definedName name="_wrn4" localSheetId="2" hidden="1">{"general",#N/A,FALSE,"Assumptions"}</definedName>
    <definedName name="_wrn4" localSheetId="4" hidden="1">{"general",#N/A,FALSE,"Assumptions"}</definedName>
    <definedName name="_wrn4" hidden="1">{"general",#N/A,FALSE,"Assumptions"}</definedName>
    <definedName name="_x2" localSheetId="2" hidden="1">{"PVGraph2",#N/A,FALSE,"PV Data"}</definedName>
    <definedName name="_x2" localSheetId="4" hidden="1">{"PVGraph2",#N/A,FALSE,"PV Data"}</definedName>
    <definedName name="_x2" hidden="1">{"PVGraph2",#N/A,FALSE,"PV Data"}</definedName>
    <definedName name="_xf2" localSheetId="2" hidden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_xf2" localSheetId="4" hidden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_xf2" hidden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_xf2_1" localSheetId="2" hidden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_xf2_1" localSheetId="4" hidden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_xf2_1" hidden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_xf2_2" localSheetId="2" hidden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_xf2_2" localSheetId="4" hidden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_xf2_2" hidden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_xlchart.v1.0" hidden="1">'At a Glance'!$N$18</definedName>
    <definedName name="_xlchart.v1.1" hidden="1">'At a Glance'!$O$18:$S$18</definedName>
    <definedName name="_xlchart.v1.2" hidden="1">'At a Glance'!$N$22</definedName>
    <definedName name="_xlchart.v1.3" hidden="1">'At a Glance'!$O$22:$S$22</definedName>
    <definedName name="_xlchart.v1.4" hidden="1">'At a Glance'!$N$22</definedName>
    <definedName name="_xlchart.v1.5" hidden="1">'At a Glance'!$O$22:$S$22</definedName>
    <definedName name="_xlchart.v1.6" hidden="1">'At a Glance'!$N$18</definedName>
    <definedName name="_xlchart.v1.7" hidden="1">'At a Glance'!$O$18:$S$18</definedName>
    <definedName name="_xlcn.WorksheetConnection_Qiddiya_Funding_Model_v0_105.xlsmPR_ND_FCF_ATV1" localSheetId="10" hidden="1">#REF!</definedName>
    <definedName name="_xlcn.WorksheetConnection_Qiddiya_Funding_Model_v0_105.xlsmPR_ND_FCF_ATV1" localSheetId="4" hidden="1">#REF!</definedName>
    <definedName name="_xlcn.WorksheetConnection_Qiddiya_Funding_Model_v0_105.xlsmPR_ND_FCF_ATV1" hidden="1">#REF!</definedName>
    <definedName name="_xlcn.WorksheetConnection_Qiddiya_Funding_Model_v0_105.xlsmTable21" localSheetId="10" hidden="1">#REF!</definedName>
    <definedName name="_xlcn.WorksheetConnection_Qiddiya_Funding_Model_v0_105.xlsmTable21" localSheetId="4" hidden="1">#REF!</definedName>
    <definedName name="_xlcn.WorksheetConnection_Qiddiya_Funding_Model_v0_105.xlsmTable21" hidden="1">#REF!</definedName>
    <definedName name="_xlcn.WorksheetConnection_Qiddiya_Funding_Model_v0_107.xlsmGeneralData1" localSheetId="10" hidden="1">#REF!</definedName>
    <definedName name="_xlcn.WorksheetConnection_Qiddiya_Funding_Model_v0_107.xlsmGeneralData1" localSheetId="4" hidden="1">#REF!</definedName>
    <definedName name="_xlcn.WorksheetConnection_Qiddiya_Funding_Model_v0_107.xlsmGeneralData1" hidden="1">#REF!</definedName>
    <definedName name="_xlcn.WorksheetConnection_Qiddiya_Funding_Model_v0_107.xlsmPreVsPR1" localSheetId="10" hidden="1">PreVsPR</definedName>
    <definedName name="_xlcn.WorksheetConnection_Qiddiya_Funding_Model_v0_107.xlsmPreVsPR1" localSheetId="2" hidden="1">PreVsPR</definedName>
    <definedName name="_xlcn.WorksheetConnection_Qiddiya_Funding_Model_v0_107.xlsmPreVsPR1" localSheetId="4" hidden="1">PreVsPR</definedName>
    <definedName name="_xlcn.WorksheetConnection_Qiddiya_Funding_Model_v0_107.xlsmPreVsPR1" hidden="1">PreVsPR</definedName>
    <definedName name="_xlcn.WorksheetConnection_Qiddiya_Funding_Model_v0_117.xlsmRevenues1" localSheetId="10" hidden="1">#REF!</definedName>
    <definedName name="_xlcn.WorksheetConnection_Qiddiya_Funding_Model_v0_117.xlsmRevenues1" localSheetId="4" hidden="1">#REF!</definedName>
    <definedName name="_xlcn.WorksheetConnection_Qiddiya_Funding_Model_v0_117.xlsmRevenues1" hidden="1">#REF!</definedName>
    <definedName name="_xlcn.WorksheetConnection_Qiddiya_Funding_Model_v0_117.xlsmTotal_CAPEX1" localSheetId="10" hidden="1">#REF!</definedName>
    <definedName name="_xlcn.WorksheetConnection_Qiddiya_Funding_Model_v0_117.xlsmTotal_CAPEX1" localSheetId="4" hidden="1">#REF!</definedName>
    <definedName name="_xlcn.WorksheetConnection_Qiddiya_Funding_Model_v0_117.xlsmTotal_CAPEX1" hidden="1">#REF!</definedName>
    <definedName name="_y2" localSheetId="2" hidden="1">{"PVGraph2",#N/A,FALSE,"PV Data"}</definedName>
    <definedName name="_y2" localSheetId="4" hidden="1">{"PVGraph2",#N/A,FALSE,"PV Data"}</definedName>
    <definedName name="_y2" hidden="1">{"PVGraph2",#N/A,FALSE,"PV Data"}</definedName>
    <definedName name="_y22" localSheetId="2" hidden="1">{"PVGraph2",#N/A,FALSE,"PV Data"}</definedName>
    <definedName name="_y22" localSheetId="4" hidden="1">{"PVGraph2",#N/A,FALSE,"PV Data"}</definedName>
    <definedName name="_y22" hidden="1">{"PVGraph2",#N/A,FALSE,"PV Data"}</definedName>
    <definedName name="_z3">#N/A</definedName>
    <definedName name="_ZZ2" localSheetId="2" hidden="1">{#N/A,#N/A,TRUE,"0 Deckbl.";#N/A,#N/A,TRUE,"S 1 Komm";#N/A,#N/A,TRUE,"S 1a Komm";#N/A,#N/A,TRUE,"S 1b Komm";#N/A,#N/A,TRUE,"S  2 DBR";#N/A,#N/A,TRUE,"S  3 Sparten";#N/A,#N/A,TRUE,"S 4  Betr. K.";#N/A,#N/A,TRUE,"6 Bilanz";#N/A,#N/A,TRUE,"6a Bilanz ";#N/A,#N/A,TRUE,"6b Bilanz ";#N/A,#N/A,TRUE,"7 GS I";#N/A,#N/A,TRUE,"S 8 EQ-GuV"}</definedName>
    <definedName name="_ZZ2" localSheetId="4" hidden="1">{#N/A,#N/A,TRUE,"0 Deckbl.";#N/A,#N/A,TRUE,"S 1 Komm";#N/A,#N/A,TRUE,"S 1a Komm";#N/A,#N/A,TRUE,"S 1b Komm";#N/A,#N/A,TRUE,"S  2 DBR";#N/A,#N/A,TRUE,"S  3 Sparten";#N/A,#N/A,TRUE,"S 4  Betr. K.";#N/A,#N/A,TRUE,"6 Bilanz";#N/A,#N/A,TRUE,"6a Bilanz ";#N/A,#N/A,TRUE,"6b Bilanz ";#N/A,#N/A,TRUE,"7 GS I";#N/A,#N/A,TRUE,"S 8 EQ-GuV"}</definedName>
    <definedName name="_ZZ2" hidden="1">{#N/A,#N/A,TRUE,"0 Deckbl.";#N/A,#N/A,TRUE,"S 1 Komm";#N/A,#N/A,TRUE,"S 1a Komm";#N/A,#N/A,TRUE,"S 1b Komm";#N/A,#N/A,TRUE,"S  2 DBR";#N/A,#N/A,TRUE,"S  3 Sparten";#N/A,#N/A,TRUE,"S 4  Betr. K.";#N/A,#N/A,TRUE,"6 Bilanz";#N/A,#N/A,TRUE,"6a Bilanz ";#N/A,#N/A,TRUE,"6b Bilanz ";#N/A,#N/A,TRUE,"7 GS I";#N/A,#N/A,TRUE,"S 8 EQ-GuV"}</definedName>
    <definedName name="¡§I¨I¨￡¡§I￠RA¡ER¡§uO￠R¡×uR" localSheetId="10">#REF!</definedName>
    <definedName name="¡§I¨I¨￡¡§I￠RA¡ER¡§uO￠R¡×uR">#REF!</definedName>
    <definedName name="¡§Io¡§I¡ERA¡ERiA" localSheetId="10">#REF!</definedName>
    <definedName name="¡§Io¡§I¡ERA¡ERiA">#REF!</definedName>
    <definedName name="¡§Io¡§I¡ERA¡ERiB" localSheetId="10">#REF!</definedName>
    <definedName name="¡§Io¡§I¡ERA¡ERiB">#REF!</definedName>
    <definedName name="¡E?AAI¡E?¨I¨￡" localSheetId="10">#REF!</definedName>
    <definedName name="¡E?AAI¡E?¨I¨￡">#REF!</definedName>
    <definedName name="¡ER¡§ua￠R¡×uE¡ER¡§￠R￠R¡×I" localSheetId="10">#REF!</definedName>
    <definedName name="¡ER¡§ua￠R¡×uE¡ER¡§￠R￠R¡×I">#REF!</definedName>
    <definedName name="¡ER¡§ua￠R¡×uEA¡ERi" localSheetId="10">#REF!</definedName>
    <definedName name="¡ER¡§ua￠R¡×uEA¡ERi">#REF!</definedName>
    <definedName name="¨Iⓒª¨I¡A￠R¨uO¡§uR" localSheetId="10">#REF!</definedName>
    <definedName name="¨Iⓒª¨I¡A￠R¨uO¡§uR">#REF!</definedName>
    <definedName name="¨Io¨I￠RA￠RiA" localSheetId="10">#REF!</definedName>
    <definedName name="¨Io¨I￠RA￠RiA">#REF!</definedName>
    <definedName name="¨Io¨I￠RA￠RiB" localSheetId="10">#REF!</definedName>
    <definedName name="¨Io¨I￠RA￠RiB">#REF!</definedName>
    <definedName name="¿AAI¿ø" localSheetId="10">#REF!</definedName>
    <definedName name="¿AAI¿ø">#REF!</definedName>
    <definedName name="￠R¨ua¡§uE￠R¨¡¡§I" localSheetId="10">#REF!</definedName>
    <definedName name="￠R¨ua¡§uE￠R¨¡¡§I">#REF!</definedName>
    <definedName name="￠R¨ua¡§uEA￠Ri" localSheetId="10">#REF!</definedName>
    <definedName name="￠R¨ua¡§uEA￠Ri">#REF!</definedName>
    <definedName name="￠RE?AAI￠RE?¡§I¡§¡I" localSheetId="10">#REF!</definedName>
    <definedName name="￠RE?AAI￠RE?¡§I¡§¡I">#REF!</definedName>
    <definedName name="±a¾E°ⓒ" localSheetId="10">#REF!</definedName>
    <definedName name="±a¾E°ⓒ">#REF!</definedName>
    <definedName name="±a¾EA≫" localSheetId="10">#REF!</definedName>
    <definedName name="±a¾EA≫">#REF!</definedName>
    <definedName name="¹æA≫A" localSheetId="10">#REF!</definedName>
    <definedName name="¹æA≫A">#REF!</definedName>
    <definedName name="¹æA≫B" localSheetId="10">#REF!</definedName>
    <definedName name="¹æA≫B">#REF!</definedName>
    <definedName name="³²±O¼R" localSheetId="10">#REF!</definedName>
    <definedName name="³²±O¼R">#REF!</definedName>
    <definedName name="a" localSheetId="2" hidden="1">{"comp1",#N/A,FALSE,"COMPS";"footnotes",#N/A,FALSE,"COMPS"}</definedName>
    <definedName name="a" localSheetId="4" hidden="1">{"comp1",#N/A,FALSE,"COMPS";"footnotes",#N/A,FALSE,"COMPS"}</definedName>
    <definedName name="a" hidden="1">{"comp1",#N/A,FALSE,"COMPS";"footnotes",#N/A,FALSE,"COMPS"}</definedName>
    <definedName name="a." localSheetId="2" hidden="1">{#N/A,#N/A,FALSE,"Summary";#N/A,#N/A,FALSE,"Total";#N/A,#N/A,FALSE,"Total ex Swe";#N/A,#N/A,FALSE,"Volume";#N/A,#N/A,FALSE,"Expenses";#N/A,#N/A,FALSE,"CM Var";#N/A,#N/A,FALSE,"YTD Var"}</definedName>
    <definedName name="a." localSheetId="4" hidden="1">{#N/A,#N/A,FALSE,"Summary";#N/A,#N/A,FALSE,"Total";#N/A,#N/A,FALSE,"Total ex Swe";#N/A,#N/A,FALSE,"Volume";#N/A,#N/A,FALSE,"Expenses";#N/A,#N/A,FALSE,"CM Var";#N/A,#N/A,FALSE,"YTD Var"}</definedName>
    <definedName name="a." hidden="1">{#N/A,#N/A,FALSE,"Summary";#N/A,#N/A,FALSE,"Total";#N/A,#N/A,FALSE,"Total ex Swe";#N/A,#N/A,FALSE,"Volume";#N/A,#N/A,FALSE,"Expenses";#N/A,#N/A,FALSE,"CM Var";#N/A,#N/A,FALSE,"YTD Var"}</definedName>
    <definedName name="A.M.D." localSheetId="10">#REF!</definedName>
    <definedName name="A.M.D.">#REF!</definedName>
    <definedName name="a_m" localSheetId="10">#REF!</definedName>
    <definedName name="a_m">#REF!</definedName>
    <definedName name="a1a1" localSheetId="10">#REF!</definedName>
    <definedName name="a1a1">#REF!</definedName>
    <definedName name="A22M" localSheetId="10">#REF!</definedName>
    <definedName name="A22M">#REF!</definedName>
    <definedName name="a4ert" localSheetId="2" hidden="1">{#N/A,#N/A,FALSE,"Summary";#N/A,#N/A,FALSE,"Total";#N/A,#N/A,FALSE,"Total ex Swe";#N/A,#N/A,FALSE,"Volume";#N/A,#N/A,FALSE,"Expenses";#N/A,#N/A,FALSE,"CM Var";#N/A,#N/A,FALSE,"YTD Var"}</definedName>
    <definedName name="a4ert" localSheetId="4" hidden="1">{#N/A,#N/A,FALSE,"Summary";#N/A,#N/A,FALSE,"Total";#N/A,#N/A,FALSE,"Total ex Swe";#N/A,#N/A,FALSE,"Volume";#N/A,#N/A,FALSE,"Expenses";#N/A,#N/A,FALSE,"CM Var";#N/A,#N/A,FALSE,"YTD Var"}</definedName>
    <definedName name="a4ert" hidden="1">{#N/A,#N/A,FALSE,"Summary";#N/A,#N/A,FALSE,"Total";#N/A,#N/A,FALSE,"Total ex Swe";#N/A,#N/A,FALSE,"Volume";#N/A,#N/A,FALSE,"Expenses";#N/A,#N/A,FALSE,"CM Var";#N/A,#N/A,FALSE,"YTD Var"}</definedName>
    <definedName name="aa" localSheetId="2" hidden="1">{#N/A,#N/A,TRUE,"Pro Forma";#N/A,#N/A,TRUE,"PF_Bal";#N/A,#N/A,TRUE,"PF_INC";#N/A,#N/A,TRUE,"CBE";#N/A,#N/A,TRUE,"SWK"}</definedName>
    <definedName name="aa" localSheetId="4" hidden="1">{#N/A,#N/A,TRUE,"Pro Forma";#N/A,#N/A,TRUE,"PF_Bal";#N/A,#N/A,TRUE,"PF_INC";#N/A,#N/A,TRUE,"CBE";#N/A,#N/A,TRUE,"SWK"}</definedName>
    <definedName name="aa" hidden="1">{#N/A,#N/A,TRUE,"Pro Forma";#N/A,#N/A,TRUE,"PF_Bal";#N/A,#N/A,TRUE,"PF_INC";#N/A,#N/A,TRUE,"CBE";#N/A,#N/A,TRUE,"SWK"}</definedName>
    <definedName name="AA.Report.Files" localSheetId="10" hidden="1">#REF!</definedName>
    <definedName name="AA.Report.Files" localSheetId="2" hidden="1">#REF!</definedName>
    <definedName name="AA.Report.Files" localSheetId="4" hidden="1">#REF!</definedName>
    <definedName name="AA.Report.Files" hidden="1">#REF!</definedName>
    <definedName name="AA.Reports.Available" localSheetId="10" hidden="1">#REF!</definedName>
    <definedName name="AA.Reports.Available" localSheetId="4" hidden="1">#REF!</definedName>
    <definedName name="AA.Reports.Available" hidden="1">#REF!</definedName>
    <definedName name="aaa" localSheetId="2" hidden="1">{#N/A,#N/A,TRUE,"financial";#N/A,#N/A,TRUE,"plants"}</definedName>
    <definedName name="aaa" localSheetId="4" hidden="1">{#N/A,#N/A,TRUE,"financial";#N/A,#N/A,TRUE,"plants"}</definedName>
    <definedName name="aaa" hidden="1">{#N/A,#N/A,TRUE,"financial";#N/A,#N/A,TRUE,"plants"}</definedName>
    <definedName name="AAA_DOCTOPS" hidden="1">"AAA_SET"</definedName>
    <definedName name="AAA_dtemplate" hidden="1">"OFF"</definedName>
    <definedName name="AAA_duser" hidden="1">"OFF"</definedName>
    <definedName name="AAA_Options" hidden="1">"NYN"</definedName>
    <definedName name="AAA_u999999" hidden="1">"jmalinchak@970313143838"</definedName>
    <definedName name="aaaa" localSheetId="2" hidden="1">{#N/A,#N/A,TRUE,"financial";#N/A,#N/A,TRUE,"plants"}</definedName>
    <definedName name="aaaa" localSheetId="4" hidden="1">{#N/A,#N/A,TRUE,"financial";#N/A,#N/A,TRUE,"plants"}</definedName>
    <definedName name="aaaa" hidden="1">{#N/A,#N/A,TRUE,"financial";#N/A,#N/A,TRUE,"plants"}</definedName>
    <definedName name="aaaaa" localSheetId="2" hidden="1">{#N/A,#N/A,TRUE,"financial";#N/A,#N/A,TRUE,"plants"}</definedName>
    <definedName name="aaaaa" localSheetId="4" hidden="1">{#N/A,#N/A,TRUE,"financial";#N/A,#N/A,TRUE,"plants"}</definedName>
    <definedName name="aaaaa" hidden="1">{#N/A,#N/A,TRUE,"financial";#N/A,#N/A,TRUE,"plants"}</definedName>
    <definedName name="AAAAAA" localSheetId="2" hidden="1">{0,0,0,0;0,0,0,0;0,0,0,0;0,0,0,0;0,0,0,0;0,0,0,0;0,0,0,0;0,0,0,0;0,0,0,0;0,0,0,0;0,0,0,0;0,0,0,0;#VALUE!,#VALUE!,TRUE,0;0,#VALUE!,TRUE,0;"000A1750","BERNAROYAT","PHILIPPE","SIEGE";91,"NC NUMERICABLE ILE-DE-FRANCE","INFORMATIQUE",0;0,0,0,0;0,0,0,0}</definedName>
    <definedName name="AAAAAA" localSheetId="4" hidden="1">{0,0,0,0;0,0,0,0;0,0,0,0;0,0,0,0;0,0,0,0;0,0,0,0;0,0,0,0;0,0,0,0;0,0,0,0;0,0,0,0;0,0,0,0;0,0,0,0;#VALUE!,#VALUE!,TRUE,0;0,#VALUE!,TRUE,0;"000A1750","BERNAROYAT","PHILIPPE","SIEGE";91,"NC NUMERICABLE ILE-DE-FRANCE","INFORMATIQUE",0;0,0,0,0;0,0,0,0}</definedName>
    <definedName name="AAAAAA" hidden="1">{0,0,0,0;0,0,0,0;0,0,0,0;0,0,0,0;0,0,0,0;0,0,0,0;0,0,0,0;0,0,0,0;0,0,0,0;0,0,0,0;0,0,0,0;0,0,0,0;#VALUE!,#VALUE!,TRUE,0;0,#VALUE!,TRUE,0;"000A1750","BERNAROYAT","PHILIPPE","SIEGE";91,"NC NUMERICABLE ILE-DE-FRANCE","INFORMATIQUE",0;0,0,0,0;0,0,0,0}</definedName>
    <definedName name="aaaaaaa" localSheetId="2" hidden="1">{#N/A,#N/A,TRUE,"FA 1 &amp; 2";#N/A,#N/A,TRUE,"FA 3 &amp; 4";#N/A,#N/A,TRUE,"FA 5 &amp; 6";#N/A,#N/A,TRUE,"FA 7 &amp; 8";#N/A,#N/A,TRUE,"FA 9 &amp; 10";#N/A,#N/A,TRUE,"FA 11";#N/A,#N/A,TRUE,"FA 12";#N/A,#N/A,TRUE,"FA 13";#N/A,#N/A,TRUE,"FA 14 &amp; 15"}</definedName>
    <definedName name="aaaaaaa" localSheetId="4" hidden="1">{#N/A,#N/A,TRUE,"FA 1 &amp; 2";#N/A,#N/A,TRUE,"FA 3 &amp; 4";#N/A,#N/A,TRUE,"FA 5 &amp; 6";#N/A,#N/A,TRUE,"FA 7 &amp; 8";#N/A,#N/A,TRUE,"FA 9 &amp; 10";#N/A,#N/A,TRUE,"FA 11";#N/A,#N/A,TRUE,"FA 12";#N/A,#N/A,TRUE,"FA 13";#N/A,#N/A,TRUE,"FA 14 &amp; 15"}</definedName>
    <definedName name="aaaaaaa" hidden="1">{#N/A,#N/A,TRUE,"FA 1 &amp; 2";#N/A,#N/A,TRUE,"FA 3 &amp; 4";#N/A,#N/A,TRUE,"FA 5 &amp; 6";#N/A,#N/A,TRUE,"FA 7 &amp; 8";#N/A,#N/A,TRUE,"FA 9 &amp; 10";#N/A,#N/A,TRUE,"FA 11";#N/A,#N/A,TRUE,"FA 12";#N/A,#N/A,TRUE,"FA 13";#N/A,#N/A,TRUE,"FA 14 &amp; 15"}</definedName>
    <definedName name="aaaaaaaa" localSheetId="2" hidden="1">{"'Break down'!$A$4"}</definedName>
    <definedName name="aaaaaaaa" localSheetId="4" hidden="1">{"'Break down'!$A$4"}</definedName>
    <definedName name="aaaaaaaa" hidden="1">{"'Break down'!$A$4"}</definedName>
    <definedName name="AAAAAAAAA" localSheetId="2" hidden="1">{0,0,0,0;0,0,0,0;0,0,0,0;0,0,0,0;0,0,0,0;0,0,0,0;"000A1038","MORIZUR","OLIVIER","BORDEAUX";91,"NC NUMERICABLE ILE-DE-FRANCE","VAD CONSEILLERS","FLAICHER";"SUOU500001",100,38628,"CONSEILLER(E) COM.";"TSM","D","CDI",151.57;1217.88,587.6,0,0;0,0,0,0;0,0,0,0;0,0,0,0;0,0,0,0;0,0,0,131.16;0,0,1217.88,0;0,0,0,0}</definedName>
    <definedName name="AAAAAAAAA" localSheetId="4" hidden="1">{0,0,0,0;0,0,0,0;0,0,0,0;0,0,0,0;0,0,0,0;0,0,0,0;"000A1038","MORIZUR","OLIVIER","BORDEAUX";91,"NC NUMERICABLE ILE-DE-FRANCE","VAD CONSEILLERS","FLAICHER";"SUOU500001",100,38628,"CONSEILLER(E) COM.";"TSM","D","CDI",151.57;1217.88,587.6,0,0;0,0,0,0;0,0,0,0;0,0,0,0;0,0,0,0;0,0,0,131.16;0,0,1217.88,0;0,0,0,0}</definedName>
    <definedName name="AAAAAAAAA" hidden="1">{0,0,0,0;0,0,0,0;0,0,0,0;0,0,0,0;0,0,0,0;0,0,0,0;"000A1038","MORIZUR","OLIVIER","BORDEAUX";91,"NC NUMERICABLE ILE-DE-FRANCE","VAD CONSEILLERS","FLAICHER";"SUOU500001",100,38628,"CONSEILLER(E) COM.";"TSM","D","CDI",151.57;1217.88,587.6,0,0;0,0,0,0;0,0,0,0;0,0,0,0;0,0,0,0;0,0,0,131.16;0,0,1217.88,0;0,0,0,0}</definedName>
    <definedName name="aaaaaaaaaa" localSheetId="2" hidden="1">{"FCST_byMonth",#N/A,FALSE,"Legal Entity Inc Stmt";"FCST_Report",#N/A,FALSE,"Legal Entity Inc Stmt";"FCST_byMonth",#N/A,FALSE,"Lyon_Corp Inc Stmt";"FCST_byMonth",#N/A,FALSE,"Fabrics Total Inc Stmt";"FCST_Report",#N/A,FALSE,"Fabrics Total Inc Stmt";"FCST_byMonth",#N/A,FALSE,"Architectural";"FCST_Report",#N/A,FALSE,"Architectural";"FCST_byMonth",#N/A,FALSE,"Reinforcement for Composites";"FCST_Report",#N/A,FALSE,"Reinforcement for Composites";"FCST_byMonth",#N/A,FALSE,"Electrical";"FCST_Report",#N/A,FALSE,"Electrical";"FCST_byMonth",#N/A,FALSE,"Ballistics";"FCST_Report",#N/A,FALSE,"Ballistics";"FCST_byMonth",#N/A,FALSE,"Protection";"FCST_Report",#N/A,FALSE,"Protection";"FCST_byMonth",#N/A,FALSE,"General Industrial";"FCST_Report",#N/A,FALSE,"General Industrial";"FCST_byMonth",#N/A,FALSE,"Total Prepreg Inc Stmt";"FCST_Report",#N/A,FALSE,"Total Prepreg Inc Stmt"}</definedName>
    <definedName name="aaaaaaaaaa" localSheetId="4" hidden="1">{"FCST_byMonth",#N/A,FALSE,"Legal Entity Inc Stmt";"FCST_Report",#N/A,FALSE,"Legal Entity Inc Stmt";"FCST_byMonth",#N/A,FALSE,"Lyon_Corp Inc Stmt";"FCST_byMonth",#N/A,FALSE,"Fabrics Total Inc Stmt";"FCST_Report",#N/A,FALSE,"Fabrics Total Inc Stmt";"FCST_byMonth",#N/A,FALSE,"Architectural";"FCST_Report",#N/A,FALSE,"Architectural";"FCST_byMonth",#N/A,FALSE,"Reinforcement for Composites";"FCST_Report",#N/A,FALSE,"Reinforcement for Composites";"FCST_byMonth",#N/A,FALSE,"Electrical";"FCST_Report",#N/A,FALSE,"Electrical";"FCST_byMonth",#N/A,FALSE,"Ballistics";"FCST_Report",#N/A,FALSE,"Ballistics";"FCST_byMonth",#N/A,FALSE,"Protection";"FCST_Report",#N/A,FALSE,"Protection";"FCST_byMonth",#N/A,FALSE,"General Industrial";"FCST_Report",#N/A,FALSE,"General Industrial";"FCST_byMonth",#N/A,FALSE,"Total Prepreg Inc Stmt";"FCST_Report",#N/A,FALSE,"Total Prepreg Inc Stmt"}</definedName>
    <definedName name="aaaaaaaaaa" hidden="1">{"FCST_byMonth",#N/A,FALSE,"Legal Entity Inc Stmt";"FCST_Report",#N/A,FALSE,"Legal Entity Inc Stmt";"FCST_byMonth",#N/A,FALSE,"Lyon_Corp Inc Stmt";"FCST_byMonth",#N/A,FALSE,"Fabrics Total Inc Stmt";"FCST_Report",#N/A,FALSE,"Fabrics Total Inc Stmt";"FCST_byMonth",#N/A,FALSE,"Architectural";"FCST_Report",#N/A,FALSE,"Architectural";"FCST_byMonth",#N/A,FALSE,"Reinforcement for Composites";"FCST_Report",#N/A,FALSE,"Reinforcement for Composites";"FCST_byMonth",#N/A,FALSE,"Electrical";"FCST_Report",#N/A,FALSE,"Electrical";"FCST_byMonth",#N/A,FALSE,"Ballistics";"FCST_Report",#N/A,FALSE,"Ballistics";"FCST_byMonth",#N/A,FALSE,"Protection";"FCST_Report",#N/A,FALSE,"Protection";"FCST_byMonth",#N/A,FALSE,"General Industrial";"FCST_Report",#N/A,FALSE,"General Industrial";"FCST_byMonth",#N/A,FALSE,"Total Prepreg Inc Stmt";"FCST_Report",#N/A,FALSE,"Total Prepreg Inc Stmt"}</definedName>
    <definedName name="aaaaaaaaaaa" localSheetId="10" hidden="1">#REF!</definedName>
    <definedName name="aaaaaaaaaaa" localSheetId="4" hidden="1">#REF!</definedName>
    <definedName name="aaaaaaaaaaa" hidden="1">#REF!</definedName>
    <definedName name="AAAAAAAAAAAA" localSheetId="2" hidden="1">{0,0,0,0;0,0,0,0;0,0,0,#VALUE!;0,0,0,0;0,0,0,0;0,0,0,0;0,0,0,0;0,0,0,0;0,0,0,0;0,0,0,0;0,0,0,0;0,0,0,0;#N/A,#N/A,FALSE,0;#N/A,#N/A,FALSE,0;#N/A,#N/A,FALSE,0;#N/A,#N/A,FALSE,0;#N/A,#N/A,FALSE,0;#N/A,#N/A,FALSE,0}</definedName>
    <definedName name="AAAAAAAAAAAA" localSheetId="4" hidden="1">{0,0,0,0;0,0,0,0;0,0,0,#VALUE!;0,0,0,0;0,0,0,0;0,0,0,0;0,0,0,0;0,0,0,0;0,0,0,0;0,0,0,0;0,0,0,0;0,0,0,0;#N/A,#N/A,FALSE,0;#N/A,#N/A,FALSE,0;#N/A,#N/A,FALSE,0;#N/A,#N/A,FALSE,0;#N/A,#N/A,FALSE,0;#N/A,#N/A,FALSE,0}</definedName>
    <definedName name="AAAAAAAAAAAA" hidden="1">{0,0,0,0;0,0,0,0;0,0,0,#VALUE!;0,0,0,0;0,0,0,0;0,0,0,0;0,0,0,0;0,0,0,0;0,0,0,0;0,0,0,0;0,0,0,0;0,0,0,0;#N/A,#N/A,FALSE,0;#N/A,#N/A,FALSE,0;#N/A,#N/A,FALSE,0;#N/A,#N/A,FALSE,0;#N/A,#N/A,FALSE,0;#N/A,#N/A,FALSE,0}</definedName>
    <definedName name="aaaaaaaaaaaaa" localSheetId="2" hidden="1">{"'Standalone List Price Trends'!$A$1:$X$56"}</definedName>
    <definedName name="aaaaaaaaaaaaa" localSheetId="4" hidden="1">{"'Standalone List Price Trends'!$A$1:$X$56"}</definedName>
    <definedName name="aaaaaaaaaaaaa" hidden="1">{"'Standalone List Price Trends'!$A$1:$X$56"}</definedName>
    <definedName name="aaaaaaaaaaaaaaaaaaaa" localSheetId="10" hidden="1">#REF!</definedName>
    <definedName name="aaaaaaaaaaaaaaaaaaaa" localSheetId="4" hidden="1">#REF!</definedName>
    <definedName name="aaaaaaaaaaaaaaaaaaaa" hidden="1">#REF!</definedName>
    <definedName name="aaaaaaaaaaaaaaaaaaaaaaaa" localSheetId="10" hidden="1">#REF!</definedName>
    <definedName name="aaaaaaaaaaaaaaaaaaaaaaaa" localSheetId="4" hidden="1">#REF!</definedName>
    <definedName name="aaaaaaaaaaaaaaaaaaaaaaaa" hidden="1">#REF!</definedName>
    <definedName name="aaaaaaaaaaaaaaaaaaaaaaaaaaaaaa" localSheetId="10" hidden="1">#REF!</definedName>
    <definedName name="aaaaaaaaaaaaaaaaaaaaaaaaaaaaaa" localSheetId="4" hidden="1">#REF!</definedName>
    <definedName name="aaaaaaaaaaaaaaaaaaaaaaaaaaaaaa" hidden="1">#REF!</definedName>
    <definedName name="aaaaaaaaaaaaaaaaaaaaaaaaaaaaaaaaaaa" localSheetId="10" hidden="1">#REF!</definedName>
    <definedName name="aaaaaaaaaaaaaaaaaaaaaaaaaaaaaaaaaaa" localSheetId="4" hidden="1">#REF!</definedName>
    <definedName name="aaaaaaaaaaaaaaaaaaaaaaaaaaaaaaaaaaa" hidden="1">#REF!</definedName>
    <definedName name="aaaaaaaaaaaaaaaaaaaaaaaaaaaaaaaaaaaaaa" localSheetId="10" hidden="1">#REF!</definedName>
    <definedName name="aaaaaaaaaaaaaaaaaaaaaaaaaaaaaaaaaaaaaa" localSheetId="4" hidden="1">#REF!</definedName>
    <definedName name="aaaaaaaaaaaaaaaaaaaaaaaaaaaaaaaaaaaaaa" hidden="1">#REF!</definedName>
    <definedName name="AAB_Addin5" hidden="1">"AAB_Description for addin 5,Description for addin 5,Description for addin 5,Description for addin 5,Description for addin 5,Description for addin 5"</definedName>
    <definedName name="AAB_GSPPG" hidden="1">"AAB_Goldman Sachs PPG Chart Utilities 1.0g"</definedName>
    <definedName name="aas" localSheetId="10">#REF!</definedName>
    <definedName name="aas">#REF!</definedName>
    <definedName name="aawewfa" localSheetId="2" hidden="1">{#N/A,#N/A,TRUE,"Historicals";#N/A,#N/A,TRUE,"Charts";#N/A,#N/A,TRUE,"Forecasts"}</definedName>
    <definedName name="aawewfa" localSheetId="4" hidden="1">{#N/A,#N/A,TRUE,"Historicals";#N/A,#N/A,TRUE,"Charts";#N/A,#N/A,TRUE,"Forecasts"}</definedName>
    <definedName name="aawewfa" hidden="1">{#N/A,#N/A,TRUE,"Historicals";#N/A,#N/A,TRUE,"Charts";#N/A,#N/A,TRUE,"Forecasts"}</definedName>
    <definedName name="aawewfa_1" localSheetId="2" hidden="1">{#N/A,#N/A,TRUE,"Historicals";#N/A,#N/A,TRUE,"Charts";#N/A,#N/A,TRUE,"Forecasts"}</definedName>
    <definedName name="aawewfa_1" localSheetId="4" hidden="1">{#N/A,#N/A,TRUE,"Historicals";#N/A,#N/A,TRUE,"Charts";#N/A,#N/A,TRUE,"Forecasts"}</definedName>
    <definedName name="aawewfa_1" hidden="1">{#N/A,#N/A,TRUE,"Historicals";#N/A,#N/A,TRUE,"Charts";#N/A,#N/A,TRUE,"Forecasts"}</definedName>
    <definedName name="aawewfa_2" localSheetId="2" hidden="1">{#N/A,#N/A,TRUE,"Historicals";#N/A,#N/A,TRUE,"Charts";#N/A,#N/A,TRUE,"Forecasts"}</definedName>
    <definedName name="aawewfa_2" localSheetId="4" hidden="1">{#N/A,#N/A,TRUE,"Historicals";#N/A,#N/A,TRUE,"Charts";#N/A,#N/A,TRUE,"Forecasts"}</definedName>
    <definedName name="aawewfa_2" hidden="1">{#N/A,#N/A,TRUE,"Historicals";#N/A,#N/A,TRUE,"Charts";#N/A,#N/A,TRUE,"Forecasts"}</definedName>
    <definedName name="aawfasdf" localSheetId="2" hidden="1">{#N/A,#N/A,TRUE,"Historicals";#N/A,#N/A,TRUE,"Charts";#N/A,#N/A,TRUE,"Forecasts"}</definedName>
    <definedName name="aawfasdf" localSheetId="4" hidden="1">{#N/A,#N/A,TRUE,"Historicals";#N/A,#N/A,TRUE,"Charts";#N/A,#N/A,TRUE,"Forecasts"}</definedName>
    <definedName name="aawfasdf" hidden="1">{#N/A,#N/A,TRUE,"Historicals";#N/A,#N/A,TRUE,"Charts";#N/A,#N/A,TRUE,"Forecasts"}</definedName>
    <definedName name="aawfasdf_1" localSheetId="2" hidden="1">{#N/A,#N/A,TRUE,"Historicals";#N/A,#N/A,TRUE,"Charts";#N/A,#N/A,TRUE,"Forecasts"}</definedName>
    <definedName name="aawfasdf_1" localSheetId="4" hidden="1">{#N/A,#N/A,TRUE,"Historicals";#N/A,#N/A,TRUE,"Charts";#N/A,#N/A,TRUE,"Forecasts"}</definedName>
    <definedName name="aawfasdf_1" hidden="1">{#N/A,#N/A,TRUE,"Historicals";#N/A,#N/A,TRUE,"Charts";#N/A,#N/A,TRUE,"Forecasts"}</definedName>
    <definedName name="aawfasdf_2" localSheetId="2" hidden="1">{#N/A,#N/A,TRUE,"Historicals";#N/A,#N/A,TRUE,"Charts";#N/A,#N/A,TRUE,"Forecasts"}</definedName>
    <definedName name="aawfasdf_2" localSheetId="4" hidden="1">{#N/A,#N/A,TRUE,"Historicals";#N/A,#N/A,TRUE,"Charts";#N/A,#N/A,TRUE,"Forecasts"}</definedName>
    <definedName name="aawfasdf_2" hidden="1">{#N/A,#N/A,TRUE,"Historicals";#N/A,#N/A,TRUE,"Charts";#N/A,#N/A,TRUE,"Forecasts"}</definedName>
    <definedName name="AB" localSheetId="10">#REF!</definedName>
    <definedName name="AB" localSheetId="4">#REF!</definedName>
    <definedName name="AB">#REF!</definedName>
    <definedName name="abb" localSheetId="2" hidden="1">{#N/A,#N/A,TRUE,"Total Allocation";#N/A,#N/A,TRUE,"Capital Software";#N/A,#N/A,TRUE,"Misc";#N/A,#N/A,TRUE,"NAOG"}</definedName>
    <definedName name="abb" localSheetId="4" hidden="1">{#N/A,#N/A,TRUE,"Total Allocation";#N/A,#N/A,TRUE,"Capital Software";#N/A,#N/A,TRUE,"Misc";#N/A,#N/A,TRUE,"NAOG"}</definedName>
    <definedName name="abb" hidden="1">{#N/A,#N/A,TRUE,"Total Allocation";#N/A,#N/A,TRUE,"Capital Software";#N/A,#N/A,TRUE,"Misc";#N/A,#N/A,TRUE,"NAOG"}</definedName>
    <definedName name="abc" localSheetId="2" hidden="1">{"up stand alones",#N/A,FALSE,"Acquiror"}</definedName>
    <definedName name="abc" localSheetId="4" hidden="1">{"up stand alones",#N/A,FALSE,"Acquiror"}</definedName>
    <definedName name="abc" hidden="1">{"up stand alones",#N/A,FALSE,"Acquiror"}</definedName>
    <definedName name="abc_1" localSheetId="2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abc_1" localSheetId="4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abc_1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abc_1_1" localSheetId="2" hidden="1">{#N/A,#N/A,FALSE,"PROFIT 11-95"}</definedName>
    <definedName name="abc_1_1" localSheetId="4" hidden="1">{#N/A,#N/A,FALSE,"PROFIT 11-95"}</definedName>
    <definedName name="abc_1_1" hidden="1">{#N/A,#N/A,FALSE,"PROFIT 11-95"}</definedName>
    <definedName name="abc_1_2" localSheetId="2" hidden="1">{#N/A,#N/A,FALSE,"PROFIT 11-95"}</definedName>
    <definedName name="abc_1_2" localSheetId="4" hidden="1">{#N/A,#N/A,FALSE,"PROFIT 11-95"}</definedName>
    <definedName name="abc_1_2" hidden="1">{#N/A,#N/A,FALSE,"PROFIT 11-95"}</definedName>
    <definedName name="abc_2" localSheetId="2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abc_2" localSheetId="4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abc_2" hidden="1">{"Cover",#N/A,FALSE,"Cover";"Summary",#N/A,FALSE,"Summarpage";"Assumptions",#N/A,FALSE,"Assumptions";"Earnings",#N/A,FALSE,"Earnings";"CF Oper.",#N/A,FALSE,"Earnings";"Balance Sheet",#N/A,FALSE,"balance";"Cash Flow",#N/A,FALSE,"cash flow";"Paper Production",#N/A,FALSE,"Paper";"Paper Earnings",#N/A,FALSE,"Paper";"Wood Production",#N/A,FALSE,"Wood Products";"Wood Earnings",#N/A,FALSE,"Wood Products";"Pulp Production",#N/A,FALSE,"Pulp";"Pulp Earnings",#N/A,FALSE,"Pulp"}</definedName>
    <definedName name="abc_2_1" localSheetId="2" hidden="1">{#N/A,#N/A,FALSE,"PROFIT 11-95"}</definedName>
    <definedName name="abc_2_1" localSheetId="4" hidden="1">{#N/A,#N/A,FALSE,"PROFIT 11-95"}</definedName>
    <definedName name="abc_2_1" hidden="1">{#N/A,#N/A,FALSE,"PROFIT 11-95"}</definedName>
    <definedName name="abc_2_2" localSheetId="2" hidden="1">{#N/A,#N/A,FALSE,"PROFIT 11-95"}</definedName>
    <definedName name="abc_2_2" localSheetId="4" hidden="1">{#N/A,#N/A,FALSE,"PROFIT 11-95"}</definedName>
    <definedName name="abc_2_2" hidden="1">{#N/A,#N/A,FALSE,"PROFIT 11-95"}</definedName>
    <definedName name="abc_3" localSheetId="2" hidden="1">{#N/A,#N/A,FALSE,"PROFIT 11-95"}</definedName>
    <definedName name="abc_3" localSheetId="4" hidden="1">{#N/A,#N/A,FALSE,"PROFIT 11-95"}</definedName>
    <definedName name="abc_3" hidden="1">{#N/A,#N/A,FALSE,"PROFIT 11-95"}</definedName>
    <definedName name="abc_3_1" localSheetId="2" hidden="1">{#N/A,#N/A,FALSE,"PROFIT 11-95"}</definedName>
    <definedName name="abc_3_1" localSheetId="4" hidden="1">{#N/A,#N/A,FALSE,"PROFIT 11-95"}</definedName>
    <definedName name="abc_3_1" hidden="1">{#N/A,#N/A,FALSE,"PROFIT 11-95"}</definedName>
    <definedName name="abc_3_2" localSheetId="2" hidden="1">{#N/A,#N/A,FALSE,"PROFIT 11-95"}</definedName>
    <definedName name="abc_3_2" localSheetId="4" hidden="1">{#N/A,#N/A,FALSE,"PROFIT 11-95"}</definedName>
    <definedName name="abc_3_2" hidden="1">{#N/A,#N/A,FALSE,"PROFIT 11-95"}</definedName>
    <definedName name="abc_4" localSheetId="2" hidden="1">{#N/A,#N/A,FALSE,"PROFIT 11-95"}</definedName>
    <definedName name="abc_4" localSheetId="4" hidden="1">{#N/A,#N/A,FALSE,"PROFIT 11-95"}</definedName>
    <definedName name="abc_4" hidden="1">{#N/A,#N/A,FALSE,"PROFIT 11-95"}</definedName>
    <definedName name="abc_5" localSheetId="2" hidden="1">{#N/A,#N/A,FALSE,"PROFIT 11-95"}</definedName>
    <definedName name="abc_5" localSheetId="4" hidden="1">{#N/A,#N/A,FALSE,"PROFIT 11-95"}</definedName>
    <definedName name="abc_5" hidden="1">{#N/A,#N/A,FALSE,"PROFIT 11-95"}</definedName>
    <definedName name="abcd" localSheetId="2" hidden="1">{#N/A,#N/A,TRUE,"Total Allocation";#N/A,#N/A,TRUE,"Capital Software";#N/A,#N/A,TRUE,"Misc";#N/A,#N/A,TRUE,"NAOG"}</definedName>
    <definedName name="abcd" localSheetId="4" hidden="1">{#N/A,#N/A,TRUE,"Total Allocation";#N/A,#N/A,TRUE,"Capital Software";#N/A,#N/A,TRUE,"Misc";#N/A,#N/A,TRUE,"NAOG"}</definedName>
    <definedName name="abcd" hidden="1">{#N/A,#N/A,TRUE,"Total Allocation";#N/A,#N/A,TRUE,"Capital Software";#N/A,#N/A,TRUE,"Misc";#N/A,#N/A,TRUE,"NAOG"}</definedName>
    <definedName name="abcd123" localSheetId="2" hidden="1">{#N/A,#N/A,FALSE,"PROFIT 11-95"}</definedName>
    <definedName name="abcd123" localSheetId="4" hidden="1">{#N/A,#N/A,FALSE,"PROFIT 11-95"}</definedName>
    <definedName name="abcd123" hidden="1">{#N/A,#N/A,FALSE,"PROFIT 11-95"}</definedName>
    <definedName name="abcd2" localSheetId="2" hidden="1">{#N/A,#N/A,FALSE,"PROFIT 11-95"}</definedName>
    <definedName name="abcd2" localSheetId="4" hidden="1">{#N/A,#N/A,FALSE,"PROFIT 11-95"}</definedName>
    <definedName name="abcd2" hidden="1">{#N/A,#N/A,FALSE,"PROFIT 11-95"}</definedName>
    <definedName name="ABCDE" localSheetId="2" hidden="1">{#N/A,#N/A,FALSE,"PROFIT 11-95"}</definedName>
    <definedName name="ABCDE" localSheetId="4" hidden="1">{#N/A,#N/A,FALSE,"PROFIT 11-95"}</definedName>
    <definedName name="ABCDE" hidden="1">{#N/A,#N/A,FALSE,"PROFIT 11-95"}</definedName>
    <definedName name="abcdef" localSheetId="2" hidden="1">{#N/A,#N/A,FALSE,"Aging Summary";#N/A,#N/A,FALSE,"Ratio Analysis";#N/A,#N/A,FALSE,"Test 120 Day Accts";#N/A,#N/A,FALSE,"Tickmarks"}</definedName>
    <definedName name="abcdef" localSheetId="4" hidden="1">{#N/A,#N/A,FALSE,"Aging Summary";#N/A,#N/A,FALSE,"Ratio Analysis";#N/A,#N/A,FALSE,"Test 120 Day Accts";#N/A,#N/A,FALSE,"Tickmarks"}</definedName>
    <definedName name="abcdef" hidden="1">{#N/A,#N/A,FALSE,"Aging Summary";#N/A,#N/A,FALSE,"Ratio Analysis";#N/A,#N/A,FALSE,"Test 120 Day Accts";#N/A,#N/A,FALSE,"Tickmarks"}</definedName>
    <definedName name="abcs" localSheetId="2" hidden="1">{"'Break down'!$A$4"}</definedName>
    <definedName name="abcs" localSheetId="4" hidden="1">{"'Break down'!$A$4"}</definedName>
    <definedName name="abcs" hidden="1">{"'Break down'!$A$4"}</definedName>
    <definedName name="abd" localSheetId="2" hidden="1">{"'INVOICE'!$A$2793:$D$2815"}</definedName>
    <definedName name="abd" localSheetId="4" hidden="1">{"'INVOICE'!$A$2793:$D$2815"}</definedName>
    <definedName name="abd" hidden="1">{"'INVOICE'!$A$2793:$D$2815"}</definedName>
    <definedName name="ABDCDSaa" localSheetId="10" hidden="1">PreVsPR</definedName>
    <definedName name="ABDCDSaa" localSheetId="2" hidden="1">PreVsPR</definedName>
    <definedName name="ABDCDSaa" localSheetId="4" hidden="1">PreVsPR</definedName>
    <definedName name="ABDCDSaa" hidden="1">PreVsPR</definedName>
    <definedName name="abdndh" localSheetId="10">#REF!</definedName>
    <definedName name="abdndh">#REF!</definedName>
    <definedName name="Abguig" localSheetId="2" hidden="1">{#N/A,#N/A,FALSE,"CE-Build";#N/A,#N/A,FALSE,"CE-Equ.";#N/A,#N/A,FALSE,"CE-Computer";#N/A,#N/A,FALSE,"CE-BFurn.";#N/A,#N/A,FALSE,"CE-Accom.";#N/A,#N/A,FALSE,"CE-Vehicle";#N/A,#N/A,FALSE,"CE-Total"}</definedName>
    <definedName name="Abguig" localSheetId="4" hidden="1">{#N/A,#N/A,FALSE,"CE-Build";#N/A,#N/A,FALSE,"CE-Equ.";#N/A,#N/A,FALSE,"CE-Computer";#N/A,#N/A,FALSE,"CE-BFurn.";#N/A,#N/A,FALSE,"CE-Accom.";#N/A,#N/A,FALSE,"CE-Vehicle";#N/A,#N/A,FALSE,"CE-Total"}</definedName>
    <definedName name="Abguig" hidden="1">{#N/A,#N/A,FALSE,"CE-Build";#N/A,#N/A,FALSE,"CE-Equ.";#N/A,#N/A,FALSE,"CE-Computer";#N/A,#N/A,FALSE,"CE-BFurn.";#N/A,#N/A,FALSE,"CE-Accom.";#N/A,#N/A,FALSE,"CE-Vehicle";#N/A,#N/A,FALSE,"CE-Total"}</definedName>
    <definedName name="Abguig2" localSheetId="2" hidden="1">{#N/A,#N/A,TRUE,"PROFIT 11-95"}</definedName>
    <definedName name="Abguig2" localSheetId="4" hidden="1">{#N/A,#N/A,TRUE,"PROFIT 11-95"}</definedName>
    <definedName name="Abguig2" hidden="1">{#N/A,#N/A,TRUE,"PROFIT 11-95"}</definedName>
    <definedName name="abguig3" localSheetId="2" hidden="1">{#N/A,#N/A,TRUE,"PROFIT 11-95"}</definedName>
    <definedName name="abguig3" localSheetId="4" hidden="1">{#N/A,#N/A,TRUE,"PROFIT 11-95"}</definedName>
    <definedName name="abguig3" hidden="1">{#N/A,#N/A,TRUE,"PROFIT 11-95"}</definedName>
    <definedName name="ABRACADABRA" localSheetId="10" hidden="1">#REF!</definedName>
    <definedName name="ABRACADABRA" localSheetId="4" hidden="1">#REF!</definedName>
    <definedName name="ABRACADABRA" hidden="1">#REF!</definedName>
    <definedName name="abstractEB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bstractEB" localSheetId="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bstractEB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BU" localSheetId="10" hidden="1">#REF!</definedName>
    <definedName name="ABU" localSheetId="4" hidden="1">#REF!</definedName>
    <definedName name="ABU" hidden="1">#REF!</definedName>
    <definedName name="abx" localSheetId="2" hidden="1">{#N/A,#N/A,FALSE,"PROFIT 11-95"}</definedName>
    <definedName name="abx" localSheetId="4" hidden="1">{#N/A,#N/A,FALSE,"PROFIT 11-95"}</definedName>
    <definedName name="abx" hidden="1">{#N/A,#N/A,FALSE,"PROFIT 11-95"}</definedName>
    <definedName name="ac" localSheetId="2" hidden="1">{#N/A,#N/A,TRUE,"Pro Forma";#N/A,#N/A,TRUE,"PF_Bal";#N/A,#N/A,TRUE,"PF_INC";#N/A,#N/A,TRUE,"CBE";#N/A,#N/A,TRUE,"SWK"}</definedName>
    <definedName name="ac" localSheetId="4" hidden="1">{#N/A,#N/A,TRUE,"Pro Forma";#N/A,#N/A,TRUE,"PF_Bal";#N/A,#N/A,TRUE,"PF_INC";#N/A,#N/A,TRUE,"CBE";#N/A,#N/A,TRUE,"SWK"}</definedName>
    <definedName name="ac" hidden="1">{#N/A,#N/A,TRUE,"Pro Forma";#N/A,#N/A,TRUE,"PF_Bal";#N/A,#N/A,TRUE,"PF_INC";#N/A,#N/A,TRUE,"CBE";#N/A,#N/A,TRUE,"SWK"}</definedName>
    <definedName name="accc" localSheetId="2" hidden="1">{"'Break down'!$A$4"}</definedName>
    <definedName name="accc" localSheetId="4" hidden="1">{"'Break down'!$A$4"}</definedName>
    <definedName name="accc" hidden="1">{"'Break down'!$A$4"}</definedName>
    <definedName name="Access___Recharge_admin._Fees" localSheetId="10">#REF!</definedName>
    <definedName name="Access___Recharge_admin._Fees">#REF!</definedName>
    <definedName name="Access_Button" hidden="1">"종합사번1999년_99년02월_퇴사__List"</definedName>
    <definedName name="AccessCode" hidden="1">""""</definedName>
    <definedName name="AccessDatabase" hidden="1">"C:\FAME\famework\elyval.mdb"</definedName>
    <definedName name="Accessories" localSheetId="10">#REF!</definedName>
    <definedName name="Accessories">#REF!</definedName>
    <definedName name="ACCLINK.XLS_Localization_Table_List" hidden="1">"$A$1:$B$11"</definedName>
    <definedName name="ACCLINK.XLS_Localization_Table_List1" hidden="1">"$A$13:$B$31"</definedName>
    <definedName name="ACCLINK.XLS_Localization_Table_List10" hidden="1">"$A$13:$B$33"</definedName>
    <definedName name="ACCLINK.XLS_Localization_Table_List11" hidden="1">"$A$13:$B$33"</definedName>
    <definedName name="ACCLINK.XLS_Localization_Table_List12" hidden="1">"$A$13:$B$33"</definedName>
    <definedName name="ACCLINK.XLS_Localization_Table_List13" hidden="1">"$A$13:$B$33"</definedName>
    <definedName name="ACCLINK.XLS_Localization_Table_List14" hidden="1">"$A$13:$B$33"</definedName>
    <definedName name="ACCLINK.XLS_Localization_Table_List15" hidden="1">"$A$13:$B$33"</definedName>
    <definedName name="ACCLINK.XLS_Localization_Table_List16" hidden="1">"$A$13:$B$33"</definedName>
    <definedName name="ACCLINK.XLS_Localization_Table_List17" hidden="1">"$A$13:$B$33"</definedName>
    <definedName name="ACCLINK.XLS_Localization_Table_List18" hidden="1">"$A$13:$B$33"</definedName>
    <definedName name="ACCLINK.XLS_Localization_Table_List19" hidden="1">"$A$13:$B$33"</definedName>
    <definedName name="ACCLINK.XLS_Localization_Table_List2" hidden="1">"$A$13:$B$31"</definedName>
    <definedName name="ACCLINK.XLS_Localization_Table_List3" hidden="1">"$A$13:$B$31"</definedName>
    <definedName name="ACCLINK.XLS_Localization_Table_List4" hidden="1">"$A$13:$B$31"</definedName>
    <definedName name="ACCLINK.XLS_Localization_Table_List5" hidden="1">"$A$13:$B$31"</definedName>
    <definedName name="ACCLINK.XLS_Localization_Table_List6" hidden="1">"$A$13:$B$31"</definedName>
    <definedName name="ACCLINK.XLS_Localization_Table_List7" hidden="1">"$A$13:$B$31"</definedName>
    <definedName name="ACCLINK.XLS_Localization_Table_List8" hidden="1">"$A$13:$B$31"</definedName>
    <definedName name="ACCLINK.XLS_Localization_Table_List9" hidden="1">"$A$13:$B$33"</definedName>
    <definedName name="Account_Balance" localSheetId="10">#REF!</definedName>
    <definedName name="Account_Balance">#REF!</definedName>
    <definedName name="ACCRUDASSOCIATDELIG" localSheetId="2" hidden="1">{#N/A,#N/A,TRUE,"PROFIT 11-95"}</definedName>
    <definedName name="ACCRUDASSOCIATDELIG" localSheetId="4" hidden="1">{#N/A,#N/A,TRUE,"PROFIT 11-95"}</definedName>
    <definedName name="ACCRUDASSOCIATDELIG" hidden="1">{#N/A,#N/A,TRUE,"PROFIT 11-95"}</definedName>
    <definedName name="AccruedCustoms" localSheetId="10">#REF!</definedName>
    <definedName name="AccruedCustoms">#REF!</definedName>
    <definedName name="ACCRUEDOTHERS" localSheetId="10">#REF!</definedName>
    <definedName name="ACCRUEDOTHERS">#REF!</definedName>
    <definedName name="ACCRUEDTRANSPORT" localSheetId="10">#REF!</definedName>
    <definedName name="ACCRUEDTRANSPORT">#REF!</definedName>
    <definedName name="ACOPY" localSheetId="10">#REF!</definedName>
    <definedName name="ACOPY">#REF!</definedName>
    <definedName name="ACRUAL" localSheetId="10">#REF!</definedName>
    <definedName name="ACRUAL">#REF!</definedName>
    <definedName name="acsa" localSheetId="2" hidden="1">{#N/A,#N/A,TRUE,"Cover Memo";"Show Estimate",#N/A,TRUE,"Change Summary";"Show Estimate",#N/A,TRUE,"Estimate Summary";"Show Estimate",#N/A,TRUE,"Dept. Summary";"Show Estimate",#N/A,TRUE,"DOW Detail"}</definedName>
    <definedName name="acsa" localSheetId="4" hidden="1">{#N/A,#N/A,TRUE,"Cover Memo";"Show Estimate",#N/A,TRUE,"Change Summary";"Show Estimate",#N/A,TRUE,"Estimate Summary";"Show Estimate",#N/A,TRUE,"Dept. Summary";"Show Estimate",#N/A,TRUE,"DOW Detail"}</definedName>
    <definedName name="acsa" hidden="1">{#N/A,#N/A,TRUE,"Cover Memo";"Show Estimate",#N/A,TRUE,"Change Summary";"Show Estimate",#N/A,TRUE,"Estimate Summary";"Show Estimate",#N/A,TRUE,"Dept. Summary";"Show Estimate",#N/A,TRUE,"DOW Detail"}</definedName>
    <definedName name="ACSTOCK" localSheetId="10">#REF!</definedName>
    <definedName name="ACSTOCK">#REF!</definedName>
    <definedName name="Actif" localSheetId="10" hidden="1">#REF!</definedName>
    <definedName name="Actif" localSheetId="4" hidden="1">#REF!</definedName>
    <definedName name="Actif" hidden="1">#REF!</definedName>
    <definedName name="Activation" localSheetId="10">#REF!</definedName>
    <definedName name="Activation">#REF!</definedName>
    <definedName name="Activation_Fee" localSheetId="10">#REF!</definedName>
    <definedName name="Activation_Fee">#REF!</definedName>
    <definedName name="Actual" localSheetId="10">#REF!</definedName>
    <definedName name="Actual" localSheetId="4">#REF!</definedName>
    <definedName name="Actual">#REF!</definedName>
    <definedName name="Actual_1" localSheetId="2" hidden="1">{#N/A,#N/A,TRUE,"Historicals";#N/A,#N/A,TRUE,"Charts";#N/A,#N/A,TRUE,"Forecasts"}</definedName>
    <definedName name="Actual_1" localSheetId="4" hidden="1">{#N/A,#N/A,TRUE,"Historicals";#N/A,#N/A,TRUE,"Charts";#N/A,#N/A,TRUE,"Forecasts"}</definedName>
    <definedName name="Actual_1" hidden="1">{#N/A,#N/A,TRUE,"Historicals";#N/A,#N/A,TRUE,"Charts";#N/A,#N/A,TRUE,"Forecasts"}</definedName>
    <definedName name="Actual_2" localSheetId="2" hidden="1">{#N/A,#N/A,TRUE,"Historicals";#N/A,#N/A,TRUE,"Charts";#N/A,#N/A,TRUE,"Forecasts"}</definedName>
    <definedName name="Actual_2" localSheetId="4" hidden="1">{#N/A,#N/A,TRUE,"Historicals";#N/A,#N/A,TRUE,"Charts";#N/A,#N/A,TRUE,"Forecasts"}</definedName>
    <definedName name="Actual_2" hidden="1">{#N/A,#N/A,TRUE,"Historicals";#N/A,#N/A,TRUE,"Charts";#N/A,#N/A,TRUE,"Forecasts"}</definedName>
    <definedName name="ActualBeyond" localSheetId="10">#REF!</definedName>
    <definedName name="ActualBeyond" localSheetId="4">#REF!</definedName>
    <definedName name="ActualBeyond">#REF!</definedName>
    <definedName name="ad" localSheetId="10" hidden="1">#REF!</definedName>
    <definedName name="ad" localSheetId="4" hidden="1">#REF!</definedName>
    <definedName name="ad" hidden="1">#REF!</definedName>
    <definedName name="ada" localSheetId="10" hidden="1">#REF!</definedName>
    <definedName name="ada" localSheetId="4" hidden="1">#REF!</definedName>
    <definedName name="ada" hidden="1">#REF!</definedName>
    <definedName name="adad" localSheetId="2" hidden="1">{#N/A,#N/A,FALSE,"UK";#N/A,#N/A,FALSE,"FR";#N/A,#N/A,FALSE,"SWE";#N/A,#N/A,FALSE,"BE";#N/A,#N/A,FALSE,"IT";#N/A,#N/A,FALSE,"SP";#N/A,#N/A,FALSE,"GE";#N/A,#N/A,FALSE,"PO";#N/A,#N/A,FALSE,"SWI";#N/A,#N/A,FALSE,"NON"}</definedName>
    <definedName name="adad" localSheetId="4" hidden="1">{#N/A,#N/A,FALSE,"UK";#N/A,#N/A,FALSE,"FR";#N/A,#N/A,FALSE,"SWE";#N/A,#N/A,FALSE,"BE";#N/A,#N/A,FALSE,"IT";#N/A,#N/A,FALSE,"SP";#N/A,#N/A,FALSE,"GE";#N/A,#N/A,FALSE,"PO";#N/A,#N/A,FALSE,"SWI";#N/A,#N/A,FALSE,"NON"}</definedName>
    <definedName name="adad" hidden="1">{#N/A,#N/A,FALSE,"UK";#N/A,#N/A,FALSE,"FR";#N/A,#N/A,FALSE,"SWE";#N/A,#N/A,FALSE,"BE";#N/A,#N/A,FALSE,"IT";#N/A,#N/A,FALSE,"SP";#N/A,#N/A,FALSE,"GE";#N/A,#N/A,FALSE,"PO";#N/A,#N/A,FALSE,"SWI";#N/A,#N/A,FALSE,"NON"}</definedName>
    <definedName name="adada" localSheetId="10" hidden="1">#REF!</definedName>
    <definedName name="adada" localSheetId="4" hidden="1">#REF!</definedName>
    <definedName name="adada" hidden="1">#REF!</definedName>
    <definedName name="adadaad" localSheetId="10" hidden="1">#REF!</definedName>
    <definedName name="adadaad" localSheetId="4" hidden="1">#REF!</definedName>
    <definedName name="adadaad" hidden="1">#REF!</definedName>
    <definedName name="adadaas" localSheetId="10" hidden="1">#REF!</definedName>
    <definedName name="adadaas" localSheetId="4" hidden="1">#REF!</definedName>
    <definedName name="adadaas" hidden="1">#REF!</definedName>
    <definedName name="adadada" localSheetId="10" hidden="1">#REF!</definedName>
    <definedName name="adadada" localSheetId="4" hidden="1">#REF!</definedName>
    <definedName name="adadada" hidden="1">#REF!</definedName>
    <definedName name="adadadada" localSheetId="10" hidden="1">#REF!</definedName>
    <definedName name="adadadada" localSheetId="4" hidden="1">#REF!</definedName>
    <definedName name="adadadada" hidden="1">#REF!</definedName>
    <definedName name="adadadadad" localSheetId="10" hidden="1">#REF!</definedName>
    <definedName name="adadadadad" localSheetId="4" hidden="1">#REF!</definedName>
    <definedName name="adadadadad" hidden="1">#REF!</definedName>
    <definedName name="adads" localSheetId="10" hidden="1">#REF!</definedName>
    <definedName name="adads" localSheetId="4" hidden="1">#REF!</definedName>
    <definedName name="adads" hidden="1">#REF!</definedName>
    <definedName name="adam" localSheetId="2" hidden="1">{#N/A,#N/A,FALSE,"PROFIT 11-95"}</definedName>
    <definedName name="adam" localSheetId="4" hidden="1">{#N/A,#N/A,FALSE,"PROFIT 11-95"}</definedName>
    <definedName name="adam" hidden="1">{#N/A,#N/A,FALSE,"PROFIT 11-95"}</definedName>
    <definedName name="adc" localSheetId="2" hidden="1">{#N/A,#N/A,FALSE,"Feuil17";#N/A,#N/A,FALSE,"Feuil18";#N/A,#N/A,FALSE,"Feuil23";#N/A,#N/A,FALSE,"Feuil22";#N/A,#N/A,FALSE,"Feuil21";#N/A,#N/A,FALSE,"Feuil20"}</definedName>
    <definedName name="adc" localSheetId="4" hidden="1">{#N/A,#N/A,FALSE,"Feuil17";#N/A,#N/A,FALSE,"Feuil18";#N/A,#N/A,FALSE,"Feuil23";#N/A,#N/A,FALSE,"Feuil22";#N/A,#N/A,FALSE,"Feuil21";#N/A,#N/A,FALSE,"Feuil20"}</definedName>
    <definedName name="adc" hidden="1">{#N/A,#N/A,FALSE,"Feuil17";#N/A,#N/A,FALSE,"Feuil18";#N/A,#N/A,FALSE,"Feuil23";#N/A,#N/A,FALSE,"Feuil22";#N/A,#N/A,FALSE,"Feuil21";#N/A,#N/A,FALSE,"Feuil20"}</definedName>
    <definedName name="addg" localSheetId="2" hidden="1">{#N/A,#N/A,FALSE,"CBE";#N/A,#N/A,FALSE,"SWK"}</definedName>
    <definedName name="addg" localSheetId="4" hidden="1">{#N/A,#N/A,FALSE,"CBE";#N/A,#N/A,FALSE,"SWK"}</definedName>
    <definedName name="addg" hidden="1">{#N/A,#N/A,FALSE,"CBE";#N/A,#N/A,FALSE,"SWK"}</definedName>
    <definedName name="addg1" localSheetId="2" hidden="1">{#N/A,#N/A,FALSE,"CBE";#N/A,#N/A,FALSE,"SWK"}</definedName>
    <definedName name="addg1" localSheetId="4" hidden="1">{#N/A,#N/A,FALSE,"CBE";#N/A,#N/A,FALSE,"SWK"}</definedName>
    <definedName name="addg1" hidden="1">{#N/A,#N/A,FALSE,"CBE";#N/A,#N/A,FALSE,"SWK"}</definedName>
    <definedName name="adf" localSheetId="2" hidden="1">{"standalone1",#N/A,FALSE,"DCFBase";"standalone2",#N/A,FALSE,"DCFBase"}</definedName>
    <definedName name="adf" localSheetId="4" hidden="1">{"standalone1",#N/A,FALSE,"DCFBase";"standalone2",#N/A,FALSE,"DCFBase"}</definedName>
    <definedName name="adf" hidden="1">{"standalone1",#N/A,FALSE,"DCFBase";"standalone2",#N/A,FALSE,"DCFBase"}</definedName>
    <definedName name="adfa" localSheetId="2" hidden="1">{#N/A,#N/A,FALSE,"Summary";#N/A,#N/A,FALSE,"Total";#N/A,#N/A,FALSE,"Total ex Swe";#N/A,#N/A,FALSE,"Volume";#N/A,#N/A,FALSE,"Expenses";#N/A,#N/A,FALSE,"CM Var";#N/A,#N/A,FALSE,"YTD Var"}</definedName>
    <definedName name="adfa" localSheetId="4" hidden="1">{#N/A,#N/A,FALSE,"Summary";#N/A,#N/A,FALSE,"Total";#N/A,#N/A,FALSE,"Total ex Swe";#N/A,#N/A,FALSE,"Volume";#N/A,#N/A,FALSE,"Expenses";#N/A,#N/A,FALSE,"CM Var";#N/A,#N/A,FALSE,"YTD Var"}</definedName>
    <definedName name="adfa" hidden="1">{#N/A,#N/A,FALSE,"Summary";#N/A,#N/A,FALSE,"Total";#N/A,#N/A,FALSE,"Total ex Swe";#N/A,#N/A,FALSE,"Volume";#N/A,#N/A,FALSE,"Expenses";#N/A,#N/A,FALSE,"CM Var";#N/A,#N/A,FALSE,"YTD Var"}</definedName>
    <definedName name="ADFFSF" localSheetId="2" hidden="1">{#N/A,#N/A,FALSE,"Title";#N/A,#N/A,FALSE,"Index";#N/A,#N/A,FALSE,"Comm";#N/A,#N/A,FALSE,"A1";#N/A,#N/A,FALSE,"A2";#N/A,#N/A,FALSE,"A3";#N/A,#N/A,FALSE,"A4";#N/A,#N/A,FALSE,"A5";#N/A,#N/A,FALSE,"A6";#N/A,#N/A,FALSE,"A7";#N/A,#N/A,FALSE,"A8";#N/A,#N/A,FALSE,"A9";#N/A,#N/A,FALSE,"B1";#N/A,#N/A,FALSE,"B2";#N/A,#N/A,FALSE,"C1";#N/A,#N/A,FALSE,"C2";#N/A,#N/A,FALSE,"C3";#N/A,#N/A,FALSE,"C4";#N/A,#N/A,FALSE,"C5";#N/A,#N/A,FALSE,"D1";#N/A,#N/A,FALSE,"D2";#N/A,#N/A,FALSE,"D3";#N/A,#N/A,FALSE,"E1";#N/A,#N/A,FALSE,"E2";#N/A,#N/A,FALSE,"H1";#N/A,#N/A,FALSE,"H2";#N/A,#N/A,FALSE,"Summ";#N/A,#N/A,FALSE,"H3";#N/A,#N/A,FALSE,"H4";#N/A,#N/A,FALSE,"A10"}</definedName>
    <definedName name="ADFFSF" localSheetId="4" hidden="1">{#N/A,#N/A,FALSE,"Title";#N/A,#N/A,FALSE,"Index";#N/A,#N/A,FALSE,"Comm";#N/A,#N/A,FALSE,"A1";#N/A,#N/A,FALSE,"A2";#N/A,#N/A,FALSE,"A3";#N/A,#N/A,FALSE,"A4";#N/A,#N/A,FALSE,"A5";#N/A,#N/A,FALSE,"A6";#N/A,#N/A,FALSE,"A7";#N/A,#N/A,FALSE,"A8";#N/A,#N/A,FALSE,"A9";#N/A,#N/A,FALSE,"B1";#N/A,#N/A,FALSE,"B2";#N/A,#N/A,FALSE,"C1";#N/A,#N/A,FALSE,"C2";#N/A,#N/A,FALSE,"C3";#N/A,#N/A,FALSE,"C4";#N/A,#N/A,FALSE,"C5";#N/A,#N/A,FALSE,"D1";#N/A,#N/A,FALSE,"D2";#N/A,#N/A,FALSE,"D3";#N/A,#N/A,FALSE,"E1";#N/A,#N/A,FALSE,"E2";#N/A,#N/A,FALSE,"H1";#N/A,#N/A,FALSE,"H2";#N/A,#N/A,FALSE,"Summ";#N/A,#N/A,FALSE,"H3";#N/A,#N/A,FALSE,"H4";#N/A,#N/A,FALSE,"A10"}</definedName>
    <definedName name="ADFFSF" hidden="1">{#N/A,#N/A,FALSE,"Title";#N/A,#N/A,FALSE,"Index";#N/A,#N/A,FALSE,"Comm";#N/A,#N/A,FALSE,"A1";#N/A,#N/A,FALSE,"A2";#N/A,#N/A,FALSE,"A3";#N/A,#N/A,FALSE,"A4";#N/A,#N/A,FALSE,"A5";#N/A,#N/A,FALSE,"A6";#N/A,#N/A,FALSE,"A7";#N/A,#N/A,FALSE,"A8";#N/A,#N/A,FALSE,"A9";#N/A,#N/A,FALSE,"B1";#N/A,#N/A,FALSE,"B2";#N/A,#N/A,FALSE,"C1";#N/A,#N/A,FALSE,"C2";#N/A,#N/A,FALSE,"C3";#N/A,#N/A,FALSE,"C4";#N/A,#N/A,FALSE,"C5";#N/A,#N/A,FALSE,"D1";#N/A,#N/A,FALSE,"D2";#N/A,#N/A,FALSE,"D3";#N/A,#N/A,FALSE,"E1";#N/A,#N/A,FALSE,"E2";#N/A,#N/A,FALSE,"H1";#N/A,#N/A,FALSE,"H2";#N/A,#N/A,FALSE,"Summ";#N/A,#N/A,FALSE,"H3";#N/A,#N/A,FALSE,"H4";#N/A,#N/A,FALSE,"A10"}</definedName>
    <definedName name="adhgzdb" localSheetId="2" hidden="1">{#N/A,#N/A,FALSE,"East Anglia";#N/A,#N/A,FALSE,"Great Western";#N/A,#N/A,FALSE,"LNE";#N/A,#N/A,FALSE,"Midlands";#N/A,#N/A,FALSE,"Scotland";#N/A,#N/A,FALSE,"North West";#N/A,#N/A,FALSE,"Southern";#N/A,#N/A,FALSE,"Central";#N/A,#N/A,FALSE,"MS";#N/A,#N/A,FALSE,"WCML";#N/A,#N/A,FALSE,"TL2000";#N/A,#N/A,FALSE,"Corporate";#N/A,#N/A,FALSE,"CTRL";#N/A,#N/A,FALSE,"Intra-group Summary";"year1",#N/A,FALSE,"IZT";"year2",#N/A,FALSE,"IZT"}</definedName>
    <definedName name="adhgzdb" localSheetId="4" hidden="1">{#N/A,#N/A,FALSE,"East Anglia";#N/A,#N/A,FALSE,"Great Western";#N/A,#N/A,FALSE,"LNE";#N/A,#N/A,FALSE,"Midlands";#N/A,#N/A,FALSE,"Scotland";#N/A,#N/A,FALSE,"North West";#N/A,#N/A,FALSE,"Southern";#N/A,#N/A,FALSE,"Central";#N/A,#N/A,FALSE,"MS";#N/A,#N/A,FALSE,"WCML";#N/A,#N/A,FALSE,"TL2000";#N/A,#N/A,FALSE,"Corporate";#N/A,#N/A,FALSE,"CTRL";#N/A,#N/A,FALSE,"Intra-group Summary";"year1",#N/A,FALSE,"IZT";"year2",#N/A,FALSE,"IZT"}</definedName>
    <definedName name="adhgzdb" hidden="1">{#N/A,#N/A,FALSE,"East Anglia";#N/A,#N/A,FALSE,"Great Western";#N/A,#N/A,FALSE,"LNE";#N/A,#N/A,FALSE,"Midlands";#N/A,#N/A,FALSE,"Scotland";#N/A,#N/A,FALSE,"North West";#N/A,#N/A,FALSE,"Southern";#N/A,#N/A,FALSE,"Central";#N/A,#N/A,FALSE,"MS";#N/A,#N/A,FALSE,"WCML";#N/A,#N/A,FALSE,"TL2000";#N/A,#N/A,FALSE,"Corporate";#N/A,#N/A,FALSE,"CTRL";#N/A,#N/A,FALSE,"Intra-group Summary";"year1",#N/A,FALSE,"IZT";"year2",#N/A,FALSE,"IZT"}</definedName>
    <definedName name="adil" localSheetId="2" hidden="1">{#N/A,#N/A,FALSE,"Feuil32";#N/A,#N/A,FALSE,"Feuil17";#N/A,#N/A,FALSE,"Feuil33";#N/A,#N/A,FALSE,"Feuil18";#N/A,#N/A,FALSE,"Feuil38";#N/A,#N/A,FALSE,"Feuil23";#N/A,#N/A,FALSE,"Feuil37";#N/A,#N/A,FALSE,"Feuil22";#N/A,#N/A,FALSE,"Feuil36";#N/A,#N/A,FALSE,"Feuil21";#N/A,#N/A,FALSE,"Feuil35";#N/A,#N/A,FALSE,"Feuil20"}</definedName>
    <definedName name="adil" localSheetId="4" hidden="1">{#N/A,#N/A,FALSE,"Feuil32";#N/A,#N/A,FALSE,"Feuil17";#N/A,#N/A,FALSE,"Feuil33";#N/A,#N/A,FALSE,"Feuil18";#N/A,#N/A,FALSE,"Feuil38";#N/A,#N/A,FALSE,"Feuil23";#N/A,#N/A,FALSE,"Feuil37";#N/A,#N/A,FALSE,"Feuil22";#N/A,#N/A,FALSE,"Feuil36";#N/A,#N/A,FALSE,"Feuil21";#N/A,#N/A,FALSE,"Feuil35";#N/A,#N/A,FALSE,"Feuil20"}</definedName>
    <definedName name="adil" hidden="1">{#N/A,#N/A,FALSE,"Feuil32";#N/A,#N/A,FALSE,"Feuil17";#N/A,#N/A,FALSE,"Feuil33";#N/A,#N/A,FALSE,"Feuil18";#N/A,#N/A,FALSE,"Feuil38";#N/A,#N/A,FALSE,"Feuil23";#N/A,#N/A,FALSE,"Feuil37";#N/A,#N/A,FALSE,"Feuil22";#N/A,#N/A,FALSE,"Feuil36";#N/A,#N/A,FALSE,"Feuil21";#N/A,#N/A,FALSE,"Feuil35";#N/A,#N/A,FALSE,"Feuil20"}</definedName>
    <definedName name="adil1" localSheetId="2" hidden="1">{#N/A,#N/A,FALSE,"Feuil32";#N/A,#N/A,FALSE,"Feuil17";#N/A,#N/A,FALSE,"Feuil33";#N/A,#N/A,FALSE,"Feuil18";#N/A,#N/A,FALSE,"Feuil38";#N/A,#N/A,FALSE,"Feuil23";#N/A,#N/A,FALSE,"Feuil37";#N/A,#N/A,FALSE,"Feuil22";#N/A,#N/A,FALSE,"Feuil36";#N/A,#N/A,FALSE,"Feuil21";#N/A,#N/A,FALSE,"Feuil35";#N/A,#N/A,FALSE,"Feuil20"}</definedName>
    <definedName name="adil1" localSheetId="4" hidden="1">{#N/A,#N/A,FALSE,"Feuil32";#N/A,#N/A,FALSE,"Feuil17";#N/A,#N/A,FALSE,"Feuil33";#N/A,#N/A,FALSE,"Feuil18";#N/A,#N/A,FALSE,"Feuil38";#N/A,#N/A,FALSE,"Feuil23";#N/A,#N/A,FALSE,"Feuil37";#N/A,#N/A,FALSE,"Feuil22";#N/A,#N/A,FALSE,"Feuil36";#N/A,#N/A,FALSE,"Feuil21";#N/A,#N/A,FALSE,"Feuil35";#N/A,#N/A,FALSE,"Feuil20"}</definedName>
    <definedName name="adil1" hidden="1">{#N/A,#N/A,FALSE,"Feuil32";#N/A,#N/A,FALSE,"Feuil17";#N/A,#N/A,FALSE,"Feuil33";#N/A,#N/A,FALSE,"Feuil18";#N/A,#N/A,FALSE,"Feuil38";#N/A,#N/A,FALSE,"Feuil23";#N/A,#N/A,FALSE,"Feuil37";#N/A,#N/A,FALSE,"Feuil22";#N/A,#N/A,FALSE,"Feuil36";#N/A,#N/A,FALSE,"Feuil21";#N/A,#N/A,FALSE,"Feuil35";#N/A,#N/A,FALSE,"Feuil20"}</definedName>
    <definedName name="adill" localSheetId="2" hidden="1">{#N/A,#N/A,FALSE,"Feuil32";#N/A,#N/A,FALSE,"Feuil17";#N/A,#N/A,FALSE,"Feuil33";#N/A,#N/A,FALSE,"Feuil18";#N/A,#N/A,FALSE,"Feuil38";#N/A,#N/A,FALSE,"Feuil23";#N/A,#N/A,FALSE,"Feuil37";#N/A,#N/A,FALSE,"Feuil22";#N/A,#N/A,FALSE,"Feuil36";#N/A,#N/A,FALSE,"Feuil21";#N/A,#N/A,FALSE,"Feuil35";#N/A,#N/A,FALSE,"Feuil20"}</definedName>
    <definedName name="adill" localSheetId="4" hidden="1">{#N/A,#N/A,FALSE,"Feuil32";#N/A,#N/A,FALSE,"Feuil17";#N/A,#N/A,FALSE,"Feuil33";#N/A,#N/A,FALSE,"Feuil18";#N/A,#N/A,FALSE,"Feuil38";#N/A,#N/A,FALSE,"Feuil23";#N/A,#N/A,FALSE,"Feuil37";#N/A,#N/A,FALSE,"Feuil22";#N/A,#N/A,FALSE,"Feuil36";#N/A,#N/A,FALSE,"Feuil21";#N/A,#N/A,FALSE,"Feuil35";#N/A,#N/A,FALSE,"Feuil20"}</definedName>
    <definedName name="adill" hidden="1">{#N/A,#N/A,FALSE,"Feuil32";#N/A,#N/A,FALSE,"Feuil17";#N/A,#N/A,FALSE,"Feuil33";#N/A,#N/A,FALSE,"Feuil18";#N/A,#N/A,FALSE,"Feuil38";#N/A,#N/A,FALSE,"Feuil23";#N/A,#N/A,FALSE,"Feuil37";#N/A,#N/A,FALSE,"Feuil22";#N/A,#N/A,FALSE,"Feuil36";#N/A,#N/A,FALSE,"Feuil21";#N/A,#N/A,FALSE,"Feuil35";#N/A,#N/A,FALSE,"Feuil20"}</definedName>
    <definedName name="adillll" localSheetId="2" hidden="1">{#N/A,#N/A,FALSE,"Feuil32";#N/A,#N/A,FALSE,"Feuil17";#N/A,#N/A,FALSE,"Feuil33";#N/A,#N/A,FALSE,"Feuil18";#N/A,#N/A,FALSE,"Feuil38";#N/A,#N/A,FALSE,"Feuil23";#N/A,#N/A,FALSE,"Feuil37";#N/A,#N/A,FALSE,"Feuil22";#N/A,#N/A,FALSE,"Feuil36";#N/A,#N/A,FALSE,"Feuil21";#N/A,#N/A,FALSE,"Feuil35";#N/A,#N/A,FALSE,"Feuil20"}</definedName>
    <definedName name="adillll" localSheetId="4" hidden="1">{#N/A,#N/A,FALSE,"Feuil32";#N/A,#N/A,FALSE,"Feuil17";#N/A,#N/A,FALSE,"Feuil33";#N/A,#N/A,FALSE,"Feuil18";#N/A,#N/A,FALSE,"Feuil38";#N/A,#N/A,FALSE,"Feuil23";#N/A,#N/A,FALSE,"Feuil37";#N/A,#N/A,FALSE,"Feuil22";#N/A,#N/A,FALSE,"Feuil36";#N/A,#N/A,FALSE,"Feuil21";#N/A,#N/A,FALSE,"Feuil35";#N/A,#N/A,FALSE,"Feuil20"}</definedName>
    <definedName name="adillll" hidden="1">{#N/A,#N/A,FALSE,"Feuil32";#N/A,#N/A,FALSE,"Feuil17";#N/A,#N/A,FALSE,"Feuil33";#N/A,#N/A,FALSE,"Feuil18";#N/A,#N/A,FALSE,"Feuil38";#N/A,#N/A,FALSE,"Feuil23";#N/A,#N/A,FALSE,"Feuil37";#N/A,#N/A,FALSE,"Feuil22";#N/A,#N/A,FALSE,"Feuil36";#N/A,#N/A,FALSE,"Feuil21";#N/A,#N/A,FALSE,"Feuil35";#N/A,#N/A,FALSE,"Feuil20"}</definedName>
    <definedName name="ADJUSTMENT" localSheetId="2" hidden="1">{#N/A,#N/A,FALSE,"CE-Build";#N/A,#N/A,FALSE,"CE-Equ.";#N/A,#N/A,FALSE,"CE-Computer";#N/A,#N/A,FALSE,"CE-BFurn.";#N/A,#N/A,FALSE,"CE-Accom.";#N/A,#N/A,FALSE,"CE-Vehicle";#N/A,#N/A,FALSE,"CE-Total"}</definedName>
    <definedName name="ADJUSTMENT" localSheetId="4" hidden="1">{#N/A,#N/A,FALSE,"CE-Build";#N/A,#N/A,FALSE,"CE-Equ.";#N/A,#N/A,FALSE,"CE-Computer";#N/A,#N/A,FALSE,"CE-BFurn.";#N/A,#N/A,FALSE,"CE-Accom.";#N/A,#N/A,FALSE,"CE-Vehicle";#N/A,#N/A,FALSE,"CE-Total"}</definedName>
    <definedName name="ADJUSTMENT" hidden="1">{#N/A,#N/A,FALSE,"CE-Build";#N/A,#N/A,FALSE,"CE-Equ.";#N/A,#N/A,FALSE,"CE-Computer";#N/A,#N/A,FALSE,"CE-BFurn.";#N/A,#N/A,FALSE,"CE-Accom.";#N/A,#N/A,FALSE,"CE-Vehicle";#N/A,#N/A,FALSE,"CE-Total"}</definedName>
    <definedName name="ADMIN_EXPS" localSheetId="10">#REF!</definedName>
    <definedName name="ADMIN_EXPS">#REF!</definedName>
    <definedName name="ADopsterling" localSheetId="2" hidden="1">{#N/A,#N/A,FALSE,"Summary";#N/A,#N/A,FALSE,"CF";#N/A,#N/A,FALSE,"P&amp;L";#N/A,#N/A,FALSE,"BS";#N/A,#N/A,FALSE,"Returns";#N/A,#N/A,FALSE,"Assumptions";#N/A,#N/A,FALSE,"Analysis"}</definedName>
    <definedName name="ADopsterling" localSheetId="4" hidden="1">{#N/A,#N/A,FALSE,"Summary";#N/A,#N/A,FALSE,"CF";#N/A,#N/A,FALSE,"P&amp;L";#N/A,#N/A,FALSE,"BS";#N/A,#N/A,FALSE,"Returns";#N/A,#N/A,FALSE,"Assumptions";#N/A,#N/A,FALSE,"Analysis"}</definedName>
    <definedName name="ADopsterling" hidden="1">{#N/A,#N/A,FALSE,"Summary";#N/A,#N/A,FALSE,"CF";#N/A,#N/A,FALSE,"P&amp;L";#N/A,#N/A,FALSE,"BS";#N/A,#N/A,FALSE,"Returns";#N/A,#N/A,FALSE,"Assumptions";#N/A,#N/A,FALSE,"Analysis"}</definedName>
    <definedName name="Adresse1" localSheetId="10" hidden="1">#REF!</definedName>
    <definedName name="Adresse1" localSheetId="4" hidden="1">#REF!</definedName>
    <definedName name="Adresse1" hidden="1">#REF!</definedName>
    <definedName name="ads" localSheetId="2" hidden="1">{#N/A,#N/A,FALSE,"Calc";#N/A,#N/A,FALSE,"Sensitivity";#N/A,#N/A,FALSE,"LT Earn.Dil.";#N/A,#N/A,FALSE,"Dil. AVP"}</definedName>
    <definedName name="ads" localSheetId="4" hidden="1">{#N/A,#N/A,FALSE,"Calc";#N/A,#N/A,FALSE,"Sensitivity";#N/A,#N/A,FALSE,"LT Earn.Dil.";#N/A,#N/A,FALSE,"Dil. AVP"}</definedName>
    <definedName name="ads" hidden="1">{#N/A,#N/A,FALSE,"Calc";#N/A,#N/A,FALSE,"Sensitivity";#N/A,#N/A,FALSE,"LT Earn.Dil.";#N/A,#N/A,FALSE,"Dil. AVP"}</definedName>
    <definedName name="adsad" localSheetId="10" hidden="1">#REF!</definedName>
    <definedName name="adsad" localSheetId="4" hidden="1">#REF!</definedName>
    <definedName name="adsad" hidden="1">#REF!</definedName>
    <definedName name="adsfgreg" localSheetId="2" hidden="1">{#N/A,#N/A,TRUE,"Historicals";#N/A,#N/A,TRUE,"Charts";#N/A,#N/A,TRUE,"Forecasts"}</definedName>
    <definedName name="adsfgreg" localSheetId="4" hidden="1">{#N/A,#N/A,TRUE,"Historicals";#N/A,#N/A,TRUE,"Charts";#N/A,#N/A,TRUE,"Forecasts"}</definedName>
    <definedName name="adsfgreg" hidden="1">{#N/A,#N/A,TRUE,"Historicals";#N/A,#N/A,TRUE,"Charts";#N/A,#N/A,TRUE,"Forecasts"}</definedName>
    <definedName name="adsfgreg_1" localSheetId="2" hidden="1">{#N/A,#N/A,TRUE,"Historicals";#N/A,#N/A,TRUE,"Charts";#N/A,#N/A,TRUE,"Forecasts"}</definedName>
    <definedName name="adsfgreg_1" localSheetId="4" hidden="1">{#N/A,#N/A,TRUE,"Historicals";#N/A,#N/A,TRUE,"Charts";#N/A,#N/A,TRUE,"Forecasts"}</definedName>
    <definedName name="adsfgreg_1" hidden="1">{#N/A,#N/A,TRUE,"Historicals";#N/A,#N/A,TRUE,"Charts";#N/A,#N/A,TRUE,"Forecasts"}</definedName>
    <definedName name="adsfgreg_2" localSheetId="2" hidden="1">{#N/A,#N/A,TRUE,"Historicals";#N/A,#N/A,TRUE,"Charts";#N/A,#N/A,TRUE,"Forecasts"}</definedName>
    <definedName name="adsfgreg_2" localSheetId="4" hidden="1">{#N/A,#N/A,TRUE,"Historicals";#N/A,#N/A,TRUE,"Charts";#N/A,#N/A,TRUE,"Forecasts"}</definedName>
    <definedName name="adsfgreg_2" hidden="1">{#N/A,#N/A,TRUE,"Historicals";#N/A,#N/A,TRUE,"Charts";#N/A,#N/A,TRUE,"Forecasts"}</definedName>
    <definedName name="adsfregh" localSheetId="2" hidden="1">{#N/A,#N/A,TRUE,"Historicals";#N/A,#N/A,TRUE,"Charts";#N/A,#N/A,TRUE,"Forecasts"}</definedName>
    <definedName name="adsfregh" localSheetId="4" hidden="1">{#N/A,#N/A,TRUE,"Historicals";#N/A,#N/A,TRUE,"Charts";#N/A,#N/A,TRUE,"Forecasts"}</definedName>
    <definedName name="adsfregh" hidden="1">{#N/A,#N/A,TRUE,"Historicals";#N/A,#N/A,TRUE,"Charts";#N/A,#N/A,TRUE,"Forecasts"}</definedName>
    <definedName name="adsfregh_1" localSheetId="2" hidden="1">{#N/A,#N/A,TRUE,"Historicals";#N/A,#N/A,TRUE,"Charts";#N/A,#N/A,TRUE,"Forecasts"}</definedName>
    <definedName name="adsfregh_1" localSheetId="4" hidden="1">{#N/A,#N/A,TRUE,"Historicals";#N/A,#N/A,TRUE,"Charts";#N/A,#N/A,TRUE,"Forecasts"}</definedName>
    <definedName name="adsfregh_1" hidden="1">{#N/A,#N/A,TRUE,"Historicals";#N/A,#N/A,TRUE,"Charts";#N/A,#N/A,TRUE,"Forecasts"}</definedName>
    <definedName name="adsfregh_2" localSheetId="2" hidden="1">{#N/A,#N/A,TRUE,"Historicals";#N/A,#N/A,TRUE,"Charts";#N/A,#N/A,TRUE,"Forecasts"}</definedName>
    <definedName name="adsfregh_2" localSheetId="4" hidden="1">{#N/A,#N/A,TRUE,"Historicals";#N/A,#N/A,TRUE,"Charts";#N/A,#N/A,TRUE,"Forecasts"}</definedName>
    <definedName name="adsfregh_2" hidden="1">{#N/A,#N/A,TRUE,"Historicals";#N/A,#N/A,TRUE,"Charts";#N/A,#N/A,TRUE,"Forecasts"}</definedName>
    <definedName name="adsfrergre" localSheetId="2" hidden="1">{#N/A,#N/A,TRUE,"Historicals";#N/A,#N/A,TRUE,"Charts";#N/A,#N/A,TRUE,"Forecasts"}</definedName>
    <definedName name="adsfrergre" localSheetId="4" hidden="1">{#N/A,#N/A,TRUE,"Historicals";#N/A,#N/A,TRUE,"Charts";#N/A,#N/A,TRUE,"Forecasts"}</definedName>
    <definedName name="adsfrergre" hidden="1">{#N/A,#N/A,TRUE,"Historicals";#N/A,#N/A,TRUE,"Charts";#N/A,#N/A,TRUE,"Forecasts"}</definedName>
    <definedName name="adsfrergre_1" localSheetId="2" hidden="1">{#N/A,#N/A,TRUE,"Historicals";#N/A,#N/A,TRUE,"Charts";#N/A,#N/A,TRUE,"Forecasts"}</definedName>
    <definedName name="adsfrergre_1" localSheetId="4" hidden="1">{#N/A,#N/A,TRUE,"Historicals";#N/A,#N/A,TRUE,"Charts";#N/A,#N/A,TRUE,"Forecasts"}</definedName>
    <definedName name="adsfrergre_1" hidden="1">{#N/A,#N/A,TRUE,"Historicals";#N/A,#N/A,TRUE,"Charts";#N/A,#N/A,TRUE,"Forecasts"}</definedName>
    <definedName name="adsfrergre_2" localSheetId="2" hidden="1">{#N/A,#N/A,TRUE,"Historicals";#N/A,#N/A,TRUE,"Charts";#N/A,#N/A,TRUE,"Forecasts"}</definedName>
    <definedName name="adsfrergre_2" localSheetId="4" hidden="1">{#N/A,#N/A,TRUE,"Historicals";#N/A,#N/A,TRUE,"Charts";#N/A,#N/A,TRUE,"Forecasts"}</definedName>
    <definedName name="adsfrergre_2" hidden="1">{#N/A,#N/A,TRUE,"Historicals";#N/A,#N/A,TRUE,"Charts";#N/A,#N/A,TRUE,"Forecasts"}</definedName>
    <definedName name="ADVANCES" localSheetId="10">#REF!</definedName>
    <definedName name="ADVANCES">#REF!</definedName>
    <definedName name="ADVSUPPLIERS" localSheetId="10">#REF!</definedName>
    <definedName name="ADVSUPPLIERS">#REF!</definedName>
    <definedName name="ae" localSheetId="2" hidden="1">{#N/A,#N/A,FALSE,"Calc";#N/A,#N/A,FALSE,"Sensitivity";#N/A,#N/A,FALSE,"LT Earn.Dil.";#N/A,#N/A,FALSE,"Dil. AVP"}</definedName>
    <definedName name="ae" localSheetId="4" hidden="1">{#N/A,#N/A,FALSE,"Calc";#N/A,#N/A,FALSE,"Sensitivity";#N/A,#N/A,FALSE,"LT Earn.Dil.";#N/A,#N/A,FALSE,"Dil. AVP"}</definedName>
    <definedName name="ae" hidden="1">{#N/A,#N/A,FALSE,"Calc";#N/A,#N/A,FALSE,"Sensitivity";#N/A,#N/A,FALSE,"LT Earn.Dil.";#N/A,#N/A,FALSE,"Dil. AVP"}</definedName>
    <definedName name="aeg" localSheetId="2" hidden="1">{#N/A,#N/A,FALSE,"East Anglia";#N/A,#N/A,FALSE,"Great Western";#N/A,#N/A,FALSE,"LNE";#N/A,#N/A,FALSE,"Midlands";#N/A,#N/A,FALSE,"Scotland";#N/A,#N/A,FALSE,"North West";#N/A,#N/A,FALSE,"Southern";#N/A,#N/A,FALSE,"Central";#N/A,#N/A,FALSE,"MS";#N/A,#N/A,FALSE,"WCML";#N/A,#N/A,FALSE,"TL2000";#N/A,#N/A,FALSE,"Corporate";#N/A,#N/A,FALSE,"CTRL";#N/A,#N/A,FALSE,"Intra-group Summary";"year1",#N/A,FALSE,"IZT";"year2",#N/A,FALSE,"IZT"}</definedName>
    <definedName name="aeg" localSheetId="4" hidden="1">{#N/A,#N/A,FALSE,"East Anglia";#N/A,#N/A,FALSE,"Great Western";#N/A,#N/A,FALSE,"LNE";#N/A,#N/A,FALSE,"Midlands";#N/A,#N/A,FALSE,"Scotland";#N/A,#N/A,FALSE,"North West";#N/A,#N/A,FALSE,"Southern";#N/A,#N/A,FALSE,"Central";#N/A,#N/A,FALSE,"MS";#N/A,#N/A,FALSE,"WCML";#N/A,#N/A,FALSE,"TL2000";#N/A,#N/A,FALSE,"Corporate";#N/A,#N/A,FALSE,"CTRL";#N/A,#N/A,FALSE,"Intra-group Summary";"year1",#N/A,FALSE,"IZT";"year2",#N/A,FALSE,"IZT"}</definedName>
    <definedName name="aeg" hidden="1">{#N/A,#N/A,FALSE,"East Anglia";#N/A,#N/A,FALSE,"Great Western";#N/A,#N/A,FALSE,"LNE";#N/A,#N/A,FALSE,"Midlands";#N/A,#N/A,FALSE,"Scotland";#N/A,#N/A,FALSE,"North West";#N/A,#N/A,FALSE,"Southern";#N/A,#N/A,FALSE,"Central";#N/A,#N/A,FALSE,"MS";#N/A,#N/A,FALSE,"WCML";#N/A,#N/A,FALSE,"TL2000";#N/A,#N/A,FALSE,"Corporate";#N/A,#N/A,FALSE,"CTRL";#N/A,#N/A,FALSE,"Intra-group Summary";"year1",#N/A,FALSE,"IZT";"year2",#N/A,FALSE,"IZT"}</definedName>
    <definedName name="aegrgas" localSheetId="2" hidden="1">{#N/A,#N/A,TRUE,"Cover";#N/A,#N/A,TRUE,"Conts";#N/A,#N/A,TRUE,"VOS";#N/A,#N/A,TRUE,"Warrington";#N/A,#N/A,TRUE,"Widnes"}</definedName>
    <definedName name="aegrgas" localSheetId="4" hidden="1">{#N/A,#N/A,TRUE,"Cover";#N/A,#N/A,TRUE,"Conts";#N/A,#N/A,TRUE,"VOS";#N/A,#N/A,TRUE,"Warrington";#N/A,#N/A,TRUE,"Widnes"}</definedName>
    <definedName name="aegrgas" hidden="1">{#N/A,#N/A,TRUE,"Cover";#N/A,#N/A,TRUE,"Conts";#N/A,#N/A,TRUE,"VOS";#N/A,#N/A,TRUE,"Warrington";#N/A,#N/A,TRUE,"Widnes"}</definedName>
    <definedName name="AERAFG" localSheetId="2" hidden="1">{#N/A,#N/A,TRUE,"Cover";#N/A,#N/A,TRUE,"Conts";#N/A,#N/A,TRUE,"VOS";#N/A,#N/A,TRUE,"Warrington";#N/A,#N/A,TRUE,"Widnes"}</definedName>
    <definedName name="AERAFG" localSheetId="4" hidden="1">{#N/A,#N/A,TRUE,"Cover";#N/A,#N/A,TRUE,"Conts";#N/A,#N/A,TRUE,"VOS";#N/A,#N/A,TRUE,"Warrington";#N/A,#N/A,TRUE,"Widnes"}</definedName>
    <definedName name="AERAFG" hidden="1">{#N/A,#N/A,TRUE,"Cover";#N/A,#N/A,TRUE,"Conts";#N/A,#N/A,TRUE,"VOS";#N/A,#N/A,TRUE,"Warrington";#N/A,#N/A,TRUE,"Widnes"}</definedName>
    <definedName name="aertes" localSheetId="2" hidden="1">{#N/A,#N/A,TRUE,"Cover";#N/A,#N/A,TRUE,"Conts";#N/A,#N/A,TRUE,"VOS";#N/A,#N/A,TRUE,"Warrington";#N/A,#N/A,TRUE,"Widnes"}</definedName>
    <definedName name="aertes" localSheetId="4" hidden="1">{#N/A,#N/A,TRUE,"Cover";#N/A,#N/A,TRUE,"Conts";#N/A,#N/A,TRUE,"VOS";#N/A,#N/A,TRUE,"Warrington";#N/A,#N/A,TRUE,"Widnes"}</definedName>
    <definedName name="aertes" hidden="1">{#N/A,#N/A,TRUE,"Cover";#N/A,#N/A,TRUE,"Conts";#N/A,#N/A,TRUE,"VOS";#N/A,#N/A,TRUE,"Warrington";#N/A,#N/A,TRUE,"Widnes"}</definedName>
    <definedName name="aetertryh" localSheetId="2" hidden="1">{#N/A,#N/A,TRUE,"Cover";#N/A,#N/A,TRUE,"Conts";#N/A,#N/A,TRUE,"VOS";#N/A,#N/A,TRUE,"Warrington";#N/A,#N/A,TRUE,"Widnes"}</definedName>
    <definedName name="aetertryh" localSheetId="4" hidden="1">{#N/A,#N/A,TRUE,"Cover";#N/A,#N/A,TRUE,"Conts";#N/A,#N/A,TRUE,"VOS";#N/A,#N/A,TRUE,"Warrington";#N/A,#N/A,TRUE,"Widnes"}</definedName>
    <definedName name="aetertryh" hidden="1">{#N/A,#N/A,TRUE,"Cover";#N/A,#N/A,TRUE,"Conts";#N/A,#N/A,TRUE,"VOS";#N/A,#N/A,TRUE,"Warrington";#N/A,#N/A,TRUE,"Widnes"}</definedName>
    <definedName name="aewr" localSheetId="2" hidden="1">{"mgmt forecast",#N/A,FALSE,"Mgmt Forecast";"dcf table",#N/A,FALSE,"Mgmt Forecast";"sensitivity",#N/A,FALSE,"Mgmt Forecast";"table inputs",#N/A,FALSE,"Mgmt Forecast";"calculations",#N/A,FALSE,"Mgmt Forecast"}</definedName>
    <definedName name="aewr" localSheetId="4" hidden="1">{"mgmt forecast",#N/A,FALSE,"Mgmt Forecast";"dcf table",#N/A,FALSE,"Mgmt Forecast";"sensitivity",#N/A,FALSE,"Mgmt Forecast";"table inputs",#N/A,FALSE,"Mgmt Forecast";"calculations",#N/A,FALSE,"Mgmt Forecast"}</definedName>
    <definedName name="aewr" hidden="1">{"mgmt forecast",#N/A,FALSE,"Mgmt Forecast";"dcf table",#N/A,FALSE,"Mgmt Forecast";"sensitivity",#N/A,FALSE,"Mgmt Forecast";"table inputs",#N/A,FALSE,"Mgmt Forecast";"calculations",#N/A,FALSE,"Mgmt Forecast"}</definedName>
    <definedName name="aeyh" localSheetId="2" hidden="1">{#N/A,#N/A,FALSE,"UK";#N/A,#N/A,FALSE,"FR";#N/A,#N/A,FALSE,"SWE";#N/A,#N/A,FALSE,"BE";#N/A,#N/A,FALSE,"IT";#N/A,#N/A,FALSE,"SP";#N/A,#N/A,FALSE,"GE";#N/A,#N/A,FALSE,"PO";#N/A,#N/A,FALSE,"SWI";#N/A,#N/A,FALSE,"NON"}</definedName>
    <definedName name="aeyh" localSheetId="4" hidden="1">{#N/A,#N/A,FALSE,"UK";#N/A,#N/A,FALSE,"FR";#N/A,#N/A,FALSE,"SWE";#N/A,#N/A,FALSE,"BE";#N/A,#N/A,FALSE,"IT";#N/A,#N/A,FALSE,"SP";#N/A,#N/A,FALSE,"GE";#N/A,#N/A,FALSE,"PO";#N/A,#N/A,FALSE,"SWI";#N/A,#N/A,FALSE,"NON"}</definedName>
    <definedName name="aeyh" hidden="1">{#N/A,#N/A,FALSE,"UK";#N/A,#N/A,FALSE,"FR";#N/A,#N/A,FALSE,"SWE";#N/A,#N/A,FALSE,"BE";#N/A,#N/A,FALSE,"IT";#N/A,#N/A,FALSE,"SP";#N/A,#N/A,FALSE,"GE";#N/A,#N/A,FALSE,"PO";#N/A,#N/A,FALSE,"SWI";#N/A,#N/A,FALSE,"NON"}</definedName>
    <definedName name="aeze" localSheetId="2" hidden="1">{#N/A,#N/A,FALSE,"Calc";#N/A,#N/A,FALSE,"Sensitivity";#N/A,#N/A,FALSE,"LT Earn.Dil.";#N/A,#N/A,FALSE,"Dil. AVP"}</definedName>
    <definedName name="aeze" localSheetId="4" hidden="1">{#N/A,#N/A,FALSE,"Calc";#N/A,#N/A,FALSE,"Sensitivity";#N/A,#N/A,FALSE,"LT Earn.Dil.";#N/A,#N/A,FALSE,"Dil. AVP"}</definedName>
    <definedName name="aeze" hidden="1">{#N/A,#N/A,FALSE,"Calc";#N/A,#N/A,FALSE,"Sensitivity";#N/A,#N/A,FALSE,"LT Earn.Dil.";#N/A,#N/A,FALSE,"Dil. AVP"}</definedName>
    <definedName name="afadsf" localSheetId="2" hidden="1">{#N/A,#N/A,FALSE,"PROFIT 11-95"}</definedName>
    <definedName name="afadsf" localSheetId="4" hidden="1">{#N/A,#N/A,FALSE,"PROFIT 11-95"}</definedName>
    <definedName name="afadsf" hidden="1">{#N/A,#N/A,FALSE,"PROFIT 11-95"}</definedName>
    <definedName name="afdaf" localSheetId="2" hidden="1">{#N/A,#N/A,FALSE,"UK";#N/A,#N/A,FALSE,"FR";#N/A,#N/A,FALSE,"SWE";#N/A,#N/A,FALSE,"BE";#N/A,#N/A,FALSE,"IT";#N/A,#N/A,FALSE,"SP";#N/A,#N/A,FALSE,"GE";#N/A,#N/A,FALSE,"PO";#N/A,#N/A,FALSE,"SWI";#N/A,#N/A,FALSE,"NON"}</definedName>
    <definedName name="afdaf" localSheetId="4" hidden="1">{#N/A,#N/A,FALSE,"UK";#N/A,#N/A,FALSE,"FR";#N/A,#N/A,FALSE,"SWE";#N/A,#N/A,FALSE,"BE";#N/A,#N/A,FALSE,"IT";#N/A,#N/A,FALSE,"SP";#N/A,#N/A,FALSE,"GE";#N/A,#N/A,FALSE,"PO";#N/A,#N/A,FALSE,"SWI";#N/A,#N/A,FALSE,"NON"}</definedName>
    <definedName name="afdaf" hidden="1">{#N/A,#N/A,FALSE,"UK";#N/A,#N/A,FALSE,"FR";#N/A,#N/A,FALSE,"SWE";#N/A,#N/A,FALSE,"BE";#N/A,#N/A,FALSE,"IT";#N/A,#N/A,FALSE,"SP";#N/A,#N/A,FALSE,"GE";#N/A,#N/A,FALSE,"PO";#N/A,#N/A,FALSE,"SWI";#N/A,#N/A,FALSE,"NON"}</definedName>
    <definedName name="afdafdaf" localSheetId="2" hidden="1">{#N/A,#N/A,FALSE,"UK";#N/A,#N/A,FALSE,"FR";#N/A,#N/A,FALSE,"SWE";#N/A,#N/A,FALSE,"BE";#N/A,#N/A,FALSE,"IT";#N/A,#N/A,FALSE,"SP";#N/A,#N/A,FALSE,"GE";#N/A,#N/A,FALSE,"PO";#N/A,#N/A,FALSE,"SWI";#N/A,#N/A,FALSE,"NON"}</definedName>
    <definedName name="afdafdaf" localSheetId="4" hidden="1">{#N/A,#N/A,FALSE,"UK";#N/A,#N/A,FALSE,"FR";#N/A,#N/A,FALSE,"SWE";#N/A,#N/A,FALSE,"BE";#N/A,#N/A,FALSE,"IT";#N/A,#N/A,FALSE,"SP";#N/A,#N/A,FALSE,"GE";#N/A,#N/A,FALSE,"PO";#N/A,#N/A,FALSE,"SWI";#N/A,#N/A,FALSE,"NON"}</definedName>
    <definedName name="afdafdaf" hidden="1">{#N/A,#N/A,FALSE,"UK";#N/A,#N/A,FALSE,"FR";#N/A,#N/A,FALSE,"SWE";#N/A,#N/A,FALSE,"BE";#N/A,#N/A,FALSE,"IT";#N/A,#N/A,FALSE,"SP";#N/A,#N/A,FALSE,"GE";#N/A,#N/A,FALSE,"PO";#N/A,#N/A,FALSE,"SWI";#N/A,#N/A,FALSE,"NON"}</definedName>
    <definedName name="afdar3e" localSheetId="2" hidden="1">{#N/A,#N/A,FALSE,"UK";#N/A,#N/A,FALSE,"FR";#N/A,#N/A,FALSE,"SWE";#N/A,#N/A,FALSE,"BE";#N/A,#N/A,FALSE,"IT";#N/A,#N/A,FALSE,"SP";#N/A,#N/A,FALSE,"GE";#N/A,#N/A,FALSE,"PO";#N/A,#N/A,FALSE,"SWI";#N/A,#N/A,FALSE,"NON"}</definedName>
    <definedName name="afdar3e" localSheetId="4" hidden="1">{#N/A,#N/A,FALSE,"UK";#N/A,#N/A,FALSE,"FR";#N/A,#N/A,FALSE,"SWE";#N/A,#N/A,FALSE,"BE";#N/A,#N/A,FALSE,"IT";#N/A,#N/A,FALSE,"SP";#N/A,#N/A,FALSE,"GE";#N/A,#N/A,FALSE,"PO";#N/A,#N/A,FALSE,"SWI";#N/A,#N/A,FALSE,"NON"}</definedName>
    <definedName name="afdar3e" hidden="1">{#N/A,#N/A,FALSE,"UK";#N/A,#N/A,FALSE,"FR";#N/A,#N/A,FALSE,"SWE";#N/A,#N/A,FALSE,"BE";#N/A,#N/A,FALSE,"IT";#N/A,#N/A,FALSE,"SP";#N/A,#N/A,FALSE,"GE";#N/A,#N/A,FALSE,"PO";#N/A,#N/A,FALSE,"SWI";#N/A,#N/A,FALSE,"NON"}</definedName>
    <definedName name="AFE" localSheetId="10" hidden="1">#REF!</definedName>
    <definedName name="AFE" localSheetId="4" hidden="1">#REF!</definedName>
    <definedName name="AFE" hidden="1">#REF!</definedName>
    <definedName name="affranc" localSheetId="2" hidden="1">{"zagora",#N/A,FALSE,"colispostaux"}</definedName>
    <definedName name="affranc" localSheetId="4" hidden="1">{"zagora",#N/A,FALSE,"colispostaux"}</definedName>
    <definedName name="affranc" hidden="1">{"zagora",#N/A,FALSE,"colispostaux"}</definedName>
    <definedName name="afgggrtgh" localSheetId="2" hidden="1">{#N/A,#N/A,TRUE,"Historicals";#N/A,#N/A,TRUE,"Charts";#N/A,#N/A,TRUE,"Forecasts"}</definedName>
    <definedName name="afgggrtgh" localSheetId="4" hidden="1">{#N/A,#N/A,TRUE,"Historicals";#N/A,#N/A,TRUE,"Charts";#N/A,#N/A,TRUE,"Forecasts"}</definedName>
    <definedName name="afgggrtgh" hidden="1">{#N/A,#N/A,TRUE,"Historicals";#N/A,#N/A,TRUE,"Charts";#N/A,#N/A,TRUE,"Forecasts"}</definedName>
    <definedName name="afgggrtgh_1" localSheetId="2" hidden="1">{#N/A,#N/A,TRUE,"Historicals";#N/A,#N/A,TRUE,"Charts";#N/A,#N/A,TRUE,"Forecasts"}</definedName>
    <definedName name="afgggrtgh_1" localSheetId="4" hidden="1">{#N/A,#N/A,TRUE,"Historicals";#N/A,#N/A,TRUE,"Charts";#N/A,#N/A,TRUE,"Forecasts"}</definedName>
    <definedName name="afgggrtgh_1" hidden="1">{#N/A,#N/A,TRUE,"Historicals";#N/A,#N/A,TRUE,"Charts";#N/A,#N/A,TRUE,"Forecasts"}</definedName>
    <definedName name="afgggrtgh_2" localSheetId="2" hidden="1">{#N/A,#N/A,TRUE,"Historicals";#N/A,#N/A,TRUE,"Charts";#N/A,#N/A,TRUE,"Forecasts"}</definedName>
    <definedName name="afgggrtgh_2" localSheetId="4" hidden="1">{#N/A,#N/A,TRUE,"Historicals";#N/A,#N/A,TRUE,"Charts";#N/A,#N/A,TRUE,"Forecasts"}</definedName>
    <definedName name="afgggrtgh_2" hidden="1">{#N/A,#N/A,TRUE,"Historicals";#N/A,#N/A,TRUE,"Charts";#N/A,#N/A,TRUE,"Forecasts"}</definedName>
    <definedName name="AgentOf1" localSheetId="10">#REF!</definedName>
    <definedName name="AgentOf1">#REF!</definedName>
    <definedName name="AgentOf2" localSheetId="10">#REF!</definedName>
    <definedName name="AgentOf2">#REF!</definedName>
    <definedName name="AgentOf3" localSheetId="10">#REF!</definedName>
    <definedName name="AgentOf3">#REF!</definedName>
    <definedName name="AgentOf4" localSheetId="10">#REF!</definedName>
    <definedName name="AgentOf4">#REF!</definedName>
    <definedName name="AgentOf5" localSheetId="10">#REF!</definedName>
    <definedName name="AgentOf5">#REF!</definedName>
    <definedName name="AgentOf6" localSheetId="10">#REF!</definedName>
    <definedName name="AgentOf6">#REF!</definedName>
    <definedName name="AgentOf7" localSheetId="10">#REF!</definedName>
    <definedName name="AgentOf7">#REF!</definedName>
    <definedName name="AGSDG" localSheetId="2" hidden="1">{#N/A,#N/A,TRUE,"FA 1 &amp; 2";#N/A,#N/A,TRUE,"FA 3 &amp; 4";#N/A,#N/A,TRUE,"FA 5 &amp; 6";#N/A,#N/A,TRUE,"FA 7 &amp; 8";#N/A,#N/A,TRUE,"FA 9 &amp; 10";#N/A,#N/A,TRUE,"FA 11";#N/A,#N/A,TRUE,"FA 12";#N/A,#N/A,TRUE,"FA 13";#N/A,#N/A,TRUE,"FA 14 &amp; 15"}</definedName>
    <definedName name="AGSDG" localSheetId="4" hidden="1">{#N/A,#N/A,TRUE,"FA 1 &amp; 2";#N/A,#N/A,TRUE,"FA 3 &amp; 4";#N/A,#N/A,TRUE,"FA 5 &amp; 6";#N/A,#N/A,TRUE,"FA 7 &amp; 8";#N/A,#N/A,TRUE,"FA 9 &amp; 10";#N/A,#N/A,TRUE,"FA 11";#N/A,#N/A,TRUE,"FA 12";#N/A,#N/A,TRUE,"FA 13";#N/A,#N/A,TRUE,"FA 14 &amp; 15"}</definedName>
    <definedName name="AGSDG" hidden="1">{#N/A,#N/A,TRUE,"FA 1 &amp; 2";#N/A,#N/A,TRUE,"FA 3 &amp; 4";#N/A,#N/A,TRUE,"FA 5 &amp; 6";#N/A,#N/A,TRUE,"FA 7 &amp; 8";#N/A,#N/A,TRUE,"FA 9 &amp; 10";#N/A,#N/A,TRUE,"FA 11";#N/A,#N/A,TRUE,"FA 12";#N/A,#N/A,TRUE,"FA 13";#N/A,#N/A,TRUE,"FA 14 &amp; 15"}</definedName>
    <definedName name="ahlf" localSheetId="2" hidden="1">{#N/A,#N/A,FALSE,"A BS";#N/A,#N/A,FALSE,"B Ratios";#N/A,#N/A,FALSE,"A P&amp;L";#N/A,#N/A,FALSE,"A SIG";#N/A,#N/A,FALSE,"B Verif";#N/A,#N/A,FALSE,"B Verif LEADS";#N/A,#N/A,FALSE,"C";#N/A,#N/A,FALSE,"D";#N/A,#N/A,FALSE,"E";#N/A,#N/A,FALSE,"F";#N/A,#N/A,FALSE,"G";#N/A,#N/A,FALSE,"H";#N/A,#N/A,FALSE,"I";#N/A,#N/A,FALSE,"K";#N/A,#N/A,FALSE,"L";#N/A,#N/A,FALSE,"M";#N/A,#N/A,FALSE,"N";#N/A,#N/A,FALSE,"O";#N/A,#N/A,FALSE,"P";#N/A,#N/A,FALSE,"R";#N/A,#N/A,FALSE,"S";#N/A,#N/A,FALSE,"T"}</definedName>
    <definedName name="ahlf" localSheetId="4" hidden="1">{#N/A,#N/A,FALSE,"A BS";#N/A,#N/A,FALSE,"B Ratios";#N/A,#N/A,FALSE,"A P&amp;L";#N/A,#N/A,FALSE,"A SIG";#N/A,#N/A,FALSE,"B Verif";#N/A,#N/A,FALSE,"B Verif LEADS";#N/A,#N/A,FALSE,"C";#N/A,#N/A,FALSE,"D";#N/A,#N/A,FALSE,"E";#N/A,#N/A,FALSE,"F";#N/A,#N/A,FALSE,"G";#N/A,#N/A,FALSE,"H";#N/A,#N/A,FALSE,"I";#N/A,#N/A,FALSE,"K";#N/A,#N/A,FALSE,"L";#N/A,#N/A,FALSE,"M";#N/A,#N/A,FALSE,"N";#N/A,#N/A,FALSE,"O";#N/A,#N/A,FALSE,"P";#N/A,#N/A,FALSE,"R";#N/A,#N/A,FALSE,"S";#N/A,#N/A,FALSE,"T"}</definedName>
    <definedName name="ahlf" hidden="1">{#N/A,#N/A,FALSE,"A BS";#N/A,#N/A,FALSE,"B Ratios";#N/A,#N/A,FALSE,"A P&amp;L";#N/A,#N/A,FALSE,"A SIG";#N/A,#N/A,FALSE,"B Verif";#N/A,#N/A,FALSE,"B Verif LEADS";#N/A,#N/A,FALSE,"C";#N/A,#N/A,FALSE,"D";#N/A,#N/A,FALSE,"E";#N/A,#N/A,FALSE,"F";#N/A,#N/A,FALSE,"G";#N/A,#N/A,FALSE,"H";#N/A,#N/A,FALSE,"I";#N/A,#N/A,FALSE,"K";#N/A,#N/A,FALSE,"L";#N/A,#N/A,FALSE,"M";#N/A,#N/A,FALSE,"N";#N/A,#N/A,FALSE,"O";#N/A,#N/A,FALSE,"P";#N/A,#N/A,FALSE,"R";#N/A,#N/A,FALSE,"S";#N/A,#N/A,FALSE,"T"}</definedName>
    <definedName name="ahmed">#N/A</definedName>
    <definedName name="AHUFan" localSheetId="10" hidden="1">#REF!</definedName>
    <definedName name="AHUFan" localSheetId="4" hidden="1">#REF!</definedName>
    <definedName name="AHUFan" hidden="1">#REF!</definedName>
    <definedName name="aj" localSheetId="2" hidden="1">{#N/A,#N/A,FALSE,"HCA";#N/A,#N/A,FALSE,"Revenue";#N/A,#N/A,FALSE,"Opex";#N/A,#N/A,FALSE,"AMP"}</definedName>
    <definedName name="aj" localSheetId="4" hidden="1">{#N/A,#N/A,FALSE,"HCA";#N/A,#N/A,FALSE,"Revenue";#N/A,#N/A,FALSE,"Opex";#N/A,#N/A,FALSE,"AMP"}</definedName>
    <definedName name="aj" hidden="1">{#N/A,#N/A,FALSE,"HCA";#N/A,#N/A,FALSE,"Revenue";#N/A,#N/A,FALSE,"Opex";#N/A,#N/A,FALSE,"AMP"}</definedName>
    <definedName name="Ajax" localSheetId="2" hidden="1">{#N/A,#N/A,TRUE,"Pro Forma";#N/A,#N/A,TRUE,"PF_Bal";#N/A,#N/A,TRUE,"PF_INC";#N/A,#N/A,TRUE,"CBE";#N/A,#N/A,TRUE,"SWK"}</definedName>
    <definedName name="Ajax" localSheetId="4" hidden="1">{#N/A,#N/A,TRUE,"Pro Forma";#N/A,#N/A,TRUE,"PF_Bal";#N/A,#N/A,TRUE,"PF_INC";#N/A,#N/A,TRUE,"CBE";#N/A,#N/A,TRUE,"SWK"}</definedName>
    <definedName name="Ajax" hidden="1">{#N/A,#N/A,TRUE,"Pro Forma";#N/A,#N/A,TRUE,"PF_Bal";#N/A,#N/A,TRUE,"PF_INC";#N/A,#N/A,TRUE,"CBE";#N/A,#N/A,TRUE,"SWK"}</definedName>
    <definedName name="AK_1972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K_1972" localSheetId="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K_197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laa" localSheetId="10">#REF!</definedName>
    <definedName name="alaa">#REF!</definedName>
    <definedName name="AlAin" localSheetId="2" hidden="1">{"'INVOICE'!$A$2793:$D$2815"}</definedName>
    <definedName name="AlAin" localSheetId="4" hidden="1">{"'INVOICE'!$A$2793:$D$2815"}</definedName>
    <definedName name="AlAin" hidden="1">{"'INVOICE'!$A$2793:$D$2815"}</definedName>
    <definedName name="ALAIN22" localSheetId="2" hidden="1">{"'INVOICE'!$A$2793:$D$2815"}</definedName>
    <definedName name="ALAIN22" localSheetId="4" hidden="1">{"'INVOICE'!$A$2793:$D$2815"}</definedName>
    <definedName name="ALAIN22" hidden="1">{"'INVOICE'!$A$2793:$D$2815"}</definedName>
    <definedName name="alaina" localSheetId="2" hidden="1">{"'INVOICE'!$A$2793:$D$2815"}</definedName>
    <definedName name="alaina" localSheetId="4" hidden="1">{"'INVOICE'!$A$2793:$D$2815"}</definedName>
    <definedName name="alaina" hidden="1">{"'INVOICE'!$A$2793:$D$2815"}</definedName>
    <definedName name="AlAinArea" localSheetId="2" hidden="1">{"'INVOICE'!$A$2793:$D$2815"}</definedName>
    <definedName name="AlAinArea" localSheetId="4" hidden="1">{"'INVOICE'!$A$2793:$D$2815"}</definedName>
    <definedName name="AlAinArea" hidden="1">{"'INVOICE'!$A$2793:$D$2815"}</definedName>
    <definedName name="AlAinArea22" localSheetId="2" hidden="1">{"'INVOICE'!$A$2793:$D$2815"}</definedName>
    <definedName name="AlAinArea22" localSheetId="4" hidden="1">{"'INVOICE'!$A$2793:$D$2815"}</definedName>
    <definedName name="AlAinArea22" hidden="1">{"'INVOICE'!$A$2793:$D$2815"}</definedName>
    <definedName name="AlAinq" localSheetId="2" hidden="1">{"'INVOICE'!$A$2793:$D$2815"}</definedName>
    <definedName name="AlAinq" localSheetId="4" hidden="1">{"'INVOICE'!$A$2793:$D$2815"}</definedName>
    <definedName name="AlAinq" hidden="1">{"'INVOICE'!$A$2793:$D$2815"}</definedName>
    <definedName name="Alainsa" localSheetId="2" hidden="1">{"'INVOICE'!$A$2793:$D$2815"}</definedName>
    <definedName name="Alainsa" localSheetId="4" hidden="1">{"'INVOICE'!$A$2793:$D$2815"}</definedName>
    <definedName name="Alainsa" hidden="1">{"'INVOICE'!$A$2793:$D$2815"}</definedName>
    <definedName name="ALAINTWO" localSheetId="2" hidden="1">{"'INVOICE'!$A$2793:$D$2815"}</definedName>
    <definedName name="ALAINTWO" localSheetId="4" hidden="1">{"'INVOICE'!$A$2793:$D$2815"}</definedName>
    <definedName name="ALAINTWO" hidden="1">{"'INVOICE'!$A$2793:$D$2815"}</definedName>
    <definedName name="Algeria" localSheetId="10">#REF!</definedName>
    <definedName name="Algeria">#REF!</definedName>
    <definedName name="AlgeriaBS" localSheetId="10">#REF!</definedName>
    <definedName name="AlgeriaBS">#REF!</definedName>
    <definedName name="Algr" localSheetId="10">#REF!</definedName>
    <definedName name="Algr">#REF!</definedName>
    <definedName name="ALJCO" localSheetId="10">#REF!</definedName>
    <definedName name="ALJCO">#REF!</definedName>
    <definedName name="ALJICODept" localSheetId="10">#REF!</definedName>
    <definedName name="ALJICODept">#REF!</definedName>
    <definedName name="ALJISR" localSheetId="10">#REF!</definedName>
    <definedName name="ALJISR">#REF!</definedName>
    <definedName name="ALJISRCenter" localSheetId="10">#REF!</definedName>
    <definedName name="ALJISRCenter">#REF!</definedName>
    <definedName name="ALJISRDept" localSheetId="10">#REF!</definedName>
    <definedName name="ALJISRDept">#REF!</definedName>
    <definedName name="ALJR" localSheetId="10">#REF!</definedName>
    <definedName name="ALJR">#REF!</definedName>
    <definedName name="Aljr04ymSales" localSheetId="10">#REF!</definedName>
    <definedName name="Aljr04ymSales">#REF!</definedName>
    <definedName name="Aljr05ynSales" localSheetId="10">#REF!</definedName>
    <definedName name="Aljr05ynSales">#REF!</definedName>
    <definedName name="aljsir" localSheetId="10">#REF!</definedName>
    <definedName name="aljsir">#REF!</definedName>
    <definedName name="Alkhobar" localSheetId="2" hidden="1">{#N/A,#N/A,FALSE,"CE-Build";#N/A,#N/A,FALSE,"CE-Equ.";#N/A,#N/A,FALSE,"CE-Computer";#N/A,#N/A,FALSE,"CE-BFurn.";#N/A,#N/A,FALSE,"CE-Accom.";#N/A,#N/A,FALSE,"CE-Vehicle";#N/A,#N/A,FALSE,"CE-Total"}</definedName>
    <definedName name="Alkhobar" localSheetId="4" hidden="1">{#N/A,#N/A,FALSE,"CE-Build";#N/A,#N/A,FALSE,"CE-Equ.";#N/A,#N/A,FALSE,"CE-Computer";#N/A,#N/A,FALSE,"CE-BFurn.";#N/A,#N/A,FALSE,"CE-Accom.";#N/A,#N/A,FALSE,"CE-Vehicle";#N/A,#N/A,FALSE,"CE-Total"}</definedName>
    <definedName name="Alkhobar" hidden="1">{#N/A,#N/A,FALSE,"CE-Build";#N/A,#N/A,FALSE,"CE-Equ.";#N/A,#N/A,FALSE,"CE-Computer";#N/A,#N/A,FALSE,"CE-BFurn.";#N/A,#N/A,FALSE,"CE-Accom.";#N/A,#N/A,FALSE,"CE-Vehicle";#N/A,#N/A,FALSE,"CE-Total"}</definedName>
    <definedName name="ALL" localSheetId="10">#REF!</definedName>
    <definedName name="ALL">#REF!</definedName>
    <definedName name="All_Data_from_AS400_Query___New__" localSheetId="10">#REF!</definedName>
    <definedName name="All_Data_from_AS400_Query___New__">#REF!</definedName>
    <definedName name="all_data_from_as400_query_new_tamer" localSheetId="10">#REF!</definedName>
    <definedName name="all_data_from_as400_query_new_tamer">#REF!</definedName>
    <definedName name="Allocation_to_revenue_ratio" localSheetId="10">#REF!</definedName>
    <definedName name="Allocation_to_revenue_ratio">#REF!</definedName>
    <definedName name="Allocations" localSheetId="10">#REF!</definedName>
    <definedName name="Allocations">#REF!</definedName>
    <definedName name="AlpineWarranty" localSheetId="10">#REF!</definedName>
    <definedName name="AlpineWarranty">#REF!</definedName>
    <definedName name="alx" localSheetId="2" hidden="1">{"year1",#N/A,FALSE,"IZT";"year2",#N/A,FALSE,"IZT"}</definedName>
    <definedName name="alx" localSheetId="4" hidden="1">{"year1",#N/A,FALSE,"IZT";"year2",#N/A,FALSE,"IZT"}</definedName>
    <definedName name="alx" hidden="1">{"year1",#N/A,FALSE,"IZT";"year2",#N/A,FALSE,"IZT"}</definedName>
    <definedName name="am" localSheetId="2" hidden="1">{#N/A,#N/A,FALSE,"Feuil17";#N/A,#N/A,FALSE,"Feuil18";#N/A,#N/A,FALSE,"Feuil23";#N/A,#N/A,FALSE,"Feuil22";#N/A,#N/A,FALSE,"Feuil21";#N/A,#N/A,FALSE,"Feuil20"}</definedName>
    <definedName name="am" localSheetId="4" hidden="1">{#N/A,#N/A,FALSE,"Feuil17";#N/A,#N/A,FALSE,"Feuil18";#N/A,#N/A,FALSE,"Feuil23";#N/A,#N/A,FALSE,"Feuil22";#N/A,#N/A,FALSE,"Feuil21";#N/A,#N/A,FALSE,"Feuil20"}</definedName>
    <definedName name="am" hidden="1">{#N/A,#N/A,FALSE,"Feuil17";#N/A,#N/A,FALSE,"Feuil18";#N/A,#N/A,FALSE,"Feuil23";#N/A,#N/A,FALSE,"Feuil22";#N/A,#N/A,FALSE,"Feuil21";#N/A,#N/A,FALSE,"Feuil20"}</definedName>
    <definedName name="AMAMA" localSheetId="2" hidden="1">{#N/A,#N/A,FALSE,"INVEST-SUP";#N/A,#N/A,FALSE,"GRILLEC";#N/A,#N/A,FALSE,"HYPER"}</definedName>
    <definedName name="AMAMA" localSheetId="4" hidden="1">{#N/A,#N/A,FALSE,"INVEST-SUP";#N/A,#N/A,FALSE,"GRILLEC";#N/A,#N/A,FALSE,"HYPER"}</definedName>
    <definedName name="AMAMA" hidden="1">{#N/A,#N/A,FALSE,"INVEST-SUP";#N/A,#N/A,FALSE,"GRILLEC";#N/A,#N/A,FALSE,"HYPER"}</definedName>
    <definedName name="Amana3" localSheetId="2" hidden="1">{"zagora",#N/A,FALSE,"colispostaux"}</definedName>
    <definedName name="Amana3" localSheetId="4" hidden="1">{"zagora",#N/A,FALSE,"colispostaux"}</definedName>
    <definedName name="Amana3" hidden="1">{"zagora",#N/A,FALSE,"colispostaux"}</definedName>
    <definedName name="Ameesh" localSheetId="2" hidden="1">{#N/A,#N/A,TRUE,"Pro Forma";#N/A,#N/A,TRUE,"PF_Bal";#N/A,#N/A,TRUE,"PF_INC";#N/A,#N/A,TRUE,"CBE";#N/A,#N/A,TRUE,"SWK"}</definedName>
    <definedName name="Ameesh" localSheetId="4" hidden="1">{#N/A,#N/A,TRUE,"Pro Forma";#N/A,#N/A,TRUE,"PF_Bal";#N/A,#N/A,TRUE,"PF_INC";#N/A,#N/A,TRUE,"CBE";#N/A,#N/A,TRUE,"SWK"}</definedName>
    <definedName name="Ameesh" hidden="1">{#N/A,#N/A,TRUE,"Pro Forma";#N/A,#N/A,TRUE,"PF_Bal";#N/A,#N/A,TRUE,"PF_INC";#N/A,#N/A,TRUE,"CBE";#N/A,#N/A,TRUE,"SWK"}</definedName>
    <definedName name="amine" localSheetId="2" hidden="1">{#N/A,#N/A,FALSE,"Feuil17";#N/A,#N/A,FALSE,"Feuil18";#N/A,#N/A,FALSE,"Feuil23";#N/A,#N/A,FALSE,"Feuil22";#N/A,#N/A,FALSE,"Feuil21";#N/A,#N/A,FALSE,"Feuil20"}</definedName>
    <definedName name="amine" localSheetId="4" hidden="1">{#N/A,#N/A,FALSE,"Feuil17";#N/A,#N/A,FALSE,"Feuil18";#N/A,#N/A,FALSE,"Feuil23";#N/A,#N/A,FALSE,"Feuil22";#N/A,#N/A,FALSE,"Feuil21";#N/A,#N/A,FALSE,"Feuil20"}</definedName>
    <definedName name="amine" hidden="1">{#N/A,#N/A,FALSE,"Feuil17";#N/A,#N/A,FALSE,"Feuil18";#N/A,#N/A,FALSE,"Feuil23";#N/A,#N/A,FALSE,"Feuil22";#N/A,#N/A,FALSE,"Feuil21";#N/A,#N/A,FALSE,"Feuil20"}</definedName>
    <definedName name="amr" localSheetId="2" hidden="1">{#N/A,#N/A,TRUE,"PROFIT 11-95"}</definedName>
    <definedName name="amr" localSheetId="4" hidden="1">{#N/A,#N/A,TRUE,"PROFIT 11-95"}</definedName>
    <definedName name="amr" hidden="1">{#N/A,#N/A,TRUE,"PROFIT 11-95"}</definedName>
    <definedName name="Analyst_Views_STC" localSheetId="2" hidden="1">{"fdsup://IBCentral/FAT Viewer?action=UPDATE&amp;creator=factset&amp;DOC_NAME=fat:reuters_annual_source_window.fat&amp;display_string=Audit&amp;DYN_ARGS=TRUE&amp;VAR:ID1=607134&amp;VAR:RCODE=FIBCEBITDA&amp;VAR:SDATE=20101299&amp;VAR:FREQ=Y&amp;VAR:RELITEM=RP&amp;VAR:CURRENCY=&amp;VAR:CURRSOURCE=EXSHA","RE&amp;VAR:NATFREQ=ANNUAL&amp;VAR:RFIELD=FINALIZED&amp;VAR:DB_TYPE=&amp;VAR:UNITS=M&amp;window=popup&amp;width=450&amp;height=300&amp;START_MAXIMIZED=FALSE"}</definedName>
    <definedName name="Analyst_Views_STC" localSheetId="4" hidden="1">{"fdsup://IBCentral/FAT Viewer?action=UPDATE&amp;creator=factset&amp;DOC_NAME=fat:reuters_annual_source_window.fat&amp;display_string=Audit&amp;DYN_ARGS=TRUE&amp;VAR:ID1=607134&amp;VAR:RCODE=FIBCEBITDA&amp;VAR:SDATE=20101299&amp;VAR:FREQ=Y&amp;VAR:RELITEM=RP&amp;VAR:CURRENCY=&amp;VAR:CURRSOURCE=EXSHA","RE&amp;VAR:NATFREQ=ANNUAL&amp;VAR:RFIELD=FINALIZED&amp;VAR:DB_TYPE=&amp;VAR:UNITS=M&amp;window=popup&amp;width=450&amp;height=300&amp;START_MAXIMIZED=FALSE"}</definedName>
    <definedName name="Analyst_Views_STC" hidden="1">{"fdsup://IBCentral/FAT Viewer?action=UPDATE&amp;creator=factset&amp;DOC_NAME=fat:reuters_annual_source_window.fat&amp;display_string=Audit&amp;DYN_ARGS=TRUE&amp;VAR:ID1=607134&amp;VAR:RCODE=FIBCEBITDA&amp;VAR:SDATE=20101299&amp;VAR:FREQ=Y&amp;VAR:RELITEM=RP&amp;VAR:CURRENCY=&amp;VAR:CURRSOURCE=EXSHA","RE&amp;VAR:NATFREQ=ANNUAL&amp;VAR:RFIELD=FINALIZED&amp;VAR:DB_TYPE=&amp;VAR:UNITS=M&amp;window=popup&amp;width=450&amp;height=300&amp;START_MAXIMIZED=FALSE"}</definedName>
    <definedName name="ANAMIL" localSheetId="2" hidden="1">{#N/A,#N/A,FALSE,"INVEST-SUP";#N/A,#N/A,FALSE,"GRILLEC";#N/A,#N/A,FALSE,"HYPER"}</definedName>
    <definedName name="ANAMIL" localSheetId="4" hidden="1">{#N/A,#N/A,FALSE,"INVEST-SUP";#N/A,#N/A,FALSE,"GRILLEC";#N/A,#N/A,FALSE,"HYPER"}</definedName>
    <definedName name="ANAMIL" hidden="1">{#N/A,#N/A,FALSE,"INVEST-SUP";#N/A,#N/A,FALSE,"GRILLEC";#N/A,#N/A,FALSE,"HYPER"}</definedName>
    <definedName name="ANCC_opdate" localSheetId="10">#REF!</definedName>
    <definedName name="ANCC_opdate">#REF!</definedName>
    <definedName name="ANG" localSheetId="2" hidden="1">{#N/A,#N/A,TRUE,"PROFIT 11-95"}</definedName>
    <definedName name="ANG" localSheetId="4" hidden="1">{#N/A,#N/A,TRUE,"PROFIT 11-95"}</definedName>
    <definedName name="ANG" hidden="1">{#N/A,#N/A,TRUE,"PROFIT 11-95"}</definedName>
    <definedName name="ani" localSheetId="2" hidden="1">{#N/A,#N/A,FALSE,"PROFIT 11-95"}</definedName>
    <definedName name="ani" localSheetId="4" hidden="1">{#N/A,#N/A,FALSE,"PROFIT 11-95"}</definedName>
    <definedName name="ani" hidden="1">{#N/A,#N/A,FALSE,"PROFIT 11-95"}</definedName>
    <definedName name="ANNE" localSheetId="2" hidden="1">{#N/A,#N/A,FALSE,"Feuil17";#N/A,#N/A,FALSE,"Feuil18";#N/A,#N/A,FALSE,"Feuil23";#N/A,#N/A,FALSE,"Feuil22";#N/A,#N/A,FALSE,"Feuil21";#N/A,#N/A,FALSE,"Feuil20"}</definedName>
    <definedName name="ANNE" localSheetId="4" hidden="1">{#N/A,#N/A,FALSE,"Feuil17";#N/A,#N/A,FALSE,"Feuil18";#N/A,#N/A,FALSE,"Feuil23";#N/A,#N/A,FALSE,"Feuil22";#N/A,#N/A,FALSE,"Feuil21";#N/A,#N/A,FALSE,"Feuil20"}</definedName>
    <definedName name="ANNE" hidden="1">{#N/A,#N/A,FALSE,"Feuil17";#N/A,#N/A,FALSE,"Feuil18";#N/A,#N/A,FALSE,"Feuil23";#N/A,#N/A,FALSE,"Feuil22";#N/A,#N/A,FALSE,"Feuil21";#N/A,#N/A,FALSE,"Feuil20"}</definedName>
    <definedName name="Annexe" localSheetId="2" hidden="1">{#N/A,#N/A,FALSE,"Maritime";#N/A,#N/A,FALSE,"Transit";#N/A,#N/A,FALSE,"Commercial";#N/A,#N/A,FALSE,"Safi";#N/A,#N/A,FALSE,"JORF LASFAR";#N/A,#N/A,FALSE,"Agadir";#N/A,#N/A,FALSE,"Nador";#N/A,#N/A,FALSE,"Phyto";#N/A,#N/A,FALSE,"TIR Mohammedia";#N/A,#N/A,FALSE,"NOUACEUR"}</definedName>
    <definedName name="Annexe" localSheetId="4" hidden="1">{#N/A,#N/A,FALSE,"Maritime";#N/A,#N/A,FALSE,"Transit";#N/A,#N/A,FALSE,"Commercial";#N/A,#N/A,FALSE,"Safi";#N/A,#N/A,FALSE,"JORF LASFAR";#N/A,#N/A,FALSE,"Agadir";#N/A,#N/A,FALSE,"Nador";#N/A,#N/A,FALSE,"Phyto";#N/A,#N/A,FALSE,"TIR Mohammedia";#N/A,#N/A,FALSE,"NOUACEUR"}</definedName>
    <definedName name="Annexe" hidden="1">{#N/A,#N/A,FALSE,"Maritime";#N/A,#N/A,FALSE,"Transit";#N/A,#N/A,FALSE,"Commercial";#N/A,#N/A,FALSE,"Safi";#N/A,#N/A,FALSE,"JORF LASFAR";#N/A,#N/A,FALSE,"Agadir";#N/A,#N/A,FALSE,"Nador";#N/A,#N/A,FALSE,"Phyto";#N/A,#N/A,FALSE,"TIR Mohammedia";#N/A,#N/A,FALSE,"NOUACEUR"}</definedName>
    <definedName name="ANNFV">"#REF!"</definedName>
    <definedName name="ANNPV">"#REF!"</definedName>
    <definedName name="AnnualRevenue" localSheetId="10">#REF!</definedName>
    <definedName name="AnnualRevenue">#REF!</definedName>
    <definedName name="AÑOANT" localSheetId="10">#REF!</definedName>
    <definedName name="AÑOANT">#REF!</definedName>
    <definedName name="anscount" hidden="1">1</definedName>
    <definedName name="anuj101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nuj101" localSheetId="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nuj10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nuj102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nuj102" localSheetId="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nuj10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nuj103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nuj103" localSheetId="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nuj10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nuj104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nuj104" localSheetId="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nuj10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nuj105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nuj105" localSheetId="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nuj10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nuj12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nuj12" localSheetId="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nuj1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nuj14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nuj14" localSheetId="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nuj1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nuj20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nuj20" localSheetId="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nuj20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nuj21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nuj21" localSheetId="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nuj2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nuj23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nuj23" localSheetId="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nuj23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nuj24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nuj24" localSheetId="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nuj2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nuj26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nuj26" localSheetId="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nuj26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nuj94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nuj94" localSheetId="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nuj9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nuj96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nuj96" localSheetId="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nuj96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aow" localSheetId="2" hidden="1">{#N/A,#N/A,FALSE,"Feuil17";#N/A,#N/A,FALSE,"Feuil18";#N/A,#N/A,FALSE,"Feuil23";#N/A,#N/A,FALSE,"Feuil22";#N/A,#N/A,FALSE,"Feuil21";#N/A,#N/A,FALSE,"Feuil20"}</definedName>
    <definedName name="aow" localSheetId="4" hidden="1">{#N/A,#N/A,FALSE,"Feuil17";#N/A,#N/A,FALSE,"Feuil18";#N/A,#N/A,FALSE,"Feuil23";#N/A,#N/A,FALSE,"Feuil22";#N/A,#N/A,FALSE,"Feuil21";#N/A,#N/A,FALSE,"Feuil20"}</definedName>
    <definedName name="aow" hidden="1">{#N/A,#N/A,FALSE,"Feuil17";#N/A,#N/A,FALSE,"Feuil18";#N/A,#N/A,FALSE,"Feuil23";#N/A,#N/A,FALSE,"Feuil22";#N/A,#N/A,FALSE,"Feuil21";#N/A,#N/A,FALSE,"Feuil20"}</definedName>
    <definedName name="aoww" localSheetId="2" hidden="1">{#N/A,#N/A,FALSE,"Feuil17";#N/A,#N/A,FALSE,"Feuil18";#N/A,#N/A,FALSE,"Feuil23";#N/A,#N/A,FALSE,"Feuil22";#N/A,#N/A,FALSE,"Feuil21";#N/A,#N/A,FALSE,"Feuil20"}</definedName>
    <definedName name="aoww" localSheetId="4" hidden="1">{#N/A,#N/A,FALSE,"Feuil17";#N/A,#N/A,FALSE,"Feuil18";#N/A,#N/A,FALSE,"Feuil23";#N/A,#N/A,FALSE,"Feuil22";#N/A,#N/A,FALSE,"Feuil21";#N/A,#N/A,FALSE,"Feuil20"}</definedName>
    <definedName name="aoww" hidden="1">{#N/A,#N/A,FALSE,"Feuil17";#N/A,#N/A,FALSE,"Feuil18";#N/A,#N/A,FALSE,"Feuil23";#N/A,#N/A,FALSE,"Feuil22";#N/A,#N/A,FALSE,"Feuil21";#N/A,#N/A,FALSE,"Feuil20"}</definedName>
    <definedName name="appendix4" localSheetId="2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appendix4" localSheetId="4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appendix4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appraisal" localSheetId="2" hidden="1">{#N/A,#N/A,TRUE,"Cover";#N/A,#N/A,TRUE,"Conts";#N/A,#N/A,TRUE,"VOS";#N/A,#N/A,TRUE,"Warrington";#N/A,#N/A,TRUE,"Widnes"}</definedName>
    <definedName name="appraisal" localSheetId="4" hidden="1">{#N/A,#N/A,TRUE,"Cover";#N/A,#N/A,TRUE,"Conts";#N/A,#N/A,TRUE,"VOS";#N/A,#N/A,TRUE,"Warrington";#N/A,#N/A,TRUE,"Widnes"}</definedName>
    <definedName name="appraisal" hidden="1">{#N/A,#N/A,TRUE,"Cover";#N/A,#N/A,TRUE,"Conts";#N/A,#N/A,TRUE,"VOS";#N/A,#N/A,TRUE,"Warrington";#N/A,#N/A,TRUE,"Widnes"}</definedName>
    <definedName name="Aprtotal" localSheetId="10">#REF!</definedName>
    <definedName name="Aprtotal">#REF!</definedName>
    <definedName name="aq" localSheetId="2" hidden="1">{#N/A,#N/A,TRUE,"Pro Forma";#N/A,#N/A,TRUE,"PF_Bal";#N/A,#N/A,TRUE,"PF_INC";#N/A,#N/A,TRUE,"CBE";#N/A,#N/A,TRUE,"SWK"}</definedName>
    <definedName name="aq" localSheetId="4" hidden="1">{#N/A,#N/A,TRUE,"Pro Forma";#N/A,#N/A,TRUE,"PF_Bal";#N/A,#N/A,TRUE,"PF_INC";#N/A,#N/A,TRUE,"CBE";#N/A,#N/A,TRUE,"SWK"}</definedName>
    <definedName name="aq" hidden="1">{#N/A,#N/A,TRUE,"Pro Forma";#N/A,#N/A,TRUE,"PF_Bal";#N/A,#N/A,TRUE,"PF_INC";#N/A,#N/A,TRUE,"CBE";#N/A,#N/A,TRUE,"SWK"}</definedName>
    <definedName name="AQWER" localSheetId="2" hidden="1">{#N/A,#N/A,TRUE,"Cover";#N/A,#N/A,TRUE,"Conts";#N/A,#N/A,TRUE,"VOS";#N/A,#N/A,TRUE,"Warrington";#N/A,#N/A,TRUE,"Widnes"}</definedName>
    <definedName name="AQWER" localSheetId="4" hidden="1">{#N/A,#N/A,TRUE,"Cover";#N/A,#N/A,TRUE,"Conts";#N/A,#N/A,TRUE,"VOS";#N/A,#N/A,TRUE,"Warrington";#N/A,#N/A,TRUE,"Widnes"}</definedName>
    <definedName name="AQWER" hidden="1">{#N/A,#N/A,TRUE,"Cover";#N/A,#N/A,TRUE,"Conts";#N/A,#N/A,TRUE,"VOS";#N/A,#N/A,TRUE,"Warrington";#N/A,#N/A,TRUE,"Widnes"}</definedName>
    <definedName name="AQX" localSheetId="2" hidden="1">{#N/A,#N/A,FALSE,"Operations";#N/A,#N/A,FALSE,"Financials"}</definedName>
    <definedName name="AQX" localSheetId="4" hidden="1">{#N/A,#N/A,FALSE,"Operations";#N/A,#N/A,FALSE,"Financials"}</definedName>
    <definedName name="AQX" hidden="1">{#N/A,#N/A,FALSE,"Operations";#N/A,#N/A,FALSE,"Financials"}</definedName>
    <definedName name="AR" localSheetId="10">#REF!</definedName>
    <definedName name="AR">#REF!</definedName>
    <definedName name="AR100_A" localSheetId="10">#REF!</definedName>
    <definedName name="AR100_A">#REF!</definedName>
    <definedName name="ARA_Threshold" localSheetId="10">#REF!</definedName>
    <definedName name="ARA_Threshold">#REF!</definedName>
    <definedName name="ARAR" localSheetId="2" hidden="1">{#N/A,#N/A,FALSE,"CE-Build";#N/A,#N/A,FALSE,"CE-Equ.";#N/A,#N/A,FALSE,"CE-Computer";#N/A,#N/A,FALSE,"CE-BFurn.";#N/A,#N/A,FALSE,"CE-Accom.";#N/A,#N/A,FALSE,"CE-Vehicle";#N/A,#N/A,FALSE,"CE-Total"}</definedName>
    <definedName name="ARAR" localSheetId="4" hidden="1">{#N/A,#N/A,FALSE,"CE-Build";#N/A,#N/A,FALSE,"CE-Equ.";#N/A,#N/A,FALSE,"CE-Computer";#N/A,#N/A,FALSE,"CE-BFurn.";#N/A,#N/A,FALSE,"CE-Accom.";#N/A,#N/A,FALSE,"CE-Vehicle";#N/A,#N/A,FALSE,"CE-Total"}</definedName>
    <definedName name="ARAR" hidden="1">{#N/A,#N/A,FALSE,"CE-Build";#N/A,#N/A,FALSE,"CE-Equ.";#N/A,#N/A,FALSE,"CE-Computer";#N/A,#N/A,FALSE,"CE-BFurn.";#N/A,#N/A,FALSE,"CE-Accom.";#N/A,#N/A,FALSE,"CE-Vehicle";#N/A,#N/A,FALSE,"CE-Total"}</definedName>
    <definedName name="arar2" localSheetId="2" hidden="1">{#N/A,#N/A,FALSE,"CE-Build";#N/A,#N/A,FALSE,"CE-Equ.";#N/A,#N/A,FALSE,"CE-Computer";#N/A,#N/A,FALSE,"CE-BFurn.";#N/A,#N/A,FALSE,"CE-Accom.";#N/A,#N/A,FALSE,"CE-Vehicle";#N/A,#N/A,FALSE,"CE-Total"}</definedName>
    <definedName name="arar2" localSheetId="4" hidden="1">{#N/A,#N/A,FALSE,"CE-Build";#N/A,#N/A,FALSE,"CE-Equ.";#N/A,#N/A,FALSE,"CE-Computer";#N/A,#N/A,FALSE,"CE-BFurn.";#N/A,#N/A,FALSE,"CE-Accom.";#N/A,#N/A,FALSE,"CE-Vehicle";#N/A,#N/A,FALSE,"CE-Total"}</definedName>
    <definedName name="arar2" hidden="1">{#N/A,#N/A,FALSE,"CE-Build";#N/A,#N/A,FALSE,"CE-Equ.";#N/A,#N/A,FALSE,"CE-Computer";#N/A,#N/A,FALSE,"CE-BFurn.";#N/A,#N/A,FALSE,"CE-Accom.";#N/A,#N/A,FALSE,"CE-Vehicle";#N/A,#N/A,FALSE,"CE-Total"}</definedName>
    <definedName name="Area" localSheetId="2" hidden="1">{#N/A,#N/A,TRUE,"Cover Memo";"Ride Estimate",#N/A,TRUE,"Change Summary";"Ride Estimate",#N/A,TRUE,"Estimate Summary";"Ride Estimate",#N/A,TRUE,"Dept. Summary";"Ride Estimate",#N/A,TRUE,"DOW Detail"}</definedName>
    <definedName name="Area" localSheetId="4" hidden="1">{#N/A,#N/A,TRUE,"Cover Memo";"Ride Estimate",#N/A,TRUE,"Change Summary";"Ride Estimate",#N/A,TRUE,"Estimate Summary";"Ride Estimate",#N/A,TRUE,"Dept. Summary";"Ride Estimate",#N/A,TRUE,"DOW Detail"}</definedName>
    <definedName name="Area" hidden="1">{#N/A,#N/A,TRUE,"Cover Memo";"Ride Estimate",#N/A,TRUE,"Change Summary";"Ride Estimate",#N/A,TRUE,"Estimate Summary";"Ride Estimate",#N/A,TRUE,"Dept. Summary";"Ride Estimate",#N/A,TRUE,"DOW Detail"}</definedName>
    <definedName name="Área_impressão_IM" localSheetId="10">#REF!</definedName>
    <definedName name="Área_impressão_IM">#REF!</definedName>
    <definedName name="arfwer" localSheetId="2" hidden="1">{#N/A,#N/A,TRUE,"Pro Forma";#N/A,#N/A,TRUE,"PF_Bal";#N/A,#N/A,TRUE,"PF_INC";#N/A,#N/A,TRUE,"CBE";#N/A,#N/A,TRUE,"SWK"}</definedName>
    <definedName name="arfwer" localSheetId="4" hidden="1">{#N/A,#N/A,TRUE,"Pro Forma";#N/A,#N/A,TRUE,"PF_Bal";#N/A,#N/A,TRUE,"PF_INC";#N/A,#N/A,TRUE,"CBE";#N/A,#N/A,TRUE,"SWK"}</definedName>
    <definedName name="arfwer" hidden="1">{#N/A,#N/A,TRUE,"Pro Forma";#N/A,#N/A,TRUE,"PF_Bal";#N/A,#N/A,TRUE,"PF_INC";#N/A,#N/A,TRUE,"CBE";#N/A,#N/A,TRUE,"SWK"}</definedName>
    <definedName name="ARP_Threshold" localSheetId="10">#REF!</definedName>
    <definedName name="ARP_Threshold">#REF!</definedName>
    <definedName name="art" localSheetId="2" hidden="1">{"First Page",#N/A,FALSE,"Surfactants LBO";"Second Page",#N/A,FALSE,"Surfactants LBO"}</definedName>
    <definedName name="art" localSheetId="4" hidden="1">{"First Page",#N/A,FALSE,"Surfactants LBO";"Second Page",#N/A,FALSE,"Surfactants LBO"}</definedName>
    <definedName name="art" hidden="1">{"First Page",#N/A,FALSE,"Surfactants LBO";"Second Page",#N/A,FALSE,"Surfactants LBO"}</definedName>
    <definedName name="Artems" localSheetId="2" hidden="1">{"First Page",#N/A,FALSE,"Surfactants LBO";"Second Page",#N/A,FALSE,"Surfactants LBO"}</definedName>
    <definedName name="Artems" localSheetId="4" hidden="1">{"First Page",#N/A,FALSE,"Surfactants LBO";"Second Page",#N/A,FALSE,"Surfactants LBO"}</definedName>
    <definedName name="Artems" hidden="1">{"First Page",#N/A,FALSE,"Surfactants LBO";"Second Page",#N/A,FALSE,"Surfactants LBO"}</definedName>
    <definedName name="Artic" localSheetId="2" hidden="1">{"First Page",#N/A,FALSE,"Surfactants LBO";"Second Page",#N/A,FALSE,"Surfactants LBO"}</definedName>
    <definedName name="Artic" localSheetId="4" hidden="1">{"First Page",#N/A,FALSE,"Surfactants LBO";"Second Page",#N/A,FALSE,"Surfactants LBO"}</definedName>
    <definedName name="Artic" hidden="1">{"First Page",#N/A,FALSE,"Surfactants LBO";"Second Page",#N/A,FALSE,"Surfactants LBO"}</definedName>
    <definedName name="as" localSheetId="2" hidden="1">{"comp1",#N/A,FALSE,"COMPS";"footnotes",#N/A,FALSE,"COMPS"}</definedName>
    <definedName name="as" localSheetId="4" hidden="1">{"comp1",#N/A,FALSE,"COMPS";"footnotes",#N/A,FALSE,"COMPS"}</definedName>
    <definedName name="as" hidden="1">{"comp1",#N/A,FALSE,"COMPS";"footnotes",#N/A,FALSE,"COMPS"}</definedName>
    <definedName name="AS2DocOpenMode" hidden="1">"AS2DocumentEdit"</definedName>
    <definedName name="AS2HasNoAutoHeaderFooter" hidden="1">" "</definedName>
    <definedName name="AS2NamedRange" hidden="1">3</definedName>
    <definedName name="AS2ReportLS" hidden="1">1</definedName>
    <definedName name="AS2StaticLS" localSheetId="10" hidden="1">#REF!</definedName>
    <definedName name="AS2StaticLS" localSheetId="4" hidden="1">#REF!</definedName>
    <definedName name="AS2StaticLS" hidden="1">#REF!</definedName>
    <definedName name="AS2SyncStepLS" hidden="1">0</definedName>
    <definedName name="AS2TaxWorkpaper" hidden="1">" "</definedName>
    <definedName name="AS2TickmarkLS" localSheetId="10" hidden="1">#REF!</definedName>
    <definedName name="AS2TickmarkLS" localSheetId="4" hidden="1">#REF!</definedName>
    <definedName name="AS2TickmarkLS" hidden="1">#REF!</definedName>
    <definedName name="AS2VersionLS" hidden="1">300</definedName>
    <definedName name="asa" localSheetId="10">#REF!</definedName>
    <definedName name="asa">#REF!</definedName>
    <definedName name="asaa" localSheetId="10" hidden="1">#REF!</definedName>
    <definedName name="asaa" localSheetId="4" hidden="1">#REF!</definedName>
    <definedName name="asaa" hidden="1">#REF!</definedName>
    <definedName name="asad" localSheetId="2" hidden="1">{"away stand alones",#N/A,FALSE,"Target"}</definedName>
    <definedName name="asad" localSheetId="4" hidden="1">{"away stand alones",#N/A,FALSE,"Target"}</definedName>
    <definedName name="asad" hidden="1">{"away stand alones",#N/A,FALSE,"Target"}</definedName>
    <definedName name="asas" localSheetId="2" hidden="1">{#N/A,#N/A,FALSE,"Feuil32";#N/A,#N/A,FALSE,"Feuil17";#N/A,#N/A,FALSE,"Feuil33";#N/A,#N/A,FALSE,"Feuil18";#N/A,#N/A,FALSE,"Feuil38";#N/A,#N/A,FALSE,"Feuil23";#N/A,#N/A,FALSE,"Feuil37";#N/A,#N/A,FALSE,"Feuil22";#N/A,#N/A,FALSE,"Feuil36";#N/A,#N/A,FALSE,"Feuil21";#N/A,#N/A,FALSE,"Feuil35";#N/A,#N/A,FALSE,"Feuil20"}</definedName>
    <definedName name="asas" localSheetId="4" hidden="1">{#N/A,#N/A,FALSE,"Feuil32";#N/A,#N/A,FALSE,"Feuil17";#N/A,#N/A,FALSE,"Feuil33";#N/A,#N/A,FALSE,"Feuil18";#N/A,#N/A,FALSE,"Feuil38";#N/A,#N/A,FALSE,"Feuil23";#N/A,#N/A,FALSE,"Feuil37";#N/A,#N/A,FALSE,"Feuil22";#N/A,#N/A,FALSE,"Feuil36";#N/A,#N/A,FALSE,"Feuil21";#N/A,#N/A,FALSE,"Feuil35";#N/A,#N/A,FALSE,"Feuil20"}</definedName>
    <definedName name="asas" hidden="1">{#N/A,#N/A,FALSE,"Feuil32";#N/A,#N/A,FALSE,"Feuil17";#N/A,#N/A,FALSE,"Feuil33";#N/A,#N/A,FALSE,"Feuil18";#N/A,#N/A,FALSE,"Feuil38";#N/A,#N/A,FALSE,"Feuil23";#N/A,#N/A,FALSE,"Feuil37";#N/A,#N/A,FALSE,"Feuil22";#N/A,#N/A,FALSE,"Feuil36";#N/A,#N/A,FALSE,"Feuil21";#N/A,#N/A,FALSE,"Feuil35";#N/A,#N/A,FALSE,"Feuil20"}</definedName>
    <definedName name="asas1" localSheetId="2" hidden="1">{"comp1",#N/A,FALSE,"COMPS";"footnotes",#N/A,FALSE,"COMPS"}</definedName>
    <definedName name="asas1" localSheetId="4" hidden="1">{"comp1",#N/A,FALSE,"COMPS";"footnotes",#N/A,FALSE,"COMPS"}</definedName>
    <definedName name="asas1" hidden="1">{"comp1",#N/A,FALSE,"COMPS";"footnotes",#N/A,FALSE,"COMPS"}</definedName>
    <definedName name="asasdcsknvadafb" localSheetId="2" hidden="1">{#N/A,#N/A,FALSE,"Summary";#N/A,#N/A,FALSE,"Total";#N/A,#N/A,FALSE,"Total ex Swe";#N/A,#N/A,FALSE,"Volume";#N/A,#N/A,FALSE,"Expenses";#N/A,#N/A,FALSE,"CM Var";#N/A,#N/A,FALSE,"YTD Var"}</definedName>
    <definedName name="asasdcsknvadafb" localSheetId="4" hidden="1">{#N/A,#N/A,FALSE,"Summary";#N/A,#N/A,FALSE,"Total";#N/A,#N/A,FALSE,"Total ex Swe";#N/A,#N/A,FALSE,"Volume";#N/A,#N/A,FALSE,"Expenses";#N/A,#N/A,FALSE,"CM Var";#N/A,#N/A,FALSE,"YTD Var"}</definedName>
    <definedName name="asasdcsknvadafb" hidden="1">{#N/A,#N/A,FALSE,"Summary";#N/A,#N/A,FALSE,"Total";#N/A,#N/A,FALSE,"Total ex Swe";#N/A,#N/A,FALSE,"Volume";#N/A,#N/A,FALSE,"Expenses";#N/A,#N/A,FALSE,"CM Var";#N/A,#N/A,FALSE,"YTD Var"}</definedName>
    <definedName name="asass" localSheetId="2" hidden="1">{#N/A,#N/A,FALSE,"Feuil32";#N/A,#N/A,FALSE,"Feuil17";#N/A,#N/A,FALSE,"Feuil33";#N/A,#N/A,FALSE,"Feuil18";#N/A,#N/A,FALSE,"Feuil38";#N/A,#N/A,FALSE,"Feuil23";#N/A,#N/A,FALSE,"Feuil37";#N/A,#N/A,FALSE,"Feuil22";#N/A,#N/A,FALSE,"Feuil36";#N/A,#N/A,FALSE,"Feuil21";#N/A,#N/A,FALSE,"Feuil35";#N/A,#N/A,FALSE,"Feuil20"}</definedName>
    <definedName name="asass" localSheetId="4" hidden="1">{#N/A,#N/A,FALSE,"Feuil32";#N/A,#N/A,FALSE,"Feuil17";#N/A,#N/A,FALSE,"Feuil33";#N/A,#N/A,FALSE,"Feuil18";#N/A,#N/A,FALSE,"Feuil38";#N/A,#N/A,FALSE,"Feuil23";#N/A,#N/A,FALSE,"Feuil37";#N/A,#N/A,FALSE,"Feuil22";#N/A,#N/A,FALSE,"Feuil36";#N/A,#N/A,FALSE,"Feuil21";#N/A,#N/A,FALSE,"Feuil35";#N/A,#N/A,FALSE,"Feuil20"}</definedName>
    <definedName name="asass" hidden="1">{#N/A,#N/A,FALSE,"Feuil32";#N/A,#N/A,FALSE,"Feuil17";#N/A,#N/A,FALSE,"Feuil33";#N/A,#N/A,FALSE,"Feuil18";#N/A,#N/A,FALSE,"Feuil38";#N/A,#N/A,FALSE,"Feuil23";#N/A,#N/A,FALSE,"Feuil37";#N/A,#N/A,FALSE,"Feuil22";#N/A,#N/A,FALSE,"Feuil36";#N/A,#N/A,FALSE,"Feuil21";#N/A,#N/A,FALSE,"Feuil35";#N/A,#N/A,FALSE,"Feuil20"}</definedName>
    <definedName name="asd" localSheetId="2" hidden="1">{#N/A,#N/A,FALSE,"DCF Summary";#N/A,#N/A,FALSE,"Casema";#N/A,#N/A,FALSE,"Casema NoTel";#N/A,#N/A,FALSE,"UK";#N/A,#N/A,FALSE,"RCF";#N/A,#N/A,FALSE,"Intercable CZ";#N/A,#N/A,FALSE,"Interkabel P"}</definedName>
    <definedName name="asd" localSheetId="4" hidden="1">{#N/A,#N/A,FALSE,"DCF Summary";#N/A,#N/A,FALSE,"Casema";#N/A,#N/A,FALSE,"Casema NoTel";#N/A,#N/A,FALSE,"UK";#N/A,#N/A,FALSE,"RCF";#N/A,#N/A,FALSE,"Intercable CZ";#N/A,#N/A,FALSE,"Interkabel P"}</definedName>
    <definedName name="asd" hidden="1">{#N/A,#N/A,FALSE,"DCF Summary";#N/A,#N/A,FALSE,"Casema";#N/A,#N/A,FALSE,"Casema NoTel";#N/A,#N/A,FALSE,"UK";#N/A,#N/A,FALSE,"RCF";#N/A,#N/A,FALSE,"Intercable CZ";#N/A,#N/A,FALSE,"Interkabel P"}</definedName>
    <definedName name="asd_1" localSheetId="2" hidden="1">{#N/A,#N/A,FALSE,"DCF Summary";#N/A,#N/A,FALSE,"Casema";#N/A,#N/A,FALSE,"Casema NoTel";#N/A,#N/A,FALSE,"UK";#N/A,#N/A,FALSE,"RCF";#N/A,#N/A,FALSE,"Intercable CZ";#N/A,#N/A,FALSE,"Interkabel P"}</definedName>
    <definedName name="asd_1" localSheetId="4" hidden="1">{#N/A,#N/A,FALSE,"DCF Summary";#N/A,#N/A,FALSE,"Casema";#N/A,#N/A,FALSE,"Casema NoTel";#N/A,#N/A,FALSE,"UK";#N/A,#N/A,FALSE,"RCF";#N/A,#N/A,FALSE,"Intercable CZ";#N/A,#N/A,FALSE,"Interkabel P"}</definedName>
    <definedName name="asd_1" hidden="1">{#N/A,#N/A,FALSE,"DCF Summary";#N/A,#N/A,FALSE,"Casema";#N/A,#N/A,FALSE,"Casema NoTel";#N/A,#N/A,FALSE,"UK";#N/A,#N/A,FALSE,"RCF";#N/A,#N/A,FALSE,"Intercable CZ";#N/A,#N/A,FALSE,"Interkabel P"}</definedName>
    <definedName name="asd_2" localSheetId="2" hidden="1">{#N/A,#N/A,FALSE,"DCF Summary";#N/A,#N/A,FALSE,"Casema";#N/A,#N/A,FALSE,"Casema NoTel";#N/A,#N/A,FALSE,"UK";#N/A,#N/A,FALSE,"RCF";#N/A,#N/A,FALSE,"Intercable CZ";#N/A,#N/A,FALSE,"Interkabel P"}</definedName>
    <definedName name="asd_2" localSheetId="4" hidden="1">{#N/A,#N/A,FALSE,"DCF Summary";#N/A,#N/A,FALSE,"Casema";#N/A,#N/A,FALSE,"Casema NoTel";#N/A,#N/A,FALSE,"UK";#N/A,#N/A,FALSE,"RCF";#N/A,#N/A,FALSE,"Intercable CZ";#N/A,#N/A,FALSE,"Interkabel P"}</definedName>
    <definedName name="asd_2" hidden="1">{#N/A,#N/A,FALSE,"DCF Summary";#N/A,#N/A,FALSE,"Casema";#N/A,#N/A,FALSE,"Casema NoTel";#N/A,#N/A,FALSE,"UK";#N/A,#N/A,FALSE,"RCF";#N/A,#N/A,FALSE,"Intercable CZ";#N/A,#N/A,FALSE,"Interkabel P"}</definedName>
    <definedName name="asda" localSheetId="2" hidden="1">{"Page1",#N/A,FALSE,"DILUT1";"Page2",#N/A,FALSE,"DILUT1";"Page3",#N/A,FALSE,"DILUT1"}</definedName>
    <definedName name="asda" localSheetId="4" hidden="1">{"Page1",#N/A,FALSE,"DILUT1";"Page2",#N/A,FALSE,"DILUT1";"Page3",#N/A,FALSE,"DILUT1"}</definedName>
    <definedName name="asda" hidden="1">{"Page1",#N/A,FALSE,"DILUT1";"Page2",#N/A,FALSE,"DILUT1";"Page3",#N/A,FALSE,"DILUT1"}</definedName>
    <definedName name="asdaf" localSheetId="2" hidden="1">{#N/A,#N/A,FALSE,"PROFIT 11-95"}</definedName>
    <definedName name="asdaf" localSheetId="4" hidden="1">{#N/A,#N/A,FALSE,"PROFIT 11-95"}</definedName>
    <definedName name="asdaf" hidden="1">{#N/A,#N/A,FALSE,"PROFIT 11-95"}</definedName>
    <definedName name="asdas" localSheetId="10" hidden="1">#REF!</definedName>
    <definedName name="asdas" localSheetId="4" hidden="1">#REF!</definedName>
    <definedName name="asdas" hidden="1">#REF!</definedName>
    <definedName name="ASDASD" localSheetId="2" hidden="1">{#N/A,#N/A,FALSE,"PROFIT 11-95"}</definedName>
    <definedName name="ASDASD" localSheetId="4" hidden="1">{#N/A,#N/A,FALSE,"PROFIT 11-95"}</definedName>
    <definedName name="ASDASD" hidden="1">{#N/A,#N/A,FALSE,"PROFIT 11-95"}</definedName>
    <definedName name="ASDASDA" localSheetId="2" hidden="1">{#N/A,#N/A,FALSE,"PROFIT 11-95"}</definedName>
    <definedName name="ASDASDA" localSheetId="4" hidden="1">{#N/A,#N/A,FALSE,"PROFIT 11-95"}</definedName>
    <definedName name="ASDASDA" hidden="1">{#N/A,#N/A,FALSE,"PROFIT 11-95"}</definedName>
    <definedName name="asdasdad" localSheetId="2" hidden="1">{#N/A,#N/A,TRUE,"PROFIT 11-95"}</definedName>
    <definedName name="asdasdad" localSheetId="4" hidden="1">{#N/A,#N/A,TRUE,"PROFIT 11-95"}</definedName>
    <definedName name="asdasdad" hidden="1">{#N/A,#N/A,TRUE,"PROFIT 11-95"}</definedName>
    <definedName name="asdc" localSheetId="2" hidden="1">{#N/A,#N/A,FALSE,"PROFIT 11-95"}</definedName>
    <definedName name="asdc" localSheetId="4" hidden="1">{#N/A,#N/A,FALSE,"PROFIT 11-95"}</definedName>
    <definedName name="asdc" hidden="1">{#N/A,#N/A,FALSE,"PROFIT 11-95"}</definedName>
    <definedName name="asddgh" localSheetId="2" hidden="1">{#N/A,#N/A,TRUE,"Total Allocation";#N/A,#N/A,TRUE,"Capital Software";#N/A,#N/A,TRUE,"Misc";#N/A,#N/A,TRUE,"NAOG"}</definedName>
    <definedName name="asddgh" localSheetId="4" hidden="1">{#N/A,#N/A,TRUE,"Total Allocation";#N/A,#N/A,TRUE,"Capital Software";#N/A,#N/A,TRUE,"Misc";#N/A,#N/A,TRUE,"NAOG"}</definedName>
    <definedName name="asddgh" hidden="1">{#N/A,#N/A,TRUE,"Total Allocation";#N/A,#N/A,TRUE,"Capital Software";#N/A,#N/A,TRUE,"Misc";#N/A,#N/A,TRUE,"NAOG"}</definedName>
    <definedName name="asdf" localSheetId="2" hidden="1">{"'Standalone List Price Trends'!$A$1:$X$56"}</definedName>
    <definedName name="asdf" localSheetId="4" hidden="1">{"'Standalone List Price Trends'!$A$1:$X$56"}</definedName>
    <definedName name="asdf" hidden="1">{"'Standalone List Price Trends'!$A$1:$X$56"}</definedName>
    <definedName name="asdfas" localSheetId="2" hidden="1">{"comp1",#N/A,FALSE,"COMPS";"footnotes",#N/A,FALSE,"COMPS"}</definedName>
    <definedName name="asdfas" localSheetId="4" hidden="1">{"comp1",#N/A,FALSE,"COMPS";"footnotes",#N/A,FALSE,"COMPS"}</definedName>
    <definedName name="asdfas" hidden="1">{"comp1",#N/A,FALSE,"COMPS";"footnotes",#N/A,FALSE,"COMPS"}</definedName>
    <definedName name="asdfasdf" localSheetId="2" hidden="1">{#N/A,#N/A,FALSE,"CBE";#N/A,#N/A,FALSE,"SWK"}</definedName>
    <definedName name="asdfasdf" localSheetId="4" hidden="1">{#N/A,#N/A,FALSE,"CBE";#N/A,#N/A,FALSE,"SWK"}</definedName>
    <definedName name="asdfasdf" hidden="1">{#N/A,#N/A,FALSE,"CBE";#N/A,#N/A,FALSE,"SWK"}</definedName>
    <definedName name="asdfasdfasdf" localSheetId="2" hidden="1">{"comp1",#N/A,FALSE,"COMPS";"footnotes",#N/A,FALSE,"COMPS"}</definedName>
    <definedName name="asdfasdfasdf" localSheetId="4" hidden="1">{"comp1",#N/A,FALSE,"COMPS";"footnotes",#N/A,FALSE,"COMPS"}</definedName>
    <definedName name="asdfasdfasdf" hidden="1">{"comp1",#N/A,FALSE,"COMPS";"footnotes",#N/A,FALSE,"COMPS"}</definedName>
    <definedName name="asdfasdfsad" localSheetId="2" hidden="1">{#N/A,#N/A,FALSE,"output";#N/A,#N/A,FALSE,"contrib";#N/A,#N/A,FALSE,"profile";#N/A,#N/A,FALSE,"comps"}</definedName>
    <definedName name="asdfasdfsad" localSheetId="4" hidden="1">{#N/A,#N/A,FALSE,"output";#N/A,#N/A,FALSE,"contrib";#N/A,#N/A,FALSE,"profile";#N/A,#N/A,FALSE,"comps"}</definedName>
    <definedName name="asdfasdfsad" hidden="1">{#N/A,#N/A,FALSE,"output";#N/A,#N/A,FALSE,"contrib";#N/A,#N/A,FALSE,"profile";#N/A,#N/A,FALSE,"comps"}</definedName>
    <definedName name="asdfdd" localSheetId="2" hidden="1">{"mgmt forecast",#N/A,FALSE,"Mgmt Forecast";"dcf table",#N/A,FALSE,"Mgmt Forecast";"sensitivity",#N/A,FALSE,"Mgmt Forecast";"table inputs",#N/A,FALSE,"Mgmt Forecast";"calculations",#N/A,FALSE,"Mgmt Forecast"}</definedName>
    <definedName name="asdfdd" localSheetId="4" hidden="1">{"mgmt forecast",#N/A,FALSE,"Mgmt Forecast";"dcf table",#N/A,FALSE,"Mgmt Forecast";"sensitivity",#N/A,FALSE,"Mgmt Forecast";"table inputs",#N/A,FALSE,"Mgmt Forecast";"calculations",#N/A,FALSE,"Mgmt Forecast"}</definedName>
    <definedName name="asdfdd" hidden="1">{"mgmt forecast",#N/A,FALSE,"Mgmt Forecast";"dcf table",#N/A,FALSE,"Mgmt Forecast";"sensitivity",#N/A,FALSE,"Mgmt Forecast";"table inputs",#N/A,FALSE,"Mgmt Forecast";"calculations",#N/A,FALSE,"Mgmt Forecast"}</definedName>
    <definedName name="asdfg" localSheetId="2" hidden="1">{#N/A,#N/A,TRUE,"Historicals";#N/A,#N/A,TRUE,"Charts";#N/A,#N/A,TRUE,"Forecasts"}</definedName>
    <definedName name="asdfg" localSheetId="4" hidden="1">{#N/A,#N/A,TRUE,"Historicals";#N/A,#N/A,TRUE,"Charts";#N/A,#N/A,TRUE,"Forecasts"}</definedName>
    <definedName name="asdfg" hidden="1">{#N/A,#N/A,TRUE,"Historicals";#N/A,#N/A,TRUE,"Charts";#N/A,#N/A,TRUE,"Forecasts"}</definedName>
    <definedName name="asdfg_1" localSheetId="2" hidden="1">{#N/A,#N/A,TRUE,"Historicals";#N/A,#N/A,TRUE,"Charts";#N/A,#N/A,TRUE,"Forecasts"}</definedName>
    <definedName name="asdfg_1" localSheetId="4" hidden="1">{#N/A,#N/A,TRUE,"Historicals";#N/A,#N/A,TRUE,"Charts";#N/A,#N/A,TRUE,"Forecasts"}</definedName>
    <definedName name="asdfg_1" hidden="1">{#N/A,#N/A,TRUE,"Historicals";#N/A,#N/A,TRUE,"Charts";#N/A,#N/A,TRUE,"Forecasts"}</definedName>
    <definedName name="asdfg_2" localSheetId="2" hidden="1">{#N/A,#N/A,TRUE,"Historicals";#N/A,#N/A,TRUE,"Charts";#N/A,#N/A,TRUE,"Forecasts"}</definedName>
    <definedName name="asdfg_2" localSheetId="4" hidden="1">{#N/A,#N/A,TRUE,"Historicals";#N/A,#N/A,TRUE,"Charts";#N/A,#N/A,TRUE,"Forecasts"}</definedName>
    <definedName name="asdfg_2" hidden="1">{#N/A,#N/A,TRUE,"Historicals";#N/A,#N/A,TRUE,"Charts";#N/A,#N/A,TRUE,"Forecasts"}</definedName>
    <definedName name="asdfgsearg" localSheetId="10">#REF!</definedName>
    <definedName name="asdfgsearg">#REF!</definedName>
    <definedName name="asdfreghrsgd" localSheetId="2" hidden="1">{#N/A,#N/A,TRUE,"Historicals";#N/A,#N/A,TRUE,"Charts";#N/A,#N/A,TRUE,"Forecasts"}</definedName>
    <definedName name="asdfreghrsgd" localSheetId="4" hidden="1">{#N/A,#N/A,TRUE,"Historicals";#N/A,#N/A,TRUE,"Charts";#N/A,#N/A,TRUE,"Forecasts"}</definedName>
    <definedName name="asdfreghrsgd" hidden="1">{#N/A,#N/A,TRUE,"Historicals";#N/A,#N/A,TRUE,"Charts";#N/A,#N/A,TRUE,"Forecasts"}</definedName>
    <definedName name="asdfreghrsgd_1" localSheetId="2" hidden="1">{#N/A,#N/A,TRUE,"Historicals";#N/A,#N/A,TRUE,"Charts";#N/A,#N/A,TRUE,"Forecasts"}</definedName>
    <definedName name="asdfreghrsgd_1" localSheetId="4" hidden="1">{#N/A,#N/A,TRUE,"Historicals";#N/A,#N/A,TRUE,"Charts";#N/A,#N/A,TRUE,"Forecasts"}</definedName>
    <definedName name="asdfreghrsgd_1" hidden="1">{#N/A,#N/A,TRUE,"Historicals";#N/A,#N/A,TRUE,"Charts";#N/A,#N/A,TRUE,"Forecasts"}</definedName>
    <definedName name="asdfreghrsgd_2" localSheetId="2" hidden="1">{#N/A,#N/A,TRUE,"Historicals";#N/A,#N/A,TRUE,"Charts";#N/A,#N/A,TRUE,"Forecasts"}</definedName>
    <definedName name="asdfreghrsgd_2" localSheetId="4" hidden="1">{#N/A,#N/A,TRUE,"Historicals";#N/A,#N/A,TRUE,"Charts";#N/A,#N/A,TRUE,"Forecasts"}</definedName>
    <definedName name="asdfreghrsgd_2" hidden="1">{#N/A,#N/A,TRUE,"Historicals";#N/A,#N/A,TRUE,"Charts";#N/A,#N/A,TRUE,"Forecasts"}</definedName>
    <definedName name="asdfsagawgrgerawg" localSheetId="2" hidden="1">{#N/A,#N/A,FALSE,"PA";#N/A,#N/A,FALSE,"PA"}</definedName>
    <definedName name="asdfsagawgrgerawg" localSheetId="4" hidden="1">{#N/A,#N/A,FALSE,"PA";#N/A,#N/A,FALSE,"PA"}</definedName>
    <definedName name="asdfsagawgrgerawg" hidden="1">{#N/A,#N/A,FALSE,"PA";#N/A,#N/A,FALSE,"PA"}</definedName>
    <definedName name="asdfwe" localSheetId="2" hidden="1">{#N/A,#N/A,TRUE,"Historicals";#N/A,#N/A,TRUE,"Charts";#N/A,#N/A,TRUE,"Forecasts"}</definedName>
    <definedName name="asdfwe" localSheetId="4" hidden="1">{#N/A,#N/A,TRUE,"Historicals";#N/A,#N/A,TRUE,"Charts";#N/A,#N/A,TRUE,"Forecasts"}</definedName>
    <definedName name="asdfwe" hidden="1">{#N/A,#N/A,TRUE,"Historicals";#N/A,#N/A,TRUE,"Charts";#N/A,#N/A,TRUE,"Forecasts"}</definedName>
    <definedName name="asdfwe_1" localSheetId="2" hidden="1">{#N/A,#N/A,TRUE,"Historicals";#N/A,#N/A,TRUE,"Charts";#N/A,#N/A,TRUE,"Forecasts"}</definedName>
    <definedName name="asdfwe_1" localSheetId="4" hidden="1">{#N/A,#N/A,TRUE,"Historicals";#N/A,#N/A,TRUE,"Charts";#N/A,#N/A,TRUE,"Forecasts"}</definedName>
    <definedName name="asdfwe_1" hidden="1">{#N/A,#N/A,TRUE,"Historicals";#N/A,#N/A,TRUE,"Charts";#N/A,#N/A,TRUE,"Forecasts"}</definedName>
    <definedName name="asdfwe_2" localSheetId="2" hidden="1">{#N/A,#N/A,TRUE,"Historicals";#N/A,#N/A,TRUE,"Charts";#N/A,#N/A,TRUE,"Forecasts"}</definedName>
    <definedName name="asdfwe_2" localSheetId="4" hidden="1">{#N/A,#N/A,TRUE,"Historicals";#N/A,#N/A,TRUE,"Charts";#N/A,#N/A,TRUE,"Forecasts"}</definedName>
    <definedName name="asdfwe_2" hidden="1">{#N/A,#N/A,TRUE,"Historicals";#N/A,#N/A,TRUE,"Charts";#N/A,#N/A,TRUE,"Forecasts"}</definedName>
    <definedName name="ASDGC" localSheetId="2" hidden="1">{#N/A,#N/A,TRUE,"A";#N/A,#N/A,TRUE,"IS";#N/A,#N/A,TRUE,"CF";#N/A,#N/A,TRUE,"BS";#N/A,#N/A,TRUE,"REV";#N/A,#N/A,TRUE,"OPS";#N/A,#N/A,TRUE,"ADM";#N/A,#N/A,TRUE,"AST";#N/A,#N/A,TRUE,"DEP"}</definedName>
    <definedName name="ASDGC" localSheetId="4" hidden="1">{#N/A,#N/A,TRUE,"A";#N/A,#N/A,TRUE,"IS";#N/A,#N/A,TRUE,"CF";#N/A,#N/A,TRUE,"BS";#N/A,#N/A,TRUE,"REV";#N/A,#N/A,TRUE,"OPS";#N/A,#N/A,TRUE,"ADM";#N/A,#N/A,TRUE,"AST";#N/A,#N/A,TRUE,"DEP"}</definedName>
    <definedName name="ASDGC" hidden="1">{#N/A,#N/A,TRUE,"A";#N/A,#N/A,TRUE,"IS";#N/A,#N/A,TRUE,"CF";#N/A,#N/A,TRUE,"BS";#N/A,#N/A,TRUE,"REV";#N/A,#N/A,TRUE,"OPS";#N/A,#N/A,TRUE,"ADM";#N/A,#N/A,TRUE,"AST";#N/A,#N/A,TRUE,"DEP"}</definedName>
    <definedName name="asdgg" localSheetId="2" hidden="1">{#N/A,#N/A,TRUE,"Пресса";#N/A,#N/A,TRUE,"Метро";#N/A,#N/A,TRUE,"Щиты";#N/A,#N/A,TRUE,"График";#N/A,#N/A,TRUE,"График"}</definedName>
    <definedName name="asdgg" localSheetId="4" hidden="1">{#N/A,#N/A,TRUE,"Пресса";#N/A,#N/A,TRUE,"Метро";#N/A,#N/A,TRUE,"Щиты";#N/A,#N/A,TRUE,"График";#N/A,#N/A,TRUE,"График"}</definedName>
    <definedName name="asdgg" hidden="1">{#N/A,#N/A,TRUE,"Пресса";#N/A,#N/A,TRUE,"Метро";#N/A,#N/A,TRUE,"Щиты";#N/A,#N/A,TRUE,"График";#N/A,#N/A,TRUE,"График"}</definedName>
    <definedName name="asdgg_1" localSheetId="2" hidden="1">{#N/A,#N/A,TRUE,"Пресса";#N/A,#N/A,TRUE,"Метро";#N/A,#N/A,TRUE,"Щиты";#N/A,#N/A,TRUE,"График";#N/A,#N/A,TRUE,"График"}</definedName>
    <definedName name="asdgg_1" localSheetId="4" hidden="1">{#N/A,#N/A,TRUE,"Пресса";#N/A,#N/A,TRUE,"Метро";#N/A,#N/A,TRUE,"Щиты";#N/A,#N/A,TRUE,"График";#N/A,#N/A,TRUE,"График"}</definedName>
    <definedName name="asdgg_1" hidden="1">{#N/A,#N/A,TRUE,"Пресса";#N/A,#N/A,TRUE,"Метро";#N/A,#N/A,TRUE,"Щиты";#N/A,#N/A,TRUE,"График";#N/A,#N/A,TRUE,"График"}</definedName>
    <definedName name="asdgg_2" localSheetId="2" hidden="1">{#N/A,#N/A,TRUE,"Пресса";#N/A,#N/A,TRUE,"Метро";#N/A,#N/A,TRUE,"Щиты";#N/A,#N/A,TRUE,"График";#N/A,#N/A,TRUE,"График"}</definedName>
    <definedName name="asdgg_2" localSheetId="4" hidden="1">{#N/A,#N/A,TRUE,"Пресса";#N/A,#N/A,TRUE,"Метро";#N/A,#N/A,TRUE,"Щиты";#N/A,#N/A,TRUE,"График";#N/A,#N/A,TRUE,"График"}</definedName>
    <definedName name="asdgg_2" hidden="1">{#N/A,#N/A,TRUE,"Пресса";#N/A,#N/A,TRUE,"Метро";#N/A,#N/A,TRUE,"Щиты";#N/A,#N/A,TRUE,"График";#N/A,#N/A,TRUE,"График"}</definedName>
    <definedName name="asdt1" localSheetId="2" hidden="1">{#N/A,#N/A,FALSE,"Calc";#N/A,#N/A,FALSE,"Sensitivity";#N/A,#N/A,FALSE,"LT Earn.Dil.";#N/A,#N/A,FALSE,"Dil. AVP"}</definedName>
    <definedName name="asdt1" localSheetId="4" hidden="1">{#N/A,#N/A,FALSE,"Calc";#N/A,#N/A,FALSE,"Sensitivity";#N/A,#N/A,FALSE,"LT Earn.Dil.";#N/A,#N/A,FALSE,"Dil. AVP"}</definedName>
    <definedName name="asdt1" hidden="1">{#N/A,#N/A,FALSE,"Calc";#N/A,#N/A,FALSE,"Sensitivity";#N/A,#N/A,FALSE,"LT Earn.Dil.";#N/A,#N/A,FALSE,"Dil. AVP"}</definedName>
    <definedName name="asdtf" localSheetId="2" hidden="1">{"'Standalone List Price Trends'!$A$1:$X$56"}</definedName>
    <definedName name="asdtf" localSheetId="4" hidden="1">{"'Standalone List Price Trends'!$A$1:$X$56"}</definedName>
    <definedName name="asdtf" hidden="1">{"'Standalone List Price Trends'!$A$1:$X$56"}</definedName>
    <definedName name="asef" localSheetId="2" hidden="1">{#N/A,#N/A,TRUE,"Пресса";#N/A,#N/A,TRUE,"Метро";#N/A,#N/A,TRUE,"Щиты";#N/A,#N/A,TRUE,"График";#N/A,#N/A,TRUE,"График"}</definedName>
    <definedName name="asef" localSheetId="4" hidden="1">{#N/A,#N/A,TRUE,"Пресса";#N/A,#N/A,TRUE,"Метро";#N/A,#N/A,TRUE,"Щиты";#N/A,#N/A,TRUE,"График";#N/A,#N/A,TRUE,"График"}</definedName>
    <definedName name="asef" hidden="1">{#N/A,#N/A,TRUE,"Пресса";#N/A,#N/A,TRUE,"Метро";#N/A,#N/A,TRUE,"Щиты";#N/A,#N/A,TRUE,"График";#N/A,#N/A,TRUE,"График"}</definedName>
    <definedName name="asert" localSheetId="2" hidden="1">{#N/A,#N/A,FALSE,"PROFIT 11-95"}</definedName>
    <definedName name="asert" localSheetId="4" hidden="1">{#N/A,#N/A,FALSE,"PROFIT 11-95"}</definedName>
    <definedName name="asert" hidden="1">{#N/A,#N/A,FALSE,"PROFIT 11-95"}</definedName>
    <definedName name="asfsa" localSheetId="2" hidden="1">{#N/A,#N/A,TRUE,"Total Allocation";#N/A,#N/A,TRUE,"Capital Software";#N/A,#N/A,TRUE,"Misc";#N/A,#N/A,TRUE,"NAOG"}</definedName>
    <definedName name="asfsa" localSheetId="4" hidden="1">{#N/A,#N/A,TRUE,"Total Allocation";#N/A,#N/A,TRUE,"Capital Software";#N/A,#N/A,TRUE,"Misc";#N/A,#N/A,TRUE,"NAOG"}</definedName>
    <definedName name="asfsa" hidden="1">{#N/A,#N/A,TRUE,"Total Allocation";#N/A,#N/A,TRUE,"Capital Software";#N/A,#N/A,TRUE,"Misc";#N/A,#N/A,TRUE,"NAOG"}</definedName>
    <definedName name="asggdasgasdg" localSheetId="2" hidden="1">{"'Standalone List Price Trends'!$A$1:$X$56"}</definedName>
    <definedName name="asggdasgasdg" localSheetId="4" hidden="1">{"'Standalone List Price Trends'!$A$1:$X$56"}</definedName>
    <definedName name="asggdasgasdg" hidden="1">{"'Standalone List Price Trends'!$A$1:$X$56"}</definedName>
    <definedName name="asghx" localSheetId="2" hidden="1">{"DCF","UPSIDE CASE",FALSE,"Sheet1";"DCF","BASE CASE",FALSE,"Sheet1";"DCF","DOWNSIDE CASE",FALSE,"Sheet1"}</definedName>
    <definedName name="asghx" localSheetId="4" hidden="1">{"DCF","UPSIDE CASE",FALSE,"Sheet1";"DCF","BASE CASE",FALSE,"Sheet1";"DCF","DOWNSIDE CASE",FALSE,"Sheet1"}</definedName>
    <definedName name="asghx" hidden="1">{"DCF","UPSIDE CASE",FALSE,"Sheet1";"DCF","BASE CASE",FALSE,"Sheet1";"DCF","DOWNSIDE CASE",FALSE,"Sheet1"}</definedName>
    <definedName name="asgseg" localSheetId="2" hidden="1">{#N/A,#N/A,TRUE,"Cover";#N/A,#N/A,TRUE,"Conts";#N/A,#N/A,TRUE,"VOS";#N/A,#N/A,TRUE,"Warrington";#N/A,#N/A,TRUE,"Widnes"}</definedName>
    <definedName name="asgseg" localSheetId="4" hidden="1">{#N/A,#N/A,TRUE,"Cover";#N/A,#N/A,TRUE,"Conts";#N/A,#N/A,TRUE,"VOS";#N/A,#N/A,TRUE,"Warrington";#N/A,#N/A,TRUE,"Widnes"}</definedName>
    <definedName name="asgseg" hidden="1">{#N/A,#N/A,TRUE,"Cover";#N/A,#N/A,TRUE,"Conts";#N/A,#N/A,TRUE,"VOS";#N/A,#N/A,TRUE,"Warrington";#N/A,#N/A,TRUE,"Widnes"}</definedName>
    <definedName name="asjk" localSheetId="2" hidden="1">{"350FTSE44","COMPANIES",TRUE}</definedName>
    <definedName name="asjk" localSheetId="4" hidden="1">{"350FTSE44","COMPANIES",TRUE}</definedName>
    <definedName name="asjk" hidden="1">{"350FTSE44","COMPANIES",TRUE}</definedName>
    <definedName name="ASKDJFALK" localSheetId="2" hidden="1">{#N/A,#N/A,FALSE,"PROFIT 11-95"}</definedName>
    <definedName name="ASKDJFALK" localSheetId="4" hidden="1">{#N/A,#N/A,FALSE,"PROFIT 11-95"}</definedName>
    <definedName name="ASKDJFALK" hidden="1">{#N/A,#N/A,FALSE,"PROFIT 11-95"}</definedName>
    <definedName name="asrasnrjutu" localSheetId="2" hidden="1">{#N/A,#N/A,TRUE,"Cover";#N/A,#N/A,TRUE,"Conts";#N/A,#N/A,TRUE,"VOS";#N/A,#N/A,TRUE,"Warrington";#N/A,#N/A,TRUE,"Widnes"}</definedName>
    <definedName name="asrasnrjutu" localSheetId="4" hidden="1">{#N/A,#N/A,TRUE,"Cover";#N/A,#N/A,TRUE,"Conts";#N/A,#N/A,TRUE,"VOS";#N/A,#N/A,TRUE,"Warrington";#N/A,#N/A,TRUE,"Widnes"}</definedName>
    <definedName name="asrasnrjutu" hidden="1">{#N/A,#N/A,TRUE,"Cover";#N/A,#N/A,TRUE,"Conts";#N/A,#N/A,TRUE,"VOS";#N/A,#N/A,TRUE,"Warrington";#N/A,#N/A,TRUE,"Widnes"}</definedName>
    <definedName name="assdadsad" localSheetId="10" hidden="1">#REF!</definedName>
    <definedName name="assdadsad" localSheetId="4" hidden="1">#REF!</definedName>
    <definedName name="assdadsad" hidden="1">#REF!</definedName>
    <definedName name="assddd" localSheetId="2" hidden="1">{#N/A,#N/A,TRUE,"PROFIT 11-95"}</definedName>
    <definedName name="assddd" localSheetId="4" hidden="1">{#N/A,#N/A,TRUE,"PROFIT 11-95"}</definedName>
    <definedName name="assddd" hidden="1">{#N/A,#N/A,TRUE,"PROFIT 11-95"}</definedName>
    <definedName name="Asset_Names" localSheetId="10">#REF!</definedName>
    <definedName name="Asset_Names">#REF!</definedName>
    <definedName name="Asset01" localSheetId="10">#REF!</definedName>
    <definedName name="Asset01">#REF!</definedName>
    <definedName name="Asset02" localSheetId="10">#REF!</definedName>
    <definedName name="Asset02">#REF!</definedName>
    <definedName name="Asset03" localSheetId="10">#REF!</definedName>
    <definedName name="Asset03">#REF!</definedName>
    <definedName name="Asset04" localSheetId="10">#REF!</definedName>
    <definedName name="Asset04">#REF!</definedName>
    <definedName name="Asset05" localSheetId="10">#REF!</definedName>
    <definedName name="Asset05">#REF!</definedName>
    <definedName name="Asset06" localSheetId="10">#REF!</definedName>
    <definedName name="Asset06">#REF!</definedName>
    <definedName name="Asset07" localSheetId="10">#REF!</definedName>
    <definedName name="Asset07">#REF!</definedName>
    <definedName name="Asset08" localSheetId="10">#REF!</definedName>
    <definedName name="Asset08">#REF!</definedName>
    <definedName name="Asset09" localSheetId="10">#REF!</definedName>
    <definedName name="Asset09">#REF!</definedName>
    <definedName name="Asset10" localSheetId="10">#REF!</definedName>
    <definedName name="Asset10">#REF!</definedName>
    <definedName name="Asset11" localSheetId="10">#REF!</definedName>
    <definedName name="Asset11">#REF!</definedName>
    <definedName name="Asset12" localSheetId="10">#REF!</definedName>
    <definedName name="Asset12">#REF!</definedName>
    <definedName name="ASSETS" localSheetId="10">#REF!</definedName>
    <definedName name="ASSETS">#REF!</definedName>
    <definedName name="asssss" localSheetId="10">#REF!</definedName>
    <definedName name="asssss">#REF!</definedName>
    <definedName name="ASSUMPS">NA()</definedName>
    <definedName name="Assumption" localSheetId="2" hidden="1">{#N/A,#N/A,FALSE,"PROFIT 11-95"}</definedName>
    <definedName name="Assumption" localSheetId="4" hidden="1">{#N/A,#N/A,FALSE,"PROFIT 11-95"}</definedName>
    <definedName name="Assumption" hidden="1">{#N/A,#N/A,FALSE,"PROFIT 11-95"}</definedName>
    <definedName name="asvb" localSheetId="2" hidden="1">{"גביה התחלה 1",#N/A,FALSE,"ינואר 02";"גביה התחלה 2",#N/A,FALSE,"ינואר 02";"גביה  התחלה 3",#N/A,FALSE,"ינואר 02"}</definedName>
    <definedName name="asvb" localSheetId="4" hidden="1">{"גביה התחלה 1",#N/A,FALSE,"ינואר 02";"גביה התחלה 2",#N/A,FALSE,"ינואר 02";"גביה  התחלה 3",#N/A,FALSE,"ינואר 02"}</definedName>
    <definedName name="asvb" hidden="1">{"גביה התחלה 1",#N/A,FALSE,"ינואר 02";"גביה התחלה 2",#N/A,FALSE,"ינואר 02";"גביה  התחלה 3",#N/A,FALSE,"ינואר 02"}</definedName>
    <definedName name="ASWWER" localSheetId="2" hidden="1">{#N/A,#N/A,TRUE,"Cover";#N/A,#N/A,TRUE,"Conts";#N/A,#N/A,TRUE,"VOS";#N/A,#N/A,TRUE,"Warrington";#N/A,#N/A,TRUE,"Widnes"}</definedName>
    <definedName name="ASWWER" localSheetId="4" hidden="1">{#N/A,#N/A,TRUE,"Cover";#N/A,#N/A,TRUE,"Conts";#N/A,#N/A,TRUE,"VOS";#N/A,#N/A,TRUE,"Warrington";#N/A,#N/A,TRUE,"Widnes"}</definedName>
    <definedName name="ASWWER" hidden="1">{#N/A,#N/A,TRUE,"Cover";#N/A,#N/A,TRUE,"Conts";#N/A,#N/A,TRUE,"VOS";#N/A,#N/A,TRUE,"Warrington";#N/A,#N/A,TRUE,"Widnes"}</definedName>
    <definedName name="asxd" localSheetId="10" hidden="1">#REF!</definedName>
    <definedName name="asxd" localSheetId="4" hidden="1">#REF!</definedName>
    <definedName name="asxd" hidden="1">#REF!</definedName>
    <definedName name="ATO" localSheetId="10">#REF!</definedName>
    <definedName name="ATO">#REF!</definedName>
    <definedName name="Aug_161" localSheetId="10">#REF!</definedName>
    <definedName name="Aug_161">#REF!</definedName>
    <definedName name="Augtotal" localSheetId="10">#REF!</definedName>
    <definedName name="Augtotal">#REF!</definedName>
    <definedName name="Australian" localSheetId="10">#REF!</definedName>
    <definedName name="Australian">#REF!</definedName>
    <definedName name="AUTOMATE">"#REF!"</definedName>
    <definedName name="AutoPartsGeneral" localSheetId="10">#REF!</definedName>
    <definedName name="AutoPartsGeneral">#REF!</definedName>
    <definedName name="AV" localSheetId="2" hidden="1">{#N/A,#N/A,FALSE,"Assumps";#N/A,#N/A,FALSE,"Data";#N/A,#N/A,FALSE,"Data (2)";#N/A,#N/A,FALSE,"AcqyrP&amp;L";#N/A,#N/A,FALSE,"Acq+1P&amp;L";#N/A,#N/A,FALSE,"Acq+2P&amp;L";#N/A,#N/A,FALSE,"Cashflow";#N/A,#N/A,FALSE,"BalSheet";#N/A,#N/A,FALSE,"Bidder";#N/A,#N/A,FALSE,"Target";#N/A,#N/A,FALSE,"Tgtann";#N/A,#N/A,FALSE,"Topt";#N/A,#N/A,FALSE,"Disp";#N/A,#N/A,FALSE,"Dann";#N/A,#N/A,FALSE,"Syns"}</definedName>
    <definedName name="AV" localSheetId="4" hidden="1">{#N/A,#N/A,FALSE,"Assumps";#N/A,#N/A,FALSE,"Data";#N/A,#N/A,FALSE,"Data (2)";#N/A,#N/A,FALSE,"AcqyrP&amp;L";#N/A,#N/A,FALSE,"Acq+1P&amp;L";#N/A,#N/A,FALSE,"Acq+2P&amp;L";#N/A,#N/A,FALSE,"Cashflow";#N/A,#N/A,FALSE,"BalSheet";#N/A,#N/A,FALSE,"Bidder";#N/A,#N/A,FALSE,"Target";#N/A,#N/A,FALSE,"Tgtann";#N/A,#N/A,FALSE,"Topt";#N/A,#N/A,FALSE,"Disp";#N/A,#N/A,FALSE,"Dann";#N/A,#N/A,FALSE,"Syns"}</definedName>
    <definedName name="AV" hidden="1">{#N/A,#N/A,FALSE,"Assumps";#N/A,#N/A,FALSE,"Data";#N/A,#N/A,FALSE,"Data (2)";#N/A,#N/A,FALSE,"AcqyrP&amp;L";#N/A,#N/A,FALSE,"Acq+1P&amp;L";#N/A,#N/A,FALSE,"Acq+2P&amp;L";#N/A,#N/A,FALSE,"Cashflow";#N/A,#N/A,FALSE,"BalSheet";#N/A,#N/A,FALSE,"Bidder";#N/A,#N/A,FALSE,"Target";#N/A,#N/A,FALSE,"Tgtann";#N/A,#N/A,FALSE,"Topt";#N/A,#N/A,FALSE,"Disp";#N/A,#N/A,FALSE,"Dann";#N/A,#N/A,FALSE,"Syns"}</definedName>
    <definedName name="avdd" localSheetId="2" hidden="1">{#N/A,#N/A,FALSE,"Calc";#N/A,#N/A,FALSE,"Sensitivity";#N/A,#N/A,FALSE,"LT Earn.Dil.";#N/A,#N/A,FALSE,"Dil. AVP"}</definedName>
    <definedName name="avdd" localSheetId="4" hidden="1">{#N/A,#N/A,FALSE,"Calc";#N/A,#N/A,FALSE,"Sensitivity";#N/A,#N/A,FALSE,"LT Earn.Dil.";#N/A,#N/A,FALSE,"Dil. AVP"}</definedName>
    <definedName name="avdd" hidden="1">{#N/A,#N/A,FALSE,"Calc";#N/A,#N/A,FALSE,"Sensitivity";#N/A,#N/A,FALSE,"LT Earn.Dil.";#N/A,#N/A,FALSE,"Dil. AVP"}</definedName>
    <definedName name="Avg_Sub" localSheetId="10">#REF!</definedName>
    <definedName name="Avg_Sub">#REF!</definedName>
    <definedName name="AVP" localSheetId="10">#REF!</definedName>
    <definedName name="AVP">#REF!</definedName>
    <definedName name="avvavv" localSheetId="10">#REF!</definedName>
    <definedName name="avvavv">#REF!</definedName>
    <definedName name="Awards" localSheetId="10">#REF!</definedName>
    <definedName name="Awards" localSheetId="4">#REF!</definedName>
    <definedName name="Awards">#REF!</definedName>
    <definedName name="awert" localSheetId="2" hidden="1">{#N/A,#N/A,FALSE,"ORIX CSC"}</definedName>
    <definedName name="awert" localSheetId="4" hidden="1">{#N/A,#N/A,FALSE,"ORIX CSC"}</definedName>
    <definedName name="awert" hidden="1">{#N/A,#N/A,FALSE,"ORIX CSC"}</definedName>
    <definedName name="aWIJA" localSheetId="2" hidden="1">{#N/A,#N/A,FALSE,"Summary";#N/A,#N/A,FALSE,"Total";#N/A,#N/A,FALSE,"Total ex Swe";#N/A,#N/A,FALSE,"Volume";#N/A,#N/A,FALSE,"Expenses";#N/A,#N/A,FALSE,"CM Var";#N/A,#N/A,FALSE,"YTD Var"}</definedName>
    <definedName name="aWIJA" localSheetId="4" hidden="1">{#N/A,#N/A,FALSE,"Summary";#N/A,#N/A,FALSE,"Total";#N/A,#N/A,FALSE,"Total ex Swe";#N/A,#N/A,FALSE,"Volume";#N/A,#N/A,FALSE,"Expenses";#N/A,#N/A,FALSE,"CM Var";#N/A,#N/A,FALSE,"YTD Var"}</definedName>
    <definedName name="aWIJA" hidden="1">{#N/A,#N/A,FALSE,"Summary";#N/A,#N/A,FALSE,"Total";#N/A,#N/A,FALSE,"Total ex Swe";#N/A,#N/A,FALSE,"Volume";#N/A,#N/A,FALSE,"Expenses";#N/A,#N/A,FALSE,"CM Var";#N/A,#N/A,FALSE,"YTD Var"}</definedName>
    <definedName name="awt" localSheetId="2" hidden="1">{#N/A,#N/A,TRUE,"Cover";#N/A,#N/A,TRUE,"Conts";#N/A,#N/A,TRUE,"VOS";#N/A,#N/A,TRUE,"Warrington";#N/A,#N/A,TRUE,"Widnes"}</definedName>
    <definedName name="awt" localSheetId="4" hidden="1">{#N/A,#N/A,TRUE,"Cover";#N/A,#N/A,TRUE,"Conts";#N/A,#N/A,TRUE,"VOS";#N/A,#N/A,TRUE,"Warrington";#N/A,#N/A,TRUE,"Widnes"}</definedName>
    <definedName name="awt" hidden="1">{#N/A,#N/A,TRUE,"Cover";#N/A,#N/A,TRUE,"Conts";#N/A,#N/A,TRUE,"VOS";#N/A,#N/A,TRUE,"Warrington";#N/A,#N/A,TRUE,"Widnes"}</definedName>
    <definedName name="awtgf" localSheetId="2" hidden="1">{#N/A,#N/A,FALSE,"UK";#N/A,#N/A,FALSE,"FR";#N/A,#N/A,FALSE,"SWE";#N/A,#N/A,FALSE,"BE";#N/A,#N/A,FALSE,"IT";#N/A,#N/A,FALSE,"SP";#N/A,#N/A,FALSE,"GE";#N/A,#N/A,FALSE,"PO";#N/A,#N/A,FALSE,"SWI";#N/A,#N/A,FALSE,"NON"}</definedName>
    <definedName name="awtgf" localSheetId="4" hidden="1">{#N/A,#N/A,FALSE,"UK";#N/A,#N/A,FALSE,"FR";#N/A,#N/A,FALSE,"SWE";#N/A,#N/A,FALSE,"BE";#N/A,#N/A,FALSE,"IT";#N/A,#N/A,FALSE,"SP";#N/A,#N/A,FALSE,"GE";#N/A,#N/A,FALSE,"PO";#N/A,#N/A,FALSE,"SWI";#N/A,#N/A,FALSE,"NON"}</definedName>
    <definedName name="awtgf" hidden="1">{#N/A,#N/A,FALSE,"UK";#N/A,#N/A,FALSE,"FR";#N/A,#N/A,FALSE,"SWE";#N/A,#N/A,FALSE,"BE";#N/A,#N/A,FALSE,"IT";#N/A,#N/A,FALSE,"SP";#N/A,#N/A,FALSE,"GE";#N/A,#N/A,FALSE,"PO";#N/A,#N/A,FALSE,"SWI";#N/A,#N/A,FALSE,"NON"}</definedName>
    <definedName name="awyawghh" localSheetId="2" hidden="1">{#N/A,#N/A,TRUE,"Cover";#N/A,#N/A,TRUE,"Conts";#N/A,#N/A,TRUE,"VOS";#N/A,#N/A,TRUE,"Warrington";#N/A,#N/A,TRUE,"Widnes"}</definedName>
    <definedName name="awyawghh" localSheetId="4" hidden="1">{#N/A,#N/A,TRUE,"Cover";#N/A,#N/A,TRUE,"Conts";#N/A,#N/A,TRUE,"VOS";#N/A,#N/A,TRUE,"Warrington";#N/A,#N/A,TRUE,"Widnes"}</definedName>
    <definedName name="awyawghh" hidden="1">{#N/A,#N/A,TRUE,"Cover";#N/A,#N/A,TRUE,"Conts";#N/A,#N/A,TRUE,"VOS";#N/A,#N/A,TRUE,"Warrington";#N/A,#N/A,TRUE,"Widnes"}</definedName>
    <definedName name="Axis" localSheetId="10">OFFSET(#REF!,0,0,MAX(#REF!),1)</definedName>
    <definedName name="Axis" localSheetId="4">OFFSET(#REF!,0,0,MAX(#REF!),1)</definedName>
    <definedName name="Axis">OFFSET(#REF!,0,0,MAX(#REF!),1)</definedName>
    <definedName name="Axis1" localSheetId="10">OFFSET(#REF!,0,0,MAX(#REF!),1)</definedName>
    <definedName name="Axis1" localSheetId="4">OFFSET(#REF!,0,0,MAX(#REF!),1)</definedName>
    <definedName name="Axis1">OFFSET(#REF!,0,0,MAX(#REF!),1)</definedName>
    <definedName name="ayman" localSheetId="10">#REF!</definedName>
    <definedName name="ayman">#REF!</definedName>
    <definedName name="ayuftyufswiuu" localSheetId="2" hidden="1">{#N/A,#N/A,FALSE,"Summary";#N/A,#N/A,FALSE,"Total";#N/A,#N/A,FALSE,"Total ex Swe";#N/A,#N/A,FALSE,"Volume";#N/A,#N/A,FALSE,"Expenses";#N/A,#N/A,FALSE,"CM Var";#N/A,#N/A,FALSE,"YTD Var"}</definedName>
    <definedName name="ayuftyufswiuu" localSheetId="4" hidden="1">{#N/A,#N/A,FALSE,"Summary";#N/A,#N/A,FALSE,"Total";#N/A,#N/A,FALSE,"Total ex Swe";#N/A,#N/A,FALSE,"Volume";#N/A,#N/A,FALSE,"Expenses";#N/A,#N/A,FALSE,"CM Var";#N/A,#N/A,FALSE,"YTD Var"}</definedName>
    <definedName name="ayuftyufswiuu" hidden="1">{#N/A,#N/A,FALSE,"Summary";#N/A,#N/A,FALSE,"Total";#N/A,#N/A,FALSE,"Total ex Swe";#N/A,#N/A,FALSE,"Volume";#N/A,#N/A,FALSE,"Expenses";#N/A,#N/A,FALSE,"CM Var";#N/A,#N/A,FALSE,"YTD Var"}</definedName>
    <definedName name="az" localSheetId="2" hidden="1">{#N/A,#N/A,FALSE,"Feuil17";#N/A,#N/A,FALSE,"Feuil18";#N/A,#N/A,FALSE,"Feuil23";#N/A,#N/A,FALSE,"Feuil22";#N/A,#N/A,FALSE,"Feuil21";#N/A,#N/A,FALSE,"Feuil20"}</definedName>
    <definedName name="az" localSheetId="4" hidden="1">{#N/A,#N/A,FALSE,"Feuil17";#N/A,#N/A,FALSE,"Feuil18";#N/A,#N/A,FALSE,"Feuil23";#N/A,#N/A,FALSE,"Feuil22";#N/A,#N/A,FALSE,"Feuil21";#N/A,#N/A,FALSE,"Feuil20"}</definedName>
    <definedName name="az" hidden="1">{#N/A,#N/A,FALSE,"Feuil17";#N/A,#N/A,FALSE,"Feuil18";#N/A,#N/A,FALSE,"Feuil23";#N/A,#N/A,FALSE,"Feuil22";#N/A,#N/A,FALSE,"Feuil21";#N/A,#N/A,FALSE,"Feuil20"}</definedName>
    <definedName name="aza" localSheetId="2" hidden="1">{#N/A,#N/A,FALSE,"Feuil32";#N/A,#N/A,FALSE,"Feuil17";#N/A,#N/A,FALSE,"Feuil33";#N/A,#N/A,FALSE,"Feuil18";#N/A,#N/A,FALSE,"Feuil38";#N/A,#N/A,FALSE,"Feuil23";#N/A,#N/A,FALSE,"Feuil37";#N/A,#N/A,FALSE,"Feuil22";#N/A,#N/A,FALSE,"Feuil36";#N/A,#N/A,FALSE,"Feuil21";#N/A,#N/A,FALSE,"Feuil35";#N/A,#N/A,FALSE,"Feuil20"}</definedName>
    <definedName name="aza" localSheetId="4" hidden="1">{#N/A,#N/A,FALSE,"Feuil32";#N/A,#N/A,FALSE,"Feuil17";#N/A,#N/A,FALSE,"Feuil33";#N/A,#N/A,FALSE,"Feuil18";#N/A,#N/A,FALSE,"Feuil38";#N/A,#N/A,FALSE,"Feuil23";#N/A,#N/A,FALSE,"Feuil37";#N/A,#N/A,FALSE,"Feuil22";#N/A,#N/A,FALSE,"Feuil36";#N/A,#N/A,FALSE,"Feuil21";#N/A,#N/A,FALSE,"Feuil35";#N/A,#N/A,FALSE,"Feuil20"}</definedName>
    <definedName name="aza" hidden="1">{#N/A,#N/A,FALSE,"Feuil32";#N/A,#N/A,FALSE,"Feuil17";#N/A,#N/A,FALSE,"Feuil33";#N/A,#N/A,FALSE,"Feuil18";#N/A,#N/A,FALSE,"Feuil38";#N/A,#N/A,FALSE,"Feuil23";#N/A,#N/A,FALSE,"Feuil37";#N/A,#N/A,FALSE,"Feuil22";#N/A,#N/A,FALSE,"Feuil36";#N/A,#N/A,FALSE,"Feuil21";#N/A,#N/A,FALSE,"Feuil35";#N/A,#N/A,FALSE,"Feuil20"}</definedName>
    <definedName name="azazazaz" localSheetId="2" hidden="1">{#N/A,#N/A,FALSE,"A"}</definedName>
    <definedName name="azazazaz" localSheetId="4" hidden="1">{#N/A,#N/A,FALSE,"A"}</definedName>
    <definedName name="azazazaz" hidden="1">{#N/A,#N/A,FALSE,"A"}</definedName>
    <definedName name="azertbnnyikèikl_èikl" localSheetId="2" hidden="1">{#N/A,#N/A,FALSE,"Calc";#N/A,#N/A,FALSE,"Sensitivity";#N/A,#N/A,FALSE,"LT Earn.Dil.";#N/A,#N/A,FALSE,"Dil. AVP"}</definedName>
    <definedName name="azertbnnyikèikl_èikl" localSheetId="4" hidden="1">{#N/A,#N/A,FALSE,"Calc";#N/A,#N/A,FALSE,"Sensitivity";#N/A,#N/A,FALSE,"LT Earn.Dil.";#N/A,#N/A,FALSE,"Dil. AVP"}</definedName>
    <definedName name="azertbnnyikèikl_èikl" hidden="1">{#N/A,#N/A,FALSE,"Calc";#N/A,#N/A,FALSE,"Sensitivity";#N/A,#N/A,FALSE,"LT Earn.Dil.";#N/A,#N/A,FALSE,"Dil. AVP"}</definedName>
    <definedName name="azrr" localSheetId="2" hidden="1">{"comps",#N/A,FALSE,"comps";"notes",#N/A,FALSE,"comps"}</definedName>
    <definedName name="azrr" localSheetId="4" hidden="1">{"comps",#N/A,FALSE,"comps";"notes",#N/A,FALSE,"comps"}</definedName>
    <definedName name="azrr" hidden="1">{"comps",#N/A,FALSE,"comps";"notes",#N/A,FALSE,"comps"}</definedName>
    <definedName name="azza" localSheetId="2" hidden="1">{#N/A,#N/A,FALSE,"pl";#N/A,#N/A,FALSE,"bs";#N/A,#N/A,FALSE,"fundflow"}</definedName>
    <definedName name="azza" localSheetId="4" hidden="1">{#N/A,#N/A,FALSE,"pl";#N/A,#N/A,FALSE,"bs";#N/A,#N/A,FALSE,"fundflow"}</definedName>
    <definedName name="azza" hidden="1">{#N/A,#N/A,FALSE,"pl";#N/A,#N/A,FALSE,"bs";#N/A,#N/A,FALSE,"fundflow"}</definedName>
    <definedName name="azzz" localSheetId="2" hidden="1">{#N/A,#N/A,FALSE,"Feuil17";#N/A,#N/A,FALSE,"Feuil18";#N/A,#N/A,FALSE,"Feuil23";#N/A,#N/A,FALSE,"Feuil22";#N/A,#N/A,FALSE,"Feuil21";#N/A,#N/A,FALSE,"Feuil20"}</definedName>
    <definedName name="azzz" localSheetId="4" hidden="1">{#N/A,#N/A,FALSE,"Feuil17";#N/A,#N/A,FALSE,"Feuil18";#N/A,#N/A,FALSE,"Feuil23";#N/A,#N/A,FALSE,"Feuil22";#N/A,#N/A,FALSE,"Feuil21";#N/A,#N/A,FALSE,"Feuil20"}</definedName>
    <definedName name="azzz" hidden="1">{#N/A,#N/A,FALSE,"Feuil17";#N/A,#N/A,FALSE,"Feuil18";#N/A,#N/A,FALSE,"Feuil23";#N/A,#N/A,FALSE,"Feuil22";#N/A,#N/A,FALSE,"Feuil21";#N/A,#N/A,FALSE,"Feuil20"}</definedName>
    <definedName name="b" localSheetId="2" hidden="1">{#N/A,#N/A,FALSE,"Calc";#N/A,#N/A,FALSE,"Sensitivity";#N/A,#N/A,FALSE,"LT Earn.Dil.";#N/A,#N/A,FALSE,"Dil. AVP"}</definedName>
    <definedName name="b" localSheetId="4" hidden="1">{#N/A,#N/A,FALSE,"Calc";#N/A,#N/A,FALSE,"Sensitivity";#N/A,#N/A,FALSE,"LT Earn.Dil.";#N/A,#N/A,FALSE,"Dil. AVP"}</definedName>
    <definedName name="b" hidden="1">{#N/A,#N/A,FALSE,"Calc";#N/A,#N/A,FALSE,"Sensitivity";#N/A,#N/A,FALSE,"LT Earn.Dil.";#N/A,#N/A,FALSE,"Dil. AVP"}</definedName>
    <definedName name="B.SHEET">#N/A</definedName>
    <definedName name="b_1" localSheetId="2" hidden="1">{"Assumptions",#N/A,FALSE,"Sheet1";"Main Report",#N/A,FALSE,"Sheet1";"Results",#N/A,FALSE,"Sheet1";"Advances",#N/A,FALSE,"Sheet1"}</definedName>
    <definedName name="b_1" localSheetId="4" hidden="1">{"Assumptions",#N/A,FALSE,"Sheet1";"Main Report",#N/A,FALSE,"Sheet1";"Results",#N/A,FALSE,"Sheet1";"Advances",#N/A,FALSE,"Sheet1"}</definedName>
    <definedName name="b_1" hidden="1">{"Assumptions",#N/A,FALSE,"Sheet1";"Main Report",#N/A,FALSE,"Sheet1";"Results",#N/A,FALSE,"Sheet1";"Advances",#N/A,FALSE,"Sheet1"}</definedName>
    <definedName name="b_2" localSheetId="2" hidden="1">{"Assumptions",#N/A,FALSE,"Sheet1";"Main Report",#N/A,FALSE,"Sheet1";"Results",#N/A,FALSE,"Sheet1";"Advances",#N/A,FALSE,"Sheet1"}</definedName>
    <definedName name="b_2" localSheetId="4" hidden="1">{"Assumptions",#N/A,FALSE,"Sheet1";"Main Report",#N/A,FALSE,"Sheet1";"Results",#N/A,FALSE,"Sheet1";"Advances",#N/A,FALSE,"Sheet1"}</definedName>
    <definedName name="b_2" hidden="1">{"Assumptions",#N/A,FALSE,"Sheet1";"Main Report",#N/A,FALSE,"Sheet1";"Results",#N/A,FALSE,"Sheet1";"Advances",#N/A,FALSE,"Sheet1"}</definedName>
    <definedName name="B1B6" localSheetId="10">#REF!</definedName>
    <definedName name="B1B6">#REF!</definedName>
    <definedName name="B258A1" localSheetId="10">#REF!</definedName>
    <definedName name="B258A1">#REF!</definedName>
    <definedName name="B340A1" localSheetId="10">#REF!</definedName>
    <definedName name="B340A1">#REF!</definedName>
    <definedName name="BACKDET" localSheetId="10">#REF!</definedName>
    <definedName name="BACKDET">#REF!</definedName>
    <definedName name="BadFeeWrittenOff" localSheetId="10">#REF!</definedName>
    <definedName name="BadFeeWrittenOff" localSheetId="4">#REF!</definedName>
    <definedName name="BadFeeWrittenOff">#REF!</definedName>
    <definedName name="Badia" localSheetId="2" hidden="1">{#N/A,#N/A,TRUE,"PROFIT 11-95"}</definedName>
    <definedName name="Badia" localSheetId="4" hidden="1">{#N/A,#N/A,TRUE,"PROFIT 11-95"}</definedName>
    <definedName name="Badia" hidden="1">{#N/A,#N/A,TRUE,"PROFIT 11-95"}</definedName>
    <definedName name="Badia2l" localSheetId="2" hidden="1">{#N/A,#N/A,FALSE,"PROFIT 11-95"}</definedName>
    <definedName name="Badia2l" localSheetId="4" hidden="1">{#N/A,#N/A,FALSE,"PROFIT 11-95"}</definedName>
    <definedName name="Badia2l" hidden="1">{#N/A,#N/A,FALSE,"PROFIT 11-95"}</definedName>
    <definedName name="BAGGED" localSheetId="10">#REF!</definedName>
    <definedName name="BAGGED">#REF!</definedName>
    <definedName name="BAHA" localSheetId="10">#REF!</definedName>
    <definedName name="BAHA">#REF!</definedName>
    <definedName name="Bahrain" localSheetId="10">#REF!</definedName>
    <definedName name="Bahrain">#REF!</definedName>
    <definedName name="BANK" localSheetId="10">#REF!</definedName>
    <definedName name="BANK">#REF!</definedName>
    <definedName name="BankCharges" localSheetId="10">#REF!</definedName>
    <definedName name="BankCharges" localSheetId="4">#REF!</definedName>
    <definedName name="BankCharges">#REF!</definedName>
    <definedName name="BANKS" localSheetId="10">#REF!</definedName>
    <definedName name="BANKS">#REF!</definedName>
    <definedName name="bar" localSheetId="10">#REF!</definedName>
    <definedName name="bar">#REF!</definedName>
    <definedName name="BASA" localSheetId="2" hidden="1">{#N/A,#N/A,FALSE,"INVEST-SUP";#N/A,#N/A,FALSE,"GRILLEC";#N/A,#N/A,FALSE,"HYPER"}</definedName>
    <definedName name="BASA" localSheetId="4" hidden="1">{#N/A,#N/A,FALSE,"INVEST-SUP";#N/A,#N/A,FALSE,"GRILLEC";#N/A,#N/A,FALSE,"HYPER"}</definedName>
    <definedName name="BASA" hidden="1">{#N/A,#N/A,FALSE,"INVEST-SUP";#N/A,#N/A,FALSE,"GRILLEC";#N/A,#N/A,FALSE,"HYPER"}</definedName>
    <definedName name="base_case" localSheetId="10">#REF!</definedName>
    <definedName name="base_case">#REF!</definedName>
    <definedName name="Basic_NOSH" localSheetId="10">#REF!</definedName>
    <definedName name="Basic_NOSH">#REF!</definedName>
    <definedName name="BasicPolReinsComm" localSheetId="10">#REF!</definedName>
    <definedName name="BasicPolReinsComm">#REF!</definedName>
    <definedName name="basil" localSheetId="2" hidden="1">{#N/A,#N/A,FALSE,"PA";#N/A,#N/A,FALSE,"PA"}</definedName>
    <definedName name="basil" localSheetId="4" hidden="1">{#N/A,#N/A,FALSE,"PA";#N/A,#N/A,FALSE,"PA"}</definedName>
    <definedName name="basil" hidden="1">{#N/A,#N/A,FALSE,"PA";#N/A,#N/A,FALSE,"PA"}</definedName>
    <definedName name="bb" localSheetId="2" hidden="1">{#N/A,#N/A,TRUE,"Pro Forma";#N/A,#N/A,TRUE,"PF_Bal";#N/A,#N/A,TRUE,"PF_INC";#N/A,#N/A,TRUE,"CBE";#N/A,#N/A,TRUE,"SWK"}</definedName>
    <definedName name="bb" localSheetId="4" hidden="1">{#N/A,#N/A,TRUE,"Pro Forma";#N/A,#N/A,TRUE,"PF_Bal";#N/A,#N/A,TRUE,"PF_INC";#N/A,#N/A,TRUE,"CBE";#N/A,#N/A,TRUE,"SWK"}</definedName>
    <definedName name="bb" hidden="1">{#N/A,#N/A,TRUE,"Pro Forma";#N/A,#N/A,TRUE,"PF_Bal";#N/A,#N/A,TRUE,"PF_INC";#N/A,#N/A,TRUE,"CBE";#N/A,#N/A,TRUE,"SWK"}</definedName>
    <definedName name="bb_M0E3RTM5Njg1NDg1NEJGMz" localSheetId="10" hidden="1">#REF!</definedName>
    <definedName name="bb_M0E3RTM5Njg1NDg1NEJGMz" localSheetId="4" hidden="1">#REF!</definedName>
    <definedName name="bb_M0E3RTM5Njg1NDg1NEJGMz" hidden="1">#REF!</definedName>
    <definedName name="bb_M0VFOTRFMUY4REIwNDMxNU" localSheetId="10" hidden="1">#REF!</definedName>
    <definedName name="bb_M0VFOTRFMUY4REIwNDMxNU" localSheetId="4" hidden="1">#REF!</definedName>
    <definedName name="bb_M0VFOTRFMUY4REIwNDMxNU" hidden="1">#REF!</definedName>
    <definedName name="bb_M0YxNEIwRTdDMTcwNEYwQz" localSheetId="10" hidden="1">#REF!</definedName>
    <definedName name="bb_M0YxNEIwRTdDMTcwNEYwQz" localSheetId="4" hidden="1">#REF!</definedName>
    <definedName name="bb_M0YxNEIwRTdDMTcwNEYwQz" hidden="1">#REF!</definedName>
    <definedName name="bb_MDczMUIwNkI3NDFDNEJGOE" localSheetId="10" hidden="1">#REF!</definedName>
    <definedName name="bb_MDczMUIwNkI3NDFDNEJGOE" localSheetId="4" hidden="1">#REF!</definedName>
    <definedName name="bb_MDczMUIwNkI3NDFDNEJGOE" hidden="1">#REF!</definedName>
    <definedName name="bb_MDg3QzREMjRDRkZDNDVBMT" localSheetId="10" hidden="1">#REF!</definedName>
    <definedName name="bb_MDg3QzREMjRDRkZDNDVBMT" localSheetId="4" hidden="1">#REF!</definedName>
    <definedName name="bb_MDg3QzREMjRDRkZDNDVBMT" hidden="1">#REF!</definedName>
    <definedName name="bb_MDhEMDY4Nzk4MkUyNDA4Qj" localSheetId="10" hidden="1">#REF!</definedName>
    <definedName name="bb_MDhEMDY4Nzk4MkUyNDA4Qj" localSheetId="4" hidden="1">#REF!</definedName>
    <definedName name="bb_MDhEMDY4Nzk4MkUyNDA4Qj" hidden="1">#REF!</definedName>
    <definedName name="bb_MDI4NkRCQ0E4QkI3NEZDOD" localSheetId="10" hidden="1">#REF!</definedName>
    <definedName name="bb_MDI4NkRCQ0E4QkI3NEZDOD" localSheetId="4" hidden="1">#REF!</definedName>
    <definedName name="bb_MDI4NkRCQ0E4QkI3NEZDOD" hidden="1">#REF!</definedName>
    <definedName name="bb_MDM1RkNDNkI5RTg0NDE2QU" localSheetId="10" hidden="1">#REF!</definedName>
    <definedName name="bb_MDM1RkNDNkI5RTg0NDE2QU" localSheetId="4" hidden="1">#REF!</definedName>
    <definedName name="bb_MDM1RkNDNkI5RTg0NDE2QU" hidden="1">#REF!</definedName>
    <definedName name="bb_MDNBMTM4QjU1MjNBNEFFQj" localSheetId="10" hidden="1">#REF!</definedName>
    <definedName name="bb_MDNBMTM4QjU1MjNBNEFFQj" localSheetId="4" hidden="1">#REF!</definedName>
    <definedName name="bb_MDNBMTM4QjU1MjNBNEFFQj" hidden="1">#REF!</definedName>
    <definedName name="bb_MEJFOTQ1Nzc3M0RENDM4Rj" localSheetId="10" hidden="1">#REF!</definedName>
    <definedName name="bb_MEJFOTQ1Nzc3M0RENDM4Rj" localSheetId="4" hidden="1">#REF!</definedName>
    <definedName name="bb_MEJFOTQ1Nzc3M0RENDM4Rj" hidden="1">#REF!</definedName>
    <definedName name="bb_MEU2QTI1Q0I0RDc5NDAzM0" localSheetId="10" hidden="1">#REF!</definedName>
    <definedName name="bb_MEU2QTI1Q0I0RDc5NDAzM0" localSheetId="4" hidden="1">#REF!</definedName>
    <definedName name="bb_MEU2QTI1Q0I0RDc5NDAzM0" hidden="1">#REF!</definedName>
    <definedName name="bb_MEVCMjhENjRBMkUzNERDMk" localSheetId="10" hidden="1">#REF!</definedName>
    <definedName name="bb_MEVCMjhENjRBMkUzNERDMk" localSheetId="4" hidden="1">#REF!</definedName>
    <definedName name="bb_MEVCMjhENjRBMkUzNERDMk" hidden="1">#REF!</definedName>
    <definedName name="bb_MjA1MDhGRDlBMUYxNDkzRE" localSheetId="10" hidden="1">#REF!</definedName>
    <definedName name="bb_MjA1MDhGRDlBMUYxNDkzRE" localSheetId="4" hidden="1">#REF!</definedName>
    <definedName name="bb_MjA1MDhGRDlBMUYxNDkzRE" hidden="1">#REF!</definedName>
    <definedName name="bb_MjBENENDMjMwNkQ3NDhBRT" localSheetId="10" hidden="1">#REF!</definedName>
    <definedName name="bb_MjBENENDMjMwNkQ3NDhBRT" localSheetId="4" hidden="1">#REF!</definedName>
    <definedName name="bb_MjBENENDMjMwNkQ3NDhBRT" hidden="1">#REF!</definedName>
    <definedName name="bb_Mjc3MTRCNDM5RDA0NDYwQT" localSheetId="10" hidden="1">#REF!</definedName>
    <definedName name="bb_Mjc3MTRCNDM5RDA0NDYwQT" localSheetId="4" hidden="1">#REF!</definedName>
    <definedName name="bb_Mjc3MTRCNDM5RDA0NDYwQT" hidden="1">#REF!</definedName>
    <definedName name="bb_Mjc4QjYzMDZFOUMwNEYxQU" localSheetId="10" hidden="1">#REF!</definedName>
    <definedName name="bb_Mjc4QjYzMDZFOUMwNEYxQU" localSheetId="4" hidden="1">#REF!</definedName>
    <definedName name="bb_Mjc4QjYzMDZFOUMwNEYxQU" hidden="1">#REF!</definedName>
    <definedName name="bb_MjI1QzY5NUUwQzFCNDQ0M0" localSheetId="10" hidden="1">#REF!</definedName>
    <definedName name="bb_MjI1QzY5NUUwQzFCNDQ0M0" localSheetId="4" hidden="1">#REF!</definedName>
    <definedName name="bb_MjI1QzY5NUUwQzFCNDQ0M0" hidden="1">#REF!</definedName>
    <definedName name="bb_Mjk0REQwMDMyMUI2NDgzRk" localSheetId="10" hidden="1">#REF!</definedName>
    <definedName name="bb_Mjk0REQwMDMyMUI2NDgzRk" localSheetId="4" hidden="1">#REF!</definedName>
    <definedName name="bb_Mjk0REQwMDMyMUI2NDgzRk" hidden="1">#REF!</definedName>
    <definedName name="bb_Mjk5NzU4REUwNDc0NDdCQU" localSheetId="10" hidden="1">#REF!</definedName>
    <definedName name="bb_Mjk5NzU4REUwNDc0NDdCQU" localSheetId="4" hidden="1">#REF!</definedName>
    <definedName name="bb_Mjk5NzU4REUwNDc0NDdCQU" hidden="1">#REF!</definedName>
    <definedName name="bb_MjM0RUYzQjBBQzE5NDFEMD" localSheetId="10" hidden="1">#REF!</definedName>
    <definedName name="bb_MjM0RUYzQjBBQzE5NDFEMD" localSheetId="4" hidden="1">#REF!</definedName>
    <definedName name="bb_MjM0RUYzQjBBQzE5NDFEMD" hidden="1">#REF!</definedName>
    <definedName name="bb_MkI2QjFENzE4ODA1NDg0OU" localSheetId="10" hidden="1">#REF!</definedName>
    <definedName name="bb_MkI2QjFENzE4ODA1NDg0OU" localSheetId="4" hidden="1">#REF!</definedName>
    <definedName name="bb_MkI2QjFENzE4ODA1NDg0OU" hidden="1">#REF!</definedName>
    <definedName name="bb_MkJGRjU1QUREQjJENERCMU" localSheetId="10" hidden="1">#REF!</definedName>
    <definedName name="bb_MkJGRjU1QUREQjJENERCMU" localSheetId="4" hidden="1">#REF!</definedName>
    <definedName name="bb_MkJGRjU1QUREQjJENERCMU" hidden="1">#REF!</definedName>
    <definedName name="bb_MTAwMjk3MDdGRkUyNDRDND" localSheetId="10" hidden="1">#REF!</definedName>
    <definedName name="bb_MTAwMjk3MDdGRkUyNDRDND" localSheetId="4" hidden="1">#REF!</definedName>
    <definedName name="bb_MTAwMjk3MDdGRkUyNDRDND" hidden="1">#REF!</definedName>
    <definedName name="bb_MTBCOUY2MEU2OTIyNEMxOE" localSheetId="10" hidden="1">#REF!</definedName>
    <definedName name="bb_MTBCOUY2MEU2OTIyNEMxOE" localSheetId="4" hidden="1">#REF!</definedName>
    <definedName name="bb_MTBCOUY2MEU2OTIyNEMxOE" hidden="1">#REF!</definedName>
    <definedName name="bb_MTdFNkNFRTZDNzlENDdBQT" localSheetId="10" hidden="1">#REF!</definedName>
    <definedName name="bb_MTdFNkNFRTZDNzlENDdBQT" localSheetId="4" hidden="1">#REF!</definedName>
    <definedName name="bb_MTdFNkNFRTZDNzlENDdBQT" hidden="1">#REF!</definedName>
    <definedName name="bb_MTEyMTY2RkExRDQxNDlEME" localSheetId="10" hidden="1">#REF!</definedName>
    <definedName name="bb_MTEyMTY2RkExRDQxNDlEME" localSheetId="4" hidden="1">#REF!</definedName>
    <definedName name="bb_MTEyMTY2RkExRDQxNDlEME" hidden="1">#REF!</definedName>
    <definedName name="bb_MTQ0MEEwMTY2NDE2NEE0Rk" localSheetId="10" hidden="1">#REF!</definedName>
    <definedName name="bb_MTQ0MEEwMTY2NDE2NEE0Rk" localSheetId="4" hidden="1">#REF!</definedName>
    <definedName name="bb_MTQ0MEEwMTY2NDE2NEE0Rk" hidden="1">#REF!</definedName>
    <definedName name="bb_MUFFMEE5NDFEOEFBNDQxNE" localSheetId="10" hidden="1">#REF!</definedName>
    <definedName name="bb_MUFFMEE5NDFEOEFBNDQxNE" localSheetId="4" hidden="1">#REF!</definedName>
    <definedName name="bb_MUFFMEE5NDFEOEFBNDQxNE" hidden="1">#REF!</definedName>
    <definedName name="bb_MzdENUUxMDhCNzcyNEFFQ0" localSheetId="10" hidden="1">#REF!</definedName>
    <definedName name="bb_MzdENUUxMDhCNzcyNEFFQ0" localSheetId="4" hidden="1">#REF!</definedName>
    <definedName name="bb_MzdENUUxMDhCNzcyNEFFQ0" hidden="1">#REF!</definedName>
    <definedName name="bb_MzdEREU3MzdEMDc1NDlCME" localSheetId="10" hidden="1">#REF!</definedName>
    <definedName name="bb_MzdEREU3MzdEMDc1NDlCME" localSheetId="4" hidden="1">#REF!</definedName>
    <definedName name="bb_MzdEREU3MzdEMDc1NDlCME" hidden="1">#REF!</definedName>
    <definedName name="bb_MzE0Q0E5MjA3NTA3NDFCOT" localSheetId="10" hidden="1">#REF!</definedName>
    <definedName name="bb_MzE0Q0E5MjA3NTA3NDFCOT" localSheetId="4" hidden="1">#REF!</definedName>
    <definedName name="bb_MzE0Q0E5MjA3NTA3NDFCOT" hidden="1">#REF!</definedName>
    <definedName name="bb_MzFGRTRFMTE2MjlENEJCME" localSheetId="10" hidden="1">#REF!</definedName>
    <definedName name="bb_MzFGRTRFMTE2MjlENEJCME" localSheetId="4" hidden="1">#REF!</definedName>
    <definedName name="bb_MzFGRTRFMTE2MjlENEJCME" hidden="1">#REF!</definedName>
    <definedName name="bb_Mzk5MTUyNzQwNUFBNDdENE" localSheetId="10" hidden="1">#REF!</definedName>
    <definedName name="bb_Mzk5MTUyNzQwNUFBNDdENE" localSheetId="4" hidden="1">#REF!</definedName>
    <definedName name="bb_Mzk5MTUyNzQwNUFBNDdENE" hidden="1">#REF!</definedName>
    <definedName name="bb_MzNGNUM1Njg4MzQ0NDlDOE" localSheetId="10" hidden="1">#REF!</definedName>
    <definedName name="bb_MzNGNUM1Njg4MzQ0NDlDOE" localSheetId="4" hidden="1">#REF!</definedName>
    <definedName name="bb_MzNGNUM1Njg4MzQ0NDlDOE" hidden="1">#REF!</definedName>
    <definedName name="bb_MzQwNDRDQ0Y2MkRFNDBENj" localSheetId="10" hidden="1">#REF!</definedName>
    <definedName name="bb_MzQwNDRDQ0Y2MkRFNDBENj" localSheetId="4" hidden="1">#REF!</definedName>
    <definedName name="bb_MzQwNDRDQ0Y2MkRFNDBENj" hidden="1">#REF!</definedName>
    <definedName name="bb_MzRGMUUzNTVCNTI5NDgzMz" localSheetId="10" hidden="1">#REF!</definedName>
    <definedName name="bb_MzRGMUUzNTVCNTI5NDgzMz" localSheetId="4" hidden="1">#REF!</definedName>
    <definedName name="bb_MzRGMUUzNTVCNTI5NDgzMz" hidden="1">#REF!</definedName>
    <definedName name="bb_MzUzM0I5ODZBREUyNDEyRT" localSheetId="10" hidden="1">#REF!</definedName>
    <definedName name="bb_MzUzM0I5ODZBREUyNDEyRT" localSheetId="4" hidden="1">#REF!</definedName>
    <definedName name="bb_MzUzM0I5ODZBREUyNDEyRT" hidden="1">#REF!</definedName>
    <definedName name="bb_N0E4OTQ0QkMyMjlGNEY3NU" localSheetId="10" hidden="1">#REF!</definedName>
    <definedName name="bb_N0E4OTQ0QkMyMjlGNEY3NU" localSheetId="4" hidden="1">#REF!</definedName>
    <definedName name="bb_N0E4OTQ0QkMyMjlGNEY3NU" hidden="1">#REF!</definedName>
    <definedName name="bb_N0MxNUVENEM3Q0U4NEJBME" localSheetId="10" hidden="1">#REF!</definedName>
    <definedName name="bb_N0MxNUVENEM3Q0U4NEJBME" localSheetId="4" hidden="1">#REF!</definedName>
    <definedName name="bb_N0MxNUVENEM3Q0U4NEJBME" hidden="1">#REF!</definedName>
    <definedName name="bb_N0U2Q0U4N0FGMTVBNEJCMT" localSheetId="10" hidden="1">#REF!</definedName>
    <definedName name="bb_N0U2Q0U4N0FGMTVBNEJCMT" localSheetId="4" hidden="1">#REF!</definedName>
    <definedName name="bb_N0U2Q0U4N0FGMTVBNEJCMT" hidden="1">#REF!</definedName>
    <definedName name="bb_N0U3QzI0QTdBQzBBNDI4QU" localSheetId="10" hidden="1">#REF!</definedName>
    <definedName name="bb_N0U3QzI0QTdBQzBBNDI4QU" localSheetId="4" hidden="1">#REF!</definedName>
    <definedName name="bb_N0U3QzI0QTdBQzBBNDI4QU" hidden="1">#REF!</definedName>
    <definedName name="bb_NDBFREQ4MDY0NjBBNEFEN0" localSheetId="10" hidden="1">#REF!</definedName>
    <definedName name="bb_NDBFREQ4MDY0NjBBNEFEN0" localSheetId="4" hidden="1">#REF!</definedName>
    <definedName name="bb_NDBFREQ4MDY0NjBBNEFEN0" hidden="1">#REF!</definedName>
    <definedName name="bb_NDE3MzAwNDQ1RDJCNDA2Mk" localSheetId="10" hidden="1">#REF!</definedName>
    <definedName name="bb_NDE3MzAwNDQ1RDJCNDA2Mk" localSheetId="4" hidden="1">#REF!</definedName>
    <definedName name="bb_NDE3MzAwNDQ1RDJCNDA2Mk" hidden="1">#REF!</definedName>
    <definedName name="bb_NDE3NDAyMjNBMTc5NEEzQj" localSheetId="10" hidden="1">#REF!</definedName>
    <definedName name="bb_NDE3NDAyMjNBMTc5NEEzQj" localSheetId="4" hidden="1">#REF!</definedName>
    <definedName name="bb_NDE3NDAyMjNBMTc5NEEzQj" hidden="1">#REF!</definedName>
    <definedName name="bb_NDFDNDQ3NUQ5NjFDNDNDOE" localSheetId="10" hidden="1">#REF!</definedName>
    <definedName name="bb_NDFDNDQ3NUQ5NjFDNDNDOE" localSheetId="4" hidden="1">#REF!</definedName>
    <definedName name="bb_NDFDNDQ3NUQ5NjFDNDNDOE" hidden="1">#REF!</definedName>
    <definedName name="bb_NDhEQkM5RjQ3MzgyNEVGNj" localSheetId="10" hidden="1">#REF!</definedName>
    <definedName name="bb_NDhEQkM5RjQ3MzgyNEVGNj" localSheetId="4" hidden="1">#REF!</definedName>
    <definedName name="bb_NDhEQkM5RjQ3MzgyNEVGNj" hidden="1">#REF!</definedName>
    <definedName name="bb_NDQ0RjU1NEVCOThBNERGRk" localSheetId="10" hidden="1">#REF!</definedName>
    <definedName name="bb_NDQ0RjU1NEVCOThBNERGRk" localSheetId="4" hidden="1">#REF!</definedName>
    <definedName name="bb_NDQ0RjU1NEVCOThBNERGRk" hidden="1">#REF!</definedName>
    <definedName name="bb_NDQwOTk2MkM3NzRGNEM0QT" localSheetId="10" hidden="1">#REF!</definedName>
    <definedName name="bb_NDQwOTk2MkM3NzRGNEM0QT" localSheetId="4" hidden="1">#REF!</definedName>
    <definedName name="bb_NDQwOTk2MkM3NzRGNEM0QT" hidden="1">#REF!</definedName>
    <definedName name="bb_NDRDNTgyOEM1QUQ1NEQyOT" localSheetId="10" hidden="1">#REF!</definedName>
    <definedName name="bb_NDRDNTgyOEM1QUQ1NEQyOT" localSheetId="4" hidden="1">#REF!</definedName>
    <definedName name="bb_NDRDNTgyOEM1QUQ1NEQyOT" hidden="1">#REF!</definedName>
    <definedName name="bb_NDU2M0U0MUEwRDcxNEY2N0" localSheetId="10" hidden="1">#REF!</definedName>
    <definedName name="bb_NDU2M0U0MUEwRDcxNEY2N0" localSheetId="4" hidden="1">#REF!</definedName>
    <definedName name="bb_NDU2M0U0MUEwRDcxNEY2N0" hidden="1">#REF!</definedName>
    <definedName name="bb_NEE4NjExRDI2OEM0NDVGQU" localSheetId="10" hidden="1">#REF!</definedName>
    <definedName name="bb_NEE4NjExRDI2OEM0NDVGQU" localSheetId="4" hidden="1">#REF!</definedName>
    <definedName name="bb_NEE4NjExRDI2OEM0NDVGQU" hidden="1">#REF!</definedName>
    <definedName name="bb_NEI5RTNFQTQ5M0VENDI0RU" localSheetId="10" hidden="1">#REF!</definedName>
    <definedName name="bb_NEI5RTNFQTQ5M0VENDI0RU" localSheetId="4" hidden="1">#REF!</definedName>
    <definedName name="bb_NEI5RTNFQTQ5M0VENDI0RU" hidden="1">#REF!</definedName>
    <definedName name="bb_NEQ4OTJCQUMwRTkyNENGRD" localSheetId="10" hidden="1">#REF!</definedName>
    <definedName name="bb_NEQ4OTJCQUMwRTkyNENGRD" localSheetId="4" hidden="1">#REF!</definedName>
    <definedName name="bb_NEQ4OTJCQUMwRTkyNENGRD" hidden="1">#REF!</definedName>
    <definedName name="bb_NEQxOTZFRkM4Njc4NDVEMT" localSheetId="10" hidden="1">#REF!</definedName>
    <definedName name="bb_NEQxOTZFRkM4Njc4NDVEMT" localSheetId="4" hidden="1">#REF!</definedName>
    <definedName name="bb_NEQxOTZFRkM4Njc4NDVEMT" hidden="1">#REF!</definedName>
    <definedName name="bb_NEQzMjIwQzAyMDNGNDlBMj" localSheetId="10" hidden="1">#REF!</definedName>
    <definedName name="bb_NEQzMjIwQzAyMDNGNDlBMj" localSheetId="4" hidden="1">#REF!</definedName>
    <definedName name="bb_NEQzMjIwQzAyMDNGNDlBMj" hidden="1">#REF!</definedName>
    <definedName name="bb_NEVBREUwMkMwNjg3NENFMT" localSheetId="10" hidden="1">#REF!</definedName>
    <definedName name="bb_NEVBREUwMkMwNjg3NENFMT" localSheetId="4" hidden="1">#REF!</definedName>
    <definedName name="bb_NEVBREUwMkMwNjg3NENFMT" hidden="1">#REF!</definedName>
    <definedName name="bb_NjFEQUU2REM5RTk4NERCMT" localSheetId="10" hidden="1">#REF!</definedName>
    <definedName name="bb_NjFEQUU2REM5RTk4NERCMT" localSheetId="4" hidden="1">#REF!</definedName>
    <definedName name="bb_NjFEQUU2REM5RTk4NERCMT" hidden="1">#REF!</definedName>
    <definedName name="bb_NjJEMTFDRkFCMTg1NDhCME" localSheetId="10" hidden="1">#REF!</definedName>
    <definedName name="bb_NjJEMTFDRkFCMTg1NDhCME" localSheetId="4" hidden="1">#REF!</definedName>
    <definedName name="bb_NjJEMTFDRkFCMTg1NDhCME" hidden="1">#REF!</definedName>
    <definedName name="bb_NjM0NzcyMDhEMDQwNDBENE" localSheetId="10" hidden="1">#REF!</definedName>
    <definedName name="bb_NjM0NzcyMDhEMDQwNDBENE" localSheetId="4" hidden="1">#REF!</definedName>
    <definedName name="bb_NjM0NzcyMDhEMDQwNDBENE" hidden="1">#REF!</definedName>
    <definedName name="bb_NjNCQTQwNDc1MTg2NDFENk" localSheetId="10" hidden="1">#REF!</definedName>
    <definedName name="bb_NjNCQTQwNDc1MTg2NDFENk" localSheetId="4" hidden="1">#REF!</definedName>
    <definedName name="bb_NjNCQTQwNDc1MTg2NDFENk" hidden="1">#REF!</definedName>
    <definedName name="bb_NjY4MkEzNENGMzZGNDI3RT" localSheetId="10" hidden="1">#REF!</definedName>
    <definedName name="bb_NjY4MkEzNENGMzZGNDI3RT" localSheetId="4" hidden="1">#REF!</definedName>
    <definedName name="bb_NjY4MkEzNENGMzZGNDI3RT" hidden="1">#REF!</definedName>
    <definedName name="bb_NkMxQ0Q4NkJERDVENDBBND" localSheetId="10" hidden="1">#REF!</definedName>
    <definedName name="bb_NkMxQ0Q4NkJERDVENDBBND" localSheetId="4" hidden="1">#REF!</definedName>
    <definedName name="bb_NkMxQ0Q4NkJERDVENDBBND" hidden="1">#REF!</definedName>
    <definedName name="bb_NkREQkVGQTk0MTVCNEJDOE" localSheetId="10" hidden="1">#REF!</definedName>
    <definedName name="bb_NkREQkVGQTk0MTVCNEJDOE" localSheetId="4" hidden="1">#REF!</definedName>
    <definedName name="bb_NkREQkVGQTk0MTVCNEJDOE" hidden="1">#REF!</definedName>
    <definedName name="bb_NTA1NjNGMzNFQTAyNDk1Nz" localSheetId="10" hidden="1">#REF!</definedName>
    <definedName name="bb_NTA1NjNGMzNFQTAyNDk1Nz" localSheetId="4" hidden="1">#REF!</definedName>
    <definedName name="bb_NTA1NjNGMzNFQTAyNDk1Nz" hidden="1">#REF!</definedName>
    <definedName name="bb_NTc1NTQ5NUUxMUEyNEIxOT" localSheetId="10" hidden="1">#REF!</definedName>
    <definedName name="bb_NTc1NTQ5NUUxMUEyNEIxOT" localSheetId="4" hidden="1">#REF!</definedName>
    <definedName name="bb_NTc1NTQ5NUUxMUEyNEIxOT" hidden="1">#REF!</definedName>
    <definedName name="bb_NTc4RjNBNTRDNENDNDJBME" localSheetId="10" hidden="1">#REF!</definedName>
    <definedName name="bb_NTc4RjNBNTRDNENDNDJBME" localSheetId="4" hidden="1">#REF!</definedName>
    <definedName name="bb_NTc4RjNBNTRDNENDNDJBME" hidden="1">#REF!</definedName>
    <definedName name="bb_NTcyNjc4NkIxRkU0NDI4Nz" localSheetId="10" hidden="1">#REF!</definedName>
    <definedName name="bb_NTcyNjc4NkIxRkU0NDI4Nz" localSheetId="4" hidden="1">#REF!</definedName>
    <definedName name="bb_NTcyNjc4NkIxRkU0NDI4Nz" hidden="1">#REF!</definedName>
    <definedName name="bb_NTFCMzU0RDA0NkVFNEVDOD" localSheetId="10" hidden="1">#REF!</definedName>
    <definedName name="bb_NTFCMzU0RDA0NkVFNEVDOD" localSheetId="4" hidden="1">#REF!</definedName>
    <definedName name="bb_NTFCMzU0RDA0NkVFNEVDOD" hidden="1">#REF!</definedName>
    <definedName name="bb_NTgxQzZDRTkzM0ZFNEJGMD" localSheetId="10" hidden="1">#REF!</definedName>
    <definedName name="bb_NTgxQzZDRTkzM0ZFNEJGMD" localSheetId="4" hidden="1">#REF!</definedName>
    <definedName name="bb_NTgxQzZDRTkzM0ZFNEJGMD" hidden="1">#REF!</definedName>
    <definedName name="bb_NTI2NTZGOTQ5QUVGNDUzRE" localSheetId="10" hidden="1">#REF!</definedName>
    <definedName name="bb_NTI2NTZGOTQ5QUVGNDUzRE" localSheetId="4" hidden="1">#REF!</definedName>
    <definedName name="bb_NTI2NTZGOTQ5QUVGNDUzRE" hidden="1">#REF!</definedName>
    <definedName name="bb_NTlBQTc4REJEMjU0NDlGQz" localSheetId="10" hidden="1">#REF!</definedName>
    <definedName name="bb_NTlBQTc4REJEMjU0NDlGQz" localSheetId="4" hidden="1">#REF!</definedName>
    <definedName name="bb_NTlBQTc4REJEMjU0NDlGQz" hidden="1">#REF!</definedName>
    <definedName name="bb_NTY1M0EwRjkzQzVBNDdFNk" localSheetId="10" hidden="1">#REF!</definedName>
    <definedName name="bb_NTY1M0EwRjkzQzVBNDdFNk" localSheetId="4" hidden="1">#REF!</definedName>
    <definedName name="bb_NTY1M0EwRjkzQzVBNDdFNk" hidden="1">#REF!</definedName>
    <definedName name="bb_NUIwM0QxQjVCMDcwNEIwQz" localSheetId="10" hidden="1">#REF!</definedName>
    <definedName name="bb_NUIwM0QxQjVCMDcwNEIwQz" localSheetId="4" hidden="1">#REF!</definedName>
    <definedName name="bb_NUIwM0QxQjVCMDcwNEIwQz" hidden="1">#REF!</definedName>
    <definedName name="bb_NUJDODQ1MkFERUJDNEVDND" localSheetId="10" hidden="1">#REF!</definedName>
    <definedName name="bb_NUJDODQ1MkFERUJDNEVDND" localSheetId="4" hidden="1">#REF!</definedName>
    <definedName name="bb_NUJDODQ1MkFERUJDNEVDND" hidden="1">#REF!</definedName>
    <definedName name="bb_NUNERkI3QTA4Mzc5NEFENk" localSheetId="10" hidden="1">#REF!</definedName>
    <definedName name="bb_NUNERkI3QTA4Mzc5NEFENk" localSheetId="4" hidden="1">#REF!</definedName>
    <definedName name="bb_NUNERkI3QTA4Mzc5NEFENk" hidden="1">#REF!</definedName>
    <definedName name="bb_NURBQzBGQzM3RENFNDA5RE" localSheetId="10" hidden="1">#REF!</definedName>
    <definedName name="bb_NURBQzBGQzM3RENFNDA5RE" localSheetId="4" hidden="1">#REF!</definedName>
    <definedName name="bb_NURBQzBGQzM3RENFNDA5RE" hidden="1">#REF!</definedName>
    <definedName name="bb_NUUyMDg4NzNENURCNDgzOU" localSheetId="10" hidden="1">#REF!</definedName>
    <definedName name="bb_NUUyMDg4NzNENURCNDgzOU" localSheetId="4" hidden="1">#REF!</definedName>
    <definedName name="bb_NUUyMDg4NzNENURCNDgzOU" hidden="1">#REF!</definedName>
    <definedName name="bb_NUYxMEM4NDMzNzI1NDBDRU" localSheetId="10" hidden="1">#REF!</definedName>
    <definedName name="bb_NUYxMEM4NDMzNzI1NDBDRU" localSheetId="4" hidden="1">#REF!</definedName>
    <definedName name="bb_NUYxMEM4NDMzNzI1NDBDRU" hidden="1">#REF!</definedName>
    <definedName name="bb_NzA2NDk0MENCNzc4NDA1QT" localSheetId="10" hidden="1">#REF!</definedName>
    <definedName name="bb_NzA2NDk0MENCNzc4NDA1QT" localSheetId="4" hidden="1">#REF!</definedName>
    <definedName name="bb_NzA2NDk0MENCNzc4NDA1QT" hidden="1">#REF!</definedName>
    <definedName name="bb_NzBGNUU5OEJBQzkxNDYwRk" localSheetId="10" hidden="1">#REF!</definedName>
    <definedName name="bb_NzBGNUU5OEJBQzkxNDYwRk" localSheetId="4" hidden="1">#REF!</definedName>
    <definedName name="bb_NzBGNUU5OEJBQzkxNDYwRk" hidden="1">#REF!</definedName>
    <definedName name="bb_NzcxMjE1OTJBRThCNDgzNT" localSheetId="10" hidden="1">#REF!</definedName>
    <definedName name="bb_NzcxMjE1OTJBRThCNDgzNT" localSheetId="4" hidden="1">#REF!</definedName>
    <definedName name="bb_NzcxMjE1OTJBRThCNDgzNT" hidden="1">#REF!</definedName>
    <definedName name="bb_NzcxNkJDRjg1N0FFNDg1Qk" localSheetId="10" hidden="1">#REF!</definedName>
    <definedName name="bb_NzcxNkJDRjg1N0FFNDg1Qk" localSheetId="4" hidden="1">#REF!</definedName>
    <definedName name="bb_NzcxNkJDRjg1N0FFNDg1Qk" hidden="1">#REF!</definedName>
    <definedName name="bb_NzdFRjZCMDY0OEE0NDlFOU" localSheetId="10" hidden="1">#REF!</definedName>
    <definedName name="bb_NzdFRjZCMDY0OEE0NDlFOU" localSheetId="4" hidden="1">#REF!</definedName>
    <definedName name="bb_NzdFRjZCMDY0OEE0NDlFOU" hidden="1">#REF!</definedName>
    <definedName name="bb_NzEzQjE4OERDQkNCNDg4QU" localSheetId="10" hidden="1">#REF!</definedName>
    <definedName name="bb_NzEzQjE4OERDQkNCNDg4QU" localSheetId="4" hidden="1">#REF!</definedName>
    <definedName name="bb_NzEzQjE4OERDQkNCNDg4QU" hidden="1">#REF!</definedName>
    <definedName name="bb_Nzk4MzdENEUyRTk3NDFGQk" localSheetId="10" hidden="1">#REF!</definedName>
    <definedName name="bb_Nzk4MzdENEUyRTk3NDFGQk" localSheetId="4" hidden="1">#REF!</definedName>
    <definedName name="bb_Nzk4MzdENEUyRTk3NDFGQk" hidden="1">#REF!</definedName>
    <definedName name="bb_NzQwQTc5NUU3RkZFNDgxRE" localSheetId="10" hidden="1">#REF!</definedName>
    <definedName name="bb_NzQwQTc5NUU3RkZFNDgxRE" localSheetId="4" hidden="1">#REF!</definedName>
    <definedName name="bb_NzQwQTc5NUU3RkZFNDgxRE" hidden="1">#REF!</definedName>
    <definedName name="bb_NzUyMkEwOEMyRjc4NEJENk" localSheetId="10" hidden="1">#REF!</definedName>
    <definedName name="bb_NzUyMkEwOEMyRjc4NEJENk" localSheetId="4" hidden="1">#REF!</definedName>
    <definedName name="bb_NzUyMkEwOEMyRjc4NEJENk" hidden="1">#REF!</definedName>
    <definedName name="bb_NzYzNDQyRjNEMDI3NENENT" localSheetId="10" hidden="1">#REF!</definedName>
    <definedName name="bb_NzYzNDQyRjNEMDI3NENENT" localSheetId="4" hidden="1">#REF!</definedName>
    <definedName name="bb_NzYzNDQyRjNEMDI3NENENT" hidden="1">#REF!</definedName>
    <definedName name="bb_ODcwNzM2MURGRDI5NDgyNE" localSheetId="10" hidden="1">#REF!</definedName>
    <definedName name="bb_ODcwNzM2MURGRDI5NDgyNE" localSheetId="4" hidden="1">#REF!</definedName>
    <definedName name="bb_ODcwNzM2MURGRDI5NDgyNE" hidden="1">#REF!</definedName>
    <definedName name="bb_ODE0QTJFQTYyMzJDNEU4ND" localSheetId="10" hidden="1">#REF!</definedName>
    <definedName name="bb_ODE0QTJFQTYyMzJDNEU4ND" localSheetId="4" hidden="1">#REF!</definedName>
    <definedName name="bb_ODE0QTJFQTYyMzJDNEU4ND" hidden="1">#REF!</definedName>
    <definedName name="bb_ODE1NDhFMjNDMDI5NDIyRU" localSheetId="10" hidden="1">#REF!</definedName>
    <definedName name="bb_ODE1NDhFMjNDMDI5NDIyRU" localSheetId="4" hidden="1">#REF!</definedName>
    <definedName name="bb_ODE1NDhFMjNDMDI5NDIyRU" hidden="1">#REF!</definedName>
    <definedName name="bb_ODIwOTQxQzE2QTA1NDY3QT" localSheetId="10" hidden="1">#REF!</definedName>
    <definedName name="bb_ODIwOTQxQzE2QTA1NDY3QT" localSheetId="4" hidden="1">#REF!</definedName>
    <definedName name="bb_ODIwOTQxQzE2QTA1NDY3QT" hidden="1">#REF!</definedName>
    <definedName name="bb_ODIxNEU0NEUxQ0NFNDQ3RE" localSheetId="10" hidden="1">#REF!</definedName>
    <definedName name="bb_ODIxNEU0NEUxQ0NFNDQ3RE" localSheetId="4" hidden="1">#REF!</definedName>
    <definedName name="bb_ODIxNEU0NEUxQ0NFNDQ3RE" hidden="1">#REF!</definedName>
    <definedName name="bb_ODk1RjM1QzU2QUE1NERENk" localSheetId="10" hidden="1">#REF!</definedName>
    <definedName name="bb_ODk1RjM1QzU2QUE1NERENk" localSheetId="4" hidden="1">#REF!</definedName>
    <definedName name="bb_ODk1RjM1QzU2QUE1NERENk" hidden="1">#REF!</definedName>
    <definedName name="bb_ODZFQTI5MzIzMjdDNDlFNE" localSheetId="10" hidden="1">#REF!</definedName>
    <definedName name="bb_ODZFQTI5MzIzMjdDNDlFNE" localSheetId="4" hidden="1">#REF!</definedName>
    <definedName name="bb_ODZFQTI5MzIzMjdDNDlFNE" hidden="1">#REF!</definedName>
    <definedName name="bb_OEI1Q0RENERBREY0NEEzQz" localSheetId="10" hidden="1">#REF!</definedName>
    <definedName name="bb_OEI1Q0RENERBREY0NEEzQz" localSheetId="4" hidden="1">#REF!</definedName>
    <definedName name="bb_OEI1Q0RENERBREY0NEEzQz" hidden="1">#REF!</definedName>
    <definedName name="bb_OTFBQTdGRUE2RjAwNDVDOD" localSheetId="10" hidden="1">#REF!</definedName>
    <definedName name="bb_OTFBQTdGRUE2RjAwNDVDOD" localSheetId="4" hidden="1">#REF!</definedName>
    <definedName name="bb_OTFBQTdGRUE2RjAwNDVDOD" hidden="1">#REF!</definedName>
    <definedName name="bb_OTk3Qzk1QTRCQTMxNDRBNz" localSheetId="10" hidden="1">#REF!</definedName>
    <definedName name="bb_OTk3Qzk1QTRCQTMxNDRBNz" localSheetId="4" hidden="1">#REF!</definedName>
    <definedName name="bb_OTk3Qzk1QTRCQTMxNDRBNz" hidden="1">#REF!</definedName>
    <definedName name="bb_OTlDRkIxNEQxOEM3NDM4MT" localSheetId="10" hidden="1">#REF!</definedName>
    <definedName name="bb_OTlDRkIxNEQxOEM3NDM4MT" localSheetId="4" hidden="1">#REF!</definedName>
    <definedName name="bb_OTlDRkIxNEQxOEM3NDM4MT" hidden="1">#REF!</definedName>
    <definedName name="bb_OTlGQkE3MENFRUIyNDM5NT" localSheetId="10" hidden="1">#REF!</definedName>
    <definedName name="bb_OTlGQkE3MENFRUIyNDM5NT" localSheetId="4" hidden="1">#REF!</definedName>
    <definedName name="bb_OTlGQkE3MENFRUIyNDM5NT" hidden="1">#REF!</definedName>
    <definedName name="bb_OTMzNTdCNzE4QTkyNDI0Rj" localSheetId="10" hidden="1">#REF!</definedName>
    <definedName name="bb_OTMzNTdCNzE4QTkyNDI0Rj" localSheetId="4" hidden="1">#REF!</definedName>
    <definedName name="bb_OTMzNTdCNzE4QTkyNDI0Rj" hidden="1">#REF!</definedName>
    <definedName name="bb_OTQ5ODZCNjQ1N0RGNEZDNj" localSheetId="10" hidden="1">#REF!</definedName>
    <definedName name="bb_OTQ5ODZCNjQ1N0RGNEZDNj" localSheetId="4" hidden="1">#REF!</definedName>
    <definedName name="bb_OTQ5ODZCNjQ1N0RGNEZDNj" hidden="1">#REF!</definedName>
    <definedName name="bb_OTQxMzNDRDc4MUQ2NDlDQz" localSheetId="10" hidden="1">#REF!</definedName>
    <definedName name="bb_OTQxMzNDRDc4MUQ2NDlDQz" localSheetId="4" hidden="1">#REF!</definedName>
    <definedName name="bb_OTQxMzNDRDc4MUQ2NDlDQz" hidden="1">#REF!</definedName>
    <definedName name="bb_OTY0RUM2NTg3MjRCNERDME" localSheetId="10" hidden="1">#REF!</definedName>
    <definedName name="bb_OTY0RUM2NTg3MjRCNERDME" localSheetId="4" hidden="1">#REF!</definedName>
    <definedName name="bb_OTY0RUM2NTg3MjRCNERDME" hidden="1">#REF!</definedName>
    <definedName name="bb_OTY3RkY1ODQ3QzZBNEZENT" localSheetId="10" hidden="1">#REF!</definedName>
    <definedName name="bb_OTY3RkY1ODQ3QzZBNEZENT" localSheetId="4" hidden="1">#REF!</definedName>
    <definedName name="bb_OTY3RkY1ODQ3QzZBNEZENT" hidden="1">#REF!</definedName>
    <definedName name="bb_OUQ0RUEyMkI0OEZENDI3Q0" localSheetId="10" hidden="1">#REF!</definedName>
    <definedName name="bb_OUQ0RUEyMkI0OEZENDI3Q0" localSheetId="4" hidden="1">#REF!</definedName>
    <definedName name="bb_OUQ0RUEyMkI0OEZENDI3Q0" hidden="1">#REF!</definedName>
    <definedName name="bb_OUZBODcwOEUzNTgxNDM1RD" localSheetId="10" hidden="1">#REF!</definedName>
    <definedName name="bb_OUZBODcwOEUzNTgxNDM1RD" localSheetId="4" hidden="1">#REF!</definedName>
    <definedName name="bb_OUZBODcwOEUzNTgxNDM1RD" hidden="1">#REF!</definedName>
    <definedName name="bb_Q0JDRDczNTE5NTBDNDk1Qz" localSheetId="10" hidden="1">#REF!</definedName>
    <definedName name="bb_Q0JDRDczNTE5NTBDNDk1Qz" localSheetId="4" hidden="1">#REF!</definedName>
    <definedName name="bb_Q0JDRDczNTE5NTBDNDk1Qz" hidden="1">#REF!</definedName>
    <definedName name="bb_Q0JGQTlBOTBFMDdENDFCNz" localSheetId="10" hidden="1">#REF!</definedName>
    <definedName name="bb_Q0JGQTlBOTBFMDdENDFCNz" localSheetId="4" hidden="1">#REF!</definedName>
    <definedName name="bb_Q0JGQTlBOTBFMDdENDFCNz" hidden="1">#REF!</definedName>
    <definedName name="bb_QjFDNzRDNDYyN0Y5NDYwQk" localSheetId="10" hidden="1">#REF!</definedName>
    <definedName name="bb_QjFDNzRDNDYyN0Y5NDYwQk" localSheetId="4" hidden="1">#REF!</definedName>
    <definedName name="bb_QjFDNzRDNDYyN0Y5NDYwQk" hidden="1">#REF!</definedName>
    <definedName name="bb_QjJBOTA1QjY2MjRCNEYxMz" localSheetId="10" hidden="1">#REF!</definedName>
    <definedName name="bb_QjJBOTA1QjY2MjRCNEYxMz" localSheetId="4" hidden="1">#REF!</definedName>
    <definedName name="bb_QjJBOTA1QjY2MjRCNEYxMz" hidden="1">#REF!</definedName>
    <definedName name="bb_Qjk4N0FBNjlFMThENDc3OD" localSheetId="10" hidden="1">#REF!</definedName>
    <definedName name="bb_Qjk4N0FBNjlFMThENDc3OD" localSheetId="4" hidden="1">#REF!</definedName>
    <definedName name="bb_Qjk4N0FBNjlFMThENDc3OD" hidden="1">#REF!</definedName>
    <definedName name="bb_QkE3MzYwQTA4OEQ4NDQyQz" localSheetId="10" hidden="1">#REF!</definedName>
    <definedName name="bb_QkE3MzYwQTA4OEQ4NDQyQz" localSheetId="4" hidden="1">#REF!</definedName>
    <definedName name="bb_QkE3MzYwQTA4OEQ4NDQyQz" hidden="1">#REF!</definedName>
    <definedName name="bb_QkE3QzE5N0MxREFFNEY2OT" localSheetId="10" hidden="1">#REF!</definedName>
    <definedName name="bb_QkE3QzE5N0MxREFFNEY2OT" localSheetId="4" hidden="1">#REF!</definedName>
    <definedName name="bb_QkE3QzE5N0MxREFFNEY2OT" hidden="1">#REF!</definedName>
    <definedName name="bb_QkIzODRCMkUzNjc2NDdCQT" localSheetId="10" hidden="1">#REF!</definedName>
    <definedName name="bb_QkIzODRCMkUzNjc2NDdCQT" localSheetId="4" hidden="1">#REF!</definedName>
    <definedName name="bb_QkIzODRCMkUzNjc2NDdCQT" hidden="1">#REF!</definedName>
    <definedName name="bb_QkMwQjIyRTE5Q0Y2NEY4RD" localSheetId="10" hidden="1">#REF!</definedName>
    <definedName name="bb_QkMwQjIyRTE5Q0Y2NEY4RD" localSheetId="4" hidden="1">#REF!</definedName>
    <definedName name="bb_QkMwQjIyRTE5Q0Y2NEY4RD" hidden="1">#REF!</definedName>
    <definedName name="bb_QkVBNTVBRTY0MDlDNEM0ND" localSheetId="10" hidden="1">#REF!</definedName>
    <definedName name="bb_QkVBNTVBRTY0MDlDNEM0ND" localSheetId="4" hidden="1">#REF!</definedName>
    <definedName name="bb_QkVBNTVBRTY0MDlDNEM0ND" hidden="1">#REF!</definedName>
    <definedName name="bb_QTI3QjYzNDI2NzUzNDFFRU" localSheetId="10" hidden="1">#REF!</definedName>
    <definedName name="bb_QTI3QjYzNDI2NzUzNDFFRU" localSheetId="4" hidden="1">#REF!</definedName>
    <definedName name="bb_QTI3QjYzNDI2NzUzNDFFRU" hidden="1">#REF!</definedName>
    <definedName name="bb_QTkzRTMwQjE5MjAzNEY2RD" localSheetId="10" hidden="1">#REF!</definedName>
    <definedName name="bb_QTkzRTMwQjE5MjAzNEY2RD" localSheetId="4" hidden="1">#REF!</definedName>
    <definedName name="bb_QTkzRTMwQjE5MjAzNEY2RD" hidden="1">#REF!</definedName>
    <definedName name="bb_QTM1NUZBOEFENzJBNDFBRT" localSheetId="10" hidden="1">#REF!</definedName>
    <definedName name="bb_QTM1NUZBOEFENzJBNDFBRT" localSheetId="4" hidden="1">#REF!</definedName>
    <definedName name="bb_QTM1NUZBOEFENzJBNDFBRT" hidden="1">#REF!</definedName>
    <definedName name="bb_QTQ2MzREMDNFNzRDNDk1Qj" localSheetId="10" hidden="1">#REF!</definedName>
    <definedName name="bb_QTQ2MzREMDNFNzRDNDk1Qj" localSheetId="4" hidden="1">#REF!</definedName>
    <definedName name="bb_QTQ2MzREMDNFNzRDNDk1Qj" hidden="1">#REF!</definedName>
    <definedName name="bb_QTZGQTVENkRBMDNGNDVGQ0" localSheetId="10" hidden="1">#REF!</definedName>
    <definedName name="bb_QTZGQTVENkRBMDNGNDVGQ0" localSheetId="4" hidden="1">#REF!</definedName>
    <definedName name="bb_QTZGQTVENkRBMDNGNDVGQ0" hidden="1">#REF!</definedName>
    <definedName name="bb_QUNBNTRGMDUwOEIxNEE3Rj" localSheetId="10" hidden="1">#REF!</definedName>
    <definedName name="bb_QUNBNTRGMDUwOEIxNEE3Rj" localSheetId="4" hidden="1">#REF!</definedName>
    <definedName name="bb_QUNBNTRGMDUwOEIxNEE3Rj" hidden="1">#REF!</definedName>
    <definedName name="bb_QUNGNzc0ODlFQzJFNEM4Nj" localSheetId="10" hidden="1">#REF!</definedName>
    <definedName name="bb_QUNGNzc0ODlFQzJFNEM4Nj" localSheetId="4" hidden="1">#REF!</definedName>
    <definedName name="bb_QUNGNzc0ODlFQzJFNEM4Nj" hidden="1">#REF!</definedName>
    <definedName name="bb_QUQ0RDZGREIxQTgwNEFBOD" localSheetId="10" hidden="1">#REF!</definedName>
    <definedName name="bb_QUQ0RDZGREIxQTgwNEFBOD" localSheetId="4" hidden="1">#REF!</definedName>
    <definedName name="bb_QUQ0RDZGREIxQTgwNEFBOD" hidden="1">#REF!</definedName>
    <definedName name="bb_QUU3NTgwMDdFRkU1NDA2N0" localSheetId="10" hidden="1">#REF!</definedName>
    <definedName name="bb_QUU3NTgwMDdFRkU1NDA2N0" localSheetId="4" hidden="1">#REF!</definedName>
    <definedName name="bb_QUU3NTgwMDdFRkU1NDA2N0" hidden="1">#REF!</definedName>
    <definedName name="bb_QUY0NzZBRDdCQkRFNDEwQk" localSheetId="10" hidden="1">#REF!</definedName>
    <definedName name="bb_QUY0NzZBRDdCQkRFNDEwQk" localSheetId="4" hidden="1">#REF!</definedName>
    <definedName name="bb_QUY0NzZBRDdCQkRFNDEwQk" hidden="1">#REF!</definedName>
    <definedName name="bb_QUY5OUE1MTAwNjkyNEU0OE" localSheetId="10" hidden="1">#REF!</definedName>
    <definedName name="bb_QUY5OUE1MTAwNjkyNEU0OE" localSheetId="4" hidden="1">#REF!</definedName>
    <definedName name="bb_QUY5OUE1MTAwNjkyNEU0OE" hidden="1">#REF!</definedName>
    <definedName name="bb_QUZFMDEyOUNGOEE5NEM3RU" localSheetId="10" hidden="1">#REF!</definedName>
    <definedName name="bb_QUZFMDEyOUNGOEE5NEM3RU" localSheetId="4" hidden="1">#REF!</definedName>
    <definedName name="bb_QUZFMDEyOUNGOEE5NEM3RU" hidden="1">#REF!</definedName>
    <definedName name="bb_Qzg4NTc0QjM5QTRDNEEwNj" localSheetId="10" hidden="1">#REF!</definedName>
    <definedName name="bb_Qzg4NTc0QjM5QTRDNEEwNj" localSheetId="4" hidden="1">#REF!</definedName>
    <definedName name="bb_Qzg4NTc0QjM5QTRDNEEwNj" hidden="1">#REF!</definedName>
    <definedName name="bb_QzQzNjU2ODRFM0Y0NDlEOD" localSheetId="10" hidden="1">#REF!</definedName>
    <definedName name="bb_QzQzNjU2ODRFM0Y0NDlEOD" localSheetId="4" hidden="1">#REF!</definedName>
    <definedName name="bb_QzQzNjU2ODRFM0Y0NDlEOD" hidden="1">#REF!</definedName>
    <definedName name="bb_QzRENTlGOUUzODdFNEU3NT" localSheetId="10" hidden="1">#REF!</definedName>
    <definedName name="bb_QzRENTlGOUUzODdFNEU3NT" localSheetId="4" hidden="1">#REF!</definedName>
    <definedName name="bb_QzRENTlGOUUzODdFNEU3NT" hidden="1">#REF!</definedName>
    <definedName name="bb_RDA3MTdGNDc3MkM0NDk1QT" localSheetId="10" hidden="1">#REF!</definedName>
    <definedName name="bb_RDA3MTdGNDc3MkM0NDk1QT" localSheetId="4" hidden="1">#REF!</definedName>
    <definedName name="bb_RDA3MTdGNDc3MkM0NDk1QT" hidden="1">#REF!</definedName>
    <definedName name="bb_RDEzNjJBNzdFQUEyNEFCNU" localSheetId="10" hidden="1">#REF!</definedName>
    <definedName name="bb_RDEzNjJBNzdFQUEyNEFCNU" localSheetId="4" hidden="1">#REF!</definedName>
    <definedName name="bb_RDEzNjJBNzdFQUEyNEFCNU" hidden="1">#REF!</definedName>
    <definedName name="bb_RDg5ODU2MjhFQ0IyNDI2ME" localSheetId="10" hidden="1">#REF!</definedName>
    <definedName name="bb_RDg5ODU2MjhFQ0IyNDI2ME" localSheetId="4" hidden="1">#REF!</definedName>
    <definedName name="bb_RDg5ODU2MjhFQ0IyNDI2ME" hidden="1">#REF!</definedName>
    <definedName name="bb_RDIxQ0ZGNDlBNENENDcyRD" localSheetId="10" hidden="1">#REF!</definedName>
    <definedName name="bb_RDIxQ0ZGNDlBNENENDcyRD" localSheetId="4" hidden="1">#REF!</definedName>
    <definedName name="bb_RDIxQ0ZGNDlBNENENDcyRD" hidden="1">#REF!</definedName>
    <definedName name="bb_RDYzNzAzNDZDRDA0NDczMk" localSheetId="10" hidden="1">#REF!</definedName>
    <definedName name="bb_RDYzNzAzNDZDRDA0NDczMk" localSheetId="4" hidden="1">#REF!</definedName>
    <definedName name="bb_RDYzNzAzNDZDRDA0NDczMk" hidden="1">#REF!</definedName>
    <definedName name="bb_RDZDM0FEQzY1NjU4NEMwMz" localSheetId="10" hidden="1">#REF!</definedName>
    <definedName name="bb_RDZDM0FEQzY1NjU4NEMwMz" localSheetId="4" hidden="1">#REF!</definedName>
    <definedName name="bb_RDZDM0FEQzY1NjU4NEMwMz" hidden="1">#REF!</definedName>
    <definedName name="bb_RDZDMDYzMDIyRkI1NEI5RD" localSheetId="10" hidden="1">#REF!</definedName>
    <definedName name="bb_RDZDMDYzMDIyRkI1NEI5RD" localSheetId="4" hidden="1">#REF!</definedName>
    <definedName name="bb_RDZDMDYzMDIyRkI1NEI5RD" hidden="1">#REF!</definedName>
    <definedName name="bb_REQ5QzI1Qzg3Q0VENDA1Qj" localSheetId="10" hidden="1">#REF!</definedName>
    <definedName name="bb_REQ5QzI1Qzg3Q0VENDA1Qj" localSheetId="4" hidden="1">#REF!</definedName>
    <definedName name="bb_REQ5QzI1Qzg3Q0VENDA1Qj" hidden="1">#REF!</definedName>
    <definedName name="bb_REUxQTVGMDEyOEM2NEJGQz" localSheetId="10" hidden="1">#REF!</definedName>
    <definedName name="bb_REUxQTVGMDEyOEM2NEJGQz" localSheetId="4" hidden="1">#REF!</definedName>
    <definedName name="bb_REUxQTVGMDEyOEM2NEJGQz" hidden="1">#REF!</definedName>
    <definedName name="bb_REVENTA2MzNCNzA3NEYyRj" localSheetId="10" hidden="1">#REF!</definedName>
    <definedName name="bb_REVENTA2MzNCNzA3NEYyRj" localSheetId="4" hidden="1">#REF!</definedName>
    <definedName name="bb_REVENTA2MzNCNzA3NEYyRj" hidden="1">#REF!</definedName>
    <definedName name="bb_RjE4OEExMTAxRkM0NEFBOT" localSheetId="10" hidden="1">#REF!</definedName>
    <definedName name="bb_RjE4OEExMTAxRkM0NEFBOT" localSheetId="4" hidden="1">#REF!</definedName>
    <definedName name="bb_RjE4OEExMTAxRkM0NEFBOT" hidden="1">#REF!</definedName>
    <definedName name="bb_RjE4Q0UzNzIzQjEyNDgyN0" localSheetId="10" hidden="1">#REF!</definedName>
    <definedName name="bb_RjE4Q0UzNzIzQjEyNDgyN0" localSheetId="4" hidden="1">#REF!</definedName>
    <definedName name="bb_RjE4Q0UzNzIzQjEyNDgyN0" hidden="1">#REF!</definedName>
    <definedName name="bb_RjlGQjFFMDRGRjk1NEY3OE" localSheetId="10" hidden="1">#REF!</definedName>
    <definedName name="bb_RjlGQjFFMDRGRjk1NEY3OE" localSheetId="4" hidden="1">#REF!</definedName>
    <definedName name="bb_RjlGQjFFMDRGRjk1NEY3OE" hidden="1">#REF!</definedName>
    <definedName name="bb_RjYwN0FBOUIzNjMxNEMzNk" localSheetId="10" hidden="1">#REF!</definedName>
    <definedName name="bb_RjYwN0FBOUIzNjMxNEMzNk" localSheetId="4" hidden="1">#REF!</definedName>
    <definedName name="bb_RjYwN0FBOUIzNjMxNEMzNk" hidden="1">#REF!</definedName>
    <definedName name="bb_RjZCQ0RCNjFFNkQ3NERFRE" localSheetId="10" hidden="1">#REF!</definedName>
    <definedName name="bb_RjZCQ0RCNjFFNkQ3NERFRE" localSheetId="4" hidden="1">#REF!</definedName>
    <definedName name="bb_RjZCQ0RCNjFFNkQ3NERFRE" hidden="1">#REF!</definedName>
    <definedName name="bb_RkJEMDk0QzRCNjdENEYzMj" localSheetId="10" hidden="1">#REF!</definedName>
    <definedName name="bb_RkJEMDk0QzRCNjdENEYzMj" localSheetId="4" hidden="1">#REF!</definedName>
    <definedName name="bb_RkJEMDk0QzRCNjdENEYzMj" hidden="1">#REF!</definedName>
    <definedName name="bb_RkRCMzU1Njg2OEM3NDQ2MU" localSheetId="10" hidden="1">#REF!</definedName>
    <definedName name="bb_RkRCMzU1Njg2OEM3NDQ2MU" localSheetId="4" hidden="1">#REF!</definedName>
    <definedName name="bb_RkRCMzU1Njg2OEM3NDQ2MU" hidden="1">#REF!</definedName>
    <definedName name="bb_RTBEMjlFMkI3REM2NDkxRE" localSheetId="10" hidden="1">#REF!</definedName>
    <definedName name="bb_RTBEMjlFMkI3REM2NDkxRE" localSheetId="4" hidden="1">#REF!</definedName>
    <definedName name="bb_RTBEMjlFMkI3REM2NDkxRE" hidden="1">#REF!</definedName>
    <definedName name="bb_RTc1RTczM0U2QzA0NDQxME" localSheetId="10" hidden="1">#REF!</definedName>
    <definedName name="bb_RTc1RTczM0U2QzA0NDQxME" localSheetId="4" hidden="1">#REF!</definedName>
    <definedName name="bb_RTc1RTczM0U2QzA0NDQxME" hidden="1">#REF!</definedName>
    <definedName name="bb_RTc3NDEyOUE3NzhGNDZBOT" localSheetId="10" hidden="1">#REF!</definedName>
    <definedName name="bb_RTc3NDEyOUE3NzhGNDZBOT" localSheetId="4" hidden="1">#REF!</definedName>
    <definedName name="bb_RTc3NDEyOUE3NzhGNDZBOT" hidden="1">#REF!</definedName>
    <definedName name="bb_RTdGMjVBRDkwODQwNDQ3QT" localSheetId="10" hidden="1">#REF!</definedName>
    <definedName name="bb_RTdGMjVBRDkwODQwNDQ3QT" localSheetId="4" hidden="1">#REF!</definedName>
    <definedName name="bb_RTdGMjVBRDkwODQwNDQ3QT" hidden="1">#REF!</definedName>
    <definedName name="bb_RTgwRENCNTY3OThDNDUzQU" localSheetId="10" hidden="1">#REF!</definedName>
    <definedName name="bb_RTgwRENCNTY3OThDNDUzQU" localSheetId="4" hidden="1">#REF!</definedName>
    <definedName name="bb_RTgwRENCNTY3OThDNDUzQU" hidden="1">#REF!</definedName>
    <definedName name="bb_RTI3NUJFNDIyQkUzNEJBOU" localSheetId="10" hidden="1">#REF!</definedName>
    <definedName name="bb_RTI3NUJFNDIyQkUzNEJBOU" localSheetId="4" hidden="1">#REF!</definedName>
    <definedName name="bb_RTI3NUJFNDIyQkUzNEJBOU" hidden="1">#REF!</definedName>
    <definedName name="bb_RTMwQjRBNjc1QTU5NDFBRj" localSheetId="10" hidden="1">#REF!</definedName>
    <definedName name="bb_RTMwQjRBNjc1QTU5NDFBRj" localSheetId="4" hidden="1">#REF!</definedName>
    <definedName name="bb_RTMwQjRBNjc1QTU5NDFBRj" hidden="1">#REF!</definedName>
    <definedName name="bb_RUIwQkVDOEY3RUFBNEEwQk" localSheetId="10" hidden="1">#REF!</definedName>
    <definedName name="bb_RUIwQkVDOEY3RUFBNEEwQk" localSheetId="4" hidden="1">#REF!</definedName>
    <definedName name="bb_RUIwQkVDOEY3RUFBNEEwQk" hidden="1">#REF!</definedName>
    <definedName name="bb_RUJCRjVDQzlBMkMxNDIxRD" localSheetId="10" hidden="1">#REF!</definedName>
    <definedName name="bb_RUJCRjVDQzlBMkMxNDIxRD" localSheetId="4" hidden="1">#REF!</definedName>
    <definedName name="bb_RUJCRjVDQzlBMkMxNDIxRD" hidden="1">#REF!</definedName>
    <definedName name="bb_RUM1OERDQTMyNkZBNDJFMj" localSheetId="10" hidden="1">#REF!</definedName>
    <definedName name="bb_RUM1OERDQTMyNkZBNDJFMj" localSheetId="4" hidden="1">#REF!</definedName>
    <definedName name="bb_RUM1OERDQTMyNkZBNDJFMj" hidden="1">#REF!</definedName>
    <definedName name="bb_RUNGRkM3NkZCM0JCNDhFM0" localSheetId="10" hidden="1">#REF!</definedName>
    <definedName name="bb_RUNGRkM3NkZCM0JCNDhFM0" localSheetId="4" hidden="1">#REF!</definedName>
    <definedName name="bb_RUNGRkM3NkZCM0JCNDhFM0" hidden="1">#REF!</definedName>
    <definedName name="bb_RUVCRDY3Q0VEODgyNEMyOD" localSheetId="10" hidden="1">#REF!</definedName>
    <definedName name="bb_RUVCRDY3Q0VEODgyNEMyOD" localSheetId="4" hidden="1">#REF!</definedName>
    <definedName name="bb_RUVCRDY3Q0VEODgyNEMyOD" hidden="1">#REF!</definedName>
    <definedName name="bb_RUYwRjcyODlFRjAxNDVDOD" localSheetId="10" hidden="1">#REF!</definedName>
    <definedName name="bb_RUYwRjcyODlFRjAxNDVDOD" localSheetId="4" hidden="1">#REF!</definedName>
    <definedName name="bb_RUYwRjcyODlFRjAxNDVDOD" hidden="1">#REF!</definedName>
    <definedName name="bb_RUZDQjAwOUYzRERCNEMwOU" localSheetId="10" hidden="1">#REF!</definedName>
    <definedName name="bb_RUZDQjAwOUYzRERCNEMwOU" localSheetId="4" hidden="1">#REF!</definedName>
    <definedName name="bb_RUZDQjAwOUYzRERCNEMwOU" hidden="1">#REF!</definedName>
    <definedName name="bbb" localSheetId="2" hidden="1">{#N/A,#N/A,TRUE,"financial";#N/A,#N/A,TRUE,"plants"}</definedName>
    <definedName name="bbb" localSheetId="4" hidden="1">{#N/A,#N/A,TRUE,"financial";#N/A,#N/A,TRUE,"plants"}</definedName>
    <definedName name="bbb" hidden="1">{#N/A,#N/A,TRUE,"financial";#N/A,#N/A,TRUE,"plants"}</definedName>
    <definedName name="bbbbb" localSheetId="2" hidden="1">{"year1",#N/A,FALSE,"IZT";"year2",#N/A,FALSE,"IZT"}</definedName>
    <definedName name="bbbbb" localSheetId="4" hidden="1">{"year1",#N/A,FALSE,"IZT";"year2",#N/A,FALSE,"IZT"}</definedName>
    <definedName name="bbbbb" hidden="1">{"year1",#N/A,FALSE,"IZT";"year2",#N/A,FALSE,"IZT"}</definedName>
    <definedName name="bbbbbb" localSheetId="2" hidden="1">{#N/A,#N/A,FALSE,"Title";#N/A,#N/A,FALSE,"Index";#N/A,#N/A,FALSE,"Comm";#N/A,#N/A,FALSE,"A1";#N/A,#N/A,FALSE,"A2";#N/A,#N/A,FALSE,"A3";#N/A,#N/A,FALSE,"A4";#N/A,#N/A,FALSE,"A5";#N/A,#N/A,FALSE,"A6";#N/A,#N/A,FALSE,"A7";#N/A,#N/A,FALSE,"A8";#N/A,#N/A,FALSE,"A9";#N/A,#N/A,FALSE,"B1";#N/A,#N/A,FALSE,"B2";#N/A,#N/A,FALSE,"C1";#N/A,#N/A,FALSE,"C2";#N/A,#N/A,FALSE,"C3";#N/A,#N/A,FALSE,"C4";#N/A,#N/A,FALSE,"C5";#N/A,#N/A,FALSE,"D1";#N/A,#N/A,FALSE,"D2";#N/A,#N/A,FALSE,"D3";#N/A,#N/A,FALSE,"E1";#N/A,#N/A,FALSE,"E2";#N/A,#N/A,FALSE,"H1";#N/A,#N/A,FALSE,"H2";#N/A,#N/A,FALSE,"Summ";#N/A,#N/A,FALSE,"H3";#N/A,#N/A,FALSE,"H4";#N/A,#N/A,FALSE,"A10"}</definedName>
    <definedName name="bbbbbb" localSheetId="4" hidden="1">{#N/A,#N/A,FALSE,"Title";#N/A,#N/A,FALSE,"Index";#N/A,#N/A,FALSE,"Comm";#N/A,#N/A,FALSE,"A1";#N/A,#N/A,FALSE,"A2";#N/A,#N/A,FALSE,"A3";#N/A,#N/A,FALSE,"A4";#N/A,#N/A,FALSE,"A5";#N/A,#N/A,FALSE,"A6";#N/A,#N/A,FALSE,"A7";#N/A,#N/A,FALSE,"A8";#N/A,#N/A,FALSE,"A9";#N/A,#N/A,FALSE,"B1";#N/A,#N/A,FALSE,"B2";#N/A,#N/A,FALSE,"C1";#N/A,#N/A,FALSE,"C2";#N/A,#N/A,FALSE,"C3";#N/A,#N/A,FALSE,"C4";#N/A,#N/A,FALSE,"C5";#N/A,#N/A,FALSE,"D1";#N/A,#N/A,FALSE,"D2";#N/A,#N/A,FALSE,"D3";#N/A,#N/A,FALSE,"E1";#N/A,#N/A,FALSE,"E2";#N/A,#N/A,FALSE,"H1";#N/A,#N/A,FALSE,"H2";#N/A,#N/A,FALSE,"Summ";#N/A,#N/A,FALSE,"H3";#N/A,#N/A,FALSE,"H4";#N/A,#N/A,FALSE,"A10"}</definedName>
    <definedName name="bbbbbb" hidden="1">{#N/A,#N/A,FALSE,"Title";#N/A,#N/A,FALSE,"Index";#N/A,#N/A,FALSE,"Comm";#N/A,#N/A,FALSE,"A1";#N/A,#N/A,FALSE,"A2";#N/A,#N/A,FALSE,"A3";#N/A,#N/A,FALSE,"A4";#N/A,#N/A,FALSE,"A5";#N/A,#N/A,FALSE,"A6";#N/A,#N/A,FALSE,"A7";#N/A,#N/A,FALSE,"A8";#N/A,#N/A,FALSE,"A9";#N/A,#N/A,FALSE,"B1";#N/A,#N/A,FALSE,"B2";#N/A,#N/A,FALSE,"C1";#N/A,#N/A,FALSE,"C2";#N/A,#N/A,FALSE,"C3";#N/A,#N/A,FALSE,"C4";#N/A,#N/A,FALSE,"C5";#N/A,#N/A,FALSE,"D1";#N/A,#N/A,FALSE,"D2";#N/A,#N/A,FALSE,"D3";#N/A,#N/A,FALSE,"E1";#N/A,#N/A,FALSE,"E2";#N/A,#N/A,FALSE,"H1";#N/A,#N/A,FALSE,"H2";#N/A,#N/A,FALSE,"Summ";#N/A,#N/A,FALSE,"H3";#N/A,#N/A,FALSE,"H4";#N/A,#N/A,FALSE,"A10"}</definedName>
    <definedName name="bbbbbbb" localSheetId="2" hidden="1">{#N/A,#N/A,TRUE,"FA 1 &amp; 2";#N/A,#N/A,TRUE,"FA 3 &amp; 4";#N/A,#N/A,TRUE,"FA 5 &amp; 6";#N/A,#N/A,TRUE,"FA 7 &amp; 8";#N/A,#N/A,TRUE,"FA 9 &amp; 10";#N/A,#N/A,TRUE,"FA 11";#N/A,#N/A,TRUE,"FA 12";#N/A,#N/A,TRUE,"FA 13";#N/A,#N/A,TRUE,"FA 14 &amp; 15"}</definedName>
    <definedName name="bbbbbbb" localSheetId="4" hidden="1">{#N/A,#N/A,TRUE,"FA 1 &amp; 2";#N/A,#N/A,TRUE,"FA 3 &amp; 4";#N/A,#N/A,TRUE,"FA 5 &amp; 6";#N/A,#N/A,TRUE,"FA 7 &amp; 8";#N/A,#N/A,TRUE,"FA 9 &amp; 10";#N/A,#N/A,TRUE,"FA 11";#N/A,#N/A,TRUE,"FA 12";#N/A,#N/A,TRUE,"FA 13";#N/A,#N/A,TRUE,"FA 14 &amp; 15"}</definedName>
    <definedName name="bbbbbbb" hidden="1">{#N/A,#N/A,TRUE,"FA 1 &amp; 2";#N/A,#N/A,TRUE,"FA 3 &amp; 4";#N/A,#N/A,TRUE,"FA 5 &amp; 6";#N/A,#N/A,TRUE,"FA 7 &amp; 8";#N/A,#N/A,TRUE,"FA 9 &amp; 10";#N/A,#N/A,TRUE,"FA 11";#N/A,#N/A,TRUE,"FA 12";#N/A,#N/A,TRUE,"FA 13";#N/A,#N/A,TRUE,"FA 14 &amp; 15"}</definedName>
    <definedName name="BBBBBBBB" localSheetId="2" hidden="1">{#N/A,#N/A,FALSE,"Feuil17";#N/A,#N/A,FALSE,"Feuil18";#N/A,#N/A,FALSE,"Feuil23";#N/A,#N/A,FALSE,"Feuil22";#N/A,#N/A,FALSE,"Feuil21";#N/A,#N/A,FALSE,"Feuil20"}</definedName>
    <definedName name="BBBBBBBB" localSheetId="4" hidden="1">{#N/A,#N/A,FALSE,"Feuil17";#N/A,#N/A,FALSE,"Feuil18";#N/A,#N/A,FALSE,"Feuil23";#N/A,#N/A,FALSE,"Feuil22";#N/A,#N/A,FALSE,"Feuil21";#N/A,#N/A,FALSE,"Feuil20"}</definedName>
    <definedName name="BBBBBBBB" hidden="1">{#N/A,#N/A,FALSE,"Feuil17";#N/A,#N/A,FALSE,"Feuil18";#N/A,#N/A,FALSE,"Feuil23";#N/A,#N/A,FALSE,"Feuil22";#N/A,#N/A,FALSE,"Feuil21";#N/A,#N/A,FALSE,"Feuil20"}</definedName>
    <definedName name="bbbbbbbbbb" localSheetId="10" hidden="1">#REF!</definedName>
    <definedName name="bbbbbbbbbb" localSheetId="4" hidden="1">#REF!</definedName>
    <definedName name="bbbbbbbbbb" hidden="1">#REF!</definedName>
    <definedName name="BBBN" localSheetId="2" hidden="1">{#N/A,#N/A,FALSE,"East Anglia";#N/A,#N/A,FALSE,"Great Western";#N/A,#N/A,FALSE,"LNE";#N/A,#N/A,FALSE,"Midlands";#N/A,#N/A,FALSE,"Scotland";#N/A,#N/A,FALSE,"North West";#N/A,#N/A,FALSE,"Southern";#N/A,#N/A,FALSE,"Central";#N/A,#N/A,FALSE,"MS";#N/A,#N/A,FALSE,"WCML";#N/A,#N/A,FALSE,"TL2000";#N/A,#N/A,FALSE,"Corporate";#N/A,#N/A,FALSE,"CTRL";#N/A,#N/A,FALSE,"Intra-group Summary";"year1",#N/A,FALSE,"IZT";"year2",#N/A,FALSE,"IZT"}</definedName>
    <definedName name="BBBN" localSheetId="4" hidden="1">{#N/A,#N/A,FALSE,"East Anglia";#N/A,#N/A,FALSE,"Great Western";#N/A,#N/A,FALSE,"LNE";#N/A,#N/A,FALSE,"Midlands";#N/A,#N/A,FALSE,"Scotland";#N/A,#N/A,FALSE,"North West";#N/A,#N/A,FALSE,"Southern";#N/A,#N/A,FALSE,"Central";#N/A,#N/A,FALSE,"MS";#N/A,#N/A,FALSE,"WCML";#N/A,#N/A,FALSE,"TL2000";#N/A,#N/A,FALSE,"Corporate";#N/A,#N/A,FALSE,"CTRL";#N/A,#N/A,FALSE,"Intra-group Summary";"year1",#N/A,FALSE,"IZT";"year2",#N/A,FALSE,"IZT"}</definedName>
    <definedName name="BBBN" hidden="1">{#N/A,#N/A,FALSE,"East Anglia";#N/A,#N/A,FALSE,"Great Western";#N/A,#N/A,FALSE,"LNE";#N/A,#N/A,FALSE,"Midlands";#N/A,#N/A,FALSE,"Scotland";#N/A,#N/A,FALSE,"North West";#N/A,#N/A,FALSE,"Southern";#N/A,#N/A,FALSE,"Central";#N/A,#N/A,FALSE,"MS";#N/A,#N/A,FALSE,"WCML";#N/A,#N/A,FALSE,"TL2000";#N/A,#N/A,FALSE,"Corporate";#N/A,#N/A,FALSE,"CTRL";#N/A,#N/A,FALSE,"Intra-group Summary";"year1",#N/A,FALSE,"IZT";"year2",#N/A,FALSE,"IZT"}</definedName>
    <definedName name="BBM" localSheetId="2" hidden="1">{"year1",#N/A,FALSE,"IZT";"year2",#N/A,FALSE,"IZT"}</definedName>
    <definedName name="BBM" localSheetId="4" hidden="1">{"year1",#N/A,FALSE,"IZT";"year2",#N/A,FALSE,"IZT"}</definedName>
    <definedName name="BBM" hidden="1">{"year1",#N/A,FALSE,"IZT";"year2",#N/A,FALSE,"IZT"}</definedName>
    <definedName name="BC_Disposal" localSheetId="10">#REF!</definedName>
    <definedName name="BC_Disposal">#REF!</definedName>
    <definedName name="BCBCNB" localSheetId="2" hidden="1">{#N/A,#N/A,TRUE,"FA 1 &amp; 2";#N/A,#N/A,TRUE,"FA 3 &amp; 4";#N/A,#N/A,TRUE,"FA 5 &amp; 6";#N/A,#N/A,TRUE,"FA 7 &amp; 8";#N/A,#N/A,TRUE,"FA 9 &amp; 10";#N/A,#N/A,TRUE,"FA 11";#N/A,#N/A,TRUE,"FA 12";#N/A,#N/A,TRUE,"FA 13";#N/A,#N/A,TRUE,"FA 14 &amp; 15"}</definedName>
    <definedName name="BCBCNB" localSheetId="4" hidden="1">{#N/A,#N/A,TRUE,"FA 1 &amp; 2";#N/A,#N/A,TRUE,"FA 3 &amp; 4";#N/A,#N/A,TRUE,"FA 5 &amp; 6";#N/A,#N/A,TRUE,"FA 7 &amp; 8";#N/A,#N/A,TRUE,"FA 9 &amp; 10";#N/A,#N/A,TRUE,"FA 11";#N/A,#N/A,TRUE,"FA 12";#N/A,#N/A,TRUE,"FA 13";#N/A,#N/A,TRUE,"FA 14 &amp; 15"}</definedName>
    <definedName name="BCBCNB" hidden="1">{#N/A,#N/A,TRUE,"FA 1 &amp; 2";#N/A,#N/A,TRUE,"FA 3 &amp; 4";#N/A,#N/A,TRUE,"FA 5 &amp; 6";#N/A,#N/A,TRUE,"FA 7 &amp; 8";#N/A,#N/A,TRUE,"FA 9 &amp; 10";#N/A,#N/A,TRUE,"FA 11";#N/A,#N/A,TRUE,"FA 12";#N/A,#N/A,TRUE,"FA 13";#N/A,#N/A,TRUE,"FA 14 &amp; 15"}</definedName>
    <definedName name="bcd" localSheetId="2" hidden="1">{#N/A,#N/A,FALSE,"Summary";#N/A,#N/A,FALSE,"Total";#N/A,#N/A,FALSE,"Total ex Swe";#N/A,#N/A,FALSE,"Volume";#N/A,#N/A,FALSE,"Expenses";#N/A,#N/A,FALSE,"CM Var";#N/A,#N/A,FALSE,"YTD Var"}</definedName>
    <definedName name="bcd" localSheetId="4" hidden="1">{#N/A,#N/A,FALSE,"Summary";#N/A,#N/A,FALSE,"Total";#N/A,#N/A,FALSE,"Total ex Swe";#N/A,#N/A,FALSE,"Volume";#N/A,#N/A,FALSE,"Expenses";#N/A,#N/A,FALSE,"CM Var";#N/A,#N/A,FALSE,"YTD Var"}</definedName>
    <definedName name="bcd" hidden="1">{#N/A,#N/A,FALSE,"Summary";#N/A,#N/A,FALSE,"Total";#N/A,#N/A,FALSE,"Total ex Swe";#N/A,#N/A,FALSE,"Volume";#N/A,#N/A,FALSE,"Expenses";#N/A,#N/A,FALSE,"CM Var";#N/A,#N/A,FALSE,"YTD Var"}</definedName>
    <definedName name="BCGHCF" localSheetId="2" hidden="1">{#N/A,#N/A,TRUE,"Cover";#N/A,#N/A,TRUE,"Conts";#N/A,#N/A,TRUE,"VOS";#N/A,#N/A,TRUE,"Warrington";#N/A,#N/A,TRUE,"Widnes"}</definedName>
    <definedName name="BCGHCF" localSheetId="4" hidden="1">{#N/A,#N/A,TRUE,"Cover";#N/A,#N/A,TRUE,"Conts";#N/A,#N/A,TRUE,"VOS";#N/A,#N/A,TRUE,"Warrington";#N/A,#N/A,TRUE,"Widnes"}</definedName>
    <definedName name="BCGHCF" hidden="1">{#N/A,#N/A,TRUE,"Cover";#N/A,#N/A,TRUE,"Conts";#N/A,#N/A,TRUE,"VOS";#N/A,#N/A,TRUE,"Warrington";#N/A,#N/A,TRUE,"Widnes"}</definedName>
    <definedName name="BCOPY" localSheetId="10">#REF!</definedName>
    <definedName name="BCOPY">#REF!</definedName>
    <definedName name="BD_In_Cairo_Rt" localSheetId="10">#REF!</definedName>
    <definedName name="BD_In_Cairo_Rt">#REF!</definedName>
    <definedName name="BD_Out_Cairo_Rt" localSheetId="10">#REF!</definedName>
    <definedName name="BD_Out_Cairo_Rt">#REF!</definedName>
    <definedName name="bdfbbbbbdfgdfgdfgdfg" localSheetId="10">#REF!</definedName>
    <definedName name="bdfbbbbbdfgdfgdfgdfg">#REF!</definedName>
    <definedName name="bdfgbrt" localSheetId="2" hidden="1">{#N/A,#N/A,TRUE,"Historicals";#N/A,#N/A,TRUE,"Charts";#N/A,#N/A,TRUE,"Forecasts"}</definedName>
    <definedName name="bdfgbrt" localSheetId="4" hidden="1">{#N/A,#N/A,TRUE,"Historicals";#N/A,#N/A,TRUE,"Charts";#N/A,#N/A,TRUE,"Forecasts"}</definedName>
    <definedName name="bdfgbrt" hidden="1">{#N/A,#N/A,TRUE,"Historicals";#N/A,#N/A,TRUE,"Charts";#N/A,#N/A,TRUE,"Forecasts"}</definedName>
    <definedName name="bdfgbrt_1" localSheetId="2" hidden="1">{#N/A,#N/A,TRUE,"Historicals";#N/A,#N/A,TRUE,"Charts";#N/A,#N/A,TRUE,"Forecasts"}</definedName>
    <definedName name="bdfgbrt_1" localSheetId="4" hidden="1">{#N/A,#N/A,TRUE,"Historicals";#N/A,#N/A,TRUE,"Charts";#N/A,#N/A,TRUE,"Forecasts"}</definedName>
    <definedName name="bdfgbrt_1" hidden="1">{#N/A,#N/A,TRUE,"Historicals";#N/A,#N/A,TRUE,"Charts";#N/A,#N/A,TRUE,"Forecasts"}</definedName>
    <definedName name="bdfgbrt_2" localSheetId="2" hidden="1">{#N/A,#N/A,TRUE,"Historicals";#N/A,#N/A,TRUE,"Charts";#N/A,#N/A,TRUE,"Forecasts"}</definedName>
    <definedName name="bdfgbrt_2" localSheetId="4" hidden="1">{#N/A,#N/A,TRUE,"Historicals";#N/A,#N/A,TRUE,"Charts";#N/A,#N/A,TRUE,"Forecasts"}</definedName>
    <definedName name="bdfgbrt_2" hidden="1">{#N/A,#N/A,TRUE,"Historicals";#N/A,#N/A,TRUE,"Charts";#N/A,#N/A,TRUE,"Forecasts"}</definedName>
    <definedName name="bdfstry" localSheetId="2" hidden="1">{#N/A,#N/A,TRUE,"Historicals";#N/A,#N/A,TRUE,"Charts";#N/A,#N/A,TRUE,"Forecasts"}</definedName>
    <definedName name="bdfstry" localSheetId="4" hidden="1">{#N/A,#N/A,TRUE,"Historicals";#N/A,#N/A,TRUE,"Charts";#N/A,#N/A,TRUE,"Forecasts"}</definedName>
    <definedName name="bdfstry" hidden="1">{#N/A,#N/A,TRUE,"Historicals";#N/A,#N/A,TRUE,"Charts";#N/A,#N/A,TRUE,"Forecasts"}</definedName>
    <definedName name="bdfstry_1" localSheetId="2" hidden="1">{#N/A,#N/A,TRUE,"Historicals";#N/A,#N/A,TRUE,"Charts";#N/A,#N/A,TRUE,"Forecasts"}</definedName>
    <definedName name="bdfstry_1" localSheetId="4" hidden="1">{#N/A,#N/A,TRUE,"Historicals";#N/A,#N/A,TRUE,"Charts";#N/A,#N/A,TRUE,"Forecasts"}</definedName>
    <definedName name="bdfstry_1" hidden="1">{#N/A,#N/A,TRUE,"Historicals";#N/A,#N/A,TRUE,"Charts";#N/A,#N/A,TRUE,"Forecasts"}</definedName>
    <definedName name="bdfstry_2" localSheetId="2" hidden="1">{#N/A,#N/A,TRUE,"Historicals";#N/A,#N/A,TRUE,"Charts";#N/A,#N/A,TRUE,"Forecasts"}</definedName>
    <definedName name="bdfstry_2" localSheetId="4" hidden="1">{#N/A,#N/A,TRUE,"Historicals";#N/A,#N/A,TRUE,"Charts";#N/A,#N/A,TRUE,"Forecasts"}</definedName>
    <definedName name="bdfstry_2" hidden="1">{#N/A,#N/A,TRUE,"Historicals";#N/A,#N/A,TRUE,"Charts";#N/A,#N/A,TRUE,"Forecasts"}</definedName>
    <definedName name="be" localSheetId="2" hidden="1">{"'Break down'!$A$4"}</definedName>
    <definedName name="be" localSheetId="4" hidden="1">{"'Break down'!$A$4"}</definedName>
    <definedName name="be" hidden="1">{"'Break down'!$A$4"}</definedName>
    <definedName name="bea" localSheetId="10">#REF!</definedName>
    <definedName name="bea">#REF!</definedName>
    <definedName name="bf" localSheetId="10">#REF!</definedName>
    <definedName name="bf">#REF!</definedName>
    <definedName name="bfg" localSheetId="2" hidden="1">{#N/A,#N/A,TRUE,"Historicals";#N/A,#N/A,TRUE,"Charts";#N/A,#N/A,TRUE,"Forecasts"}</definedName>
    <definedName name="bfg" localSheetId="4" hidden="1">{#N/A,#N/A,TRUE,"Historicals";#N/A,#N/A,TRUE,"Charts";#N/A,#N/A,TRUE,"Forecasts"}</definedName>
    <definedName name="bfg" hidden="1">{#N/A,#N/A,TRUE,"Historicals";#N/A,#N/A,TRUE,"Charts";#N/A,#N/A,TRUE,"Forecasts"}</definedName>
    <definedName name="bfg_1" localSheetId="2" hidden="1">{#N/A,#N/A,TRUE,"Historicals";#N/A,#N/A,TRUE,"Charts";#N/A,#N/A,TRUE,"Forecasts"}</definedName>
    <definedName name="bfg_1" localSheetId="4" hidden="1">{#N/A,#N/A,TRUE,"Historicals";#N/A,#N/A,TRUE,"Charts";#N/A,#N/A,TRUE,"Forecasts"}</definedName>
    <definedName name="bfg_1" hidden="1">{#N/A,#N/A,TRUE,"Historicals";#N/A,#N/A,TRUE,"Charts";#N/A,#N/A,TRUE,"Forecasts"}</definedName>
    <definedName name="bfg_2" localSheetId="2" hidden="1">{#N/A,#N/A,TRUE,"Historicals";#N/A,#N/A,TRUE,"Charts";#N/A,#N/A,TRUE,"Forecasts"}</definedName>
    <definedName name="bfg_2" localSheetId="4" hidden="1">{#N/A,#N/A,TRUE,"Historicals";#N/A,#N/A,TRUE,"Charts";#N/A,#N/A,TRUE,"Forecasts"}</definedName>
    <definedName name="bfg_2" hidden="1">{#N/A,#N/A,TRUE,"Historicals";#N/A,#N/A,TRUE,"Charts";#N/A,#N/A,TRUE,"Forecasts"}</definedName>
    <definedName name="BG_Del" hidden="1">15</definedName>
    <definedName name="BG_Ins" hidden="1">4</definedName>
    <definedName name="BG_Mod" hidden="1">6</definedName>
    <definedName name="bgbg" localSheetId="2" hidden="1">{"comps2_1",#N/A,FALSE,"Comps2";"comps2_2",#N/A,FALSE,"Comps2";"comps2_3",#N/A,FALSE,"Comps2";"comps2_4",#N/A,FALSE,"Comps2";"comps2_5",#N/A,FALSE,"Comps2"}</definedName>
    <definedName name="bgbg" localSheetId="4" hidden="1">{"comps2_1",#N/A,FALSE,"Comps2";"comps2_2",#N/A,FALSE,"Comps2";"comps2_3",#N/A,FALSE,"Comps2";"comps2_4",#N/A,FALSE,"Comps2";"comps2_5",#N/A,FALSE,"Comps2"}</definedName>
    <definedName name="bgbg" hidden="1">{"comps2_1",#N/A,FALSE,"Comps2";"comps2_2",#N/A,FALSE,"Comps2";"comps2_3",#N/A,FALSE,"Comps2";"comps2_4",#N/A,FALSE,"Comps2";"comps2_5",#N/A,FALSE,"Comps2"}</definedName>
    <definedName name="bgbgf" localSheetId="2" hidden="1">{"DCF",#N/A,FALSE,"DCF"}</definedName>
    <definedName name="bgbgf" localSheetId="4" hidden="1">{"DCF",#N/A,FALSE,"DCF"}</definedName>
    <definedName name="bgbgf" hidden="1">{"DCF",#N/A,FALSE,"DCF"}</definedName>
    <definedName name="BGHHJ" localSheetId="2" hidden="1">{#N/A,#N/A,FALSE,"Calc";#N/A,#N/A,FALSE,"Sensitivity";#N/A,#N/A,FALSE,"LT Earn.Dil.";#N/A,#N/A,FALSE,"Dil. AVP"}</definedName>
    <definedName name="BGHHJ" localSheetId="4" hidden="1">{#N/A,#N/A,FALSE,"Calc";#N/A,#N/A,FALSE,"Sensitivity";#N/A,#N/A,FALSE,"LT Earn.Dil.";#N/A,#N/A,FALSE,"Dil. AVP"}</definedName>
    <definedName name="BGHHJ" hidden="1">{#N/A,#N/A,FALSE,"Calc";#N/A,#N/A,FALSE,"Sensitivity";#N/A,#N/A,FALSE,"LT Earn.Dil.";#N/A,#N/A,FALSE,"Dil. AVP"}</definedName>
    <definedName name="bghjh" localSheetId="2" hidden="1">{#N/A,#N/A,TRUE,"Cover";#N/A,#N/A,TRUE,"Conts";#N/A,#N/A,TRUE,"VOS";#N/A,#N/A,TRUE,"Warrington";#N/A,#N/A,TRUE,"Widnes"}</definedName>
    <definedName name="bghjh" localSheetId="4" hidden="1">{#N/A,#N/A,TRUE,"Cover";#N/A,#N/A,TRUE,"Conts";#N/A,#N/A,TRUE,"VOS";#N/A,#N/A,TRUE,"Warrington";#N/A,#N/A,TRUE,"Widnes"}</definedName>
    <definedName name="bghjh" hidden="1">{#N/A,#N/A,TRUE,"Cover";#N/A,#N/A,TRUE,"Conts";#N/A,#N/A,TRUE,"VOS";#N/A,#N/A,TRUE,"Warrington";#N/A,#N/A,TRUE,"Widnes"}</definedName>
    <definedName name="bgr" localSheetId="2" hidden="1">{#N/A,#N/A,FALSE,"PROFIT 11-95"}</definedName>
    <definedName name="bgr" localSheetId="4" hidden="1">{#N/A,#N/A,FALSE,"PROFIT 11-95"}</definedName>
    <definedName name="bgr" hidden="1">{#N/A,#N/A,FALSE,"PROFIT 11-95"}</definedName>
    <definedName name="bhu" localSheetId="2" hidden="1">{#N/A,#N/A,FALSE,"PROFIT 11-95"}</definedName>
    <definedName name="bhu" localSheetId="4" hidden="1">{#N/A,#N/A,FALSE,"PROFIT 11-95"}</definedName>
    <definedName name="bhu" hidden="1">{#N/A,#N/A,FALSE,"PROFIT 11-95"}</definedName>
    <definedName name="bi" localSheetId="10">#REF!</definedName>
    <definedName name="bi">#REF!</definedName>
    <definedName name="BidOffer" localSheetId="10">#REF!</definedName>
    <definedName name="BidOffer">#REF!</definedName>
    <definedName name="biiiiiiiiii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biiiiiiiiii" localSheetId="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biiiiiiiiii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Biju" localSheetId="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iju" localSheetId="4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iju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bilan.xls" localSheetId="2" hidden="1">{#N/A,#N/A,FALSE,"Feuil1";#N/A,#N/A,FALSE,"ACTIF";#N/A,#N/A,FALSE,"PASSIF";#N/A,#N/A,FALSE,"CPC";#N/A,#N/A,FALSE,"CPC(suite)";#N/A,#N/A,FALSE,"Tab 6 (2)";#N/A,#N/A,FALSE,"tab3";#N/A,#N/A,FALSE,"TAB4";#N/A,#N/A,FALSE,"Tab 5";#N/A,#N/A,FALSE,"Tab 6";#N/A,#N/A,FALSE,"TAB N° 7";#N/A,#N/A,FALSE,"TAB n°8";#N/A,#N/A,FALSE,"TAB n° 9";#N/A,#N/A,FALSE,"TAB10";#N/A,#N/A,FALSE,"TAB11";#N/A,#N/A,FALSE,"TAB 12";#N/A,#N/A,FALSE,"TAB N° 13";#N/A,#N/A,FALSE,"tab14";#N/A,#N/A,FALSE,"TAB 15";#N/A,#N/A,FALSE,"TAB 16";#N/A,#N/A,FALSE,"tab20";#N/A,#N/A,FALSE,"Variation du compte courants"}</definedName>
    <definedName name="bilan.xls" localSheetId="4" hidden="1">{#N/A,#N/A,FALSE,"Feuil1";#N/A,#N/A,FALSE,"ACTIF";#N/A,#N/A,FALSE,"PASSIF";#N/A,#N/A,FALSE,"CPC";#N/A,#N/A,FALSE,"CPC(suite)";#N/A,#N/A,FALSE,"Tab 6 (2)";#N/A,#N/A,FALSE,"tab3";#N/A,#N/A,FALSE,"TAB4";#N/A,#N/A,FALSE,"Tab 5";#N/A,#N/A,FALSE,"Tab 6";#N/A,#N/A,FALSE,"TAB N° 7";#N/A,#N/A,FALSE,"TAB n°8";#N/A,#N/A,FALSE,"TAB n° 9";#N/A,#N/A,FALSE,"TAB10";#N/A,#N/A,FALSE,"TAB11";#N/A,#N/A,FALSE,"TAB 12";#N/A,#N/A,FALSE,"TAB N° 13";#N/A,#N/A,FALSE,"tab14";#N/A,#N/A,FALSE,"TAB 15";#N/A,#N/A,FALSE,"TAB 16";#N/A,#N/A,FALSE,"tab20";#N/A,#N/A,FALSE,"Variation du compte courants"}</definedName>
    <definedName name="bilan.xls" hidden="1">{#N/A,#N/A,FALSE,"Feuil1";#N/A,#N/A,FALSE,"ACTIF";#N/A,#N/A,FALSE,"PASSIF";#N/A,#N/A,FALSE,"CPC";#N/A,#N/A,FALSE,"CPC(suite)";#N/A,#N/A,FALSE,"Tab 6 (2)";#N/A,#N/A,FALSE,"tab3";#N/A,#N/A,FALSE,"TAB4";#N/A,#N/A,FALSE,"Tab 5";#N/A,#N/A,FALSE,"Tab 6";#N/A,#N/A,FALSE,"TAB N° 7";#N/A,#N/A,FALSE,"TAB n°8";#N/A,#N/A,FALSE,"TAB n° 9";#N/A,#N/A,FALSE,"TAB10";#N/A,#N/A,FALSE,"TAB11";#N/A,#N/A,FALSE,"TAB 12";#N/A,#N/A,FALSE,"TAB N° 13";#N/A,#N/A,FALSE,"tab14";#N/A,#N/A,FALSE,"TAB 15";#N/A,#N/A,FALSE,"TAB 16";#N/A,#N/A,FALSE,"tab20";#N/A,#N/A,FALSE,"Variation du compte courants"}</definedName>
    <definedName name="bilan07" localSheetId="2" hidden="1">{#N/A,#N/A,FALSE,"Feuil1";#N/A,#N/A,FALSE,"ACTIF";#N/A,#N/A,FALSE,"PASSIF";#N/A,#N/A,FALSE,"CPC";#N/A,#N/A,FALSE,"CPC(suite)";#N/A,#N/A,FALSE,"Tab 6 (2)";#N/A,#N/A,FALSE,"tab3";#N/A,#N/A,FALSE,"TAB4";#N/A,#N/A,FALSE,"Tab 5";#N/A,#N/A,FALSE,"Tab 6";#N/A,#N/A,FALSE,"TAB N° 7";#N/A,#N/A,FALSE,"TAB n°8";#N/A,#N/A,FALSE,"TAB n° 9";#N/A,#N/A,FALSE,"TAB10";#N/A,#N/A,FALSE,"TAB11";#N/A,#N/A,FALSE,"TAB 12";#N/A,#N/A,FALSE,"TAB N° 13";#N/A,#N/A,FALSE,"tab14";#N/A,#N/A,FALSE,"TAB 15";#N/A,#N/A,FALSE,"TAB 16";#N/A,#N/A,FALSE,"tab20";#N/A,#N/A,FALSE,"Variation du compte courants"}</definedName>
    <definedName name="bilan07" localSheetId="4" hidden="1">{#N/A,#N/A,FALSE,"Feuil1";#N/A,#N/A,FALSE,"ACTIF";#N/A,#N/A,FALSE,"PASSIF";#N/A,#N/A,FALSE,"CPC";#N/A,#N/A,FALSE,"CPC(suite)";#N/A,#N/A,FALSE,"Tab 6 (2)";#N/A,#N/A,FALSE,"tab3";#N/A,#N/A,FALSE,"TAB4";#N/A,#N/A,FALSE,"Tab 5";#N/A,#N/A,FALSE,"Tab 6";#N/A,#N/A,FALSE,"TAB N° 7";#N/A,#N/A,FALSE,"TAB n°8";#N/A,#N/A,FALSE,"TAB n° 9";#N/A,#N/A,FALSE,"TAB10";#N/A,#N/A,FALSE,"TAB11";#N/A,#N/A,FALSE,"TAB 12";#N/A,#N/A,FALSE,"TAB N° 13";#N/A,#N/A,FALSE,"tab14";#N/A,#N/A,FALSE,"TAB 15";#N/A,#N/A,FALSE,"TAB 16";#N/A,#N/A,FALSE,"tab20";#N/A,#N/A,FALSE,"Variation du compte courants"}</definedName>
    <definedName name="bilan07" hidden="1">{#N/A,#N/A,FALSE,"Feuil1";#N/A,#N/A,FALSE,"ACTIF";#N/A,#N/A,FALSE,"PASSIF";#N/A,#N/A,FALSE,"CPC";#N/A,#N/A,FALSE,"CPC(suite)";#N/A,#N/A,FALSE,"Tab 6 (2)";#N/A,#N/A,FALSE,"tab3";#N/A,#N/A,FALSE,"TAB4";#N/A,#N/A,FALSE,"Tab 5";#N/A,#N/A,FALSE,"Tab 6";#N/A,#N/A,FALSE,"TAB N° 7";#N/A,#N/A,FALSE,"TAB n°8";#N/A,#N/A,FALSE,"TAB n° 9";#N/A,#N/A,FALSE,"TAB10";#N/A,#N/A,FALSE,"TAB11";#N/A,#N/A,FALSE,"TAB 12";#N/A,#N/A,FALSE,"TAB N° 13";#N/A,#N/A,FALSE,"tab14";#N/A,#N/A,FALSE,"TAB 15";#N/A,#N/A,FALSE,"TAB 16";#N/A,#N/A,FALSE,"tab20";#N/A,#N/A,FALSE,"Variation du compte courants"}</definedName>
    <definedName name="bill_sor" localSheetId="2" hidden="1">{#N/A,#N/A,TRUE,"ERA1";#N/A,#N/A,TRUE,"Assessment of Risk";#N/A,#N/A,TRUE,"Collection Sheet";#N/A,#N/A,TRUE,"Contract 1"}</definedName>
    <definedName name="bill_sor" localSheetId="4" hidden="1">{#N/A,#N/A,TRUE,"ERA1";#N/A,#N/A,TRUE,"Assessment of Risk";#N/A,#N/A,TRUE,"Collection Sheet";#N/A,#N/A,TRUE,"Contract 1"}</definedName>
    <definedName name="bill_sor" hidden="1">{#N/A,#N/A,TRUE,"ERA1";#N/A,#N/A,TRUE,"Assessment of Risk";#N/A,#N/A,TRUE,"Collection Sheet";#N/A,#N/A,TRUE,"Contract 1"}</definedName>
    <definedName name="BL_SHEET" localSheetId="10">#REF!</definedName>
    <definedName name="BL_SHEET">#REF!</definedName>
    <definedName name="blabla" localSheetId="2" hidden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blabla" localSheetId="4" hidden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blabla" hidden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blabla_1" localSheetId="2" hidden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blabla_1" localSheetId="4" hidden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blabla_1" hidden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blabla_2" localSheetId="2" hidden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blabla_2" localSheetId="4" hidden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blabla_2" hidden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blabla2" localSheetId="2" hidden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blabla2" localSheetId="4" hidden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blabla2" hidden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blabla2_1" localSheetId="2" hidden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blabla2_1" localSheetId="4" hidden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blabla2_1" hidden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blabla2_2" localSheetId="2" hidden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blabla2_2" localSheetId="4" hidden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blabla2_2" hidden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BLANK" localSheetId="2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ANK" localSheetId="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ANK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lank3" localSheetId="10" hidden="1">#REF!</definedName>
    <definedName name="Blank3" localSheetId="4" hidden="1">#REF!</definedName>
    <definedName name="Blank3" hidden="1">#REF!</definedName>
    <definedName name="Blank4" localSheetId="10" hidden="1">#REF!</definedName>
    <definedName name="Blank4" localSheetId="4" hidden="1">#REF!</definedName>
    <definedName name="Blank4" hidden="1">#REF!</definedName>
    <definedName name="Blank5" localSheetId="10" hidden="1">#REF!</definedName>
    <definedName name="Blank5" localSheetId="4" hidden="1">#REF!</definedName>
    <definedName name="Blank5" hidden="1">#REF!</definedName>
    <definedName name="Blank6" localSheetId="10" hidden="1">#REF!</definedName>
    <definedName name="Blank6" localSheetId="4" hidden="1">#REF!</definedName>
    <definedName name="Blank6" hidden="1">#REF!</definedName>
    <definedName name="Blank7" localSheetId="10" hidden="1">#REF!</definedName>
    <definedName name="Blank7" localSheetId="4" hidden="1">#REF!</definedName>
    <definedName name="Blank7" hidden="1">#REF!</definedName>
    <definedName name="Blank8" localSheetId="10" hidden="1">#REF!</definedName>
    <definedName name="Blank8" localSheetId="4" hidden="1">#REF!</definedName>
    <definedName name="Blank8" hidden="1">#REF!</definedName>
    <definedName name="BLPH1" localSheetId="10" hidden="1">#REF!</definedName>
    <definedName name="BLPH1" localSheetId="4" hidden="1">#REF!</definedName>
    <definedName name="BLPH1" hidden="1">#REF!</definedName>
    <definedName name="BLPH10" localSheetId="10" hidden="1">#REF!</definedName>
    <definedName name="BLPH10" localSheetId="4" hidden="1">#REF!</definedName>
    <definedName name="BLPH10" hidden="1">#REF!</definedName>
    <definedName name="BLPH100" localSheetId="10" hidden="1">#REF!</definedName>
    <definedName name="BLPH100" localSheetId="4" hidden="1">#REF!</definedName>
    <definedName name="BLPH100" hidden="1">#REF!</definedName>
    <definedName name="BLPH11" localSheetId="10" hidden="1">#REF!</definedName>
    <definedName name="BLPH11" localSheetId="4" hidden="1">#REF!</definedName>
    <definedName name="BLPH11" hidden="1">#REF!</definedName>
    <definedName name="BLPH12" localSheetId="10" hidden="1">#REF!</definedName>
    <definedName name="BLPH12" localSheetId="4" hidden="1">#REF!</definedName>
    <definedName name="BLPH12" hidden="1">#REF!</definedName>
    <definedName name="BLPH13" localSheetId="10" hidden="1">#REF!</definedName>
    <definedName name="BLPH13" localSheetId="4" hidden="1">#REF!</definedName>
    <definedName name="BLPH13" hidden="1">#REF!</definedName>
    <definedName name="BLPH14" localSheetId="10" hidden="1">#REF!</definedName>
    <definedName name="BLPH14" localSheetId="4" hidden="1">#REF!</definedName>
    <definedName name="BLPH14" hidden="1">#REF!</definedName>
    <definedName name="BLPH15" localSheetId="10" hidden="1">#REF!</definedName>
    <definedName name="BLPH15" localSheetId="4" hidden="1">#REF!</definedName>
    <definedName name="BLPH15" hidden="1">#REF!</definedName>
    <definedName name="BLPH16" localSheetId="10" hidden="1">#REF!</definedName>
    <definedName name="BLPH16" localSheetId="4" hidden="1">#REF!</definedName>
    <definedName name="BLPH16" hidden="1">#REF!</definedName>
    <definedName name="BLPH17" localSheetId="10" hidden="1">#REF!</definedName>
    <definedName name="BLPH17" localSheetId="4" hidden="1">#REF!</definedName>
    <definedName name="BLPH17" hidden="1">#REF!</definedName>
    <definedName name="BLPH18" localSheetId="10" hidden="1">#REF!</definedName>
    <definedName name="BLPH18" localSheetId="4" hidden="1">#REF!</definedName>
    <definedName name="BLPH18" hidden="1">#REF!</definedName>
    <definedName name="BLPH19" localSheetId="10" hidden="1">#REF!</definedName>
    <definedName name="BLPH19" localSheetId="4" hidden="1">#REF!</definedName>
    <definedName name="BLPH19" hidden="1">#REF!</definedName>
    <definedName name="BLPH2" localSheetId="10" hidden="1">#REF!</definedName>
    <definedName name="BLPH2" localSheetId="4" hidden="1">#REF!</definedName>
    <definedName name="BLPH2" hidden="1">#REF!</definedName>
    <definedName name="BLPH20" localSheetId="10" hidden="1">#REF!</definedName>
    <definedName name="BLPH20" localSheetId="4" hidden="1">#REF!</definedName>
    <definedName name="BLPH20" hidden="1">#REF!</definedName>
    <definedName name="BLPH200001" localSheetId="10" hidden="1">#REF!</definedName>
    <definedName name="BLPH200001" localSheetId="4" hidden="1">#REF!</definedName>
    <definedName name="BLPH200001" hidden="1">#REF!</definedName>
    <definedName name="BLPH200004" localSheetId="10" hidden="1">#REF!</definedName>
    <definedName name="BLPH200004" localSheetId="4" hidden="1">#REF!</definedName>
    <definedName name="BLPH200004" hidden="1">#REF!</definedName>
    <definedName name="BLPH200005" localSheetId="10" hidden="1">#REF!</definedName>
    <definedName name="BLPH200005" localSheetId="4" hidden="1">#REF!</definedName>
    <definedName name="BLPH200005" hidden="1">#REF!</definedName>
    <definedName name="BLPH200006" localSheetId="10" hidden="1">#REF!</definedName>
    <definedName name="BLPH200006" localSheetId="4" hidden="1">#REF!</definedName>
    <definedName name="BLPH200006" hidden="1">#REF!</definedName>
    <definedName name="BLPH200007" localSheetId="10" hidden="1">#REF!</definedName>
    <definedName name="BLPH200007" localSheetId="4" hidden="1">#REF!</definedName>
    <definedName name="BLPH200007" hidden="1">#REF!</definedName>
    <definedName name="BLPH200008" localSheetId="10" hidden="1">#REF!</definedName>
    <definedName name="BLPH200008" localSheetId="4" hidden="1">#REF!</definedName>
    <definedName name="BLPH200008" hidden="1">#REF!</definedName>
    <definedName name="BLPH200009" localSheetId="10" hidden="1">#REF!</definedName>
    <definedName name="BLPH200009" localSheetId="4" hidden="1">#REF!</definedName>
    <definedName name="BLPH200009" hidden="1">#REF!</definedName>
    <definedName name="BLPH200010" localSheetId="10" hidden="1">#REF!</definedName>
    <definedName name="BLPH200010" localSheetId="4" hidden="1">#REF!</definedName>
    <definedName name="BLPH200010" hidden="1">#REF!</definedName>
    <definedName name="BLPH200011" localSheetId="10" hidden="1">#REF!</definedName>
    <definedName name="BLPH200011" localSheetId="4" hidden="1">#REF!</definedName>
    <definedName name="BLPH200011" hidden="1">#REF!</definedName>
    <definedName name="BLPH200012" localSheetId="10" hidden="1">#REF!</definedName>
    <definedName name="BLPH200012" localSheetId="4" hidden="1">#REF!</definedName>
    <definedName name="BLPH200012" hidden="1">#REF!</definedName>
    <definedName name="BLPH200013" localSheetId="10" hidden="1">#REF!</definedName>
    <definedName name="BLPH200013" localSheetId="4" hidden="1">#REF!</definedName>
    <definedName name="BLPH200013" hidden="1">#REF!</definedName>
    <definedName name="BLPH200014" localSheetId="10" hidden="1">#REF!</definedName>
    <definedName name="BLPH200014" localSheetId="4" hidden="1">#REF!</definedName>
    <definedName name="BLPH200014" hidden="1">#REF!</definedName>
    <definedName name="BLPH200015" localSheetId="10" hidden="1">#REF!</definedName>
    <definedName name="BLPH200015" localSheetId="4" hidden="1">#REF!</definedName>
    <definedName name="BLPH200015" hidden="1">#REF!</definedName>
    <definedName name="BLPH200016" localSheetId="10" hidden="1">#REF!</definedName>
    <definedName name="BLPH200016" localSheetId="4" hidden="1">#REF!</definedName>
    <definedName name="BLPH200016" hidden="1">#REF!</definedName>
    <definedName name="BLPH200017" localSheetId="10" hidden="1">#REF!</definedName>
    <definedName name="BLPH200017" localSheetId="4" hidden="1">#REF!</definedName>
    <definedName name="BLPH200017" hidden="1">#REF!</definedName>
    <definedName name="BLPH200018" localSheetId="10" hidden="1">#REF!</definedName>
    <definedName name="BLPH200018" localSheetId="4" hidden="1">#REF!</definedName>
    <definedName name="BLPH200018" hidden="1">#REF!</definedName>
    <definedName name="BLPH200019" localSheetId="10" hidden="1">#REF!</definedName>
    <definedName name="BLPH200019" localSheetId="4" hidden="1">#REF!</definedName>
    <definedName name="BLPH200019" hidden="1">#REF!</definedName>
    <definedName name="BLPH200020" localSheetId="10" hidden="1">#REF!</definedName>
    <definedName name="BLPH200020" localSheetId="4" hidden="1">#REF!</definedName>
    <definedName name="BLPH200020" hidden="1">#REF!</definedName>
    <definedName name="BLPH200021" localSheetId="10" hidden="1">#REF!</definedName>
    <definedName name="BLPH200021" localSheetId="4" hidden="1">#REF!</definedName>
    <definedName name="BLPH200021" hidden="1">#REF!</definedName>
    <definedName name="BLPH200022" localSheetId="10" hidden="1">#REF!</definedName>
    <definedName name="BLPH200022" localSheetId="4" hidden="1">#REF!</definedName>
    <definedName name="BLPH200022" hidden="1">#REF!</definedName>
    <definedName name="BLPH200023" localSheetId="10" hidden="1">#REF!</definedName>
    <definedName name="BLPH200023" localSheetId="4" hidden="1">#REF!</definedName>
    <definedName name="BLPH200023" hidden="1">#REF!</definedName>
    <definedName name="BLPH200024" localSheetId="10" hidden="1">#REF!</definedName>
    <definedName name="BLPH200024" localSheetId="4" hidden="1">#REF!</definedName>
    <definedName name="BLPH200024" hidden="1">#REF!</definedName>
    <definedName name="BLPH200025" localSheetId="10" hidden="1">#REF!</definedName>
    <definedName name="BLPH200025" localSheetId="4" hidden="1">#REF!</definedName>
    <definedName name="BLPH200025" hidden="1">#REF!</definedName>
    <definedName name="BLPH200026" localSheetId="10" hidden="1">#REF!</definedName>
    <definedName name="BLPH200026" localSheetId="4" hidden="1">#REF!</definedName>
    <definedName name="BLPH200026" hidden="1">#REF!</definedName>
    <definedName name="BLPH200027" localSheetId="10" hidden="1">#REF!</definedName>
    <definedName name="BLPH200027" localSheetId="4" hidden="1">#REF!</definedName>
    <definedName name="BLPH200027" hidden="1">#REF!</definedName>
    <definedName name="BLPH200028" localSheetId="10" hidden="1">#REF!</definedName>
    <definedName name="BLPH200028" localSheetId="4" hidden="1">#REF!</definedName>
    <definedName name="BLPH200028" hidden="1">#REF!</definedName>
    <definedName name="BLPH200029" localSheetId="10" hidden="1">#REF!</definedName>
    <definedName name="BLPH200029" localSheetId="4" hidden="1">#REF!</definedName>
    <definedName name="BLPH200029" hidden="1">#REF!</definedName>
    <definedName name="BLPH21" localSheetId="10" hidden="1">#REF!</definedName>
    <definedName name="BLPH21" localSheetId="4" hidden="1">#REF!</definedName>
    <definedName name="BLPH21" hidden="1">#REF!</definedName>
    <definedName name="BLPH22" localSheetId="10" hidden="1">#REF!</definedName>
    <definedName name="BLPH22" localSheetId="4" hidden="1">#REF!</definedName>
    <definedName name="BLPH22" hidden="1">#REF!</definedName>
    <definedName name="BLPH23" localSheetId="10" hidden="1">#REF!</definedName>
    <definedName name="BLPH23" localSheetId="4" hidden="1">#REF!</definedName>
    <definedName name="BLPH23" hidden="1">#REF!</definedName>
    <definedName name="BLPH24" localSheetId="10" hidden="1">#REF!</definedName>
    <definedName name="BLPH24" localSheetId="4" hidden="1">#REF!</definedName>
    <definedName name="BLPH24" hidden="1">#REF!</definedName>
    <definedName name="BLPH25" localSheetId="10" hidden="1">#REF!</definedName>
    <definedName name="BLPH25" localSheetId="4" hidden="1">#REF!</definedName>
    <definedName name="BLPH25" hidden="1">#REF!</definedName>
    <definedName name="BLPH26" localSheetId="10" hidden="1">#REF!</definedName>
    <definedName name="BLPH26" localSheetId="4" hidden="1">#REF!</definedName>
    <definedName name="BLPH26" hidden="1">#REF!</definedName>
    <definedName name="BLPH27" localSheetId="10" hidden="1">#REF!</definedName>
    <definedName name="BLPH27" localSheetId="4" hidden="1">#REF!</definedName>
    <definedName name="BLPH27" hidden="1">#REF!</definedName>
    <definedName name="BLPH28" localSheetId="10" hidden="1">#REF!</definedName>
    <definedName name="BLPH28" localSheetId="4" hidden="1">#REF!</definedName>
    <definedName name="BLPH28" hidden="1">#REF!</definedName>
    <definedName name="BLPH29" localSheetId="10" hidden="1">#REF!</definedName>
    <definedName name="BLPH29" localSheetId="4" hidden="1">#REF!</definedName>
    <definedName name="BLPH29" hidden="1">#REF!</definedName>
    <definedName name="BLPH3" localSheetId="10" hidden="1">#REF!</definedName>
    <definedName name="BLPH3" localSheetId="4" hidden="1">#REF!</definedName>
    <definedName name="BLPH3" hidden="1">#REF!</definedName>
    <definedName name="BLPH30" localSheetId="10" hidden="1">#REF!</definedName>
    <definedName name="BLPH30" localSheetId="4" hidden="1">#REF!</definedName>
    <definedName name="BLPH30" hidden="1">#REF!</definedName>
    <definedName name="BLPH31" localSheetId="10" hidden="1">#REF!</definedName>
    <definedName name="BLPH31" localSheetId="4" hidden="1">#REF!</definedName>
    <definedName name="BLPH31" hidden="1">#REF!</definedName>
    <definedName name="BLPH32" localSheetId="10" hidden="1">#REF!</definedName>
    <definedName name="BLPH32" localSheetId="4" hidden="1">#REF!</definedName>
    <definedName name="BLPH32" hidden="1">#REF!</definedName>
    <definedName name="BLPH33" localSheetId="10" hidden="1">#REF!</definedName>
    <definedName name="BLPH33" localSheetId="4" hidden="1">#REF!</definedName>
    <definedName name="BLPH33" hidden="1">#REF!</definedName>
    <definedName name="BLPH34" localSheetId="10" hidden="1">#REF!</definedName>
    <definedName name="BLPH34" localSheetId="4" hidden="1">#REF!</definedName>
    <definedName name="BLPH34" hidden="1">#REF!</definedName>
    <definedName name="BLPH35" localSheetId="10" hidden="1">#REF!</definedName>
    <definedName name="BLPH35" localSheetId="4" hidden="1">#REF!</definedName>
    <definedName name="BLPH35" hidden="1">#REF!</definedName>
    <definedName name="BLPH36" localSheetId="10" hidden="1">#REF!</definedName>
    <definedName name="BLPH36" localSheetId="4" hidden="1">#REF!</definedName>
    <definedName name="BLPH36" hidden="1">#REF!</definedName>
    <definedName name="BLPH37" localSheetId="10" hidden="1">#REF!</definedName>
    <definedName name="BLPH37" localSheetId="4" hidden="1">#REF!</definedName>
    <definedName name="BLPH37" hidden="1">#REF!</definedName>
    <definedName name="BLPH38" localSheetId="10" hidden="1">#REF!</definedName>
    <definedName name="BLPH38" localSheetId="4" hidden="1">#REF!</definedName>
    <definedName name="BLPH38" hidden="1">#REF!</definedName>
    <definedName name="BLPH39" localSheetId="10" hidden="1">#REF!</definedName>
    <definedName name="BLPH39" localSheetId="4" hidden="1">#REF!</definedName>
    <definedName name="BLPH39" hidden="1">#REF!</definedName>
    <definedName name="BLPH4" localSheetId="10" hidden="1">#REF!</definedName>
    <definedName name="BLPH4" localSheetId="4" hidden="1">#REF!</definedName>
    <definedName name="BLPH4" hidden="1">#REF!</definedName>
    <definedName name="BLPH40" localSheetId="10" hidden="1">#REF!</definedName>
    <definedName name="BLPH40" localSheetId="4" hidden="1">#REF!</definedName>
    <definedName name="BLPH40" hidden="1">#REF!</definedName>
    <definedName name="BLPH41" localSheetId="10" hidden="1">#REF!</definedName>
    <definedName name="BLPH41" localSheetId="4" hidden="1">#REF!</definedName>
    <definedName name="BLPH41" hidden="1">#REF!</definedName>
    <definedName name="BLPH42" localSheetId="10" hidden="1">#REF!</definedName>
    <definedName name="BLPH42" localSheetId="4" hidden="1">#REF!</definedName>
    <definedName name="BLPH42" hidden="1">#REF!</definedName>
    <definedName name="BLPH43" localSheetId="10" hidden="1">#REF!</definedName>
    <definedName name="BLPH43" localSheetId="4" hidden="1">#REF!</definedName>
    <definedName name="BLPH43" hidden="1">#REF!</definedName>
    <definedName name="BLPH44" localSheetId="10" hidden="1">#REF!</definedName>
    <definedName name="BLPH44" localSheetId="4" hidden="1">#REF!</definedName>
    <definedName name="BLPH44" hidden="1">#REF!</definedName>
    <definedName name="BLPH45" localSheetId="10" hidden="1">#REF!</definedName>
    <definedName name="BLPH45" localSheetId="4" hidden="1">#REF!</definedName>
    <definedName name="BLPH45" hidden="1">#REF!</definedName>
    <definedName name="BLPH46" localSheetId="10" hidden="1">#REF!</definedName>
    <definedName name="BLPH46" localSheetId="4" hidden="1">#REF!</definedName>
    <definedName name="BLPH46" hidden="1">#REF!</definedName>
    <definedName name="BLPH47" localSheetId="10" hidden="1">#REF!</definedName>
    <definedName name="BLPH47" localSheetId="4" hidden="1">#REF!</definedName>
    <definedName name="BLPH47" hidden="1">#REF!</definedName>
    <definedName name="BLPH48" localSheetId="10" hidden="1">#REF!</definedName>
    <definedName name="BLPH48" localSheetId="4" hidden="1">#REF!</definedName>
    <definedName name="BLPH48" hidden="1">#REF!</definedName>
    <definedName name="BLPH49" localSheetId="10" hidden="1">#REF!</definedName>
    <definedName name="BLPH49" localSheetId="4" hidden="1">#REF!</definedName>
    <definedName name="BLPH49" hidden="1">#REF!</definedName>
    <definedName name="BLPH5" localSheetId="10" hidden="1">#REF!</definedName>
    <definedName name="BLPH5" localSheetId="4" hidden="1">#REF!</definedName>
    <definedName name="BLPH5" hidden="1">#REF!</definedName>
    <definedName name="BLPH50" localSheetId="10" hidden="1">#REF!</definedName>
    <definedName name="BLPH50" localSheetId="4" hidden="1">#REF!</definedName>
    <definedName name="BLPH50" hidden="1">#REF!</definedName>
    <definedName name="BLPH51" localSheetId="10" hidden="1">#REF!</definedName>
    <definedName name="BLPH51" localSheetId="4" hidden="1">#REF!</definedName>
    <definedName name="BLPH51" hidden="1">#REF!</definedName>
    <definedName name="BLPH52" localSheetId="10" hidden="1">#REF!</definedName>
    <definedName name="BLPH52" localSheetId="4" hidden="1">#REF!</definedName>
    <definedName name="BLPH52" hidden="1">#REF!</definedName>
    <definedName name="BLPH53" localSheetId="10" hidden="1">#REF!</definedName>
    <definedName name="BLPH53" localSheetId="4" hidden="1">#REF!</definedName>
    <definedName name="BLPH53" hidden="1">#REF!</definedName>
    <definedName name="BLPH54" localSheetId="10" hidden="1">#REF!</definedName>
    <definedName name="BLPH54" localSheetId="4" hidden="1">#REF!</definedName>
    <definedName name="BLPH54" hidden="1">#REF!</definedName>
    <definedName name="BLPH55" localSheetId="10" hidden="1">#REF!</definedName>
    <definedName name="BLPH55" localSheetId="4" hidden="1">#REF!</definedName>
    <definedName name="BLPH55" hidden="1">#REF!</definedName>
    <definedName name="BLPH56" localSheetId="10" hidden="1">#REF!</definedName>
    <definedName name="BLPH56" localSheetId="4" hidden="1">#REF!</definedName>
    <definedName name="BLPH56" hidden="1">#REF!</definedName>
    <definedName name="BLPH57" localSheetId="10" hidden="1">#REF!</definedName>
    <definedName name="BLPH57" localSheetId="4" hidden="1">#REF!</definedName>
    <definedName name="BLPH57" hidden="1">#REF!</definedName>
    <definedName name="BLPH58" localSheetId="10" hidden="1">#REF!</definedName>
    <definedName name="BLPH58" localSheetId="4" hidden="1">#REF!</definedName>
    <definedName name="BLPH58" hidden="1">#REF!</definedName>
    <definedName name="BLPH59" localSheetId="10" hidden="1">#REF!</definedName>
    <definedName name="BLPH59" localSheetId="4" hidden="1">#REF!</definedName>
    <definedName name="BLPH59" hidden="1">#REF!</definedName>
    <definedName name="BLPH6" localSheetId="10" hidden="1">#REF!</definedName>
    <definedName name="BLPH6" localSheetId="4" hidden="1">#REF!</definedName>
    <definedName name="BLPH6" hidden="1">#REF!</definedName>
    <definedName name="BLPH60" localSheetId="10" hidden="1">#REF!</definedName>
    <definedName name="BLPH60" localSheetId="4" hidden="1">#REF!</definedName>
    <definedName name="BLPH60" hidden="1">#REF!</definedName>
    <definedName name="BLPH61" localSheetId="10" hidden="1">#REF!</definedName>
    <definedName name="BLPH61" localSheetId="4" hidden="1">#REF!</definedName>
    <definedName name="BLPH61" hidden="1">#REF!</definedName>
    <definedName name="BLPH62" localSheetId="10" hidden="1">#REF!</definedName>
    <definedName name="BLPH62" localSheetId="4" hidden="1">#REF!</definedName>
    <definedName name="BLPH62" hidden="1">#REF!</definedName>
    <definedName name="BLPH63" localSheetId="10" hidden="1">#REF!</definedName>
    <definedName name="BLPH63" localSheetId="4" hidden="1">#REF!</definedName>
    <definedName name="BLPH63" hidden="1">#REF!</definedName>
    <definedName name="BLPH64" localSheetId="10" hidden="1">#REF!</definedName>
    <definedName name="BLPH64" localSheetId="4" hidden="1">#REF!</definedName>
    <definedName name="BLPH64" hidden="1">#REF!</definedName>
    <definedName name="BLPH65" localSheetId="10" hidden="1">#REF!</definedName>
    <definedName name="BLPH65" localSheetId="4" hidden="1">#REF!</definedName>
    <definedName name="BLPH65" hidden="1">#REF!</definedName>
    <definedName name="BLPH66" localSheetId="10" hidden="1">#REF!</definedName>
    <definedName name="BLPH66" localSheetId="4" hidden="1">#REF!</definedName>
    <definedName name="BLPH66" hidden="1">#REF!</definedName>
    <definedName name="BLPH67" localSheetId="10" hidden="1">#REF!</definedName>
    <definedName name="BLPH67" localSheetId="4" hidden="1">#REF!</definedName>
    <definedName name="BLPH67" hidden="1">#REF!</definedName>
    <definedName name="BLPH68" localSheetId="10" hidden="1">#REF!</definedName>
    <definedName name="BLPH68" localSheetId="4" hidden="1">#REF!</definedName>
    <definedName name="BLPH68" hidden="1">#REF!</definedName>
    <definedName name="BLPH69" localSheetId="10" hidden="1">#REF!</definedName>
    <definedName name="BLPH69" localSheetId="4" hidden="1">#REF!</definedName>
    <definedName name="BLPH69" hidden="1">#REF!</definedName>
    <definedName name="BLPH7" localSheetId="10" hidden="1">#REF!</definedName>
    <definedName name="BLPH7" localSheetId="4" hidden="1">#REF!</definedName>
    <definedName name="BLPH7" hidden="1">#REF!</definedName>
    <definedName name="BLPH70" localSheetId="10" hidden="1">#REF!</definedName>
    <definedName name="BLPH70" localSheetId="4" hidden="1">#REF!</definedName>
    <definedName name="BLPH70" hidden="1">#REF!</definedName>
    <definedName name="BLPH71" localSheetId="10" hidden="1">#REF!</definedName>
    <definedName name="BLPH71" localSheetId="4" hidden="1">#REF!</definedName>
    <definedName name="BLPH71" hidden="1">#REF!</definedName>
    <definedName name="BLPH72" localSheetId="10" hidden="1">#REF!</definedName>
    <definedName name="BLPH72" localSheetId="4" hidden="1">#REF!</definedName>
    <definedName name="BLPH72" hidden="1">#REF!</definedName>
    <definedName name="BLPH73" localSheetId="10" hidden="1">#REF!</definedName>
    <definedName name="BLPH73" localSheetId="4" hidden="1">#REF!</definedName>
    <definedName name="BLPH73" hidden="1">#REF!</definedName>
    <definedName name="BLPH74" localSheetId="10" hidden="1">#REF!</definedName>
    <definedName name="BLPH74" localSheetId="4" hidden="1">#REF!</definedName>
    <definedName name="BLPH74" hidden="1">#REF!</definedName>
    <definedName name="BLPH75" localSheetId="10" hidden="1">#REF!</definedName>
    <definedName name="BLPH75" localSheetId="4" hidden="1">#REF!</definedName>
    <definedName name="BLPH75" hidden="1">#REF!</definedName>
    <definedName name="BLPH76" localSheetId="10" hidden="1">#REF!</definedName>
    <definedName name="BLPH76" localSheetId="4" hidden="1">#REF!</definedName>
    <definedName name="BLPH76" hidden="1">#REF!</definedName>
    <definedName name="BLPH77" localSheetId="10" hidden="1">#REF!</definedName>
    <definedName name="BLPH77" localSheetId="4" hidden="1">#REF!</definedName>
    <definedName name="BLPH77" hidden="1">#REF!</definedName>
    <definedName name="BLPH78" localSheetId="10" hidden="1">#REF!</definedName>
    <definedName name="BLPH78" localSheetId="4" hidden="1">#REF!</definedName>
    <definedName name="BLPH78" hidden="1">#REF!</definedName>
    <definedName name="BLPH79" localSheetId="10" hidden="1">#REF!</definedName>
    <definedName name="BLPH79" localSheetId="4" hidden="1">#REF!</definedName>
    <definedName name="BLPH79" hidden="1">#REF!</definedName>
    <definedName name="BLPH8" localSheetId="10" hidden="1">#REF!</definedName>
    <definedName name="BLPH8" localSheetId="4" hidden="1">#REF!</definedName>
    <definedName name="BLPH8" hidden="1">#REF!</definedName>
    <definedName name="BLPH80" localSheetId="10" hidden="1">#REF!</definedName>
    <definedName name="BLPH80" localSheetId="4" hidden="1">#REF!</definedName>
    <definedName name="BLPH80" hidden="1">#REF!</definedName>
    <definedName name="BLPH81" localSheetId="10" hidden="1">#REF!</definedName>
    <definedName name="BLPH81" localSheetId="4" hidden="1">#REF!</definedName>
    <definedName name="BLPH81" hidden="1">#REF!</definedName>
    <definedName name="BLPH82" localSheetId="10" hidden="1">#REF!</definedName>
    <definedName name="BLPH82" localSheetId="4" hidden="1">#REF!</definedName>
    <definedName name="BLPH82" hidden="1">#REF!</definedName>
    <definedName name="BLPH83" localSheetId="10" hidden="1">#REF!</definedName>
    <definedName name="BLPH83" localSheetId="4" hidden="1">#REF!</definedName>
    <definedName name="BLPH83" hidden="1">#REF!</definedName>
    <definedName name="BLPH84" localSheetId="10" hidden="1">#REF!</definedName>
    <definedName name="BLPH84" localSheetId="4" hidden="1">#REF!</definedName>
    <definedName name="BLPH84" hidden="1">#REF!</definedName>
    <definedName name="BLPH85" localSheetId="10" hidden="1">#REF!</definedName>
    <definedName name="BLPH85" localSheetId="4" hidden="1">#REF!</definedName>
    <definedName name="BLPH85" hidden="1">#REF!</definedName>
    <definedName name="BLPH86" localSheetId="10" hidden="1">#REF!</definedName>
    <definedName name="BLPH86" localSheetId="4" hidden="1">#REF!</definedName>
    <definedName name="BLPH86" hidden="1">#REF!</definedName>
    <definedName name="BLPH87" localSheetId="10" hidden="1">#REF!</definedName>
    <definedName name="BLPH87" localSheetId="4" hidden="1">#REF!</definedName>
    <definedName name="BLPH87" hidden="1">#REF!</definedName>
    <definedName name="BLPH88" localSheetId="10" hidden="1">#REF!</definedName>
    <definedName name="BLPH88" localSheetId="4" hidden="1">#REF!</definedName>
    <definedName name="BLPH88" hidden="1">#REF!</definedName>
    <definedName name="BLPH89" localSheetId="10" hidden="1">#REF!</definedName>
    <definedName name="BLPH89" localSheetId="4" hidden="1">#REF!</definedName>
    <definedName name="BLPH89" hidden="1">#REF!</definedName>
    <definedName name="BLPH9" localSheetId="10" hidden="1">#REF!</definedName>
    <definedName name="BLPH9" localSheetId="4" hidden="1">#REF!</definedName>
    <definedName name="BLPH9" hidden="1">#REF!</definedName>
    <definedName name="BLPH90" localSheetId="10" hidden="1">#REF!</definedName>
    <definedName name="BLPH90" localSheetId="4" hidden="1">#REF!</definedName>
    <definedName name="BLPH90" hidden="1">#REF!</definedName>
    <definedName name="BLPH91" localSheetId="10" hidden="1">#REF!</definedName>
    <definedName name="BLPH91" localSheetId="4" hidden="1">#REF!</definedName>
    <definedName name="BLPH91" hidden="1">#REF!</definedName>
    <definedName name="BLPH92" localSheetId="10" hidden="1">#REF!</definedName>
    <definedName name="BLPH92" localSheetId="4" hidden="1">#REF!</definedName>
    <definedName name="BLPH92" hidden="1">#REF!</definedName>
    <definedName name="BLPH93" localSheetId="10" hidden="1">#REF!</definedName>
    <definedName name="BLPH93" localSheetId="4" hidden="1">#REF!</definedName>
    <definedName name="BLPH93" hidden="1">#REF!</definedName>
    <definedName name="BLPH94" localSheetId="10" hidden="1">#REF!</definedName>
    <definedName name="BLPH94" localSheetId="4" hidden="1">#REF!</definedName>
    <definedName name="BLPH94" hidden="1">#REF!</definedName>
    <definedName name="BLPH95" localSheetId="10" hidden="1">#REF!</definedName>
    <definedName name="BLPH95" localSheetId="4" hidden="1">#REF!</definedName>
    <definedName name="BLPH95" hidden="1">#REF!</definedName>
    <definedName name="BLPH96" localSheetId="10" hidden="1">#REF!</definedName>
    <definedName name="BLPH96" localSheetId="4" hidden="1">#REF!</definedName>
    <definedName name="BLPH96" hidden="1">#REF!</definedName>
    <definedName name="BLPH97" localSheetId="10" hidden="1">#REF!</definedName>
    <definedName name="BLPH97" localSheetId="4" hidden="1">#REF!</definedName>
    <definedName name="BLPH97" hidden="1">#REF!</definedName>
    <definedName name="BLPH98" localSheetId="10" hidden="1">#REF!</definedName>
    <definedName name="BLPH98" localSheetId="4" hidden="1">#REF!</definedName>
    <definedName name="BLPH98" hidden="1">#REF!</definedName>
    <definedName name="BLPH99" localSheetId="10" hidden="1">#REF!</definedName>
    <definedName name="BLPH99" localSheetId="4" hidden="1">#REF!</definedName>
    <definedName name="BLPH99" hidden="1">#REF!</definedName>
    <definedName name="BLPR10020040303143550017" localSheetId="10" hidden="1">#REF!</definedName>
    <definedName name="BLPR10020040303143550017" localSheetId="4" hidden="1">#REF!</definedName>
    <definedName name="BLPR10020040303143550017" hidden="1">#REF!</definedName>
    <definedName name="BLPR10020040303143550017_1_1" localSheetId="10" hidden="1">#REF!</definedName>
    <definedName name="BLPR10020040303143550017_1_1" localSheetId="4" hidden="1">#REF!</definedName>
    <definedName name="BLPR10020040303143550017_1_1" hidden="1">#REF!</definedName>
    <definedName name="BLPR10120040303143550017" localSheetId="10" hidden="1">#REF!</definedName>
    <definedName name="BLPR10120040303143550017" localSheetId="4" hidden="1">#REF!</definedName>
    <definedName name="BLPR10120040303143550017" hidden="1">#REF!</definedName>
    <definedName name="BLPR10120040303143550017_1_1" localSheetId="10" hidden="1">#REF!</definedName>
    <definedName name="BLPR10120040303143550017_1_1" localSheetId="4" hidden="1">#REF!</definedName>
    <definedName name="BLPR10120040303143550017_1_1" hidden="1">#REF!</definedName>
    <definedName name="BLPR1020040303143540803" localSheetId="10" hidden="1">#REF!</definedName>
    <definedName name="BLPR1020040303143540803" localSheetId="4" hidden="1">#REF!</definedName>
    <definedName name="BLPR1020040303143540803" hidden="1">#REF!</definedName>
    <definedName name="BLPR1020040303143540803_1_3" localSheetId="10" hidden="1">#REF!</definedName>
    <definedName name="BLPR1020040303143540803_1_3" localSheetId="4" hidden="1">#REF!</definedName>
    <definedName name="BLPR1020040303143540803_1_3" hidden="1">#REF!</definedName>
    <definedName name="BLPR1020040303143540803_2_3" localSheetId="10" hidden="1">#REF!</definedName>
    <definedName name="BLPR1020040303143540803_2_3" localSheetId="4" hidden="1">#REF!</definedName>
    <definedName name="BLPR1020040303143540803_2_3" hidden="1">#REF!</definedName>
    <definedName name="BLPR1020040303143540803_3_3" localSheetId="10" hidden="1">#REF!</definedName>
    <definedName name="BLPR1020040303143540803_3_3" localSheetId="4" hidden="1">#REF!</definedName>
    <definedName name="BLPR1020040303143540803_3_3" hidden="1">#REF!</definedName>
    <definedName name="BLPR10220040303143550017" localSheetId="10" hidden="1">#REF!</definedName>
    <definedName name="BLPR10220040303143550017" localSheetId="4" hidden="1">#REF!</definedName>
    <definedName name="BLPR10220040303143550017" hidden="1">#REF!</definedName>
    <definedName name="BLPR10220040303143550017_1_1" localSheetId="10" hidden="1">#REF!</definedName>
    <definedName name="BLPR10220040303143550017_1_1" localSheetId="4" hidden="1">#REF!</definedName>
    <definedName name="BLPR10220040303143550017_1_1" hidden="1">#REF!</definedName>
    <definedName name="BLPR10320040303143550017" localSheetId="10" hidden="1">#REF!</definedName>
    <definedName name="BLPR10320040303143550017" localSheetId="4" hidden="1">#REF!</definedName>
    <definedName name="BLPR10320040303143550017" hidden="1">#REF!</definedName>
    <definedName name="BLPR10320040303143550017_1_1" localSheetId="10" hidden="1">#REF!</definedName>
    <definedName name="BLPR10320040303143550017_1_1" localSheetId="4" hidden="1">#REF!</definedName>
    <definedName name="BLPR10320040303143550017_1_1" hidden="1">#REF!</definedName>
    <definedName name="BLPR10420040303143550027" localSheetId="10" hidden="1">#REF!</definedName>
    <definedName name="BLPR10420040303143550027" localSheetId="4" hidden="1">#REF!</definedName>
    <definedName name="BLPR10420040303143550027" hidden="1">#REF!</definedName>
    <definedName name="BLPR10420040303143550027_1_1" localSheetId="10" hidden="1">#REF!</definedName>
    <definedName name="BLPR10420040303143550027_1_1" localSheetId="4" hidden="1">#REF!</definedName>
    <definedName name="BLPR10420040303143550027_1_1" hidden="1">#REF!</definedName>
    <definedName name="BLPR10520040303143550027" localSheetId="10" hidden="1">#REF!</definedName>
    <definedName name="BLPR10520040303143550027" localSheetId="4" hidden="1">#REF!</definedName>
    <definedName name="BLPR10520040303143550027" hidden="1">#REF!</definedName>
    <definedName name="BLPR10520040303143550027_1_1" localSheetId="10" hidden="1">#REF!</definedName>
    <definedName name="BLPR10520040303143550027_1_1" localSheetId="4" hidden="1">#REF!</definedName>
    <definedName name="BLPR10520040303143550027_1_1" hidden="1">#REF!</definedName>
    <definedName name="BLPR10620040303143550027" localSheetId="10" hidden="1">#REF!</definedName>
    <definedName name="BLPR10620040303143550027" localSheetId="4" hidden="1">#REF!</definedName>
    <definedName name="BLPR10620040303143550027" hidden="1">#REF!</definedName>
    <definedName name="BLPR10620040303143550027_1_1" localSheetId="10" hidden="1">#REF!</definedName>
    <definedName name="BLPR10620040303143550027_1_1" localSheetId="4" hidden="1">#REF!</definedName>
    <definedName name="BLPR10620040303143550027_1_1" hidden="1">#REF!</definedName>
    <definedName name="BLPR10720040303143550027" localSheetId="10" hidden="1">#REF!</definedName>
    <definedName name="BLPR10720040303143550027" localSheetId="4" hidden="1">#REF!</definedName>
    <definedName name="BLPR10720040303143550027" hidden="1">#REF!</definedName>
    <definedName name="BLPR10720040303143550027_1_1" localSheetId="10" hidden="1">#REF!</definedName>
    <definedName name="BLPR10720040303143550027_1_1" localSheetId="4" hidden="1">#REF!</definedName>
    <definedName name="BLPR10720040303143550027_1_1" hidden="1">#REF!</definedName>
    <definedName name="BLPR10820040303143550027" localSheetId="10" hidden="1">#REF!</definedName>
    <definedName name="BLPR10820040303143550027" localSheetId="4" hidden="1">#REF!</definedName>
    <definedName name="BLPR10820040303143550027" hidden="1">#REF!</definedName>
    <definedName name="BLPR10820040303143550027_1_1" localSheetId="10" hidden="1">#REF!</definedName>
    <definedName name="BLPR10820040303143550027_1_1" localSheetId="4" hidden="1">#REF!</definedName>
    <definedName name="BLPR10820040303143550027_1_1" hidden="1">#REF!</definedName>
    <definedName name="BLPR10920040303143550027" localSheetId="10" hidden="1">#REF!</definedName>
    <definedName name="BLPR10920040303143550027" localSheetId="4" hidden="1">#REF!</definedName>
    <definedName name="BLPR10920040303143550027" hidden="1">#REF!</definedName>
    <definedName name="BLPR10920040303143550027_1_1" localSheetId="10" hidden="1">#REF!</definedName>
    <definedName name="BLPR10920040303143550027_1_1" localSheetId="4" hidden="1">#REF!</definedName>
    <definedName name="BLPR10920040303143550027_1_1" hidden="1">#REF!</definedName>
    <definedName name="BLPR11020040303143550027" localSheetId="10" hidden="1">#REF!</definedName>
    <definedName name="BLPR11020040303143550027" localSheetId="4" hidden="1">#REF!</definedName>
    <definedName name="BLPR11020040303143550027" hidden="1">#REF!</definedName>
    <definedName name="BLPR11020040303143550027_1_1" localSheetId="10" hidden="1">#REF!</definedName>
    <definedName name="BLPR11020040303143550027_1_1" localSheetId="4" hidden="1">#REF!</definedName>
    <definedName name="BLPR11020040303143550027_1_1" hidden="1">#REF!</definedName>
    <definedName name="BLPR11120040303143550037" localSheetId="10" hidden="1">#REF!</definedName>
    <definedName name="BLPR11120040303143550037" localSheetId="4" hidden="1">#REF!</definedName>
    <definedName name="BLPR11120040303143550037" hidden="1">#REF!</definedName>
    <definedName name="BLPR11120040303143550037_1_1" localSheetId="10" hidden="1">#REF!</definedName>
    <definedName name="BLPR11120040303143550037_1_1" localSheetId="4" hidden="1">#REF!</definedName>
    <definedName name="BLPR11120040303143550037_1_1" hidden="1">#REF!</definedName>
    <definedName name="BLPR1120040303143540803" localSheetId="10" hidden="1">#REF!</definedName>
    <definedName name="BLPR1120040303143540803" localSheetId="4" hidden="1">#REF!</definedName>
    <definedName name="BLPR1120040303143540803" hidden="1">#REF!</definedName>
    <definedName name="BLPR1120040303143540803_1_3" localSheetId="10" hidden="1">#REF!</definedName>
    <definedName name="BLPR1120040303143540803_1_3" localSheetId="4" hidden="1">#REF!</definedName>
    <definedName name="BLPR1120040303143540803_1_3" hidden="1">#REF!</definedName>
    <definedName name="BLPR1120040303143540803_2_3" localSheetId="10" hidden="1">#REF!</definedName>
    <definedName name="BLPR1120040303143540803_2_3" localSheetId="4" hidden="1">#REF!</definedName>
    <definedName name="BLPR1120040303143540803_2_3" hidden="1">#REF!</definedName>
    <definedName name="BLPR1120040303143540803_3_3" localSheetId="10" hidden="1">#REF!</definedName>
    <definedName name="BLPR1120040303143540803_3_3" localSheetId="4" hidden="1">#REF!</definedName>
    <definedName name="BLPR1120040303143540803_3_3" hidden="1">#REF!</definedName>
    <definedName name="BLPR11220040303143550037" localSheetId="10" hidden="1">#REF!</definedName>
    <definedName name="BLPR11220040303143550037" localSheetId="4" hidden="1">#REF!</definedName>
    <definedName name="BLPR11220040303143550037" hidden="1">#REF!</definedName>
    <definedName name="BLPR11220040303143550037_1_1" localSheetId="10" hidden="1">#REF!</definedName>
    <definedName name="BLPR11220040303143550037_1_1" localSheetId="4" hidden="1">#REF!</definedName>
    <definedName name="BLPR11220040303143550037_1_1" hidden="1">#REF!</definedName>
    <definedName name="BLPR11320040303143550037" localSheetId="10" hidden="1">#REF!</definedName>
    <definedName name="BLPR11320040303143550037" localSheetId="4" hidden="1">#REF!</definedName>
    <definedName name="BLPR11320040303143550037" hidden="1">#REF!</definedName>
    <definedName name="BLPR11320040303143550037_1_1" localSheetId="10" hidden="1">#REF!</definedName>
    <definedName name="BLPR11320040303143550037_1_1" localSheetId="4" hidden="1">#REF!</definedName>
    <definedName name="BLPR11320040303143550037_1_1" hidden="1">#REF!</definedName>
    <definedName name="BLPR11420040303143550037" localSheetId="10" hidden="1">#REF!</definedName>
    <definedName name="BLPR11420040303143550037" localSheetId="4" hidden="1">#REF!</definedName>
    <definedName name="BLPR11420040303143550037" hidden="1">#REF!</definedName>
    <definedName name="BLPR11420040303143550037_1_1" localSheetId="10" hidden="1">#REF!</definedName>
    <definedName name="BLPR11420040303143550037_1_1" localSheetId="4" hidden="1">#REF!</definedName>
    <definedName name="BLPR11420040303143550037_1_1" hidden="1">#REF!</definedName>
    <definedName name="BLPR11520040303143550037" localSheetId="10" hidden="1">#REF!</definedName>
    <definedName name="BLPR11520040303143550037" localSheetId="4" hidden="1">#REF!</definedName>
    <definedName name="BLPR11520040303143550037" hidden="1">#REF!</definedName>
    <definedName name="BLPR11520040303143550037_1_1" localSheetId="10" hidden="1">#REF!</definedName>
    <definedName name="BLPR11520040303143550037_1_1" localSheetId="4" hidden="1">#REF!</definedName>
    <definedName name="BLPR11520040303143550037_1_1" hidden="1">#REF!</definedName>
    <definedName name="BLPR11620040303143550037" localSheetId="10" hidden="1">#REF!</definedName>
    <definedName name="BLPR11620040303143550037" localSheetId="4" hidden="1">#REF!</definedName>
    <definedName name="BLPR11620040303143550037" hidden="1">#REF!</definedName>
    <definedName name="BLPR11620040303143550037_1_1" localSheetId="10" hidden="1">#REF!</definedName>
    <definedName name="BLPR11620040303143550037_1_1" localSheetId="4" hidden="1">#REF!</definedName>
    <definedName name="BLPR11620040303143550037_1_1" hidden="1">#REF!</definedName>
    <definedName name="BLPR11720040303143550047" localSheetId="10" hidden="1">#REF!</definedName>
    <definedName name="BLPR11720040303143550047" localSheetId="4" hidden="1">#REF!</definedName>
    <definedName name="BLPR11720040303143550047" hidden="1">#REF!</definedName>
    <definedName name="BLPR11720040303143550047_1_1" localSheetId="10" hidden="1">#REF!</definedName>
    <definedName name="BLPR11720040303143550047_1_1" localSheetId="4" hidden="1">#REF!</definedName>
    <definedName name="BLPR11720040303143550047_1_1" hidden="1">#REF!</definedName>
    <definedName name="BLPR11820040303143550047" localSheetId="10" hidden="1">#REF!</definedName>
    <definedName name="BLPR11820040303143550047" localSheetId="4" hidden="1">#REF!</definedName>
    <definedName name="BLPR11820040303143550047" hidden="1">#REF!</definedName>
    <definedName name="BLPR11820040303143550047_1_1" localSheetId="10" hidden="1">#REF!</definedName>
    <definedName name="BLPR11820040303143550047_1_1" localSheetId="4" hidden="1">#REF!</definedName>
    <definedName name="BLPR11820040303143550047_1_1" hidden="1">#REF!</definedName>
    <definedName name="BLPR11920040303143550047" localSheetId="10" hidden="1">#REF!</definedName>
    <definedName name="BLPR11920040303143550047" localSheetId="4" hidden="1">#REF!</definedName>
    <definedName name="BLPR11920040303143550047" hidden="1">#REF!</definedName>
    <definedName name="BLPR11920040303143550047_1_1" localSheetId="10" hidden="1">#REF!</definedName>
    <definedName name="BLPR11920040303143550047_1_1" localSheetId="4" hidden="1">#REF!</definedName>
    <definedName name="BLPR11920040303143550047_1_1" hidden="1">#REF!</definedName>
    <definedName name="BLPR120040303143540763" localSheetId="10" hidden="1">#REF!</definedName>
    <definedName name="BLPR120040303143540763" localSheetId="4" hidden="1">#REF!</definedName>
    <definedName name="BLPR120040303143540763" hidden="1">#REF!</definedName>
    <definedName name="BLPR120040303143540763_1_3" localSheetId="10" hidden="1">#REF!</definedName>
    <definedName name="BLPR120040303143540763_1_3" localSheetId="4" hidden="1">#REF!</definedName>
    <definedName name="BLPR120040303143540763_1_3" hidden="1">#REF!</definedName>
    <definedName name="BLPR120040303143540763_2_3" localSheetId="10" hidden="1">#REF!</definedName>
    <definedName name="BLPR120040303143540763_2_3" localSheetId="4" hidden="1">#REF!</definedName>
    <definedName name="BLPR120040303143540763_2_3" hidden="1">#REF!</definedName>
    <definedName name="BLPR120040303143540763_3_3" localSheetId="10" hidden="1">#REF!</definedName>
    <definedName name="BLPR120040303143540763_3_3" localSheetId="4" hidden="1">#REF!</definedName>
    <definedName name="BLPR120040303143540763_3_3" hidden="1">#REF!</definedName>
    <definedName name="BLPR12020040303143550047" localSheetId="10" hidden="1">#REF!</definedName>
    <definedName name="BLPR12020040303143550047" localSheetId="4" hidden="1">#REF!</definedName>
    <definedName name="BLPR12020040303143550047" hidden="1">#REF!</definedName>
    <definedName name="BLPR12020040303143550047_1_1" localSheetId="10" hidden="1">#REF!</definedName>
    <definedName name="BLPR12020040303143550047_1_1" localSheetId="4" hidden="1">#REF!</definedName>
    <definedName name="BLPR12020040303143550047_1_1" hidden="1">#REF!</definedName>
    <definedName name="BLPR12120040303143550047" localSheetId="10" hidden="1">#REF!</definedName>
    <definedName name="BLPR12120040303143550047" localSheetId="4" hidden="1">#REF!</definedName>
    <definedName name="BLPR12120040303143550047" hidden="1">#REF!</definedName>
    <definedName name="BLPR12120040303143550047_1_1" localSheetId="10" hidden="1">#REF!</definedName>
    <definedName name="BLPR12120040303143550047_1_1" localSheetId="4" hidden="1">#REF!</definedName>
    <definedName name="BLPR12120040303143550047_1_1" hidden="1">#REF!</definedName>
    <definedName name="BLPR1220040303143540803" localSheetId="10" hidden="1">#REF!</definedName>
    <definedName name="BLPR1220040303143540803" localSheetId="4" hidden="1">#REF!</definedName>
    <definedName name="BLPR1220040303143540803" hidden="1">#REF!</definedName>
    <definedName name="BLPR1220040303143540803_1_3" localSheetId="10" hidden="1">#REF!</definedName>
    <definedName name="BLPR1220040303143540803_1_3" localSheetId="4" hidden="1">#REF!</definedName>
    <definedName name="BLPR1220040303143540803_1_3" hidden="1">#REF!</definedName>
    <definedName name="BLPR1220040303143540803_2_3" localSheetId="10" hidden="1">#REF!</definedName>
    <definedName name="BLPR1220040303143540803_2_3" localSheetId="4" hidden="1">#REF!</definedName>
    <definedName name="BLPR1220040303143540803_2_3" hidden="1">#REF!</definedName>
    <definedName name="BLPR1220040303143540803_3_3" localSheetId="10" hidden="1">#REF!</definedName>
    <definedName name="BLPR1220040303143540803_3_3" localSheetId="4" hidden="1">#REF!</definedName>
    <definedName name="BLPR1220040303143540803_3_3" hidden="1">#REF!</definedName>
    <definedName name="BLPR12220040303143550047" localSheetId="10" hidden="1">#REF!</definedName>
    <definedName name="BLPR12220040303143550047" localSheetId="4" hidden="1">#REF!</definedName>
    <definedName name="BLPR12220040303143550047" hidden="1">#REF!</definedName>
    <definedName name="BLPR12220040303143550047_1_1" localSheetId="10" hidden="1">#REF!</definedName>
    <definedName name="BLPR12220040303143550047_1_1" localSheetId="4" hidden="1">#REF!</definedName>
    <definedName name="BLPR12220040303143550047_1_1" hidden="1">#REF!</definedName>
    <definedName name="BLPR12320040303143550047" localSheetId="10" hidden="1">#REF!</definedName>
    <definedName name="BLPR12320040303143550047" localSheetId="4" hidden="1">#REF!</definedName>
    <definedName name="BLPR12320040303143550047" hidden="1">#REF!</definedName>
    <definedName name="BLPR12320040303143550047_1_1" localSheetId="10" hidden="1">#REF!</definedName>
    <definedName name="BLPR12320040303143550047_1_1" localSheetId="4" hidden="1">#REF!</definedName>
    <definedName name="BLPR12320040303143550047_1_1" hidden="1">#REF!</definedName>
    <definedName name="BLPR12420040303143550057" localSheetId="10" hidden="1">#REF!</definedName>
    <definedName name="BLPR12420040303143550057" localSheetId="4" hidden="1">#REF!</definedName>
    <definedName name="BLPR12420040303143550057" hidden="1">#REF!</definedName>
    <definedName name="BLPR12420040303143550057_1_1" localSheetId="10" hidden="1">#REF!</definedName>
    <definedName name="BLPR12420040303143550057_1_1" localSheetId="4" hidden="1">#REF!</definedName>
    <definedName name="BLPR12420040303143550057_1_1" hidden="1">#REF!</definedName>
    <definedName name="BLPR12520040303143550057" localSheetId="10" hidden="1">#REF!</definedName>
    <definedName name="BLPR12520040303143550057" localSheetId="4" hidden="1">#REF!</definedName>
    <definedName name="BLPR12520040303143550057" hidden="1">#REF!</definedName>
    <definedName name="BLPR12520040303143550057_1_1" localSheetId="10" hidden="1">#REF!</definedName>
    <definedName name="BLPR12520040303143550057_1_1" localSheetId="4" hidden="1">#REF!</definedName>
    <definedName name="BLPR12520040303143550057_1_1" hidden="1">#REF!</definedName>
    <definedName name="BLPR12620040303143550057" localSheetId="10" hidden="1">#REF!</definedName>
    <definedName name="BLPR12620040303143550057" localSheetId="4" hidden="1">#REF!</definedName>
    <definedName name="BLPR12620040303143550057" hidden="1">#REF!</definedName>
    <definedName name="BLPR12620040303143550057_1_1" localSheetId="10" hidden="1">#REF!</definedName>
    <definedName name="BLPR12620040303143550057_1_1" localSheetId="4" hidden="1">#REF!</definedName>
    <definedName name="BLPR12620040303143550057_1_1" hidden="1">#REF!</definedName>
    <definedName name="BLPR12720040303143550057" localSheetId="10" hidden="1">#REF!</definedName>
    <definedName name="BLPR12720040303143550057" localSheetId="4" hidden="1">#REF!</definedName>
    <definedName name="BLPR12720040303143550057" hidden="1">#REF!</definedName>
    <definedName name="BLPR12720040303143550057_1_1" localSheetId="10" hidden="1">#REF!</definedName>
    <definedName name="BLPR12720040303143550057_1_1" localSheetId="4" hidden="1">#REF!</definedName>
    <definedName name="BLPR12720040303143550057_1_1" hidden="1">#REF!</definedName>
    <definedName name="BLPR12820040303143550057" localSheetId="10" hidden="1">#REF!</definedName>
    <definedName name="BLPR12820040303143550057" localSheetId="4" hidden="1">#REF!</definedName>
    <definedName name="BLPR12820040303143550057" hidden="1">#REF!</definedName>
    <definedName name="BLPR12820040303143550057_1_1" localSheetId="10" hidden="1">#REF!</definedName>
    <definedName name="BLPR12820040303143550057_1_1" localSheetId="4" hidden="1">#REF!</definedName>
    <definedName name="BLPR12820040303143550057_1_1" hidden="1">#REF!</definedName>
    <definedName name="BLPR12920040303143550057" localSheetId="10" hidden="1">#REF!</definedName>
    <definedName name="BLPR12920040303143550057" localSheetId="4" hidden="1">#REF!</definedName>
    <definedName name="BLPR12920040303143550057" hidden="1">#REF!</definedName>
    <definedName name="BLPR12920040303143550057_1_1" localSheetId="10" hidden="1">#REF!</definedName>
    <definedName name="BLPR12920040303143550057_1_1" localSheetId="4" hidden="1">#REF!</definedName>
    <definedName name="BLPR12920040303143550057_1_1" hidden="1">#REF!</definedName>
    <definedName name="BLPR13020040303143550067" localSheetId="10" hidden="1">#REF!</definedName>
    <definedName name="BLPR13020040303143550067" localSheetId="4" hidden="1">#REF!</definedName>
    <definedName name="BLPR13020040303143550067" hidden="1">#REF!</definedName>
    <definedName name="BLPR13020040303143550067_1_1" localSheetId="10" hidden="1">#REF!</definedName>
    <definedName name="BLPR13020040303143550067_1_1" localSheetId="4" hidden="1">#REF!</definedName>
    <definedName name="BLPR13020040303143550067_1_1" hidden="1">#REF!</definedName>
    <definedName name="BLPR13120040303143550067" localSheetId="10" hidden="1">#REF!</definedName>
    <definedName name="BLPR13120040303143550067" localSheetId="4" hidden="1">#REF!</definedName>
    <definedName name="BLPR13120040303143550067" hidden="1">#REF!</definedName>
    <definedName name="BLPR13120040303143550067_1_1" localSheetId="10" hidden="1">#REF!</definedName>
    <definedName name="BLPR13120040303143550067_1_1" localSheetId="4" hidden="1">#REF!</definedName>
    <definedName name="BLPR13120040303143550067_1_1" hidden="1">#REF!</definedName>
    <definedName name="BLPR1320040303143540813" localSheetId="10" hidden="1">#REF!</definedName>
    <definedName name="BLPR1320040303143540813" localSheetId="4" hidden="1">#REF!</definedName>
    <definedName name="BLPR1320040303143540813" hidden="1">#REF!</definedName>
    <definedName name="BLPR1320040303143540813_1_3" localSheetId="10" hidden="1">#REF!</definedName>
    <definedName name="BLPR1320040303143540813_1_3" localSheetId="4" hidden="1">#REF!</definedName>
    <definedName name="BLPR1320040303143540813_1_3" hidden="1">#REF!</definedName>
    <definedName name="BLPR1320040303143540813_2_3" localSheetId="10" hidden="1">#REF!</definedName>
    <definedName name="BLPR1320040303143540813_2_3" localSheetId="4" hidden="1">#REF!</definedName>
    <definedName name="BLPR1320040303143540813_2_3" hidden="1">#REF!</definedName>
    <definedName name="BLPR1320040303143540813_3_3" localSheetId="10" hidden="1">#REF!</definedName>
    <definedName name="BLPR1320040303143540813_3_3" localSheetId="4" hidden="1">#REF!</definedName>
    <definedName name="BLPR1320040303143540813_3_3" hidden="1">#REF!</definedName>
    <definedName name="BLPR13220040303143550067" localSheetId="10" hidden="1">#REF!</definedName>
    <definedName name="BLPR13220040303143550067" localSheetId="4" hidden="1">#REF!</definedName>
    <definedName name="BLPR13220040303143550067" hidden="1">#REF!</definedName>
    <definedName name="BLPR13220040303143550067_1_1" localSheetId="10" hidden="1">#REF!</definedName>
    <definedName name="BLPR13220040303143550067_1_1" localSheetId="4" hidden="1">#REF!</definedName>
    <definedName name="BLPR13220040303143550067_1_1" hidden="1">#REF!</definedName>
    <definedName name="BLPR13320040303143550067" localSheetId="10" hidden="1">#REF!</definedName>
    <definedName name="BLPR13320040303143550067" localSheetId="4" hidden="1">#REF!</definedName>
    <definedName name="BLPR13320040303143550067" hidden="1">#REF!</definedName>
    <definedName name="BLPR13320040303143550067_1_1" localSheetId="10" hidden="1">#REF!</definedName>
    <definedName name="BLPR13320040303143550067_1_1" localSheetId="4" hidden="1">#REF!</definedName>
    <definedName name="BLPR13320040303143550067_1_1" hidden="1">#REF!</definedName>
    <definedName name="BLPR13420040303143550067" localSheetId="10" hidden="1">#REF!</definedName>
    <definedName name="BLPR13420040303143550067" localSheetId="4" hidden="1">#REF!</definedName>
    <definedName name="BLPR13420040303143550067" hidden="1">#REF!</definedName>
    <definedName name="BLPR13420040303143550067_1_1" localSheetId="10" hidden="1">#REF!</definedName>
    <definedName name="BLPR13420040303143550067_1_1" localSheetId="4" hidden="1">#REF!</definedName>
    <definedName name="BLPR13420040303143550067_1_1" hidden="1">#REF!</definedName>
    <definedName name="BLPR13520040303143550067" localSheetId="10" hidden="1">#REF!</definedName>
    <definedName name="BLPR13520040303143550067" localSheetId="4" hidden="1">#REF!</definedName>
    <definedName name="BLPR13520040303143550067" hidden="1">#REF!</definedName>
    <definedName name="BLPR13520040303143550067_1_1" localSheetId="10" hidden="1">#REF!</definedName>
    <definedName name="BLPR13520040303143550067_1_1" localSheetId="4" hidden="1">#REF!</definedName>
    <definedName name="BLPR13520040303143550067_1_1" hidden="1">#REF!</definedName>
    <definedName name="BLPR13620040303143550077" localSheetId="10" hidden="1">#REF!</definedName>
    <definedName name="BLPR13620040303143550077" localSheetId="4" hidden="1">#REF!</definedName>
    <definedName name="BLPR13620040303143550077" hidden="1">#REF!</definedName>
    <definedName name="BLPR13620040303143550077_1_1" localSheetId="10" hidden="1">#REF!</definedName>
    <definedName name="BLPR13620040303143550077_1_1" localSheetId="4" hidden="1">#REF!</definedName>
    <definedName name="BLPR13620040303143550077_1_1" hidden="1">#REF!</definedName>
    <definedName name="BLPR13720040303143550077" localSheetId="10" hidden="1">#REF!</definedName>
    <definedName name="BLPR13720040303143550077" localSheetId="4" hidden="1">#REF!</definedName>
    <definedName name="BLPR13720040303143550077" hidden="1">#REF!</definedName>
    <definedName name="BLPR13720040303143550077_1_1" localSheetId="10" hidden="1">#REF!</definedName>
    <definedName name="BLPR13720040303143550077_1_1" localSheetId="4" hidden="1">#REF!</definedName>
    <definedName name="BLPR13720040303143550077_1_1" hidden="1">#REF!</definedName>
    <definedName name="BLPR13820040303143550077" localSheetId="10" hidden="1">#REF!</definedName>
    <definedName name="BLPR13820040303143550077" localSheetId="4" hidden="1">#REF!</definedName>
    <definedName name="BLPR13820040303143550077" hidden="1">#REF!</definedName>
    <definedName name="BLPR13820040303143550077_1_1" localSheetId="10" hidden="1">#REF!</definedName>
    <definedName name="BLPR13820040303143550077_1_1" localSheetId="4" hidden="1">#REF!</definedName>
    <definedName name="BLPR13820040303143550077_1_1" hidden="1">#REF!</definedName>
    <definedName name="BLPR13920040303143550077" localSheetId="10" hidden="1">#REF!</definedName>
    <definedName name="BLPR13920040303143550077" localSheetId="4" hidden="1">#REF!</definedName>
    <definedName name="BLPR13920040303143550077" hidden="1">#REF!</definedName>
    <definedName name="BLPR13920040303143550077_1_1" localSheetId="10" hidden="1">#REF!</definedName>
    <definedName name="BLPR13920040303143550077_1_1" localSheetId="4" hidden="1">#REF!</definedName>
    <definedName name="BLPR13920040303143550077_1_1" hidden="1">#REF!</definedName>
    <definedName name="BLPR14020040303143550077" localSheetId="10" hidden="1">#REF!</definedName>
    <definedName name="BLPR14020040303143550077" localSheetId="4" hidden="1">#REF!</definedName>
    <definedName name="BLPR14020040303143550077" hidden="1">#REF!</definedName>
    <definedName name="BLPR14020040303143550077_1_1" localSheetId="10" hidden="1">#REF!</definedName>
    <definedName name="BLPR14020040303143550077_1_1" localSheetId="4" hidden="1">#REF!</definedName>
    <definedName name="BLPR14020040303143550077_1_1" hidden="1">#REF!</definedName>
    <definedName name="BLPR14120040303143550077" localSheetId="10" hidden="1">#REF!</definedName>
    <definedName name="BLPR14120040303143550077" localSheetId="4" hidden="1">#REF!</definedName>
    <definedName name="BLPR14120040303143550077" hidden="1">#REF!</definedName>
    <definedName name="BLPR14120040303143550077_1_1" localSheetId="10" hidden="1">#REF!</definedName>
    <definedName name="BLPR14120040303143550077_1_1" localSheetId="4" hidden="1">#REF!</definedName>
    <definedName name="BLPR14120040303143550077_1_1" hidden="1">#REF!</definedName>
    <definedName name="BLPR1420040303143540813" localSheetId="10" hidden="1">#REF!</definedName>
    <definedName name="BLPR1420040303143540813" localSheetId="4" hidden="1">#REF!</definedName>
    <definedName name="BLPR1420040303143540813" hidden="1">#REF!</definedName>
    <definedName name="BLPR1420040303143540813_1_3" localSheetId="10" hidden="1">#REF!</definedName>
    <definedName name="BLPR1420040303143540813_1_3" localSheetId="4" hidden="1">#REF!</definedName>
    <definedName name="BLPR1420040303143540813_1_3" hidden="1">#REF!</definedName>
    <definedName name="BLPR1420040303143540813_2_3" localSheetId="10" hidden="1">#REF!</definedName>
    <definedName name="BLPR1420040303143540813_2_3" localSheetId="4" hidden="1">#REF!</definedName>
    <definedName name="BLPR1420040303143540813_2_3" hidden="1">#REF!</definedName>
    <definedName name="BLPR1420040303143540813_3_3" localSheetId="10" hidden="1">#REF!</definedName>
    <definedName name="BLPR1420040303143540813_3_3" localSheetId="4" hidden="1">#REF!</definedName>
    <definedName name="BLPR1420040303143540813_3_3" hidden="1">#REF!</definedName>
    <definedName name="BLPR14220040303143550077" localSheetId="10" hidden="1">#REF!</definedName>
    <definedName name="BLPR14220040303143550077" localSheetId="4" hidden="1">#REF!</definedName>
    <definedName name="BLPR14220040303143550077" hidden="1">#REF!</definedName>
    <definedName name="BLPR14220040303143550077_1_1" localSheetId="10" hidden="1">#REF!</definedName>
    <definedName name="BLPR14220040303143550077_1_1" localSheetId="4" hidden="1">#REF!</definedName>
    <definedName name="BLPR14220040303143550077_1_1" hidden="1">#REF!</definedName>
    <definedName name="BLPR14320040303143550077" localSheetId="10" hidden="1">#REF!</definedName>
    <definedName name="BLPR14320040303143550077" localSheetId="4" hidden="1">#REF!</definedName>
    <definedName name="BLPR14320040303143550077" hidden="1">#REF!</definedName>
    <definedName name="BLPR14320040303143550077_1_1" localSheetId="10" hidden="1">#REF!</definedName>
    <definedName name="BLPR14320040303143550077_1_1" localSheetId="4" hidden="1">#REF!</definedName>
    <definedName name="BLPR14320040303143550077_1_1" hidden="1">#REF!</definedName>
    <definedName name="BLPR14420040303143550077" localSheetId="10" hidden="1">#REF!</definedName>
    <definedName name="BLPR14420040303143550077" localSheetId="4" hidden="1">#REF!</definedName>
    <definedName name="BLPR14420040303143550077" hidden="1">#REF!</definedName>
    <definedName name="BLPR14420040303143550077_1_1" localSheetId="10" hidden="1">#REF!</definedName>
    <definedName name="BLPR14420040303143550077_1_1" localSheetId="4" hidden="1">#REF!</definedName>
    <definedName name="BLPR14420040303143550077_1_1" hidden="1">#REF!</definedName>
    <definedName name="BLPR14520040303143550077" localSheetId="10" hidden="1">#REF!</definedName>
    <definedName name="BLPR14520040303143550077" localSheetId="4" hidden="1">#REF!</definedName>
    <definedName name="BLPR14520040303143550077" hidden="1">#REF!</definedName>
    <definedName name="BLPR14520040303143550077_1_1" localSheetId="10" hidden="1">#REF!</definedName>
    <definedName name="BLPR14520040303143550077_1_1" localSheetId="4" hidden="1">#REF!</definedName>
    <definedName name="BLPR14520040303143550077_1_1" hidden="1">#REF!</definedName>
    <definedName name="BLPR14620040303143550077" localSheetId="10" hidden="1">#REF!</definedName>
    <definedName name="BLPR14620040303143550077" localSheetId="4" hidden="1">#REF!</definedName>
    <definedName name="BLPR14620040303143550077" hidden="1">#REF!</definedName>
    <definedName name="BLPR14620040303143550077_1_1" localSheetId="10" hidden="1">#REF!</definedName>
    <definedName name="BLPR14620040303143550077_1_1" localSheetId="4" hidden="1">#REF!</definedName>
    <definedName name="BLPR14620040303143550077_1_1" hidden="1">#REF!</definedName>
    <definedName name="BLPR14720040303143550077" localSheetId="10" hidden="1">#REF!</definedName>
    <definedName name="BLPR14720040303143550077" localSheetId="4" hidden="1">#REF!</definedName>
    <definedName name="BLPR14720040303143550077" hidden="1">#REF!</definedName>
    <definedName name="BLPR14720040303143550077_1_1" localSheetId="10" hidden="1">#REF!</definedName>
    <definedName name="BLPR14720040303143550077_1_1" localSheetId="4" hidden="1">#REF!</definedName>
    <definedName name="BLPR14720040303143550077_1_1" hidden="1">#REF!</definedName>
    <definedName name="BLPR14820040303143550077" localSheetId="10" hidden="1">#REF!</definedName>
    <definedName name="BLPR14820040303143550077" localSheetId="4" hidden="1">#REF!</definedName>
    <definedName name="BLPR14820040303143550077" hidden="1">#REF!</definedName>
    <definedName name="BLPR14820040303143550077_1_1" localSheetId="10" hidden="1">#REF!</definedName>
    <definedName name="BLPR14820040303143550077_1_1" localSheetId="4" hidden="1">#REF!</definedName>
    <definedName name="BLPR14820040303143550077_1_1" hidden="1">#REF!</definedName>
    <definedName name="BLPR14920040303143550077" localSheetId="10" hidden="1">#REF!</definedName>
    <definedName name="BLPR14920040303143550077" localSheetId="4" hidden="1">#REF!</definedName>
    <definedName name="BLPR14920040303143550077" hidden="1">#REF!</definedName>
    <definedName name="BLPR14920040303143550077_1_1" localSheetId="10" hidden="1">#REF!</definedName>
    <definedName name="BLPR14920040303143550077_1_1" localSheetId="4" hidden="1">#REF!</definedName>
    <definedName name="BLPR14920040303143550077_1_1" hidden="1">#REF!</definedName>
    <definedName name="BLPR15020040303143550087" localSheetId="10" hidden="1">#REF!</definedName>
    <definedName name="BLPR15020040303143550087" localSheetId="4" hidden="1">#REF!</definedName>
    <definedName name="BLPR15020040303143550087" hidden="1">#REF!</definedName>
    <definedName name="BLPR15020040303143550087_1_1" localSheetId="10" hidden="1">#REF!</definedName>
    <definedName name="BLPR15020040303143550087_1_1" localSheetId="4" hidden="1">#REF!</definedName>
    <definedName name="BLPR15020040303143550087_1_1" hidden="1">#REF!</definedName>
    <definedName name="BLPR15120040303143550087" localSheetId="10" hidden="1">#REF!</definedName>
    <definedName name="BLPR15120040303143550087" localSheetId="4" hidden="1">#REF!</definedName>
    <definedName name="BLPR15120040303143550087" hidden="1">#REF!</definedName>
    <definedName name="BLPR15120040303143550087_1_1" localSheetId="10" hidden="1">#REF!</definedName>
    <definedName name="BLPR15120040303143550087_1_1" localSheetId="4" hidden="1">#REF!</definedName>
    <definedName name="BLPR15120040303143550087_1_1" hidden="1">#REF!</definedName>
    <definedName name="BLPR1520040303143540813" localSheetId="10" hidden="1">#REF!</definedName>
    <definedName name="BLPR1520040303143540813" localSheetId="4" hidden="1">#REF!</definedName>
    <definedName name="BLPR1520040303143540813" hidden="1">#REF!</definedName>
    <definedName name="BLPR1520040303143540813_1_3" localSheetId="10" hidden="1">#REF!</definedName>
    <definedName name="BLPR1520040303143540813_1_3" localSheetId="4" hidden="1">#REF!</definedName>
    <definedName name="BLPR1520040303143540813_1_3" hidden="1">#REF!</definedName>
    <definedName name="BLPR1520040303143540813_2_3" localSheetId="10" hidden="1">#REF!</definedName>
    <definedName name="BLPR1520040303143540813_2_3" localSheetId="4" hidden="1">#REF!</definedName>
    <definedName name="BLPR1520040303143540813_2_3" hidden="1">#REF!</definedName>
    <definedName name="BLPR1520040303143540813_3_3" localSheetId="10" hidden="1">#REF!</definedName>
    <definedName name="BLPR1520040303143540813_3_3" localSheetId="4" hidden="1">#REF!</definedName>
    <definedName name="BLPR1520040303143540813_3_3" hidden="1">#REF!</definedName>
    <definedName name="BLPR15220040303143550087" localSheetId="10" hidden="1">#REF!</definedName>
    <definedName name="BLPR15220040303143550087" localSheetId="4" hidden="1">#REF!</definedName>
    <definedName name="BLPR15220040303143550087" hidden="1">#REF!</definedName>
    <definedName name="BLPR15220040303143550087_1_1" localSheetId="10" hidden="1">#REF!</definedName>
    <definedName name="BLPR15220040303143550087_1_1" localSheetId="4" hidden="1">#REF!</definedName>
    <definedName name="BLPR15220040303143550087_1_1" hidden="1">#REF!</definedName>
    <definedName name="BLPR15320040303143550087" localSheetId="10" hidden="1">#REF!</definedName>
    <definedName name="BLPR15320040303143550087" localSheetId="4" hidden="1">#REF!</definedName>
    <definedName name="BLPR15320040303143550087" hidden="1">#REF!</definedName>
    <definedName name="BLPR15320040303143550087_1_1" localSheetId="10" hidden="1">#REF!</definedName>
    <definedName name="BLPR15320040303143550087_1_1" localSheetId="4" hidden="1">#REF!</definedName>
    <definedName name="BLPR15320040303143550087_1_1" hidden="1">#REF!</definedName>
    <definedName name="BLPR15420040303143550087" localSheetId="10" hidden="1">#REF!</definedName>
    <definedName name="BLPR15420040303143550087" localSheetId="4" hidden="1">#REF!</definedName>
    <definedName name="BLPR15420040303143550087" hidden="1">#REF!</definedName>
    <definedName name="BLPR15420040303143550087_1_1" localSheetId="10" hidden="1">#REF!</definedName>
    <definedName name="BLPR15420040303143550087_1_1" localSheetId="4" hidden="1">#REF!</definedName>
    <definedName name="BLPR15420040303143550087_1_1" hidden="1">#REF!</definedName>
    <definedName name="BLPR15520040303143550207" localSheetId="10" hidden="1">#REF!</definedName>
    <definedName name="BLPR15520040303143550207" localSheetId="4" hidden="1">#REF!</definedName>
    <definedName name="BLPR15520040303143550207" hidden="1">#REF!</definedName>
    <definedName name="BLPR15520040303143550207_1_2" localSheetId="10" hidden="1">#REF!</definedName>
    <definedName name="BLPR15520040303143550207_1_2" localSheetId="4" hidden="1">#REF!</definedName>
    <definedName name="BLPR15520040303143550207_1_2" hidden="1">#REF!</definedName>
    <definedName name="BLPR15520040303143550207_2_2" localSheetId="10" hidden="1">#REF!</definedName>
    <definedName name="BLPR15520040303143550207_2_2" localSheetId="4" hidden="1">#REF!</definedName>
    <definedName name="BLPR15520040303143550207_2_2" hidden="1">#REF!</definedName>
    <definedName name="BLPR15620040303143550227" localSheetId="10" hidden="1">#REF!</definedName>
    <definedName name="BLPR15620040303143550227" localSheetId="4" hidden="1">#REF!</definedName>
    <definedName name="BLPR15620040303143550227" hidden="1">#REF!</definedName>
    <definedName name="BLPR15620040303143550227_1_2" localSheetId="10" hidden="1">#REF!</definedName>
    <definedName name="BLPR15620040303143550227_1_2" localSheetId="4" hidden="1">#REF!</definedName>
    <definedName name="BLPR15620040303143550227_1_2" hidden="1">#REF!</definedName>
    <definedName name="BLPR15620040303143550227_2_2" localSheetId="10" hidden="1">#REF!</definedName>
    <definedName name="BLPR15620040303143550227_2_2" localSheetId="4" hidden="1">#REF!</definedName>
    <definedName name="BLPR15620040303143550227_2_2" hidden="1">#REF!</definedName>
    <definedName name="BLPR15720040303143550237" localSheetId="10" hidden="1">#REF!</definedName>
    <definedName name="BLPR15720040303143550237" localSheetId="4" hidden="1">#REF!</definedName>
    <definedName name="BLPR15720040303143550237" hidden="1">#REF!</definedName>
    <definedName name="BLPR15720040303143550237_1_2" localSheetId="10" hidden="1">#REF!</definedName>
    <definedName name="BLPR15720040303143550237_1_2" localSheetId="4" hidden="1">#REF!</definedName>
    <definedName name="BLPR15720040303143550237_1_2" hidden="1">#REF!</definedName>
    <definedName name="BLPR15720040303143550237_2_2" localSheetId="10" hidden="1">#REF!</definedName>
    <definedName name="BLPR15720040303143550237_2_2" localSheetId="4" hidden="1">#REF!</definedName>
    <definedName name="BLPR15720040303143550237_2_2" hidden="1">#REF!</definedName>
    <definedName name="BLPR15820040303143550257" localSheetId="10" hidden="1">#REF!</definedName>
    <definedName name="BLPR15820040303143550257" localSheetId="4" hidden="1">#REF!</definedName>
    <definedName name="BLPR15820040303143550257" hidden="1">#REF!</definedName>
    <definedName name="BLPR15820040303143550257_1_2" localSheetId="10" hidden="1">#REF!</definedName>
    <definedName name="BLPR15820040303143550257_1_2" localSheetId="4" hidden="1">#REF!</definedName>
    <definedName name="BLPR15820040303143550257_1_2" hidden="1">#REF!</definedName>
    <definedName name="BLPR15820040303143550257_2_2" localSheetId="10" hidden="1">#REF!</definedName>
    <definedName name="BLPR15820040303143550257_2_2" localSheetId="4" hidden="1">#REF!</definedName>
    <definedName name="BLPR15820040303143550257_2_2" hidden="1">#REF!</definedName>
    <definedName name="BLPR15920040303143550267" localSheetId="10" hidden="1">#REF!</definedName>
    <definedName name="BLPR15920040303143550267" localSheetId="4" hidden="1">#REF!</definedName>
    <definedName name="BLPR15920040303143550267" hidden="1">#REF!</definedName>
    <definedName name="BLPR15920040303143550267_1_2" localSheetId="10" hidden="1">#REF!</definedName>
    <definedName name="BLPR15920040303143550267_1_2" localSheetId="4" hidden="1">#REF!</definedName>
    <definedName name="BLPR15920040303143550267_1_2" hidden="1">#REF!</definedName>
    <definedName name="BLPR15920040303143550267_2_2" localSheetId="10" hidden="1">#REF!</definedName>
    <definedName name="BLPR15920040303143550267_2_2" localSheetId="4" hidden="1">#REF!</definedName>
    <definedName name="BLPR15920040303143550267_2_2" hidden="1">#REF!</definedName>
    <definedName name="BLPR16020040303143550287" localSheetId="10" hidden="1">#REF!</definedName>
    <definedName name="BLPR16020040303143550287" localSheetId="4" hidden="1">#REF!</definedName>
    <definedName name="BLPR16020040303143550287" hidden="1">#REF!</definedName>
    <definedName name="BLPR16020040303143550287_1_2" localSheetId="10" hidden="1">#REF!</definedName>
    <definedName name="BLPR16020040303143550287_1_2" localSheetId="4" hidden="1">#REF!</definedName>
    <definedName name="BLPR16020040303143550287_1_2" hidden="1">#REF!</definedName>
    <definedName name="BLPR16020040303143550287_2_2" localSheetId="10" hidden="1">#REF!</definedName>
    <definedName name="BLPR16020040303143550287_2_2" localSheetId="4" hidden="1">#REF!</definedName>
    <definedName name="BLPR16020040303143550287_2_2" hidden="1">#REF!</definedName>
    <definedName name="BLPR16120040303143550297" localSheetId="10" hidden="1">#REF!</definedName>
    <definedName name="BLPR16120040303143550297" localSheetId="4" hidden="1">#REF!</definedName>
    <definedName name="BLPR16120040303143550297" hidden="1">#REF!</definedName>
    <definedName name="BLPR16120040303143550297_1_2" localSheetId="10" hidden="1">#REF!</definedName>
    <definedName name="BLPR16120040303143550297_1_2" localSheetId="4" hidden="1">#REF!</definedName>
    <definedName name="BLPR16120040303143550297_1_2" hidden="1">#REF!</definedName>
    <definedName name="BLPR16120040303143550297_2_2" localSheetId="10" hidden="1">#REF!</definedName>
    <definedName name="BLPR16120040303143550297_2_2" localSheetId="4" hidden="1">#REF!</definedName>
    <definedName name="BLPR16120040303143550297_2_2" hidden="1">#REF!</definedName>
    <definedName name="BLPR1620040303143540813" localSheetId="10" hidden="1">#REF!</definedName>
    <definedName name="BLPR1620040303143540813" localSheetId="4" hidden="1">#REF!</definedName>
    <definedName name="BLPR1620040303143540813" hidden="1">#REF!</definedName>
    <definedName name="BLPR1620040303143540813_1_3" localSheetId="10" hidden="1">#REF!</definedName>
    <definedName name="BLPR1620040303143540813_1_3" localSheetId="4" hidden="1">#REF!</definedName>
    <definedName name="BLPR1620040303143540813_1_3" hidden="1">#REF!</definedName>
    <definedName name="BLPR1620040303143540813_2_3" localSheetId="10" hidden="1">#REF!</definedName>
    <definedName name="BLPR1620040303143540813_2_3" localSheetId="4" hidden="1">#REF!</definedName>
    <definedName name="BLPR1620040303143540813_2_3" hidden="1">#REF!</definedName>
    <definedName name="BLPR1620040303143540813_3_3" localSheetId="10" hidden="1">#REF!</definedName>
    <definedName name="BLPR1620040303143540813_3_3" localSheetId="4" hidden="1">#REF!</definedName>
    <definedName name="BLPR1620040303143540813_3_3" hidden="1">#REF!</definedName>
    <definedName name="BLPR16220040303143550317" localSheetId="10" hidden="1">#REF!</definedName>
    <definedName name="BLPR16220040303143550317" localSheetId="4" hidden="1">#REF!</definedName>
    <definedName name="BLPR16220040303143550317" hidden="1">#REF!</definedName>
    <definedName name="BLPR16220040303143550317_1_2" localSheetId="10" hidden="1">#REF!</definedName>
    <definedName name="BLPR16220040303143550317_1_2" localSheetId="4" hidden="1">#REF!</definedName>
    <definedName name="BLPR16220040303143550317_1_2" hidden="1">#REF!</definedName>
    <definedName name="BLPR16220040303143550317_2_2" localSheetId="10" hidden="1">#REF!</definedName>
    <definedName name="BLPR16220040303143550317_2_2" localSheetId="4" hidden="1">#REF!</definedName>
    <definedName name="BLPR16220040303143550317_2_2" hidden="1">#REF!</definedName>
    <definedName name="BLPR16320040303143550327" localSheetId="10" hidden="1">#REF!</definedName>
    <definedName name="BLPR16320040303143550327" localSheetId="4" hidden="1">#REF!</definedName>
    <definedName name="BLPR16320040303143550327" hidden="1">#REF!</definedName>
    <definedName name="BLPR16320040303143550327_1_2" localSheetId="10" hidden="1">#REF!</definedName>
    <definedName name="BLPR16320040303143550327_1_2" localSheetId="4" hidden="1">#REF!</definedName>
    <definedName name="BLPR16320040303143550327_1_2" hidden="1">#REF!</definedName>
    <definedName name="BLPR16320040303143550327_2_2" localSheetId="10" hidden="1">#REF!</definedName>
    <definedName name="BLPR16320040303143550327_2_2" localSheetId="4" hidden="1">#REF!</definedName>
    <definedName name="BLPR16320040303143550327_2_2" hidden="1">#REF!</definedName>
    <definedName name="BLPR16420040303143550347" localSheetId="10" hidden="1">#REF!</definedName>
    <definedName name="BLPR16420040303143550347" localSheetId="4" hidden="1">#REF!</definedName>
    <definedName name="BLPR16420040303143550347" hidden="1">#REF!</definedName>
    <definedName name="BLPR16420040303143550347_1_2" localSheetId="10" hidden="1">#REF!</definedName>
    <definedName name="BLPR16420040303143550347_1_2" localSheetId="4" hidden="1">#REF!</definedName>
    <definedName name="BLPR16420040303143550347_1_2" hidden="1">#REF!</definedName>
    <definedName name="BLPR16420040303143550347_2_2" localSheetId="10" hidden="1">#REF!</definedName>
    <definedName name="BLPR16420040303143550347_2_2" localSheetId="4" hidden="1">#REF!</definedName>
    <definedName name="BLPR16420040303143550347_2_2" hidden="1">#REF!</definedName>
    <definedName name="BLPR16520040303143550357" localSheetId="10" hidden="1">#REF!</definedName>
    <definedName name="BLPR16520040303143550357" localSheetId="4" hidden="1">#REF!</definedName>
    <definedName name="BLPR16520040303143550357" hidden="1">#REF!</definedName>
    <definedName name="BLPR16520040303143550357_1_2" localSheetId="10" hidden="1">#REF!</definedName>
    <definedName name="BLPR16520040303143550357_1_2" localSheetId="4" hidden="1">#REF!</definedName>
    <definedName name="BLPR16520040303143550357_1_2" hidden="1">#REF!</definedName>
    <definedName name="BLPR16520040303143550357_2_2" localSheetId="10" hidden="1">#REF!</definedName>
    <definedName name="BLPR16520040303143550357_2_2" localSheetId="4" hidden="1">#REF!</definedName>
    <definedName name="BLPR16520040303143550357_2_2" hidden="1">#REF!</definedName>
    <definedName name="BLPR16620040303143550377" localSheetId="10" hidden="1">#REF!</definedName>
    <definedName name="BLPR16620040303143550377" localSheetId="4" hidden="1">#REF!</definedName>
    <definedName name="BLPR16620040303143550377" hidden="1">#REF!</definedName>
    <definedName name="BLPR16620040303143550377_1_2" localSheetId="10" hidden="1">#REF!</definedName>
    <definedName name="BLPR16620040303143550377_1_2" localSheetId="4" hidden="1">#REF!</definedName>
    <definedName name="BLPR16620040303143550377_1_2" hidden="1">#REF!</definedName>
    <definedName name="BLPR16620040303143550377_2_2" localSheetId="10" hidden="1">#REF!</definedName>
    <definedName name="BLPR16620040303143550377_2_2" localSheetId="4" hidden="1">#REF!</definedName>
    <definedName name="BLPR16620040303143550377_2_2" hidden="1">#REF!</definedName>
    <definedName name="BLPR16720040303143550397" localSheetId="10" hidden="1">#REF!</definedName>
    <definedName name="BLPR16720040303143550397" localSheetId="4" hidden="1">#REF!</definedName>
    <definedName name="BLPR16720040303143550397" hidden="1">#REF!</definedName>
    <definedName name="BLPR16720040303143550397_1_2" localSheetId="10" hidden="1">#REF!</definedName>
    <definedName name="BLPR16720040303143550397_1_2" localSheetId="4" hidden="1">#REF!</definedName>
    <definedName name="BLPR16720040303143550397_1_2" hidden="1">#REF!</definedName>
    <definedName name="BLPR16720040303143550397_2_2" localSheetId="10" hidden="1">#REF!</definedName>
    <definedName name="BLPR16720040303143550397_2_2" localSheetId="4" hidden="1">#REF!</definedName>
    <definedName name="BLPR16720040303143550397_2_2" hidden="1">#REF!</definedName>
    <definedName name="BLPR16820040303143550407" localSheetId="10" hidden="1">#REF!</definedName>
    <definedName name="BLPR16820040303143550407" localSheetId="4" hidden="1">#REF!</definedName>
    <definedName name="BLPR16820040303143550407" hidden="1">#REF!</definedName>
    <definedName name="BLPR16820040303143550407_1_2" localSheetId="10" hidden="1">#REF!</definedName>
    <definedName name="BLPR16820040303143550407_1_2" localSheetId="4" hidden="1">#REF!</definedName>
    <definedName name="BLPR16820040303143550407_1_2" hidden="1">#REF!</definedName>
    <definedName name="BLPR16820040303143550407_2_2" localSheetId="10" hidden="1">#REF!</definedName>
    <definedName name="BLPR16820040303143550407_2_2" localSheetId="4" hidden="1">#REF!</definedName>
    <definedName name="BLPR16820040303143550407_2_2" hidden="1">#REF!</definedName>
    <definedName name="BLPR16920040303143550427" localSheetId="10" hidden="1">#REF!</definedName>
    <definedName name="BLPR16920040303143550427" localSheetId="4" hidden="1">#REF!</definedName>
    <definedName name="BLPR16920040303143550427" hidden="1">#REF!</definedName>
    <definedName name="BLPR16920040303143550427_1_2" localSheetId="10" hidden="1">#REF!</definedName>
    <definedName name="BLPR16920040303143550427_1_2" localSheetId="4" hidden="1">#REF!</definedName>
    <definedName name="BLPR16920040303143550427_1_2" hidden="1">#REF!</definedName>
    <definedName name="BLPR16920040303143550427_2_2" localSheetId="10" hidden="1">#REF!</definedName>
    <definedName name="BLPR16920040303143550427_2_2" localSheetId="4" hidden="1">#REF!</definedName>
    <definedName name="BLPR16920040303143550427_2_2" hidden="1">#REF!</definedName>
    <definedName name="BLPR17020040303143550437" localSheetId="10" hidden="1">#REF!</definedName>
    <definedName name="BLPR17020040303143550437" localSheetId="4" hidden="1">#REF!</definedName>
    <definedName name="BLPR17020040303143550437" hidden="1">#REF!</definedName>
    <definedName name="BLPR17020040303143550437_1_2" localSheetId="10" hidden="1">#REF!</definedName>
    <definedName name="BLPR17020040303143550437_1_2" localSheetId="4" hidden="1">#REF!</definedName>
    <definedName name="BLPR17020040303143550437_1_2" hidden="1">#REF!</definedName>
    <definedName name="BLPR17020040303143550437_2_2" localSheetId="10" hidden="1">#REF!</definedName>
    <definedName name="BLPR17020040303143550437_2_2" localSheetId="4" hidden="1">#REF!</definedName>
    <definedName name="BLPR17020040303143550437_2_2" hidden="1">#REF!</definedName>
    <definedName name="BLPR17120040303143550457" localSheetId="10" hidden="1">#REF!</definedName>
    <definedName name="BLPR17120040303143550457" localSheetId="4" hidden="1">#REF!</definedName>
    <definedName name="BLPR17120040303143550457" hidden="1">#REF!</definedName>
    <definedName name="BLPR17120040303143550457_1_2" localSheetId="10" hidden="1">#REF!</definedName>
    <definedName name="BLPR17120040303143550457_1_2" localSheetId="4" hidden="1">#REF!</definedName>
    <definedName name="BLPR17120040303143550457_1_2" hidden="1">#REF!</definedName>
    <definedName name="BLPR17120040303143550457_2_2" localSheetId="10" hidden="1">#REF!</definedName>
    <definedName name="BLPR17120040303143550457_2_2" localSheetId="4" hidden="1">#REF!</definedName>
    <definedName name="BLPR17120040303143550457_2_2" hidden="1">#REF!</definedName>
    <definedName name="BLPR1720040303143540823" localSheetId="10" hidden="1">#REF!</definedName>
    <definedName name="BLPR1720040303143540823" localSheetId="4" hidden="1">#REF!</definedName>
    <definedName name="BLPR1720040303143540823" hidden="1">#REF!</definedName>
    <definedName name="BLPR1720040303143540823_1_3" localSheetId="10" hidden="1">#REF!</definedName>
    <definedName name="BLPR1720040303143540823_1_3" localSheetId="4" hidden="1">#REF!</definedName>
    <definedName name="BLPR1720040303143540823_1_3" hidden="1">#REF!</definedName>
    <definedName name="BLPR1720040303143540823_2_3" localSheetId="10" hidden="1">#REF!</definedName>
    <definedName name="BLPR1720040303143540823_2_3" localSheetId="4" hidden="1">#REF!</definedName>
    <definedName name="BLPR1720040303143540823_2_3" hidden="1">#REF!</definedName>
    <definedName name="BLPR1720040303143540823_3_3" localSheetId="10" hidden="1">#REF!</definedName>
    <definedName name="BLPR1720040303143540823_3_3" localSheetId="4" hidden="1">#REF!</definedName>
    <definedName name="BLPR1720040303143540823_3_3" hidden="1">#REF!</definedName>
    <definedName name="BLPR17220040303143550477" localSheetId="10" hidden="1">#REF!</definedName>
    <definedName name="BLPR17220040303143550477" localSheetId="4" hidden="1">#REF!</definedName>
    <definedName name="BLPR17220040303143550477" hidden="1">#REF!</definedName>
    <definedName name="BLPR17220040303143550477_1_2" localSheetId="10" hidden="1">#REF!</definedName>
    <definedName name="BLPR17220040303143550477_1_2" localSheetId="4" hidden="1">#REF!</definedName>
    <definedName name="BLPR17220040303143550477_1_2" hidden="1">#REF!</definedName>
    <definedName name="BLPR17220040303143550477_2_2" localSheetId="10" hidden="1">#REF!</definedName>
    <definedName name="BLPR17220040303143550477_2_2" localSheetId="4" hidden="1">#REF!</definedName>
    <definedName name="BLPR17220040303143550477_2_2" hidden="1">#REF!</definedName>
    <definedName name="BLPR17320040303143550487" localSheetId="10" hidden="1">#REF!</definedName>
    <definedName name="BLPR17320040303143550487" localSheetId="4" hidden="1">#REF!</definedName>
    <definedName name="BLPR17320040303143550487" hidden="1">#REF!</definedName>
    <definedName name="BLPR17320040303143550487_1_2" localSheetId="10" hidden="1">#REF!</definedName>
    <definedName name="BLPR17320040303143550487_1_2" localSheetId="4" hidden="1">#REF!</definedName>
    <definedName name="BLPR17320040303143550487_1_2" hidden="1">#REF!</definedName>
    <definedName name="BLPR17320040303143550487_2_2" localSheetId="10" hidden="1">#REF!</definedName>
    <definedName name="BLPR17320040303143550487_2_2" localSheetId="4" hidden="1">#REF!</definedName>
    <definedName name="BLPR17320040303143550487_2_2" hidden="1">#REF!</definedName>
    <definedName name="BLPR17420040303143550507" localSheetId="10" hidden="1">#REF!</definedName>
    <definedName name="BLPR17420040303143550507" localSheetId="4" hidden="1">#REF!</definedName>
    <definedName name="BLPR17420040303143550507" hidden="1">#REF!</definedName>
    <definedName name="BLPR17420040303143550507_1_2" localSheetId="10" hidden="1">#REF!</definedName>
    <definedName name="BLPR17420040303143550507_1_2" localSheetId="4" hidden="1">#REF!</definedName>
    <definedName name="BLPR17420040303143550507_1_2" hidden="1">#REF!</definedName>
    <definedName name="BLPR17420040303143550507_2_2" localSheetId="10" hidden="1">#REF!</definedName>
    <definedName name="BLPR17420040303143550507_2_2" localSheetId="4" hidden="1">#REF!</definedName>
    <definedName name="BLPR17420040303143550507_2_2" hidden="1">#REF!</definedName>
    <definedName name="BLPR17520040303143550527" localSheetId="10" hidden="1">#REF!</definedName>
    <definedName name="BLPR17520040303143550527" localSheetId="4" hidden="1">#REF!</definedName>
    <definedName name="BLPR17520040303143550527" hidden="1">#REF!</definedName>
    <definedName name="BLPR17520040303143550527_1_2" localSheetId="10" hidden="1">#REF!</definedName>
    <definedName name="BLPR17520040303143550527_1_2" localSheetId="4" hidden="1">#REF!</definedName>
    <definedName name="BLPR17520040303143550527_1_2" hidden="1">#REF!</definedName>
    <definedName name="BLPR17520040303143550527_2_2" localSheetId="10" hidden="1">#REF!</definedName>
    <definedName name="BLPR17520040303143550527_2_2" localSheetId="4" hidden="1">#REF!</definedName>
    <definedName name="BLPR17520040303143550527_2_2" hidden="1">#REF!</definedName>
    <definedName name="BLPR17620040303143550547" localSheetId="10" hidden="1">#REF!</definedName>
    <definedName name="BLPR17620040303143550547" localSheetId="4" hidden="1">#REF!</definedName>
    <definedName name="BLPR17620040303143550547" hidden="1">#REF!</definedName>
    <definedName name="BLPR17620040303143550547_1_2" localSheetId="10" hidden="1">#REF!</definedName>
    <definedName name="BLPR17620040303143550547_1_2" localSheetId="4" hidden="1">#REF!</definedName>
    <definedName name="BLPR17620040303143550547_1_2" hidden="1">#REF!</definedName>
    <definedName name="BLPR17620040303143550547_2_2" localSheetId="10" hidden="1">#REF!</definedName>
    <definedName name="BLPR17620040303143550547_2_2" localSheetId="4" hidden="1">#REF!</definedName>
    <definedName name="BLPR17620040303143550547_2_2" hidden="1">#REF!</definedName>
    <definedName name="BLPR17720040303143550557" localSheetId="10" hidden="1">#REF!</definedName>
    <definedName name="BLPR17720040303143550557" localSheetId="4" hidden="1">#REF!</definedName>
    <definedName name="BLPR17720040303143550557" hidden="1">#REF!</definedName>
    <definedName name="BLPR17720040303143550557_1_2" localSheetId="10" hidden="1">#REF!</definedName>
    <definedName name="BLPR17720040303143550557_1_2" localSheetId="4" hidden="1">#REF!</definedName>
    <definedName name="BLPR17720040303143550557_1_2" hidden="1">#REF!</definedName>
    <definedName name="BLPR17720040303143550557_2_2" localSheetId="10" hidden="1">#REF!</definedName>
    <definedName name="BLPR17720040303143550557_2_2" localSheetId="4" hidden="1">#REF!</definedName>
    <definedName name="BLPR17720040303143550557_2_2" hidden="1">#REF!</definedName>
    <definedName name="BLPR17820040303143550577" localSheetId="10" hidden="1">#REF!</definedName>
    <definedName name="BLPR17820040303143550577" localSheetId="4" hidden="1">#REF!</definedName>
    <definedName name="BLPR17820040303143550577" hidden="1">#REF!</definedName>
    <definedName name="BLPR17820040303143550577_1_2" localSheetId="10" hidden="1">#REF!</definedName>
    <definedName name="BLPR17820040303143550577_1_2" localSheetId="4" hidden="1">#REF!</definedName>
    <definedName name="BLPR17820040303143550577_1_2" hidden="1">#REF!</definedName>
    <definedName name="BLPR17820040303143550577_2_2" localSheetId="10" hidden="1">#REF!</definedName>
    <definedName name="BLPR17820040303143550577_2_2" localSheetId="4" hidden="1">#REF!</definedName>
    <definedName name="BLPR17820040303143550577_2_2" hidden="1">#REF!</definedName>
    <definedName name="BLPR17920040303143550597" localSheetId="10" hidden="1">#REF!</definedName>
    <definedName name="BLPR17920040303143550597" localSheetId="4" hidden="1">#REF!</definedName>
    <definedName name="BLPR17920040303143550597" hidden="1">#REF!</definedName>
    <definedName name="BLPR17920040303143550597_1_2" localSheetId="10" hidden="1">#REF!</definedName>
    <definedName name="BLPR17920040303143550597_1_2" localSheetId="4" hidden="1">#REF!</definedName>
    <definedName name="BLPR17920040303143550597_1_2" hidden="1">#REF!</definedName>
    <definedName name="BLPR17920040303143550597_2_2" localSheetId="10" hidden="1">#REF!</definedName>
    <definedName name="BLPR17920040303143550597_2_2" localSheetId="4" hidden="1">#REF!</definedName>
    <definedName name="BLPR17920040303143550597_2_2" hidden="1">#REF!</definedName>
    <definedName name="BLPR18020040303143550617" localSheetId="10" hidden="1">#REF!</definedName>
    <definedName name="BLPR18020040303143550617" localSheetId="4" hidden="1">#REF!</definedName>
    <definedName name="BLPR18020040303143550617" hidden="1">#REF!</definedName>
    <definedName name="BLPR18020040303143550617_1_2" localSheetId="10" hidden="1">#REF!</definedName>
    <definedName name="BLPR18020040303143550617_1_2" localSheetId="4" hidden="1">#REF!</definedName>
    <definedName name="BLPR18020040303143550617_1_2" hidden="1">#REF!</definedName>
    <definedName name="BLPR18020040303143550617_2_2" localSheetId="10" hidden="1">#REF!</definedName>
    <definedName name="BLPR18020040303143550617_2_2" localSheetId="4" hidden="1">#REF!</definedName>
    <definedName name="BLPR18020040303143550617_2_2" hidden="1">#REF!</definedName>
    <definedName name="BLPR18120040303143550637" localSheetId="10" hidden="1">#REF!</definedName>
    <definedName name="BLPR18120040303143550637" localSheetId="4" hidden="1">#REF!</definedName>
    <definedName name="BLPR18120040303143550637" hidden="1">#REF!</definedName>
    <definedName name="BLPR18120040303143550637_1_2" localSheetId="10" hidden="1">#REF!</definedName>
    <definedName name="BLPR18120040303143550637_1_2" localSheetId="4" hidden="1">#REF!</definedName>
    <definedName name="BLPR18120040303143550637_1_2" hidden="1">#REF!</definedName>
    <definedName name="BLPR18120040303143550637_2_2" localSheetId="10" hidden="1">#REF!</definedName>
    <definedName name="BLPR18120040303143550637_2_2" localSheetId="4" hidden="1">#REF!</definedName>
    <definedName name="BLPR18120040303143550637_2_2" hidden="1">#REF!</definedName>
    <definedName name="BLPR1820040303143540823" localSheetId="10" hidden="1">#REF!</definedName>
    <definedName name="BLPR1820040303143540823" localSheetId="4" hidden="1">#REF!</definedName>
    <definedName name="BLPR1820040303143540823" hidden="1">#REF!</definedName>
    <definedName name="BLPR1820040303143540823_1_3" localSheetId="10" hidden="1">#REF!</definedName>
    <definedName name="BLPR1820040303143540823_1_3" localSheetId="4" hidden="1">#REF!</definedName>
    <definedName name="BLPR1820040303143540823_1_3" hidden="1">#REF!</definedName>
    <definedName name="BLPR1820040303143540823_2_3" localSheetId="10" hidden="1">#REF!</definedName>
    <definedName name="BLPR1820040303143540823_2_3" localSheetId="4" hidden="1">#REF!</definedName>
    <definedName name="BLPR1820040303143540823_2_3" hidden="1">#REF!</definedName>
    <definedName name="BLPR1820040303143540823_3_3" localSheetId="10" hidden="1">#REF!</definedName>
    <definedName name="BLPR1820040303143540823_3_3" localSheetId="4" hidden="1">#REF!</definedName>
    <definedName name="BLPR1820040303143540823_3_3" hidden="1">#REF!</definedName>
    <definedName name="BLPR18220040303143550657" localSheetId="10" hidden="1">#REF!</definedName>
    <definedName name="BLPR18220040303143550657" localSheetId="4" hidden="1">#REF!</definedName>
    <definedName name="BLPR18220040303143550657" hidden="1">#REF!</definedName>
    <definedName name="BLPR18220040303143550657_1_2" localSheetId="10" hidden="1">#REF!</definedName>
    <definedName name="BLPR18220040303143550657_1_2" localSheetId="4" hidden="1">#REF!</definedName>
    <definedName name="BLPR18220040303143550657_1_2" hidden="1">#REF!</definedName>
    <definedName name="BLPR18220040303143550657_2_2" localSheetId="10" hidden="1">#REF!</definedName>
    <definedName name="BLPR18220040303143550657_2_2" localSheetId="4" hidden="1">#REF!</definedName>
    <definedName name="BLPR18220040303143550657_2_2" hidden="1">#REF!</definedName>
    <definedName name="BLPR18320040303143550678" localSheetId="10" hidden="1">#REF!</definedName>
    <definedName name="BLPR18320040303143550678" localSheetId="4" hidden="1">#REF!</definedName>
    <definedName name="BLPR18320040303143550678" hidden="1">#REF!</definedName>
    <definedName name="BLPR18320040303143550678_1_2" localSheetId="10" hidden="1">#REF!</definedName>
    <definedName name="BLPR18320040303143550678_1_2" localSheetId="4" hidden="1">#REF!</definedName>
    <definedName name="BLPR18320040303143550678_1_2" hidden="1">#REF!</definedName>
    <definedName name="BLPR18320040303143550678_2_2" localSheetId="10" hidden="1">#REF!</definedName>
    <definedName name="BLPR18320040303143550678_2_2" localSheetId="4" hidden="1">#REF!</definedName>
    <definedName name="BLPR18320040303143550678_2_2" hidden="1">#REF!</definedName>
    <definedName name="BLPR18420040303143550698" localSheetId="10" hidden="1">#REF!</definedName>
    <definedName name="BLPR18420040303143550698" localSheetId="4" hidden="1">#REF!</definedName>
    <definedName name="BLPR18420040303143550698" hidden="1">#REF!</definedName>
    <definedName name="BLPR18420040303143550698_1_2" localSheetId="10" hidden="1">#REF!</definedName>
    <definedName name="BLPR18420040303143550698_1_2" localSheetId="4" hidden="1">#REF!</definedName>
    <definedName name="BLPR18420040303143550698_1_2" hidden="1">#REF!</definedName>
    <definedName name="BLPR18420040303143550698_2_2" localSheetId="10" hidden="1">#REF!</definedName>
    <definedName name="BLPR18420040303143550698_2_2" localSheetId="4" hidden="1">#REF!</definedName>
    <definedName name="BLPR18420040303143550698_2_2" hidden="1">#REF!</definedName>
    <definedName name="BLPR18520040303143550718" localSheetId="10" hidden="1">#REF!</definedName>
    <definedName name="BLPR18520040303143550718" localSheetId="4" hidden="1">#REF!</definedName>
    <definedName name="BLPR18520040303143550718" hidden="1">#REF!</definedName>
    <definedName name="BLPR18520040303143550718_1_2" localSheetId="10" hidden="1">#REF!</definedName>
    <definedName name="BLPR18520040303143550718_1_2" localSheetId="4" hidden="1">#REF!</definedName>
    <definedName name="BLPR18520040303143550718_1_2" hidden="1">#REF!</definedName>
    <definedName name="BLPR18520040303143550718_2_2" localSheetId="10" hidden="1">#REF!</definedName>
    <definedName name="BLPR18520040303143550718_2_2" localSheetId="4" hidden="1">#REF!</definedName>
    <definedName name="BLPR18520040303143550718_2_2" hidden="1">#REF!</definedName>
    <definedName name="BLPR18620040303143550738" localSheetId="10" hidden="1">#REF!</definedName>
    <definedName name="BLPR18620040303143550738" localSheetId="4" hidden="1">#REF!</definedName>
    <definedName name="BLPR18620040303143550738" hidden="1">#REF!</definedName>
    <definedName name="BLPR18620040303143550738_1_2" localSheetId="10" hidden="1">#REF!</definedName>
    <definedName name="BLPR18620040303143550738_1_2" localSheetId="4" hidden="1">#REF!</definedName>
    <definedName name="BLPR18620040303143550738_1_2" hidden="1">#REF!</definedName>
    <definedName name="BLPR18620040303143550738_2_2" localSheetId="10" hidden="1">#REF!</definedName>
    <definedName name="BLPR18620040303143550738_2_2" localSheetId="4" hidden="1">#REF!</definedName>
    <definedName name="BLPR18620040303143550738_2_2" hidden="1">#REF!</definedName>
    <definedName name="BLPR18720040303143550758" localSheetId="10" hidden="1">#REF!</definedName>
    <definedName name="BLPR18720040303143550758" localSheetId="4" hidden="1">#REF!</definedName>
    <definedName name="BLPR18720040303143550758" hidden="1">#REF!</definedName>
    <definedName name="BLPR18720040303143550758_1_2" localSheetId="10" hidden="1">#REF!</definedName>
    <definedName name="BLPR18720040303143550758_1_2" localSheetId="4" hidden="1">#REF!</definedName>
    <definedName name="BLPR18720040303143550758_1_2" hidden="1">#REF!</definedName>
    <definedName name="BLPR18720040303143550758_2_2" localSheetId="10" hidden="1">#REF!</definedName>
    <definedName name="BLPR18720040303143550758_2_2" localSheetId="4" hidden="1">#REF!</definedName>
    <definedName name="BLPR18720040303143550758_2_2" hidden="1">#REF!</definedName>
    <definedName name="BLPR18820040303143550778" localSheetId="10" hidden="1">#REF!</definedName>
    <definedName name="BLPR18820040303143550778" localSheetId="4" hidden="1">#REF!</definedName>
    <definedName name="BLPR18820040303143550778" hidden="1">#REF!</definedName>
    <definedName name="BLPR18820040303143550778_1_2" localSheetId="10" hidden="1">#REF!</definedName>
    <definedName name="BLPR18820040303143550778_1_2" localSheetId="4" hidden="1">#REF!</definedName>
    <definedName name="BLPR18820040303143550778_1_2" hidden="1">#REF!</definedName>
    <definedName name="BLPR18820040303143550778_2_2" localSheetId="10" hidden="1">#REF!</definedName>
    <definedName name="BLPR18820040303143550778_2_2" localSheetId="4" hidden="1">#REF!</definedName>
    <definedName name="BLPR18820040303143550778_2_2" hidden="1">#REF!</definedName>
    <definedName name="BLPR18920040303143550798" localSheetId="10" hidden="1">#REF!</definedName>
    <definedName name="BLPR18920040303143550798" localSheetId="4" hidden="1">#REF!</definedName>
    <definedName name="BLPR18920040303143550798" hidden="1">#REF!</definedName>
    <definedName name="BLPR18920040303143550798_1_2" localSheetId="10" hidden="1">#REF!</definedName>
    <definedName name="BLPR18920040303143550798_1_2" localSheetId="4" hidden="1">#REF!</definedName>
    <definedName name="BLPR18920040303143550798_1_2" hidden="1">#REF!</definedName>
    <definedName name="BLPR18920040303143550798_2_2" localSheetId="10" hidden="1">#REF!</definedName>
    <definedName name="BLPR18920040303143550798_2_2" localSheetId="4" hidden="1">#REF!</definedName>
    <definedName name="BLPR18920040303143550798_2_2" hidden="1">#REF!</definedName>
    <definedName name="BLPR19020040303143550818" localSheetId="10" hidden="1">#REF!</definedName>
    <definedName name="BLPR19020040303143550818" localSheetId="4" hidden="1">#REF!</definedName>
    <definedName name="BLPR19020040303143550818" hidden="1">#REF!</definedName>
    <definedName name="BLPR19020040303143550818_1_2" localSheetId="10" hidden="1">#REF!</definedName>
    <definedName name="BLPR19020040303143550818_1_2" localSheetId="4" hidden="1">#REF!</definedName>
    <definedName name="BLPR19020040303143550818_1_2" hidden="1">#REF!</definedName>
    <definedName name="BLPR19020040303143550818_2_2" localSheetId="10" hidden="1">#REF!</definedName>
    <definedName name="BLPR19020040303143550818_2_2" localSheetId="4" hidden="1">#REF!</definedName>
    <definedName name="BLPR19020040303143550818_2_2" hidden="1">#REF!</definedName>
    <definedName name="BLPR19120040303143550838" localSheetId="10" hidden="1">#REF!</definedName>
    <definedName name="BLPR19120040303143550838" localSheetId="4" hidden="1">#REF!</definedName>
    <definedName name="BLPR19120040303143550838" hidden="1">#REF!</definedName>
    <definedName name="BLPR19120040303143550838_1_2" localSheetId="10" hidden="1">#REF!</definedName>
    <definedName name="BLPR19120040303143550838_1_2" localSheetId="4" hidden="1">#REF!</definedName>
    <definedName name="BLPR19120040303143550838_1_2" hidden="1">#REF!</definedName>
    <definedName name="BLPR19120040303143550838_2_2" localSheetId="10" hidden="1">#REF!</definedName>
    <definedName name="BLPR19120040303143550838_2_2" localSheetId="4" hidden="1">#REF!</definedName>
    <definedName name="BLPR19120040303143550838_2_2" hidden="1">#REF!</definedName>
    <definedName name="BLPR1920040303143540823" localSheetId="10" hidden="1">#REF!</definedName>
    <definedName name="BLPR1920040303143540823" localSheetId="4" hidden="1">#REF!</definedName>
    <definedName name="BLPR1920040303143540823" hidden="1">#REF!</definedName>
    <definedName name="BLPR1920040303143540823_1_3" localSheetId="10" hidden="1">#REF!</definedName>
    <definedName name="BLPR1920040303143540823_1_3" localSheetId="4" hidden="1">#REF!</definedName>
    <definedName name="BLPR1920040303143540823_1_3" hidden="1">#REF!</definedName>
    <definedName name="BLPR1920040303143540823_2_3" localSheetId="10" hidden="1">#REF!</definedName>
    <definedName name="BLPR1920040303143540823_2_3" localSheetId="4" hidden="1">#REF!</definedName>
    <definedName name="BLPR1920040303143540823_2_3" hidden="1">#REF!</definedName>
    <definedName name="BLPR1920040303143540823_3_3" localSheetId="10" hidden="1">#REF!</definedName>
    <definedName name="BLPR1920040303143540823_3_3" localSheetId="4" hidden="1">#REF!</definedName>
    <definedName name="BLPR1920040303143540823_3_3" hidden="1">#REF!</definedName>
    <definedName name="BLPR19220040303143550858" localSheetId="10" hidden="1">#REF!</definedName>
    <definedName name="BLPR19220040303143550858" localSheetId="4" hidden="1">#REF!</definedName>
    <definedName name="BLPR19220040303143550858" hidden="1">#REF!</definedName>
    <definedName name="BLPR19220040303143550858_1_2" localSheetId="10" hidden="1">#REF!</definedName>
    <definedName name="BLPR19220040303143550858_1_2" localSheetId="4" hidden="1">#REF!</definedName>
    <definedName name="BLPR19220040303143550858_1_2" hidden="1">#REF!</definedName>
    <definedName name="BLPR19220040303143550858_2_2" localSheetId="10" hidden="1">#REF!</definedName>
    <definedName name="BLPR19220040303143550858_2_2" localSheetId="4" hidden="1">#REF!</definedName>
    <definedName name="BLPR19220040303143550858_2_2" hidden="1">#REF!</definedName>
    <definedName name="BLPR19320040303143550878" localSheetId="10" hidden="1">#REF!</definedName>
    <definedName name="BLPR19320040303143550878" localSheetId="4" hidden="1">#REF!</definedName>
    <definedName name="BLPR19320040303143550878" hidden="1">#REF!</definedName>
    <definedName name="BLPR19320040303143550878_1_2" localSheetId="10" hidden="1">#REF!</definedName>
    <definedName name="BLPR19320040303143550878_1_2" localSheetId="4" hidden="1">#REF!</definedName>
    <definedName name="BLPR19320040303143550878_1_2" hidden="1">#REF!</definedName>
    <definedName name="BLPR19320040303143550878_2_2" localSheetId="10" hidden="1">#REF!</definedName>
    <definedName name="BLPR19320040303143550878_2_2" localSheetId="4" hidden="1">#REF!</definedName>
    <definedName name="BLPR19320040303143550878_2_2" hidden="1">#REF!</definedName>
    <definedName name="BLPR19420040303143550898" localSheetId="10" hidden="1">#REF!</definedName>
    <definedName name="BLPR19420040303143550898" localSheetId="4" hidden="1">#REF!</definedName>
    <definedName name="BLPR19420040303143550898" hidden="1">#REF!</definedName>
    <definedName name="BLPR19420040303143550898_1_2" localSheetId="10" hidden="1">#REF!</definedName>
    <definedName name="BLPR19420040303143550898_1_2" localSheetId="4" hidden="1">#REF!</definedName>
    <definedName name="BLPR19420040303143550898_1_2" hidden="1">#REF!</definedName>
    <definedName name="BLPR19420040303143550898_2_2" localSheetId="10" hidden="1">#REF!</definedName>
    <definedName name="BLPR19420040303143550898_2_2" localSheetId="4" hidden="1">#REF!</definedName>
    <definedName name="BLPR19420040303143550898_2_2" hidden="1">#REF!</definedName>
    <definedName name="BLPR19520040303143550928" localSheetId="10" hidden="1">#REF!</definedName>
    <definedName name="BLPR19520040303143550928" localSheetId="4" hidden="1">#REF!</definedName>
    <definedName name="BLPR19520040303143550928" hidden="1">#REF!</definedName>
    <definedName name="BLPR19520040303143550928_1_2" localSheetId="10" hidden="1">#REF!</definedName>
    <definedName name="BLPR19520040303143550928_1_2" localSheetId="4" hidden="1">#REF!</definedName>
    <definedName name="BLPR19520040303143550928_1_2" hidden="1">#REF!</definedName>
    <definedName name="BLPR19520040303143550928_2_2" localSheetId="10" hidden="1">#REF!</definedName>
    <definedName name="BLPR19520040303143550928_2_2" localSheetId="4" hidden="1">#REF!</definedName>
    <definedName name="BLPR19520040303143550928_2_2" hidden="1">#REF!</definedName>
    <definedName name="BLPR19620040303143550948" localSheetId="10" hidden="1">#REF!</definedName>
    <definedName name="BLPR19620040303143550948" localSheetId="4" hidden="1">#REF!</definedName>
    <definedName name="BLPR19620040303143550948" hidden="1">#REF!</definedName>
    <definedName name="BLPR19620040303143550948_1_2" localSheetId="10" hidden="1">#REF!</definedName>
    <definedName name="BLPR19620040303143550948_1_2" localSheetId="4" hidden="1">#REF!</definedName>
    <definedName name="BLPR19620040303143550948_1_2" hidden="1">#REF!</definedName>
    <definedName name="BLPR19620040303143550948_2_2" localSheetId="10" hidden="1">#REF!</definedName>
    <definedName name="BLPR19620040303143550948_2_2" localSheetId="4" hidden="1">#REF!</definedName>
    <definedName name="BLPR19620040303143550948_2_2" hidden="1">#REF!</definedName>
    <definedName name="BLPR19720040303143550968" localSheetId="10" hidden="1">#REF!</definedName>
    <definedName name="BLPR19720040303143550968" localSheetId="4" hidden="1">#REF!</definedName>
    <definedName name="BLPR19720040303143550968" hidden="1">#REF!</definedName>
    <definedName name="BLPR19720040303143550968_1_2" localSheetId="10" hidden="1">#REF!</definedName>
    <definedName name="BLPR19720040303143550968_1_2" localSheetId="4" hidden="1">#REF!</definedName>
    <definedName name="BLPR19720040303143550968_1_2" hidden="1">#REF!</definedName>
    <definedName name="BLPR19720040303143550968_2_2" localSheetId="10" hidden="1">#REF!</definedName>
    <definedName name="BLPR19720040303143550968_2_2" localSheetId="4" hidden="1">#REF!</definedName>
    <definedName name="BLPR19720040303143550968_2_2" hidden="1">#REF!</definedName>
    <definedName name="BLPR19820040303143550988" localSheetId="10" hidden="1">#REF!</definedName>
    <definedName name="BLPR19820040303143550988" localSheetId="4" hidden="1">#REF!</definedName>
    <definedName name="BLPR19820040303143550988" hidden="1">#REF!</definedName>
    <definedName name="BLPR19820040303143550988_1_2" localSheetId="10" hidden="1">#REF!</definedName>
    <definedName name="BLPR19820040303143550988_1_2" localSheetId="4" hidden="1">#REF!</definedName>
    <definedName name="BLPR19820040303143550988_1_2" hidden="1">#REF!</definedName>
    <definedName name="BLPR19820040303143550988_2_2" localSheetId="10" hidden="1">#REF!</definedName>
    <definedName name="BLPR19820040303143550988_2_2" localSheetId="4" hidden="1">#REF!</definedName>
    <definedName name="BLPR19820040303143550988_2_2" hidden="1">#REF!</definedName>
    <definedName name="BLPR19920040303143551999" localSheetId="10" hidden="1">#REF!</definedName>
    <definedName name="BLPR19920040303143551999" localSheetId="4" hidden="1">#REF!</definedName>
    <definedName name="BLPR19920040303143551999" hidden="1">#REF!</definedName>
    <definedName name="BLPR19920040303143551999_1_1" localSheetId="10" hidden="1">#REF!</definedName>
    <definedName name="BLPR19920040303143551999_1_1" localSheetId="4" hidden="1">#REF!</definedName>
    <definedName name="BLPR19920040303143551999_1_1" hidden="1">#REF!</definedName>
    <definedName name="BLPR20020040303143551999" localSheetId="10" hidden="1">#REF!</definedName>
    <definedName name="BLPR20020040303143551999" localSheetId="4" hidden="1">#REF!</definedName>
    <definedName name="BLPR20020040303143551999" hidden="1">#REF!</definedName>
    <definedName name="BLPR20020040303143551999_1_1" localSheetId="10" hidden="1">#REF!</definedName>
    <definedName name="BLPR20020040303143551999_1_1" localSheetId="4" hidden="1">#REF!</definedName>
    <definedName name="BLPR20020040303143551999_1_1" hidden="1">#REF!</definedName>
    <definedName name="BLPR20120040303143551999" localSheetId="10" hidden="1">#REF!</definedName>
    <definedName name="BLPR20120040303143551999" localSheetId="4" hidden="1">#REF!</definedName>
    <definedName name="BLPR20120040303143551999" hidden="1">#REF!</definedName>
    <definedName name="BLPR20120040303143551999_1_1" localSheetId="10" hidden="1">#REF!</definedName>
    <definedName name="BLPR20120040303143551999_1_1" localSheetId="4" hidden="1">#REF!</definedName>
    <definedName name="BLPR20120040303143551999_1_1" hidden="1">#REF!</definedName>
    <definedName name="BLPR2020040303143540823" localSheetId="10" hidden="1">#REF!</definedName>
    <definedName name="BLPR2020040303143540823" localSheetId="4" hidden="1">#REF!</definedName>
    <definedName name="BLPR2020040303143540823" hidden="1">#REF!</definedName>
    <definedName name="BLPR2020040303143540823_1_3" localSheetId="10" hidden="1">#REF!</definedName>
    <definedName name="BLPR2020040303143540823_1_3" localSheetId="4" hidden="1">#REF!</definedName>
    <definedName name="BLPR2020040303143540823_1_3" hidden="1">#REF!</definedName>
    <definedName name="BLPR2020040303143540823_2_3" localSheetId="10" hidden="1">#REF!</definedName>
    <definedName name="BLPR2020040303143540823_2_3" localSheetId="4" hidden="1">#REF!</definedName>
    <definedName name="BLPR2020040303143540823_2_3" hidden="1">#REF!</definedName>
    <definedName name="BLPR2020040303143540823_3_3" localSheetId="10" hidden="1">#REF!</definedName>
    <definedName name="BLPR2020040303143540823_3_3" localSheetId="4" hidden="1">#REF!</definedName>
    <definedName name="BLPR2020040303143540823_3_3" hidden="1">#REF!</definedName>
    <definedName name="BLPR20220040303143551999" localSheetId="10" hidden="1">#REF!</definedName>
    <definedName name="BLPR20220040303143551999" localSheetId="4" hidden="1">#REF!</definedName>
    <definedName name="BLPR20220040303143551999" hidden="1">#REF!</definedName>
    <definedName name="BLPR20220040303143551999_1_1" localSheetId="10" hidden="1">#REF!</definedName>
    <definedName name="BLPR20220040303143551999_1_1" localSheetId="4" hidden="1">#REF!</definedName>
    <definedName name="BLPR20220040303143551999_1_1" hidden="1">#REF!</definedName>
    <definedName name="BLPR20320040303143552009" localSheetId="10" hidden="1">#REF!</definedName>
    <definedName name="BLPR20320040303143552009" localSheetId="4" hidden="1">#REF!</definedName>
    <definedName name="BLPR20320040303143552009" hidden="1">#REF!</definedName>
    <definedName name="BLPR20320040303143552009_1_1" localSheetId="10" hidden="1">#REF!</definedName>
    <definedName name="BLPR20320040303143552009_1_1" localSheetId="4" hidden="1">#REF!</definedName>
    <definedName name="BLPR20320040303143552009_1_1" hidden="1">#REF!</definedName>
    <definedName name="BLPR20420040303143552009" localSheetId="10" hidden="1">#REF!</definedName>
    <definedName name="BLPR20420040303143552009" localSheetId="4" hidden="1">#REF!</definedName>
    <definedName name="BLPR20420040303143552009" hidden="1">#REF!</definedName>
    <definedName name="BLPR20420040303143552009_1_1" localSheetId="10" hidden="1">#REF!</definedName>
    <definedName name="BLPR20420040303143552009_1_1" localSheetId="4" hidden="1">#REF!</definedName>
    <definedName name="BLPR20420040303143552009_1_1" hidden="1">#REF!</definedName>
    <definedName name="BLPR20520040303143552009" localSheetId="10" hidden="1">#REF!</definedName>
    <definedName name="BLPR20520040303143552009" localSheetId="4" hidden="1">#REF!</definedName>
    <definedName name="BLPR20520040303143552009" hidden="1">#REF!</definedName>
    <definedName name="BLPR20520040303143552009_1_1" localSheetId="10" hidden="1">#REF!</definedName>
    <definedName name="BLPR20520040303143552009_1_1" localSheetId="4" hidden="1">#REF!</definedName>
    <definedName name="BLPR20520040303143552009_1_1" hidden="1">#REF!</definedName>
    <definedName name="BLPR20620040303143552009" localSheetId="10" hidden="1">#REF!</definedName>
    <definedName name="BLPR20620040303143552009" localSheetId="4" hidden="1">#REF!</definedName>
    <definedName name="BLPR20620040303143552009" hidden="1">#REF!</definedName>
    <definedName name="BLPR20620040303143552009_1_1" localSheetId="10" hidden="1">#REF!</definedName>
    <definedName name="BLPR20620040303143552009_1_1" localSheetId="4" hidden="1">#REF!</definedName>
    <definedName name="BLPR20620040303143552009_1_1" hidden="1">#REF!</definedName>
    <definedName name="BLPR20720040303143552009" localSheetId="10" hidden="1">#REF!</definedName>
    <definedName name="BLPR20720040303143552009" localSheetId="4" hidden="1">#REF!</definedName>
    <definedName name="BLPR20720040303143552009" hidden="1">#REF!</definedName>
    <definedName name="BLPR20720040303143552009_1_1" localSheetId="10" hidden="1">#REF!</definedName>
    <definedName name="BLPR20720040303143552009_1_1" localSheetId="4" hidden="1">#REF!</definedName>
    <definedName name="BLPR20720040303143552009_1_1" hidden="1">#REF!</definedName>
    <definedName name="BLPR20820040303143552009" localSheetId="10" hidden="1">#REF!</definedName>
    <definedName name="BLPR20820040303143552009" localSheetId="4" hidden="1">#REF!</definedName>
    <definedName name="BLPR20820040303143552009" hidden="1">#REF!</definedName>
    <definedName name="BLPR20820040303143552009_1_1" localSheetId="10" hidden="1">#REF!</definedName>
    <definedName name="BLPR20820040303143552009_1_1" localSheetId="4" hidden="1">#REF!</definedName>
    <definedName name="BLPR20820040303143552009_1_1" hidden="1">#REF!</definedName>
    <definedName name="BLPR20920040303143552009" localSheetId="10" hidden="1">#REF!</definedName>
    <definedName name="BLPR20920040303143552009" localSheetId="4" hidden="1">#REF!</definedName>
    <definedName name="BLPR20920040303143552009" hidden="1">#REF!</definedName>
    <definedName name="BLPR20920040303143552009_1_1" localSheetId="10" hidden="1">#REF!</definedName>
    <definedName name="BLPR20920040303143552009_1_1" localSheetId="4" hidden="1">#REF!</definedName>
    <definedName name="BLPR20920040303143552009_1_1" hidden="1">#REF!</definedName>
    <definedName name="BLPR21020040303143552009" localSheetId="10" hidden="1">#REF!</definedName>
    <definedName name="BLPR21020040303143552009" localSheetId="4" hidden="1">#REF!</definedName>
    <definedName name="BLPR21020040303143552009" hidden="1">#REF!</definedName>
    <definedName name="BLPR21020040303143552009_1_1" localSheetId="10" hidden="1">#REF!</definedName>
    <definedName name="BLPR21020040303143552009_1_1" localSheetId="4" hidden="1">#REF!</definedName>
    <definedName name="BLPR21020040303143552009_1_1" hidden="1">#REF!</definedName>
    <definedName name="BLPR21120040303143552009" localSheetId="10" hidden="1">#REF!</definedName>
    <definedName name="BLPR21120040303143552009" localSheetId="4" hidden="1">#REF!</definedName>
    <definedName name="BLPR21120040303143552009" hidden="1">#REF!</definedName>
    <definedName name="BLPR21120040303143552009_1_1" localSheetId="10" hidden="1">#REF!</definedName>
    <definedName name="BLPR21120040303143552009_1_1" localSheetId="4" hidden="1">#REF!</definedName>
    <definedName name="BLPR21120040303143552009_1_1" hidden="1">#REF!</definedName>
    <definedName name="BLPR2120040303143540823" localSheetId="10" hidden="1">#REF!</definedName>
    <definedName name="BLPR2120040303143540823" localSheetId="4" hidden="1">#REF!</definedName>
    <definedName name="BLPR2120040303143540823" hidden="1">#REF!</definedName>
    <definedName name="BLPR2120040303143540823_1_3" localSheetId="10" hidden="1">#REF!</definedName>
    <definedName name="BLPR2120040303143540823_1_3" localSheetId="4" hidden="1">#REF!</definedName>
    <definedName name="BLPR2120040303143540823_1_3" hidden="1">#REF!</definedName>
    <definedName name="BLPR2120040303143540823_2_3" localSheetId="10" hidden="1">#REF!</definedName>
    <definedName name="BLPR2120040303143540823_2_3" localSheetId="4" hidden="1">#REF!</definedName>
    <definedName name="BLPR2120040303143540823_2_3" hidden="1">#REF!</definedName>
    <definedName name="BLPR2120040303143540823_3_3" localSheetId="10" hidden="1">#REF!</definedName>
    <definedName name="BLPR2120040303143540823_3_3" localSheetId="4" hidden="1">#REF!</definedName>
    <definedName name="BLPR2120040303143540823_3_3" hidden="1">#REF!</definedName>
    <definedName name="BLPR21220040303143552009" localSheetId="10" hidden="1">#REF!</definedName>
    <definedName name="BLPR21220040303143552009" localSheetId="4" hidden="1">#REF!</definedName>
    <definedName name="BLPR21220040303143552009" hidden="1">#REF!</definedName>
    <definedName name="BLPR21220040303143552009_1_1" localSheetId="10" hidden="1">#REF!</definedName>
    <definedName name="BLPR21220040303143552009_1_1" localSheetId="4" hidden="1">#REF!</definedName>
    <definedName name="BLPR21220040303143552009_1_1" hidden="1">#REF!</definedName>
    <definedName name="BLPR21320040303143552009" localSheetId="10" hidden="1">#REF!</definedName>
    <definedName name="BLPR21320040303143552009" localSheetId="4" hidden="1">#REF!</definedName>
    <definedName name="BLPR21320040303143552009" hidden="1">#REF!</definedName>
    <definedName name="BLPR21320040303143552009_1_1" localSheetId="10" hidden="1">#REF!</definedName>
    <definedName name="BLPR21320040303143552009_1_1" localSheetId="4" hidden="1">#REF!</definedName>
    <definedName name="BLPR21320040303143552009_1_1" hidden="1">#REF!</definedName>
    <definedName name="BLPR21420040303143552019" localSheetId="10" hidden="1">#REF!</definedName>
    <definedName name="BLPR21420040303143552019" localSheetId="4" hidden="1">#REF!</definedName>
    <definedName name="BLPR21420040303143552019" hidden="1">#REF!</definedName>
    <definedName name="BLPR21420040303143552019_1_1" localSheetId="10" hidden="1">#REF!</definedName>
    <definedName name="BLPR21420040303143552019_1_1" localSheetId="4" hidden="1">#REF!</definedName>
    <definedName name="BLPR21420040303143552019_1_1" hidden="1">#REF!</definedName>
    <definedName name="BLPR21520040303143552080" localSheetId="10" hidden="1">#REF!</definedName>
    <definedName name="BLPR21520040303143552080" localSheetId="4" hidden="1">#REF!</definedName>
    <definedName name="BLPR21520040303143552080" hidden="1">#REF!</definedName>
    <definedName name="BLPR21520040303143552080_1_2" localSheetId="10" hidden="1">#REF!</definedName>
    <definedName name="BLPR21520040303143552080_1_2" localSheetId="4" hidden="1">#REF!</definedName>
    <definedName name="BLPR21520040303143552080_1_2" hidden="1">#REF!</definedName>
    <definedName name="BLPR21520040303143552080_2_2" localSheetId="10" hidden="1">#REF!</definedName>
    <definedName name="BLPR21520040303143552080_2_2" localSheetId="4" hidden="1">#REF!</definedName>
    <definedName name="BLPR21520040303143552080_2_2" hidden="1">#REF!</definedName>
    <definedName name="BLPR21620040303143552110" localSheetId="10" hidden="1">#REF!</definedName>
    <definedName name="BLPR21620040303143552110" localSheetId="4" hidden="1">#REF!</definedName>
    <definedName name="BLPR21620040303143552110" hidden="1">#REF!</definedName>
    <definedName name="BLPR21620040303143552110_1_2" localSheetId="10" hidden="1">#REF!</definedName>
    <definedName name="BLPR21620040303143552110_1_2" localSheetId="4" hidden="1">#REF!</definedName>
    <definedName name="BLPR21620040303143552110_1_2" hidden="1">#REF!</definedName>
    <definedName name="BLPR21620040303143552110_2_2" localSheetId="10" hidden="1">#REF!</definedName>
    <definedName name="BLPR21620040303143552110_2_2" localSheetId="4" hidden="1">#REF!</definedName>
    <definedName name="BLPR21620040303143552110_2_2" hidden="1">#REF!</definedName>
    <definedName name="BLPR21720040303143552130" localSheetId="10" hidden="1">#REF!</definedName>
    <definedName name="BLPR21720040303143552130" localSheetId="4" hidden="1">#REF!</definedName>
    <definedName name="BLPR21720040303143552130" hidden="1">#REF!</definedName>
    <definedName name="BLPR21720040303143552130_1_2" localSheetId="10" hidden="1">#REF!</definedName>
    <definedName name="BLPR21720040303143552130_1_2" localSheetId="4" hidden="1">#REF!</definedName>
    <definedName name="BLPR21720040303143552130_1_2" hidden="1">#REF!</definedName>
    <definedName name="BLPR21720040303143552130_2_2" localSheetId="10" hidden="1">#REF!</definedName>
    <definedName name="BLPR21720040303143552130_2_2" localSheetId="4" hidden="1">#REF!</definedName>
    <definedName name="BLPR21720040303143552130_2_2" hidden="1">#REF!</definedName>
    <definedName name="BLPR21820040303143552160" localSheetId="10" hidden="1">#REF!</definedName>
    <definedName name="BLPR21820040303143552160" localSheetId="4" hidden="1">#REF!</definedName>
    <definedName name="BLPR21820040303143552160" hidden="1">#REF!</definedName>
    <definedName name="BLPR21820040303143552160_1_2" localSheetId="10" hidden="1">#REF!</definedName>
    <definedName name="BLPR21820040303143552160_1_2" localSheetId="4" hidden="1">#REF!</definedName>
    <definedName name="BLPR21820040303143552160_1_2" hidden="1">#REF!</definedName>
    <definedName name="BLPR21820040303143552160_2_2" localSheetId="10" hidden="1">#REF!</definedName>
    <definedName name="BLPR21820040303143552160_2_2" localSheetId="4" hidden="1">#REF!</definedName>
    <definedName name="BLPR21820040303143552160_2_2" hidden="1">#REF!</definedName>
    <definedName name="BLPR21920040303143552180" localSheetId="10" hidden="1">#REF!</definedName>
    <definedName name="BLPR21920040303143552180" localSheetId="4" hidden="1">#REF!</definedName>
    <definedName name="BLPR21920040303143552180" hidden="1">#REF!</definedName>
    <definedName name="BLPR21920040303143552180_1_2" localSheetId="10" hidden="1">#REF!</definedName>
    <definedName name="BLPR21920040303143552180_1_2" localSheetId="4" hidden="1">#REF!</definedName>
    <definedName name="BLPR21920040303143552180_1_2" hidden="1">#REF!</definedName>
    <definedName name="BLPR21920040303143552180_2_2" localSheetId="10" hidden="1">#REF!</definedName>
    <definedName name="BLPR21920040303143552180_2_2" localSheetId="4" hidden="1">#REF!</definedName>
    <definedName name="BLPR21920040303143552180_2_2" hidden="1">#REF!</definedName>
    <definedName name="BLPR220040303143540773" localSheetId="10" hidden="1">#REF!</definedName>
    <definedName name="BLPR220040303143540773" localSheetId="4" hidden="1">#REF!</definedName>
    <definedName name="BLPR220040303143540773" hidden="1">#REF!</definedName>
    <definedName name="BLPR220040303143540773_1_3" localSheetId="10" hidden="1">#REF!</definedName>
    <definedName name="BLPR220040303143540773_1_3" localSheetId="4" hidden="1">#REF!</definedName>
    <definedName name="BLPR220040303143540773_1_3" hidden="1">#REF!</definedName>
    <definedName name="BLPR220040303143540773_2_3" localSheetId="10" hidden="1">#REF!</definedName>
    <definedName name="BLPR220040303143540773_2_3" localSheetId="4" hidden="1">#REF!</definedName>
    <definedName name="BLPR220040303143540773_2_3" hidden="1">#REF!</definedName>
    <definedName name="BLPR220040303143540773_3_3" localSheetId="10" hidden="1">#REF!</definedName>
    <definedName name="BLPR220040303143540773_3_3" localSheetId="4" hidden="1">#REF!</definedName>
    <definedName name="BLPR220040303143540773_3_3" hidden="1">#REF!</definedName>
    <definedName name="BLPR22020040303143552210" localSheetId="10" hidden="1">#REF!</definedName>
    <definedName name="BLPR22020040303143552210" localSheetId="4" hidden="1">#REF!</definedName>
    <definedName name="BLPR22020040303143552210" hidden="1">#REF!</definedName>
    <definedName name="BLPR22020040303143552210_1_2" localSheetId="10" hidden="1">#REF!</definedName>
    <definedName name="BLPR22020040303143552210_1_2" localSheetId="4" hidden="1">#REF!</definedName>
    <definedName name="BLPR22020040303143552210_1_2" hidden="1">#REF!</definedName>
    <definedName name="BLPR22020040303143552210_2_2" localSheetId="10" hidden="1">#REF!</definedName>
    <definedName name="BLPR22020040303143552210_2_2" localSheetId="4" hidden="1">#REF!</definedName>
    <definedName name="BLPR22020040303143552210_2_2" hidden="1">#REF!</definedName>
    <definedName name="BLPR22120040303143552230" localSheetId="10" hidden="1">#REF!</definedName>
    <definedName name="BLPR22120040303143552230" localSheetId="4" hidden="1">#REF!</definedName>
    <definedName name="BLPR22120040303143552230" hidden="1">#REF!</definedName>
    <definedName name="BLPR22120040303143552230_1_2" localSheetId="10" hidden="1">#REF!</definedName>
    <definedName name="BLPR22120040303143552230_1_2" localSheetId="4" hidden="1">#REF!</definedName>
    <definedName name="BLPR22120040303143552230_1_2" hidden="1">#REF!</definedName>
    <definedName name="BLPR22120040303143552230_2_2" localSheetId="10" hidden="1">#REF!</definedName>
    <definedName name="BLPR22120040303143552230_2_2" localSheetId="4" hidden="1">#REF!</definedName>
    <definedName name="BLPR22120040303143552230_2_2" hidden="1">#REF!</definedName>
    <definedName name="BLPR2220040303143540833" localSheetId="10" hidden="1">#REF!</definedName>
    <definedName name="BLPR2220040303143540833" localSheetId="4" hidden="1">#REF!</definedName>
    <definedName name="BLPR2220040303143540833" hidden="1">#REF!</definedName>
    <definedName name="BLPR2220040303143540833_1_3" localSheetId="10" hidden="1">#REF!</definedName>
    <definedName name="BLPR2220040303143540833_1_3" localSheetId="4" hidden="1">#REF!</definedName>
    <definedName name="BLPR2220040303143540833_1_3" hidden="1">#REF!</definedName>
    <definedName name="BLPR2220040303143540833_2_3" localSheetId="10" hidden="1">#REF!</definedName>
    <definedName name="BLPR2220040303143540833_2_3" localSheetId="4" hidden="1">#REF!</definedName>
    <definedName name="BLPR2220040303143540833_2_3" hidden="1">#REF!</definedName>
    <definedName name="BLPR2220040303143540833_3_3" localSheetId="10" hidden="1">#REF!</definedName>
    <definedName name="BLPR2220040303143540833_3_3" localSheetId="4" hidden="1">#REF!</definedName>
    <definedName name="BLPR2220040303143540833_3_3" hidden="1">#REF!</definedName>
    <definedName name="BLPR22220040303143552260" localSheetId="10" hidden="1">#REF!</definedName>
    <definedName name="BLPR22220040303143552260" localSheetId="4" hidden="1">#REF!</definedName>
    <definedName name="BLPR22220040303143552260" hidden="1">#REF!</definedName>
    <definedName name="BLPR22220040303143552260_1_2" localSheetId="10" hidden="1">#REF!</definedName>
    <definedName name="BLPR22220040303143552260_1_2" localSheetId="4" hidden="1">#REF!</definedName>
    <definedName name="BLPR22220040303143552260_1_2" hidden="1">#REF!</definedName>
    <definedName name="BLPR22220040303143552260_2_2" localSheetId="10" hidden="1">#REF!</definedName>
    <definedName name="BLPR22220040303143552260_2_2" localSheetId="4" hidden="1">#REF!</definedName>
    <definedName name="BLPR22220040303143552260_2_2" hidden="1">#REF!</definedName>
    <definedName name="BLPR2320040303143540833" localSheetId="10" hidden="1">#REF!</definedName>
    <definedName name="BLPR2320040303143540833" localSheetId="4" hidden="1">#REF!</definedName>
    <definedName name="BLPR2320040303143540833" hidden="1">#REF!</definedName>
    <definedName name="BLPR2320040303143540833_1_3" localSheetId="10" hidden="1">#REF!</definedName>
    <definedName name="BLPR2320040303143540833_1_3" localSheetId="4" hidden="1">#REF!</definedName>
    <definedName name="BLPR2320040303143540833_1_3" hidden="1">#REF!</definedName>
    <definedName name="BLPR2320040303143540833_2_3" localSheetId="10" hidden="1">#REF!</definedName>
    <definedName name="BLPR2320040303143540833_2_3" localSheetId="4" hidden="1">#REF!</definedName>
    <definedName name="BLPR2320040303143540833_2_3" hidden="1">#REF!</definedName>
    <definedName name="BLPR2320040303143540833_3_3" localSheetId="10" hidden="1">#REF!</definedName>
    <definedName name="BLPR2320040303143540833_3_3" localSheetId="4" hidden="1">#REF!</definedName>
    <definedName name="BLPR2320040303143540833_3_3" hidden="1">#REF!</definedName>
    <definedName name="BLPR2420040303143540833" localSheetId="10" hidden="1">#REF!</definedName>
    <definedName name="BLPR2420040303143540833" localSheetId="4" hidden="1">#REF!</definedName>
    <definedName name="BLPR2420040303143540833" hidden="1">#REF!</definedName>
    <definedName name="BLPR2420040303143540833_1_3" localSheetId="10" hidden="1">#REF!</definedName>
    <definedName name="BLPR2420040303143540833_1_3" localSheetId="4" hidden="1">#REF!</definedName>
    <definedName name="BLPR2420040303143540833_1_3" hidden="1">#REF!</definedName>
    <definedName name="BLPR2420040303143540833_2_3" localSheetId="10" hidden="1">#REF!</definedName>
    <definedName name="BLPR2420040303143540833_2_3" localSheetId="4" hidden="1">#REF!</definedName>
    <definedName name="BLPR2420040303143540833_2_3" hidden="1">#REF!</definedName>
    <definedName name="BLPR2420040303143540833_3_3" localSheetId="10" hidden="1">#REF!</definedName>
    <definedName name="BLPR2420040303143540833_3_3" localSheetId="4" hidden="1">#REF!</definedName>
    <definedName name="BLPR2420040303143540833_3_3" hidden="1">#REF!</definedName>
    <definedName name="BLPR2520040303143540833" localSheetId="10" hidden="1">#REF!</definedName>
    <definedName name="BLPR2520040303143540833" localSheetId="4" hidden="1">#REF!</definedName>
    <definedName name="BLPR2520040303143540833" hidden="1">#REF!</definedName>
    <definedName name="BLPR2520040303143540833_1_3" localSheetId="10" hidden="1">#REF!</definedName>
    <definedName name="BLPR2520040303143540833_1_3" localSheetId="4" hidden="1">#REF!</definedName>
    <definedName name="BLPR2520040303143540833_1_3" hidden="1">#REF!</definedName>
    <definedName name="BLPR2520040303143540833_2_3" localSheetId="10" hidden="1">#REF!</definedName>
    <definedName name="BLPR2520040303143540833_2_3" localSheetId="4" hidden="1">#REF!</definedName>
    <definedName name="BLPR2520040303143540833_2_3" hidden="1">#REF!</definedName>
    <definedName name="BLPR2520040303143540833_3_3" localSheetId="10" hidden="1">#REF!</definedName>
    <definedName name="BLPR2520040303143540833_3_3" localSheetId="4" hidden="1">#REF!</definedName>
    <definedName name="BLPR2520040303143540833_3_3" hidden="1">#REF!</definedName>
    <definedName name="BLPR2620040303143540833" localSheetId="10" hidden="1">#REF!</definedName>
    <definedName name="BLPR2620040303143540833" localSheetId="4" hidden="1">#REF!</definedName>
    <definedName name="BLPR2620040303143540833" hidden="1">#REF!</definedName>
    <definedName name="BLPR2620040303143540833_1_3" localSheetId="10" hidden="1">#REF!</definedName>
    <definedName name="BLPR2620040303143540833_1_3" localSheetId="4" hidden="1">#REF!</definedName>
    <definedName name="BLPR2620040303143540833_1_3" hidden="1">#REF!</definedName>
    <definedName name="BLPR2620040303143540833_2_3" localSheetId="10" hidden="1">#REF!</definedName>
    <definedName name="BLPR2620040303143540833_2_3" localSheetId="4" hidden="1">#REF!</definedName>
    <definedName name="BLPR2620040303143540833_2_3" hidden="1">#REF!</definedName>
    <definedName name="BLPR2620040303143540833_3_3" localSheetId="10" hidden="1">#REF!</definedName>
    <definedName name="BLPR2620040303143540833_3_3" localSheetId="4" hidden="1">#REF!</definedName>
    <definedName name="BLPR2620040303143540833_3_3" hidden="1">#REF!</definedName>
    <definedName name="BLPR2720040303143540843" localSheetId="10" hidden="1">#REF!</definedName>
    <definedName name="BLPR2720040303143540843" localSheetId="4" hidden="1">#REF!</definedName>
    <definedName name="BLPR2720040303143540843" hidden="1">#REF!</definedName>
    <definedName name="BLPR2720040303143540843_1_3" localSheetId="10" hidden="1">#REF!</definedName>
    <definedName name="BLPR2720040303143540843_1_3" localSheetId="4" hidden="1">#REF!</definedName>
    <definedName name="BLPR2720040303143540843_1_3" hidden="1">#REF!</definedName>
    <definedName name="BLPR2720040303143540843_2_3" localSheetId="10" hidden="1">#REF!</definedName>
    <definedName name="BLPR2720040303143540843_2_3" localSheetId="4" hidden="1">#REF!</definedName>
    <definedName name="BLPR2720040303143540843_2_3" hidden="1">#REF!</definedName>
    <definedName name="BLPR2720040303143540843_3_3" localSheetId="10" hidden="1">#REF!</definedName>
    <definedName name="BLPR2720040303143540843_3_3" localSheetId="4" hidden="1">#REF!</definedName>
    <definedName name="BLPR2720040303143540843_3_3" hidden="1">#REF!</definedName>
    <definedName name="BLPR2820040303143540843" localSheetId="10" hidden="1">#REF!</definedName>
    <definedName name="BLPR2820040303143540843" localSheetId="4" hidden="1">#REF!</definedName>
    <definedName name="BLPR2820040303143540843" hidden="1">#REF!</definedName>
    <definedName name="BLPR2820040303143540843_1_3" localSheetId="10" hidden="1">#REF!</definedName>
    <definedName name="BLPR2820040303143540843_1_3" localSheetId="4" hidden="1">#REF!</definedName>
    <definedName name="BLPR2820040303143540843_1_3" hidden="1">#REF!</definedName>
    <definedName name="BLPR2820040303143540843_2_3" localSheetId="10" hidden="1">#REF!</definedName>
    <definedName name="BLPR2820040303143540843_2_3" localSheetId="4" hidden="1">#REF!</definedName>
    <definedName name="BLPR2820040303143540843_2_3" hidden="1">#REF!</definedName>
    <definedName name="BLPR2820040303143540843_3_3" localSheetId="10" hidden="1">#REF!</definedName>
    <definedName name="BLPR2820040303143540843_3_3" localSheetId="4" hidden="1">#REF!</definedName>
    <definedName name="BLPR2820040303143540843_3_3" hidden="1">#REF!</definedName>
    <definedName name="BLPR2920040303143540843" localSheetId="10" hidden="1">#REF!</definedName>
    <definedName name="BLPR2920040303143540843" localSheetId="4" hidden="1">#REF!</definedName>
    <definedName name="BLPR2920040303143540843" hidden="1">#REF!</definedName>
    <definedName name="BLPR2920040303143540843_1_3" localSheetId="10" hidden="1">#REF!</definedName>
    <definedName name="BLPR2920040303143540843_1_3" localSheetId="4" hidden="1">#REF!</definedName>
    <definedName name="BLPR2920040303143540843_1_3" hidden="1">#REF!</definedName>
    <definedName name="BLPR2920040303143540843_2_3" localSheetId="10" hidden="1">#REF!</definedName>
    <definedName name="BLPR2920040303143540843_2_3" localSheetId="4" hidden="1">#REF!</definedName>
    <definedName name="BLPR2920040303143540843_2_3" hidden="1">#REF!</definedName>
    <definedName name="BLPR2920040303143540843_3_3" localSheetId="10" hidden="1">#REF!</definedName>
    <definedName name="BLPR2920040303143540843_3_3" localSheetId="4" hidden="1">#REF!</definedName>
    <definedName name="BLPR2920040303143540843_3_3" hidden="1">#REF!</definedName>
    <definedName name="BLPR3020040303143540843" localSheetId="10" hidden="1">#REF!</definedName>
    <definedName name="BLPR3020040303143540843" localSheetId="4" hidden="1">#REF!</definedName>
    <definedName name="BLPR3020040303143540843" hidden="1">#REF!</definedName>
    <definedName name="BLPR3020040303143540843_1_3" localSheetId="10" hidden="1">#REF!</definedName>
    <definedName name="BLPR3020040303143540843_1_3" localSheetId="4" hidden="1">#REF!</definedName>
    <definedName name="BLPR3020040303143540843_1_3" hidden="1">#REF!</definedName>
    <definedName name="BLPR3020040303143540843_2_3" localSheetId="10" hidden="1">#REF!</definedName>
    <definedName name="BLPR3020040303143540843_2_3" localSheetId="4" hidden="1">#REF!</definedName>
    <definedName name="BLPR3020040303143540843_2_3" hidden="1">#REF!</definedName>
    <definedName name="BLPR3020040303143540843_3_3" localSheetId="10" hidden="1">#REF!</definedName>
    <definedName name="BLPR3020040303143540843_3_3" localSheetId="4" hidden="1">#REF!</definedName>
    <definedName name="BLPR3020040303143540843_3_3" hidden="1">#REF!</definedName>
    <definedName name="BLPR3120040303143540853" localSheetId="10" hidden="1">#REF!</definedName>
    <definedName name="BLPR3120040303143540853" localSheetId="4" hidden="1">#REF!</definedName>
    <definedName name="BLPR3120040303143540853" hidden="1">#REF!</definedName>
    <definedName name="BLPR3120040303143540853_1_3" localSheetId="10" hidden="1">#REF!</definedName>
    <definedName name="BLPR3120040303143540853_1_3" localSheetId="4" hidden="1">#REF!</definedName>
    <definedName name="BLPR3120040303143540853_1_3" hidden="1">#REF!</definedName>
    <definedName name="BLPR3120040303143540853_2_3" localSheetId="10" hidden="1">#REF!</definedName>
    <definedName name="BLPR3120040303143540853_2_3" localSheetId="4" hidden="1">#REF!</definedName>
    <definedName name="BLPR3120040303143540853_2_3" hidden="1">#REF!</definedName>
    <definedName name="BLPR3120040303143540853_3_3" localSheetId="10" hidden="1">#REF!</definedName>
    <definedName name="BLPR3120040303143540853_3_3" localSheetId="4" hidden="1">#REF!</definedName>
    <definedName name="BLPR3120040303143540853_3_3" hidden="1">#REF!</definedName>
    <definedName name="BLPR320040303143540773" localSheetId="10" hidden="1">#REF!</definedName>
    <definedName name="BLPR320040303143540773" localSheetId="4" hidden="1">#REF!</definedName>
    <definedName name="BLPR320040303143540773" hidden="1">#REF!</definedName>
    <definedName name="BLPR320040303143540773_1_3" localSheetId="10" hidden="1">#REF!</definedName>
    <definedName name="BLPR320040303143540773_1_3" localSheetId="4" hidden="1">#REF!</definedName>
    <definedName name="BLPR320040303143540773_1_3" hidden="1">#REF!</definedName>
    <definedName name="BLPR320040303143540773_2_3" localSheetId="10" hidden="1">#REF!</definedName>
    <definedName name="BLPR320040303143540773_2_3" localSheetId="4" hidden="1">#REF!</definedName>
    <definedName name="BLPR320040303143540773_2_3" hidden="1">#REF!</definedName>
    <definedName name="BLPR320040303143540773_3_3" localSheetId="10" hidden="1">#REF!</definedName>
    <definedName name="BLPR320040303143540773_3_3" localSheetId="4" hidden="1">#REF!</definedName>
    <definedName name="BLPR320040303143540773_3_3" hidden="1">#REF!</definedName>
    <definedName name="BLPR3220040303143540853" localSheetId="10" hidden="1">#REF!</definedName>
    <definedName name="BLPR3220040303143540853" localSheetId="4" hidden="1">#REF!</definedName>
    <definedName name="BLPR3220040303143540853" hidden="1">#REF!</definedName>
    <definedName name="BLPR3220040303143540853_1_3" localSheetId="10" hidden="1">#REF!</definedName>
    <definedName name="BLPR3220040303143540853_1_3" localSheetId="4" hidden="1">#REF!</definedName>
    <definedName name="BLPR3220040303143540853_1_3" hidden="1">#REF!</definedName>
    <definedName name="BLPR3220040303143540853_2_3" localSheetId="10" hidden="1">#REF!</definedName>
    <definedName name="BLPR3220040303143540853_2_3" localSheetId="4" hidden="1">#REF!</definedName>
    <definedName name="BLPR3220040303143540853_2_3" hidden="1">#REF!</definedName>
    <definedName name="BLPR3220040303143540853_3_3" localSheetId="10" hidden="1">#REF!</definedName>
    <definedName name="BLPR3220040303143540853_3_3" localSheetId="4" hidden="1">#REF!</definedName>
    <definedName name="BLPR3220040303143540853_3_3" hidden="1">#REF!</definedName>
    <definedName name="BLPR3320040303143540853" localSheetId="10" hidden="1">#REF!</definedName>
    <definedName name="BLPR3320040303143540853" localSheetId="4" hidden="1">#REF!</definedName>
    <definedName name="BLPR3320040303143540853" hidden="1">#REF!</definedName>
    <definedName name="BLPR3320040303143540853_1_3" localSheetId="10" hidden="1">#REF!</definedName>
    <definedName name="BLPR3320040303143540853_1_3" localSheetId="4" hidden="1">#REF!</definedName>
    <definedName name="BLPR3320040303143540853_1_3" hidden="1">#REF!</definedName>
    <definedName name="BLPR3320040303143540853_2_3" localSheetId="10" hidden="1">#REF!</definedName>
    <definedName name="BLPR3320040303143540853_2_3" localSheetId="4" hidden="1">#REF!</definedName>
    <definedName name="BLPR3320040303143540853_2_3" hidden="1">#REF!</definedName>
    <definedName name="BLPR3320040303143540853_3_3" localSheetId="10" hidden="1">#REF!</definedName>
    <definedName name="BLPR3320040303143540853_3_3" localSheetId="4" hidden="1">#REF!</definedName>
    <definedName name="BLPR3320040303143540853_3_3" hidden="1">#REF!</definedName>
    <definedName name="BLPR3420040303143540853" localSheetId="10" hidden="1">#REF!</definedName>
    <definedName name="BLPR3420040303143540853" localSheetId="4" hidden="1">#REF!</definedName>
    <definedName name="BLPR3420040303143540853" hidden="1">#REF!</definedName>
    <definedName name="BLPR3420040303143540853_1_3" localSheetId="10" hidden="1">#REF!</definedName>
    <definedName name="BLPR3420040303143540853_1_3" localSheetId="4" hidden="1">#REF!</definedName>
    <definedName name="BLPR3420040303143540853_1_3" hidden="1">#REF!</definedName>
    <definedName name="BLPR3420040303143540853_2_3" localSheetId="10" hidden="1">#REF!</definedName>
    <definedName name="BLPR3420040303143540853_2_3" localSheetId="4" hidden="1">#REF!</definedName>
    <definedName name="BLPR3420040303143540853_2_3" hidden="1">#REF!</definedName>
    <definedName name="BLPR3420040303143540853_3_3" localSheetId="10" hidden="1">#REF!</definedName>
    <definedName name="BLPR3420040303143540853_3_3" localSheetId="4" hidden="1">#REF!</definedName>
    <definedName name="BLPR3420040303143540853_3_3" hidden="1">#REF!</definedName>
    <definedName name="BLPR3520040303143540853" localSheetId="10" hidden="1">#REF!</definedName>
    <definedName name="BLPR3520040303143540853" localSheetId="4" hidden="1">#REF!</definedName>
    <definedName name="BLPR3520040303143540853" hidden="1">#REF!</definedName>
    <definedName name="BLPR3520040303143540853_1_3" localSheetId="10" hidden="1">#REF!</definedName>
    <definedName name="BLPR3520040303143540853_1_3" localSheetId="4" hidden="1">#REF!</definedName>
    <definedName name="BLPR3520040303143540853_1_3" hidden="1">#REF!</definedName>
    <definedName name="BLPR3520040303143540853_2_3" localSheetId="10" hidden="1">#REF!</definedName>
    <definedName name="BLPR3520040303143540853_2_3" localSheetId="4" hidden="1">#REF!</definedName>
    <definedName name="BLPR3520040303143540853_2_3" hidden="1">#REF!</definedName>
    <definedName name="BLPR3520040303143540853_3_3" localSheetId="10" hidden="1">#REF!</definedName>
    <definedName name="BLPR3520040303143540853_3_3" localSheetId="4" hidden="1">#REF!</definedName>
    <definedName name="BLPR3520040303143540853_3_3" hidden="1">#REF!</definedName>
    <definedName name="BLPR3620040303143540863" localSheetId="10" hidden="1">#REF!</definedName>
    <definedName name="BLPR3620040303143540863" localSheetId="4" hidden="1">#REF!</definedName>
    <definedName name="BLPR3620040303143540863" hidden="1">#REF!</definedName>
    <definedName name="BLPR3620040303143540863_1_3" localSheetId="10" hidden="1">#REF!</definedName>
    <definedName name="BLPR3620040303143540863_1_3" localSheetId="4" hidden="1">#REF!</definedName>
    <definedName name="BLPR3620040303143540863_1_3" hidden="1">#REF!</definedName>
    <definedName name="BLPR3620040303143540863_2_3" localSheetId="10" hidden="1">#REF!</definedName>
    <definedName name="BLPR3620040303143540863_2_3" localSheetId="4" hidden="1">#REF!</definedName>
    <definedName name="BLPR3620040303143540863_2_3" hidden="1">#REF!</definedName>
    <definedName name="BLPR3620040303143540863_3_3" localSheetId="10" hidden="1">#REF!</definedName>
    <definedName name="BLPR3620040303143540863_3_3" localSheetId="4" hidden="1">#REF!</definedName>
    <definedName name="BLPR3620040303143540863_3_3" hidden="1">#REF!</definedName>
    <definedName name="BLPR3720040303143540863" localSheetId="10" hidden="1">#REF!</definedName>
    <definedName name="BLPR3720040303143540863" localSheetId="4" hidden="1">#REF!</definedName>
    <definedName name="BLPR3720040303143540863" hidden="1">#REF!</definedName>
    <definedName name="BLPR3720040303143540863_1_3" localSheetId="10" hidden="1">#REF!</definedName>
    <definedName name="BLPR3720040303143540863_1_3" localSheetId="4" hidden="1">#REF!</definedName>
    <definedName name="BLPR3720040303143540863_1_3" hidden="1">#REF!</definedName>
    <definedName name="BLPR3720040303143540863_2_3" localSheetId="10" hidden="1">#REF!</definedName>
    <definedName name="BLPR3720040303143540863_2_3" localSheetId="4" hidden="1">#REF!</definedName>
    <definedName name="BLPR3720040303143540863_2_3" hidden="1">#REF!</definedName>
    <definedName name="BLPR3720040303143540863_3_3" localSheetId="10" hidden="1">#REF!</definedName>
    <definedName name="BLPR3720040303143540863_3_3" localSheetId="4" hidden="1">#REF!</definedName>
    <definedName name="BLPR3720040303143540863_3_3" hidden="1">#REF!</definedName>
    <definedName name="BLPR3820040303143540863" localSheetId="10" hidden="1">#REF!</definedName>
    <definedName name="BLPR3820040303143540863" localSheetId="4" hidden="1">#REF!</definedName>
    <definedName name="BLPR3820040303143540863" hidden="1">#REF!</definedName>
    <definedName name="BLPR3820040303143540863_1_3" localSheetId="10" hidden="1">#REF!</definedName>
    <definedName name="BLPR3820040303143540863_1_3" localSheetId="4" hidden="1">#REF!</definedName>
    <definedName name="BLPR3820040303143540863_1_3" hidden="1">#REF!</definedName>
    <definedName name="BLPR3820040303143540863_2_3" localSheetId="10" hidden="1">#REF!</definedName>
    <definedName name="BLPR3820040303143540863_2_3" localSheetId="4" hidden="1">#REF!</definedName>
    <definedName name="BLPR3820040303143540863_2_3" hidden="1">#REF!</definedName>
    <definedName name="BLPR3820040303143540863_3_3" localSheetId="10" hidden="1">#REF!</definedName>
    <definedName name="BLPR3820040303143540863_3_3" localSheetId="4" hidden="1">#REF!</definedName>
    <definedName name="BLPR3820040303143540863_3_3" hidden="1">#REF!</definedName>
    <definedName name="BLPR3920040303143540863" localSheetId="10" hidden="1">#REF!</definedName>
    <definedName name="BLPR3920040303143540863" localSheetId="4" hidden="1">#REF!</definedName>
    <definedName name="BLPR3920040303143540863" hidden="1">#REF!</definedName>
    <definedName name="BLPR3920040303143540863_1_3" localSheetId="10" hidden="1">#REF!</definedName>
    <definedName name="BLPR3920040303143540863_1_3" localSheetId="4" hidden="1">#REF!</definedName>
    <definedName name="BLPR3920040303143540863_1_3" hidden="1">#REF!</definedName>
    <definedName name="BLPR3920040303143540863_2_3" localSheetId="10" hidden="1">#REF!</definedName>
    <definedName name="BLPR3920040303143540863_2_3" localSheetId="4" hidden="1">#REF!</definedName>
    <definedName name="BLPR3920040303143540863_2_3" hidden="1">#REF!</definedName>
    <definedName name="BLPR3920040303143540863_3_3" localSheetId="10" hidden="1">#REF!</definedName>
    <definedName name="BLPR3920040303143540863_3_3" localSheetId="4" hidden="1">#REF!</definedName>
    <definedName name="BLPR3920040303143540863_3_3" hidden="1">#REF!</definedName>
    <definedName name="BLPR4020040303143540873" localSheetId="10" hidden="1">#REF!</definedName>
    <definedName name="BLPR4020040303143540873" localSheetId="4" hidden="1">#REF!</definedName>
    <definedName name="BLPR4020040303143540873" hidden="1">#REF!</definedName>
    <definedName name="BLPR4020040303143540873_1_3" localSheetId="10" hidden="1">#REF!</definedName>
    <definedName name="BLPR4020040303143540873_1_3" localSheetId="4" hidden="1">#REF!</definedName>
    <definedName name="BLPR4020040303143540873_1_3" hidden="1">#REF!</definedName>
    <definedName name="BLPR4020040303143540873_2_3" localSheetId="10" hidden="1">#REF!</definedName>
    <definedName name="BLPR4020040303143540873_2_3" localSheetId="4" hidden="1">#REF!</definedName>
    <definedName name="BLPR4020040303143540873_2_3" hidden="1">#REF!</definedName>
    <definedName name="BLPR4020040303143540873_3_3" localSheetId="10" hidden="1">#REF!</definedName>
    <definedName name="BLPR4020040303143540873_3_3" localSheetId="4" hidden="1">#REF!</definedName>
    <definedName name="BLPR4020040303143540873_3_3" hidden="1">#REF!</definedName>
    <definedName name="BLPR4120040303143540873" localSheetId="10" hidden="1">#REF!</definedName>
    <definedName name="BLPR4120040303143540873" localSheetId="4" hidden="1">#REF!</definedName>
    <definedName name="BLPR4120040303143540873" hidden="1">#REF!</definedName>
    <definedName name="BLPR4120040303143540873_1_3" localSheetId="10" hidden="1">#REF!</definedName>
    <definedName name="BLPR4120040303143540873_1_3" localSheetId="4" hidden="1">#REF!</definedName>
    <definedName name="BLPR4120040303143540873_1_3" hidden="1">#REF!</definedName>
    <definedName name="BLPR4120040303143540873_2_3" localSheetId="10" hidden="1">#REF!</definedName>
    <definedName name="BLPR4120040303143540873_2_3" localSheetId="4" hidden="1">#REF!</definedName>
    <definedName name="BLPR4120040303143540873_2_3" hidden="1">#REF!</definedName>
    <definedName name="BLPR4120040303143540873_3_3" localSheetId="10" hidden="1">#REF!</definedName>
    <definedName name="BLPR4120040303143540873_3_3" localSheetId="4" hidden="1">#REF!</definedName>
    <definedName name="BLPR4120040303143540873_3_3" hidden="1">#REF!</definedName>
    <definedName name="BLPR420040303143540783" localSheetId="10" hidden="1">#REF!</definedName>
    <definedName name="BLPR420040303143540783" localSheetId="4" hidden="1">#REF!</definedName>
    <definedName name="BLPR420040303143540783" hidden="1">#REF!</definedName>
    <definedName name="BLPR420040303143540783_1_3" localSheetId="10" hidden="1">#REF!</definedName>
    <definedName name="BLPR420040303143540783_1_3" localSheetId="4" hidden="1">#REF!</definedName>
    <definedName name="BLPR420040303143540783_1_3" hidden="1">#REF!</definedName>
    <definedName name="BLPR420040303143540783_2_3" localSheetId="10" hidden="1">#REF!</definedName>
    <definedName name="BLPR420040303143540783_2_3" localSheetId="4" hidden="1">#REF!</definedName>
    <definedName name="BLPR420040303143540783_2_3" hidden="1">#REF!</definedName>
    <definedName name="BLPR420040303143540783_3_3" localSheetId="10" hidden="1">#REF!</definedName>
    <definedName name="BLPR420040303143540783_3_3" localSheetId="4" hidden="1">#REF!</definedName>
    <definedName name="BLPR420040303143540783_3_3" hidden="1">#REF!</definedName>
    <definedName name="BLPR4220040303143540873" localSheetId="10" hidden="1">#REF!</definedName>
    <definedName name="BLPR4220040303143540873" localSheetId="4" hidden="1">#REF!</definedName>
    <definedName name="BLPR4220040303143540873" hidden="1">#REF!</definedName>
    <definedName name="BLPR4220040303143540873_1_3" localSheetId="10" hidden="1">#REF!</definedName>
    <definedName name="BLPR4220040303143540873_1_3" localSheetId="4" hidden="1">#REF!</definedName>
    <definedName name="BLPR4220040303143540873_1_3" hidden="1">#REF!</definedName>
    <definedName name="BLPR4220040303143540873_2_3" localSheetId="10" hidden="1">#REF!</definedName>
    <definedName name="BLPR4220040303143540873_2_3" localSheetId="4" hidden="1">#REF!</definedName>
    <definedName name="BLPR4220040303143540873_2_3" hidden="1">#REF!</definedName>
    <definedName name="BLPR4220040303143540873_3_3" localSheetId="10" hidden="1">#REF!</definedName>
    <definedName name="BLPR4220040303143540873_3_3" localSheetId="4" hidden="1">#REF!</definedName>
    <definedName name="BLPR4220040303143540873_3_3" hidden="1">#REF!</definedName>
    <definedName name="BLPR4320040303143540873" localSheetId="10" hidden="1">#REF!</definedName>
    <definedName name="BLPR4320040303143540873" localSheetId="4" hidden="1">#REF!</definedName>
    <definedName name="BLPR4320040303143540873" hidden="1">#REF!</definedName>
    <definedName name="BLPR4320040303143540873_1_3" localSheetId="10" hidden="1">#REF!</definedName>
    <definedName name="BLPR4320040303143540873_1_3" localSheetId="4" hidden="1">#REF!</definedName>
    <definedName name="BLPR4320040303143540873_1_3" hidden="1">#REF!</definedName>
    <definedName name="BLPR4320040303143540873_2_3" localSheetId="10" hidden="1">#REF!</definedName>
    <definedName name="BLPR4320040303143540873_2_3" localSheetId="4" hidden="1">#REF!</definedName>
    <definedName name="BLPR4320040303143540873_2_3" hidden="1">#REF!</definedName>
    <definedName name="BLPR4320040303143540873_3_3" localSheetId="10" hidden="1">#REF!</definedName>
    <definedName name="BLPR4320040303143540873_3_3" localSheetId="4" hidden="1">#REF!</definedName>
    <definedName name="BLPR4320040303143540873_3_3" hidden="1">#REF!</definedName>
    <definedName name="BLPR4420040303143540883" localSheetId="10" hidden="1">#REF!</definedName>
    <definedName name="BLPR4420040303143540883" localSheetId="4" hidden="1">#REF!</definedName>
    <definedName name="BLPR4420040303143540883" hidden="1">#REF!</definedName>
    <definedName name="BLPR4420040303143540883_1_3" localSheetId="10" hidden="1">#REF!</definedName>
    <definedName name="BLPR4420040303143540883_1_3" localSheetId="4" hidden="1">#REF!</definedName>
    <definedName name="BLPR4420040303143540883_1_3" hidden="1">#REF!</definedName>
    <definedName name="BLPR4420040303143540883_2_3" localSheetId="10" hidden="1">#REF!</definedName>
    <definedName name="BLPR4420040303143540883_2_3" localSheetId="4" hidden="1">#REF!</definedName>
    <definedName name="BLPR4420040303143540883_2_3" hidden="1">#REF!</definedName>
    <definedName name="BLPR4420040303143540883_3_3" localSheetId="10" hidden="1">#REF!</definedName>
    <definedName name="BLPR4420040303143540883_3_3" localSheetId="4" hidden="1">#REF!</definedName>
    <definedName name="BLPR4420040303143540883_3_3" hidden="1">#REF!</definedName>
    <definedName name="BLPR4520040303143540883" localSheetId="10" hidden="1">#REF!</definedName>
    <definedName name="BLPR4520040303143540883" localSheetId="4" hidden="1">#REF!</definedName>
    <definedName name="BLPR4520040303143540883" hidden="1">#REF!</definedName>
    <definedName name="BLPR4520040303143540883_1_3" localSheetId="10" hidden="1">#REF!</definedName>
    <definedName name="BLPR4520040303143540883_1_3" localSheetId="4" hidden="1">#REF!</definedName>
    <definedName name="BLPR4520040303143540883_1_3" hidden="1">#REF!</definedName>
    <definedName name="BLPR4520040303143540883_2_3" localSheetId="10" hidden="1">#REF!</definedName>
    <definedName name="BLPR4520040303143540883_2_3" localSheetId="4" hidden="1">#REF!</definedName>
    <definedName name="BLPR4520040303143540883_2_3" hidden="1">#REF!</definedName>
    <definedName name="BLPR4520040303143540883_3_3" localSheetId="10" hidden="1">#REF!</definedName>
    <definedName name="BLPR4520040303143540883_3_3" localSheetId="4" hidden="1">#REF!</definedName>
    <definedName name="BLPR4520040303143540883_3_3" hidden="1">#REF!</definedName>
    <definedName name="BLPR4620040303143540883" localSheetId="10" hidden="1">#REF!</definedName>
    <definedName name="BLPR4620040303143540883" localSheetId="4" hidden="1">#REF!</definedName>
    <definedName name="BLPR4620040303143540883" hidden="1">#REF!</definedName>
    <definedName name="BLPR4620040303143540883_1_3" localSheetId="10" hidden="1">#REF!</definedName>
    <definedName name="BLPR4620040303143540883_1_3" localSheetId="4" hidden="1">#REF!</definedName>
    <definedName name="BLPR4620040303143540883_1_3" hidden="1">#REF!</definedName>
    <definedName name="BLPR4620040303143540883_2_3" localSheetId="10" hidden="1">#REF!</definedName>
    <definedName name="BLPR4620040303143540883_2_3" localSheetId="4" hidden="1">#REF!</definedName>
    <definedName name="BLPR4620040303143540883_2_3" hidden="1">#REF!</definedName>
    <definedName name="BLPR4620040303143540883_3_3" localSheetId="10" hidden="1">#REF!</definedName>
    <definedName name="BLPR4620040303143540883_3_3" localSheetId="4" hidden="1">#REF!</definedName>
    <definedName name="BLPR4620040303143540883_3_3" hidden="1">#REF!</definedName>
    <definedName name="BLPR4720040303143540893" localSheetId="10" hidden="1">#REF!</definedName>
    <definedName name="BLPR4720040303143540893" localSheetId="4" hidden="1">#REF!</definedName>
    <definedName name="BLPR4720040303143540893" hidden="1">#REF!</definedName>
    <definedName name="BLPR4720040303143540893_1_3" localSheetId="10" hidden="1">#REF!</definedName>
    <definedName name="BLPR4720040303143540893_1_3" localSheetId="4" hidden="1">#REF!</definedName>
    <definedName name="BLPR4720040303143540893_1_3" hidden="1">#REF!</definedName>
    <definedName name="BLPR4720040303143540893_2_3" localSheetId="10" hidden="1">#REF!</definedName>
    <definedName name="BLPR4720040303143540893_2_3" localSheetId="4" hidden="1">#REF!</definedName>
    <definedName name="BLPR4720040303143540893_2_3" hidden="1">#REF!</definedName>
    <definedName name="BLPR4720040303143540893_3_3" localSheetId="10" hidden="1">#REF!</definedName>
    <definedName name="BLPR4720040303143540893_3_3" localSheetId="4" hidden="1">#REF!</definedName>
    <definedName name="BLPR4720040303143540893_3_3" hidden="1">#REF!</definedName>
    <definedName name="BLPR4820040303143540893" localSheetId="10" hidden="1">#REF!</definedName>
    <definedName name="BLPR4820040303143540893" localSheetId="4" hidden="1">#REF!</definedName>
    <definedName name="BLPR4820040303143540893" hidden="1">#REF!</definedName>
    <definedName name="BLPR4820040303143540893_1_3" localSheetId="10" hidden="1">#REF!</definedName>
    <definedName name="BLPR4820040303143540893_1_3" localSheetId="4" hidden="1">#REF!</definedName>
    <definedName name="BLPR4820040303143540893_1_3" hidden="1">#REF!</definedName>
    <definedName name="BLPR4820040303143540893_2_3" localSheetId="10" hidden="1">#REF!</definedName>
    <definedName name="BLPR4820040303143540893_2_3" localSheetId="4" hidden="1">#REF!</definedName>
    <definedName name="BLPR4820040303143540893_2_3" hidden="1">#REF!</definedName>
    <definedName name="BLPR4820040303143540893_3_3" localSheetId="10" hidden="1">#REF!</definedName>
    <definedName name="BLPR4820040303143540893_3_3" localSheetId="4" hidden="1">#REF!</definedName>
    <definedName name="BLPR4820040303143540893_3_3" hidden="1">#REF!</definedName>
    <definedName name="BLPR4920040303143542085" localSheetId="10" hidden="1">#REF!</definedName>
    <definedName name="BLPR4920040303143542085" localSheetId="4" hidden="1">#REF!</definedName>
    <definedName name="BLPR4920040303143542085" hidden="1">#REF!</definedName>
    <definedName name="BLPR4920040303143542085_1_3" localSheetId="10" hidden="1">#REF!</definedName>
    <definedName name="BLPR4920040303143542085_1_3" localSheetId="4" hidden="1">#REF!</definedName>
    <definedName name="BLPR4920040303143542085_1_3" hidden="1">#REF!</definedName>
    <definedName name="BLPR4920040303143542085_2_3" localSheetId="10" hidden="1">#REF!</definedName>
    <definedName name="BLPR4920040303143542085_2_3" localSheetId="4" hidden="1">#REF!</definedName>
    <definedName name="BLPR4920040303143542085_2_3" hidden="1">#REF!</definedName>
    <definedName name="BLPR4920040303143542085_3_3" localSheetId="10" hidden="1">#REF!</definedName>
    <definedName name="BLPR4920040303143542085_3_3" localSheetId="4" hidden="1">#REF!</definedName>
    <definedName name="BLPR4920040303143542085_3_3" hidden="1">#REF!</definedName>
    <definedName name="BLPR5020040303143542085" localSheetId="10" hidden="1">#REF!</definedName>
    <definedName name="BLPR5020040303143542085" localSheetId="4" hidden="1">#REF!</definedName>
    <definedName name="BLPR5020040303143542085" hidden="1">#REF!</definedName>
    <definedName name="BLPR5020040303143542085_1_3" localSheetId="10" hidden="1">#REF!</definedName>
    <definedName name="BLPR5020040303143542085_1_3" localSheetId="4" hidden="1">#REF!</definedName>
    <definedName name="BLPR5020040303143542085_1_3" hidden="1">#REF!</definedName>
    <definedName name="BLPR5020040303143542085_2_3" localSheetId="10" hidden="1">#REF!</definedName>
    <definedName name="BLPR5020040303143542085_2_3" localSheetId="4" hidden="1">#REF!</definedName>
    <definedName name="BLPR5020040303143542085_2_3" hidden="1">#REF!</definedName>
    <definedName name="BLPR5020040303143542085_3_3" localSheetId="10" hidden="1">#REF!</definedName>
    <definedName name="BLPR5020040303143542085_3_3" localSheetId="4" hidden="1">#REF!</definedName>
    <definedName name="BLPR5020040303143542085_3_3" hidden="1">#REF!</definedName>
    <definedName name="BLPR5120040303143542095" localSheetId="10" hidden="1">#REF!</definedName>
    <definedName name="BLPR5120040303143542095" localSheetId="4" hidden="1">#REF!</definedName>
    <definedName name="BLPR5120040303143542095" hidden="1">#REF!</definedName>
    <definedName name="BLPR5120040303143542095_1_3" localSheetId="10" hidden="1">#REF!</definedName>
    <definedName name="BLPR5120040303143542095_1_3" localSheetId="4" hidden="1">#REF!</definedName>
    <definedName name="BLPR5120040303143542095_1_3" hidden="1">#REF!</definedName>
    <definedName name="BLPR5120040303143542095_2_3" localSheetId="10" hidden="1">#REF!</definedName>
    <definedName name="BLPR5120040303143542095_2_3" localSheetId="4" hidden="1">#REF!</definedName>
    <definedName name="BLPR5120040303143542095_2_3" hidden="1">#REF!</definedName>
    <definedName name="BLPR5120040303143542095_3_3" localSheetId="10" hidden="1">#REF!</definedName>
    <definedName name="BLPR5120040303143542095_3_3" localSheetId="4" hidden="1">#REF!</definedName>
    <definedName name="BLPR5120040303143542095_3_3" hidden="1">#REF!</definedName>
    <definedName name="BLPR520040303143540783" localSheetId="10" hidden="1">#REF!</definedName>
    <definedName name="BLPR520040303143540783" localSheetId="4" hidden="1">#REF!</definedName>
    <definedName name="BLPR520040303143540783" hidden="1">#REF!</definedName>
    <definedName name="BLPR520040303143540783_1_3" localSheetId="10" hidden="1">#REF!</definedName>
    <definedName name="BLPR520040303143540783_1_3" localSheetId="4" hidden="1">#REF!</definedName>
    <definedName name="BLPR520040303143540783_1_3" hidden="1">#REF!</definedName>
    <definedName name="BLPR520040303143540783_2_3" localSheetId="10" hidden="1">#REF!</definedName>
    <definedName name="BLPR520040303143540783_2_3" localSheetId="4" hidden="1">#REF!</definedName>
    <definedName name="BLPR520040303143540783_2_3" hidden="1">#REF!</definedName>
    <definedName name="BLPR520040303143540783_3_3" localSheetId="10" hidden="1">#REF!</definedName>
    <definedName name="BLPR520040303143540783_3_3" localSheetId="4" hidden="1">#REF!</definedName>
    <definedName name="BLPR520040303143540783_3_3" hidden="1">#REF!</definedName>
    <definedName name="BLPR5220040303143542095" localSheetId="10" hidden="1">#REF!</definedName>
    <definedName name="BLPR5220040303143542095" localSheetId="4" hidden="1">#REF!</definedName>
    <definedName name="BLPR5220040303143542095" hidden="1">#REF!</definedName>
    <definedName name="BLPR5220040303143542095_1_3" localSheetId="10" hidden="1">#REF!</definedName>
    <definedName name="BLPR5220040303143542095_1_3" localSheetId="4" hidden="1">#REF!</definedName>
    <definedName name="BLPR5220040303143542095_1_3" hidden="1">#REF!</definedName>
    <definedName name="BLPR5220040303143542095_2_3" localSheetId="10" hidden="1">#REF!</definedName>
    <definedName name="BLPR5220040303143542095_2_3" localSheetId="4" hidden="1">#REF!</definedName>
    <definedName name="BLPR5220040303143542095_2_3" hidden="1">#REF!</definedName>
    <definedName name="BLPR5220040303143542095_3_3" localSheetId="10" hidden="1">#REF!</definedName>
    <definedName name="BLPR5220040303143542095_3_3" localSheetId="4" hidden="1">#REF!</definedName>
    <definedName name="BLPR5220040303143542095_3_3" hidden="1">#REF!</definedName>
    <definedName name="BLPR5320040303143542095" localSheetId="10" hidden="1">#REF!</definedName>
    <definedName name="BLPR5320040303143542095" localSheetId="4" hidden="1">#REF!</definedName>
    <definedName name="BLPR5320040303143542095" hidden="1">#REF!</definedName>
    <definedName name="BLPR5320040303143542095_1_3" localSheetId="10" hidden="1">#REF!</definedName>
    <definedName name="BLPR5320040303143542095_1_3" localSheetId="4" hidden="1">#REF!</definedName>
    <definedName name="BLPR5320040303143542095_1_3" hidden="1">#REF!</definedName>
    <definedName name="BLPR5320040303143542095_2_3" localSheetId="10" hidden="1">#REF!</definedName>
    <definedName name="BLPR5320040303143542095_2_3" localSheetId="4" hidden="1">#REF!</definedName>
    <definedName name="BLPR5320040303143542095_2_3" hidden="1">#REF!</definedName>
    <definedName name="BLPR5320040303143542095_3_3" localSheetId="10" hidden="1">#REF!</definedName>
    <definedName name="BLPR5320040303143542095_3_3" localSheetId="4" hidden="1">#REF!</definedName>
    <definedName name="BLPR5320040303143542095_3_3" hidden="1">#REF!</definedName>
    <definedName name="BLPR5420040303143542095" localSheetId="10" hidden="1">#REF!</definedName>
    <definedName name="BLPR5420040303143542095" localSheetId="4" hidden="1">#REF!</definedName>
    <definedName name="BLPR5420040303143542095" hidden="1">#REF!</definedName>
    <definedName name="BLPR5420040303143542095_1_3" localSheetId="10" hidden="1">#REF!</definedName>
    <definedName name="BLPR5420040303143542095_1_3" localSheetId="4" hidden="1">#REF!</definedName>
    <definedName name="BLPR5420040303143542095_1_3" hidden="1">#REF!</definedName>
    <definedName name="BLPR5420040303143542095_2_3" localSheetId="10" hidden="1">#REF!</definedName>
    <definedName name="BLPR5420040303143542095_2_3" localSheetId="4" hidden="1">#REF!</definedName>
    <definedName name="BLPR5420040303143542095_2_3" hidden="1">#REF!</definedName>
    <definedName name="BLPR5420040303143542095_3_3" localSheetId="10" hidden="1">#REF!</definedName>
    <definedName name="BLPR5420040303143542095_3_3" localSheetId="4" hidden="1">#REF!</definedName>
    <definedName name="BLPR5420040303143542095_3_3" hidden="1">#REF!</definedName>
    <definedName name="BLPR5520040303143542095" localSheetId="10" hidden="1">#REF!</definedName>
    <definedName name="BLPR5520040303143542095" localSheetId="4" hidden="1">#REF!</definedName>
    <definedName name="BLPR5520040303143542095" hidden="1">#REF!</definedName>
    <definedName name="BLPR5520040303143542095_1_3" localSheetId="10" hidden="1">#REF!</definedName>
    <definedName name="BLPR5520040303143542095_1_3" localSheetId="4" hidden="1">#REF!</definedName>
    <definedName name="BLPR5520040303143542095_1_3" hidden="1">#REF!</definedName>
    <definedName name="BLPR5520040303143542095_2_3" localSheetId="10" hidden="1">#REF!</definedName>
    <definedName name="BLPR5520040303143542095_2_3" localSheetId="4" hidden="1">#REF!</definedName>
    <definedName name="BLPR5520040303143542095_2_3" hidden="1">#REF!</definedName>
    <definedName name="BLPR5520040303143542095_3_3" localSheetId="10" hidden="1">#REF!</definedName>
    <definedName name="BLPR5520040303143542095_3_3" localSheetId="4" hidden="1">#REF!</definedName>
    <definedName name="BLPR5520040303143542095_3_3" hidden="1">#REF!</definedName>
    <definedName name="BLPR5620040303143542105" localSheetId="10" hidden="1">#REF!</definedName>
    <definedName name="BLPR5620040303143542105" localSheetId="4" hidden="1">#REF!</definedName>
    <definedName name="BLPR5620040303143542105" hidden="1">#REF!</definedName>
    <definedName name="BLPR5620040303143542105_1_3" localSheetId="10" hidden="1">#REF!</definedName>
    <definedName name="BLPR5620040303143542105_1_3" localSheetId="4" hidden="1">#REF!</definedName>
    <definedName name="BLPR5620040303143542105_1_3" hidden="1">#REF!</definedName>
    <definedName name="BLPR5620040303143542105_2_3" localSheetId="10" hidden="1">#REF!</definedName>
    <definedName name="BLPR5620040303143542105_2_3" localSheetId="4" hidden="1">#REF!</definedName>
    <definedName name="BLPR5620040303143542105_2_3" hidden="1">#REF!</definedName>
    <definedName name="BLPR5620040303143542105_3_3" localSheetId="10" hidden="1">#REF!</definedName>
    <definedName name="BLPR5620040303143542105_3_3" localSheetId="4" hidden="1">#REF!</definedName>
    <definedName name="BLPR5620040303143542105_3_3" hidden="1">#REF!</definedName>
    <definedName name="BLPR5720040303143542105" localSheetId="10" hidden="1">#REF!</definedName>
    <definedName name="BLPR5720040303143542105" localSheetId="4" hidden="1">#REF!</definedName>
    <definedName name="BLPR5720040303143542105" hidden="1">#REF!</definedName>
    <definedName name="BLPR5720040303143542105_1_3" localSheetId="10" hidden="1">#REF!</definedName>
    <definedName name="BLPR5720040303143542105_1_3" localSheetId="4" hidden="1">#REF!</definedName>
    <definedName name="BLPR5720040303143542105_1_3" hidden="1">#REF!</definedName>
    <definedName name="BLPR5720040303143542105_2_3" localSheetId="10" hidden="1">#REF!</definedName>
    <definedName name="BLPR5720040303143542105_2_3" localSheetId="4" hidden="1">#REF!</definedName>
    <definedName name="BLPR5720040303143542105_2_3" hidden="1">#REF!</definedName>
    <definedName name="BLPR5720040303143542105_3_3" localSheetId="10" hidden="1">#REF!</definedName>
    <definedName name="BLPR5720040303143542105_3_3" localSheetId="4" hidden="1">#REF!</definedName>
    <definedName name="BLPR5720040303143542105_3_3" hidden="1">#REF!</definedName>
    <definedName name="BLPR5820040303143548064" localSheetId="10" hidden="1">#REF!</definedName>
    <definedName name="BLPR5820040303143548064" localSheetId="4" hidden="1">#REF!</definedName>
    <definedName name="BLPR5820040303143548064" hidden="1">#REF!</definedName>
    <definedName name="BLPR5820040303143548064_1_1" localSheetId="10" hidden="1">#REF!</definedName>
    <definedName name="BLPR5820040303143548064_1_1" localSheetId="4" hidden="1">#REF!</definedName>
    <definedName name="BLPR5820040303143548064_1_1" hidden="1">#REF!</definedName>
    <definedName name="BLPR5920040303143548074" localSheetId="10" hidden="1">#REF!</definedName>
    <definedName name="BLPR5920040303143548074" localSheetId="4" hidden="1">#REF!</definedName>
    <definedName name="BLPR5920040303143548074" hidden="1">#REF!</definedName>
    <definedName name="BLPR5920040303143548074_1_1" localSheetId="10" hidden="1">#REF!</definedName>
    <definedName name="BLPR5920040303143548074_1_1" localSheetId="4" hidden="1">#REF!</definedName>
    <definedName name="BLPR5920040303143548074_1_1" hidden="1">#REF!</definedName>
    <definedName name="BLPR6020040303143548074" localSheetId="10" hidden="1">#REF!</definedName>
    <definedName name="BLPR6020040303143548074" localSheetId="4" hidden="1">#REF!</definedName>
    <definedName name="BLPR6020040303143548074" hidden="1">#REF!</definedName>
    <definedName name="BLPR6020040303143548074_1_1" localSheetId="10" hidden="1">#REF!</definedName>
    <definedName name="BLPR6020040303143548074_1_1" localSheetId="4" hidden="1">#REF!</definedName>
    <definedName name="BLPR6020040303143548074_1_1" hidden="1">#REF!</definedName>
    <definedName name="BLPR6120040303143548074" localSheetId="10" hidden="1">#REF!</definedName>
    <definedName name="BLPR6120040303143548074" localSheetId="4" hidden="1">#REF!</definedName>
    <definedName name="BLPR6120040303143548074" hidden="1">#REF!</definedName>
    <definedName name="BLPR6120040303143548074_1_1" localSheetId="10" hidden="1">#REF!</definedName>
    <definedName name="BLPR6120040303143548074_1_1" localSheetId="4" hidden="1">#REF!</definedName>
    <definedName name="BLPR6120040303143548074_1_1" hidden="1">#REF!</definedName>
    <definedName name="BLPR620040303143540783" localSheetId="10" hidden="1">#REF!</definedName>
    <definedName name="BLPR620040303143540783" localSheetId="4" hidden="1">#REF!</definedName>
    <definedName name="BLPR620040303143540783" hidden="1">#REF!</definedName>
    <definedName name="BLPR620040303143540783_1_3" localSheetId="10" hidden="1">#REF!</definedName>
    <definedName name="BLPR620040303143540783_1_3" localSheetId="4" hidden="1">#REF!</definedName>
    <definedName name="BLPR620040303143540783_1_3" hidden="1">#REF!</definedName>
    <definedName name="BLPR620040303143540783_2_3" localSheetId="10" hidden="1">#REF!</definedName>
    <definedName name="BLPR620040303143540783_2_3" localSheetId="4" hidden="1">#REF!</definedName>
    <definedName name="BLPR620040303143540783_2_3" hidden="1">#REF!</definedName>
    <definedName name="BLPR620040303143540783_3_3" localSheetId="10" hidden="1">#REF!</definedName>
    <definedName name="BLPR620040303143540783_3_3" localSheetId="4" hidden="1">#REF!</definedName>
    <definedName name="BLPR620040303143540783_3_3" hidden="1">#REF!</definedName>
    <definedName name="BLPR6220040303143548074" localSheetId="10" hidden="1">#REF!</definedName>
    <definedName name="BLPR6220040303143548074" localSheetId="4" hidden="1">#REF!</definedName>
    <definedName name="BLPR6220040303143548074" hidden="1">#REF!</definedName>
    <definedName name="BLPR6220040303143548074_1_1" localSheetId="10" hidden="1">#REF!</definedName>
    <definedName name="BLPR6220040303143548074_1_1" localSheetId="4" hidden="1">#REF!</definedName>
    <definedName name="BLPR6220040303143548074_1_1" hidden="1">#REF!</definedName>
    <definedName name="BLPR6320040303143548074" localSheetId="10" hidden="1">#REF!</definedName>
    <definedName name="BLPR6320040303143548074" localSheetId="4" hidden="1">#REF!</definedName>
    <definedName name="BLPR6320040303143548074" hidden="1">#REF!</definedName>
    <definedName name="BLPR6320040303143548074_1_1" localSheetId="10" hidden="1">#REF!</definedName>
    <definedName name="BLPR6320040303143548074_1_1" localSheetId="4" hidden="1">#REF!</definedName>
    <definedName name="BLPR6320040303143548074_1_1" hidden="1">#REF!</definedName>
    <definedName name="BLPR6420040303143548104" localSheetId="10" hidden="1">#REF!</definedName>
    <definedName name="BLPR6420040303143548104" localSheetId="4" hidden="1">#REF!</definedName>
    <definedName name="BLPR6420040303143548104" hidden="1">#REF!</definedName>
    <definedName name="BLPR6420040303143548104_1_2" localSheetId="10" hidden="1">#REF!</definedName>
    <definedName name="BLPR6420040303143548104_1_2" localSheetId="4" hidden="1">#REF!</definedName>
    <definedName name="BLPR6420040303143548104_1_2" hidden="1">#REF!</definedName>
    <definedName name="BLPR6420040303143548104_2_2" localSheetId="10" hidden="1">#REF!</definedName>
    <definedName name="BLPR6420040303143548104_2_2" localSheetId="4" hidden="1">#REF!</definedName>
    <definedName name="BLPR6420040303143548104_2_2" hidden="1">#REF!</definedName>
    <definedName name="BLPR6520040303143548114" localSheetId="10" hidden="1">#REF!</definedName>
    <definedName name="BLPR6520040303143548114" localSheetId="4" hidden="1">#REF!</definedName>
    <definedName name="BLPR6520040303143548114" hidden="1">#REF!</definedName>
    <definedName name="BLPR6520040303143548114_1_2" localSheetId="10" hidden="1">#REF!</definedName>
    <definedName name="BLPR6520040303143548114_1_2" localSheetId="4" hidden="1">#REF!</definedName>
    <definedName name="BLPR6520040303143548114_1_2" hidden="1">#REF!</definedName>
    <definedName name="BLPR6520040303143548114_2_2" localSheetId="10" hidden="1">#REF!</definedName>
    <definedName name="BLPR6520040303143548114_2_2" localSheetId="4" hidden="1">#REF!</definedName>
    <definedName name="BLPR6520040303143548114_2_2" hidden="1">#REF!</definedName>
    <definedName name="BLPR6620040303143548134" localSheetId="10" hidden="1">#REF!</definedName>
    <definedName name="BLPR6620040303143548134" localSheetId="4" hidden="1">#REF!</definedName>
    <definedName name="BLPR6620040303143548134" hidden="1">#REF!</definedName>
    <definedName name="BLPR6620040303143548134_1_2" localSheetId="10" hidden="1">#REF!</definedName>
    <definedName name="BLPR6620040303143548134_1_2" localSheetId="4" hidden="1">#REF!</definedName>
    <definedName name="BLPR6620040303143548134_1_2" hidden="1">#REF!</definedName>
    <definedName name="BLPR6620040303143548134_2_2" localSheetId="10" hidden="1">#REF!</definedName>
    <definedName name="BLPR6620040303143548134_2_2" localSheetId="4" hidden="1">#REF!</definedName>
    <definedName name="BLPR6620040303143548134_2_2" hidden="1">#REF!</definedName>
    <definedName name="BLPR6720040303143549966" localSheetId="10" hidden="1">#REF!</definedName>
    <definedName name="BLPR6720040303143549966" localSheetId="4" hidden="1">#REF!</definedName>
    <definedName name="BLPR6720040303143549966" hidden="1">#REF!</definedName>
    <definedName name="BLPR6720040303143549966_1_1" localSheetId="10" hidden="1">#REF!</definedName>
    <definedName name="BLPR6720040303143549966_1_1" localSheetId="4" hidden="1">#REF!</definedName>
    <definedName name="BLPR6720040303143549966_1_1" hidden="1">#REF!</definedName>
    <definedName name="BLPR6820040303143549966" localSheetId="10" hidden="1">#REF!</definedName>
    <definedName name="BLPR6820040303143549966" localSheetId="4" hidden="1">#REF!</definedName>
    <definedName name="BLPR6820040303143549966" hidden="1">#REF!</definedName>
    <definedName name="BLPR6820040303143549966_1_1" localSheetId="10" hidden="1">#REF!</definedName>
    <definedName name="BLPR6820040303143549966_1_1" localSheetId="4" hidden="1">#REF!</definedName>
    <definedName name="BLPR6820040303143549966_1_1" hidden="1">#REF!</definedName>
    <definedName name="BLPR6920040303143549966" localSheetId="10" hidden="1">#REF!</definedName>
    <definedName name="BLPR6920040303143549966" localSheetId="4" hidden="1">#REF!</definedName>
    <definedName name="BLPR6920040303143549966" hidden="1">#REF!</definedName>
    <definedName name="BLPR6920040303143549966_1_1" localSheetId="10" hidden="1">#REF!</definedName>
    <definedName name="BLPR6920040303143549966_1_1" localSheetId="4" hidden="1">#REF!</definedName>
    <definedName name="BLPR6920040303143549966_1_1" hidden="1">#REF!</definedName>
    <definedName name="BLPR7020040303143549966" localSheetId="10" hidden="1">#REF!</definedName>
    <definedName name="BLPR7020040303143549966" localSheetId="4" hidden="1">#REF!</definedName>
    <definedName name="BLPR7020040303143549966" hidden="1">#REF!</definedName>
    <definedName name="BLPR7020040303143549966_1_1" localSheetId="10" hidden="1">#REF!</definedName>
    <definedName name="BLPR7020040303143549966_1_1" localSheetId="4" hidden="1">#REF!</definedName>
    <definedName name="BLPR7020040303143549966_1_1" hidden="1">#REF!</definedName>
    <definedName name="BLPR7120040303143549966" localSheetId="10" hidden="1">#REF!</definedName>
    <definedName name="BLPR7120040303143549966" localSheetId="4" hidden="1">#REF!</definedName>
    <definedName name="BLPR7120040303143549966" hidden="1">#REF!</definedName>
    <definedName name="BLPR7120040303143549966_1_1" localSheetId="10" hidden="1">#REF!</definedName>
    <definedName name="BLPR7120040303143549966_1_1" localSheetId="4" hidden="1">#REF!</definedName>
    <definedName name="BLPR7120040303143549966_1_1" hidden="1">#REF!</definedName>
    <definedName name="BLPR720040303143540783" localSheetId="10" hidden="1">#REF!</definedName>
    <definedName name="BLPR720040303143540783" localSheetId="4" hidden="1">#REF!</definedName>
    <definedName name="BLPR720040303143540783" hidden="1">#REF!</definedName>
    <definedName name="BLPR720040303143540783_1_3" localSheetId="10" hidden="1">#REF!</definedName>
    <definedName name="BLPR720040303143540783_1_3" localSheetId="4" hidden="1">#REF!</definedName>
    <definedName name="BLPR720040303143540783_1_3" hidden="1">#REF!</definedName>
    <definedName name="BLPR720040303143540783_2_3" localSheetId="10" hidden="1">#REF!</definedName>
    <definedName name="BLPR720040303143540783_2_3" localSheetId="4" hidden="1">#REF!</definedName>
    <definedName name="BLPR720040303143540783_2_3" hidden="1">#REF!</definedName>
    <definedName name="BLPR720040303143540783_3_3" localSheetId="10" hidden="1">#REF!</definedName>
    <definedName name="BLPR720040303143540783_3_3" localSheetId="4" hidden="1">#REF!</definedName>
    <definedName name="BLPR720040303143540783_3_3" hidden="1">#REF!</definedName>
    <definedName name="BLPR7220040303143549966" localSheetId="10" hidden="1">#REF!</definedName>
    <definedName name="BLPR7220040303143549966" localSheetId="4" hidden="1">#REF!</definedName>
    <definedName name="BLPR7220040303143549966" hidden="1">#REF!</definedName>
    <definedName name="BLPR7220040303143549966_1_1" localSheetId="10" hidden="1">#REF!</definedName>
    <definedName name="BLPR7220040303143549966_1_1" localSheetId="4" hidden="1">#REF!</definedName>
    <definedName name="BLPR7220040303143549966_1_1" hidden="1">#REF!</definedName>
    <definedName name="BLPR7320040303143549976" localSheetId="10" hidden="1">#REF!</definedName>
    <definedName name="BLPR7320040303143549976" localSheetId="4" hidden="1">#REF!</definedName>
    <definedName name="BLPR7320040303143549976" hidden="1">#REF!</definedName>
    <definedName name="BLPR7320040303143549976_1_1" localSheetId="10" hidden="1">#REF!</definedName>
    <definedName name="BLPR7320040303143549976_1_1" localSheetId="4" hidden="1">#REF!</definedName>
    <definedName name="BLPR7320040303143549976_1_1" hidden="1">#REF!</definedName>
    <definedName name="BLPR7420040303143549976" localSheetId="10" hidden="1">#REF!</definedName>
    <definedName name="BLPR7420040303143549976" localSheetId="4" hidden="1">#REF!</definedName>
    <definedName name="BLPR7420040303143549976" hidden="1">#REF!</definedName>
    <definedName name="BLPR7420040303143549976_1_1" localSheetId="10" hidden="1">#REF!</definedName>
    <definedName name="BLPR7420040303143549976_1_1" localSheetId="4" hidden="1">#REF!</definedName>
    <definedName name="BLPR7420040303143549976_1_1" hidden="1">#REF!</definedName>
    <definedName name="BLPR7520040303143549976" localSheetId="10" hidden="1">#REF!</definedName>
    <definedName name="BLPR7520040303143549976" localSheetId="4" hidden="1">#REF!</definedName>
    <definedName name="BLPR7520040303143549976" hidden="1">#REF!</definedName>
    <definedName name="BLPR7520040303143549976_1_1" localSheetId="10" hidden="1">#REF!</definedName>
    <definedName name="BLPR7520040303143549976_1_1" localSheetId="4" hidden="1">#REF!</definedName>
    <definedName name="BLPR7520040303143549976_1_1" hidden="1">#REF!</definedName>
    <definedName name="BLPR7620040303143549976" localSheetId="10" hidden="1">#REF!</definedName>
    <definedName name="BLPR7620040303143549976" localSheetId="4" hidden="1">#REF!</definedName>
    <definedName name="BLPR7620040303143549976" hidden="1">#REF!</definedName>
    <definedName name="BLPR7620040303143549976_1_1" localSheetId="10" hidden="1">#REF!</definedName>
    <definedName name="BLPR7620040303143549976_1_1" localSheetId="4" hidden="1">#REF!</definedName>
    <definedName name="BLPR7620040303143549976_1_1" hidden="1">#REF!</definedName>
    <definedName name="BLPR7720040303143549976" localSheetId="10" hidden="1">#REF!</definedName>
    <definedName name="BLPR7720040303143549976" localSheetId="4" hidden="1">#REF!</definedName>
    <definedName name="BLPR7720040303143549976" hidden="1">#REF!</definedName>
    <definedName name="BLPR7720040303143549976_1_1" localSheetId="10" hidden="1">#REF!</definedName>
    <definedName name="BLPR7720040303143549976_1_1" localSheetId="4" hidden="1">#REF!</definedName>
    <definedName name="BLPR7720040303143549976_1_1" hidden="1">#REF!</definedName>
    <definedName name="BLPR7820040303143549976" localSheetId="10" hidden="1">#REF!</definedName>
    <definedName name="BLPR7820040303143549976" localSheetId="4" hidden="1">#REF!</definedName>
    <definedName name="BLPR7820040303143549976" hidden="1">#REF!</definedName>
    <definedName name="BLPR7820040303143549976_1_1" localSheetId="10" hidden="1">#REF!</definedName>
    <definedName name="BLPR7820040303143549976_1_1" localSheetId="4" hidden="1">#REF!</definedName>
    <definedName name="BLPR7820040303143549976_1_1" hidden="1">#REF!</definedName>
    <definedName name="BLPR7920040303143549987" localSheetId="10" hidden="1">#REF!</definedName>
    <definedName name="BLPR7920040303143549987" localSheetId="4" hidden="1">#REF!</definedName>
    <definedName name="BLPR7920040303143549987" hidden="1">#REF!</definedName>
    <definedName name="BLPR7920040303143549987_1_1" localSheetId="10" hidden="1">#REF!</definedName>
    <definedName name="BLPR7920040303143549987_1_1" localSheetId="4" hidden="1">#REF!</definedName>
    <definedName name="BLPR7920040303143549987_1_1" hidden="1">#REF!</definedName>
    <definedName name="BLPR8020040303143549987" localSheetId="10" hidden="1">#REF!</definedName>
    <definedName name="BLPR8020040303143549987" localSheetId="4" hidden="1">#REF!</definedName>
    <definedName name="BLPR8020040303143549987" hidden="1">#REF!</definedName>
    <definedName name="BLPR8020040303143549987_1_1" localSheetId="10" hidden="1">#REF!</definedName>
    <definedName name="BLPR8020040303143549987_1_1" localSheetId="4" hidden="1">#REF!</definedName>
    <definedName name="BLPR8020040303143549987_1_1" hidden="1">#REF!</definedName>
    <definedName name="BLPR8120040303143549987" localSheetId="10" hidden="1">#REF!</definedName>
    <definedName name="BLPR8120040303143549987" localSheetId="4" hidden="1">#REF!</definedName>
    <definedName name="BLPR8120040303143549987" hidden="1">#REF!</definedName>
    <definedName name="BLPR8120040303143549987_1_1" localSheetId="10" hidden="1">#REF!</definedName>
    <definedName name="BLPR8120040303143549987_1_1" localSheetId="4" hidden="1">#REF!</definedName>
    <definedName name="BLPR8120040303143549987_1_1" hidden="1">#REF!</definedName>
    <definedName name="BLPR820040303143540793" localSheetId="10" hidden="1">#REF!</definedName>
    <definedName name="BLPR820040303143540793" localSheetId="4" hidden="1">#REF!</definedName>
    <definedName name="BLPR820040303143540793" hidden="1">#REF!</definedName>
    <definedName name="BLPR820040303143540793_1_3" localSheetId="10" hidden="1">#REF!</definedName>
    <definedName name="BLPR820040303143540793_1_3" localSheetId="4" hidden="1">#REF!</definedName>
    <definedName name="BLPR820040303143540793_1_3" hidden="1">#REF!</definedName>
    <definedName name="BLPR820040303143540793_2_3" localSheetId="10" hidden="1">#REF!</definedName>
    <definedName name="BLPR820040303143540793_2_3" localSheetId="4" hidden="1">#REF!</definedName>
    <definedName name="BLPR820040303143540793_2_3" hidden="1">#REF!</definedName>
    <definedName name="BLPR820040303143540793_3_3" localSheetId="10" hidden="1">#REF!</definedName>
    <definedName name="BLPR820040303143540793_3_3" localSheetId="4" hidden="1">#REF!</definedName>
    <definedName name="BLPR820040303143540793_3_3" hidden="1">#REF!</definedName>
    <definedName name="BLPR8220040303143549987" localSheetId="10" hidden="1">#REF!</definedName>
    <definedName name="BLPR8220040303143549987" localSheetId="4" hidden="1">#REF!</definedName>
    <definedName name="BLPR8220040303143549987" hidden="1">#REF!</definedName>
    <definedName name="BLPR8220040303143549987_1_1" localSheetId="10" hidden="1">#REF!</definedName>
    <definedName name="BLPR8220040303143549987_1_1" localSheetId="4" hidden="1">#REF!</definedName>
    <definedName name="BLPR8220040303143549987_1_1" hidden="1">#REF!</definedName>
    <definedName name="BLPR8320040303143549987" localSheetId="10" hidden="1">#REF!</definedName>
    <definedName name="BLPR8320040303143549987" localSheetId="4" hidden="1">#REF!</definedName>
    <definedName name="BLPR8320040303143549987" hidden="1">#REF!</definedName>
    <definedName name="BLPR8320040303143549987_1_1" localSheetId="10" hidden="1">#REF!</definedName>
    <definedName name="BLPR8320040303143549987_1_1" localSheetId="4" hidden="1">#REF!</definedName>
    <definedName name="BLPR8320040303143549987_1_1" hidden="1">#REF!</definedName>
    <definedName name="BLPR8420040303143549987" localSheetId="10" hidden="1">#REF!</definedName>
    <definedName name="BLPR8420040303143549987" localSheetId="4" hidden="1">#REF!</definedName>
    <definedName name="BLPR8420040303143549987" hidden="1">#REF!</definedName>
    <definedName name="BLPR8420040303143549987_1_1" localSheetId="10" hidden="1">#REF!</definedName>
    <definedName name="BLPR8420040303143549987_1_1" localSheetId="4" hidden="1">#REF!</definedName>
    <definedName name="BLPR8420040303143549987_1_1" hidden="1">#REF!</definedName>
    <definedName name="BLPR8520040303143549987" localSheetId="10" hidden="1">#REF!</definedName>
    <definedName name="BLPR8520040303143549987" localSheetId="4" hidden="1">#REF!</definedName>
    <definedName name="BLPR8520040303143549987" hidden="1">#REF!</definedName>
    <definedName name="BLPR8520040303143549987_1_1" localSheetId="10" hidden="1">#REF!</definedName>
    <definedName name="BLPR8520040303143549987_1_1" localSheetId="4" hidden="1">#REF!</definedName>
    <definedName name="BLPR8520040303143549987_1_1" hidden="1">#REF!</definedName>
    <definedName name="BLPR8620040303143549997" localSheetId="10" hidden="1">#REF!</definedName>
    <definedName name="BLPR8620040303143549997" localSheetId="4" hidden="1">#REF!</definedName>
    <definedName name="BLPR8620040303143549997" hidden="1">#REF!</definedName>
    <definedName name="BLPR8620040303143549997_1_1" localSheetId="10" hidden="1">#REF!</definedName>
    <definedName name="BLPR8620040303143549997_1_1" localSheetId="4" hidden="1">#REF!</definedName>
    <definedName name="BLPR8620040303143549997_1_1" hidden="1">#REF!</definedName>
    <definedName name="BLPR8720040303143549997" localSheetId="10" hidden="1">#REF!</definedName>
    <definedName name="BLPR8720040303143549997" localSheetId="4" hidden="1">#REF!</definedName>
    <definedName name="BLPR8720040303143549997" hidden="1">#REF!</definedName>
    <definedName name="BLPR8720040303143549997_1_1" localSheetId="10" hidden="1">#REF!</definedName>
    <definedName name="BLPR8720040303143549997_1_1" localSheetId="4" hidden="1">#REF!</definedName>
    <definedName name="BLPR8720040303143549997_1_1" hidden="1">#REF!</definedName>
    <definedName name="BLPR8820040303143549997" localSheetId="10" hidden="1">#REF!</definedName>
    <definedName name="BLPR8820040303143549997" localSheetId="4" hidden="1">#REF!</definedName>
    <definedName name="BLPR8820040303143549997" hidden="1">#REF!</definedName>
    <definedName name="BLPR8820040303143549997_1_1" localSheetId="10" hidden="1">#REF!</definedName>
    <definedName name="BLPR8820040303143549997_1_1" localSheetId="4" hidden="1">#REF!</definedName>
    <definedName name="BLPR8820040303143549997_1_1" hidden="1">#REF!</definedName>
    <definedName name="BLPR8920040303143549997" localSheetId="10" hidden="1">#REF!</definedName>
    <definedName name="BLPR8920040303143549997" localSheetId="4" hidden="1">#REF!</definedName>
    <definedName name="BLPR8920040303143549997" hidden="1">#REF!</definedName>
    <definedName name="BLPR8920040303143549997_1_1" localSheetId="10" hidden="1">#REF!</definedName>
    <definedName name="BLPR8920040303143549997_1_1" localSheetId="4" hidden="1">#REF!</definedName>
    <definedName name="BLPR8920040303143549997_1_1" hidden="1">#REF!</definedName>
    <definedName name="BLPR9020040303143549997" localSheetId="10" hidden="1">#REF!</definedName>
    <definedName name="BLPR9020040303143549997" localSheetId="4" hidden="1">#REF!</definedName>
    <definedName name="BLPR9020040303143549997" hidden="1">#REF!</definedName>
    <definedName name="BLPR9020040303143549997_1_1" localSheetId="10" hidden="1">#REF!</definedName>
    <definedName name="BLPR9020040303143549997_1_1" localSheetId="4" hidden="1">#REF!</definedName>
    <definedName name="BLPR9020040303143549997_1_1" hidden="1">#REF!</definedName>
    <definedName name="BLPR9120040303143549997" localSheetId="10" hidden="1">#REF!</definedName>
    <definedName name="BLPR9120040303143549997" localSheetId="4" hidden="1">#REF!</definedName>
    <definedName name="BLPR9120040303143549997" hidden="1">#REF!</definedName>
    <definedName name="BLPR9120040303143549997_1_1" localSheetId="10" hidden="1">#REF!</definedName>
    <definedName name="BLPR9120040303143549997_1_1" localSheetId="4" hidden="1">#REF!</definedName>
    <definedName name="BLPR9120040303143549997_1_1" hidden="1">#REF!</definedName>
    <definedName name="BLPR920040303143540803" localSheetId="10" hidden="1">#REF!</definedName>
    <definedName name="BLPR920040303143540803" localSheetId="4" hidden="1">#REF!</definedName>
    <definedName name="BLPR920040303143540803" hidden="1">#REF!</definedName>
    <definedName name="BLPR920040303143540803_1_3" localSheetId="10" hidden="1">#REF!</definedName>
    <definedName name="BLPR920040303143540803_1_3" localSheetId="4" hidden="1">#REF!</definedName>
    <definedName name="BLPR920040303143540803_1_3" hidden="1">#REF!</definedName>
    <definedName name="BLPR920040303143540803_2_3" localSheetId="10" hidden="1">#REF!</definedName>
    <definedName name="BLPR920040303143540803_2_3" localSheetId="4" hidden="1">#REF!</definedName>
    <definedName name="BLPR920040303143540803_2_3" hidden="1">#REF!</definedName>
    <definedName name="BLPR920040303143540803_3_3" localSheetId="10" hidden="1">#REF!</definedName>
    <definedName name="BLPR920040303143540803_3_3" localSheetId="4" hidden="1">#REF!</definedName>
    <definedName name="BLPR920040303143540803_3_3" hidden="1">#REF!</definedName>
    <definedName name="BLPR9220040303143550007" localSheetId="10" hidden="1">#REF!</definedName>
    <definedName name="BLPR9220040303143550007" localSheetId="4" hidden="1">#REF!</definedName>
    <definedName name="BLPR9220040303143550007" hidden="1">#REF!</definedName>
    <definedName name="BLPR9220040303143550007_1_1" localSheetId="10" hidden="1">#REF!</definedName>
    <definedName name="BLPR9220040303143550007_1_1" localSheetId="4" hidden="1">#REF!</definedName>
    <definedName name="BLPR9220040303143550007_1_1" hidden="1">#REF!</definedName>
    <definedName name="BLPR9320040303143550007" localSheetId="10" hidden="1">#REF!</definedName>
    <definedName name="BLPR9320040303143550007" localSheetId="4" hidden="1">#REF!</definedName>
    <definedName name="BLPR9320040303143550007" hidden="1">#REF!</definedName>
    <definedName name="BLPR9320040303143550007_1_1" localSheetId="10" hidden="1">#REF!</definedName>
    <definedName name="BLPR9320040303143550007_1_1" localSheetId="4" hidden="1">#REF!</definedName>
    <definedName name="BLPR9320040303143550007_1_1" hidden="1">#REF!</definedName>
    <definedName name="BLPR9420040303143550007" localSheetId="10" hidden="1">#REF!</definedName>
    <definedName name="BLPR9420040303143550007" localSheetId="4" hidden="1">#REF!</definedName>
    <definedName name="BLPR9420040303143550007" hidden="1">#REF!</definedName>
    <definedName name="BLPR9420040303143550007_1_1" localSheetId="10" hidden="1">#REF!</definedName>
    <definedName name="BLPR9420040303143550007_1_1" localSheetId="4" hidden="1">#REF!</definedName>
    <definedName name="BLPR9420040303143550007_1_1" hidden="1">#REF!</definedName>
    <definedName name="BLPR9520040303143550007" localSheetId="10" hidden="1">#REF!</definedName>
    <definedName name="BLPR9520040303143550007" localSheetId="4" hidden="1">#REF!</definedName>
    <definedName name="BLPR9520040303143550007" hidden="1">#REF!</definedName>
    <definedName name="BLPR9520040303143550007_1_1" localSheetId="10" hidden="1">#REF!</definedName>
    <definedName name="BLPR9520040303143550007_1_1" localSheetId="4" hidden="1">#REF!</definedName>
    <definedName name="BLPR9520040303143550007_1_1" hidden="1">#REF!</definedName>
    <definedName name="BLPR9620040303143550007" localSheetId="10" hidden="1">#REF!</definedName>
    <definedName name="BLPR9620040303143550007" localSheetId="4" hidden="1">#REF!</definedName>
    <definedName name="BLPR9620040303143550007" hidden="1">#REF!</definedName>
    <definedName name="BLPR9620040303143550007_1_1" localSheetId="10" hidden="1">#REF!</definedName>
    <definedName name="BLPR9620040303143550007_1_1" localSheetId="4" hidden="1">#REF!</definedName>
    <definedName name="BLPR9620040303143550007_1_1" hidden="1">#REF!</definedName>
    <definedName name="BLPR9720040303143550007" localSheetId="10" hidden="1">#REF!</definedName>
    <definedName name="BLPR9720040303143550007" localSheetId="4" hidden="1">#REF!</definedName>
    <definedName name="BLPR9720040303143550007" hidden="1">#REF!</definedName>
    <definedName name="BLPR9720040303143550007_1_1" localSheetId="10" hidden="1">#REF!</definedName>
    <definedName name="BLPR9720040303143550007_1_1" localSheetId="4" hidden="1">#REF!</definedName>
    <definedName name="BLPR9720040303143550007_1_1" hidden="1">#REF!</definedName>
    <definedName name="BLPR9820040303143550017" localSheetId="10" hidden="1">#REF!</definedName>
    <definedName name="BLPR9820040303143550017" localSheetId="4" hidden="1">#REF!</definedName>
    <definedName name="BLPR9820040303143550017" hidden="1">#REF!</definedName>
    <definedName name="BLPR9820040303143550017_1_1" localSheetId="10" hidden="1">#REF!</definedName>
    <definedName name="BLPR9820040303143550017_1_1" localSheetId="4" hidden="1">#REF!</definedName>
    <definedName name="BLPR9820040303143550017_1_1" hidden="1">#REF!</definedName>
    <definedName name="BLPR9920040303143550017" localSheetId="10" hidden="1">#REF!</definedName>
    <definedName name="BLPR9920040303143550017" localSheetId="4" hidden="1">#REF!</definedName>
    <definedName name="BLPR9920040303143550017" hidden="1">#REF!</definedName>
    <definedName name="BLPR9920040303143550017_1_1" localSheetId="10" hidden="1">#REF!</definedName>
    <definedName name="BLPR9920040303143550017_1_1" localSheetId="4" hidden="1">#REF!</definedName>
    <definedName name="BLPR9920040303143550017_1_1" hidden="1">#REF!</definedName>
    <definedName name="bn" localSheetId="2" hidden="1">{#N/A,#N/A,TRUE,"PROFIT 11-95"}</definedName>
    <definedName name="bn" localSheetId="4" hidden="1">{#N/A,#N/A,TRUE,"PROFIT 11-95"}</definedName>
    <definedName name="bn" hidden="1">{#N/A,#N/A,TRUE,"PROFIT 11-95"}</definedName>
    <definedName name="bnkj" localSheetId="2" hidden="1">{#N/A,#N/A,FALSE,"output";#N/A,#N/A,FALSE,"contrib";#N/A,#N/A,FALSE,"profile";#N/A,#N/A,FALSE,"comps"}</definedName>
    <definedName name="bnkj" localSheetId="4" hidden="1">{#N/A,#N/A,FALSE,"output";#N/A,#N/A,FALSE,"contrib";#N/A,#N/A,FALSE,"profile";#N/A,#N/A,FALSE,"comps"}</definedName>
    <definedName name="bnkj" hidden="1">{#N/A,#N/A,FALSE,"output";#N/A,#N/A,FALSE,"contrib";#N/A,#N/A,FALSE,"profile";#N/A,#N/A,FALSE,"comps"}</definedName>
    <definedName name="bnkj1" localSheetId="2" hidden="1">{#N/A,#N/A,FALSE,"output";#N/A,#N/A,FALSE,"contrib";#N/A,#N/A,FALSE,"profile";#N/A,#N/A,FALSE,"comps"}</definedName>
    <definedName name="bnkj1" localSheetId="4" hidden="1">{#N/A,#N/A,FALSE,"output";#N/A,#N/A,FALSE,"contrib";#N/A,#N/A,FALSE,"profile";#N/A,#N/A,FALSE,"comps"}</definedName>
    <definedName name="bnkj1" hidden="1">{#N/A,#N/A,FALSE,"output";#N/A,#N/A,FALSE,"contrib";#N/A,#N/A,FALSE,"profile";#N/A,#N/A,FALSE,"comps"}</definedName>
    <definedName name="bnm" localSheetId="10">#REF!</definedName>
    <definedName name="bnm">#REF!</definedName>
    <definedName name="bnmbm" localSheetId="2" hidden="1">{#N/A,#N/A,FALSE,"Title";#N/A,#N/A,FALSE,"Index";#N/A,#N/A,FALSE,"Comm";#N/A,#N/A,FALSE,"A1";#N/A,#N/A,FALSE,"A2";#N/A,#N/A,FALSE,"A3";#N/A,#N/A,FALSE,"A4";#N/A,#N/A,FALSE,"A5";#N/A,#N/A,FALSE,"A6";#N/A,#N/A,FALSE,"A7";#N/A,#N/A,FALSE,"A8";#N/A,#N/A,FALSE,"A9";#N/A,#N/A,FALSE,"B1";#N/A,#N/A,FALSE,"B2";#N/A,#N/A,FALSE,"C1";#N/A,#N/A,FALSE,"C2";#N/A,#N/A,FALSE,"C3";#N/A,#N/A,FALSE,"C4";#N/A,#N/A,FALSE,"C5";#N/A,#N/A,FALSE,"D1";#N/A,#N/A,FALSE,"D2";#N/A,#N/A,FALSE,"D3";#N/A,#N/A,FALSE,"E1";#N/A,#N/A,FALSE,"E2";#N/A,#N/A,FALSE,"H1";#N/A,#N/A,FALSE,"H2";#N/A,#N/A,FALSE,"Summ";#N/A,#N/A,FALSE,"H3";#N/A,#N/A,FALSE,"H4";#N/A,#N/A,FALSE,"A10"}</definedName>
    <definedName name="bnmbm" localSheetId="4" hidden="1">{#N/A,#N/A,FALSE,"Title";#N/A,#N/A,FALSE,"Index";#N/A,#N/A,FALSE,"Comm";#N/A,#N/A,FALSE,"A1";#N/A,#N/A,FALSE,"A2";#N/A,#N/A,FALSE,"A3";#N/A,#N/A,FALSE,"A4";#N/A,#N/A,FALSE,"A5";#N/A,#N/A,FALSE,"A6";#N/A,#N/A,FALSE,"A7";#N/A,#N/A,FALSE,"A8";#N/A,#N/A,FALSE,"A9";#N/A,#N/A,FALSE,"B1";#N/A,#N/A,FALSE,"B2";#N/A,#N/A,FALSE,"C1";#N/A,#N/A,FALSE,"C2";#N/A,#N/A,FALSE,"C3";#N/A,#N/A,FALSE,"C4";#N/A,#N/A,FALSE,"C5";#N/A,#N/A,FALSE,"D1";#N/A,#N/A,FALSE,"D2";#N/A,#N/A,FALSE,"D3";#N/A,#N/A,FALSE,"E1";#N/A,#N/A,FALSE,"E2";#N/A,#N/A,FALSE,"H1";#N/A,#N/A,FALSE,"H2";#N/A,#N/A,FALSE,"Summ";#N/A,#N/A,FALSE,"H3";#N/A,#N/A,FALSE,"H4";#N/A,#N/A,FALSE,"A10"}</definedName>
    <definedName name="bnmbm" hidden="1">{#N/A,#N/A,FALSE,"Title";#N/A,#N/A,FALSE,"Index";#N/A,#N/A,FALSE,"Comm";#N/A,#N/A,FALSE,"A1";#N/A,#N/A,FALSE,"A2";#N/A,#N/A,FALSE,"A3";#N/A,#N/A,FALSE,"A4";#N/A,#N/A,FALSE,"A5";#N/A,#N/A,FALSE,"A6";#N/A,#N/A,FALSE,"A7";#N/A,#N/A,FALSE,"A8";#N/A,#N/A,FALSE,"A9";#N/A,#N/A,FALSE,"B1";#N/A,#N/A,FALSE,"B2";#N/A,#N/A,FALSE,"C1";#N/A,#N/A,FALSE,"C2";#N/A,#N/A,FALSE,"C3";#N/A,#N/A,FALSE,"C4";#N/A,#N/A,FALSE,"C5";#N/A,#N/A,FALSE,"D1";#N/A,#N/A,FALSE,"D2";#N/A,#N/A,FALSE,"D3";#N/A,#N/A,FALSE,"E1";#N/A,#N/A,FALSE,"E2";#N/A,#N/A,FALSE,"H1";#N/A,#N/A,FALSE,"H2";#N/A,#N/A,FALSE,"Summ";#N/A,#N/A,FALSE,"H3";#N/A,#N/A,FALSE,"H4";#N/A,#N/A,FALSE,"A10"}</definedName>
    <definedName name="bnmbnnmnbm" localSheetId="10">#REF!</definedName>
    <definedName name="bnmbnnmnbm">#REF!</definedName>
    <definedName name="bnnn" localSheetId="2" hidden="1">{"consolidated",#N/A,FALSE,"Sheet1";"cms",#N/A,FALSE,"Sheet1";"fse",#N/A,FALSE,"Sheet1"}</definedName>
    <definedName name="bnnn" localSheetId="4" hidden="1">{"consolidated",#N/A,FALSE,"Sheet1";"cms",#N/A,FALSE,"Sheet1";"fse",#N/A,FALSE,"Sheet1"}</definedName>
    <definedName name="bnnn" hidden="1">{"consolidated",#N/A,FALSE,"Sheet1";"cms",#N/A,FALSE,"Sheet1";"fse",#N/A,FALSE,"Sheet1"}</definedName>
    <definedName name="bob" localSheetId="2" hidden="1">{#N/A,#N/A,FALSE,"Feuil17";#N/A,#N/A,FALSE,"Feuil18";#N/A,#N/A,FALSE,"Feuil23";#N/A,#N/A,FALSE,"Feuil22";#N/A,#N/A,FALSE,"Feuil21";#N/A,#N/A,FALSE,"Feuil20"}</definedName>
    <definedName name="bob" localSheetId="4" hidden="1">{#N/A,#N/A,FALSE,"Feuil17";#N/A,#N/A,FALSE,"Feuil18";#N/A,#N/A,FALSE,"Feuil23";#N/A,#N/A,FALSE,"Feuil22";#N/A,#N/A,FALSE,"Feuil21";#N/A,#N/A,FALSE,"Feuil20"}</definedName>
    <definedName name="bob" hidden="1">{#N/A,#N/A,FALSE,"Feuil17";#N/A,#N/A,FALSE,"Feuil18";#N/A,#N/A,FALSE,"Feuil23";#N/A,#N/A,FALSE,"Feuil22";#N/A,#N/A,FALSE,"Feuil21";#N/A,#N/A,FALSE,"Feuil20"}</definedName>
    <definedName name="bob_ind_pro" localSheetId="10">#REF!</definedName>
    <definedName name="bob_ind_pro">#REF!</definedName>
    <definedName name="bobcat_standalone" localSheetId="10">#REF!</definedName>
    <definedName name="bobcat_standalone">#REF!</definedName>
    <definedName name="BODY" localSheetId="10">#REF!</definedName>
    <definedName name="BODY">#REF!</definedName>
    <definedName name="boe" localSheetId="2" hidden="1">{"FTSE44","COMPANIES",TRUE}</definedName>
    <definedName name="boe" localSheetId="4" hidden="1">{"FTSE44","COMPANIES",TRUE}</definedName>
    <definedName name="boe" hidden="1">{"FTSE44","COMPANIES",TRUE}</definedName>
    <definedName name="BOL" localSheetId="2" hidden="1">{#N/A,#N/A,FALSE,"이정표"}</definedName>
    <definedName name="BOL" localSheetId="4" hidden="1">{#N/A,#N/A,FALSE,"이정표"}</definedName>
    <definedName name="BOL" hidden="1">{#N/A,#N/A,FALSE,"이정표"}</definedName>
    <definedName name="Bond_YTM">NA()</definedName>
    <definedName name="BOS" localSheetId="2" hidden="1">{#N/A,#N/A,FALSE,"이정표"}</definedName>
    <definedName name="BOS" localSheetId="4" hidden="1">{#N/A,#N/A,FALSE,"이정표"}</definedName>
    <definedName name="BOS" hidden="1">{#N/A,#N/A,FALSE,"이정표"}</definedName>
    <definedName name="BQ" localSheetId="2" hidden="1">{"'Break down'!$A$4"}</definedName>
    <definedName name="BQ" localSheetId="4" hidden="1">{"'Break down'!$A$4"}</definedName>
    <definedName name="BQ" hidden="1">{"'Break down'!$A$4"}</definedName>
    <definedName name="br" localSheetId="10">#REF!</definedName>
    <definedName name="br">#REF!</definedName>
    <definedName name="BRAZIL_CASE" localSheetId="10">#REF!</definedName>
    <definedName name="BRAZIL_CASE">#REF!</definedName>
    <definedName name="break" localSheetId="2" hidden="1">{#N/A,#N/A,TRUE,"Cover Memo";"Ride Estimate",#N/A,TRUE,"Change Summary";"Ride Estimate",#N/A,TRUE,"Estimate Summary";"Ride Estimate",#N/A,TRUE,"Dept. Summary";"Ride Estimate",#N/A,TRUE,"DOW Detail"}</definedName>
    <definedName name="break" localSheetId="4" hidden="1">{#N/A,#N/A,TRUE,"Cover Memo";"Ride Estimate",#N/A,TRUE,"Change Summary";"Ride Estimate",#N/A,TRUE,"Estimate Summary";"Ride Estimate",#N/A,TRUE,"Dept. Summary";"Ride Estimate",#N/A,TRUE,"DOW Detail"}</definedName>
    <definedName name="break" hidden="1">{#N/A,#N/A,TRUE,"Cover Memo";"Ride Estimate",#N/A,TRUE,"Change Summary";"Ride Estimate",#N/A,TRUE,"Estimate Summary";"Ride Estimate",#N/A,TRUE,"Dept. Summary";"Ride Estimate",#N/A,TRUE,"DOW Detail"}</definedName>
    <definedName name="Bridge_Cap_Int2" localSheetId="10">#REF!</definedName>
    <definedName name="Bridge_Cap_Int2">#REF!</definedName>
    <definedName name="Brilliance_v1_MP3" localSheetId="10">#REF!</definedName>
    <definedName name="Brilliance_v1_MP3">#REF!</definedName>
    <definedName name="broker" localSheetId="10">#REF!</definedName>
    <definedName name="broker">#REF!</definedName>
    <definedName name="BROWN" localSheetId="2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ROWN" localSheetId="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ROWN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brs" localSheetId="2" hidden="1">{"year1",#N/A,FALSE,"IZT";"year2",#N/A,FALSE,"IZT"}</definedName>
    <definedName name="brs" localSheetId="4" hidden="1">{"year1",#N/A,FALSE,"IZT";"year2",#N/A,FALSE,"IZT"}</definedName>
    <definedName name="brs" hidden="1">{"year1",#N/A,FALSE,"IZT";"year2",#N/A,FALSE,"IZT"}</definedName>
    <definedName name="BS">NA()</definedName>
    <definedName name="BSHEET" localSheetId="10">#REF!</definedName>
    <definedName name="BSHEET">#REF!</definedName>
    <definedName name="BSHEETALL" localSheetId="10">#REF!</definedName>
    <definedName name="BSHEETALL">#REF!</definedName>
    <definedName name="BSHT" localSheetId="10">#REF!</definedName>
    <definedName name="BSHT">#REF!</definedName>
    <definedName name="bsnt" localSheetId="2" hidden="1">{#N/A,#N/A,FALSE,"PROFIT 11-95"}</definedName>
    <definedName name="bsnt" localSheetId="4" hidden="1">{#N/A,#N/A,FALSE,"PROFIT 11-95"}</definedName>
    <definedName name="bsnt" hidden="1">{#N/A,#N/A,FALSE,"PROFIT 11-95"}</definedName>
    <definedName name="bsnt1" localSheetId="2" hidden="1">{#N/A,#N/A,TRUE,"PROFIT 11-95"}</definedName>
    <definedName name="bsnt1" localSheetId="4" hidden="1">{#N/A,#N/A,TRUE,"PROFIT 11-95"}</definedName>
    <definedName name="bsnt1" hidden="1">{#N/A,#N/A,TRUE,"PROFIT 11-95"}</definedName>
    <definedName name="bsrate" localSheetId="10">#REF!</definedName>
    <definedName name="bsrate">#REF!</definedName>
    <definedName name="Budget" localSheetId="2" hidden="1">{#N/A,#N/A,FALSE,"INVEST-SUP";#N/A,#N/A,FALSE,"GRILLEC";#N/A,#N/A,FALSE,"HYPER"}</definedName>
    <definedName name="Budget" localSheetId="4" hidden="1">{#N/A,#N/A,FALSE,"INVEST-SUP";#N/A,#N/A,FALSE,"GRILLEC";#N/A,#N/A,FALSE,"HYPER"}</definedName>
    <definedName name="Budget" hidden="1">{#N/A,#N/A,FALSE,"INVEST-SUP";#N/A,#N/A,FALSE,"GRILLEC";#N/A,#N/A,FALSE,"HYPER"}</definedName>
    <definedName name="budgetcommonequity" localSheetId="10">#REF!</definedName>
    <definedName name="budgetcommonequity">#REF!</definedName>
    <definedName name="BUDGETCURRENCYCODE1" localSheetId="10">#REF!</definedName>
    <definedName name="BUDGETCURRENCYCODE1">#REF!</definedName>
    <definedName name="BUDGETNAME1" localSheetId="10">#REF!</definedName>
    <definedName name="BUDGETNAME1">#REF!</definedName>
    <definedName name="BUDGETORG1" localSheetId="10">#REF!</definedName>
    <definedName name="BUDGETORG1">#REF!</definedName>
    <definedName name="BuildingRent" localSheetId="10">#REF!</definedName>
    <definedName name="BuildingRent" localSheetId="4">#REF!</definedName>
    <definedName name="BuildingRent">#REF!</definedName>
    <definedName name="BuildingRepair" localSheetId="10">#REF!</definedName>
    <definedName name="BuildingRepair" localSheetId="4">#REF!</definedName>
    <definedName name="BuildingRepair">#REF!</definedName>
    <definedName name="BULK" localSheetId="10">#REF!</definedName>
    <definedName name="BULK">#REF!</definedName>
    <definedName name="burp" localSheetId="2" hidden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burp" localSheetId="4" hidden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burp" hidden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buscntRP" localSheetId="10">#REF!</definedName>
    <definedName name="buscntRP">#REF!</definedName>
    <definedName name="buyers" localSheetId="10">#REF!</definedName>
    <definedName name="buyers">#REF!</definedName>
    <definedName name="buyin_output" localSheetId="10">#REF!</definedName>
    <definedName name="buyin_output">#REF!</definedName>
    <definedName name="bvbx" localSheetId="2" hidden="1">{#N/A,#N/A,TRUE,"Historicals";#N/A,#N/A,TRUE,"Charts";#N/A,#N/A,TRUE,"Forecasts"}</definedName>
    <definedName name="bvbx" localSheetId="4" hidden="1">{#N/A,#N/A,TRUE,"Historicals";#N/A,#N/A,TRUE,"Charts";#N/A,#N/A,TRUE,"Forecasts"}</definedName>
    <definedName name="bvbx" hidden="1">{#N/A,#N/A,TRUE,"Historicals";#N/A,#N/A,TRUE,"Charts";#N/A,#N/A,TRUE,"Forecasts"}</definedName>
    <definedName name="bvbx_1" localSheetId="2" hidden="1">{#N/A,#N/A,TRUE,"Historicals";#N/A,#N/A,TRUE,"Charts";#N/A,#N/A,TRUE,"Forecasts"}</definedName>
    <definedName name="bvbx_1" localSheetId="4" hidden="1">{#N/A,#N/A,TRUE,"Historicals";#N/A,#N/A,TRUE,"Charts";#N/A,#N/A,TRUE,"Forecasts"}</definedName>
    <definedName name="bvbx_1" hidden="1">{#N/A,#N/A,TRUE,"Historicals";#N/A,#N/A,TRUE,"Charts";#N/A,#N/A,TRUE,"Forecasts"}</definedName>
    <definedName name="bvbx_2" localSheetId="2" hidden="1">{#N/A,#N/A,TRUE,"Historicals";#N/A,#N/A,TRUE,"Charts";#N/A,#N/A,TRUE,"Forecasts"}</definedName>
    <definedName name="bvbx_2" localSheetId="4" hidden="1">{#N/A,#N/A,TRUE,"Historicals";#N/A,#N/A,TRUE,"Charts";#N/A,#N/A,TRUE,"Forecasts"}</definedName>
    <definedName name="bvbx_2" hidden="1">{#N/A,#N/A,TRUE,"Historicals";#N/A,#N/A,TRUE,"Charts";#N/A,#N/A,TRUE,"Forecasts"}</definedName>
    <definedName name="bvcx" localSheetId="2" hidden="1">{#N/A,#N/A,TRUE,"Historicals";#N/A,#N/A,TRUE,"Charts";#N/A,#N/A,TRUE,"Forecasts"}</definedName>
    <definedName name="bvcx" localSheetId="4" hidden="1">{#N/A,#N/A,TRUE,"Historicals";#N/A,#N/A,TRUE,"Charts";#N/A,#N/A,TRUE,"Forecasts"}</definedName>
    <definedName name="bvcx" hidden="1">{#N/A,#N/A,TRUE,"Historicals";#N/A,#N/A,TRUE,"Charts";#N/A,#N/A,TRUE,"Forecasts"}</definedName>
    <definedName name="bvcx_1" localSheetId="2" hidden="1">{#N/A,#N/A,TRUE,"Historicals";#N/A,#N/A,TRUE,"Charts";#N/A,#N/A,TRUE,"Forecasts"}</definedName>
    <definedName name="bvcx_1" localSheetId="4" hidden="1">{#N/A,#N/A,TRUE,"Historicals";#N/A,#N/A,TRUE,"Charts";#N/A,#N/A,TRUE,"Forecasts"}</definedName>
    <definedName name="bvcx_1" hidden="1">{#N/A,#N/A,TRUE,"Historicals";#N/A,#N/A,TRUE,"Charts";#N/A,#N/A,TRUE,"Forecasts"}</definedName>
    <definedName name="bvcx_2" localSheetId="2" hidden="1">{#N/A,#N/A,TRUE,"Historicals";#N/A,#N/A,TRUE,"Charts";#N/A,#N/A,TRUE,"Forecasts"}</definedName>
    <definedName name="bvcx_2" localSheetId="4" hidden="1">{#N/A,#N/A,TRUE,"Historicals";#N/A,#N/A,TRUE,"Charts";#N/A,#N/A,TRUE,"Forecasts"}</definedName>
    <definedName name="bvcx_2" hidden="1">{#N/A,#N/A,TRUE,"Historicals";#N/A,#N/A,TRUE,"Charts";#N/A,#N/A,TRUE,"Forecasts"}</definedName>
    <definedName name="bvncnm" localSheetId="2" hidden="1">{#N/A,#N/A,FALSE,"PROFIT 11-95"}</definedName>
    <definedName name="bvncnm" localSheetId="4" hidden="1">{#N/A,#N/A,FALSE,"PROFIT 11-95"}</definedName>
    <definedName name="bvncnm" hidden="1">{#N/A,#N/A,FALSE,"PROFIT 11-95"}</definedName>
    <definedName name="bvsjhgcvhcvjkas" localSheetId="10">#REF!</definedName>
    <definedName name="bvsjhgcvhcvjkas">#REF!</definedName>
    <definedName name="bvxdrry" localSheetId="2" hidden="1">{"גביה התחלה 1",#N/A,FALSE,"ינואר 02";"גביה התחלה 2",#N/A,FALSE,"ינואר 02";"גביה  התחלה 3",#N/A,FALSE,"ינואר 02"}</definedName>
    <definedName name="bvxdrry" localSheetId="4" hidden="1">{"גביה התחלה 1",#N/A,FALSE,"ינואר 02";"גביה התחלה 2",#N/A,FALSE,"ינואר 02";"גביה  התחלה 3",#N/A,FALSE,"ינואר 02"}</definedName>
    <definedName name="bvxdrry" hidden="1">{"גביה התחלה 1",#N/A,FALSE,"ינואר 02";"גביה התחלה 2",#N/A,FALSE,"ינואר 02";"גביה  התחלה 3",#N/A,FALSE,"ינואר 02"}</definedName>
    <definedName name="BXCB" localSheetId="2" hidden="1">{#N/A,#N/A,FALSE,"Title";#N/A,#N/A,FALSE,"Index";#N/A,#N/A,FALSE,"Comm";#N/A,#N/A,FALSE,"A1";#N/A,#N/A,FALSE,"A2";#N/A,#N/A,FALSE,"A3";#N/A,#N/A,FALSE,"A4";#N/A,#N/A,FALSE,"A5";#N/A,#N/A,FALSE,"A6";#N/A,#N/A,FALSE,"A7";#N/A,#N/A,FALSE,"A8";#N/A,#N/A,FALSE,"A9";#N/A,#N/A,FALSE,"B1";#N/A,#N/A,FALSE,"B2";#N/A,#N/A,FALSE,"C1";#N/A,#N/A,FALSE,"C2";#N/A,#N/A,FALSE,"C3";#N/A,#N/A,FALSE,"C4";#N/A,#N/A,FALSE,"C5";#N/A,#N/A,FALSE,"D1";#N/A,#N/A,FALSE,"D2";#N/A,#N/A,FALSE,"D3";#N/A,#N/A,FALSE,"E1";#N/A,#N/A,FALSE,"E2";#N/A,#N/A,FALSE,"H1";#N/A,#N/A,FALSE,"H2";#N/A,#N/A,FALSE,"Summ";#N/A,#N/A,FALSE,"H3";#N/A,#N/A,FALSE,"H4";#N/A,#N/A,FALSE,"A10"}</definedName>
    <definedName name="BXCB" localSheetId="4" hidden="1">{#N/A,#N/A,FALSE,"Title";#N/A,#N/A,FALSE,"Index";#N/A,#N/A,FALSE,"Comm";#N/A,#N/A,FALSE,"A1";#N/A,#N/A,FALSE,"A2";#N/A,#N/A,FALSE,"A3";#N/A,#N/A,FALSE,"A4";#N/A,#N/A,FALSE,"A5";#N/A,#N/A,FALSE,"A6";#N/A,#N/A,FALSE,"A7";#N/A,#N/A,FALSE,"A8";#N/A,#N/A,FALSE,"A9";#N/A,#N/A,FALSE,"B1";#N/A,#N/A,FALSE,"B2";#N/A,#N/A,FALSE,"C1";#N/A,#N/A,FALSE,"C2";#N/A,#N/A,FALSE,"C3";#N/A,#N/A,FALSE,"C4";#N/A,#N/A,FALSE,"C5";#N/A,#N/A,FALSE,"D1";#N/A,#N/A,FALSE,"D2";#N/A,#N/A,FALSE,"D3";#N/A,#N/A,FALSE,"E1";#N/A,#N/A,FALSE,"E2";#N/A,#N/A,FALSE,"H1";#N/A,#N/A,FALSE,"H2";#N/A,#N/A,FALSE,"Summ";#N/A,#N/A,FALSE,"H3";#N/A,#N/A,FALSE,"H4";#N/A,#N/A,FALSE,"A10"}</definedName>
    <definedName name="BXCB" hidden="1">{#N/A,#N/A,FALSE,"Title";#N/A,#N/A,FALSE,"Index";#N/A,#N/A,FALSE,"Comm";#N/A,#N/A,FALSE,"A1";#N/A,#N/A,FALSE,"A2";#N/A,#N/A,FALSE,"A3";#N/A,#N/A,FALSE,"A4";#N/A,#N/A,FALSE,"A5";#N/A,#N/A,FALSE,"A6";#N/A,#N/A,FALSE,"A7";#N/A,#N/A,FALSE,"A8";#N/A,#N/A,FALSE,"A9";#N/A,#N/A,FALSE,"B1";#N/A,#N/A,FALSE,"B2";#N/A,#N/A,FALSE,"C1";#N/A,#N/A,FALSE,"C2";#N/A,#N/A,FALSE,"C3";#N/A,#N/A,FALSE,"C4";#N/A,#N/A,FALSE,"C5";#N/A,#N/A,FALSE,"D1";#N/A,#N/A,FALSE,"D2";#N/A,#N/A,FALSE,"D3";#N/A,#N/A,FALSE,"E1";#N/A,#N/A,FALSE,"E2";#N/A,#N/A,FALSE,"H1";#N/A,#N/A,FALSE,"H2";#N/A,#N/A,FALSE,"Summ";#N/A,#N/A,FALSE,"H3";#N/A,#N/A,FALSE,"H4";#N/A,#N/A,FALSE,"A10"}</definedName>
    <definedName name="bxe" localSheetId="2" hidden="1">{"year1",#N/A,FALSE,"IZT";"year2",#N/A,FALSE,"IZT"}</definedName>
    <definedName name="bxe" localSheetId="4" hidden="1">{"year1",#N/A,FALSE,"IZT";"year2",#N/A,FALSE,"IZT"}</definedName>
    <definedName name="bxe" hidden="1">{"year1",#N/A,FALSE,"IZT";"year2",#N/A,FALSE,"IZT"}</definedName>
    <definedName name="BYD_MGG_ASCA_facility" localSheetId="2" hidden="1">{"Print Summary",#N/A,FALSE,"Summary Analysis";"Print FCF",#N/A,FALSE,"FCF Analysis";"Print Sensitivity",#N/A,FALSE,"Sensitivity Analysis";"Print NAV",#N/A,FALSE,"NAV Analysis";"Print Credit",#N/A,FALSE,"Credit Analysis"}</definedName>
    <definedName name="BYD_MGG_ASCA_facility" localSheetId="4" hidden="1">{"Print Summary",#N/A,FALSE,"Summary Analysis";"Print FCF",#N/A,FALSE,"FCF Analysis";"Print Sensitivity",#N/A,FALSE,"Sensitivity Analysis";"Print NAV",#N/A,FALSE,"NAV Analysis";"Print Credit",#N/A,FALSE,"Credit Analysis"}</definedName>
    <definedName name="BYD_MGG_ASCA_facility" hidden="1">{"Print Summary",#N/A,FALSE,"Summary Analysis";"Print FCF",#N/A,FALSE,"FCF Analysis";"Print Sensitivity",#N/A,FALSE,"Sensitivity Analysis";"Print NAV",#N/A,FALSE,"NAV Analysis";"Print Credit",#N/A,FALSE,"Credit Analysis"}</definedName>
    <definedName name="c_c" localSheetId="2" hidden="1">{"'REL CUSTODIF'!$B$1:$H$72"}</definedName>
    <definedName name="c_c" localSheetId="4" hidden="1">{"'REL CUSTODIF'!$B$1:$H$72"}</definedName>
    <definedName name="c_c" hidden="1">{"'REL CUSTODIF'!$B$1:$H$72"}</definedName>
    <definedName name="Cable" localSheetId="2" hidden="1">{#N/A,#N/A,FALSE,"Operations";#N/A,#N/A,FALSE,"Financials"}</definedName>
    <definedName name="Cable" localSheetId="4" hidden="1">{#N/A,#N/A,FALSE,"Operations";#N/A,#N/A,FALSE,"Financials"}</definedName>
    <definedName name="Cable" hidden="1">{#N/A,#N/A,FALSE,"Operations";#N/A,#N/A,FALSE,"Financials"}</definedName>
    <definedName name="Cable2" localSheetId="2" hidden="1">{#N/A,#N/A,FALSE,"Operations";#N/A,#N/A,FALSE,"Financials"}</definedName>
    <definedName name="Cable2" localSheetId="4" hidden="1">{#N/A,#N/A,FALSE,"Operations";#N/A,#N/A,FALSE,"Financials"}</definedName>
    <definedName name="Cable2" hidden="1">{#N/A,#N/A,FALSE,"Operations";#N/A,#N/A,FALSE,"Financials"}</definedName>
    <definedName name="CAKE" localSheetId="10">#REF!</definedName>
    <definedName name="CAKE">#REF!</definedName>
    <definedName name="Cake_Assumptions" localSheetId="10">#REF!</definedName>
    <definedName name="Cake_Assumptions">#REF!</definedName>
    <definedName name="CAKE_SUMMARY" localSheetId="10">#REF!</definedName>
    <definedName name="CAKE_SUMMARY">#REF!</definedName>
    <definedName name="Calendar2013" localSheetId="10">#REF!</definedName>
    <definedName name="Calendar2013">#REF!</definedName>
    <definedName name="CalendarMonth">IF(month="January",1,IF(month="February",2,IF(month="March",3,IF(month="April",4,IF(month="May",5,IF(month="June",6,IF(month="July",7,IF(month="August",8,IF(month="September",9,IF(month="October",10,IF(month="November",11,12)))))))))))</definedName>
    <definedName name="CalendarYear" localSheetId="10">#REF!</definedName>
    <definedName name="CalendarYear">#REF!</definedName>
    <definedName name="Call_value" localSheetId="10">#REF!</definedName>
    <definedName name="Call_value">#REF!</definedName>
    <definedName name="Camiron" localSheetId="10">#REF!</definedName>
    <definedName name="Camiron">#REF!</definedName>
    <definedName name="Canada" localSheetId="10">#REF!</definedName>
    <definedName name="Canada">#REF!</definedName>
    <definedName name="CAP1B" localSheetId="2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CAP1B" localSheetId="4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CAP1B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CAP1C" localSheetId="2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CAP1C" localSheetId="4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CAP1C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CapDA" localSheetId="10">#REF!</definedName>
    <definedName name="CapDA">#REF!</definedName>
    <definedName name="Capex" localSheetId="2" hidden="1">{#N/A,#N/A,TRUE,"Total Allocation";#N/A,#N/A,TRUE,"Capital Software";#N/A,#N/A,TRUE,"Misc";#N/A,#N/A,TRUE,"NAOG"}</definedName>
    <definedName name="Capex" localSheetId="4" hidden="1">{#N/A,#N/A,TRUE,"Total Allocation";#N/A,#N/A,TRUE,"Capital Software";#N/A,#N/A,TRUE,"Misc";#N/A,#N/A,TRUE,"NAOG"}</definedName>
    <definedName name="Capex" hidden="1">{#N/A,#N/A,TRUE,"Total Allocation";#N/A,#N/A,TRUE,"Capital Software";#N/A,#N/A,TRUE,"Misc";#N/A,#N/A,TRUE,"NAOG"}</definedName>
    <definedName name="Capex." localSheetId="10">#REF!</definedName>
    <definedName name="Capex.">#REF!</definedName>
    <definedName name="CapexSens_Base" localSheetId="10">#REF!</definedName>
    <definedName name="CapexSens_Base">#REF!</definedName>
    <definedName name="CAPITAL" localSheetId="10">#REF!</definedName>
    <definedName name="CAPITAL" localSheetId="2">'[1]CAPEX '!$B$15:$B$19</definedName>
    <definedName name="CAPITAL" localSheetId="4">'[2]CAPEX '!#REF!</definedName>
    <definedName name="CAPITAL">#REF!</definedName>
    <definedName name="CAPITAL_EXPENDITURE" localSheetId="10">#REF!</definedName>
    <definedName name="CAPITAL_EXPENDITURE">#REF!</definedName>
    <definedName name="capitalisation" localSheetId="10">#REF!</definedName>
    <definedName name="capitalisation">#REF!</definedName>
    <definedName name="capitalxe" localSheetId="10">#REF!</definedName>
    <definedName name="capitalxe">#REF!</definedName>
    <definedName name="CAPITIAL" localSheetId="2" hidden="1">{#N/A,#N/A,FALSE,"CE-Build";#N/A,#N/A,FALSE,"CE-Equ.";#N/A,#N/A,FALSE,"CE-Computer";#N/A,#N/A,FALSE,"CE-BFurn.";#N/A,#N/A,FALSE,"CE-Accom.";#N/A,#N/A,FALSE,"CE-Vehicle";#N/A,#N/A,FALSE,"CE-Total"}</definedName>
    <definedName name="CAPITIAL" localSheetId="4" hidden="1">{#N/A,#N/A,FALSE,"CE-Build";#N/A,#N/A,FALSE,"CE-Equ.";#N/A,#N/A,FALSE,"CE-Computer";#N/A,#N/A,FALSE,"CE-BFurn.";#N/A,#N/A,FALSE,"CE-Accom.";#N/A,#N/A,FALSE,"CE-Vehicle";#N/A,#N/A,FALSE,"CE-Total"}</definedName>
    <definedName name="CAPITIAL" hidden="1">{#N/A,#N/A,FALSE,"CE-Build";#N/A,#N/A,FALSE,"CE-Equ.";#N/A,#N/A,FALSE,"CE-Computer";#N/A,#N/A,FALSE,"CE-BFurn.";#N/A,#N/A,FALSE,"CE-Accom.";#N/A,#N/A,FALSE,"CE-Vehicle";#N/A,#N/A,FALSE,"CE-Total"}</definedName>
    <definedName name="captax" localSheetId="10">#REF!</definedName>
    <definedName name="captax">#REF!</definedName>
    <definedName name="Cark" localSheetId="2" hidden="1">{#N/A,#N/A,TRUE,"Summary";#N/A,#N/A,TRUE,"Input";#N/A,#N/A,TRUE,"Other Assump";#N/A,#N/A,TRUE,"Construction Period";#N/A,#N/A,TRUE,"Escalation";#N/A,#N/A,TRUE,"Debt";#N/A,#N/A,TRUE,"Revs&amp;Costs";#N/A,#N/A,TRUE,"Depreciation";#N/A,#N/A,TRUE,"TAX";#N/A,#N/A,TRUE,"Cash-flow";#N/A,#N/A,TRUE,"VAT";#N/A,#N/A,TRUE,"P&amp;L-BS";#N/A,#N/A,TRUE,"IRR"}</definedName>
    <definedName name="Cark" localSheetId="4" hidden="1">{#N/A,#N/A,TRUE,"Summary";#N/A,#N/A,TRUE,"Input";#N/A,#N/A,TRUE,"Other Assump";#N/A,#N/A,TRUE,"Construction Period";#N/A,#N/A,TRUE,"Escalation";#N/A,#N/A,TRUE,"Debt";#N/A,#N/A,TRUE,"Revs&amp;Costs";#N/A,#N/A,TRUE,"Depreciation";#N/A,#N/A,TRUE,"TAX";#N/A,#N/A,TRUE,"Cash-flow";#N/A,#N/A,TRUE,"VAT";#N/A,#N/A,TRUE,"P&amp;L-BS";#N/A,#N/A,TRUE,"IRR"}</definedName>
    <definedName name="Cark" hidden="1">{#N/A,#N/A,TRUE,"Summary";#N/A,#N/A,TRUE,"Input";#N/A,#N/A,TRUE,"Other Assump";#N/A,#N/A,TRUE,"Construction Period";#N/A,#N/A,TRUE,"Escalation";#N/A,#N/A,TRUE,"Debt";#N/A,#N/A,TRUE,"Revs&amp;Costs";#N/A,#N/A,TRUE,"Depreciation";#N/A,#N/A,TRUE,"TAX";#N/A,#N/A,TRUE,"Cash-flow";#N/A,#N/A,TRUE,"VAT";#N/A,#N/A,TRUE,"P&amp;L-BS";#N/A,#N/A,TRUE,"IRR"}</definedName>
    <definedName name="CASH_FLOW" localSheetId="10">#REF!</definedName>
    <definedName name="CASH_FLOW">#REF!</definedName>
    <definedName name="cashfl" localSheetId="2" hidden="1">{#N/A,#N/A,TRUE,"Cover";#N/A,#N/A,TRUE,"Conts";#N/A,#N/A,TRUE,"VOS";#N/A,#N/A,TRUE,"Warrington";#N/A,#N/A,TRUE,"Widnes"}</definedName>
    <definedName name="cashfl" localSheetId="4" hidden="1">{#N/A,#N/A,TRUE,"Cover";#N/A,#N/A,TRUE,"Conts";#N/A,#N/A,TRUE,"VOS";#N/A,#N/A,TRUE,"Warrington";#N/A,#N/A,TRUE,"Widnes"}</definedName>
    <definedName name="cashfl" hidden="1">{#N/A,#N/A,TRUE,"Cover";#N/A,#N/A,TRUE,"Conts";#N/A,#N/A,TRUE,"VOS";#N/A,#N/A,TRUE,"Warrington";#N/A,#N/A,TRUE,"Widnes"}</definedName>
    <definedName name="cashflow" localSheetId="10">#REF!</definedName>
    <definedName name="cashflow">#REF!</definedName>
    <definedName name="Cashflow07" localSheetId="2" hidden="1">{#N/A,#N/A,FALSE,"Earning Summary";#N/A,#N/A,FALSE,"csxwt hong kong";#N/A,#N/A,FALSE,"slot 292";#N/A,#N/A,FALSE,"soict";#N/A,#N/A,FALSE,"otlhk";#N/A,#N/A,FALSE,"csxwt xiamen";#N/A,#N/A,FALSE,"csxwt adelaide";#N/A,#N/A,FALSE,"csxwtg bv";#N/A,#N/A,FALSE,"csxwtg kg";#N/A,#N/A,FALSE,"haina";#N/A,#N/A,FALSE,"wcs";#N/A,#N/A,FALSE,"tmr";#N/A,#N/A,FALSE,"slo";#N/A,#N/A,FALSE,"corp";#N/A,#N/A,FALSE,"sloi";#N/A,#N/A,FALSE,"csx tml mgmt";#N/A,#N/A,FALSE,"csxwt europe";#N/A,#N/A,FALSE,"pac container";#N/A,#N/A,FALSE,"csx asia";#N/A,#N/A,FALSE,"csx orient";#N/A,#N/A,FALSE,"finman"}</definedName>
    <definedName name="Cashflow07" localSheetId="4" hidden="1">{#N/A,#N/A,FALSE,"Earning Summary";#N/A,#N/A,FALSE,"csxwt hong kong";#N/A,#N/A,FALSE,"slot 292";#N/A,#N/A,FALSE,"soict";#N/A,#N/A,FALSE,"otlhk";#N/A,#N/A,FALSE,"csxwt xiamen";#N/A,#N/A,FALSE,"csxwt adelaide";#N/A,#N/A,FALSE,"csxwtg bv";#N/A,#N/A,FALSE,"csxwtg kg";#N/A,#N/A,FALSE,"haina";#N/A,#N/A,FALSE,"wcs";#N/A,#N/A,FALSE,"tmr";#N/A,#N/A,FALSE,"slo";#N/A,#N/A,FALSE,"corp";#N/A,#N/A,FALSE,"sloi";#N/A,#N/A,FALSE,"csx tml mgmt";#N/A,#N/A,FALSE,"csxwt europe";#N/A,#N/A,FALSE,"pac container";#N/A,#N/A,FALSE,"csx asia";#N/A,#N/A,FALSE,"csx orient";#N/A,#N/A,FALSE,"finman"}</definedName>
    <definedName name="Cashflow07" hidden="1">{#N/A,#N/A,FALSE,"Earning Summary";#N/A,#N/A,FALSE,"csxwt hong kong";#N/A,#N/A,FALSE,"slot 292";#N/A,#N/A,FALSE,"soict";#N/A,#N/A,FALSE,"otlhk";#N/A,#N/A,FALSE,"csxwt xiamen";#N/A,#N/A,FALSE,"csxwt adelaide";#N/A,#N/A,FALSE,"csxwtg bv";#N/A,#N/A,FALSE,"csxwtg kg";#N/A,#N/A,FALSE,"haina";#N/A,#N/A,FALSE,"wcs";#N/A,#N/A,FALSE,"tmr";#N/A,#N/A,FALSE,"slo";#N/A,#N/A,FALSE,"corp";#N/A,#N/A,FALSE,"sloi";#N/A,#N/A,FALSE,"csx tml mgmt";#N/A,#N/A,FALSE,"csxwt europe";#N/A,#N/A,FALSE,"pac container";#N/A,#N/A,FALSE,"csx asia";#N/A,#N/A,FALSE,"csx orient";#N/A,#N/A,FALSE,"finman"}</definedName>
    <definedName name="CASHFLOWALL" localSheetId="10">#REF!</definedName>
    <definedName name="CASHFLOWALL">#REF!</definedName>
    <definedName name="Cast_Alum" localSheetId="2" hidden="1">{"'Break down'!$A$4"}</definedName>
    <definedName name="Cast_Alum" localSheetId="4" hidden="1">{"'Break down'!$A$4"}</definedName>
    <definedName name="Cast_Alum" hidden="1">{"'Break down'!$A$4"}</definedName>
    <definedName name="cat" localSheetId="2" hidden="1">{#N/A,#N/A,FALSE,"PROFIT 11-95"}</definedName>
    <definedName name="cat" localSheetId="4" hidden="1">{#N/A,#N/A,FALSE,"PROFIT 11-95"}</definedName>
    <definedName name="cat" hidden="1">{#N/A,#N/A,FALSE,"PROFIT 11-95"}</definedName>
    <definedName name="CAT_MAIN" localSheetId="10">#REF!</definedName>
    <definedName name="CAT_MAIN">#REF!</definedName>
    <definedName name="CAT_MRKT_SALES" localSheetId="10">#REF!</definedName>
    <definedName name="CAT_MRKT_SALES">#REF!</definedName>
    <definedName name="CAT_MRKT_SALES_VAL" localSheetId="10">#REF!</definedName>
    <definedName name="CAT_MRKT_SALES_VAL">#REF!</definedName>
    <definedName name="CAT_MRKT_SALES_VOL" localSheetId="10">#REF!</definedName>
    <definedName name="CAT_MRKT_SALES_VOL">#REF!</definedName>
    <definedName name="CAT_OP1" localSheetId="10">#REF!</definedName>
    <definedName name="CAT_OP1">#REF!</definedName>
    <definedName name="CAT_OP2" localSheetId="10">#REF!</definedName>
    <definedName name="CAT_OP2">#REF!</definedName>
    <definedName name="CAT_VOL_VAL" localSheetId="10">#REF!</definedName>
    <definedName name="CAT_VOL_VAL">#REF!</definedName>
    <definedName name="cata" localSheetId="2" hidden="1">{#N/A,#N/A,TRUE,"PROFIT 11-95"}</definedName>
    <definedName name="cata" localSheetId="4" hidden="1">{#N/A,#N/A,TRUE,"PROFIT 11-95"}</definedName>
    <definedName name="cata" hidden="1">{#N/A,#N/A,TRUE,"PROFIT 11-95"}</definedName>
    <definedName name="cb_Add_CalloutChart_24_opts" hidden="1">"1, 9, 1, False, 2, False, False, , 0, False, False, 1, 1"</definedName>
    <definedName name="cb_Add_CalloutChart_25_opts" hidden="1">"1, 10, 1, False, 2, False, False, , 0, False, True, 1, 1"</definedName>
    <definedName name="cb_Add_CalloutChart_26_opts" hidden="1">"1, 9, 1, False, 2, False, False, , 0, False, True, 1, 1"</definedName>
    <definedName name="cb_ALT_STACKED_COLUMNChart_22_opts" hidden="1">"1, 3, 1, False, 2, True, False, , 0, False, True, 1, 2"</definedName>
    <definedName name="cb_ALT_STACKED_COLUMNChart_23_opts" hidden="1">"1, 3, 1, False, 2, True, False, , 0, False, True, 1, 2"</definedName>
    <definedName name="cb_bChart595EC34_opts" hidden="1">"1, 9, 1, False, 2, False, False, , 0, False, True, 1, 1"</definedName>
    <definedName name="cb_bChart9876793_opts" hidden="1">"1, 2, 1, False, 2, False, False, , 0, False, False, 2, 2"</definedName>
    <definedName name="cb_Chart_1" localSheetId="10" hidden="1">#REF!</definedName>
    <definedName name="cb_Chart_1" localSheetId="4" hidden="1">#REF!</definedName>
    <definedName name="cb_Chart_1" hidden="1">#REF!</definedName>
    <definedName name="cb_Chart_1_opts" hidden="1">"1, 6, 1, False, 2, False, False, , 0, False, True, 1, 2"</definedName>
    <definedName name="cb_Chart_10_opts" hidden="1">"1, 8, 1, False, 2, False, False, , 0, False, False, 2, 2"</definedName>
    <definedName name="cb_Chart_100032_opts" hidden="1">"1, 10, 1, False, 2, True, False, , 0, False, False, 2, 2"</definedName>
    <definedName name="cb_Chart_10104_opts" hidden="1">"1, 5, 1, False, 2, True, False, , 0, True, False, 2, 1"</definedName>
    <definedName name="cb_Chart_10401_opts" hidden="1">"1, 5, 1, False, 2, False, False, , 0, True, False, 2, 1"</definedName>
    <definedName name="cb_Chart_10736_opts" hidden="1">"1, 10, 1, False, 2, False, False, , 0, False, False, 2, 2"</definedName>
    <definedName name="cb_Chart_11_opts" hidden="1">"1, 1, 1, False, 2, False, False, , 0, False, False, 2, 2"</definedName>
    <definedName name="cb_Chart_12_opts" hidden="1">"1, 8, 1, False, 2, False, False, , 0, False, False, 2, 2"</definedName>
    <definedName name="cb_Chart_13_opts" hidden="1">"1, 8, 1, False, 2, False, False, , 0, False, False, 2, 2"</definedName>
    <definedName name="cb_Chart_14_opts" hidden="1">"1, 8, 1, False, 2, False, False, , 0, False, False, 2, 2"</definedName>
    <definedName name="cb_Chart_15" localSheetId="10" hidden="1">#REF!</definedName>
    <definedName name="cb_Chart_15" localSheetId="4" hidden="1">#REF!</definedName>
    <definedName name="cb_Chart_15" hidden="1">#REF!</definedName>
    <definedName name="cb_Chart_15_opts" hidden="1">"2, 1, 2, True, 2, False, False, , 0, False, True, 1, 2"</definedName>
    <definedName name="cb_Chart_1501_opts" hidden="1">"1, 10, 1, False, 2, True, False, , 0, False, False, 2, 2"</definedName>
    <definedName name="cb_Chart_16_opts" hidden="1">"1, 8, 1, False, 2, False, False, , 0, False, False, 2, 2"</definedName>
    <definedName name="cb_Chart_1670_opts" hidden="1">"1, 5, 1, False, 2, True, False, , 0, False, False, 2, 1"</definedName>
    <definedName name="cb_Chart_17_opts" hidden="1">"1, 6, 1, False, 2, False, False, , 0, False, True, 2, 2"</definedName>
    <definedName name="cb_Chart_18_opts" hidden="1">"1, 9, 1, False, 2, False, False, , 0, False, False, 1, 1"</definedName>
    <definedName name="cb_Chart_19_opts" hidden="1">"1, 2, 1, False, 2, True, False, , 0, True, False, 2, 1"</definedName>
    <definedName name="cb_Chart_1opts1" hidden="1">"1, 9, 1, False, 2, False, True, , 1, False, True, 1, 1"</definedName>
    <definedName name="cb_Chart_2_opts" hidden="1">"1, 6, 1, False, 2, False, False, , 0, False, False, 1, 2"</definedName>
    <definedName name="cb_Chart_20_opts" hidden="1">"1, 9, 1, False, 2, False, False, , 0, False, False, 1, 1"</definedName>
    <definedName name="cb_Chart_21_opts" hidden="1">"1, 2, 1, False, 2, False, False, , 0, False, False, 2, 1"</definedName>
    <definedName name="cb_Chart_22_opts" hidden="1">"1, 2, 1, False, 2, True, False, , 0, False, False, 2, 1"</definedName>
    <definedName name="cb_Chart_22784_opts" hidden="1">"1, 9, 1, False, 2, False, False, , 0, False, True, 1, 2"</definedName>
    <definedName name="cb_Chart_23" localSheetId="10" hidden="1">#REF!</definedName>
    <definedName name="cb_Chart_23" localSheetId="4" hidden="1">#REF!</definedName>
    <definedName name="cb_Chart_23" hidden="1">#REF!</definedName>
    <definedName name="cb_Chart_23_opts" hidden="1">"1, 9, 1, False, 2, False, False, , 0, False, False, 1, 1"</definedName>
    <definedName name="cb_Chart_24" localSheetId="10" hidden="1">#REF!</definedName>
    <definedName name="cb_Chart_24" localSheetId="4" hidden="1">#REF!</definedName>
    <definedName name="cb_Chart_24" hidden="1">#REF!</definedName>
    <definedName name="cb_Chart_24_opts" hidden="1">"1, 2, 1, False, 2, False, False, , 0, False, False, 2, 1"</definedName>
    <definedName name="cb_Chart_24490_opts" hidden="1">"1, 10, 1, False, 2, True, False, , 0, False, False, 2, 2"</definedName>
    <definedName name="cb_Chart_25_opts" hidden="1">"1, 3, 1, False, 2, False, False, , 0, True, True, 1, 2"</definedName>
    <definedName name="cb_Chart_26" localSheetId="10" hidden="1">#REF!</definedName>
    <definedName name="cb_Chart_26" localSheetId="4" hidden="1">#REF!</definedName>
    <definedName name="cb_Chart_26" hidden="1">#REF!</definedName>
    <definedName name="cb_Chart_26_opts" hidden="1">"1, 8, 1, False, 2, False, False, , 0, False, False, 2, 2"</definedName>
    <definedName name="cb_Chart_26476_opts" hidden="1">"1, 1, 1, False, 2, True, False, , 0, False, False, 1, 2"</definedName>
    <definedName name="cb_Chart_27_opts" hidden="1">"1, 1, 1, False, 2, True, False, , 0, False, True, 1, 2"</definedName>
    <definedName name="cb_Chart_28_opts" hidden="1">"1, 3, 1, False, 2, True, False, , 0, False, True, 1, 2"</definedName>
    <definedName name="cb_Chart_28031_opts" hidden="1">"1, 1, 1, False, 2, True, False, , 0, False, False, 1, 2"</definedName>
    <definedName name="cb_Chart_28545_opts" hidden="1">"1, 5, 1, False, 2, True, False, , 0, False, True, 2, 1"</definedName>
    <definedName name="cb_Chart_29" localSheetId="10" hidden="1">#REF!</definedName>
    <definedName name="cb_Chart_29" localSheetId="4" hidden="1">#REF!</definedName>
    <definedName name="cb_Chart_29" hidden="1">#REF!</definedName>
    <definedName name="cb_Chart_29_opts" hidden="1">"1, 3, 1, False, 2, False, False, , 0, False, False, 1, 1"</definedName>
    <definedName name="cb_Chart_29053_opts" hidden="1">"1, 10, 1, False, 2, True, False, , 0, False, False, 2, 2"</definedName>
    <definedName name="cb_Chart_29913_opts" hidden="1">"1, 1, 1, False, 2, False, False, , 0, False, False, 1, 1"</definedName>
    <definedName name="cb_Chart_3_opts" hidden="1">"1, 1, 1, False, 2, True, False, , 0, False, False, 2, 2"</definedName>
    <definedName name="cb_Chart_30" localSheetId="10" hidden="1">#REF!</definedName>
    <definedName name="cb_Chart_30" localSheetId="4" hidden="1">#REF!</definedName>
    <definedName name="cb_Chart_30" hidden="1">#REF!</definedName>
    <definedName name="cb_Chart_30_opts" hidden="1">"1, 3, 1, False, 2, True, False, , 0, False, True, 1, 2"</definedName>
    <definedName name="cb_Chart_30292_opts" hidden="1">"1, 1, 1, False, 2, False, False, , 0, False, False, 1, 2"</definedName>
    <definedName name="cb_Chart_31_opts" hidden="1">"1, 1, 1, False, 2, True, False, , 0, True, True, 2, 2"</definedName>
    <definedName name="cb_Chart_32_opts" hidden="1">"1, 1, 1, False, 2, True, False, , 0, False, False, 2, 2"</definedName>
    <definedName name="cb_Chart_33_opts" hidden="1">"1, 1, 1, False, 2, True, False, , 0, False, True, 3, 2"</definedName>
    <definedName name="cb_Chart_34_opts" hidden="1">"1, 3, 1, False, 2, True, False, , 0, False, True, 2, 1"</definedName>
    <definedName name="cb_Chart_36498_opts" hidden="1">"1, 1, 1, False, 2, True, False, , 0, False, False, 1, 2"</definedName>
    <definedName name="cb_Chart_37450_opts" hidden="1">"1, 10, 1, False, 2, True, False, , 0, False, False, 2, 2"</definedName>
    <definedName name="cb_Chart_4_opts" hidden="1">"1, 7, 1, False, 2, False, False, , 0, False, True, 1, 2"</definedName>
    <definedName name="cb_Chart_40_opts" hidden="1">"1, 1, 1, False, 2, False, False, , 0, False, False, 3, 2"</definedName>
    <definedName name="cb_Chart_41_opts" hidden="1">"1, 10, 1, False, 2, True, False, , 0, False, False, 2, 1"</definedName>
    <definedName name="cb_Chart_41499_opts" hidden="1">"1, 10, 1, False, 2, True, False, , 0, False, False, 2, 2"</definedName>
    <definedName name="cb_Chart_42_opts" hidden="1">"1, 3, 1, False, 2, True, False, , 0, False, True, 1, 2"</definedName>
    <definedName name="cb_Chart_43" localSheetId="10" hidden="1">#REF!</definedName>
    <definedName name="cb_Chart_43" localSheetId="4" hidden="1">#REF!</definedName>
    <definedName name="cb_Chart_43" hidden="1">#REF!</definedName>
    <definedName name="cb_Chart_43_opts" hidden="1">"1, 10, 1, False, 2, True, False, , 0, False, False, 2, 1"</definedName>
    <definedName name="cb_Chart_4634_opts" hidden="1">"1, 10, 1, False, 2, True, False, , 0, False, False, 2, 2"</definedName>
    <definedName name="cb_Chart_4664_opts" hidden="1">"1, 5, 1, False, 2, True, False, , 0, False, True, 1, 2"</definedName>
    <definedName name="cb_Chart_46965_opts" hidden="1">"1, 1, 1, False, 2, False, False, , 0, False, False, 1, 1"</definedName>
    <definedName name="cb_Chart_48_opts" hidden="1">"2, 1, 2, True, 2, False, False, , 0, False, True, 1, 1"</definedName>
    <definedName name="cb_Chart_49_opts" hidden="1">"2, 1, 2, True, 2, False, False, , 0, False, True, 1, 1"</definedName>
    <definedName name="cb_Chart_5" localSheetId="10" hidden="1">#REF!</definedName>
    <definedName name="cb_Chart_5" localSheetId="4" hidden="1">#REF!</definedName>
    <definedName name="cb_Chart_5" hidden="1">#REF!</definedName>
    <definedName name="cb_Chart_5_opts" hidden="1">"1, 8, 1, False, 2, False, False, , 0, False, False, 1, 2"</definedName>
    <definedName name="cb_Chart_50_opts" hidden="1">"2, 1, 2, True, 2, False, False, , 0, False, True, 1, 1"</definedName>
    <definedName name="cb_Chart_51_opts" hidden="1">"1, 2, 1, False, 2, False, False, , 0, False, False, 2, 1"</definedName>
    <definedName name="cb_Chart_52_opts" hidden="1">"1, 2, 1, False, 2, False, False, , 0, False, False, 2, 1"</definedName>
    <definedName name="cb_Chart_52582_opts" hidden="1">"1, 1, 1, False, 2, False, False, , 0, False, False, 1, 2"</definedName>
    <definedName name="cb_Chart_53_opts" hidden="1">"1, 9, 1, False, 2, False, True, , 3, False, False, 1, 1"</definedName>
    <definedName name="cb_Chart_53437_opts" hidden="1">"1, 10, 1, False, 2, True, False, , 0, False, False, 2, 2"</definedName>
    <definedName name="cb_Chart_53482_opts" hidden="1">"1, 10, 1, False, 2, True, False, , 0, False, False, 2, 2"</definedName>
    <definedName name="cb_Chart_54_opts" hidden="1">"1, 2, 1, False, 2, False, False, , 0, False, False, 2, 1"</definedName>
    <definedName name="cb_Chart_5449_opts" hidden="1">"1, 1, 1, False, 2, False, False, , 0, False, False, 1, 1"</definedName>
    <definedName name="cb_Chart_55_opts" hidden="1">"1, 7, 1, False, 2, False, False, , 0, False, True, 2, 2"</definedName>
    <definedName name="cb_Chart_5723_opts" hidden="1">"1, 1, 1, False, 2, True, False, , 0, False, True, 1, 2"</definedName>
    <definedName name="cb_Chart_57613_opts" hidden="1">"1, 5, 1, False, 2, True, False, , 0, False, True, 2, 1"</definedName>
    <definedName name="cb_Chart_58046_opts" hidden="1">"1, 10, 1, False, 2, True, False, , 0, False, False, 2, 2"</definedName>
    <definedName name="cb_Chart_59010_opts" hidden="1">"1, 2, 1, False, 2, False, False, , 0, False, False, 2, 1"</definedName>
    <definedName name="cb_Chart_59340_opts" hidden="1">"1, 1, 1, False, 2, False, False, , 0, False, False, 1, 1"</definedName>
    <definedName name="cb_Chart_6" localSheetId="10" hidden="1">#REF!</definedName>
    <definedName name="cb_Chart_6" localSheetId="4" hidden="1">#REF!</definedName>
    <definedName name="cb_Chart_6" hidden="1">#REF!</definedName>
    <definedName name="cb_Chart_6_opts" hidden="1">"1, 10, 1, False, 2, True, False, , 0, False, False, 2, 2"</definedName>
    <definedName name="cb_Chart_62364_opts" hidden="1">"1, 1, 1, False, 2, True, False, , 0, False, False, 1, 2"</definedName>
    <definedName name="cb_Chart_64876_opts" hidden="1">"1, 1, 1, False, 2, True, False, , 0, False, False, 1, 2"</definedName>
    <definedName name="cb_Chart_66_opts" hidden="1">"1, 1, 1, False, 2, False, False, , 0, False, False, 1, 1"</definedName>
    <definedName name="cb_Chart_67711_opts" hidden="1">"1, 10, 1, False, 2, True, False, , 0, False, False, 2, 2"</definedName>
    <definedName name="cb_Chart_69605_opts" hidden="1">"1, 2, 1, False, 2, False, False, , 0, False, False, 2, 1"</definedName>
    <definedName name="cb_Chart_7" localSheetId="10" hidden="1">#REF!</definedName>
    <definedName name="cb_Chart_7" localSheetId="4" hidden="1">#REF!</definedName>
    <definedName name="cb_Chart_7" hidden="1">#REF!</definedName>
    <definedName name="cb_Chart_7_opts" hidden="1">"2, 1, 2, True, 2, False, False, , 0, False, True, 1, 2"</definedName>
    <definedName name="cb_Chart_70_opts" hidden="1">"1, 10, 1, False, 2, True, False, , 0, False, False, 1, 1"</definedName>
    <definedName name="cb_Chart_70648_opts" hidden="1">"1, 1, 1, False, 2, True, False, , 0, False, False, 2, 2"</definedName>
    <definedName name="cb_Chart_70997_opts" hidden="1">"1, 10, 1, False, 2, False, False, , 0, False, False, 1, 1"</definedName>
    <definedName name="cb_Chart_71_opts" hidden="1">"1, 10, 1, False, 2, False, False, , 0, False, False, 1, 1"</definedName>
    <definedName name="cb_Chart_72_opts" hidden="1">"1, 10, 1, False, 2, True, False, , 0, False, False, 1, 1"</definedName>
    <definedName name="cb_Chart_73_opts" hidden="1">"1, 10, 1, False, 2, False, False, , 0, False, False, 1, 1"</definedName>
    <definedName name="cb_Chart_76165_opts" hidden="1">"1, 10, 1, False, 2, True, False, , 0, False, False, 2, 2"</definedName>
    <definedName name="cb_Chart_76804_opts" hidden="1">"1, 1, 1, False, 2, False, False, , 0, False, False, 1, 1"</definedName>
    <definedName name="cb_Chart_77567_opts" hidden="1">"1, 10, 1, False, 2, False, False, , 0, False, False, 1, 1"</definedName>
    <definedName name="cb_Chart_79140_opts" hidden="1">"1, 10, 1, False, 2, True, False, , 0, False, False, 2, 2"</definedName>
    <definedName name="cb_Chart_79981_opts" hidden="1">"1, 5, 1, False, 2, True, False, , 0, True, False, 2, 1"</definedName>
    <definedName name="cb_Chart_8_opts" hidden="1">"1, 7, 1, False, 2, False, False, , 0, False, True, 2, 2"</definedName>
    <definedName name="cb_Chart_81541_opts" hidden="1">"1, 10, 1, False, 2, True, False, , 0, False, False, 2, 2"</definedName>
    <definedName name="cb_Chart_82552_opts" hidden="1">"1, 1, 1, False, 2, True, False, , 0, False, False, 1, 2"</definedName>
    <definedName name="cb_Chart_83072_opts" hidden="1">"1, 1, 1, False, 2, True, False, , 0, False, False, 1, 2"</definedName>
    <definedName name="cb_Chart_86354_opts" hidden="1">"1, 10, 1, False, 2, False, False, , 0, False, False, 1, 1"</definedName>
    <definedName name="cb_Chart_87236_opts" hidden="1">"1, 1, 1, False, 2, True, False, , 0, False, False, 1, 2"</definedName>
    <definedName name="cb_Chart_9_opts" hidden="1">"1, 8, 1, False, 2, False, False, , 0, False, False, 1, 1"</definedName>
    <definedName name="cb_Chart_91188_opts" hidden="1">"1, 8, 1, False, 2, False, False, , 0, False, False, 1, 2"</definedName>
    <definedName name="cb_Chart_95047_opts" hidden="1">"1, 1, 1, False, 2, False, False, , 0, False, False, 1, 2"</definedName>
    <definedName name="cb_Chart_96286_opts" hidden="1">"1, 10, 1, False, 2, True, False, , 0, False, False, 2, 2"</definedName>
    <definedName name="cb_Chart_98091_opts" hidden="1">"1, 2, 1, False, 2, False, False, , 0, False, False, 2, 1"</definedName>
    <definedName name="cb_Chart_98700_opts" hidden="1">"1, 8, 1, False, 2, False, False, , 0, False, False, 1, 2"</definedName>
    <definedName name="cb_Copy_Chart_w_New_DataChart_10_opts" hidden="1">"2, 1, 1, True, 4, False, False, , 0, False, False, 2, 2"</definedName>
    <definedName name="cb_Copy_Chart_w_New_DataChart_7_opts" hidden="1">"2, 1, 1, True, 4, False, False, , 0, False, False, 2, 2"</definedName>
    <definedName name="cb_Copy_Chart_w_New_DataChart_8_opts" hidden="1">"2, 1, 1, True, 4, False, False, , 0, False, False, 2, 2"</definedName>
    <definedName name="cb_Copy_Chart_w_New_DataChart_9_opts" hidden="1">"2, 1, 1, True, 4, False, False, , 0, False, False, 2, 2"</definedName>
    <definedName name="cb_Dimension_Pie_ChartsChart_1_opts" hidden="1">"1, 1, 1, False, 2, True, False, , 0, False, False, 2, 2"</definedName>
    <definedName name="cb_Dimension_Pie_ChartsChart_2_opts" hidden="1">"1, 10, 1, False, 2, True, False, , 0, False, False, 2, 2"</definedName>
    <definedName name="cb_Export_LegendChart_14_opts" hidden="1">"1, 10, 1, False, 2, True, False, , 0, False, False, 2, 2"</definedName>
    <definedName name="cb_Export_LegendChart_15_opts" hidden="1">"1, 10, 1, False, 2, True, False, , 0, False, False, 2, 2"</definedName>
    <definedName name="cb_PieChart_16_opts" hidden="1">"1, 10, 1, False, 2, True, False, , 0, False, False, 2, 2"</definedName>
    <definedName name="cb_sChart_1501_opts" hidden="1">"1, 1, 1, False, 2, True, False, , 0, False, False, 1, 2"</definedName>
    <definedName name="cb_sChart_26476_opts" hidden="1">"1, 4, 1, False, 2, True, False, , 0, False, False, 1, 2"</definedName>
    <definedName name="cb_sChart_28031_opts" hidden="1">"1, 4, 1, False, 2, True, False, , 0, False, False, 1, 1"</definedName>
    <definedName name="cb_sChart_29053_opts" hidden="1">"1, 2, 1, False, 2, False, False, , 0, False, False, 2, 1"</definedName>
    <definedName name="cb_sChart_29913_opts" hidden="1">"1, 3, 1, False, 2, False, False, , 0, False, True, 2, 2"</definedName>
    <definedName name="cb_sChart_30292_opts" hidden="1">"1, 1, 1, False, 2, True, False, , 0, False, False, 1, 2"</definedName>
    <definedName name="cb_sChart_36498_opts" hidden="1">"1, 3, 1, False, 2, False, False, , 0, False, False, 1, 2"</definedName>
    <definedName name="cb_sChart_37450_opts" hidden="1">"1, 5, 1, False, 2, True, False, , 0, False, True, 2, 1"</definedName>
    <definedName name="cb_sChart_41499_opts" hidden="1">"1, 2, 1, False, 2, False, False, , 0, False, False, 2, 1"</definedName>
    <definedName name="cb_sChart_4634_opts" hidden="1">"1, 2, 1, False, 2, False, False, , 0, False, False, 2, 1"</definedName>
    <definedName name="cb_sChart_46965_opts" hidden="1">"1, 1, 1, False, 2, False, False, , 0, False, False, 1, 1"</definedName>
    <definedName name="cb_sChart_52582_opts" hidden="1">"1, 5, 1, False, 2, False, False, , 0, False, True, 1, 2"</definedName>
    <definedName name="cb_sChart_53437_opts" hidden="1">"1, 9, 1, False, 2, False, False, , 0, False, True, 2, 2"</definedName>
    <definedName name="cb_sChart_5449_opts" hidden="1">"1, 3, 1, False, 2, False, False, , 0, False, True, 2, 2"</definedName>
    <definedName name="cb_sChart_5723_opts" hidden="1">"1, 3, 1, False, 2, False, False, , 0, False, True, 2, 2"</definedName>
    <definedName name="cb_sChart_58046_opts" hidden="1">"1, 9, 1, False, 2, False, False, , 0, False, True, 2, 2"</definedName>
    <definedName name="cb_sChart_59010_opts" hidden="1">"1, 5, 1, False, 2, True, False, , 0, False, False, 2, 1"</definedName>
    <definedName name="cb_sChart_59340_opts" hidden="1">"1, 3, 1, False, 2, False, False, , 0, False, True, 2, 2"</definedName>
    <definedName name="cb_sChart_62364_opts" hidden="1">"1, 3, 1, False, 2, False, False, , 0, False, True, 2, 2"</definedName>
    <definedName name="cb_sChart_64876_opts" hidden="1">"1, 5, 1, False, 2, True, False, , 0, False, False, 2, 2"</definedName>
    <definedName name="cb_sChart_70648_opts" hidden="1">"1, 8, 1, False, 2, False, False, , 0, False, False, 2, 2"</definedName>
    <definedName name="cb_sChart_70997_opts" hidden="1">"1, 2, 1, False, 2, False, False, , 0, False, False, 2, 1"</definedName>
    <definedName name="cb_sChart_76165_opts" hidden="1">"1, 2, 1, False, 2, False, False, , 0, False, False, 2, 1"</definedName>
    <definedName name="cb_sChart_76804_opts" hidden="1">"1, 3, 1, False, 2, False, False, , 0, False, True, 2, 2"</definedName>
    <definedName name="cb_sChart_77567_opts" hidden="1">"1, 1, 1, False, 2, True, False, , 0, False, False, 1, 2"</definedName>
    <definedName name="cb_sChart_79140_opts" hidden="1">"1, 5, 1, False, 2, False, False, , 0, False, True, 2, 1"</definedName>
    <definedName name="cb_sChart_81541_opts" hidden="1">"1, 2, 1, False, 2, False, False, , 0, False, False, 2, 1"</definedName>
    <definedName name="cb_sChart_82552_opts" hidden="1">"1, 4, 1, False, 2, True, False, , 0, False, False, 2, 1"</definedName>
    <definedName name="cb_sChart_83072_opts" hidden="1">"1, 4, 1, False, 2, True, False, , 0, False, False, 2, 1"</definedName>
    <definedName name="cb_sChart_86354_opts" hidden="1">"1, 4, 1, False, 2, True, False, , 0, False, False, 1, 1"</definedName>
    <definedName name="cb_sChart_87236_opts" hidden="1">"1, 1, 1, False, 2, False, False, , 0, False, False, 1, 1"</definedName>
    <definedName name="cb_sChart_95047_opts" hidden="1">"1, 6, 1, False, 2, False, False, , 0, False, True, 2, 2"</definedName>
    <definedName name="cb_sChart_96286_opts" hidden="1">"1, 2, 1, False, 2, False, False, , 0, False, False, 2, 1"</definedName>
    <definedName name="cb_sChart105F0196_opts" hidden="1">"1, 2, 1, False, 2, False, False, , 1, False, False, 2, 1"</definedName>
    <definedName name="cb_sChart10D6460A_opts" hidden="1">"1, 1, 1, False, 2, True, False, , 0, False, False, 1, 1"</definedName>
    <definedName name="cb_sChart10D65256_opts" hidden="1">"1, 1, 1, False, 2, True, False, , 0, False, False, 1, 1"</definedName>
    <definedName name="cb_sChart10D653EB_opts" hidden="1">"1, 1, 1, False, 2, True, False, , 0, False, False, 1, 1"</definedName>
    <definedName name="cb_sChart10D65893_opts" hidden="1">"1, 1, 1, False, 2, True, False, , 0, False, False, 1, 1"</definedName>
    <definedName name="cb_sChart12D83A2_opts" hidden="1">"1, 1, 1, False, 2, False, False, , 0, False, True, 2, 2"</definedName>
    <definedName name="cb_sChart12D852C_opts" hidden="1">"1, 1, 1, False, 2, False, False, , 0, False, True, 2, 2"</definedName>
    <definedName name="cb_sChart12D89EB_opts" hidden="1">"1, 1, 1, False, 2, False, False, , 0, False, True, 2, 2"</definedName>
    <definedName name="cb_sChart12DAD51_opts" hidden="1">"1, 1, 1, False, 2, False, False, , 0, False, True, 2, 2"</definedName>
    <definedName name="cb_sChart12E7B7B_opts" hidden="1">"1, 1, 1, False, 2, True, False, , 0, False, True, 2, 2"</definedName>
    <definedName name="cb_sChart12E83C1_opts" hidden="1">"1, 1, 1, False, 2, False, False, , 0, False, True, 2, 1"</definedName>
    <definedName name="cb_sChart12E85B3_opts" hidden="1">"1, 1, 1, False, 2, False, False, , 0, False, True, 2, 2"</definedName>
    <definedName name="cb_sChart12E8C9E_opts" hidden="1">"1, 2, 1, False, 2, False, False, , 0, False, False, 2, 1"</definedName>
    <definedName name="cb_sChart12EA8E0_opts" hidden="1">"1, 1, 1, False, 2, True, False, , 0, False, False, 2, 2"</definedName>
    <definedName name="cb_sChart12EB078_opts" hidden="1">"1, 1, 1, False, 2, False, False, , 0, False, False, 2, 2"</definedName>
    <definedName name="cb_sChart12EBD15_opts" hidden="1">"1, 1, 1, False, 2, False, False, , 0, False, False, 2, 2"</definedName>
    <definedName name="cb_sChart12FE48A_opts" hidden="1">"1, 2, 1, False, 2, False, False, , 0, False, False, 2, 1"</definedName>
    <definedName name="cb_sChart12FE9EB_opts" hidden="1">"1, 1, 1, False, 2, False, False, , 0, False, False, 1, 2"</definedName>
    <definedName name="cb_sChart12FEDFD_opts" hidden="1">"1, 1, 1, False, 2, False, False, , 0, False, False, 1, 2"</definedName>
    <definedName name="cb_sChart12FF231_opts" hidden="1">"1, 1, 1, False, 2, False, False, , 0, False, False, 1, 2"</definedName>
    <definedName name="cb_sChart12FF8BF_opts" hidden="1">"1, 1, 1, False, 2, False, False, , 0, False, False, 1, 2"</definedName>
    <definedName name="cb_sChart12FF933_opts" hidden="1">"1, 3, 1, False, 2, False, False, , 0, False, False, 1, 2"</definedName>
    <definedName name="cb_sChart12FFC46_opts" hidden="1">"1, 1, 1, False, 2, False, False, , 0, False, False, 1, 2"</definedName>
    <definedName name="cb_sChart181DCCD8_opts" hidden="1">"1, 9, 1, False, 2, False, False, , 0, False, True, 1, 2"</definedName>
    <definedName name="cb_sChart181DCFF7_opts" hidden="1">"1, 3, 1, False, 2, True, False, , 0, True, True, 2, 1"</definedName>
    <definedName name="cb_sChart181DDD93_opts" hidden="1">"1, 3, 1, False, 2, True, False, , 0, True, True, 2, 1"</definedName>
    <definedName name="cb_sChart181DDEEE_opts" hidden="1">"1, 3, 1, False, 2, True, False, , 0, True, True, 2, 1"</definedName>
    <definedName name="cb_sChart181DE1C7_opts" hidden="1">"1, 10, 1, False, 2, True, False, , 0, False, True, 2, 1"</definedName>
    <definedName name="cb_sChart181E8791_opts" hidden="1">"2, 1, 2, True, 2, True, False, , 0, False, True, 1, 2"</definedName>
    <definedName name="cb_sChart181E96D9_opts" hidden="1">"1, 9, 1, False, 2, False, False, , 0, False, True, 1, 2"</definedName>
    <definedName name="cb_sChart1B7AB11_opts" hidden="1">"1, 7, 1, False, 2, False, False, , 0, False, True, 1, 1"</definedName>
    <definedName name="cb_sChart1B7ECF0_opts" hidden="1">"1, 9, 1, False, 2, False, False, , 0, False, False, 1, 1"</definedName>
    <definedName name="cb_sChart1B8AF1F_opts" hidden="1">"1, 9, 1, False, 2, False, True, , 0, False, False, 1, 1"</definedName>
    <definedName name="cb_sChart1B99DE1_opts" hidden="1">"1, 7, 1, False, 2, False, False, , 0, False, True, 1, 2"</definedName>
    <definedName name="cb_sChart1BA8AA_opts" hidden="1">"1, 1, 1, False, 2, False, False, , 0, False, False, 1, 2"</definedName>
    <definedName name="cb_sChart1BADD1_opts" hidden="1">"1, 1, 1, False, 2, False, False, , 0, False, False, 2, 2"</definedName>
    <definedName name="cb_sChart1CAAAF_opts" hidden="1">"1, 1, 1, False, 2, False, False, , 0, False, False, 3, 2"</definedName>
    <definedName name="cb_sChart1D05BD_opts" hidden="1">"1, 4, 1, False, 2, True, False, , 0, False, False, 2, 1"</definedName>
    <definedName name="cb_sChart1D0E49_opts" hidden="1">"1, 1, 1, False, 2, True, False, , 0, False, True, 2, 1"</definedName>
    <definedName name="cb_sChart1D0EF7_opts" hidden="1">"1, 5, 1, False, 2, True, False, , 0, False, True, 2, 1"</definedName>
    <definedName name="cb_sChart1D3AE8_opts" hidden="1">"1, 6, 1, False, 2, False, False, , 0, False, True, 2, 2"</definedName>
    <definedName name="cb_sChart1D3EEF_opts" hidden="1">"1, 7, 1, False, 2, False, False, , 0, False, True, 2, 2"</definedName>
    <definedName name="cb_sChart1D41EA_opts" hidden="1">"1, 8, 1, False, 2, False, False, , 0, False, False, 2, 2"</definedName>
    <definedName name="cb_sChart1D5891_opts" hidden="1">"1, 9, 1, False, 2, False, False, , 0, False, True, 2, 2"</definedName>
    <definedName name="cb_sChart1D9CE2_opts" hidden="1">"1, 10, 1, False, 2, True, False, , 0, False, False, 2, 2"</definedName>
    <definedName name="cb_sChart1DA03A_opts" hidden="1">"2, 1, 1, True, 3, False, False, , 0, False, True, 1, 2"</definedName>
    <definedName name="cb_sChart1DA590_opts" hidden="1">"2, 1, 1, True, 3, False, False, , 0, False, True, 2, 2"</definedName>
    <definedName name="cb_sChart1DBAAD_opts" hidden="1">"2, 1, 2, True, 2, False, False, , 0, False, True, 1, 2"</definedName>
    <definedName name="cb_sChart1DBB89_opts" hidden="1">"2, 1, 2, True, 2, False, False, , 0, False, True, 1, 1"</definedName>
    <definedName name="cb_sChart1DCA97_opts" hidden="1">"2, 1, 1, True, 2, False, False, , 0, False, True, 2, 1"</definedName>
    <definedName name="cb_sChart1DCCF1_opts" hidden="1">"2, 1, 1, True, 2, False, False, , 0, False, True, 1, 2"</definedName>
    <definedName name="cb_sChart1E1206_opts" hidden="1">"2, 1, 3, False, 2, False, False, , 0, False, True, 2, 2"</definedName>
    <definedName name="cb_sChart1E17F2_opts" hidden="1">"1, 9, 1, False, 2, False, False, , 0, False, True, 1, 1"</definedName>
    <definedName name="cb_sChart1E2D49_opts" hidden="1">"1, 10, 1, False, 2, True, False, , 0, False, False, 3, 2"</definedName>
    <definedName name="cb_sChart1E2DEB_opts" hidden="1">"1, 10, 1, False, 2, True, False, , 0, False, False, 2, 2"</definedName>
    <definedName name="cb_sChart1E3944_opts" hidden="1">"1, 10, 1, False, 2, True, False, , 0, False, False, 2, 2"</definedName>
    <definedName name="cb_sChart1E3BE4_opts" hidden="1">"1, 10, 1, False, 2, True, False, , 0, False, False, 2, 2"</definedName>
    <definedName name="cb_sChart1E3E3D_opts" hidden="1">"1, 10, 1, False, 2, True, False, , 0, False, False, 1, 2"</definedName>
    <definedName name="cb_sChart1E4314_opts" hidden="1">"1, 10, 1, False, 2, True, False, , 0, False, False, 2, 2"</definedName>
    <definedName name="cb_sChart1E4E56_opts" hidden="1">"1, 1, 1, False, 2, False, False, , 0, False, False, 2, 2"</definedName>
    <definedName name="cb_sChart1E5372_opts" hidden="1">"1, 1, 1, False, 2, True, False, , 0, False, True, 2, 2"</definedName>
    <definedName name="cb_sChart1E5975_opts" hidden="1">"2, 1, 2, True, 2, False, False, , 0, False, True, 1, 2"</definedName>
    <definedName name="cb_sChart1E5C43_opts" hidden="1">"2, 1, 2, True, 2, False, False, , 0, False, True, 2, 2"</definedName>
    <definedName name="cb_sChart1E5F4A_opts" hidden="1">"2, 1, 2, True, 2, False, False, , 0, False, True, 1, 2"</definedName>
    <definedName name="cb_sChart23F891A_opts" hidden="1">"1, 9, 1, False, 2, False, False, , 0, False, True, 1, 1"</definedName>
    <definedName name="cb_sChart24ED245_opts" hidden="1">"1, 9, 1, False, 2, False, False, , 0, False, True, 1, 1"</definedName>
    <definedName name="cb_sChart24ED930_opts" hidden="1">"1, 9, 1, False, 2, False, False, , 0, False, False, 1, 1"</definedName>
    <definedName name="cb_sChart26CA498_opts" hidden="1">"1, 9, 1, False, 2, False, False, , 0, False, False, 1, 1"</definedName>
    <definedName name="cb_sChart27D31D5_opts" hidden="1">"1, 9, 1, False, 2, False, False, , 0, False, True, 1, 1"</definedName>
    <definedName name="cb_sChart27D3990_opts" hidden="1">"1, 9, 1, False, 2, False, False, , 0, False, True, 1, 1"</definedName>
    <definedName name="cb_sChart2A64D8F_opts" hidden="1">"1, 8, 1, False, 2, False, False, , 0, False, True, 1, 1"</definedName>
    <definedName name="cb_sChart2A65748_opts" hidden="1">"1, 8, 1, False, 2, False, False, , 0, False, True, 1, 1"</definedName>
    <definedName name="cb_sChart2A667D4_opts" hidden="1">"1, 8, 1, False, 2, False, False, , 0, False, True, 1, 1"</definedName>
    <definedName name="cb_sChart2A66D9D_opts" hidden="1">"1, 8, 1, False, 2, False, False, , 0, False, True, 1, 1"</definedName>
    <definedName name="cb_sChart2A67124_opts" hidden="1">"2, 1, 3, False, 2, False, False, , 0, False, True, 1, 1"</definedName>
    <definedName name="cb_sChart2A673A1_opts" hidden="1">"1, 8, 1, False, 2, False, False, , 0, False, True, 1, 1"</definedName>
    <definedName name="cb_sChart2A67A0C_opts" hidden="1">"1, 8, 1, False, 2, False, False, , 0, False, True, 1, 1"</definedName>
    <definedName name="cb_sChart2A68670_opts" hidden="1">"1, 8, 1, False, 2, False, False, , 0, False, True, 1, 1"</definedName>
    <definedName name="cb_sChart2A6C43D_opts" hidden="1">"1, 9, 1, False, 2, False, False, , 0, False, True, 1, 1"</definedName>
    <definedName name="cb_sChart2A74E8A_opts" hidden="1">"1, 9, 1, False, 2, False, False, , 0, False, True, 1, 1"</definedName>
    <definedName name="cb_sChart2A76BA8_opts" hidden="1">"1, 9, 1, False, 2, False, False, , 0, False, True, 1, 1"</definedName>
    <definedName name="cb_sChart2D6F93B_opts" hidden="1">"1, 9, 1, False, 2, False, False, , 0, False, True, 1, 1"</definedName>
    <definedName name="cb_sChart2D714FE_opts" hidden="1">"1, 9, 1, False, 2, False, False, , 0, False, True, 1, 2"</definedName>
    <definedName name="cb_sChart2D737E5_opts" hidden="1">"1, 9, 1, False, 2, False, False, , 0, False, False, 1, 2"</definedName>
    <definedName name="cb_sChart2D73A28_opts" hidden="1">"1, 9, 1, False, 2, False, False, , 0, False, True, 1, 1"</definedName>
    <definedName name="cb_sChart2D759D9_opts" hidden="1">"1, 10, 1, False, 2, False, False, , 0, False, False, 1, 2"</definedName>
    <definedName name="cb_sChart2D76823_opts" hidden="1">"1, 9, 1, False, 2, False, False, , 0, False, True, 1, 2"</definedName>
    <definedName name="cb_sChart2D76BFA_opts" hidden="1">"1, 9, 1, False, 2, False, False, , 0, False, True, 1, 2"</definedName>
    <definedName name="cb_sChart2D9FB96_opts" hidden="1">"1, 9, 1, False, 2, False, False, , 0, False, True, 1, 2"</definedName>
    <definedName name="cb_sChart2D9FE6F_opts" hidden="1">"1, 9, 1, False, 2, False, False, , 0, False, True, 1, 2"</definedName>
    <definedName name="cb_sChart2DA6F48_opts" hidden="1">"1, 9, 1, False, 2, False, False, , 0, False, True, 1, 2"</definedName>
    <definedName name="cb_sChart2DAB5B8_opts" hidden="1">"1, 7, 1, False, 2, False, False, , 0, False, True, 1, 1"</definedName>
    <definedName name="cb_sChart2DAC2D5_opts" hidden="1">"1, 7, 1, False, 2, False, False, , 0, False, True, 1, 1"</definedName>
    <definedName name="cb_sChart2DADDDE_opts" hidden="1">"1, 7, 1, False, 2, False, False, , 0, False, False, 1, 1"</definedName>
    <definedName name="cb_sChart2DADE5D_opts" hidden="1">"1, 7, 1, False, 2, False, False, , 0, False, True, 1, 1"</definedName>
    <definedName name="cb_sChart2DAF358_opts" hidden="1">"1, 7, 1, False, 2, False, False, , 0, False, True, 1, 1"</definedName>
    <definedName name="cb_sChart2DB05D6_opts" hidden="1">"1, 7, 1, False, 2, False, False, , 0, False, True, 1, 1"</definedName>
    <definedName name="cb_sChart2DBCB46_opts" hidden="1">"1, 7, 1, False, 2, False, False, , 0, False, True, 1, 1"</definedName>
    <definedName name="cb_sChart2E6278B_opts" hidden="1">"1, 9, 1, False, 2, False, False, , 0, False, True, 1, 1"</definedName>
    <definedName name="cb_sChart2EB0678_opts" hidden="1">"1, 1, 1, False, 2, True, False, , 0, False, True, 2, 2"</definedName>
    <definedName name="cb_sChart2F3EBCE_opts" hidden="1">"2, 1, 1, False, 2, False, False, , 0, False, True, 2, 2"</definedName>
    <definedName name="cb_sChart2F3F63F_opts" hidden="1">"1, 5, 1, False, 2, True, False, , 0, False, False, 1, 1"</definedName>
    <definedName name="cb_sChart2F3F90D_opts" hidden="1">"1, 5, 1, False, 2, True, False, , 0, False, False, 2, 2"</definedName>
    <definedName name="cb_sChart2F46DBE_opts" hidden="1">"2, 1, 1, True, 2, False, False, , 0, False, True, 1, 2"</definedName>
    <definedName name="cb_sChart2F470D1_opts" hidden="1">"2, 1, 1, False, 2, True, False, , 0, False, True, 1, 2"</definedName>
    <definedName name="cb_sChart2F4952A_opts" hidden="1">"1, 5, 1, False, 2, False, False, , 0, False, False, 1, 1"</definedName>
    <definedName name="cb_sChart2F49CDA_opts" hidden="1">"1, 5, 1, False, 2, False, False, , 0, False, False, 1, 1"</definedName>
    <definedName name="cb_sChart2F4A3D0_opts" hidden="1">"1, 5, 1, False, 2, False, False, , 0, False, False, 1, 1"</definedName>
    <definedName name="cb_sChart2F4A9B1_opts" hidden="1">"1, 5, 1, False, 2, False, False, , 0, False, False, 1, 1"</definedName>
    <definedName name="cb_sChart2F65E86_opts" hidden="1">"1, 1, 1, False, 2, True, False, , 0, False, False, 2, 2"</definedName>
    <definedName name="cb_sChart2F6A8C2_opts" hidden="1">"1, 1, 1, False, 2, True, False, , 0, False, False, 1, 2"</definedName>
    <definedName name="cb_sChart2F6AAB4_opts" hidden="1">"1, 1, 1, False, 2, True, False, , 0, False, True, 1, 2"</definedName>
    <definedName name="cb_sChart2F6B601_opts" hidden="1">"1, 1, 1, False, 2, False, False, , 0, False, False, 1, 1"</definedName>
    <definedName name="cb_sChart2F730C1_opts" hidden="1">"1, 4, 1, False, 2, False, False, , 0, False, False, 1, 1"</definedName>
    <definedName name="cb_sChart2FA9A3C_opts" hidden="1">"1, 3, 1, False, 2, False, False, , 0, False, True, 1, 2"</definedName>
    <definedName name="cb_sChart2FA9CC4_opts" hidden="1">"1, 3, 1, False, 2, False, False, , 0, False, True, 1, 2"</definedName>
    <definedName name="cb_sChart33FC2FF_opts" hidden="1">"1, 5, 1, False, 2, False, False, , 0, False, False, 1, 2"</definedName>
    <definedName name="cb_sChart33FC8D4_opts" hidden="1">"1, 5, 1, False, 2, False, False, , 0, False, False, 1, 2"</definedName>
    <definedName name="cb_sChart33FE8BF_opts" hidden="1">"1, 5, 1, False, 2, False, False, , 0, False, False, 1, 2"</definedName>
    <definedName name="cb_sChart34010F1_opts" hidden="1">"1, 5, 1, False, 2, False, False, , 0, False, False, 1, 2"</definedName>
    <definedName name="cb_sChart3401AFA_opts" hidden="1">"1, 5, 1, False, 2, False, False, , 0, False, False, 1, 2"</definedName>
    <definedName name="cb_sChart3409186_opts" hidden="1">"1, 5, 1, False, 2, False, False, , 0, False, False, 1, 2"</definedName>
    <definedName name="cb_sChart340A263_opts" hidden="1">"1, 5, 1, False, 2, False, False, , 0, False, False, 1, 1"</definedName>
    <definedName name="cb_sChart340F629_opts" hidden="1">"1, 8, 1, False, 2, False, False, , 0, False, False, 1, 2"</definedName>
    <definedName name="cb_sChart340FD14_opts" hidden="1">"1, 8, 1, False, 2, False, False, , 0, False, False, 1, 2"</definedName>
    <definedName name="cb_sChart34107E2_opts" hidden="1">"1, 8, 1, False, 2, False, False, , 0, False, False, 1, 1"</definedName>
    <definedName name="cb_sChart3434ED7_opts" hidden="1">"1, 5, 1, False, 2, False, False, , 0, False, False, 1, 2"</definedName>
    <definedName name="cb_sChart343DEED_opts" hidden="1">"2, 1, 2, True, 2, False, False, , 0, False, True, 1, 2"</definedName>
    <definedName name="cb_sChart344EE9A_opts" hidden="1">"1, 9, 1, False, 2, False, False, , 0, False, True, 1, 1"</definedName>
    <definedName name="cb_sChart344F24F_opts" hidden="1">"1, 9, 1, False, 2, False, False, , 0, False, True, 1, 2"</definedName>
    <definedName name="cb_sChart3450777_opts" hidden="1">"1, 9, 1, False, 2, False, True, 13, 2, False, False, 1, 1"</definedName>
    <definedName name="cb_sChart3450E85_opts" hidden="1">"1, 9, 1, False, 2, False, False, , 0, False, True, 1, 2"</definedName>
    <definedName name="cb_sChart3452C22_opts" hidden="1">"1, 3, 1, False, 2, False, False, , 0, False, True, 1, 2"</definedName>
    <definedName name="cb_sChart345311B_opts" hidden="1">"1, 3, 1, False, 2, False, False, , 0, False, True, 1, 2"</definedName>
    <definedName name="cb_sChart3453B0D_opts" hidden="1">"2, 1, 1, True, 2, False, False, , 0, False, True, 1, 2"</definedName>
    <definedName name="cb_sChart34647CA_opts" hidden="1">"1, 8, 1, False, 2, False, False, , 0, False, False, 2, 2"</definedName>
    <definedName name="cb_sChart346520D_opts" hidden="1">"1, 8, 1, False, 2, False, False, , 0, False, False, 1, 2"</definedName>
    <definedName name="cb_sChart34654DB_opts" hidden="1">"1, 8, 1, False, 2, False, False, , 0, False, False, 1, 2"</definedName>
    <definedName name="cb_sChart346953C_opts" hidden="1">"2, 1, 1, False, 2, False, False, , 0, False, False, 2, 2"</definedName>
    <definedName name="cb_sChart346A27B_opts" hidden="1">"1, 3, 1, False, 2, False, False, , 0, False, True, 2, 2"</definedName>
    <definedName name="cb_sChart347102A_opts" hidden="1">"2, 1, 1, False, 2, False, False, , 0, False, True, 2, 2"</definedName>
    <definedName name="cb_sChart34E448E_opts" hidden="1">"1, 1, 1, False, 2, False, False, , 0, False, False, 1, 1"</definedName>
    <definedName name="cb_sChart34F5376_opts" hidden="1">"2, 1, 2, True, 2, False, False, , 0, False, True, 1, 2"</definedName>
    <definedName name="cb_sChart34F577C_opts" hidden="1">"2, 1, 2, True, 2, False, False, , 0, False, True, 1, 2"</definedName>
    <definedName name="cb_sChart34F5A05_opts" hidden="1">"2, 1, 2, True, 2, False, False, , 0, False, True, 1, 2"</definedName>
    <definedName name="cb_sChart34F5F2C_opts" hidden="1">"2, 1, 2, True, 2, False, False, , 0, False, True, 1, 2"</definedName>
    <definedName name="cb_sChart34F92FC_opts" hidden="1">"1, 1, 1, False, 2, True, False, , 0, False, False, 1, 2"</definedName>
    <definedName name="cb_sChart34F9B08_opts" hidden="1">"1, 4, 1, False, 2, False, False, , 0, False, False, 1, 1"</definedName>
    <definedName name="cb_sChart34FAEB3_opts" hidden="1">"1, 3, 1, False, 2, False, False, , 0, False, True, 1, 1"</definedName>
    <definedName name="cb_sChart34FB053_opts" hidden="1">"1, 3, 1, False, 2, True, False, , 0, False, False, 1, 1"</definedName>
    <definedName name="cb_sChart352F02B_opts" hidden="1">"1, 5, 1, False, 2, True, False, , 0, False, False, 1, 2"</definedName>
    <definedName name="cb_sChart3532FF6_opts" hidden="1">"2, 1, 1, False, 2, False, False, , 0, False, True, 1, 2"</definedName>
    <definedName name="cb_sChart355BCAD_opts" hidden="1">"2, 1, 1, False, 2, False, False, , 0, False, True, 1, 2"</definedName>
    <definedName name="cb_sChart35FF6A2_opts" hidden="1">"1, 8, 1, False, 2, False, False, , 0, False, False, 1, 2"</definedName>
    <definedName name="cb_sChart3624091_opts" hidden="1">"1, 8, 1, False, 2, False, False, , 0, False, False, 1, 2"</definedName>
    <definedName name="cb_sChart36406CE_opts" hidden="1">"1, 3, 1, False, 2, True, False, , 0, False, True, 1, 1"</definedName>
    <definedName name="cb_sChart3AB73A1_opts" hidden="1">"2, 1, 1, False, 2, True, False, , 0, False, True, 2, 2"</definedName>
    <definedName name="cb_sChart3ABAD51_opts" hidden="1">"1, 5, 1, False, 2, True, False, , 0, False, False, 2, 2"</definedName>
    <definedName name="cb_sChart3AE4A4F_opts" hidden="1">"2, 1, 1, True, 2, False, False, , 0, False, True, 2, 2"</definedName>
    <definedName name="cb_sChart3AEA7B7_opts" hidden="1">"2, 1, 1, True, 2, False, False, , 0, False, True, 1, 1"</definedName>
    <definedName name="cb_sChart3AEAB83_opts" hidden="1">"2, 1, 1, True, 2, False, False, , 0, False, True, 2, 2"</definedName>
    <definedName name="cb_sChart3AF2834_opts" hidden="1">"1, 3, 1, False, 2, False, False, , 0, False, False, 2, 2"</definedName>
    <definedName name="cb_sChart3AF5310_opts" hidden="1">"1, 1, 1, False, 2, False, False, , 0, False, False, 1, 2"</definedName>
    <definedName name="cb_sChart3AF68AD_opts" hidden="1">"1, 1, 1, False, 2, False, False, , 0, False, False, 2, 2"</definedName>
    <definedName name="cb_sChart3AF71DA_opts" hidden="1">"1, 1, 1, False, 2, False, False, , 0, False, False, 1, 1"</definedName>
    <definedName name="cb_sChart3AF76D4_opts" hidden="1">"1, 1, 1, False, 2, False, False, , 0, False, False, 2, 2"</definedName>
    <definedName name="cb_sChart3AF8492_opts" hidden="1">"1, 1, 1, False, 2, False, False, , 0, False, False, 1, 1"</definedName>
    <definedName name="cb_sChart3AFF994_opts" hidden="1">"1, 1, 1, False, 2, False, False, , 0, False, False, 2, 2"</definedName>
    <definedName name="cb_sChart3B004D6_opts" hidden="1">"1, 1, 1, False, 2, False, False, , 0, False, False, 1, 1"</definedName>
    <definedName name="cb_sChart3B03C44_opts" hidden="1">"1, 1, 1, False, 2, False, False, , 0, False, False, 1, 1"</definedName>
    <definedName name="cb_sChart3B08D31_opts" hidden="1">"1, 8, 1, False, 2, False, False, , 0, False, False, 2, 2"</definedName>
    <definedName name="cb_sChart3B09A9F_opts" hidden="1">"1, 8, 1, False, 2, False, False, , 0, False, False, 2, 2"</definedName>
    <definedName name="cb_sChart3B09F8C_opts" hidden="1">"1, 8, 1, False, 2, False, False, , 0, False, False, 2, 2"</definedName>
    <definedName name="cb_sChart3B0ABD8_opts" hidden="1">"1, 8, 1, False, 2, False, False, , 0, False, False, 2, 2"</definedName>
    <definedName name="cb_sChart3B12357_opts" hidden="1">"1, 8, 1, False, 2, False, False, , 0, False, False, 2, 2"</definedName>
    <definedName name="cb_sChart3B12816_opts" hidden="1">"1, 8, 1, False, 2, False, False, , 0, False, False, 2, 2"</definedName>
    <definedName name="cb_sChart3B12D0F_opts" hidden="1">"1, 8, 1, False, 2, False, False, , 0, False, False, 2, 2"</definedName>
    <definedName name="cb_sChart3BA9EF5_opts" hidden="1">"1, 9, 1, False, 2, False, False, , 0, False, True, 1, 1"</definedName>
    <definedName name="cb_sChart3BAA0A1_opts" hidden="1">"1, 9, 1, False, 2, False, False, , 0, False, True, 1, 1"</definedName>
    <definedName name="cb_sChart3BAA29E_opts" hidden="1">"1, 9, 1, False, 2, False, False, , 0, False, True, 1, 1"</definedName>
    <definedName name="cb_sChart3BAACED_opts" hidden="1">"1, 9, 1, False, 2, False, False, , 0, False, True, 1, 1"</definedName>
    <definedName name="cb_sChart3BAD7A6_opts" hidden="1">"2, 1, 2, True, 2, False, False, , 0, False, True, 1, 2"</definedName>
    <definedName name="cb_sChart3BBD972_opts" hidden="1">"1, 1, 1, False, 2, False, False, , 0, False, False, 1, 1"</definedName>
    <definedName name="cb_sChart3BC0E91_opts" hidden="1">"2, 1, 1, False, 2, True, False, , 0, False, True, 1, 1"</definedName>
    <definedName name="cb_sChart3BFC30E_opts" hidden="1">"1, 4, 1, False, 2, False, False, , 0, False, False, 1, 1"</definedName>
    <definedName name="cb_sChart3BFD9FA_opts" hidden="1">"2, 1, 1, True, 2, False, False, , 0, False, True, 2, 2"</definedName>
    <definedName name="cb_sChart3BFEF23_opts" hidden="1">"1, 4, 1, False, 2, False, False, , 0, False, False, 1, 1"</definedName>
    <definedName name="cb_sChart3BFF2E3_opts" hidden="1">"1, 1, 1, False, 2, False, False, , 0, False, False, 1, 1"</definedName>
    <definedName name="cb_sChart41E9A35_opts" hidden="1">"1, 9, 1, False, 2, False, False, , 0, False, True, 1, 1"</definedName>
    <definedName name="cb_sChart463330_opts" hidden="1">"2, 1, 2, True, 2, False, False, , 0, False, True, 1, 2"</definedName>
    <definedName name="cb_sChart4665D3_opts" hidden="1">"1, 9, 1, False, 2, False, False, , 0, False, True, 2, 2"</definedName>
    <definedName name="cb_sChart4680DD_opts" hidden="1">"1, 10, 1, False, 2, True, False, , 0, False, False, 2, 2"</definedName>
    <definedName name="cb_sChart468801_opts" hidden="1">"1, 10, 1, False, 2, True, False, , 0, False, False, 2, 2"</definedName>
    <definedName name="cb_sChart46BC0B_opts" hidden="1">"2, 1, 2, True, 2, False, False, , 0, False, True, 1, 2"</definedName>
    <definedName name="cb_sChart4828C3_opts" hidden="1">"1, 1, 1, False, 2, False, False, , 0, False, False, 1, 2"</definedName>
    <definedName name="cb_sChart482D03_opts" hidden="1">"1, 1, 1, False, 2, False, False, , 0, False, False, 1, 2"</definedName>
    <definedName name="cb_sChart595EE0E_opts" hidden="1">"1, 9, 1, False, 2, False, True, , 3, False, True, 1, 1"</definedName>
    <definedName name="cb_sChart5D0C805_opts" hidden="1">"1, 4, 1, False, 2, False, False, , 0, False, False, 1, 1"</definedName>
    <definedName name="cb_sChart5D375C8_opts" hidden="1">"1, 9, 1, False, 2, False, False, , 0, False, True, 1, 1"</definedName>
    <definedName name="cb_sChart6A2ED7_opts" hidden="1">"1, 10, 1, False, 2, True, False, , 0, False, False, 1, 1"</definedName>
    <definedName name="cb_sChart6A6617_opts" hidden="1">"1, 10, 1, False, 2, True, False, , 0, False, False, 1, 1"</definedName>
    <definedName name="cb_sChart6A66F3_opts" hidden="1">"1, 10, 1, False, 2, True, False, , 0, False, False, 1, 1"</definedName>
    <definedName name="cb_sChart6A7DF6_opts" hidden="1">"1, 3, 1, False, 2, True, False, , 0, False, True, 2, 1"</definedName>
    <definedName name="cb_sChart74E984_opts" hidden="1">"1, 1, 1, False, 2, False, False, , 0, False, False, 2, 2"</definedName>
    <definedName name="cb_sChart8CD287E_opts" hidden="1">"1, 1, 1, False, 2, False, False, , 0, False, False, 1, 1"</definedName>
    <definedName name="cb_sChartD086F3E_opts" hidden="1">"1, 1, 1, False, 2, False, False, , 1, False, True, 2, 2"</definedName>
    <definedName name="cb_sChartD0876B3_opts" hidden="1">"2, 2, 2, True, 2, False, False, , 1, False, True, 2, 2"</definedName>
    <definedName name="cb_sChartEB337E1_opts" hidden="1">"1, 10, 1, False, 2, False, False, , 1, False, True, 2, 2"</definedName>
    <definedName name="cb_sChartEB33A80_opts" hidden="1">"1, 10, 1, False, 2, False, False, , 1, False, True, 2, 2"</definedName>
    <definedName name="cb_sChartEB33EA9_opts" hidden="1">"1, 10, 1, False, 2, False, False, , 1, False, True, 2, 2"</definedName>
    <definedName name="cb_sChartEB340BD_opts" hidden="1">"1, 10, 1, False, 2, False, False, , 1, False, True, 2, 2"</definedName>
    <definedName name="cb_sChartEB344DA_opts" hidden="1">"1, 10, 1, False, 2, False, False, , 1, False, False, 2, 2"</definedName>
    <definedName name="cb_sChartEB3479C_opts" hidden="1">"1, 1, 1, False, 2, False, False, , 1, False, True, 2, 1"</definedName>
    <definedName name="cb_sChartEB34833_opts" hidden="1">"1, 10, 1, False, 2, False, False, , 1, False, True, 2, 1"</definedName>
    <definedName name="cb_sChartEB34DCE_opts" hidden="1">"1, 10, 1, False, 2, False, False, , 1, False, True, 2, 1"</definedName>
    <definedName name="cb_sChartEB36CAF_opts" hidden="1">"1, 9, 1, False, 2, False, False, , 1, False, True, 1, 2"</definedName>
    <definedName name="cb_sChartEB38838_opts" hidden="1">"1, 9, 1, False, 2, False, False, , 1, False, True, 2, 2"</definedName>
    <definedName name="cb_sChartEB38E8C_opts" hidden="1">"1, 10, 1, False, 2, False, False, , 1, False, True, 2, 2"</definedName>
    <definedName name="cb_sChartEB3980B_opts" hidden="1">"1, 2, 1, False, 2, False, False, , 1, False, False, 2, 1"</definedName>
    <definedName name="cb_sChartEB39C1C_opts" hidden="1">"1, 2, 1, False, 2, False, False, , 1, False, False, 2, 1"</definedName>
    <definedName name="cb_sChartEE4CE1B_opts" hidden="1">"1, 4, 1, False, 2, False, False, , 0, False, False, 1, 1"</definedName>
    <definedName name="cb_sChartEE4CF99_opts" hidden="1">"1, 1, 1, False, 2, False, False, , 0, False, False, 1, 1"</definedName>
    <definedName name="cb_sChartEE4DD06_opts" hidden="1">"1, 1, 1, False, 2, False, False, , 0, False, False, 1, 2"</definedName>
    <definedName name="cb_sChartEE4E93B_opts" hidden="1">"1, 1, 1, False, 2, False, False, , 0, False, False, 1, 1"</definedName>
    <definedName name="cb_sChartEE51E95_opts" hidden="1">"1, 1, 1, False, 2, False, False, , 0, False, False, 1, 1"</definedName>
    <definedName name="cb_sChartEED7645_opts" hidden="1">"1, 1, 1, False, 2, False, False, , 0, False, False, 1, 1"</definedName>
    <definedName name="cb_sChartEEDA195_opts" hidden="1">"1, 1, 1, False, 2, False, False, , 0, False, False, 1, 1"</definedName>
    <definedName name="cb_sChartEEDC338_opts" hidden="1">"1, 1, 1, False, 2, False, False, , 0, False, False, 1, 1"</definedName>
    <definedName name="cb_sChartEEDEDB8_opts" hidden="1">"1, 1, 1, False, 2, False, False, , 0, False, True, 1, 1"</definedName>
    <definedName name="cb_sChartEEDEE5A_opts" hidden="1">"1, 3, 1, False, 2, True, False, , 0, False, True, 1, 1"</definedName>
    <definedName name="cb_sChartEEDF178_opts" hidden="1">"1, 3, 1, False, 2, False, False, , 0, False, True, 1, 1"</definedName>
    <definedName name="cb_sChartF0FF3D7_opts" hidden="1">"1, 8, 1, False, 2, False, False, , 1, False, True, 1, 2"</definedName>
    <definedName name="cb_sChartF1BF8C8_opts" hidden="1">"1, 8, 1, False, 2, False, False, , 1, False, True, 1, 2"</definedName>
    <definedName name="cb_sChartF1C057C_opts" hidden="1">"1, 2, 1, False, 2, False, False, , 1, False, False, 2, 1"</definedName>
    <definedName name="cb_sChartF1C0A0D_opts" hidden="1">"1, 8, 1, False, 2, False, False, , 1, False, True, 1, 1"</definedName>
    <definedName name="cb_sChartF1C9DF0_opts" hidden="1">"1, 8, 1, False, 2, False, False, , 1, False, True, 1, 2"</definedName>
    <definedName name="cb_sChartF1F24F5_opts" hidden="1">"1, 8, 1, False, 2, False, False, , 1, False, True, 1, 2"</definedName>
    <definedName name="cb_sChartF6A6B11_opts" hidden="1">"1, 1, 1, False, 2, True, False, , 0, False, False, 1, 1"</definedName>
    <definedName name="cb_sChartFD191DC_opts" hidden="1">"1, 3, 1, False, 2, True, False, , 0, False, True, 1, 1"</definedName>
    <definedName name="cb_sChartFD1A245_opts" hidden="1">"1, 3, 1, False, 2, True, False, , 0, False, True, 1, 1"</definedName>
    <definedName name="cb_sChartFD3F0E9_opts" hidden="1">"1, 3, 1, False, 2, True, False, , 0, False, False, 1, 1"</definedName>
    <definedName name="cb_sChartFD3F27E_opts" hidden="1">"1, 3, 1, False, 2, True, False, , 0, False, True, 1, 1"</definedName>
    <definedName name="cb_sChartFD58483_opts" hidden="1">"1, 1, 1, False, 2, True, False, , 0, False, False, 1, 1"</definedName>
    <definedName name="cb_sChartFD5C4CD_opts" hidden="1">"1, 1, 1, False, 2, True, False, , 0, False, False, 1, 1"</definedName>
    <definedName name="cb_sChartFD5D4CE_opts" hidden="1">"1, 1, 1, False, 2, True, False, , 0, False, False, 1, 1"</definedName>
    <definedName name="cb_sChartFD5DF34_opts" hidden="1">"1, 1, 1, False, 2, True, False, , 0, False, False, 1, 1"</definedName>
    <definedName name="cb_sChartFD5EFC0_opts" hidden="1">"1, 1, 1, False, 2, True, False, , 0, False, False, 1, 1"</definedName>
    <definedName name="cb_sChartFD5FDB9_opts" hidden="1">"1, 1, 1, False, 2, True, False, , 0, False, False, 1, 1"</definedName>
    <definedName name="cb_sChartFE54712_opts" hidden="1">"1, 3, 1, False, 2, True, False, , 0, False, True, 1, 1"</definedName>
    <definedName name="cb_Size_by_height_and_widthChart_16_opts" hidden="1">"1, 4, 1, False, 2, False, False, , 0, False, False, 1, 1"</definedName>
    <definedName name="cb_Size_by_height_and_widthChart_7_opts" hidden="1">"1, 4, 1, False, 2, False, False, , 0, False, False, 1, 1"</definedName>
    <definedName name="cb_Size_by_height_and_widthChart_8_opts" hidden="1">"1, 4, 1, False, 2, False, False, , 0, False, False, 1, 1"</definedName>
    <definedName name="cbcvbcvbvcbcvbcv" localSheetId="10">#REF!</definedName>
    <definedName name="cbcvbcvbvcbcvbcv">#REF!</definedName>
    <definedName name="cbsb" localSheetId="2" hidden="1">{#N/A,#N/A,TRUE,"FA 1 &amp; 2";#N/A,#N/A,TRUE,"FA 3 &amp; 4";#N/A,#N/A,TRUE,"FA 5 &amp; 6";#N/A,#N/A,TRUE,"FA 7 &amp; 8";#N/A,#N/A,TRUE,"FA 9 &amp; 10";#N/A,#N/A,TRUE,"FA 11";#N/A,#N/A,TRUE,"FA 12";#N/A,#N/A,TRUE,"FA 13";#N/A,#N/A,TRUE,"FA 14 &amp; 15"}</definedName>
    <definedName name="cbsb" localSheetId="4" hidden="1">{#N/A,#N/A,TRUE,"FA 1 &amp; 2";#N/A,#N/A,TRUE,"FA 3 &amp; 4";#N/A,#N/A,TRUE,"FA 5 &amp; 6";#N/A,#N/A,TRUE,"FA 7 &amp; 8";#N/A,#N/A,TRUE,"FA 9 &amp; 10";#N/A,#N/A,TRUE,"FA 11";#N/A,#N/A,TRUE,"FA 12";#N/A,#N/A,TRUE,"FA 13";#N/A,#N/A,TRUE,"FA 14 &amp; 15"}</definedName>
    <definedName name="cbsb" hidden="1">{#N/A,#N/A,TRUE,"FA 1 &amp; 2";#N/A,#N/A,TRUE,"FA 3 &amp; 4";#N/A,#N/A,TRUE,"FA 5 &amp; 6";#N/A,#N/A,TRUE,"FA 7 &amp; 8";#N/A,#N/A,TRUE,"FA 9 &amp; 10";#N/A,#N/A,TRUE,"FA 11";#N/A,#N/A,TRUE,"FA 12";#N/A,#N/A,TRUE,"FA 13";#N/A,#N/A,TRUE,"FA 14 &amp; 15"}</definedName>
    <definedName name="cbvvvdcxvvxc" localSheetId="10">#REF!</definedName>
    <definedName name="cbvvvdcxvvxc">#REF!</definedName>
    <definedName name="CBWorkbookPriority" hidden="1">-1264563189</definedName>
    <definedName name="cc" localSheetId="2" hidden="1">{#N/A,#N/A,FALSE,"CBE";#N/A,#N/A,FALSE,"SWK"}</definedName>
    <definedName name="cc" localSheetId="4" hidden="1">{#N/A,#N/A,FALSE,"CBE";#N/A,#N/A,FALSE,"SWK"}</definedName>
    <definedName name="cc" hidden="1">{#N/A,#N/A,FALSE,"CBE";#N/A,#N/A,FALSE,"SWK"}</definedName>
    <definedName name="ccc" localSheetId="2" hidden="1">{#N/A,#N/A,FALSE,"Calc";#N/A,#N/A,FALSE,"Sensitivity";#N/A,#N/A,FALSE,"LT Earn.Dil.";#N/A,#N/A,FALSE,"Dil. AVP"}</definedName>
    <definedName name="ccc" localSheetId="4" hidden="1">{#N/A,#N/A,FALSE,"Calc";#N/A,#N/A,FALSE,"Sensitivity";#N/A,#N/A,FALSE,"LT Earn.Dil.";#N/A,#N/A,FALSE,"Dil. AVP"}</definedName>
    <definedName name="ccc" hidden="1">{#N/A,#N/A,FALSE,"Calc";#N/A,#N/A,FALSE,"Sensitivity";#N/A,#N/A,FALSE,"LT Earn.Dil.";#N/A,#N/A,FALSE,"Dil. AVP"}</definedName>
    <definedName name="cccc" localSheetId="2" hidden="1">{#N/A,#N/A,FALSE,"Operations";#N/A,#N/A,FALSE,"Financials"}</definedName>
    <definedName name="cccc" localSheetId="4" hidden="1">{#N/A,#N/A,FALSE,"Operations";#N/A,#N/A,FALSE,"Financials"}</definedName>
    <definedName name="cccc" hidden="1">{#N/A,#N/A,FALSE,"Operations";#N/A,#N/A,FALSE,"Financials"}</definedName>
    <definedName name="ccccc" localSheetId="2" hidden="1">{"year1",#N/A,FALSE,"IZT";"year2",#N/A,FALSE,"IZT"}</definedName>
    <definedName name="ccccc" localSheetId="4" hidden="1">{"year1",#N/A,FALSE,"IZT";"year2",#N/A,FALSE,"IZT"}</definedName>
    <definedName name="ccccc" hidden="1">{"year1",#N/A,FALSE,"IZT";"year2",#N/A,FALSE,"IZT"}</definedName>
    <definedName name="cccccc" localSheetId="10">#REF!</definedName>
    <definedName name="cccccc">#REF!</definedName>
    <definedName name="ccccccc" localSheetId="2" hidden="1">{#N/A,#N/A,TRUE,"Provisions and pensions";#N/A,#N/A,TRUE,"AMP";#N/A,#N/A,TRUE,"Debt";#N/A,#N/A,TRUE,"WC";#N/A,#N/A,TRUE,"Cash";#N/A,#N/A,TRUE,"Divis";#N/A,#N/A,TRUE,"Tax";#N/A,#N/A,TRUE,"Losses and ACT";#N/A,#N/A,TRUE,"Profit uplifts";#N/A,#N/A,TRUE,"Enhancement data"}</definedName>
    <definedName name="ccccccc" localSheetId="4" hidden="1">{#N/A,#N/A,TRUE,"Provisions and pensions";#N/A,#N/A,TRUE,"AMP";#N/A,#N/A,TRUE,"Debt";#N/A,#N/A,TRUE,"WC";#N/A,#N/A,TRUE,"Cash";#N/A,#N/A,TRUE,"Divis";#N/A,#N/A,TRUE,"Tax";#N/A,#N/A,TRUE,"Losses and ACT";#N/A,#N/A,TRUE,"Profit uplifts";#N/A,#N/A,TRUE,"Enhancement data"}</definedName>
    <definedName name="ccccccc" hidden="1">{#N/A,#N/A,TRUE,"Provisions and pensions";#N/A,#N/A,TRUE,"AMP";#N/A,#N/A,TRUE,"Debt";#N/A,#N/A,TRUE,"WC";#N/A,#N/A,TRUE,"Cash";#N/A,#N/A,TRUE,"Divis";#N/A,#N/A,TRUE,"Tax";#N/A,#N/A,TRUE,"Losses and ACT";#N/A,#N/A,TRUE,"Profit uplifts";#N/A,#N/A,TRUE,"Enhancement data"}</definedName>
    <definedName name="ccccccccc" localSheetId="10">#REF!</definedName>
    <definedName name="ccccccccc">#REF!</definedName>
    <definedName name="ccccccccccc" localSheetId="10">#REF!</definedName>
    <definedName name="ccccccccccc">#REF!</definedName>
    <definedName name="cccccccccccccc" localSheetId="2" hidden="1">{#N/A,#N/A,FALSE,"Operations";#N/A,#N/A,FALSE,"Financials"}</definedName>
    <definedName name="cccccccccccccc" localSheetId="4" hidden="1">{#N/A,#N/A,FALSE,"Operations";#N/A,#N/A,FALSE,"Financials"}</definedName>
    <definedName name="cccccccccccccc" hidden="1">{#N/A,#N/A,FALSE,"Operations";#N/A,#N/A,FALSE,"Financials"}</definedName>
    <definedName name="cccccccccccccccccccccccccc" localSheetId="2" hidden="1">{"First Page",#N/A,FALSE,"Surfactants LBO";"Second Page",#N/A,FALSE,"Surfactants LBO"}</definedName>
    <definedName name="cccccccccccccccccccccccccc" localSheetId="4" hidden="1">{"First Page",#N/A,FALSE,"Surfactants LBO";"Second Page",#N/A,FALSE,"Surfactants LBO"}</definedName>
    <definedName name="cccccccccccccccccccccccccc" hidden="1">{"First Page",#N/A,FALSE,"Surfactants LBO";"Second Page",#N/A,FALSE,"Surfactants LBO"}</definedName>
    <definedName name="cccccccccccccccccccccccccccccccccc" localSheetId="2" hidden="1">{"First Page",#N/A,FALSE,"Surfactants LBO";"Second Page",#N/A,FALSE,"Surfactants LBO"}</definedName>
    <definedName name="cccccccccccccccccccccccccccccccccc" localSheetId="4" hidden="1">{"First Page",#N/A,FALSE,"Surfactants LBO";"Second Page",#N/A,FALSE,"Surfactants LBO"}</definedName>
    <definedName name="cccccccccccccccccccccccccccccccccc" hidden="1">{"First Page",#N/A,FALSE,"Surfactants LBO";"Second Page",#N/A,FALSE,"Surfactants LBO"}</definedName>
    <definedName name="ccl" localSheetId="2" hidden="1">{#N/A,#N/A,FALSE,"Title";#N/A,#N/A,FALSE,"Index";#N/A,#N/A,FALSE,"Comm";#N/A,#N/A,FALSE,"A1";#N/A,#N/A,FALSE,"A2";#N/A,#N/A,FALSE,"A3";#N/A,#N/A,FALSE,"A4";#N/A,#N/A,FALSE,"A5";#N/A,#N/A,FALSE,"A6";#N/A,#N/A,FALSE,"A7";#N/A,#N/A,FALSE,"A8";#N/A,#N/A,FALSE,"A9";#N/A,#N/A,FALSE,"B1";#N/A,#N/A,FALSE,"B2";#N/A,#N/A,FALSE,"C1";#N/A,#N/A,FALSE,"C2";#N/A,#N/A,FALSE,"C3";#N/A,#N/A,FALSE,"C4";#N/A,#N/A,FALSE,"C5";#N/A,#N/A,FALSE,"D1";#N/A,#N/A,FALSE,"D2";#N/A,#N/A,FALSE,"D3";#N/A,#N/A,FALSE,"E1";#N/A,#N/A,FALSE,"E2";#N/A,#N/A,FALSE,"H1";#N/A,#N/A,FALSE,"H2";#N/A,#N/A,FALSE,"Summ";#N/A,#N/A,FALSE,"H3";#N/A,#N/A,FALSE,"H4";#N/A,#N/A,FALSE,"A10"}</definedName>
    <definedName name="ccl" localSheetId="4" hidden="1">{#N/A,#N/A,FALSE,"Title";#N/A,#N/A,FALSE,"Index";#N/A,#N/A,FALSE,"Comm";#N/A,#N/A,FALSE,"A1";#N/A,#N/A,FALSE,"A2";#N/A,#N/A,FALSE,"A3";#N/A,#N/A,FALSE,"A4";#N/A,#N/A,FALSE,"A5";#N/A,#N/A,FALSE,"A6";#N/A,#N/A,FALSE,"A7";#N/A,#N/A,FALSE,"A8";#N/A,#N/A,FALSE,"A9";#N/A,#N/A,FALSE,"B1";#N/A,#N/A,FALSE,"B2";#N/A,#N/A,FALSE,"C1";#N/A,#N/A,FALSE,"C2";#N/A,#N/A,FALSE,"C3";#N/A,#N/A,FALSE,"C4";#N/A,#N/A,FALSE,"C5";#N/A,#N/A,FALSE,"D1";#N/A,#N/A,FALSE,"D2";#N/A,#N/A,FALSE,"D3";#N/A,#N/A,FALSE,"E1";#N/A,#N/A,FALSE,"E2";#N/A,#N/A,FALSE,"H1";#N/A,#N/A,FALSE,"H2";#N/A,#N/A,FALSE,"Summ";#N/A,#N/A,FALSE,"H3";#N/A,#N/A,FALSE,"H4";#N/A,#N/A,FALSE,"A10"}</definedName>
    <definedName name="ccl" hidden="1">{#N/A,#N/A,FALSE,"Title";#N/A,#N/A,FALSE,"Index";#N/A,#N/A,FALSE,"Comm";#N/A,#N/A,FALSE,"A1";#N/A,#N/A,FALSE,"A2";#N/A,#N/A,FALSE,"A3";#N/A,#N/A,FALSE,"A4";#N/A,#N/A,FALSE,"A5";#N/A,#N/A,FALSE,"A6";#N/A,#N/A,FALSE,"A7";#N/A,#N/A,FALSE,"A8";#N/A,#N/A,FALSE,"A9";#N/A,#N/A,FALSE,"B1";#N/A,#N/A,FALSE,"B2";#N/A,#N/A,FALSE,"C1";#N/A,#N/A,FALSE,"C2";#N/A,#N/A,FALSE,"C3";#N/A,#N/A,FALSE,"C4";#N/A,#N/A,FALSE,"C5";#N/A,#N/A,FALSE,"D1";#N/A,#N/A,FALSE,"D2";#N/A,#N/A,FALSE,"D3";#N/A,#N/A,FALSE,"E1";#N/A,#N/A,FALSE,"E2";#N/A,#N/A,FALSE,"H1";#N/A,#N/A,FALSE,"H2";#N/A,#N/A,FALSE,"Summ";#N/A,#N/A,FALSE,"H3";#N/A,#N/A,FALSE,"H4";#N/A,#N/A,FALSE,"A10"}</definedName>
    <definedName name="CCR" localSheetId="2" hidden="1">{#N/A,#N/A,TRUE,"Cover";#N/A,#N/A,TRUE,"Conts";#N/A,#N/A,TRUE,"VOS";#N/A,#N/A,TRUE,"Warrington";#N/A,#N/A,TRUE,"Widnes"}</definedName>
    <definedName name="CCR" localSheetId="4" hidden="1">{#N/A,#N/A,TRUE,"Cover";#N/A,#N/A,TRUE,"Conts";#N/A,#N/A,TRUE,"VOS";#N/A,#N/A,TRUE,"Warrington";#N/A,#N/A,TRUE,"Widnes"}</definedName>
    <definedName name="CCR" hidden="1">{#N/A,#N/A,TRUE,"Cover";#N/A,#N/A,TRUE,"Conts";#N/A,#N/A,TRUE,"VOS";#N/A,#N/A,TRUE,"Warrington";#N/A,#N/A,TRUE,"Widnes"}</definedName>
    <definedName name="ccv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ccv" localSheetId="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ccv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ccvvcxcvx" localSheetId="10">#REF!</definedName>
    <definedName name="ccvvcxcvx">#REF!</definedName>
    <definedName name="ccvxcvxcvx" localSheetId="10">#REF!</definedName>
    <definedName name="ccvxcvxcvx">#REF!</definedName>
    <definedName name="ccvxvcxvcxvcx" localSheetId="10">#REF!</definedName>
    <definedName name="ccvxvcxvcxvcx">#REF!</definedName>
    <definedName name="cczxxczcxzcz" localSheetId="10">#REF!</definedName>
    <definedName name="cczxxczcxzcz">#REF!</definedName>
    <definedName name="CDB" localSheetId="10">#REF!</definedName>
    <definedName name="CDB">#REF!</definedName>
    <definedName name="cddc" localSheetId="2" hidden="1">{"Resumen",#N/A,TRUE,"Proyección 1998-2007";#N/A,#N/A,TRUE,"Proyección 1998-2007 %";"Temáticos",#N/A,TRUE,"Proyección 1998-2007";"Events Media Park",#N/A,TRUE,"Proyección 1998-2007";"Producción Audiovisual",#N/A,TRUE,"Proyección 1998-2007";#N/A,#N/A,TRUE,"Hipótesis";"Servicios a la Producción",#N/A,TRUE,"Proyección 1998-2007"}</definedName>
    <definedName name="cddc" localSheetId="4" hidden="1">{"Resumen",#N/A,TRUE,"Proyección 1998-2007";#N/A,#N/A,TRUE,"Proyección 1998-2007 %";"Temáticos",#N/A,TRUE,"Proyección 1998-2007";"Events Media Park",#N/A,TRUE,"Proyección 1998-2007";"Producción Audiovisual",#N/A,TRUE,"Proyección 1998-2007";#N/A,#N/A,TRUE,"Hipótesis";"Servicios a la Producción",#N/A,TRUE,"Proyección 1998-2007"}</definedName>
    <definedName name="cddc" hidden="1">{"Resumen",#N/A,TRUE,"Proyección 1998-2007";#N/A,#N/A,TRUE,"Proyección 1998-2007 %";"Temáticos",#N/A,TRUE,"Proyección 1998-2007";"Events Media Park",#N/A,TRUE,"Proyección 1998-2007";"Producción Audiovisual",#N/A,TRUE,"Proyección 1998-2007";#N/A,#N/A,TRUE,"Hipótesis";"Servicios a la Producción",#N/A,TRUE,"Proyección 1998-2007"}</definedName>
    <definedName name="CDEDRTG" localSheetId="2" hidden="1">{#N/A,#N/A,TRUE,"Cover";#N/A,#N/A,TRUE,"Conts";#N/A,#N/A,TRUE,"VOS";#N/A,#N/A,TRUE,"Warrington";#N/A,#N/A,TRUE,"Widnes"}</definedName>
    <definedName name="CDEDRTG" localSheetId="4" hidden="1">{#N/A,#N/A,TRUE,"Cover";#N/A,#N/A,TRUE,"Conts";#N/A,#N/A,TRUE,"VOS";#N/A,#N/A,TRUE,"Warrington";#N/A,#N/A,TRUE,"Widnes"}</definedName>
    <definedName name="CDEDRTG" hidden="1">{#N/A,#N/A,TRUE,"Cover";#N/A,#N/A,TRUE,"Conts";#N/A,#N/A,TRUE,"VOS";#N/A,#N/A,TRUE,"Warrington";#N/A,#N/A,TRUE,"Widnes"}</definedName>
    <definedName name="cdf" localSheetId="2" hidden="1">{#N/A,#N/A,FALSE,"PROFIT 11-95"}</definedName>
    <definedName name="cdf" localSheetId="4" hidden="1">{#N/A,#N/A,FALSE,"PROFIT 11-95"}</definedName>
    <definedName name="cdf" hidden="1">{#N/A,#N/A,FALSE,"PROFIT 11-95"}</definedName>
    <definedName name="cdf_1" localSheetId="2" hidden="1">{#N/A,#N/A,FALSE,"PROFIT 11-95"}</definedName>
    <definedName name="cdf_1" localSheetId="4" hidden="1">{#N/A,#N/A,FALSE,"PROFIT 11-95"}</definedName>
    <definedName name="cdf_1" hidden="1">{#N/A,#N/A,FALSE,"PROFIT 11-95"}</definedName>
    <definedName name="cdf_1_1" localSheetId="2" hidden="1">{#N/A,#N/A,FALSE,"PROFIT 11-95"}</definedName>
    <definedName name="cdf_1_1" localSheetId="4" hidden="1">{#N/A,#N/A,FALSE,"PROFIT 11-95"}</definedName>
    <definedName name="cdf_1_1" hidden="1">{#N/A,#N/A,FALSE,"PROFIT 11-95"}</definedName>
    <definedName name="cdf_2" localSheetId="2" hidden="1">{#N/A,#N/A,FALSE,"PROFIT 11-95"}</definedName>
    <definedName name="cdf_2" localSheetId="4" hidden="1">{#N/A,#N/A,FALSE,"PROFIT 11-95"}</definedName>
    <definedName name="cdf_2" hidden="1">{#N/A,#N/A,FALSE,"PROFIT 11-95"}</definedName>
    <definedName name="cdf_2_1" localSheetId="2" hidden="1">{#N/A,#N/A,FALSE,"PROFIT 11-95"}</definedName>
    <definedName name="cdf_2_1" localSheetId="4" hidden="1">{#N/A,#N/A,FALSE,"PROFIT 11-95"}</definedName>
    <definedName name="cdf_2_1" hidden="1">{#N/A,#N/A,FALSE,"PROFIT 11-95"}</definedName>
    <definedName name="cdf_3" localSheetId="2" hidden="1">{#N/A,#N/A,FALSE,"PROFIT 11-95"}</definedName>
    <definedName name="cdf_3" localSheetId="4" hidden="1">{#N/A,#N/A,FALSE,"PROFIT 11-95"}</definedName>
    <definedName name="cdf_3" hidden="1">{#N/A,#N/A,FALSE,"PROFIT 11-95"}</definedName>
    <definedName name="cdfg" localSheetId="2" hidden="1">{#N/A,#N/A,TRUE,"Cover";#N/A,#N/A,TRUE,"Conts";#N/A,#N/A,TRUE,"VOS";#N/A,#N/A,TRUE,"Warrington";#N/A,#N/A,TRUE,"Widnes"}</definedName>
    <definedName name="cdfg" localSheetId="4" hidden="1">{#N/A,#N/A,TRUE,"Cover";#N/A,#N/A,TRUE,"Conts";#N/A,#N/A,TRUE,"VOS";#N/A,#N/A,TRUE,"Warrington";#N/A,#N/A,TRUE,"Widnes"}</definedName>
    <definedName name="cdfg" hidden="1">{#N/A,#N/A,TRUE,"Cover";#N/A,#N/A,TRUE,"Conts";#N/A,#N/A,TRUE,"VOS";#N/A,#N/A,TRUE,"Warrington";#N/A,#N/A,TRUE,"Widnes"}</definedName>
    <definedName name="cdscs" localSheetId="10" hidden="1">#REF!</definedName>
    <definedName name="cdscs" localSheetId="4" hidden="1">#REF!</definedName>
    <definedName name="cdscs" hidden="1">#REF!</definedName>
    <definedName name="CDW" localSheetId="2" hidden="1">{#N/A,#N/A,FALSE,"PROFIT 11-95"}</definedName>
    <definedName name="CDW" localSheetId="4" hidden="1">{#N/A,#N/A,FALSE,"PROFIT 11-95"}</definedName>
    <definedName name="CDW" hidden="1">{#N/A,#N/A,FALSE,"PROFIT 11-95"}</definedName>
    <definedName name="CEnter" localSheetId="2" hidden="1">{#N/A,#N/A,FALSE,"השקעות HOT מרוכז ";#N/A,#N/A,FALSE,"תשתיות";#N/A,#N/A,FALSE,"התקנות";#N/A,#N/A,FALSE,"ציוד קצה";#N/A,#N/A,FALSE,"תשתיות IP ורשת תמסורת";#N/A,#N/A,FALSE,"מערכות מידע";#N/A,#N/A,FALSE,"מערכות מידע לפי פרוייקטים";#N/A,#N/A,FALSE,"השקעות אחר"}</definedName>
    <definedName name="CEnter" localSheetId="4" hidden="1">{#N/A,#N/A,FALSE,"השקעות HOT מרוכז ";#N/A,#N/A,FALSE,"תשתיות";#N/A,#N/A,FALSE,"התקנות";#N/A,#N/A,FALSE,"ציוד קצה";#N/A,#N/A,FALSE,"תשתיות IP ורשת תמסורת";#N/A,#N/A,FALSE,"מערכות מידע";#N/A,#N/A,FALSE,"מערכות מידע לפי פרוייקטים";#N/A,#N/A,FALSE,"השקעות אחר"}</definedName>
    <definedName name="CEnter" hidden="1">{#N/A,#N/A,FALSE,"השקעות HOT מרוכז ";#N/A,#N/A,FALSE,"תשתיות";#N/A,#N/A,FALSE,"התקנות";#N/A,#N/A,FALSE,"ציוד קצה";#N/A,#N/A,FALSE,"תשתיות IP ורשת תמסורת";#N/A,#N/A,FALSE,"מערכות מידע";#N/A,#N/A,FALSE,"מערכות מידע לפי פרוייקטים";#N/A,#N/A,FALSE,"השקעות אחר"}</definedName>
    <definedName name="CENTERBALANCES" localSheetId="10">#REF!</definedName>
    <definedName name="CENTERBALANCES">#REF!</definedName>
    <definedName name="CENTRAL" localSheetId="10">#REF!</definedName>
    <definedName name="CENTRAL">#REF!</definedName>
    <definedName name="Central04ymSales" localSheetId="10">#REF!</definedName>
    <definedName name="Central04ymSales">#REF!</definedName>
    <definedName name="Central05ymSales" localSheetId="10">#REF!</definedName>
    <definedName name="Central05ymSales">#REF!</definedName>
    <definedName name="centro" localSheetId="2" hidden="1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centro" localSheetId="4" hidden="1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centro" hidden="1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centro_1" localSheetId="2" hidden="1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centro_1" localSheetId="4" hidden="1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centro_1" hidden="1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centro_2" localSheetId="2" hidden="1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centro_2" localSheetId="4" hidden="1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centro_2" hidden="1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centro2" localSheetId="2" hidden="1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centro2" localSheetId="4" hidden="1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centro2" hidden="1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centro2_1" localSheetId="2" hidden="1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centro2_1" localSheetId="4" hidden="1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centro2_1" hidden="1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centro2_2" localSheetId="2" hidden="1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centro2_2" localSheetId="4" hidden="1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centro2_2" hidden="1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centro3" localSheetId="2" hidden="1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centro3" localSheetId="4" hidden="1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centro3" hidden="1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centro3_1" localSheetId="2" hidden="1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centro3_1" localSheetId="4" hidden="1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centro3_1" hidden="1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centro3_2" localSheetId="2" hidden="1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centro3_2" localSheetId="4" hidden="1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centro3_2" hidden="1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centro4" localSheetId="2" hidden="1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centro4" localSheetId="4" hidden="1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centro4" hidden="1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centro4_1" localSheetId="2" hidden="1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centro4_1" localSheetId="4" hidden="1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centro4_1" hidden="1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centro4_2" localSheetId="2" hidden="1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centro4_2" localSheetId="4" hidden="1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centro4_2" hidden="1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ceramics_ass" localSheetId="10">#REF!</definedName>
    <definedName name="ceramics_ass">#REF!</definedName>
    <definedName name="Ceramics_Factory" localSheetId="10">#REF!</definedName>
    <definedName name="Ceramics_Factory">#REF!</definedName>
    <definedName name="Ceramics_Factory__cost_per_unit" localSheetId="10">#REF!</definedName>
    <definedName name="Ceramics_Factory__cost_per_unit">#REF!</definedName>
    <definedName name="Ceramics_proj" localSheetId="10">#REF!</definedName>
    <definedName name="Ceramics_proj">#REF!</definedName>
    <definedName name="cex">"U.S. Dollars"</definedName>
    <definedName name="CF" localSheetId="10">#REF!</definedName>
    <definedName name="CF">#REF!</definedName>
    <definedName name="cfdasdgf" localSheetId="2" hidden="1">{#N/A,#N/A,FALSE,"Title";#N/A,#N/A,FALSE,"Index";#N/A,#N/A,FALSE,"Comm";#N/A,#N/A,FALSE,"A1";#N/A,#N/A,FALSE,"A2";#N/A,#N/A,FALSE,"A3";#N/A,#N/A,FALSE,"A4";#N/A,#N/A,FALSE,"A5";#N/A,#N/A,FALSE,"A6";#N/A,#N/A,FALSE,"A7";#N/A,#N/A,FALSE,"A8";#N/A,#N/A,FALSE,"A9";#N/A,#N/A,FALSE,"B1";#N/A,#N/A,FALSE,"B2";#N/A,#N/A,FALSE,"C1";#N/A,#N/A,FALSE,"C2";#N/A,#N/A,FALSE,"C3";#N/A,#N/A,FALSE,"C4";#N/A,#N/A,FALSE,"C5";#N/A,#N/A,FALSE,"D1";#N/A,#N/A,FALSE,"D2";#N/A,#N/A,FALSE,"D3";#N/A,#N/A,FALSE,"E1";#N/A,#N/A,FALSE,"E2";#N/A,#N/A,FALSE,"H1";#N/A,#N/A,FALSE,"H2";#N/A,#N/A,FALSE,"Summ";#N/A,#N/A,FALSE,"H3";#N/A,#N/A,FALSE,"H4";#N/A,#N/A,FALSE,"A10"}</definedName>
    <definedName name="cfdasdgf" localSheetId="4" hidden="1">{#N/A,#N/A,FALSE,"Title";#N/A,#N/A,FALSE,"Index";#N/A,#N/A,FALSE,"Comm";#N/A,#N/A,FALSE,"A1";#N/A,#N/A,FALSE,"A2";#N/A,#N/A,FALSE,"A3";#N/A,#N/A,FALSE,"A4";#N/A,#N/A,FALSE,"A5";#N/A,#N/A,FALSE,"A6";#N/A,#N/A,FALSE,"A7";#N/A,#N/A,FALSE,"A8";#N/A,#N/A,FALSE,"A9";#N/A,#N/A,FALSE,"B1";#N/A,#N/A,FALSE,"B2";#N/A,#N/A,FALSE,"C1";#N/A,#N/A,FALSE,"C2";#N/A,#N/A,FALSE,"C3";#N/A,#N/A,FALSE,"C4";#N/A,#N/A,FALSE,"C5";#N/A,#N/A,FALSE,"D1";#N/A,#N/A,FALSE,"D2";#N/A,#N/A,FALSE,"D3";#N/A,#N/A,FALSE,"E1";#N/A,#N/A,FALSE,"E2";#N/A,#N/A,FALSE,"H1";#N/A,#N/A,FALSE,"H2";#N/A,#N/A,FALSE,"Summ";#N/A,#N/A,FALSE,"H3";#N/A,#N/A,FALSE,"H4";#N/A,#N/A,FALSE,"A10"}</definedName>
    <definedName name="cfdasdgf" hidden="1">{#N/A,#N/A,FALSE,"Title";#N/A,#N/A,FALSE,"Index";#N/A,#N/A,FALSE,"Comm";#N/A,#N/A,FALSE,"A1";#N/A,#N/A,FALSE,"A2";#N/A,#N/A,FALSE,"A3";#N/A,#N/A,FALSE,"A4";#N/A,#N/A,FALSE,"A5";#N/A,#N/A,FALSE,"A6";#N/A,#N/A,FALSE,"A7";#N/A,#N/A,FALSE,"A8";#N/A,#N/A,FALSE,"A9";#N/A,#N/A,FALSE,"B1";#N/A,#N/A,FALSE,"B2";#N/A,#N/A,FALSE,"C1";#N/A,#N/A,FALSE,"C2";#N/A,#N/A,FALSE,"C3";#N/A,#N/A,FALSE,"C4";#N/A,#N/A,FALSE,"C5";#N/A,#N/A,FALSE,"D1";#N/A,#N/A,FALSE,"D2";#N/A,#N/A,FALSE,"D3";#N/A,#N/A,FALSE,"E1";#N/A,#N/A,FALSE,"E2";#N/A,#N/A,FALSE,"H1";#N/A,#N/A,FALSE,"H2";#N/A,#N/A,FALSE,"Summ";#N/A,#N/A,FALSE,"H3";#N/A,#N/A,FALSE,"H4";#N/A,#N/A,FALSE,"A10"}</definedName>
    <definedName name="cff" localSheetId="10">#REF!</definedName>
    <definedName name="cff">#REF!</definedName>
    <definedName name="CFS" localSheetId="10">#REF!</definedName>
    <definedName name="CFS">#REF!</definedName>
    <definedName name="ChangeRange" localSheetId="10" hidden="1">#REF!</definedName>
    <definedName name="ChangeRange" localSheetId="4" hidden="1">#REF!</definedName>
    <definedName name="ChangeRange" hidden="1">#REF!</definedName>
    <definedName name="ChangeSummary" localSheetId="10">#REF!</definedName>
    <definedName name="ChangeSummary">#REF!</definedName>
    <definedName name="Chart2" localSheetId="2" hidden="1">{#N/A,#N/A,FALSE,"Carat";"VENTA",#N/A,FALSE,"05";#N/A,#N/A,FALSE,"06";"CASHFLOW",#N/A,FALSE,"05";"TAX PLAN",#N/A,FALSE,"05"}</definedName>
    <definedName name="Chart2" localSheetId="4" hidden="1">{#N/A,#N/A,FALSE,"Carat";"VENTA",#N/A,FALSE,"05";#N/A,#N/A,FALSE,"06";"CASHFLOW",#N/A,FALSE,"05";"TAX PLAN",#N/A,FALSE,"05"}</definedName>
    <definedName name="Chart2" hidden="1">{#N/A,#N/A,FALSE,"Carat";"VENTA",#N/A,FALSE,"05";#N/A,#N/A,FALSE,"06";"CASHFLOW",#N/A,FALSE,"05";"TAX PLAN",#N/A,FALSE,"05"}</definedName>
    <definedName name="Chart3" localSheetId="2" hidden="1">{#N/A,#N/A,FALSE,"Carat";"VENTA",#N/A,FALSE,"05";#N/A,#N/A,FALSE,"06";"CASHFLOW",#N/A,FALSE,"05";"TAX PLAN",#N/A,FALSE,"05"}</definedName>
    <definedName name="Chart3" localSheetId="4" hidden="1">{#N/A,#N/A,FALSE,"Carat";"VENTA",#N/A,FALSE,"05";#N/A,#N/A,FALSE,"06";"CASHFLOW",#N/A,FALSE,"05";"TAX PLAN",#N/A,FALSE,"05"}</definedName>
    <definedName name="Chart3" hidden="1">{#N/A,#N/A,FALSE,"Carat";"VENTA",#N/A,FALSE,"05";#N/A,#N/A,FALSE,"06";"CASHFLOW",#N/A,FALSE,"05";"TAX PLAN",#N/A,FALSE,"05"}</definedName>
    <definedName name="Charttwo" localSheetId="2" hidden="1">{#N/A,#N/A,FALSE,"Carat";"VENTA",#N/A,FALSE,"05";#N/A,#N/A,FALSE,"06";"CASHFLOW",#N/A,FALSE,"05";"TAX PLAN",#N/A,FALSE,"05"}</definedName>
    <definedName name="Charttwo" localSheetId="4" hidden="1">{#N/A,#N/A,FALSE,"Carat";"VENTA",#N/A,FALSE,"05";#N/A,#N/A,FALSE,"06";"CASHFLOW",#N/A,FALSE,"05";"TAX PLAN",#N/A,FALSE,"05"}</definedName>
    <definedName name="Charttwo" hidden="1">{#N/A,#N/A,FALSE,"Carat";"VENTA",#N/A,FALSE,"05";#N/A,#N/A,FALSE,"06";"CASHFLOW",#N/A,FALSE,"05";"TAX PLAN",#N/A,FALSE,"05"}</definedName>
    <definedName name="check" localSheetId="10">#REF!</definedName>
    <definedName name="check">#REF!</definedName>
    <definedName name="CheckToggleList" localSheetId="10">#REF!</definedName>
    <definedName name="CheckToggleList">#REF!</definedName>
    <definedName name="choice" localSheetId="10">#REF!</definedName>
    <definedName name="choice">#REF!</definedName>
    <definedName name="Churn" localSheetId="10">#REF!</definedName>
    <definedName name="Churn">#REF!</definedName>
    <definedName name="churn1" localSheetId="10">#REF!</definedName>
    <definedName name="churn1">#REF!</definedName>
    <definedName name="CIFADV" localSheetId="10">#REF!</definedName>
    <definedName name="CIFADV">#REF!</definedName>
    <definedName name="CIQANR_0084434a79604c18ae717a2a9e2908a3" localSheetId="10" hidden="1">#REF!</definedName>
    <definedName name="CIQANR_0084434a79604c18ae717a2a9e2908a3" localSheetId="4" hidden="1">#REF!</definedName>
    <definedName name="CIQANR_0084434a79604c18ae717a2a9e2908a3" hidden="1">#REF!</definedName>
    <definedName name="CIQANR_02a512f36bec43acae65099dbe7e536a" localSheetId="10" hidden="1">#REF!</definedName>
    <definedName name="CIQANR_02a512f36bec43acae65099dbe7e536a" localSheetId="4" hidden="1">#REF!</definedName>
    <definedName name="CIQANR_02a512f36bec43acae65099dbe7e536a" hidden="1">#REF!</definedName>
    <definedName name="CIQANR_02e2a87fc9674c73b63b9d0918571679" localSheetId="10" hidden="1">#REF!</definedName>
    <definedName name="CIQANR_02e2a87fc9674c73b63b9d0918571679" localSheetId="4" hidden="1">#REF!</definedName>
    <definedName name="CIQANR_02e2a87fc9674c73b63b9d0918571679" hidden="1">#REF!</definedName>
    <definedName name="CIQANR_030d18cb7a9443de9d2408fb25ed16fa" localSheetId="10" hidden="1">#REF!</definedName>
    <definedName name="CIQANR_030d18cb7a9443de9d2408fb25ed16fa" localSheetId="4" hidden="1">#REF!</definedName>
    <definedName name="CIQANR_030d18cb7a9443de9d2408fb25ed16fa" hidden="1">#REF!</definedName>
    <definedName name="CIQANR_046b1b1501e04a0284c200784488a229" localSheetId="10" hidden="1">#REF!</definedName>
    <definedName name="CIQANR_046b1b1501e04a0284c200784488a229" localSheetId="4" hidden="1">#REF!</definedName>
    <definedName name="CIQANR_046b1b1501e04a0284c200784488a229" hidden="1">#REF!</definedName>
    <definedName name="CIQANR_04a3bc03b9ce4467971e108d04a31875" localSheetId="10" hidden="1">#REF!</definedName>
    <definedName name="CIQANR_04a3bc03b9ce4467971e108d04a31875" localSheetId="4" hidden="1">#REF!</definedName>
    <definedName name="CIQANR_04a3bc03b9ce4467971e108d04a31875" hidden="1">#REF!</definedName>
    <definedName name="CIQANR_064f8a8522b3435187d677545d02bae0" localSheetId="10" hidden="1">#REF!</definedName>
    <definedName name="CIQANR_064f8a8522b3435187d677545d02bae0" localSheetId="4" hidden="1">#REF!</definedName>
    <definedName name="CIQANR_064f8a8522b3435187d677545d02bae0" hidden="1">#REF!</definedName>
    <definedName name="CIQANR_06c1ab56b9ef46d4ad977f938f6c9a4c" localSheetId="10" hidden="1">#REF!</definedName>
    <definedName name="CIQANR_06c1ab56b9ef46d4ad977f938f6c9a4c" localSheetId="4" hidden="1">#REF!</definedName>
    <definedName name="CIQANR_06c1ab56b9ef46d4ad977f938f6c9a4c" hidden="1">#REF!</definedName>
    <definedName name="CIQANR_08963fa540e842c3b383128b9e1e3b66" localSheetId="10" hidden="1">#REF!</definedName>
    <definedName name="CIQANR_08963fa540e842c3b383128b9e1e3b66" localSheetId="4" hidden="1">#REF!</definedName>
    <definedName name="CIQANR_08963fa540e842c3b383128b9e1e3b66" hidden="1">#REF!</definedName>
    <definedName name="CIQANR_08f2b690a4944a1cae0bbd8dc38bb6da" localSheetId="10" hidden="1">#REF!</definedName>
    <definedName name="CIQANR_08f2b690a4944a1cae0bbd8dc38bb6da" localSheetId="4" hidden="1">#REF!</definedName>
    <definedName name="CIQANR_08f2b690a4944a1cae0bbd8dc38bb6da" hidden="1">#REF!</definedName>
    <definedName name="CIQANR_0a3f9688786044c98252c0e5b61e7bef" localSheetId="10" hidden="1">#REF!</definedName>
    <definedName name="CIQANR_0a3f9688786044c98252c0e5b61e7bef" localSheetId="4" hidden="1">#REF!</definedName>
    <definedName name="CIQANR_0a3f9688786044c98252c0e5b61e7bef" hidden="1">#REF!</definedName>
    <definedName name="CIQANR_0b3fb8da9bd54b11bd5cbb506b865003" localSheetId="10" hidden="1">#REF!</definedName>
    <definedName name="CIQANR_0b3fb8da9bd54b11bd5cbb506b865003" localSheetId="4" hidden="1">#REF!</definedName>
    <definedName name="CIQANR_0b3fb8da9bd54b11bd5cbb506b865003" hidden="1">#REF!</definedName>
    <definedName name="CIQANR_105b3a7f5dbd492785cb88cb5d55ed57" localSheetId="10" hidden="1">#REF!</definedName>
    <definedName name="CIQANR_105b3a7f5dbd492785cb88cb5d55ed57" localSheetId="4" hidden="1">#REF!</definedName>
    <definedName name="CIQANR_105b3a7f5dbd492785cb88cb5d55ed57" hidden="1">#REF!</definedName>
    <definedName name="CIQANR_129bb631e4db4641b6cdf5b2d3d1a3f0" localSheetId="10" hidden="1">#REF!</definedName>
    <definedName name="CIQANR_129bb631e4db4641b6cdf5b2d3d1a3f0" localSheetId="4" hidden="1">#REF!</definedName>
    <definedName name="CIQANR_129bb631e4db4641b6cdf5b2d3d1a3f0" hidden="1">#REF!</definedName>
    <definedName name="CIQANR_140d480507ce47649fc27a7b0f988e82" localSheetId="10" hidden="1">#REF!</definedName>
    <definedName name="CIQANR_140d480507ce47649fc27a7b0f988e82" localSheetId="4" hidden="1">#REF!</definedName>
    <definedName name="CIQANR_140d480507ce47649fc27a7b0f988e82" hidden="1">#REF!</definedName>
    <definedName name="CIQANR_1492c0aca5a8467ba6f35a30f8e56f9e" localSheetId="10" hidden="1">#REF!</definedName>
    <definedName name="CIQANR_1492c0aca5a8467ba6f35a30f8e56f9e" localSheetId="4" hidden="1">#REF!</definedName>
    <definedName name="CIQANR_1492c0aca5a8467ba6f35a30f8e56f9e" hidden="1">#REF!</definedName>
    <definedName name="CIQANR_1be66575c93241b280590c7884809167" localSheetId="10" hidden="1">#REF!</definedName>
    <definedName name="CIQANR_1be66575c93241b280590c7884809167" localSheetId="4" hidden="1">#REF!</definedName>
    <definedName name="CIQANR_1be66575c93241b280590c7884809167" hidden="1">#REF!</definedName>
    <definedName name="CIQANR_1c9fddc84ff848bbba052ff5e5b53841" localSheetId="10" hidden="1">#REF!</definedName>
    <definedName name="CIQANR_1c9fddc84ff848bbba052ff5e5b53841" localSheetId="4" hidden="1">#REF!</definedName>
    <definedName name="CIQANR_1c9fddc84ff848bbba052ff5e5b53841" hidden="1">#REF!</definedName>
    <definedName name="CIQANR_1e322ee27d3b4a56b3c243999bb83a6a" localSheetId="10" hidden="1">#REF!</definedName>
    <definedName name="CIQANR_1e322ee27d3b4a56b3c243999bb83a6a" localSheetId="4" hidden="1">#REF!</definedName>
    <definedName name="CIQANR_1e322ee27d3b4a56b3c243999bb83a6a" hidden="1">#REF!</definedName>
    <definedName name="CIQANR_1f80c69433864fb795e950ef9dc5e961" localSheetId="10" hidden="1">#REF!</definedName>
    <definedName name="CIQANR_1f80c69433864fb795e950ef9dc5e961" localSheetId="4" hidden="1">#REF!</definedName>
    <definedName name="CIQANR_1f80c69433864fb795e950ef9dc5e961" hidden="1">#REF!</definedName>
    <definedName name="CIQANR_224d7896e4e6473e83411707c2f2d0a8" localSheetId="10" hidden="1">#REF!</definedName>
    <definedName name="CIQANR_224d7896e4e6473e83411707c2f2d0a8" localSheetId="4" hidden="1">#REF!</definedName>
    <definedName name="CIQANR_224d7896e4e6473e83411707c2f2d0a8" hidden="1">#REF!</definedName>
    <definedName name="CIQANR_225ca0f31d544aefbe4bf646199e4ff4" localSheetId="10" hidden="1">#REF!</definedName>
    <definedName name="CIQANR_225ca0f31d544aefbe4bf646199e4ff4" localSheetId="4" hidden="1">#REF!</definedName>
    <definedName name="CIQANR_225ca0f31d544aefbe4bf646199e4ff4" hidden="1">#REF!</definedName>
    <definedName name="CIQANR_23177d1f40074ec7a20034a0d8383aa3" localSheetId="10" hidden="1">#REF!</definedName>
    <definedName name="CIQANR_23177d1f40074ec7a20034a0d8383aa3" localSheetId="4" hidden="1">#REF!</definedName>
    <definedName name="CIQANR_23177d1f40074ec7a20034a0d8383aa3" hidden="1">#REF!</definedName>
    <definedName name="CIQANR_239f18b5d8c24933932cd657fe13ce80" localSheetId="10" hidden="1">#REF!</definedName>
    <definedName name="CIQANR_239f18b5d8c24933932cd657fe13ce80" localSheetId="4" hidden="1">#REF!</definedName>
    <definedName name="CIQANR_239f18b5d8c24933932cd657fe13ce80" hidden="1">#REF!</definedName>
    <definedName name="CIQANR_247609b96013454dacf872b8c4efb02b" localSheetId="10" hidden="1">#REF!</definedName>
    <definedName name="CIQANR_247609b96013454dacf872b8c4efb02b" localSheetId="4" hidden="1">#REF!</definedName>
    <definedName name="CIQANR_247609b96013454dacf872b8c4efb02b" hidden="1">#REF!</definedName>
    <definedName name="CIQANR_27974daaefcd47b38b7eee8fc7e14c8c" localSheetId="10" hidden="1">#REF!</definedName>
    <definedName name="CIQANR_27974daaefcd47b38b7eee8fc7e14c8c" localSheetId="4" hidden="1">#REF!</definedName>
    <definedName name="CIQANR_27974daaefcd47b38b7eee8fc7e14c8c" hidden="1">#REF!</definedName>
    <definedName name="CIQANR_27db848ffd5b4eccbc710e1893e22d6f" localSheetId="10" hidden="1">#REF!</definedName>
    <definedName name="CIQANR_27db848ffd5b4eccbc710e1893e22d6f" localSheetId="4" hidden="1">#REF!</definedName>
    <definedName name="CIQANR_27db848ffd5b4eccbc710e1893e22d6f" hidden="1">#REF!</definedName>
    <definedName name="CIQANR_2889585f14eb462c9e59687b64ffb297" localSheetId="10" hidden="1">#REF!</definedName>
    <definedName name="CIQANR_2889585f14eb462c9e59687b64ffb297" localSheetId="4" hidden="1">#REF!</definedName>
    <definedName name="CIQANR_2889585f14eb462c9e59687b64ffb297" hidden="1">#REF!</definedName>
    <definedName name="CIQANR_288eed2ae9174de58041e741ab6d54ba" localSheetId="10" hidden="1">#REF!</definedName>
    <definedName name="CIQANR_288eed2ae9174de58041e741ab6d54ba" localSheetId="4" hidden="1">#REF!</definedName>
    <definedName name="CIQANR_288eed2ae9174de58041e741ab6d54ba" hidden="1">#REF!</definedName>
    <definedName name="CIQANR_2998514890534ea58ae1a3f28db63971" localSheetId="10" hidden="1">#REF!</definedName>
    <definedName name="CIQANR_2998514890534ea58ae1a3f28db63971" localSheetId="4" hidden="1">#REF!</definedName>
    <definedName name="CIQANR_2998514890534ea58ae1a3f28db63971" hidden="1">#REF!</definedName>
    <definedName name="CIQANR_29c1d0efde7140738d454fe5fdb4e28c" localSheetId="10" hidden="1">#REF!</definedName>
    <definedName name="CIQANR_29c1d0efde7140738d454fe5fdb4e28c" localSheetId="4" hidden="1">#REF!</definedName>
    <definedName name="CIQANR_29c1d0efde7140738d454fe5fdb4e28c" hidden="1">#REF!</definedName>
    <definedName name="CIQANR_2b6511f518aa4c7fa495f87327cdb63c" localSheetId="10" hidden="1">#REF!</definedName>
    <definedName name="CIQANR_2b6511f518aa4c7fa495f87327cdb63c" localSheetId="4" hidden="1">#REF!</definedName>
    <definedName name="CIQANR_2b6511f518aa4c7fa495f87327cdb63c" hidden="1">#REF!</definedName>
    <definedName name="CIQANR_2be0ab0892114e199656af624421f956" localSheetId="10" hidden="1">#REF!</definedName>
    <definedName name="CIQANR_2be0ab0892114e199656af624421f956" localSheetId="4" hidden="1">#REF!</definedName>
    <definedName name="CIQANR_2be0ab0892114e199656af624421f956" hidden="1">#REF!</definedName>
    <definedName name="CIQANR_319d0b9042cf4d6d9607ec0b471146c2" localSheetId="10" hidden="1">#REF!</definedName>
    <definedName name="CIQANR_319d0b9042cf4d6d9607ec0b471146c2" localSheetId="4" hidden="1">#REF!</definedName>
    <definedName name="CIQANR_319d0b9042cf4d6d9607ec0b471146c2" hidden="1">#REF!</definedName>
    <definedName name="CIQANR_31b8d78e3d7b482ebe6f64c40ad31ce9" localSheetId="10" hidden="1">#REF!</definedName>
    <definedName name="CIQANR_31b8d78e3d7b482ebe6f64c40ad31ce9" localSheetId="4" hidden="1">#REF!</definedName>
    <definedName name="CIQANR_31b8d78e3d7b482ebe6f64c40ad31ce9" hidden="1">#REF!</definedName>
    <definedName name="CIQANR_326c6b5bdd2a44ae9bbb4b4926fbe09c" localSheetId="10" hidden="1">#REF!</definedName>
    <definedName name="CIQANR_326c6b5bdd2a44ae9bbb4b4926fbe09c" localSheetId="4" hidden="1">#REF!</definedName>
    <definedName name="CIQANR_326c6b5bdd2a44ae9bbb4b4926fbe09c" hidden="1">#REF!</definedName>
    <definedName name="CIQANR_355ed495d00f40b1abebc9ae2debeb7a" localSheetId="10" hidden="1">#REF!</definedName>
    <definedName name="CIQANR_355ed495d00f40b1abebc9ae2debeb7a" localSheetId="4" hidden="1">#REF!</definedName>
    <definedName name="CIQANR_355ed495d00f40b1abebc9ae2debeb7a" hidden="1">#REF!</definedName>
    <definedName name="CIQANR_37a94c88acf6448f8494f7fccb93d357" localSheetId="10" hidden="1">#REF!</definedName>
    <definedName name="CIQANR_37a94c88acf6448f8494f7fccb93d357" localSheetId="4" hidden="1">#REF!</definedName>
    <definedName name="CIQANR_37a94c88acf6448f8494f7fccb93d357" hidden="1">#REF!</definedName>
    <definedName name="CIQANR_383f4106e03e4568aff1b3e457f6ec3c" localSheetId="10" hidden="1">#REF!</definedName>
    <definedName name="CIQANR_383f4106e03e4568aff1b3e457f6ec3c" localSheetId="4" hidden="1">#REF!</definedName>
    <definedName name="CIQANR_383f4106e03e4568aff1b3e457f6ec3c" hidden="1">#REF!</definedName>
    <definedName name="CIQANR_3a0c169e305a4a1a8927620ba7719d73" localSheetId="10" hidden="1">#REF!</definedName>
    <definedName name="CIQANR_3a0c169e305a4a1a8927620ba7719d73" localSheetId="4" hidden="1">#REF!</definedName>
    <definedName name="CIQANR_3a0c169e305a4a1a8927620ba7719d73" hidden="1">#REF!</definedName>
    <definedName name="CIQANR_439d3f27ff9140858ff3d54c34fa6ca3" localSheetId="10" hidden="1">#REF!</definedName>
    <definedName name="CIQANR_439d3f27ff9140858ff3d54c34fa6ca3" localSheetId="4" hidden="1">#REF!</definedName>
    <definedName name="CIQANR_439d3f27ff9140858ff3d54c34fa6ca3" hidden="1">#REF!</definedName>
    <definedName name="CIQANR_44f49563fd47447cbb633c5e5dcb3474" localSheetId="10" hidden="1">#REF!</definedName>
    <definedName name="CIQANR_44f49563fd47447cbb633c5e5dcb3474" localSheetId="4" hidden="1">#REF!</definedName>
    <definedName name="CIQANR_44f49563fd47447cbb633c5e5dcb3474" hidden="1">#REF!</definedName>
    <definedName name="CIQANR_4517b7e6c68348bcaf0b86049b2c3d4e" localSheetId="10" hidden="1">#REF!</definedName>
    <definedName name="CIQANR_4517b7e6c68348bcaf0b86049b2c3d4e" localSheetId="4" hidden="1">#REF!</definedName>
    <definedName name="CIQANR_4517b7e6c68348bcaf0b86049b2c3d4e" hidden="1">#REF!</definedName>
    <definedName name="CIQANR_478d25addff34a4a8b70ab6d51bf6e1c" localSheetId="10" hidden="1">#REF!</definedName>
    <definedName name="CIQANR_478d25addff34a4a8b70ab6d51bf6e1c" localSheetId="4" hidden="1">#REF!</definedName>
    <definedName name="CIQANR_478d25addff34a4a8b70ab6d51bf6e1c" hidden="1">#REF!</definedName>
    <definedName name="CIQANR_48e8186b3a53477eac92a8825062a121" localSheetId="10" hidden="1">#REF!</definedName>
    <definedName name="CIQANR_48e8186b3a53477eac92a8825062a121" localSheetId="4" hidden="1">#REF!</definedName>
    <definedName name="CIQANR_48e8186b3a53477eac92a8825062a121" hidden="1">#REF!</definedName>
    <definedName name="CIQANR_4a7fb6e75f784467a850ab8cec3c1e42" localSheetId="10" hidden="1">#REF!</definedName>
    <definedName name="CIQANR_4a7fb6e75f784467a850ab8cec3c1e42" localSheetId="4" hidden="1">#REF!</definedName>
    <definedName name="CIQANR_4a7fb6e75f784467a850ab8cec3c1e42" hidden="1">#REF!</definedName>
    <definedName name="CIQANR_4a82d5373ebd4837ba4fbf46a06a5bc9" localSheetId="10" hidden="1">#REF!</definedName>
    <definedName name="CIQANR_4a82d5373ebd4837ba4fbf46a06a5bc9" localSheetId="4" hidden="1">#REF!</definedName>
    <definedName name="CIQANR_4a82d5373ebd4837ba4fbf46a06a5bc9" hidden="1">#REF!</definedName>
    <definedName name="CIQANR_4b37407f8a1d401d905b9776e25fd833" localSheetId="10" hidden="1">#REF!</definedName>
    <definedName name="CIQANR_4b37407f8a1d401d905b9776e25fd833" localSheetId="4" hidden="1">#REF!</definedName>
    <definedName name="CIQANR_4b37407f8a1d401d905b9776e25fd833" hidden="1">#REF!</definedName>
    <definedName name="CIQANR_4c193f5b47484cbaaa5a31a6df4a7b8c" localSheetId="10" hidden="1">#REF!</definedName>
    <definedName name="CIQANR_4c193f5b47484cbaaa5a31a6df4a7b8c" localSheetId="4" hidden="1">#REF!</definedName>
    <definedName name="CIQANR_4c193f5b47484cbaaa5a31a6df4a7b8c" hidden="1">#REF!</definedName>
    <definedName name="CIQANR_4c95b0a6c0964cefad0a060d625a0657" localSheetId="10" hidden="1">#REF!</definedName>
    <definedName name="CIQANR_4c95b0a6c0964cefad0a060d625a0657" localSheetId="4" hidden="1">#REF!</definedName>
    <definedName name="CIQANR_4c95b0a6c0964cefad0a060d625a0657" hidden="1">#REF!</definedName>
    <definedName name="CIQANR_50a00d32a3d64651a5ef65c78552f662" localSheetId="10" hidden="1">#REF!</definedName>
    <definedName name="CIQANR_50a00d32a3d64651a5ef65c78552f662" localSheetId="4" hidden="1">#REF!</definedName>
    <definedName name="CIQANR_50a00d32a3d64651a5ef65c78552f662" hidden="1">#REF!</definedName>
    <definedName name="CIQANR_50b484b2b13c496594ed62c9a044084c" localSheetId="10" hidden="1">#REF!</definedName>
    <definedName name="CIQANR_50b484b2b13c496594ed62c9a044084c" localSheetId="4" hidden="1">#REF!</definedName>
    <definedName name="CIQANR_50b484b2b13c496594ed62c9a044084c" hidden="1">#REF!</definedName>
    <definedName name="CIQANR_5227deac333f42cd81f624a649d5fd9f" localSheetId="10" hidden="1">#REF!</definedName>
    <definedName name="CIQANR_5227deac333f42cd81f624a649d5fd9f" localSheetId="4" hidden="1">#REF!</definedName>
    <definedName name="CIQANR_5227deac333f42cd81f624a649d5fd9f" hidden="1">#REF!</definedName>
    <definedName name="CIQANR_52ec2afea58f42648b35258160ce4f14" localSheetId="10" hidden="1">#REF!</definedName>
    <definedName name="CIQANR_52ec2afea58f42648b35258160ce4f14" localSheetId="4" hidden="1">#REF!</definedName>
    <definedName name="CIQANR_52ec2afea58f42648b35258160ce4f14" hidden="1">#REF!</definedName>
    <definedName name="CIQANR_53baf311b6524e87a4589fdbbcba53b3" localSheetId="10" hidden="1">#REF!</definedName>
    <definedName name="CIQANR_53baf311b6524e87a4589fdbbcba53b3" localSheetId="4" hidden="1">#REF!</definedName>
    <definedName name="CIQANR_53baf311b6524e87a4589fdbbcba53b3" hidden="1">#REF!</definedName>
    <definedName name="CIQANR_5554bb61bd4745cbaed94f30de36193a" localSheetId="10" hidden="1">#REF!</definedName>
    <definedName name="CIQANR_5554bb61bd4745cbaed94f30de36193a" localSheetId="4" hidden="1">#REF!</definedName>
    <definedName name="CIQANR_5554bb61bd4745cbaed94f30de36193a" hidden="1">#REF!</definedName>
    <definedName name="CIQANR_566b7cbb283f47fa8cf50fd199420a73" localSheetId="10" hidden="1">#REF!</definedName>
    <definedName name="CIQANR_566b7cbb283f47fa8cf50fd199420a73" localSheetId="4" hidden="1">#REF!</definedName>
    <definedName name="CIQANR_566b7cbb283f47fa8cf50fd199420a73" hidden="1">#REF!</definedName>
    <definedName name="CIQANR_577da20887374c2c80f79e532993ffdf" localSheetId="10" hidden="1">#REF!</definedName>
    <definedName name="CIQANR_577da20887374c2c80f79e532993ffdf" localSheetId="4" hidden="1">#REF!</definedName>
    <definedName name="CIQANR_577da20887374c2c80f79e532993ffdf" hidden="1">#REF!</definedName>
    <definedName name="CIQANR_5b485f691b2641f988288e028a938bae" localSheetId="10" hidden="1">#REF!</definedName>
    <definedName name="CIQANR_5b485f691b2641f988288e028a938bae" localSheetId="4" hidden="1">#REF!</definedName>
    <definedName name="CIQANR_5b485f691b2641f988288e028a938bae" hidden="1">#REF!</definedName>
    <definedName name="CIQANR_5d767163dd494294aa9c8859be067948" localSheetId="10" hidden="1">#REF!</definedName>
    <definedName name="CIQANR_5d767163dd494294aa9c8859be067948" localSheetId="4" hidden="1">#REF!</definedName>
    <definedName name="CIQANR_5d767163dd494294aa9c8859be067948" hidden="1">#REF!</definedName>
    <definedName name="CIQANR_6194bbf1b32341f78fbb2926bd1c03cd" localSheetId="10" hidden="1">#REF!</definedName>
    <definedName name="CIQANR_6194bbf1b32341f78fbb2926bd1c03cd" localSheetId="4" hidden="1">#REF!</definedName>
    <definedName name="CIQANR_6194bbf1b32341f78fbb2926bd1c03cd" hidden="1">#REF!</definedName>
    <definedName name="CIQANR_62cb330aa4914c84b58faeb0e7a95144" localSheetId="10" hidden="1">#REF!</definedName>
    <definedName name="CIQANR_62cb330aa4914c84b58faeb0e7a95144" localSheetId="4" hidden="1">#REF!</definedName>
    <definedName name="CIQANR_62cb330aa4914c84b58faeb0e7a95144" hidden="1">#REF!</definedName>
    <definedName name="CIQANR_638e1a6f968841fab252aafd296bfdd8" localSheetId="10" hidden="1">#REF!</definedName>
    <definedName name="CIQANR_638e1a6f968841fab252aafd296bfdd8" localSheetId="4" hidden="1">#REF!</definedName>
    <definedName name="CIQANR_638e1a6f968841fab252aafd296bfdd8" hidden="1">#REF!</definedName>
    <definedName name="CIQANR_64e55c59c99b401eb889ac4840f31f98" localSheetId="10" hidden="1">#REF!</definedName>
    <definedName name="CIQANR_64e55c59c99b401eb889ac4840f31f98" localSheetId="4" hidden="1">#REF!</definedName>
    <definedName name="CIQANR_64e55c59c99b401eb889ac4840f31f98" hidden="1">#REF!</definedName>
    <definedName name="CIQANR_65bbcaf08add4aac841a7c8388231277" localSheetId="10" hidden="1">#REF!</definedName>
    <definedName name="CIQANR_65bbcaf08add4aac841a7c8388231277" localSheetId="4" hidden="1">#REF!</definedName>
    <definedName name="CIQANR_65bbcaf08add4aac841a7c8388231277" hidden="1">#REF!</definedName>
    <definedName name="CIQANR_6752e53fe5eb4fb0b07beef08da02eaa" localSheetId="10" hidden="1">#REF!</definedName>
    <definedName name="CIQANR_6752e53fe5eb4fb0b07beef08da02eaa" localSheetId="4" hidden="1">#REF!</definedName>
    <definedName name="CIQANR_6752e53fe5eb4fb0b07beef08da02eaa" hidden="1">#REF!</definedName>
    <definedName name="CIQANR_684bda96c80e4369ad7df4975630f139" localSheetId="10" hidden="1">#REF!</definedName>
    <definedName name="CIQANR_684bda96c80e4369ad7df4975630f139" localSheetId="4" hidden="1">#REF!</definedName>
    <definedName name="CIQANR_684bda96c80e4369ad7df4975630f139" hidden="1">#REF!</definedName>
    <definedName name="CIQANR_6b52ef224e0c454cb478cf5f74b511c0" localSheetId="10" hidden="1">#REF!</definedName>
    <definedName name="CIQANR_6b52ef224e0c454cb478cf5f74b511c0" localSheetId="4" hidden="1">#REF!</definedName>
    <definedName name="CIQANR_6b52ef224e0c454cb478cf5f74b511c0" hidden="1">#REF!</definedName>
    <definedName name="CIQANR_6c2ed8b09d3942aabf2613f137884507" localSheetId="10" hidden="1">#REF!</definedName>
    <definedName name="CIQANR_6c2ed8b09d3942aabf2613f137884507" localSheetId="4" hidden="1">#REF!</definedName>
    <definedName name="CIQANR_6c2ed8b09d3942aabf2613f137884507" hidden="1">#REF!</definedName>
    <definedName name="CIQANR_6e27a0e905d545b4874c8a886c15f73e" localSheetId="10" hidden="1">#REF!</definedName>
    <definedName name="CIQANR_6e27a0e905d545b4874c8a886c15f73e" localSheetId="4" hidden="1">#REF!</definedName>
    <definedName name="CIQANR_6e27a0e905d545b4874c8a886c15f73e" hidden="1">#REF!</definedName>
    <definedName name="CIQANR_6e3e899bf99248a5a419669818739996" localSheetId="10" hidden="1">#REF!</definedName>
    <definedName name="CIQANR_6e3e899bf99248a5a419669818739996" localSheetId="4" hidden="1">#REF!</definedName>
    <definedName name="CIQANR_6e3e899bf99248a5a419669818739996" hidden="1">#REF!</definedName>
    <definedName name="CIQANR_6f1f1f3de9434da880ee5afb1e65e13c" localSheetId="10" hidden="1">#REF!</definedName>
    <definedName name="CIQANR_6f1f1f3de9434da880ee5afb1e65e13c" localSheetId="4" hidden="1">#REF!</definedName>
    <definedName name="CIQANR_6f1f1f3de9434da880ee5afb1e65e13c" hidden="1">#REF!</definedName>
    <definedName name="CIQANR_6f9631a199804b66a7a1babe5fc3a399" localSheetId="10" hidden="1">#REF!</definedName>
    <definedName name="CIQANR_6f9631a199804b66a7a1babe5fc3a399" localSheetId="4" hidden="1">#REF!</definedName>
    <definedName name="CIQANR_6f9631a199804b66a7a1babe5fc3a399" hidden="1">#REF!</definedName>
    <definedName name="CIQANR_72d20c4d7a6c4b35bc3629c8d80ccee8" localSheetId="10" hidden="1">#REF!</definedName>
    <definedName name="CIQANR_72d20c4d7a6c4b35bc3629c8d80ccee8" localSheetId="4" hidden="1">#REF!</definedName>
    <definedName name="CIQANR_72d20c4d7a6c4b35bc3629c8d80ccee8" hidden="1">#REF!</definedName>
    <definedName name="CIQANR_7395d27d268e4374a885dfc4f160b204" localSheetId="10" hidden="1">#REF!</definedName>
    <definedName name="CIQANR_7395d27d268e4374a885dfc4f160b204" localSheetId="4" hidden="1">#REF!</definedName>
    <definedName name="CIQANR_7395d27d268e4374a885dfc4f160b204" hidden="1">#REF!</definedName>
    <definedName name="CIQANR_74f182420b2a4bbe8374dcc90f8cb13d" localSheetId="10" hidden="1">#REF!</definedName>
    <definedName name="CIQANR_74f182420b2a4bbe8374dcc90f8cb13d" localSheetId="4" hidden="1">#REF!</definedName>
    <definedName name="CIQANR_74f182420b2a4bbe8374dcc90f8cb13d" hidden="1">#REF!</definedName>
    <definedName name="CIQANR_74f6e4ea5b3840b8824b9f08c91247f3" localSheetId="10" hidden="1">#REF!</definedName>
    <definedName name="CIQANR_74f6e4ea5b3840b8824b9f08c91247f3" localSheetId="4" hidden="1">#REF!</definedName>
    <definedName name="CIQANR_74f6e4ea5b3840b8824b9f08c91247f3" hidden="1">#REF!</definedName>
    <definedName name="CIQANR_7621d76da0b9493bb2e1a7d4ef2a5306" localSheetId="10" hidden="1">#REF!</definedName>
    <definedName name="CIQANR_7621d76da0b9493bb2e1a7d4ef2a5306" localSheetId="4" hidden="1">#REF!</definedName>
    <definedName name="CIQANR_7621d76da0b9493bb2e1a7d4ef2a5306" hidden="1">#REF!</definedName>
    <definedName name="CIQANR_765609bfa04c4c12b0e444de54ee60fc" localSheetId="10" hidden="1">#REF!</definedName>
    <definedName name="CIQANR_765609bfa04c4c12b0e444de54ee60fc" localSheetId="4" hidden="1">#REF!</definedName>
    <definedName name="CIQANR_765609bfa04c4c12b0e444de54ee60fc" hidden="1">#REF!</definedName>
    <definedName name="CIQANR_7679e6283ba04b2fb400dc6ea54e95e8" localSheetId="10" hidden="1">#REF!</definedName>
    <definedName name="CIQANR_7679e6283ba04b2fb400dc6ea54e95e8" localSheetId="4" hidden="1">#REF!</definedName>
    <definedName name="CIQANR_7679e6283ba04b2fb400dc6ea54e95e8" hidden="1">#REF!</definedName>
    <definedName name="CIQANR_76a6c227a2ac4e74bbd4a73428a3c2a1" localSheetId="10" hidden="1">#REF!</definedName>
    <definedName name="CIQANR_76a6c227a2ac4e74bbd4a73428a3c2a1" localSheetId="4" hidden="1">#REF!</definedName>
    <definedName name="CIQANR_76a6c227a2ac4e74bbd4a73428a3c2a1" hidden="1">#REF!</definedName>
    <definedName name="CIQANR_76b6df696ff24f9d876c35c142182c24" localSheetId="10" hidden="1">#REF!</definedName>
    <definedName name="CIQANR_76b6df696ff24f9d876c35c142182c24" localSheetId="4" hidden="1">#REF!</definedName>
    <definedName name="CIQANR_76b6df696ff24f9d876c35c142182c24" hidden="1">#REF!</definedName>
    <definedName name="CIQANR_785cd4d1fa0a4ce684e6e133c9d8b9f3" localSheetId="10" hidden="1">#REF!</definedName>
    <definedName name="CIQANR_785cd4d1fa0a4ce684e6e133c9d8b9f3" localSheetId="4" hidden="1">#REF!</definedName>
    <definedName name="CIQANR_785cd4d1fa0a4ce684e6e133c9d8b9f3" hidden="1">#REF!</definedName>
    <definedName name="CIQANR_78bd01cbe9d64e4f9d73ee8236bd25b4" localSheetId="10" hidden="1">#REF!</definedName>
    <definedName name="CIQANR_78bd01cbe9d64e4f9d73ee8236bd25b4" localSheetId="4" hidden="1">#REF!</definedName>
    <definedName name="CIQANR_78bd01cbe9d64e4f9d73ee8236bd25b4" hidden="1">#REF!</definedName>
    <definedName name="CIQANR_79b48804c6f04c968a97a0f67a24f06a" localSheetId="10" hidden="1">#REF!</definedName>
    <definedName name="CIQANR_79b48804c6f04c968a97a0f67a24f06a" localSheetId="4" hidden="1">#REF!</definedName>
    <definedName name="CIQANR_79b48804c6f04c968a97a0f67a24f06a" hidden="1">#REF!</definedName>
    <definedName name="CIQANR_7a0c6ffc18154de3868646ab17fab0d1" localSheetId="10" hidden="1">#REF!</definedName>
    <definedName name="CIQANR_7a0c6ffc18154de3868646ab17fab0d1" localSheetId="4" hidden="1">#REF!</definedName>
    <definedName name="CIQANR_7a0c6ffc18154de3868646ab17fab0d1" hidden="1">#REF!</definedName>
    <definedName name="CIQANR_7b8ce18079014fc1b1cc16f9f6e773c4" localSheetId="10" hidden="1">#REF!</definedName>
    <definedName name="CIQANR_7b8ce18079014fc1b1cc16f9f6e773c4" localSheetId="4" hidden="1">#REF!</definedName>
    <definedName name="CIQANR_7b8ce18079014fc1b1cc16f9f6e773c4" hidden="1">#REF!</definedName>
    <definedName name="CIQANR_7f047b1ae2f94b49b3150719bbf94efa" localSheetId="10" hidden="1">#REF!</definedName>
    <definedName name="CIQANR_7f047b1ae2f94b49b3150719bbf94efa" localSheetId="4" hidden="1">#REF!</definedName>
    <definedName name="CIQANR_7f047b1ae2f94b49b3150719bbf94efa" hidden="1">#REF!</definedName>
    <definedName name="CIQANR_84c2f8ad76ee435ca5ec6976c346d9f0" localSheetId="10" hidden="1">#REF!</definedName>
    <definedName name="CIQANR_84c2f8ad76ee435ca5ec6976c346d9f0" localSheetId="4" hidden="1">#REF!</definedName>
    <definedName name="CIQANR_84c2f8ad76ee435ca5ec6976c346d9f0" hidden="1">#REF!</definedName>
    <definedName name="CIQANR_86814f540e6349a786f4134e9b20c10b" localSheetId="10" hidden="1">#REF!</definedName>
    <definedName name="CIQANR_86814f540e6349a786f4134e9b20c10b" localSheetId="4" hidden="1">#REF!</definedName>
    <definedName name="CIQANR_86814f540e6349a786f4134e9b20c10b" hidden="1">#REF!</definedName>
    <definedName name="CIQANR_87829370ad9245ac92dd832f820771b8" localSheetId="10" hidden="1">#REF!</definedName>
    <definedName name="CIQANR_87829370ad9245ac92dd832f820771b8" localSheetId="4" hidden="1">#REF!</definedName>
    <definedName name="CIQANR_87829370ad9245ac92dd832f820771b8" hidden="1">#REF!</definedName>
    <definedName name="CIQANR_889844bf0f3a44cd9c820bab3a2925ae" localSheetId="10" hidden="1">#REF!</definedName>
    <definedName name="CIQANR_889844bf0f3a44cd9c820bab3a2925ae" localSheetId="4" hidden="1">#REF!</definedName>
    <definedName name="CIQANR_889844bf0f3a44cd9c820bab3a2925ae" hidden="1">#REF!</definedName>
    <definedName name="CIQANR_88cc9ceb7f2d4bf7a1372ea300ed1429" localSheetId="10" hidden="1">#REF!</definedName>
    <definedName name="CIQANR_88cc9ceb7f2d4bf7a1372ea300ed1429" localSheetId="4" hidden="1">#REF!</definedName>
    <definedName name="CIQANR_88cc9ceb7f2d4bf7a1372ea300ed1429" hidden="1">#REF!</definedName>
    <definedName name="CIQANR_8bad9c06f86542af8356833c0da6b265" localSheetId="10" hidden="1">#REF!</definedName>
    <definedName name="CIQANR_8bad9c06f86542af8356833c0da6b265" localSheetId="4" hidden="1">#REF!</definedName>
    <definedName name="CIQANR_8bad9c06f86542af8356833c0da6b265" hidden="1">#REF!</definedName>
    <definedName name="CIQANR_8c7aeb0dfcaf49a5825eb17bfd8be99e" localSheetId="10" hidden="1">#REF!</definedName>
    <definedName name="CIQANR_8c7aeb0dfcaf49a5825eb17bfd8be99e" localSheetId="4" hidden="1">#REF!</definedName>
    <definedName name="CIQANR_8c7aeb0dfcaf49a5825eb17bfd8be99e" hidden="1">#REF!</definedName>
    <definedName name="CIQANR_9413a59b92594002b736d84003075c57" localSheetId="10" hidden="1">#REF!</definedName>
    <definedName name="CIQANR_9413a59b92594002b736d84003075c57" localSheetId="4" hidden="1">#REF!</definedName>
    <definedName name="CIQANR_9413a59b92594002b736d84003075c57" hidden="1">#REF!</definedName>
    <definedName name="CIQANR_96d063da781643f4b7069a52120f7782" localSheetId="10" hidden="1">#REF!</definedName>
    <definedName name="CIQANR_96d063da781643f4b7069a52120f7782" localSheetId="4" hidden="1">#REF!</definedName>
    <definedName name="CIQANR_96d063da781643f4b7069a52120f7782" hidden="1">#REF!</definedName>
    <definedName name="CIQANR_9767febafcad4b0d851a1226de89fddb" localSheetId="10" hidden="1">#REF!</definedName>
    <definedName name="CIQANR_9767febafcad4b0d851a1226de89fddb" localSheetId="4" hidden="1">#REF!</definedName>
    <definedName name="CIQANR_9767febafcad4b0d851a1226de89fddb" hidden="1">#REF!</definedName>
    <definedName name="CIQANR_97e9455760b042bfbc955f2900abe8a0" localSheetId="10" hidden="1">#REF!</definedName>
    <definedName name="CIQANR_97e9455760b042bfbc955f2900abe8a0" localSheetId="4" hidden="1">#REF!</definedName>
    <definedName name="CIQANR_97e9455760b042bfbc955f2900abe8a0" hidden="1">#REF!</definedName>
    <definedName name="CIQANR_98b6345238834a1f8a602a45da0ab6b2" localSheetId="10" hidden="1">#REF!</definedName>
    <definedName name="CIQANR_98b6345238834a1f8a602a45da0ab6b2" localSheetId="4" hidden="1">#REF!</definedName>
    <definedName name="CIQANR_98b6345238834a1f8a602a45da0ab6b2" hidden="1">#REF!</definedName>
    <definedName name="CIQANR_9a3f3128f8c54e88a5d65df8206fad90" localSheetId="10" hidden="1">#REF!</definedName>
    <definedName name="CIQANR_9a3f3128f8c54e88a5d65df8206fad90" localSheetId="4" hidden="1">#REF!</definedName>
    <definedName name="CIQANR_9a3f3128f8c54e88a5d65df8206fad90" hidden="1">#REF!</definedName>
    <definedName name="CIQANR_9be989cba73d417eba917c25d621ab9e" localSheetId="10" hidden="1">#REF!</definedName>
    <definedName name="CIQANR_9be989cba73d417eba917c25d621ab9e" localSheetId="4" hidden="1">#REF!</definedName>
    <definedName name="CIQANR_9be989cba73d417eba917c25d621ab9e" hidden="1">#REF!</definedName>
    <definedName name="CIQANR_9c6b09ce02734cffb02ee5e3dd03e0cc" localSheetId="10" hidden="1">#REF!</definedName>
    <definedName name="CIQANR_9c6b09ce02734cffb02ee5e3dd03e0cc" localSheetId="4" hidden="1">#REF!</definedName>
    <definedName name="CIQANR_9c6b09ce02734cffb02ee5e3dd03e0cc" hidden="1">#REF!</definedName>
    <definedName name="CIQANR_9d1f75dd84a2450093b0d760eb18e5dd" localSheetId="10" hidden="1">#REF!</definedName>
    <definedName name="CIQANR_9d1f75dd84a2450093b0d760eb18e5dd" localSheetId="4" hidden="1">#REF!</definedName>
    <definedName name="CIQANR_9d1f75dd84a2450093b0d760eb18e5dd" hidden="1">#REF!</definedName>
    <definedName name="CIQANR_9dd5a29f13054bbfa4861eedf9158340" localSheetId="10" hidden="1">#REF!</definedName>
    <definedName name="CIQANR_9dd5a29f13054bbfa4861eedf9158340" localSheetId="4" hidden="1">#REF!</definedName>
    <definedName name="CIQANR_9dd5a29f13054bbfa4861eedf9158340" hidden="1">#REF!</definedName>
    <definedName name="CIQANR_a0c00761d8c64209aa9f0a47d38eff85" localSheetId="10" hidden="1">#REF!</definedName>
    <definedName name="CIQANR_a0c00761d8c64209aa9f0a47d38eff85" localSheetId="4" hidden="1">#REF!</definedName>
    <definedName name="CIQANR_a0c00761d8c64209aa9f0a47d38eff85" hidden="1">#REF!</definedName>
    <definedName name="CIQANR_a2753a5545c14763ab74109b1c6492a5" localSheetId="10" hidden="1">#REF!</definedName>
    <definedName name="CIQANR_a2753a5545c14763ab74109b1c6492a5" localSheetId="4" hidden="1">#REF!</definedName>
    <definedName name="CIQANR_a2753a5545c14763ab74109b1c6492a5" hidden="1">#REF!</definedName>
    <definedName name="CIQANR_a2bea23b5011443488bfdc119db160b6" localSheetId="10" hidden="1">#REF!</definedName>
    <definedName name="CIQANR_a2bea23b5011443488bfdc119db160b6" localSheetId="4" hidden="1">#REF!</definedName>
    <definedName name="CIQANR_a2bea23b5011443488bfdc119db160b6" hidden="1">#REF!</definedName>
    <definedName name="CIQANR_a407568629334bfa859c9589bbc71b4b" localSheetId="10" hidden="1">#REF!</definedName>
    <definedName name="CIQANR_a407568629334bfa859c9589bbc71b4b" localSheetId="4" hidden="1">#REF!</definedName>
    <definedName name="CIQANR_a407568629334bfa859c9589bbc71b4b" hidden="1">#REF!</definedName>
    <definedName name="CIQANR_a41b2d65863c4e04bb9b8001966f2b38" localSheetId="10" hidden="1">#REF!</definedName>
    <definedName name="CIQANR_a41b2d65863c4e04bb9b8001966f2b38" localSheetId="4" hidden="1">#REF!</definedName>
    <definedName name="CIQANR_a41b2d65863c4e04bb9b8001966f2b38" hidden="1">#REF!</definedName>
    <definedName name="CIQANR_ab49a6f184684cf7aa37ef5de720d06f" localSheetId="10" hidden="1">#REF!</definedName>
    <definedName name="CIQANR_ab49a6f184684cf7aa37ef5de720d06f" localSheetId="4" hidden="1">#REF!</definedName>
    <definedName name="CIQANR_ab49a6f184684cf7aa37ef5de720d06f" hidden="1">#REF!</definedName>
    <definedName name="CIQANR_b070eb340ce4436e973de09a7b2a7279" localSheetId="10" hidden="1">#REF!</definedName>
    <definedName name="CIQANR_b070eb340ce4436e973de09a7b2a7279" localSheetId="4" hidden="1">#REF!</definedName>
    <definedName name="CIQANR_b070eb340ce4436e973de09a7b2a7279" hidden="1">#REF!</definedName>
    <definedName name="CIQANR_b27222c83db345c7bf3c75fb9ef9ec83" localSheetId="10" hidden="1">#REF!</definedName>
    <definedName name="CIQANR_b27222c83db345c7bf3c75fb9ef9ec83" localSheetId="4" hidden="1">#REF!</definedName>
    <definedName name="CIQANR_b27222c83db345c7bf3c75fb9ef9ec83" hidden="1">#REF!</definedName>
    <definedName name="CIQANR_b2ee45d7f176477884e8579e363ab06a" localSheetId="10" hidden="1">#REF!</definedName>
    <definedName name="CIQANR_b2ee45d7f176477884e8579e363ab06a" localSheetId="4" hidden="1">#REF!</definedName>
    <definedName name="CIQANR_b2ee45d7f176477884e8579e363ab06a" hidden="1">#REF!</definedName>
    <definedName name="CIQANR_b395a7850b3d4de3a6f583b44bb6e0ea" localSheetId="10" hidden="1">#REF!</definedName>
    <definedName name="CIQANR_b395a7850b3d4de3a6f583b44bb6e0ea" localSheetId="4" hidden="1">#REF!</definedName>
    <definedName name="CIQANR_b395a7850b3d4de3a6f583b44bb6e0ea" hidden="1">#REF!</definedName>
    <definedName name="CIQANR_b5ef04451d9746d98da1996d923fa10a" localSheetId="10" hidden="1">#REF!</definedName>
    <definedName name="CIQANR_b5ef04451d9746d98da1996d923fa10a" localSheetId="4" hidden="1">#REF!</definedName>
    <definedName name="CIQANR_b5ef04451d9746d98da1996d923fa10a" hidden="1">#REF!</definedName>
    <definedName name="CIQANR_b6598ca52b4246afaf794c0b0cffc46d" localSheetId="10" hidden="1">#REF!</definedName>
    <definedName name="CIQANR_b6598ca52b4246afaf794c0b0cffc46d" localSheetId="4" hidden="1">#REF!</definedName>
    <definedName name="CIQANR_b6598ca52b4246afaf794c0b0cffc46d" hidden="1">#REF!</definedName>
    <definedName name="CIQANR_b85deeec6e6847b8b51c2d9696be2bd0" localSheetId="10" hidden="1">#REF!</definedName>
    <definedName name="CIQANR_b85deeec6e6847b8b51c2d9696be2bd0" localSheetId="4" hidden="1">#REF!</definedName>
    <definedName name="CIQANR_b85deeec6e6847b8b51c2d9696be2bd0" hidden="1">#REF!</definedName>
    <definedName name="CIQANR_bc8a2769c5bf4e6cbe01acbe8f6c1f7b" localSheetId="10" hidden="1">#REF!</definedName>
    <definedName name="CIQANR_bc8a2769c5bf4e6cbe01acbe8f6c1f7b" localSheetId="4" hidden="1">#REF!</definedName>
    <definedName name="CIQANR_bc8a2769c5bf4e6cbe01acbe8f6c1f7b" hidden="1">#REF!</definedName>
    <definedName name="CIQANR_bddacb64f6b743eb9da77e8cb6b09394" localSheetId="10" hidden="1">#REF!</definedName>
    <definedName name="CIQANR_bddacb64f6b743eb9da77e8cb6b09394" localSheetId="4" hidden="1">#REF!</definedName>
    <definedName name="CIQANR_bddacb64f6b743eb9da77e8cb6b09394" hidden="1">#REF!</definedName>
    <definedName name="CIQANR_c58b8fc803d8441a8b3c15f88ccb602d" localSheetId="10" hidden="1">#REF!</definedName>
    <definedName name="CIQANR_c58b8fc803d8441a8b3c15f88ccb602d" localSheetId="4" hidden="1">#REF!</definedName>
    <definedName name="CIQANR_c58b8fc803d8441a8b3c15f88ccb602d" hidden="1">#REF!</definedName>
    <definedName name="CIQANR_c67a57baf77242e8872bda62de84d543" localSheetId="10" hidden="1">#REF!</definedName>
    <definedName name="CIQANR_c67a57baf77242e8872bda62de84d543" localSheetId="4" hidden="1">#REF!</definedName>
    <definedName name="CIQANR_c67a57baf77242e8872bda62de84d543" hidden="1">#REF!</definedName>
    <definedName name="CIQANR_c7507d3438dc4677ab9326316701ed26" localSheetId="10" hidden="1">#REF!</definedName>
    <definedName name="CIQANR_c7507d3438dc4677ab9326316701ed26" localSheetId="4" hidden="1">#REF!</definedName>
    <definedName name="CIQANR_c7507d3438dc4677ab9326316701ed26" hidden="1">#REF!</definedName>
    <definedName name="CIQANR_cbd0ff01c1d64b3aa8ec31b020c12311" localSheetId="10" hidden="1">#REF!</definedName>
    <definedName name="CIQANR_cbd0ff01c1d64b3aa8ec31b020c12311" localSheetId="4" hidden="1">#REF!</definedName>
    <definedName name="CIQANR_cbd0ff01c1d64b3aa8ec31b020c12311" hidden="1">#REF!</definedName>
    <definedName name="CIQANR_cc0d3924ed524d03ba50ef81b9a04a5c" localSheetId="10" hidden="1">#REF!</definedName>
    <definedName name="CIQANR_cc0d3924ed524d03ba50ef81b9a04a5c" localSheetId="4" hidden="1">#REF!</definedName>
    <definedName name="CIQANR_cc0d3924ed524d03ba50ef81b9a04a5c" hidden="1">#REF!</definedName>
    <definedName name="CIQANR_ce63210504da487e9b1fdb9a60657c18" localSheetId="10" hidden="1">#REF!</definedName>
    <definedName name="CIQANR_ce63210504da487e9b1fdb9a60657c18" localSheetId="4" hidden="1">#REF!</definedName>
    <definedName name="CIQANR_ce63210504da487e9b1fdb9a60657c18" hidden="1">#REF!</definedName>
    <definedName name="CIQANR_d1185fca26bd42f68d8705ee1fb0a259" localSheetId="10" hidden="1">#REF!</definedName>
    <definedName name="CIQANR_d1185fca26bd42f68d8705ee1fb0a259" localSheetId="4" hidden="1">#REF!</definedName>
    <definedName name="CIQANR_d1185fca26bd42f68d8705ee1fb0a259" hidden="1">#REF!</definedName>
    <definedName name="CIQANR_d147fd1df2924671b0b62e9935b0e5d8" localSheetId="10" hidden="1">#REF!</definedName>
    <definedName name="CIQANR_d147fd1df2924671b0b62e9935b0e5d8" localSheetId="4" hidden="1">#REF!</definedName>
    <definedName name="CIQANR_d147fd1df2924671b0b62e9935b0e5d8" hidden="1">#REF!</definedName>
    <definedName name="CIQANR_d3ae0f737b514df5ba259b57522bb528" localSheetId="10" hidden="1">#REF!</definedName>
    <definedName name="CIQANR_d3ae0f737b514df5ba259b57522bb528" localSheetId="4" hidden="1">#REF!</definedName>
    <definedName name="CIQANR_d3ae0f737b514df5ba259b57522bb528" hidden="1">#REF!</definedName>
    <definedName name="CIQANR_d42facc3372645c995ff506166d05854" localSheetId="10" hidden="1">#REF!</definedName>
    <definedName name="CIQANR_d42facc3372645c995ff506166d05854" localSheetId="4" hidden="1">#REF!</definedName>
    <definedName name="CIQANR_d42facc3372645c995ff506166d05854" hidden="1">#REF!</definedName>
    <definedName name="CIQANR_d43ac016258047178af60a82286b9540" localSheetId="10" hidden="1">#REF!</definedName>
    <definedName name="CIQANR_d43ac016258047178af60a82286b9540" localSheetId="4" hidden="1">#REF!</definedName>
    <definedName name="CIQANR_d43ac016258047178af60a82286b9540" hidden="1">#REF!</definedName>
    <definedName name="CIQANR_d97a355509de429986078bd515163a0e" localSheetId="10" hidden="1">#REF!</definedName>
    <definedName name="CIQANR_d97a355509de429986078bd515163a0e" localSheetId="4" hidden="1">#REF!</definedName>
    <definedName name="CIQANR_d97a355509de429986078bd515163a0e" hidden="1">#REF!</definedName>
    <definedName name="CIQANR_d9b7e5b7b2584960bd1a87bf11f2366c" localSheetId="10" hidden="1">#REF!</definedName>
    <definedName name="CIQANR_d9b7e5b7b2584960bd1a87bf11f2366c" localSheetId="4" hidden="1">#REF!</definedName>
    <definedName name="CIQANR_d9b7e5b7b2584960bd1a87bf11f2366c" hidden="1">#REF!</definedName>
    <definedName name="CIQANR_dc2f4ee4c8634a6592ee8d77f15ec15b" localSheetId="10" hidden="1">#REF!</definedName>
    <definedName name="CIQANR_dc2f4ee4c8634a6592ee8d77f15ec15b" localSheetId="4" hidden="1">#REF!</definedName>
    <definedName name="CIQANR_dc2f4ee4c8634a6592ee8d77f15ec15b" hidden="1">#REF!</definedName>
    <definedName name="CIQANR_dea0bb1c0aad495abba2b04d6d497400" localSheetId="10" hidden="1">#REF!</definedName>
    <definedName name="CIQANR_dea0bb1c0aad495abba2b04d6d497400" localSheetId="4" hidden="1">#REF!</definedName>
    <definedName name="CIQANR_dea0bb1c0aad495abba2b04d6d497400" hidden="1">#REF!</definedName>
    <definedName name="CIQANR_df67076fcc604d329c496e560733ee0c" localSheetId="10" hidden="1">#REF!</definedName>
    <definedName name="CIQANR_df67076fcc604d329c496e560733ee0c" localSheetId="4" hidden="1">#REF!</definedName>
    <definedName name="CIQANR_df67076fcc604d329c496e560733ee0c" hidden="1">#REF!</definedName>
    <definedName name="CIQANR_e25af0424d204517801028d510046d02" localSheetId="10" hidden="1">#REF!</definedName>
    <definedName name="CIQANR_e25af0424d204517801028d510046d02" localSheetId="4" hidden="1">#REF!</definedName>
    <definedName name="CIQANR_e25af0424d204517801028d510046d02" hidden="1">#REF!</definedName>
    <definedName name="CIQANR_e267599fbba548a994899c5e8a8dd9e9" localSheetId="10" hidden="1">#REF!</definedName>
    <definedName name="CIQANR_e267599fbba548a994899c5e8a8dd9e9" localSheetId="4" hidden="1">#REF!</definedName>
    <definedName name="CIQANR_e267599fbba548a994899c5e8a8dd9e9" hidden="1">#REF!</definedName>
    <definedName name="CIQANR_e2a547d600be4bc49c1e45ac6e782051" localSheetId="10" hidden="1">#REF!</definedName>
    <definedName name="CIQANR_e2a547d600be4bc49c1e45ac6e782051" localSheetId="4" hidden="1">#REF!</definedName>
    <definedName name="CIQANR_e2a547d600be4bc49c1e45ac6e782051" hidden="1">#REF!</definedName>
    <definedName name="CIQANR_e358c8d0af464e6dad9d7715d113363f" localSheetId="10" hidden="1">#REF!</definedName>
    <definedName name="CIQANR_e358c8d0af464e6dad9d7715d113363f" localSheetId="4" hidden="1">#REF!</definedName>
    <definedName name="CIQANR_e358c8d0af464e6dad9d7715d113363f" hidden="1">#REF!</definedName>
    <definedName name="CIQANR_e4a22480ee054d7cb3abf46702741ed8" localSheetId="10" hidden="1">#REF!</definedName>
    <definedName name="CIQANR_e4a22480ee054d7cb3abf46702741ed8" localSheetId="4" hidden="1">#REF!</definedName>
    <definedName name="CIQANR_e4a22480ee054d7cb3abf46702741ed8" hidden="1">#REF!</definedName>
    <definedName name="CIQANR_e6dc1dd8facf43b0bf2cfad49d2c4909" localSheetId="10" hidden="1">#REF!</definedName>
    <definedName name="CIQANR_e6dc1dd8facf43b0bf2cfad49d2c4909" localSheetId="4" hidden="1">#REF!</definedName>
    <definedName name="CIQANR_e6dc1dd8facf43b0bf2cfad49d2c4909" hidden="1">#REF!</definedName>
    <definedName name="CIQANR_eddfab98af7849c5bf75a02001a5b4d7" localSheetId="10" hidden="1">#REF!</definedName>
    <definedName name="CIQANR_eddfab98af7849c5bf75a02001a5b4d7" localSheetId="4" hidden="1">#REF!</definedName>
    <definedName name="CIQANR_eddfab98af7849c5bf75a02001a5b4d7" hidden="1">#REF!</definedName>
    <definedName name="CIQANR_eee6917167cd4ac39a25624bf05c30d1" localSheetId="10" hidden="1">#REF!</definedName>
    <definedName name="CIQANR_eee6917167cd4ac39a25624bf05c30d1" localSheetId="4" hidden="1">#REF!</definedName>
    <definedName name="CIQANR_eee6917167cd4ac39a25624bf05c30d1" hidden="1">#REF!</definedName>
    <definedName name="CIQANR_ef827a2044334c75aa30aaaad3302938" localSheetId="10" hidden="1">#REF!</definedName>
    <definedName name="CIQANR_ef827a2044334c75aa30aaaad3302938" localSheetId="4" hidden="1">#REF!</definedName>
    <definedName name="CIQANR_ef827a2044334c75aa30aaaad3302938" hidden="1">#REF!</definedName>
    <definedName name="CIQANR_efd26a2521a14c2ba3def194d7eb2fb9" localSheetId="10" hidden="1">#REF!</definedName>
    <definedName name="CIQANR_efd26a2521a14c2ba3def194d7eb2fb9" localSheetId="4" hidden="1">#REF!</definedName>
    <definedName name="CIQANR_efd26a2521a14c2ba3def194d7eb2fb9" hidden="1">#REF!</definedName>
    <definedName name="CIQANR_f02f8c727a8f4ec69b8c9230e2360fb4" localSheetId="10" hidden="1">#REF!</definedName>
    <definedName name="CIQANR_f02f8c727a8f4ec69b8c9230e2360fb4" localSheetId="4" hidden="1">#REF!</definedName>
    <definedName name="CIQANR_f02f8c727a8f4ec69b8c9230e2360fb4" hidden="1">#REF!</definedName>
    <definedName name="CIQANR_f046fd9743d945008f4b81588f20af44" localSheetId="10" hidden="1">#REF!</definedName>
    <definedName name="CIQANR_f046fd9743d945008f4b81588f20af44" localSheetId="4" hidden="1">#REF!</definedName>
    <definedName name="CIQANR_f046fd9743d945008f4b81588f20af44" hidden="1">#REF!</definedName>
    <definedName name="CIQANR_f08aef3d21964ba8bfc7f03acd4f38d7" localSheetId="10" hidden="1">#REF!</definedName>
    <definedName name="CIQANR_f08aef3d21964ba8bfc7f03acd4f38d7" localSheetId="4" hidden="1">#REF!</definedName>
    <definedName name="CIQANR_f08aef3d21964ba8bfc7f03acd4f38d7" hidden="1">#REF!</definedName>
    <definedName name="CIQANR_f09c0d1b459347bfa749fd52978676ec" localSheetId="10" hidden="1">#REF!</definedName>
    <definedName name="CIQANR_f09c0d1b459347bfa749fd52978676ec" localSheetId="4" hidden="1">#REF!</definedName>
    <definedName name="CIQANR_f09c0d1b459347bfa749fd52978676ec" hidden="1">#REF!</definedName>
    <definedName name="CIQANR_f3d2e533cf61463aba08eddcb44aee73" localSheetId="10" hidden="1">#REF!</definedName>
    <definedName name="CIQANR_f3d2e533cf61463aba08eddcb44aee73" localSheetId="4" hidden="1">#REF!</definedName>
    <definedName name="CIQANR_f3d2e533cf61463aba08eddcb44aee73" hidden="1">#REF!</definedName>
    <definedName name="CIQANR_f3fde18be8ad418da1c50f60755ed329" localSheetId="10" hidden="1">#REF!</definedName>
    <definedName name="CIQANR_f3fde18be8ad418da1c50f60755ed329" localSheetId="4" hidden="1">#REF!</definedName>
    <definedName name="CIQANR_f3fde18be8ad418da1c50f60755ed329" hidden="1">#REF!</definedName>
    <definedName name="CIQANR_f4906bb504ed4180bf3c078e69024428" localSheetId="10" hidden="1">#REF!</definedName>
    <definedName name="CIQANR_f4906bb504ed4180bf3c078e69024428" localSheetId="4" hidden="1">#REF!</definedName>
    <definedName name="CIQANR_f4906bb504ed4180bf3c078e69024428" hidden="1">#REF!</definedName>
    <definedName name="CIQANR_f562afda712b43979277b160a74512cc" localSheetId="10" hidden="1">#REF!</definedName>
    <definedName name="CIQANR_f562afda712b43979277b160a74512cc" localSheetId="4" hidden="1">#REF!</definedName>
    <definedName name="CIQANR_f562afda712b43979277b160a74512cc" hidden="1">#REF!</definedName>
    <definedName name="CIQANR_f64b1647252a4a298feeb0a5bf5f07c7" localSheetId="10" hidden="1">#REF!</definedName>
    <definedName name="CIQANR_f64b1647252a4a298feeb0a5bf5f07c7" localSheetId="4" hidden="1">#REF!</definedName>
    <definedName name="CIQANR_f64b1647252a4a298feeb0a5bf5f07c7" hidden="1">#REF!</definedName>
    <definedName name="CIQANR_f6b0ca6b60ae4dc7994fd8f51492b9be" localSheetId="10" hidden="1">#REF!</definedName>
    <definedName name="CIQANR_f6b0ca6b60ae4dc7994fd8f51492b9be" localSheetId="4" hidden="1">#REF!</definedName>
    <definedName name="CIQANR_f6b0ca6b60ae4dc7994fd8f51492b9be" hidden="1">#REF!</definedName>
    <definedName name="CIQANR_f70500f17bfb4e95a4d6e5aac4b789e9" localSheetId="10" hidden="1">#REF!</definedName>
    <definedName name="CIQANR_f70500f17bfb4e95a4d6e5aac4b789e9" localSheetId="4" hidden="1">#REF!</definedName>
    <definedName name="CIQANR_f70500f17bfb4e95a4d6e5aac4b789e9" hidden="1">#REF!</definedName>
    <definedName name="CIQANR_f9330874192440a7aa13746cf35f4fb1" localSheetId="10" hidden="1">#REF!</definedName>
    <definedName name="CIQANR_f9330874192440a7aa13746cf35f4fb1" localSheetId="4" hidden="1">#REF!</definedName>
    <definedName name="CIQANR_f9330874192440a7aa13746cf35f4fb1" hidden="1">#REF!</definedName>
    <definedName name="CIQWBGuid" localSheetId="20" hidden="1">"3a76856e-063b-4329-b2c5-ae285df6792b"</definedName>
    <definedName name="CIQWBGuid" hidden="1">"2cd8126d-26c3-430c-b7fa-a069e3a1fc62"</definedName>
    <definedName name="CIQWBGuid_1" hidden="1">"84494f24-d31f-46e9-ae57-bf8cbf8aaa70"</definedName>
    <definedName name="CIQWBInfo" hidden="1">"{ ""CIQVersion"":""9.50.2716.4594"" }"</definedName>
    <definedName name="Circ" localSheetId="10">#REF!</definedName>
    <definedName name="Circ" localSheetId="4">#REF!</definedName>
    <definedName name="Circ">#REF!</definedName>
    <definedName name="City" localSheetId="10">#REF!</definedName>
    <definedName name="City">#REF!</definedName>
    <definedName name="Cityall" localSheetId="10">#REF!</definedName>
    <definedName name="Cityall">#REF!</definedName>
    <definedName name="CityBudAll" localSheetId="10">#REF!</definedName>
    <definedName name="CityBudAll">#REF!</definedName>
    <definedName name="CityGasAll" localSheetId="10">#REF!</definedName>
    <definedName name="CityGasAll">#REF!</definedName>
    <definedName name="CityOldActAll" localSheetId="10">#REF!</definedName>
    <definedName name="CityOldActAll">#REF!</definedName>
    <definedName name="civil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civil" localSheetId="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civil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CJSSJH" localSheetId="2" hidden="1">{#N/A,#N/A,FALSE,"Spo Ole";#N/A,#N/A,FALSE,"Spool"}</definedName>
    <definedName name="CJSSJH" localSheetId="4" hidden="1">{#N/A,#N/A,FALSE,"Spo Ole";#N/A,#N/A,FALSE,"Spool"}</definedName>
    <definedName name="CJSSJH" hidden="1">{#N/A,#N/A,FALSE,"Spo Ole";#N/A,#N/A,FALSE,"Spool"}</definedName>
    <definedName name="CK_Ann_6.10" localSheetId="10">#REF!</definedName>
    <definedName name="CK_Ann_6.10">#REF!</definedName>
    <definedName name="CK_Ann_6.11" localSheetId="10">#REF!</definedName>
    <definedName name="CK_Ann_6.11">#REF!</definedName>
    <definedName name="CK_Ann_6.13" localSheetId="10">#REF!</definedName>
    <definedName name="CK_Ann_6.13">#REF!</definedName>
    <definedName name="CK_Ann_6.8" localSheetId="10">#REF!</definedName>
    <definedName name="CK_Ann_6.8">#REF!</definedName>
    <definedName name="CK_Ann_6.9" localSheetId="10">#REF!</definedName>
    <definedName name="CK_Ann_6.9">#REF!</definedName>
    <definedName name="clas" localSheetId="10">#REF!</definedName>
    <definedName name="clas">#REF!</definedName>
    <definedName name="Class">"(All)"</definedName>
    <definedName name="Clean" localSheetId="2" hidden="1">{#N/A,#N/A,TRUE,"Cover Memo";"Complete Sys. Estimate",#N/A,TRUE,"Change Summary";"Complete Sys. Estimate",#N/A,TRUE,"Estimate Summary";"Complete Sys. Estimate",#N/A,TRUE,"Dept. Summary";"Complete Sys. Estimate",#N/A,TRUE,"DOW Detail"}</definedName>
    <definedName name="Clean" localSheetId="4" hidden="1">{#N/A,#N/A,TRUE,"Cover Memo";"Complete Sys. Estimate",#N/A,TRUE,"Change Summary";"Complete Sys. Estimate",#N/A,TRUE,"Estimate Summary";"Complete Sys. Estimate",#N/A,TRUE,"Dept. Summary";"Complete Sys. Estimate",#N/A,TRUE,"DOW Detail"}</definedName>
    <definedName name="Clean" hidden="1">{#N/A,#N/A,TRUE,"Cover Memo";"Complete Sys. Estimate",#N/A,TRUE,"Change Summary";"Complete Sys. Estimate",#N/A,TRUE,"Estimate Summary";"Complete Sys. Estimate",#N/A,TRUE,"Dept. Summary";"Complete Sys. Estimate",#N/A,TRUE,"DOW Detail"}</definedName>
    <definedName name="Click_Recov_Dbt" localSheetId="10">#REF!</definedName>
    <definedName name="Click_Recov_Dbt">#REF!</definedName>
    <definedName name="Click_Recov_ThreeMnth_Dbt" localSheetId="10">#REF!</definedName>
    <definedName name="Click_Recov_ThreeMnth_Dbt">#REF!</definedName>
    <definedName name="clist" localSheetId="10">#REF!</definedName>
    <definedName name="clist">#REF!</definedName>
    <definedName name="ClosePrint">[0]!ClosePrint</definedName>
    <definedName name="CNCN" localSheetId="2" hidden="1">{#N/A,#N/A,TRUE,"Cover";#N/A,#N/A,TRUE,"Conts";#N/A,#N/A,TRUE,"VOS";#N/A,#N/A,TRUE,"Warrington";#N/A,#N/A,TRUE,"Widnes"}</definedName>
    <definedName name="CNCN" localSheetId="4" hidden="1">{#N/A,#N/A,TRUE,"Cover";#N/A,#N/A,TRUE,"Conts";#N/A,#N/A,TRUE,"VOS";#N/A,#N/A,TRUE,"Warrington";#N/A,#N/A,TRUE,"Widnes"}</definedName>
    <definedName name="CNCN" hidden="1">{#N/A,#N/A,TRUE,"Cover";#N/A,#N/A,TRUE,"Conts";#N/A,#N/A,TRUE,"VOS";#N/A,#N/A,TRUE,"Warrington";#N/A,#N/A,TRUE,"Widnes"}</definedName>
    <definedName name="Code" localSheetId="10" hidden="1">#REF!</definedName>
    <definedName name="Code" localSheetId="4" hidden="1">#REF!</definedName>
    <definedName name="Code" hidden="1">#REF!</definedName>
    <definedName name="COGS" localSheetId="10">#REF!</definedName>
    <definedName name="COGS">#REF!</definedName>
    <definedName name="Collect_Incent" localSheetId="10">#REF!</definedName>
    <definedName name="Collect_Incent">#REF!</definedName>
    <definedName name="com" localSheetId="10">#REF!</definedName>
    <definedName name="com">#REF!</definedName>
    <definedName name="comm" localSheetId="10">#REF!</definedName>
    <definedName name="comm">#REF!</definedName>
    <definedName name="Comp" localSheetId="2" hidden="1">{"First Page",#N/A,FALSE,"Surfactants LBO";"Second Page",#N/A,FALSE,"Surfactants LBO"}</definedName>
    <definedName name="Comp" localSheetId="4" hidden="1">{"First Page",#N/A,FALSE,"Surfactants LBO";"Second Page",#N/A,FALSE,"Surfactants LBO"}</definedName>
    <definedName name="Comp" hidden="1">{"First Page",#N/A,FALSE,"Surfactants LBO";"Second Page",#N/A,FALSE,"Surfactants LBO"}</definedName>
    <definedName name="COMPANT" localSheetId="10">#REF!+#REF!</definedName>
    <definedName name="COMPANT">#REF!+#REF!</definedName>
    <definedName name="Company" localSheetId="10">#REF!</definedName>
    <definedName name="Company">#REF!</definedName>
    <definedName name="CompanyList" localSheetId="10">#REF!</definedName>
    <definedName name="CompanyList">#REF!</definedName>
    <definedName name="CompanyName" localSheetId="10">#REF!</definedName>
    <definedName name="CompanyName">#REF!</definedName>
    <definedName name="CompanyName2" localSheetId="10" hidden="1">#REF!</definedName>
    <definedName name="CompanyName2" localSheetId="4" hidden="1">#REF!</definedName>
    <definedName name="CompanyName2" hidden="1">#REF!</definedName>
    <definedName name="companynamee" localSheetId="10">#REF!</definedName>
    <definedName name="companynamee">#REF!</definedName>
    <definedName name="Comparable" localSheetId="2" hidden="1">{"First Page",#N/A,FALSE,"Surfactants LBO";"Second Page",#N/A,FALSE,"Surfactants LBO"}</definedName>
    <definedName name="Comparable" localSheetId="4" hidden="1">{"First Page",#N/A,FALSE,"Surfactants LBO";"Second Page",#N/A,FALSE,"Surfactants LBO"}</definedName>
    <definedName name="Comparable" hidden="1">{"First Page",#N/A,FALSE,"Surfactants LBO";"Second Page",#N/A,FALSE,"Surfactants LBO"}</definedName>
    <definedName name="comparaison" localSheetId="2" hidden="1">{"First Page",#N/A,FALSE,"Surfactants LBO";"Second Page",#N/A,FALSE,"Surfactants LBO"}</definedName>
    <definedName name="comparaison" localSheetId="4" hidden="1">{"First Page",#N/A,FALSE,"Surfactants LBO";"Second Page",#N/A,FALSE,"Surfactants LBO"}</definedName>
    <definedName name="comparaison" hidden="1">{"First Page",#N/A,FALSE,"Surfactants LBO";"Second Page",#N/A,FALSE,"Surfactants LBO"}</definedName>
    <definedName name="COMPARISON_BY_CATEGORY" localSheetId="10">#REF!</definedName>
    <definedName name="COMPARISON_BY_CATEGORY">#REF!</definedName>
    <definedName name="COMPARISON_BY_MARKET" localSheetId="10">#REF!</definedName>
    <definedName name="COMPARISON_BY_MARKET">#REF!</definedName>
    <definedName name="Comparison_page" localSheetId="10">#REF!</definedName>
    <definedName name="Comparison_page">#REF!</definedName>
    <definedName name="Compco1" localSheetId="2" hidden="1">{"Page1",#N/A,FALSE,"CompCo";"Page2",#N/A,FALSE,"CompCo"}</definedName>
    <definedName name="Compco1" localSheetId="4" hidden="1">{"Page1",#N/A,FALSE,"CompCo";"Page2",#N/A,FALSE,"CompCo"}</definedName>
    <definedName name="Compco1" hidden="1">{"Page1",#N/A,FALSE,"CompCo";"Page2",#N/A,FALSE,"CompCo"}</definedName>
    <definedName name="Compco2" localSheetId="2" hidden="1">{"Page1",#N/A,FALSE,"CompCo";"Page2",#N/A,FALSE,"CompCo"}</definedName>
    <definedName name="Compco2" localSheetId="4" hidden="1">{"Page1",#N/A,FALSE,"CompCo";"Page2",#N/A,FALSE,"CompCo"}</definedName>
    <definedName name="Compco2" hidden="1">{"Page1",#N/A,FALSE,"CompCo";"Page2",#N/A,FALSE,"CompCo"}</definedName>
    <definedName name="Complete" localSheetId="10">#REF!</definedName>
    <definedName name="Complete">#REF!</definedName>
    <definedName name="CompRange" hidden="1">#N/A</definedName>
    <definedName name="CompRange1" hidden="1">#N/A</definedName>
    <definedName name="CompRange1Main" localSheetId="10" hidden="1">#REF!</definedName>
    <definedName name="CompRange1Main" localSheetId="4" hidden="1">#REF!</definedName>
    <definedName name="CompRange1Main" hidden="1">#REF!</definedName>
    <definedName name="CompRange2" localSheetId="10" hidden="1">OFFSET([0]!afgggrtgh_2,9,0,COUNTA([0]!afgggrtgh_2)-COUNTA(#REF!),1)</definedName>
    <definedName name="CompRange2" localSheetId="2" hidden="1">OFFSET(Dashboard!afgggrtgh_2,9,0,COUNTA(Dashboard!afgggrtgh_2)-COUNTA(#REF!),1)</definedName>
    <definedName name="CompRange2" localSheetId="4" hidden="1">OFFSET('Scenario Analysis'!afgggrtgh_2,9,0,COUNTA('Scenario Analysis'!afgggrtgh_2)-COUNTA(#REF!),1)</definedName>
    <definedName name="CompRange2" hidden="1">OFFSET(afgggrtgh_2,9,0,COUNTA(afgggrtgh_2)-COUNTA(#REF!),1)</definedName>
    <definedName name="CompRange2Main" localSheetId="10" hidden="1">#REF!</definedName>
    <definedName name="CompRange2Main" localSheetId="4" hidden="1">#REF!</definedName>
    <definedName name="CompRange2Main" hidden="1">#REF!</definedName>
    <definedName name="ComputerAccesories" localSheetId="10">#REF!</definedName>
    <definedName name="ComputerAccesories" localSheetId="4">#REF!</definedName>
    <definedName name="ComputerAccesories">#REF!</definedName>
    <definedName name="ComputerEquipRepair" localSheetId="10">#REF!</definedName>
    <definedName name="ComputerEquipRepair" localSheetId="4">#REF!</definedName>
    <definedName name="ComputerEquipRepair">#REF!</definedName>
    <definedName name="ComputerRepair" localSheetId="10">#REF!</definedName>
    <definedName name="ComputerRepair" localSheetId="4">#REF!</definedName>
    <definedName name="ComputerRepair">#REF!</definedName>
    <definedName name="CON" localSheetId="2" hidden="1">{#N/A,#N/A,TRUE,"Cover";#N/A,#N/A,TRUE,"Conts";#N/A,#N/A,TRUE,"VOS";#N/A,#N/A,TRUE,"Warrington";#N/A,#N/A,TRUE,"Widnes"}</definedName>
    <definedName name="CON" localSheetId="4" hidden="1">{#N/A,#N/A,TRUE,"Cover";#N/A,#N/A,TRUE,"Conts";#N/A,#N/A,TRUE,"VOS";#N/A,#N/A,TRUE,"Warrington";#N/A,#N/A,TRUE,"Widnes"}</definedName>
    <definedName name="CON" hidden="1">{#N/A,#N/A,TRUE,"Cover";#N/A,#N/A,TRUE,"Conts";#N/A,#N/A,TRUE,"VOS";#N/A,#N/A,TRUE,"Warrington";#N/A,#N/A,TRUE,"Widnes"}</definedName>
    <definedName name="CONCOURSE" localSheetId="2" hidden="1">{#N/A,#N/A,TRUE,"Cover";#N/A,#N/A,TRUE,"Conts";#N/A,#N/A,TRUE,"VOS";#N/A,#N/A,TRUE,"Warrington";#N/A,#N/A,TRUE,"Widnes"}</definedName>
    <definedName name="CONCOURSE" localSheetId="4" hidden="1">{#N/A,#N/A,TRUE,"Cover";#N/A,#N/A,TRUE,"Conts";#N/A,#N/A,TRUE,"VOS";#N/A,#N/A,TRUE,"Warrington";#N/A,#N/A,TRUE,"Widnes"}</definedName>
    <definedName name="CONCOURSE" hidden="1">{#N/A,#N/A,TRUE,"Cover";#N/A,#N/A,TRUE,"Conts";#N/A,#N/A,TRUE,"VOS";#N/A,#N/A,TRUE,"Warrington";#N/A,#N/A,TRUE,"Widnes"}</definedName>
    <definedName name="condate" localSheetId="10">#REF!</definedName>
    <definedName name="condate">#REF!</definedName>
    <definedName name="condate1" localSheetId="10">#REF!</definedName>
    <definedName name="condate1">#REF!</definedName>
    <definedName name="condate2" localSheetId="10">#REF!</definedName>
    <definedName name="condate2">#REF!</definedName>
    <definedName name="CONS" localSheetId="2" hidden="1">{#N/A,#N/A,TRUE,"PROFIT 11-95"}</definedName>
    <definedName name="CONS" localSheetId="4" hidden="1">{#N/A,#N/A,TRUE,"PROFIT 11-95"}</definedName>
    <definedName name="CONS" hidden="1">{#N/A,#N/A,TRUE,"PROFIT 11-95"}</definedName>
    <definedName name="CONS_1" localSheetId="2" hidden="1">{#N/A,#N/A,TRUE,"PROFIT 11-95"}</definedName>
    <definedName name="CONS_1" localSheetId="4" hidden="1">{#N/A,#N/A,TRUE,"PROFIT 11-95"}</definedName>
    <definedName name="CONS_1" hidden="1">{#N/A,#N/A,TRUE,"PROFIT 11-95"}</definedName>
    <definedName name="CONS_1_1" localSheetId="2" hidden="1">{#N/A,#N/A,TRUE,"PROFIT 11-95"}</definedName>
    <definedName name="CONS_1_1" localSheetId="4" hidden="1">{#N/A,#N/A,TRUE,"PROFIT 11-95"}</definedName>
    <definedName name="CONS_1_1" hidden="1">{#N/A,#N/A,TRUE,"PROFIT 11-95"}</definedName>
    <definedName name="CONS_1_2" localSheetId="2" hidden="1">{#N/A,#N/A,TRUE,"PROFIT 11-95"}</definedName>
    <definedName name="CONS_1_2" localSheetId="4" hidden="1">{#N/A,#N/A,TRUE,"PROFIT 11-95"}</definedName>
    <definedName name="CONS_1_2" hidden="1">{#N/A,#N/A,TRUE,"PROFIT 11-95"}</definedName>
    <definedName name="CONS_2" localSheetId="2" hidden="1">{#N/A,#N/A,TRUE,"PROFIT 11-95"}</definedName>
    <definedName name="CONS_2" localSheetId="4" hidden="1">{#N/A,#N/A,TRUE,"PROFIT 11-95"}</definedName>
    <definedName name="CONS_2" hidden="1">{#N/A,#N/A,TRUE,"PROFIT 11-95"}</definedName>
    <definedName name="CONS_2_1" localSheetId="2" hidden="1">{#N/A,#N/A,TRUE,"PROFIT 11-95"}</definedName>
    <definedName name="CONS_2_1" localSheetId="4" hidden="1">{#N/A,#N/A,TRUE,"PROFIT 11-95"}</definedName>
    <definedName name="CONS_2_1" hidden="1">{#N/A,#N/A,TRUE,"PROFIT 11-95"}</definedName>
    <definedName name="CONS_2_2" localSheetId="2" hidden="1">{#N/A,#N/A,TRUE,"PROFIT 11-95"}</definedName>
    <definedName name="CONS_2_2" localSheetId="4" hidden="1">{#N/A,#N/A,TRUE,"PROFIT 11-95"}</definedName>
    <definedName name="CONS_2_2" hidden="1">{#N/A,#N/A,TRUE,"PROFIT 11-95"}</definedName>
    <definedName name="CONS_3" localSheetId="2" hidden="1">{#N/A,#N/A,TRUE,"PROFIT 11-95"}</definedName>
    <definedName name="CONS_3" localSheetId="4" hidden="1">{#N/A,#N/A,TRUE,"PROFIT 11-95"}</definedName>
    <definedName name="CONS_3" hidden="1">{#N/A,#N/A,TRUE,"PROFIT 11-95"}</definedName>
    <definedName name="CONS_3_1" localSheetId="2" hidden="1">{#N/A,#N/A,TRUE,"PROFIT 11-95"}</definedName>
    <definedName name="CONS_3_1" localSheetId="4" hidden="1">{#N/A,#N/A,TRUE,"PROFIT 11-95"}</definedName>
    <definedName name="CONS_3_1" hidden="1">{#N/A,#N/A,TRUE,"PROFIT 11-95"}</definedName>
    <definedName name="CONS_3_2" localSheetId="2" hidden="1">{#N/A,#N/A,TRUE,"PROFIT 11-95"}</definedName>
    <definedName name="CONS_3_2" localSheetId="4" hidden="1">{#N/A,#N/A,TRUE,"PROFIT 11-95"}</definedName>
    <definedName name="CONS_3_2" hidden="1">{#N/A,#N/A,TRUE,"PROFIT 11-95"}</definedName>
    <definedName name="CONS_4" localSheetId="2" hidden="1">{#N/A,#N/A,TRUE,"PROFIT 11-95"}</definedName>
    <definedName name="CONS_4" localSheetId="4" hidden="1">{#N/A,#N/A,TRUE,"PROFIT 11-95"}</definedName>
    <definedName name="CONS_4" hidden="1">{#N/A,#N/A,TRUE,"PROFIT 11-95"}</definedName>
    <definedName name="CONS_5" localSheetId="2" hidden="1">{#N/A,#N/A,TRUE,"PROFIT 11-95"}</definedName>
    <definedName name="CONS_5" localSheetId="4" hidden="1">{#N/A,#N/A,TRUE,"PROFIT 11-95"}</definedName>
    <definedName name="CONS_5" hidden="1">{#N/A,#N/A,TRUE,"PROFIT 11-95"}</definedName>
    <definedName name="CONS1" localSheetId="2" hidden="1">{#N/A,#N/A,TRUE,"Index";#N/A,#N/A,TRUE,"Summary";#N/A,#N/A,TRUE,"Assumptions";#N/A,#N/A,TRUE,"Sensitivity";#N/A,#N/A,TRUE,"Constr. U &amp; S";#N/A,#N/A,TRUE,"Constr. CF (ECP)";#N/A,#N/A,TRUE,"Constr. CF";#N/A,#N/A,TRUE,"Debt Service";#N/A,#N/A,TRUE,"Oper. Rev";#N/A,#N/A,TRUE,"Oper. Costs";#N/A,#N/A,TRUE,"PWPA CF";#N/A,#N/A,TRUE,"IS";#N/A,#N/A,TRUE,"BS";#N/A,#N/A,TRUE,"Depreciation";#N/A,#N/A,TRUE,"Depreciation"}</definedName>
    <definedName name="CONS1" localSheetId="4" hidden="1">{#N/A,#N/A,TRUE,"Index";#N/A,#N/A,TRUE,"Summary";#N/A,#N/A,TRUE,"Assumptions";#N/A,#N/A,TRUE,"Sensitivity";#N/A,#N/A,TRUE,"Constr. U &amp; S";#N/A,#N/A,TRUE,"Constr. CF (ECP)";#N/A,#N/A,TRUE,"Constr. CF";#N/A,#N/A,TRUE,"Debt Service";#N/A,#N/A,TRUE,"Oper. Rev";#N/A,#N/A,TRUE,"Oper. Costs";#N/A,#N/A,TRUE,"PWPA CF";#N/A,#N/A,TRUE,"IS";#N/A,#N/A,TRUE,"BS";#N/A,#N/A,TRUE,"Depreciation";#N/A,#N/A,TRUE,"Depreciation"}</definedName>
    <definedName name="CONS1" hidden="1">{#N/A,#N/A,TRUE,"Index";#N/A,#N/A,TRUE,"Summary";#N/A,#N/A,TRUE,"Assumptions";#N/A,#N/A,TRUE,"Sensitivity";#N/A,#N/A,TRUE,"Constr. U &amp; S";#N/A,#N/A,TRUE,"Constr. CF (ECP)";#N/A,#N/A,TRUE,"Constr. CF";#N/A,#N/A,TRUE,"Debt Service";#N/A,#N/A,TRUE,"Oper. Rev";#N/A,#N/A,TRUE,"Oper. Costs";#N/A,#N/A,TRUE,"PWPA CF";#N/A,#N/A,TRUE,"IS";#N/A,#N/A,TRUE,"BS";#N/A,#N/A,TRUE,"Depreciation";#N/A,#N/A,TRUE,"Depreciation"}</definedName>
    <definedName name="CONS12" localSheetId="2" hidden="1">{#N/A,#N/A,TRUE,"Index";#N/A,#N/A,TRUE,"Summary";#N/A,#N/A,TRUE,"Assumptions";#N/A,#N/A,TRUE,"Sensitivity";#N/A,#N/A,TRUE,"Constr. U &amp; S";#N/A,#N/A,TRUE,"Constr. CF (ECP)";#N/A,#N/A,TRUE,"Constr. CF";#N/A,#N/A,TRUE,"Debt Service";#N/A,#N/A,TRUE,"Oper. Rev";#N/A,#N/A,TRUE,"Oper. Costs";#N/A,#N/A,TRUE,"PWPA CF";#N/A,#N/A,TRUE,"IS";#N/A,#N/A,TRUE,"BS";#N/A,#N/A,TRUE,"Depreciation";#N/A,#N/A,TRUE,"Depreciation"}</definedName>
    <definedName name="CONS12" localSheetId="4" hidden="1">{#N/A,#N/A,TRUE,"Index";#N/A,#N/A,TRUE,"Summary";#N/A,#N/A,TRUE,"Assumptions";#N/A,#N/A,TRUE,"Sensitivity";#N/A,#N/A,TRUE,"Constr. U &amp; S";#N/A,#N/A,TRUE,"Constr. CF (ECP)";#N/A,#N/A,TRUE,"Constr. CF";#N/A,#N/A,TRUE,"Debt Service";#N/A,#N/A,TRUE,"Oper. Rev";#N/A,#N/A,TRUE,"Oper. Costs";#N/A,#N/A,TRUE,"PWPA CF";#N/A,#N/A,TRUE,"IS";#N/A,#N/A,TRUE,"BS";#N/A,#N/A,TRUE,"Depreciation";#N/A,#N/A,TRUE,"Depreciation"}</definedName>
    <definedName name="CONS12" hidden="1">{#N/A,#N/A,TRUE,"Index";#N/A,#N/A,TRUE,"Summary";#N/A,#N/A,TRUE,"Assumptions";#N/A,#N/A,TRUE,"Sensitivity";#N/A,#N/A,TRUE,"Constr. U &amp; S";#N/A,#N/A,TRUE,"Constr. CF (ECP)";#N/A,#N/A,TRUE,"Constr. CF";#N/A,#N/A,TRUE,"Debt Service";#N/A,#N/A,TRUE,"Oper. Rev";#N/A,#N/A,TRUE,"Oper. Costs";#N/A,#N/A,TRUE,"PWPA CF";#N/A,#N/A,TRUE,"IS";#N/A,#N/A,TRUE,"BS";#N/A,#N/A,TRUE,"Depreciation";#N/A,#N/A,TRUE,"Depreciation"}</definedName>
    <definedName name="CONSOLDIATED24545" localSheetId="2" hidden="1">{"'INVOICE'!$A$2793:$D$2815"}</definedName>
    <definedName name="CONSOLDIATED24545" localSheetId="4" hidden="1">{"'INVOICE'!$A$2793:$D$2815"}</definedName>
    <definedName name="CONSOLDIATED24545" hidden="1">{"'INVOICE'!$A$2793:$D$2815"}</definedName>
    <definedName name="consolidat" localSheetId="2" hidden="1">{#N/A,#N/A,TRUE,"PROFIT 11-95"}</definedName>
    <definedName name="consolidat" localSheetId="4" hidden="1">{#N/A,#N/A,TRUE,"PROFIT 11-95"}</definedName>
    <definedName name="consolidat" hidden="1">{#N/A,#N/A,TRUE,"PROFIT 11-95"}</definedName>
    <definedName name="consolidat_1" localSheetId="2" hidden="1">{#N/A,#N/A,TRUE,"PROFIT 11-95"}</definedName>
    <definedName name="consolidat_1" localSheetId="4" hidden="1">{#N/A,#N/A,TRUE,"PROFIT 11-95"}</definedName>
    <definedName name="consolidat_1" hidden="1">{#N/A,#N/A,TRUE,"PROFIT 11-95"}</definedName>
    <definedName name="consolidat_1_1" localSheetId="2" hidden="1">{#N/A,#N/A,TRUE,"PROFIT 11-95"}</definedName>
    <definedName name="consolidat_1_1" localSheetId="4" hidden="1">{#N/A,#N/A,TRUE,"PROFIT 11-95"}</definedName>
    <definedName name="consolidat_1_1" hidden="1">{#N/A,#N/A,TRUE,"PROFIT 11-95"}</definedName>
    <definedName name="consolidat_1_2" localSheetId="2" hidden="1">{#N/A,#N/A,TRUE,"PROFIT 11-95"}</definedName>
    <definedName name="consolidat_1_2" localSheetId="4" hidden="1">{#N/A,#N/A,TRUE,"PROFIT 11-95"}</definedName>
    <definedName name="consolidat_1_2" hidden="1">{#N/A,#N/A,TRUE,"PROFIT 11-95"}</definedName>
    <definedName name="consolidat_2" localSheetId="2" hidden="1">{#N/A,#N/A,TRUE,"PROFIT 11-95"}</definedName>
    <definedName name="consolidat_2" localSheetId="4" hidden="1">{#N/A,#N/A,TRUE,"PROFIT 11-95"}</definedName>
    <definedName name="consolidat_2" hidden="1">{#N/A,#N/A,TRUE,"PROFIT 11-95"}</definedName>
    <definedName name="consolidat_2_1" localSheetId="2" hidden="1">{#N/A,#N/A,TRUE,"PROFIT 11-95"}</definedName>
    <definedName name="consolidat_2_1" localSheetId="4" hidden="1">{#N/A,#N/A,TRUE,"PROFIT 11-95"}</definedName>
    <definedName name="consolidat_2_1" hidden="1">{#N/A,#N/A,TRUE,"PROFIT 11-95"}</definedName>
    <definedName name="consolidat_2_2" localSheetId="2" hidden="1">{#N/A,#N/A,TRUE,"PROFIT 11-95"}</definedName>
    <definedName name="consolidat_2_2" localSheetId="4" hidden="1">{#N/A,#N/A,TRUE,"PROFIT 11-95"}</definedName>
    <definedName name="consolidat_2_2" hidden="1">{#N/A,#N/A,TRUE,"PROFIT 11-95"}</definedName>
    <definedName name="consolidat_3" localSheetId="2" hidden="1">{#N/A,#N/A,TRUE,"PROFIT 11-95"}</definedName>
    <definedName name="consolidat_3" localSheetId="4" hidden="1">{#N/A,#N/A,TRUE,"PROFIT 11-95"}</definedName>
    <definedName name="consolidat_3" hidden="1">{#N/A,#N/A,TRUE,"PROFIT 11-95"}</definedName>
    <definedName name="consolidat_3_1" localSheetId="2" hidden="1">{#N/A,#N/A,TRUE,"PROFIT 11-95"}</definedName>
    <definedName name="consolidat_3_1" localSheetId="4" hidden="1">{#N/A,#N/A,TRUE,"PROFIT 11-95"}</definedName>
    <definedName name="consolidat_3_1" hidden="1">{#N/A,#N/A,TRUE,"PROFIT 11-95"}</definedName>
    <definedName name="consolidat_3_2" localSheetId="2" hidden="1">{#N/A,#N/A,TRUE,"PROFIT 11-95"}</definedName>
    <definedName name="consolidat_3_2" localSheetId="4" hidden="1">{#N/A,#N/A,TRUE,"PROFIT 11-95"}</definedName>
    <definedName name="consolidat_3_2" hidden="1">{#N/A,#N/A,TRUE,"PROFIT 11-95"}</definedName>
    <definedName name="consolidat_4" localSheetId="2" hidden="1">{#N/A,#N/A,TRUE,"PROFIT 11-95"}</definedName>
    <definedName name="consolidat_4" localSheetId="4" hidden="1">{#N/A,#N/A,TRUE,"PROFIT 11-95"}</definedName>
    <definedName name="consolidat_4" hidden="1">{#N/A,#N/A,TRUE,"PROFIT 11-95"}</definedName>
    <definedName name="consolidat_5" localSheetId="2" hidden="1">{#N/A,#N/A,TRUE,"PROFIT 11-95"}</definedName>
    <definedName name="consolidat_5" localSheetId="4" hidden="1">{#N/A,#N/A,TRUE,"PROFIT 11-95"}</definedName>
    <definedName name="consolidat_5" hidden="1">{#N/A,#N/A,TRUE,"PROFIT 11-95"}</definedName>
    <definedName name="Consult_Sales_EBITDA" localSheetId="10">#REF!</definedName>
    <definedName name="Consult_Sales_EBITDA">#REF!</definedName>
    <definedName name="Consult_WACC_TV" localSheetId="10">#REF!</definedName>
    <definedName name="Consult_WACC_TV">#REF!</definedName>
    <definedName name="ContentsHelp" localSheetId="10" hidden="1">#REF!</definedName>
    <definedName name="ContentsHelp" localSheetId="4" hidden="1">#REF!</definedName>
    <definedName name="ContentsHelp" hidden="1">#REF!</definedName>
    <definedName name="Continent">"(All)"</definedName>
    <definedName name="Contra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Contra" localSheetId="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Contra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Contractdetors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Contractdetors" localSheetId="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Contractdetors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contribution" localSheetId="10">#REF!</definedName>
    <definedName name="contribution">#REF!</definedName>
    <definedName name="CONVERTION" localSheetId="10">#REF!</definedName>
    <definedName name="CONVERTION">#REF!</definedName>
    <definedName name="cooper2" localSheetId="2" hidden="1">{#N/A,#N/A,TRUE,"Pro Forma";#N/A,#N/A,TRUE,"PF_Bal";#N/A,#N/A,TRUE,"PF_INC";#N/A,#N/A,TRUE,"CBE";#N/A,#N/A,TRUE,"SWK"}</definedName>
    <definedName name="cooper2" localSheetId="4" hidden="1">{#N/A,#N/A,TRUE,"Pro Forma";#N/A,#N/A,TRUE,"PF_Bal";#N/A,#N/A,TRUE,"PF_INC";#N/A,#N/A,TRUE,"CBE";#N/A,#N/A,TRUE,"SWK"}</definedName>
    <definedName name="cooper2" hidden="1">{#N/A,#N/A,TRUE,"Pro Forma";#N/A,#N/A,TRUE,"PF_Bal";#N/A,#N/A,TRUE,"PF_INC";#N/A,#N/A,TRUE,"CBE";#N/A,#N/A,TRUE,"SWK"}</definedName>
    <definedName name="COORDINATIONOFFICE" localSheetId="10">#REF!</definedName>
    <definedName name="COORDINATIONOFFICE" localSheetId="4">#REF!</definedName>
    <definedName name="COORDINATIONOFFICE">#REF!</definedName>
    <definedName name="cop" localSheetId="2" hidden="1">{"First Page",#N/A,FALSE,"Surfactants LBO";"Second Page",#N/A,FALSE,"Surfactants LBO"}</definedName>
    <definedName name="cop" localSheetId="4" hidden="1">{"First Page",#N/A,FALSE,"Surfactants LBO";"Second Page",#N/A,FALSE,"Surfactants LBO"}</definedName>
    <definedName name="cop" hidden="1">{"First Page",#N/A,FALSE,"Surfactants LBO";"Second Page",#N/A,FALSE,"Surfactants LBO"}</definedName>
    <definedName name="copy1" localSheetId="2" hidden="1">{#N/A,#N/A,TRUE,"Pro Forma";#N/A,#N/A,TRUE,"PF_Bal";#N/A,#N/A,TRUE,"PF_INC";#N/A,#N/A,TRUE,"CBE";#N/A,#N/A,TRUE,"SWK"}</definedName>
    <definedName name="copy1" localSheetId="4" hidden="1">{#N/A,#N/A,TRUE,"Pro Forma";#N/A,#N/A,TRUE,"PF_Bal";#N/A,#N/A,TRUE,"PF_INC";#N/A,#N/A,TRUE,"CBE";#N/A,#N/A,TRUE,"SWK"}</definedName>
    <definedName name="copy1" hidden="1">{#N/A,#N/A,TRUE,"Pro Forma";#N/A,#N/A,TRUE,"PF_Bal";#N/A,#N/A,TRUE,"PF_INC";#N/A,#N/A,TRUE,"CBE";#N/A,#N/A,TRUE,"SWK"}</definedName>
    <definedName name="copy2" localSheetId="2" hidden="1">{#N/A,#N/A,TRUE,"financial";#N/A,#N/A,TRUE,"plants"}</definedName>
    <definedName name="copy2" localSheetId="4" hidden="1">{#N/A,#N/A,TRUE,"financial";#N/A,#N/A,TRUE,"plants"}</definedName>
    <definedName name="copy2" hidden="1">{#N/A,#N/A,TRUE,"financial";#N/A,#N/A,TRUE,"plants"}</definedName>
    <definedName name="copy3" localSheetId="2" hidden="1">{#N/A,#N/A,TRUE,"Pro Forma";#N/A,#N/A,TRUE,"PF_Bal";#N/A,#N/A,TRUE,"PF_INC";#N/A,#N/A,TRUE,"CBE";#N/A,#N/A,TRUE,"SWK"}</definedName>
    <definedName name="copy3" localSheetId="4" hidden="1">{#N/A,#N/A,TRUE,"Pro Forma";#N/A,#N/A,TRUE,"PF_Bal";#N/A,#N/A,TRUE,"PF_INC";#N/A,#N/A,TRUE,"CBE";#N/A,#N/A,TRUE,"SWK"}</definedName>
    <definedName name="copy3" hidden="1">{#N/A,#N/A,TRUE,"Pro Forma";#N/A,#N/A,TRUE,"PF_Bal";#N/A,#N/A,TRUE,"PF_INC";#N/A,#N/A,TRUE,"CBE";#N/A,#N/A,TRUE,"SWK"}</definedName>
    <definedName name="Copyright" hidden="1">"© 2011 John Laing plc"</definedName>
    <definedName name="CopyTo" localSheetId="10">#REF!</definedName>
    <definedName name="CopyTo">#REF!</definedName>
    <definedName name="CopyTo_Shaiba" localSheetId="10">#REF!</definedName>
    <definedName name="CopyTo_Shaiba">#REF!</definedName>
    <definedName name="Corolla" localSheetId="10">#REF!</definedName>
    <definedName name="Corolla">#REF!</definedName>
    <definedName name="CORPORATE" localSheetId="2" hidden="1">{#N/A,#N/A,FALSE,"PROFIT 11-95"}</definedName>
    <definedName name="CORPORATE" localSheetId="4" hidden="1">{#N/A,#N/A,FALSE,"PROFIT 11-95"}</definedName>
    <definedName name="CORPORATE" hidden="1">{#N/A,#N/A,FALSE,"PROFIT 11-95"}</definedName>
    <definedName name="CORPORATE_1" localSheetId="2" hidden="1">{#N/A,#N/A,FALSE,"PROFIT 11-95"}</definedName>
    <definedName name="CORPORATE_1" localSheetId="4" hidden="1">{#N/A,#N/A,FALSE,"PROFIT 11-95"}</definedName>
    <definedName name="CORPORATE_1" hidden="1">{#N/A,#N/A,FALSE,"PROFIT 11-95"}</definedName>
    <definedName name="CORPORATE_1_1" localSheetId="2" hidden="1">{#N/A,#N/A,FALSE,"PROFIT 11-95"}</definedName>
    <definedName name="CORPORATE_1_1" localSheetId="4" hidden="1">{#N/A,#N/A,FALSE,"PROFIT 11-95"}</definedName>
    <definedName name="CORPORATE_1_1" hidden="1">{#N/A,#N/A,FALSE,"PROFIT 11-95"}</definedName>
    <definedName name="CORPORATE_1_2" localSheetId="2" hidden="1">{#N/A,#N/A,FALSE,"PROFIT 11-95"}</definedName>
    <definedName name="CORPORATE_1_2" localSheetId="4" hidden="1">{#N/A,#N/A,FALSE,"PROFIT 11-95"}</definedName>
    <definedName name="CORPORATE_1_2" hidden="1">{#N/A,#N/A,FALSE,"PROFIT 11-95"}</definedName>
    <definedName name="CORPORATE_2" localSheetId="2" hidden="1">{#N/A,#N/A,FALSE,"PROFIT 11-95"}</definedName>
    <definedName name="CORPORATE_2" localSheetId="4" hidden="1">{#N/A,#N/A,FALSE,"PROFIT 11-95"}</definedName>
    <definedName name="CORPORATE_2" hidden="1">{#N/A,#N/A,FALSE,"PROFIT 11-95"}</definedName>
    <definedName name="CORPORATE_2_1" localSheetId="2" hidden="1">{#N/A,#N/A,FALSE,"PROFIT 11-95"}</definedName>
    <definedName name="CORPORATE_2_1" localSheetId="4" hidden="1">{#N/A,#N/A,FALSE,"PROFIT 11-95"}</definedName>
    <definedName name="CORPORATE_2_1" hidden="1">{#N/A,#N/A,FALSE,"PROFIT 11-95"}</definedName>
    <definedName name="CORPORATE_2_2" localSheetId="2" hidden="1">{#N/A,#N/A,FALSE,"PROFIT 11-95"}</definedName>
    <definedName name="CORPORATE_2_2" localSheetId="4" hidden="1">{#N/A,#N/A,FALSE,"PROFIT 11-95"}</definedName>
    <definedName name="CORPORATE_2_2" hidden="1">{#N/A,#N/A,FALSE,"PROFIT 11-95"}</definedName>
    <definedName name="CORPORATE_3" localSheetId="2" hidden="1">{#N/A,#N/A,FALSE,"PROFIT 11-95"}</definedName>
    <definedName name="CORPORATE_3" localSheetId="4" hidden="1">{#N/A,#N/A,FALSE,"PROFIT 11-95"}</definedName>
    <definedName name="CORPORATE_3" hidden="1">{#N/A,#N/A,FALSE,"PROFIT 11-95"}</definedName>
    <definedName name="CORPORATE_3_1" localSheetId="2" hidden="1">{#N/A,#N/A,FALSE,"PROFIT 11-95"}</definedName>
    <definedName name="CORPORATE_3_1" localSheetId="4" hidden="1">{#N/A,#N/A,FALSE,"PROFIT 11-95"}</definedName>
    <definedName name="CORPORATE_3_1" hidden="1">{#N/A,#N/A,FALSE,"PROFIT 11-95"}</definedName>
    <definedName name="CORPORATE_3_2" localSheetId="2" hidden="1">{#N/A,#N/A,FALSE,"PROFIT 11-95"}</definedName>
    <definedName name="CORPORATE_3_2" localSheetId="4" hidden="1">{#N/A,#N/A,FALSE,"PROFIT 11-95"}</definedName>
    <definedName name="CORPORATE_3_2" hidden="1">{#N/A,#N/A,FALSE,"PROFIT 11-95"}</definedName>
    <definedName name="CORPORATE_4" localSheetId="2" hidden="1">{#N/A,#N/A,FALSE,"PROFIT 11-95"}</definedName>
    <definedName name="CORPORATE_4" localSheetId="4" hidden="1">{#N/A,#N/A,FALSE,"PROFIT 11-95"}</definedName>
    <definedName name="CORPORATE_4" hidden="1">{#N/A,#N/A,FALSE,"PROFIT 11-95"}</definedName>
    <definedName name="CORPORATE_5" localSheetId="2" hidden="1">{#N/A,#N/A,FALSE,"PROFIT 11-95"}</definedName>
    <definedName name="CORPORATE_5" localSheetId="4" hidden="1">{#N/A,#N/A,FALSE,"PROFIT 11-95"}</definedName>
    <definedName name="CORPORATE_5" hidden="1">{#N/A,#N/A,FALSE,"PROFIT 11-95"}</definedName>
    <definedName name="corre" localSheetId="2" hidden="1">{#N/A,#N/A,FALSE,"KA.1";#N/A,#N/A,FALSE,"KA.2";#N/A,#N/A,FALSE,"KB.1";#N/A,#N/A,FALSE,"KB.2";#N/A,#N/A,FALSE,"KC.1";#N/A,#N/A,FALSE,"KC.2";#N/A,#N/A,FALSE,"KD.1";#N/A,#N/A,FALSE,"KD.2"}</definedName>
    <definedName name="corre" localSheetId="4" hidden="1">{#N/A,#N/A,FALSE,"KA.1";#N/A,#N/A,FALSE,"KA.2";#N/A,#N/A,FALSE,"KB.1";#N/A,#N/A,FALSE,"KB.2";#N/A,#N/A,FALSE,"KC.1";#N/A,#N/A,FALSE,"KC.2";#N/A,#N/A,FALSE,"KD.1";#N/A,#N/A,FALSE,"KD.2"}</definedName>
    <definedName name="corre" hidden="1">{#N/A,#N/A,FALSE,"KA.1";#N/A,#N/A,FALSE,"KA.2";#N/A,#N/A,FALSE,"KB.1";#N/A,#N/A,FALSE,"KB.2";#N/A,#N/A,FALSE,"KC.1";#N/A,#N/A,FALSE,"KC.2";#N/A,#N/A,FALSE,"KD.1";#N/A,#N/A,FALSE,"KD.2"}</definedName>
    <definedName name="CORRE1" localSheetId="2" hidden="1">{#N/A,#N/A,FALSE,"KA.1";#N/A,#N/A,FALSE,"KA.2";#N/A,#N/A,FALSE,"KB.1";#N/A,#N/A,FALSE,"KB.2";#N/A,#N/A,FALSE,"KC.1";#N/A,#N/A,FALSE,"KC.2";#N/A,#N/A,FALSE,"KD.1";#N/A,#N/A,FALSE,"KD.2"}</definedName>
    <definedName name="CORRE1" localSheetId="4" hidden="1">{#N/A,#N/A,FALSE,"KA.1";#N/A,#N/A,FALSE,"KA.2";#N/A,#N/A,FALSE,"KB.1";#N/A,#N/A,FALSE,"KB.2";#N/A,#N/A,FALSE,"KC.1";#N/A,#N/A,FALSE,"KC.2";#N/A,#N/A,FALSE,"KD.1";#N/A,#N/A,FALSE,"KD.2"}</definedName>
    <definedName name="CORRE1" hidden="1">{#N/A,#N/A,FALSE,"KA.1";#N/A,#N/A,FALSE,"KA.2";#N/A,#N/A,FALSE,"KB.1";#N/A,#N/A,FALSE,"KB.2";#N/A,#N/A,FALSE,"KC.1";#N/A,#N/A,FALSE,"KC.2";#N/A,#N/A,FALSE,"KD.1";#N/A,#N/A,FALSE,"KD.2"}</definedName>
    <definedName name="corres" localSheetId="2" hidden="1">{#N/A,#N/A,FALSE,"KA.1";#N/A,#N/A,FALSE,"KA.2";#N/A,#N/A,FALSE,"KB.1";#N/A,#N/A,FALSE,"KB.2";#N/A,#N/A,FALSE,"KC.1";#N/A,#N/A,FALSE,"KC.2";#N/A,#N/A,FALSE,"KD.1";#N/A,#N/A,FALSE,"KD.2"}</definedName>
    <definedName name="corres" localSheetId="4" hidden="1">{#N/A,#N/A,FALSE,"KA.1";#N/A,#N/A,FALSE,"KA.2";#N/A,#N/A,FALSE,"KB.1";#N/A,#N/A,FALSE,"KB.2";#N/A,#N/A,FALSE,"KC.1";#N/A,#N/A,FALSE,"KC.2";#N/A,#N/A,FALSE,"KD.1";#N/A,#N/A,FALSE,"KD.2"}</definedName>
    <definedName name="corres" hidden="1">{#N/A,#N/A,FALSE,"KA.1";#N/A,#N/A,FALSE,"KA.2";#N/A,#N/A,FALSE,"KB.1";#N/A,#N/A,FALSE,"KB.2";#N/A,#N/A,FALSE,"KC.1";#N/A,#N/A,FALSE,"KC.2";#N/A,#N/A,FALSE,"KD.1";#N/A,#N/A,FALSE,"KD.2"}</definedName>
    <definedName name="COS">#N/A</definedName>
    <definedName name="COST_ELEMENTS" localSheetId="10">#REF!</definedName>
    <definedName name="COST_ELEMENTS">#REF!</definedName>
    <definedName name="Cost_Method" localSheetId="10">#REF!</definedName>
    <definedName name="Cost_Method">#REF!</definedName>
    <definedName name="cost_table" localSheetId="10">#REF!</definedName>
    <definedName name="cost_table">#REF!</definedName>
    <definedName name="Costs_year0" localSheetId="10">#REF!</definedName>
    <definedName name="Costs_year0">#REF!</definedName>
    <definedName name="Costs1" localSheetId="10">#REF!</definedName>
    <definedName name="Costs1">#REF!</definedName>
    <definedName name="coucou" localSheetId="2" hidden="1">{#N/A,#N/A,TRUE,"Cover sheet";#N/A,#N/A,TRUE,"INPUTS";#N/A,#N/A,TRUE,"OUTPUTS";#N/A,#N/A,TRUE,"VALUATION"}</definedName>
    <definedName name="coucou" localSheetId="4" hidden="1">{#N/A,#N/A,TRUE,"Cover sheet";#N/A,#N/A,TRUE,"INPUTS";#N/A,#N/A,TRUE,"OUTPUTS";#N/A,#N/A,TRUE,"VALUATION"}</definedName>
    <definedName name="coucou" hidden="1">{#N/A,#N/A,TRUE,"Cover sheet";#N/A,#N/A,TRUE,"INPUTS";#N/A,#N/A,TRUE,"OUTPUTS";#N/A,#N/A,TRUE,"VALUATION"}</definedName>
    <definedName name="coun" localSheetId="2" hidden="1">{#N/A,#N/A,FALSE,"Assessment";#N/A,#N/A,FALSE,"Staffing";#N/A,#N/A,FALSE,"Hires";#N/A,#N/A,FALSE,"Assumptions"}</definedName>
    <definedName name="coun" localSheetId="4" hidden="1">{#N/A,#N/A,FALSE,"Assessment";#N/A,#N/A,FALSE,"Staffing";#N/A,#N/A,FALSE,"Hires";#N/A,#N/A,FALSE,"Assumptions"}</definedName>
    <definedName name="coun" hidden="1">{#N/A,#N/A,FALSE,"Assessment";#N/A,#N/A,FALSE,"Staffing";#N/A,#N/A,FALSE,"Hires";#N/A,#N/A,FALSE,"Assumptions"}</definedName>
    <definedName name="COUNT2" localSheetId="2" hidden="1">{#N/A,#N/A,FALSE,"Assessment";#N/A,#N/A,FALSE,"Staffing";#N/A,#N/A,FALSE,"Hires";#N/A,#N/A,FALSE,"Assumptions"}</definedName>
    <definedName name="COUNT2" localSheetId="4" hidden="1">{#N/A,#N/A,FALSE,"Assessment";#N/A,#N/A,FALSE,"Staffing";#N/A,#N/A,FALSE,"Hires";#N/A,#N/A,FALSE,"Assumptions"}</definedName>
    <definedName name="COUNT2" hidden="1">{#N/A,#N/A,FALSE,"Assessment";#N/A,#N/A,FALSE,"Staffing";#N/A,#N/A,FALSE,"Hires";#N/A,#N/A,FALSE,"Assumptions"}</definedName>
    <definedName name="country" localSheetId="10">#REF!</definedName>
    <definedName name="country">#REF!</definedName>
    <definedName name="Coupon">NA()</definedName>
    <definedName name="courier" localSheetId="2" hidden="1">{#N/A,#N/A,FALSE,"PA";#N/A,#N/A,FALSE,"PA"}</definedName>
    <definedName name="courier" localSheetId="4" hidden="1">{#N/A,#N/A,FALSE,"PA";#N/A,#N/A,FALSE,"PA"}</definedName>
    <definedName name="courier" hidden="1">{#N/A,#N/A,FALSE,"PA";#N/A,#N/A,FALSE,"PA"}</definedName>
    <definedName name="Cover_Ar" localSheetId="2" hidden="1">{#N/A,#N/A,FALSE,"Sensitivity"}</definedName>
    <definedName name="Cover_Ar" localSheetId="4" hidden="1">{#N/A,#N/A,FALSE,"Sensitivity"}</definedName>
    <definedName name="Cover_Ar" hidden="1">{#N/A,#N/A,FALSE,"Sensitivity"}</definedName>
    <definedName name="CPI_I" localSheetId="10">#REF!</definedName>
    <definedName name="CPI_I">#REF!</definedName>
    <definedName name="CPI_K" localSheetId="10">#REF!</definedName>
    <definedName name="CPI_K">#REF!</definedName>
    <definedName name="CPI_O" localSheetId="10">#REF!</definedName>
    <definedName name="CPI_O">#REF!</definedName>
    <definedName name="CPI_Q" localSheetId="10">#REF!</definedName>
    <definedName name="CPI_Q">#REF!</definedName>
    <definedName name="CPI_T" localSheetId="10">#REF!</definedName>
    <definedName name="CPI_T">#REF!</definedName>
    <definedName name="CR_BANK" localSheetId="10">#REF!</definedName>
    <definedName name="CR_BANK">#REF!</definedName>
    <definedName name="CR_DETAIL" localSheetId="10">#REF!</definedName>
    <definedName name="CR_DETAIL">#REF!</definedName>
    <definedName name="Crap" localSheetId="2" hidden="1">{"budget vs all page 1",#N/A,FALSE,"Budget vs All";"budget vs all page 2",#N/A,FALSE,"Budget vs All";"mv to makegood",#N/A,FALSE,"Major Variances";"mv to fy98",#N/A,FALSE,"Major Variances";#N/A,#N/A,FALSE,"Sensitivities";"mv to fc3",#N/A,FALSE,"Major Variances";"roll up cy",#N/A,FALSE,"Roll-up";"production cy",#N/A,FALSE,"Production";"waste cy",#N/A,FALSE,"Waste";"total costs cy",#N/A,FALSE,"Total Costs";"plant costs cy",#N/A,FALSE,"Plant Costs";"cmw costs cy",#N/A,FALSE,"CMW Costs";"braintree costs cy",#N/A,FALSE,"Braintree Costs";"plymouth costs cy",#N/A,FALSE,"Plymouth Costs";#N/A,#N/A,FALSE,"Labor Detail";"labor cy",#N/A,FALSE,"Labor Summary";"materials cy",#N/A,FALSE,"Materials";"services cy",#N/A,FALSE,"Maintenance Services";"transport cy",#N/A,FALSE,"Transportation";"host fees cy",#N/A,FALSE,"Host Fees";"closure cy",#N/A,FALSE,"Closure-Post Closure";"interest cy",#N/A,FALSE,"Interest";"depreciation cy",#N/A,FALSE,"Depreciation";"purchase cy",#N/A,FALSE,"Purchase Accounting";"capital cy",#N/A,FALSE,"Capital";"own bs cy",#N/A,FALSE,"OWN - BS";"own pl cy",#N/A,FALSE,"OWN - PL";"sp pl cy",#N/A,FALSE,"SP - PL";"sp bs cy",#N/A,FALSE,"SP - BS";"sp socf cy",#N/A,FALSE,"SP - SOCF";"waterfall cy",#N/A,FALSE,"SP - Waterfall";"op pl cy",#N/A,FALSE,"OP - PL";"op bs cy",#N/A,FALSE,"OP - BS";"op socf cy",#N/A,FALSE,"OP - SOCF";"plant p&amp;l cy",#N/A,FALSE,"Plant P&amp;L";"cmw p&amp;l cy",#N/A,FALSE,"CMW P&amp;L";"bts p&amp;l cy",#N/A,FALSE,"BTS P&amp;L";"pts p&amp;l cy",#N/A,FALSE,"PTS P&amp;L"}</definedName>
    <definedName name="Crap" localSheetId="4" hidden="1">{"budget vs all page 1",#N/A,FALSE,"Budget vs All";"budget vs all page 2",#N/A,FALSE,"Budget vs All";"mv to makegood",#N/A,FALSE,"Major Variances";"mv to fy98",#N/A,FALSE,"Major Variances";#N/A,#N/A,FALSE,"Sensitivities";"mv to fc3",#N/A,FALSE,"Major Variances";"roll up cy",#N/A,FALSE,"Roll-up";"production cy",#N/A,FALSE,"Production";"waste cy",#N/A,FALSE,"Waste";"total costs cy",#N/A,FALSE,"Total Costs";"plant costs cy",#N/A,FALSE,"Plant Costs";"cmw costs cy",#N/A,FALSE,"CMW Costs";"braintree costs cy",#N/A,FALSE,"Braintree Costs";"plymouth costs cy",#N/A,FALSE,"Plymouth Costs";#N/A,#N/A,FALSE,"Labor Detail";"labor cy",#N/A,FALSE,"Labor Summary";"materials cy",#N/A,FALSE,"Materials";"services cy",#N/A,FALSE,"Maintenance Services";"transport cy",#N/A,FALSE,"Transportation";"host fees cy",#N/A,FALSE,"Host Fees";"closure cy",#N/A,FALSE,"Closure-Post Closure";"interest cy",#N/A,FALSE,"Interest";"depreciation cy",#N/A,FALSE,"Depreciation";"purchase cy",#N/A,FALSE,"Purchase Accounting";"capital cy",#N/A,FALSE,"Capital";"own bs cy",#N/A,FALSE,"OWN - BS";"own pl cy",#N/A,FALSE,"OWN - PL";"sp pl cy",#N/A,FALSE,"SP - PL";"sp bs cy",#N/A,FALSE,"SP - BS";"sp socf cy",#N/A,FALSE,"SP - SOCF";"waterfall cy",#N/A,FALSE,"SP - Waterfall";"op pl cy",#N/A,FALSE,"OP - PL";"op bs cy",#N/A,FALSE,"OP - BS";"op socf cy",#N/A,FALSE,"OP - SOCF";"plant p&amp;l cy",#N/A,FALSE,"Plant P&amp;L";"cmw p&amp;l cy",#N/A,FALSE,"CMW P&amp;L";"bts p&amp;l cy",#N/A,FALSE,"BTS P&amp;L";"pts p&amp;l cy",#N/A,FALSE,"PTS P&amp;L"}</definedName>
    <definedName name="Crap" hidden="1">{"budget vs all page 1",#N/A,FALSE,"Budget vs All";"budget vs all page 2",#N/A,FALSE,"Budget vs All";"mv to makegood",#N/A,FALSE,"Major Variances";"mv to fy98",#N/A,FALSE,"Major Variances";#N/A,#N/A,FALSE,"Sensitivities";"mv to fc3",#N/A,FALSE,"Major Variances";"roll up cy",#N/A,FALSE,"Roll-up";"production cy",#N/A,FALSE,"Production";"waste cy",#N/A,FALSE,"Waste";"total costs cy",#N/A,FALSE,"Total Costs";"plant costs cy",#N/A,FALSE,"Plant Costs";"cmw costs cy",#N/A,FALSE,"CMW Costs";"braintree costs cy",#N/A,FALSE,"Braintree Costs";"plymouth costs cy",#N/A,FALSE,"Plymouth Costs";#N/A,#N/A,FALSE,"Labor Detail";"labor cy",#N/A,FALSE,"Labor Summary";"materials cy",#N/A,FALSE,"Materials";"services cy",#N/A,FALSE,"Maintenance Services";"transport cy",#N/A,FALSE,"Transportation";"host fees cy",#N/A,FALSE,"Host Fees";"closure cy",#N/A,FALSE,"Closure-Post Closure";"interest cy",#N/A,FALSE,"Interest";"depreciation cy",#N/A,FALSE,"Depreciation";"purchase cy",#N/A,FALSE,"Purchase Accounting";"capital cy",#N/A,FALSE,"Capital";"own bs cy",#N/A,FALSE,"OWN - BS";"own pl cy",#N/A,FALSE,"OWN - PL";"sp pl cy",#N/A,FALSE,"SP - PL";"sp bs cy",#N/A,FALSE,"SP - BS";"sp socf cy",#N/A,FALSE,"SP - SOCF";"waterfall cy",#N/A,FALSE,"SP - Waterfall";"op pl cy",#N/A,FALSE,"OP - PL";"op bs cy",#N/A,FALSE,"OP - BS";"op socf cy",#N/A,FALSE,"OP - SOCF";"plant p&amp;l cy",#N/A,FALSE,"Plant P&amp;L";"cmw p&amp;l cy",#N/A,FALSE,"CMW P&amp;L";"bts p&amp;l cy",#N/A,FALSE,"BTS P&amp;L";"pts p&amp;l cy",#N/A,FALSE,"PTS P&amp;L"}</definedName>
    <definedName name="CreateTable" localSheetId="10" hidden="1">#REF!</definedName>
    <definedName name="CreateTable" localSheetId="4" hidden="1">#REF!</definedName>
    <definedName name="CreateTable" hidden="1">#REF!</definedName>
    <definedName name="credit" localSheetId="10">#REF!</definedName>
    <definedName name="credit">#REF!</definedName>
    <definedName name="Credit_N" localSheetId="10" hidden="1">#REF!</definedName>
    <definedName name="Credit_N" localSheetId="4" hidden="1">#REF!</definedName>
    <definedName name="Credit_N" hidden="1">#REF!</definedName>
    <definedName name="Credit_N_1" localSheetId="10" hidden="1">#REF!</definedName>
    <definedName name="Credit_N_1" localSheetId="4" hidden="1">#REF!</definedName>
    <definedName name="Credit_N_1" hidden="1">#REF!</definedName>
    <definedName name="CREDITORS" localSheetId="10">#REF!</definedName>
    <definedName name="CREDITORS">#REF!</definedName>
    <definedName name="Cri" localSheetId="10">#REF!</definedName>
    <definedName name="Cri">#REF!</definedName>
    <definedName name="Cri_Shaiba" localSheetId="10">#REF!</definedName>
    <definedName name="Cri_Shaiba">#REF!</definedName>
    <definedName name="Crockery" localSheetId="10">#REF!</definedName>
    <definedName name="Crockery" localSheetId="4">#REF!</definedName>
    <definedName name="Crockery">#REF!</definedName>
    <definedName name="CRTN_COST" localSheetId="10">#REF!</definedName>
    <definedName name="CRTN_COST">#REF!</definedName>
    <definedName name="Crystal_1_1_WEBI_DataGrid" localSheetId="10" hidden="1">#REF!</definedName>
    <definedName name="Crystal_1_1_WEBI_DataGrid" localSheetId="4" hidden="1">#REF!</definedName>
    <definedName name="Crystal_1_1_WEBI_DataGrid" hidden="1">#REF!</definedName>
    <definedName name="Crystal_1_1_WEBI_HHeading" localSheetId="10" hidden="1">#REF!</definedName>
    <definedName name="Crystal_1_1_WEBI_HHeading" localSheetId="4" hidden="1">#REF!</definedName>
    <definedName name="Crystal_1_1_WEBI_HHeading" hidden="1">#REF!</definedName>
    <definedName name="Crystal_1_1_WEBI_ReportCrossTab" localSheetId="10" hidden="1">#REF!</definedName>
    <definedName name="Crystal_1_1_WEBI_ReportCrossTab" localSheetId="4" hidden="1">#REF!</definedName>
    <definedName name="Crystal_1_1_WEBI_ReportCrossTab" hidden="1">#REF!</definedName>
    <definedName name="Crystal_1_1_WEBI_Space" localSheetId="10" hidden="1">#REF!</definedName>
    <definedName name="Crystal_1_1_WEBI_Space" localSheetId="4" hidden="1">#REF!</definedName>
    <definedName name="Crystal_1_1_WEBI_Space" hidden="1">#REF!</definedName>
    <definedName name="Crystal_1_1_WEBI_Table" localSheetId="10" hidden="1">#REF!</definedName>
    <definedName name="Crystal_1_1_WEBI_Table" localSheetId="4" hidden="1">#REF!</definedName>
    <definedName name="Crystal_1_1_WEBI_Table" hidden="1">#REF!</definedName>
    <definedName name="Crystal_1_1_WEBI_VHeading" localSheetId="10" hidden="1">#REF!</definedName>
    <definedName name="Crystal_1_1_WEBI_VHeading" localSheetId="4" hidden="1">#REF!</definedName>
    <definedName name="Crystal_1_1_WEBI_VHeading" hidden="1">#REF!</definedName>
    <definedName name="Crystal_2_1_WEBI_DataGrid" localSheetId="10" hidden="1">#REF!</definedName>
    <definedName name="Crystal_2_1_WEBI_DataGrid" localSheetId="4" hidden="1">#REF!</definedName>
    <definedName name="Crystal_2_1_WEBI_DataGrid" hidden="1">#REF!</definedName>
    <definedName name="Crystal_2_1_WEBI_HHeading" localSheetId="10" hidden="1">#REF!</definedName>
    <definedName name="Crystal_2_1_WEBI_HHeading" localSheetId="4" hidden="1">#REF!</definedName>
    <definedName name="Crystal_2_1_WEBI_HHeading" hidden="1">#REF!</definedName>
    <definedName name="Crystal_2_1_WEBI_ReportCrossTab" localSheetId="10" hidden="1">#REF!</definedName>
    <definedName name="Crystal_2_1_WEBI_ReportCrossTab" localSheetId="4" hidden="1">#REF!</definedName>
    <definedName name="Crystal_2_1_WEBI_ReportCrossTab" hidden="1">#REF!</definedName>
    <definedName name="Crystal_2_1_WEBI_Space" localSheetId="10" hidden="1">#REF!</definedName>
    <definedName name="Crystal_2_1_WEBI_Space" localSheetId="4" hidden="1">#REF!</definedName>
    <definedName name="Crystal_2_1_WEBI_Space" hidden="1">#REF!</definedName>
    <definedName name="Crystal_2_1_WEBI_Table" localSheetId="10" hidden="1">#REF!</definedName>
    <definedName name="Crystal_2_1_WEBI_Table" localSheetId="4" hidden="1">#REF!</definedName>
    <definedName name="Crystal_2_1_WEBI_Table" hidden="1">#REF!</definedName>
    <definedName name="Crystal_2_1_WEBI_VHeading" localSheetId="10" hidden="1">#REF!</definedName>
    <definedName name="Crystal_2_1_WEBI_VHeading" localSheetId="4" hidden="1">#REF!</definedName>
    <definedName name="Crystal_2_1_WEBI_VHeading" hidden="1">#REF!</definedName>
    <definedName name="Crystal_3_1_WEBI_DataGrid" localSheetId="10" hidden="1">#REF!</definedName>
    <definedName name="Crystal_3_1_WEBI_DataGrid" localSheetId="4" hidden="1">#REF!</definedName>
    <definedName name="Crystal_3_1_WEBI_DataGrid" hidden="1">#REF!</definedName>
    <definedName name="Crystal_3_1_WEBI_HHeading" localSheetId="10" hidden="1">#REF!</definedName>
    <definedName name="Crystal_3_1_WEBI_HHeading" localSheetId="4" hidden="1">#REF!</definedName>
    <definedName name="Crystal_3_1_WEBI_HHeading" hidden="1">#REF!</definedName>
    <definedName name="Crystal_3_1_WEBI_ReportCrossTab" localSheetId="10" hidden="1">#REF!</definedName>
    <definedName name="Crystal_3_1_WEBI_ReportCrossTab" localSheetId="4" hidden="1">#REF!</definedName>
    <definedName name="Crystal_3_1_WEBI_ReportCrossTab" hidden="1">#REF!</definedName>
    <definedName name="Crystal_3_1_WEBI_Space" localSheetId="10" hidden="1">#REF!</definedName>
    <definedName name="Crystal_3_1_WEBI_Space" localSheetId="4" hidden="1">#REF!</definedName>
    <definedName name="Crystal_3_1_WEBI_Space" hidden="1">#REF!</definedName>
    <definedName name="Crystal_3_1_WEBI_VHeading" localSheetId="10" hidden="1">#REF!</definedName>
    <definedName name="Crystal_3_1_WEBI_VHeading" localSheetId="4" hidden="1">#REF!</definedName>
    <definedName name="Crystal_3_1_WEBI_VHeading" hidden="1">#REF!</definedName>
    <definedName name="Crystal_4_1_WEBI_DataGrid" localSheetId="10" hidden="1">#REF!</definedName>
    <definedName name="Crystal_4_1_WEBI_DataGrid" localSheetId="4" hidden="1">#REF!</definedName>
    <definedName name="Crystal_4_1_WEBI_DataGrid" hidden="1">#REF!</definedName>
    <definedName name="Crystal_4_1_WEBI_HHeading" localSheetId="10" hidden="1">#REF!</definedName>
    <definedName name="Crystal_4_1_WEBI_HHeading" localSheetId="4" hidden="1">#REF!</definedName>
    <definedName name="Crystal_4_1_WEBI_HHeading" hidden="1">#REF!</definedName>
    <definedName name="Crystal_4_1_WEBI_ReportCrossTab" localSheetId="10" hidden="1">#REF!</definedName>
    <definedName name="Crystal_4_1_WEBI_ReportCrossTab" localSheetId="4" hidden="1">#REF!</definedName>
    <definedName name="Crystal_4_1_WEBI_ReportCrossTab" hidden="1">#REF!</definedName>
    <definedName name="Crystal_4_1_WEBI_Space" localSheetId="10" hidden="1">#REF!</definedName>
    <definedName name="Crystal_4_1_WEBI_Space" localSheetId="4" hidden="1">#REF!</definedName>
    <definedName name="Crystal_4_1_WEBI_Space" hidden="1">#REF!</definedName>
    <definedName name="Crystal_4_1_WEBI_Table" localSheetId="10" hidden="1">#REF!</definedName>
    <definedName name="Crystal_4_1_WEBI_Table" localSheetId="4" hidden="1">#REF!</definedName>
    <definedName name="Crystal_4_1_WEBI_Table" hidden="1">#REF!</definedName>
    <definedName name="Crystal_4_1_WEBI_VHeading" localSheetId="10" hidden="1">#REF!</definedName>
    <definedName name="Crystal_4_1_WEBI_VHeading" localSheetId="4" hidden="1">#REF!</definedName>
    <definedName name="Crystal_4_1_WEBI_VHeading" hidden="1">#REF!</definedName>
    <definedName name="Crystal_5_1_WEBI_DataGrid" localSheetId="10" hidden="1">#REF!</definedName>
    <definedName name="Crystal_5_1_WEBI_DataGrid" localSheetId="4" hidden="1">#REF!</definedName>
    <definedName name="Crystal_5_1_WEBI_DataGrid" hidden="1">#REF!</definedName>
    <definedName name="Crystal_5_1_WEBI_HHeading" localSheetId="10" hidden="1">#REF!</definedName>
    <definedName name="Crystal_5_1_WEBI_HHeading" localSheetId="4" hidden="1">#REF!</definedName>
    <definedName name="Crystal_5_1_WEBI_HHeading" hidden="1">#REF!</definedName>
    <definedName name="Crystal_5_1_WEBI_ReportCrossTab" localSheetId="10" hidden="1">#REF!</definedName>
    <definedName name="Crystal_5_1_WEBI_ReportCrossTab" localSheetId="4" hidden="1">#REF!</definedName>
    <definedName name="Crystal_5_1_WEBI_ReportCrossTab" hidden="1">#REF!</definedName>
    <definedName name="Crystal_5_1_WEBI_Space" localSheetId="10" hidden="1">#REF!</definedName>
    <definedName name="Crystal_5_1_WEBI_Space" localSheetId="4" hidden="1">#REF!</definedName>
    <definedName name="Crystal_5_1_WEBI_Space" hidden="1">#REF!</definedName>
    <definedName name="Crystal_5_1_WEBI_Table" localSheetId="10" hidden="1">#REF!</definedName>
    <definedName name="Crystal_5_1_WEBI_Table" localSheetId="4" hidden="1">#REF!</definedName>
    <definedName name="Crystal_5_1_WEBI_Table" hidden="1">#REF!</definedName>
    <definedName name="Crystal_5_1_WEBI_VHeading" localSheetId="10" hidden="1">#REF!</definedName>
    <definedName name="Crystal_5_1_WEBI_VHeading" localSheetId="4" hidden="1">#REF!</definedName>
    <definedName name="Crystal_5_1_WEBI_VHeading" hidden="1">#REF!</definedName>
    <definedName name="Crystal_6_1_WEBI_DataGrid" localSheetId="10" hidden="1">#REF!</definedName>
    <definedName name="Crystal_6_1_WEBI_DataGrid" localSheetId="4" hidden="1">#REF!</definedName>
    <definedName name="Crystal_6_1_WEBI_DataGrid" hidden="1">#REF!</definedName>
    <definedName name="Crystal_6_1_WEBI_HHeading" localSheetId="10" hidden="1">#REF!</definedName>
    <definedName name="Crystal_6_1_WEBI_HHeading" localSheetId="4" hidden="1">#REF!</definedName>
    <definedName name="Crystal_6_1_WEBI_HHeading" hidden="1">#REF!</definedName>
    <definedName name="Crystal_6_1_WEBI_ReportCrossTab" localSheetId="10" hidden="1">#REF!</definedName>
    <definedName name="Crystal_6_1_WEBI_ReportCrossTab" localSheetId="4" hidden="1">#REF!</definedName>
    <definedName name="Crystal_6_1_WEBI_ReportCrossTab" hidden="1">#REF!</definedName>
    <definedName name="Crystal_6_1_WEBI_Space" localSheetId="10" hidden="1">#REF!</definedName>
    <definedName name="Crystal_6_1_WEBI_Space" localSheetId="4" hidden="1">#REF!</definedName>
    <definedName name="Crystal_6_1_WEBI_Space" hidden="1">#REF!</definedName>
    <definedName name="Crystal_6_1_WEBI_VHeading" localSheetId="10" hidden="1">#REF!</definedName>
    <definedName name="Crystal_6_1_WEBI_VHeading" localSheetId="4" hidden="1">#REF!</definedName>
    <definedName name="Crystal_6_1_WEBI_VHeading" hidden="1">#REF!</definedName>
    <definedName name="Crystal_7_1_WEBI_DataGrid" localSheetId="10" hidden="1">#REF!</definedName>
    <definedName name="Crystal_7_1_WEBI_DataGrid" localSheetId="4" hidden="1">#REF!</definedName>
    <definedName name="Crystal_7_1_WEBI_DataGrid" hidden="1">#REF!</definedName>
    <definedName name="Crystal_7_1_WEBI_HHeading" localSheetId="10" hidden="1">#REF!</definedName>
    <definedName name="Crystal_7_1_WEBI_HHeading" localSheetId="4" hidden="1">#REF!</definedName>
    <definedName name="Crystal_7_1_WEBI_HHeading" hidden="1">#REF!</definedName>
    <definedName name="Crystal_7_1_WEBI_ReportCrossTab" localSheetId="10" hidden="1">#REF!</definedName>
    <definedName name="Crystal_7_1_WEBI_ReportCrossTab" localSheetId="4" hidden="1">#REF!</definedName>
    <definedName name="Crystal_7_1_WEBI_ReportCrossTab" hidden="1">#REF!</definedName>
    <definedName name="Crystal_7_1_WEBI_Space" localSheetId="10" hidden="1">#REF!</definedName>
    <definedName name="Crystal_7_1_WEBI_Space" localSheetId="4" hidden="1">#REF!</definedName>
    <definedName name="Crystal_7_1_WEBI_Space" hidden="1">#REF!</definedName>
    <definedName name="Crystal_7_1_WEBI_VHeading" localSheetId="10" hidden="1">#REF!</definedName>
    <definedName name="Crystal_7_1_WEBI_VHeading" localSheetId="4" hidden="1">#REF!</definedName>
    <definedName name="Crystal_7_1_WEBI_VHeading" hidden="1">#REF!</definedName>
    <definedName name="CS" localSheetId="10">#REF!</definedName>
    <definedName name="CS">#REF!</definedName>
    <definedName name="CS000021_DAT" localSheetId="10">#REF!</definedName>
    <definedName name="CS000021_DAT">#REF!</definedName>
    <definedName name="CSB" localSheetId="2" hidden="1">{#N/A,#N/A,TRUE,"Cover";#N/A,#N/A,TRUE,"Conts";#N/A,#N/A,TRUE,"VOS";#N/A,#N/A,TRUE,"Warrington";#N/A,#N/A,TRUE,"Widnes"}</definedName>
    <definedName name="CSB" localSheetId="4" hidden="1">{#N/A,#N/A,TRUE,"Cover";#N/A,#N/A,TRUE,"Conts";#N/A,#N/A,TRUE,"VOS";#N/A,#N/A,TRUE,"Warrington";#N/A,#N/A,TRUE,"Widnes"}</definedName>
    <definedName name="CSB" hidden="1">{#N/A,#N/A,TRUE,"Cover";#N/A,#N/A,TRUE,"Conts";#N/A,#N/A,TRUE,"VOS";#N/A,#N/A,TRUE,"Warrington";#N/A,#N/A,TRUE,"Widnes"}</definedName>
    <definedName name="CSDCDS" localSheetId="10" hidden="1">#REF!</definedName>
    <definedName name="CSDCDS" localSheetId="4" hidden="1">#REF!</definedName>
    <definedName name="CSDCDS" hidden="1">#REF!</definedName>
    <definedName name="CSH_FLOW" localSheetId="10">#REF!</definedName>
    <definedName name="CSH_FLOW">#REF!</definedName>
    <definedName name="csm" localSheetId="2" hidden="1">{"year1",#N/A,FALSE,"IZT";"year2",#N/A,FALSE,"IZT"}</definedName>
    <definedName name="csm" localSheetId="4" hidden="1">{"year1",#N/A,FALSE,"IZT";"year2",#N/A,FALSE,"IZT"}</definedName>
    <definedName name="csm" hidden="1">{"year1",#N/A,FALSE,"IZT";"year2",#N/A,FALSE,"IZT"}</definedName>
    <definedName name="CSP" localSheetId="10">#REF!</definedName>
    <definedName name="CSP">#REF!</definedName>
    <definedName name="CSPCenter" localSheetId="10">#REF!</definedName>
    <definedName name="CSPCenter">#REF!</definedName>
    <definedName name="CSPDept" localSheetId="10">#REF!</definedName>
    <definedName name="CSPDept">#REF!</definedName>
    <definedName name="CST_ANLY" localSheetId="10">#REF!</definedName>
    <definedName name="CST_ANLY">#REF!</definedName>
    <definedName name="CSW" localSheetId="2" hidden="1">{#N/A,#N/A,FALSE,"PROFIT 11-95"}</definedName>
    <definedName name="CSW" localSheetId="4" hidden="1">{#N/A,#N/A,FALSE,"PROFIT 11-95"}</definedName>
    <definedName name="CSW" hidden="1">{#N/A,#N/A,FALSE,"PROFIT 11-95"}</definedName>
    <definedName name="cullet" localSheetId="10">#REF!</definedName>
    <definedName name="cullet">#REF!</definedName>
    <definedName name="curr" localSheetId="10">#REF!</definedName>
    <definedName name="curr">#REF!</definedName>
    <definedName name="CURR_YR" localSheetId="10">#REF!</definedName>
    <definedName name="CURR_YR">#REF!</definedName>
    <definedName name="Currency" localSheetId="10">#REF!</definedName>
    <definedName name="Currency">#REF!</definedName>
    <definedName name="Currency_Factor" localSheetId="10">#REF!</definedName>
    <definedName name="Currency_Factor">#REF!</definedName>
    <definedName name="Currency_Name" localSheetId="10">#REF!</definedName>
    <definedName name="Currency_Name">#REF!</definedName>
    <definedName name="CurrencyCode">"EUR"</definedName>
    <definedName name="CurrencyName">"Euros"</definedName>
    <definedName name="Current_Price" localSheetId="10">#REF!</definedName>
    <definedName name="Current_Price">#REF!</definedName>
    <definedName name="CURRENT_YEAR" localSheetId="10">#REF!</definedName>
    <definedName name="CURRENT_YEAR">#REF!</definedName>
    <definedName name="cvb" localSheetId="2" hidden="1">{#N/A,#N/A,FALSE,"Operations";#N/A,#N/A,FALSE,"Financials"}</definedName>
    <definedName name="cvb" localSheetId="4" hidden="1">{#N/A,#N/A,FALSE,"Operations";#N/A,#N/A,FALSE,"Financials"}</definedName>
    <definedName name="cvb" hidden="1">{#N/A,#N/A,FALSE,"Operations";#N/A,#N/A,FALSE,"Financials"}</definedName>
    <definedName name="cvbbcvbcvbcv" localSheetId="10">#REF!</definedName>
    <definedName name="cvbbcvbcvbcv">#REF!</definedName>
    <definedName name="cvbcbvbcvbcvbvcbcvcbv" localSheetId="10">#REF!</definedName>
    <definedName name="cvbcbvbcvbcvbvcbcvcbv">#REF!</definedName>
    <definedName name="cvbcvbcvbcvbvcbcvb" localSheetId="10">#REF!</definedName>
    <definedName name="cvbcvbcvbcvbvcbcvb">#REF!</definedName>
    <definedName name="cvbcvbvbc" localSheetId="10" hidden="1">#REF!</definedName>
    <definedName name="cvbcvbvbc" localSheetId="4" hidden="1">#REF!</definedName>
    <definedName name="cvbcvbvbc" hidden="1">#REF!</definedName>
    <definedName name="cvbghgjghjgh" localSheetId="10">#REF!</definedName>
    <definedName name="cvbghgjghjgh">#REF!</definedName>
    <definedName name="cvbncvnvbn" localSheetId="2" hidden="1">{#N/A,#N/A,FALSE,"Operations";#N/A,#N/A,FALSE,"Financials"}</definedName>
    <definedName name="cvbncvnvbn" localSheetId="4" hidden="1">{#N/A,#N/A,FALSE,"Operations";#N/A,#N/A,FALSE,"Financials"}</definedName>
    <definedName name="cvbncvnvbn" hidden="1">{#N/A,#N/A,FALSE,"Operations";#N/A,#N/A,FALSE,"Financials"}</definedName>
    <definedName name="cvbvcbbvnnbmbnm" localSheetId="10">#REF!</definedName>
    <definedName name="cvbvcbbvnnbmbnm">#REF!</definedName>
    <definedName name="cvccccccccccc" localSheetId="10">#REF!</definedName>
    <definedName name="cvccccccccccc">#REF!</definedName>
    <definedName name="cvccvxvc" localSheetId="10">#REF!</definedName>
    <definedName name="cvccvxvc">#REF!</definedName>
    <definedName name="CVGYU" localSheetId="2" hidden="1">{#N/A,#N/A,TRUE,"Cover";#N/A,#N/A,TRUE,"Conts";#N/A,#N/A,TRUE,"VOS";#N/A,#N/A,TRUE,"Warrington";#N/A,#N/A,TRUE,"Widnes"}</definedName>
    <definedName name="CVGYU" localSheetId="4" hidden="1">{#N/A,#N/A,TRUE,"Cover";#N/A,#N/A,TRUE,"Conts";#N/A,#N/A,TRUE,"VOS";#N/A,#N/A,TRUE,"Warrington";#N/A,#N/A,TRUE,"Widnes"}</definedName>
    <definedName name="CVGYU" hidden="1">{#N/A,#N/A,TRUE,"Cover";#N/A,#N/A,TRUE,"Conts";#N/A,#N/A,TRUE,"VOS";#N/A,#N/A,TRUE,"Warrington";#N/A,#N/A,TRUE,"Widnes"}</definedName>
    <definedName name="CVNCVNBVN" localSheetId="2" hidden="1">{"comp1",#N/A,FALSE,"COMPS";"footnotes",#N/A,FALSE,"COMPS"}</definedName>
    <definedName name="CVNCVNBVN" localSheetId="4" hidden="1">{"comp1",#N/A,FALSE,"COMPS";"footnotes",#N/A,FALSE,"COMPS"}</definedName>
    <definedName name="CVNCVNBVN" hidden="1">{"comp1",#N/A,FALSE,"COMPS";"footnotes",#N/A,FALSE,"COMPS"}</definedName>
    <definedName name="CVS" localSheetId="2" hidden="1">{#N/A,#N/A,FALSE,"INVEST-SUP";#N/A,#N/A,FALSE,"GRILLEC";#N/A,#N/A,FALSE,"HYPER"}</definedName>
    <definedName name="CVS" localSheetId="4" hidden="1">{#N/A,#N/A,FALSE,"INVEST-SUP";#N/A,#N/A,FALSE,"GRILLEC";#N/A,#N/A,FALSE,"HYPER"}</definedName>
    <definedName name="CVS" hidden="1">{#N/A,#N/A,FALSE,"INVEST-SUP";#N/A,#N/A,FALSE,"GRILLEC";#N/A,#N/A,FALSE,"HYPER"}</definedName>
    <definedName name="cvvccxvcxvcxv" localSheetId="10">#REF!</definedName>
    <definedName name="cvvccxvcxvcxv">#REF!</definedName>
    <definedName name="cvxcvxcxcv" localSheetId="10">#REF!</definedName>
    <definedName name="cvxcvxcxcv">#REF!</definedName>
    <definedName name="cvxvcxcvx" localSheetId="10">#REF!</definedName>
    <definedName name="cvxvcxcvx">#REF!</definedName>
    <definedName name="cvxvcxcvxcvxcvxcvxcvxcvx" localSheetId="10">#REF!</definedName>
    <definedName name="cvxvcxcvxcvxcvxcvxcvxcvx">#REF!</definedName>
    <definedName name="cvxvcxvcxcvxcvxcvx" localSheetId="10">#REF!</definedName>
    <definedName name="cvxvcxvcxcvxcvxcvx">#REF!</definedName>
    <definedName name="cvxvxccvxcvx" localSheetId="10">#REF!</definedName>
    <definedName name="cvxvxccvxcvx">#REF!</definedName>
    <definedName name="cvxvxccvxcvxcvxcvxcvx" localSheetId="10">#REF!</definedName>
    <definedName name="cvxvxccvxcvxcvxcvxcvx">#REF!</definedName>
    <definedName name="cvxvxccvxcvxcvxxcv" localSheetId="10">#REF!</definedName>
    <definedName name="cvxvxccvxcvxcvxxcv">#REF!</definedName>
    <definedName name="cvxvxccxvcvxcvx" localSheetId="10">#REF!</definedName>
    <definedName name="cvxvxccxvcvxcvx">#REF!</definedName>
    <definedName name="cvxvxccxvvcx" localSheetId="10">#REF!</definedName>
    <definedName name="cvxvxccxvvcx">#REF!</definedName>
    <definedName name="cvxvxvcx" localSheetId="10">#REF!</definedName>
    <definedName name="cvxvxvcx">#REF!</definedName>
    <definedName name="cvxvxvcxcvx" localSheetId="10">#REF!</definedName>
    <definedName name="cvxvxvcxcvx">#REF!</definedName>
    <definedName name="cvxvxvcxcvxcvx" localSheetId="10">#REF!</definedName>
    <definedName name="cvxvxvcxcvxcvx">#REF!</definedName>
    <definedName name="cvxxvccxvcxv" localSheetId="10">#REF!</definedName>
    <definedName name="cvxxvccxvcxv">#REF!</definedName>
    <definedName name="cxbcbcvbcvbcvbcvbvcbcvb" localSheetId="10">#REF!</definedName>
    <definedName name="cxbcbcvbcvbcvbcvbvcbcvb">#REF!</definedName>
    <definedName name="cxc" localSheetId="10">#REF!</definedName>
    <definedName name="cxc">#REF!</definedName>
    <definedName name="cxcvxcvxcvxcvxcvx" localSheetId="10">#REF!</definedName>
    <definedName name="cxcvxcvxcvxcvxcvx">#REF!</definedName>
    <definedName name="cxcvxcvxcvxcvxcvxcvxcxvvxc" localSheetId="10">#REF!</definedName>
    <definedName name="cxcvxcvxcvxcvxcvxcvxcxvvxc">#REF!</definedName>
    <definedName name="cxcvxcxvvcxcvx" localSheetId="10">#REF!</definedName>
    <definedName name="cxcvxcxvvcxcvx">#REF!</definedName>
    <definedName name="cxcvxvcxcxvxcvcvx" localSheetId="10">#REF!</definedName>
    <definedName name="cxcvxvcxcxvxcvcvx">#REF!</definedName>
    <definedName name="cxcxcxcxccxvcv" localSheetId="10">#REF!</definedName>
    <definedName name="cxcxcxcxccxvcv">#REF!</definedName>
    <definedName name="cxcxcxvcvxcvxcvxcx" localSheetId="10">#REF!</definedName>
    <definedName name="cxcxcxvcvxcvxcvxcx">#REF!</definedName>
    <definedName name="cxvbvcxb" localSheetId="10" hidden="1">#REF!</definedName>
    <definedName name="cxvbvcxb" localSheetId="4" hidden="1">#REF!</definedName>
    <definedName name="cxvbvcxb" hidden="1">#REF!</definedName>
    <definedName name="cxvcvxcvx" localSheetId="10">#REF!</definedName>
    <definedName name="cxvcvxcvx">#REF!</definedName>
    <definedName name="cxvcxcvxcvxvxc" localSheetId="10">#REF!</definedName>
    <definedName name="cxvcxcvxcvxvxc">#REF!</definedName>
    <definedName name="cxvcxcvxcvxvxccxvcxvcvx" localSheetId="10">#REF!</definedName>
    <definedName name="cxvcxcvxcvxvxccxvcxvcvx">#REF!</definedName>
    <definedName name="cxvcxvcxvcvxcxv" localSheetId="10">#REF!</definedName>
    <definedName name="cxvcxvcxvcvxcxv">#REF!</definedName>
    <definedName name="cxvcxxcvcvxvcxvcxvcx" localSheetId="10">#REF!</definedName>
    <definedName name="cxvcxxcvcvxvcxvcxvcx">#REF!</definedName>
    <definedName name="cxvdff" localSheetId="10">#REF!</definedName>
    <definedName name="cxvdff">#REF!</definedName>
    <definedName name="cxvsdvxcvxcv" localSheetId="10">#REF!</definedName>
    <definedName name="cxvsdvxcvxcv">#REF!</definedName>
    <definedName name="cxvvcxcvxcvxcvxcvxcvx" localSheetId="10">#REF!</definedName>
    <definedName name="cxvvcxcvxcvxcvxcvxcvx">#REF!</definedName>
    <definedName name="cxvvcxcxcxvcx" localSheetId="10">#REF!</definedName>
    <definedName name="cxvvcxcxcxvcx">#REF!</definedName>
    <definedName name="cxvvcxvcx" localSheetId="10">#REF!</definedName>
    <definedName name="cxvvcxvcx">#REF!</definedName>
    <definedName name="cxvvv" localSheetId="10">#REF!</definedName>
    <definedName name="cxvvv">#REF!</definedName>
    <definedName name="cxvvvvvvv" localSheetId="10">#REF!</definedName>
    <definedName name="cxvvvvvvv">#REF!</definedName>
    <definedName name="cxvvvvvvvv" localSheetId="10">#REF!</definedName>
    <definedName name="cxvvvvvvvv">#REF!</definedName>
    <definedName name="cxvvvvvvvvvvvvvvvvvv" localSheetId="10">#REF!</definedName>
    <definedName name="cxvvvvvvvvvvvvvvvvvv">#REF!</definedName>
    <definedName name="cxvvxccvx" localSheetId="10">#REF!</definedName>
    <definedName name="cxvvxccvx">#REF!</definedName>
    <definedName name="cxvvxccvxcvxcxvcvxcvx" localSheetId="10">#REF!</definedName>
    <definedName name="cxvvxccvxcvxcxvcvxcvx">#REF!</definedName>
    <definedName name="cxvvxccxvcvxcxvxcvvcxcvx" localSheetId="10">#REF!</definedName>
    <definedName name="cxvvxccxvcvxcxvxcvvcxcvx">#REF!</definedName>
    <definedName name="cxvvxccxvcxvcxvcvxcvx" localSheetId="10">#REF!</definedName>
    <definedName name="cxvvxccxvcxvcxvcvxcvx">#REF!</definedName>
    <definedName name="cxvvxcvcx" localSheetId="10">#REF!</definedName>
    <definedName name="cxvvxcvcx">#REF!</definedName>
    <definedName name="cxvvxcvxccvxcvxvcxcvx" localSheetId="10">#REF!</definedName>
    <definedName name="cxvvxcvxccvxcvxvcxcvx">#REF!</definedName>
    <definedName name="cxvvxcvxccxvcvxcxvcvxcvx" localSheetId="10">#REF!</definedName>
    <definedName name="cxvvxcvxccxvcvxcxvcvxcvx">#REF!</definedName>
    <definedName name="cxvvxcxcvcvxcvxcxv" localSheetId="10">#REF!</definedName>
    <definedName name="cxvvxcxcvcvxcvxcxv">#REF!</definedName>
    <definedName name="cxvvxcxvcvxcvxcvxcxv" localSheetId="10">#REF!</definedName>
    <definedName name="cxvvxcxvcvxcvxcvxcxv">#REF!</definedName>
    <definedName name="cxvxccxvcvxcvxcvxcvxvcxcvx" localSheetId="10">#REF!</definedName>
    <definedName name="cxvxccxvcvxcvxcvxcvxvcxcvx">#REF!</definedName>
    <definedName name="cxvxccxvxcvxcvcx" localSheetId="10">#REF!</definedName>
    <definedName name="cxvxccxvxcvxcvcx">#REF!</definedName>
    <definedName name="cxvxcvcx" localSheetId="10">#REF!</definedName>
    <definedName name="cxvxcvcx">#REF!</definedName>
    <definedName name="cxvxcvcxvcxvxcvcvx" localSheetId="10">#REF!</definedName>
    <definedName name="cxvxcvcxvcxvxcvcvx">#REF!</definedName>
    <definedName name="cxvxcvvbn" localSheetId="10">#REF!</definedName>
    <definedName name="cxvxcvvbn">#REF!</definedName>
    <definedName name="cxvxcvxcvcxcvcx" localSheetId="10">#REF!</definedName>
    <definedName name="cxvxcvxcvcxcvcx">#REF!</definedName>
    <definedName name="cxvxcvxcvcxv" localSheetId="10">#REF!</definedName>
    <definedName name="cxvxcvxcvcxv">#REF!</definedName>
    <definedName name="cxvxcxcvxcxvcvx" localSheetId="10">#REF!</definedName>
    <definedName name="cxvxcxcvxcxvcvx">#REF!</definedName>
    <definedName name="CXX" localSheetId="10">#REF!</definedName>
    <definedName name="CXX">#REF!</definedName>
    <definedName name="cxxcvvxc" localSheetId="10">#REF!</definedName>
    <definedName name="cxxcvvxc">#REF!</definedName>
    <definedName name="cxxcvxcvxcvcxvcx" localSheetId="10">#REF!</definedName>
    <definedName name="cxxcvxcvxcvcxvcx">#REF!</definedName>
    <definedName name="cxxvccxvcxv" localSheetId="10">#REF!</definedName>
    <definedName name="cxxvccxvcxv">#REF!</definedName>
    <definedName name="cxxvcvcxcvx" localSheetId="10">#REF!</definedName>
    <definedName name="cxxvcvcxcvx">#REF!</definedName>
    <definedName name="cxzxccxcxzcxzxzcxzxzcxzc" localSheetId="10">#REF!</definedName>
    <definedName name="cxzxccxcxzcxzxzcxzxzcxzc">#REF!</definedName>
    <definedName name="CY_Accounts_Receivable" localSheetId="10">#REF!</definedName>
    <definedName name="CY_Accounts_Receivable">#REF!</definedName>
    <definedName name="CY_Administration" localSheetId="10">#REF!</definedName>
    <definedName name="CY_Administration">#REF!</definedName>
    <definedName name="CY_Cash" localSheetId="10">#REF!</definedName>
    <definedName name="CY_Cash">#REF!</definedName>
    <definedName name="CY_Cash_Div_Dec" localSheetId="10">#REF!</definedName>
    <definedName name="CY_Cash_Div_Dec">#REF!</definedName>
    <definedName name="CY_CASH_DIVIDENDS_DECLARED__per_common_share" localSheetId="10">#REF!</definedName>
    <definedName name="CY_CASH_DIVIDENDS_DECLARED__per_common_share">#REF!</definedName>
    <definedName name="CY_Common_Equity" localSheetId="10">#REF!</definedName>
    <definedName name="CY_Common_Equity">#REF!</definedName>
    <definedName name="CY_Cost_of_Sales" localSheetId="10">#REF!</definedName>
    <definedName name="CY_Cost_of_Sales">#REF!</definedName>
    <definedName name="CY_Current_Liabilities" localSheetId="10">#REF!</definedName>
    <definedName name="CY_Current_Liabilities">#REF!</definedName>
    <definedName name="CY_Depreciation" localSheetId="10">#REF!</definedName>
    <definedName name="CY_Depreciation">#REF!</definedName>
    <definedName name="CY_Disc._Ops." localSheetId="10">#REF!</definedName>
    <definedName name="CY_Disc._Ops.">#REF!</definedName>
    <definedName name="CY_Earnings_per_share" localSheetId="10">#REF!</definedName>
    <definedName name="CY_Earnings_per_share">#REF!</definedName>
    <definedName name="CY_Extraord." localSheetId="10">#REF!</definedName>
    <definedName name="CY_Extraord.">#REF!</definedName>
    <definedName name="CY_Gross_Profit" localSheetId="10">#REF!</definedName>
    <definedName name="CY_Gross_Profit">#REF!</definedName>
    <definedName name="CY_INC_AFT_TAX" localSheetId="10">#REF!</definedName>
    <definedName name="CY_INC_AFT_TAX">#REF!</definedName>
    <definedName name="CY_INC_BEF_EXTRAORD" localSheetId="10">#REF!</definedName>
    <definedName name="CY_INC_BEF_EXTRAORD">#REF!</definedName>
    <definedName name="CY_Inc_Bef_Tax" localSheetId="10">#REF!</definedName>
    <definedName name="CY_Inc_Bef_Tax">#REF!</definedName>
    <definedName name="CY_Intangible_Assets" localSheetId="10">#REF!</definedName>
    <definedName name="CY_Intangible_Assets">#REF!</definedName>
    <definedName name="CY_Interest_Expense" localSheetId="10">#REF!</definedName>
    <definedName name="CY_Interest_Expense">#REF!</definedName>
    <definedName name="CY_Inventory" localSheetId="10">#REF!</definedName>
    <definedName name="CY_Inventory">#REF!</definedName>
    <definedName name="CY_LIABIL_EQUITY" localSheetId="10">#REF!</definedName>
    <definedName name="CY_LIABIL_EQUITY">#REF!</definedName>
    <definedName name="CY_Long_term_Debt__excl_Dfd_Taxes" localSheetId="10">#REF!</definedName>
    <definedName name="CY_Long_term_Debt__excl_Dfd_Taxes">#REF!</definedName>
    <definedName name="CY_LT_Debt" localSheetId="10">#REF!</definedName>
    <definedName name="CY_LT_Debt">#REF!</definedName>
    <definedName name="CY_Market_Value_of_Equity" localSheetId="10">#REF!</definedName>
    <definedName name="CY_Market_Value_of_Equity">#REF!</definedName>
    <definedName name="CY_Marketable_Sec" localSheetId="10">#REF!</definedName>
    <definedName name="CY_Marketable_Sec">#REF!</definedName>
    <definedName name="CY_NET_INCOME" localSheetId="10">#REF!</definedName>
    <definedName name="CY_NET_INCOME">#REF!</definedName>
    <definedName name="CY_Net_Revenue" localSheetId="10">#REF!</definedName>
    <definedName name="CY_Net_Revenue">#REF!</definedName>
    <definedName name="CY_Operating_Income" localSheetId="10">#REF!</definedName>
    <definedName name="CY_Operating_Income">#REF!</definedName>
    <definedName name="CY_Other" localSheetId="10">#REF!</definedName>
    <definedName name="CY_Other">#REF!</definedName>
    <definedName name="CY_Other_Curr_Assets" localSheetId="10">#REF!</definedName>
    <definedName name="CY_Other_Curr_Assets">#REF!</definedName>
    <definedName name="CY_Other_LT_Assets" localSheetId="10">#REF!</definedName>
    <definedName name="CY_Other_LT_Assets">#REF!</definedName>
    <definedName name="CY_Other_LT_Liabilities" localSheetId="10">#REF!</definedName>
    <definedName name="CY_Other_LT_Liabilities">#REF!</definedName>
    <definedName name="CY_Preferred_Stock" localSheetId="10">#REF!</definedName>
    <definedName name="CY_Preferred_Stock">#REF!</definedName>
    <definedName name="CY_QUICK_ASSETS" localSheetId="10">#REF!</definedName>
    <definedName name="CY_QUICK_ASSETS">#REF!</definedName>
    <definedName name="CY_Retained_Earnings" localSheetId="10">#REF!</definedName>
    <definedName name="CY_Retained_Earnings">#REF!</definedName>
    <definedName name="CY_Selling" localSheetId="10">#REF!</definedName>
    <definedName name="CY_Selling">#REF!</definedName>
    <definedName name="CY_Tangible_Assets" localSheetId="10">#REF!</definedName>
    <definedName name="CY_Tangible_Assets">#REF!</definedName>
    <definedName name="CY_Tangible_Net_Worth" localSheetId="10">#REF!</definedName>
    <definedName name="CY_Tangible_Net_Worth">#REF!</definedName>
    <definedName name="CY_Taxes" localSheetId="10">#REF!</definedName>
    <definedName name="CY_Taxes">#REF!</definedName>
    <definedName name="CY_TOTAL_ASSETS" localSheetId="10">#REF!</definedName>
    <definedName name="CY_TOTAL_ASSETS">#REF!</definedName>
    <definedName name="CY_TOTAL_CURR_ASSETS" localSheetId="10">#REF!</definedName>
    <definedName name="CY_TOTAL_CURR_ASSETS">#REF!</definedName>
    <definedName name="CY_TOTAL_DEBT" localSheetId="10">#REF!</definedName>
    <definedName name="CY_TOTAL_DEBT">#REF!</definedName>
    <definedName name="CY_TOTAL_EQUITY" localSheetId="10">#REF!</definedName>
    <definedName name="CY_TOTAL_EQUITY">#REF!</definedName>
    <definedName name="CY_Trade_Payables" localSheetId="10">#REF!</definedName>
    <definedName name="CY_Trade_Payables">#REF!</definedName>
    <definedName name="CY_Weighted_Average" localSheetId="10">#REF!</definedName>
    <definedName name="CY_Weighted_Average">#REF!</definedName>
    <definedName name="CY_Working_Capital" localSheetId="10">#REF!</definedName>
    <definedName name="CY_Working_Capital">#REF!</definedName>
    <definedName name="CY_Year_Income_Statement" localSheetId="10">#REF!</definedName>
    <definedName name="CY_Year_Income_Statement">#REF!</definedName>
    <definedName name="cye" localSheetId="2" hidden="1">{"outturn",#N/A,TRUE,"HCA";#N/A,#N/A,TRUE,"HCA Summary";#N/A,#N/A,TRUE,"Operating ratio graphs";"Profit and loss",#N/A,TRUE,"HCA"}</definedName>
    <definedName name="cye" localSheetId="4" hidden="1">{"outturn",#N/A,TRUE,"HCA";#N/A,#N/A,TRUE,"HCA Summary";#N/A,#N/A,TRUE,"Operating ratio graphs";"Profit and loss",#N/A,TRUE,"HCA"}</definedName>
    <definedName name="cye" hidden="1">{"outturn",#N/A,TRUE,"HCA";#N/A,#N/A,TRUE,"HCA Summary";#N/A,#N/A,TRUE,"Operating ratio graphs";"Profit and loss",#N/A,TRUE,"HCA"}</definedName>
    <definedName name="czbz" localSheetId="2" hidden="1">{#N/A,#N/A,FALSE,"Summary";#N/A,#N/A,FALSE,"Total";#N/A,#N/A,FALSE,"Total ex Swe";#N/A,#N/A,FALSE,"Volume";#N/A,#N/A,FALSE,"Expenses";#N/A,#N/A,FALSE,"CM Var";#N/A,#N/A,FALSE,"YTD Var"}</definedName>
    <definedName name="czbz" localSheetId="4" hidden="1">{#N/A,#N/A,FALSE,"Summary";#N/A,#N/A,FALSE,"Total";#N/A,#N/A,FALSE,"Total ex Swe";#N/A,#N/A,FALSE,"Volume";#N/A,#N/A,FALSE,"Expenses";#N/A,#N/A,FALSE,"CM Var";#N/A,#N/A,FALSE,"YTD Var"}</definedName>
    <definedName name="czbz" hidden="1">{#N/A,#N/A,FALSE,"Summary";#N/A,#N/A,FALSE,"Total";#N/A,#N/A,FALSE,"Total ex Swe";#N/A,#N/A,FALSE,"Volume";#N/A,#N/A,FALSE,"Expenses";#N/A,#N/A,FALSE,"CM Var";#N/A,#N/A,FALSE,"YTD Var"}</definedName>
    <definedName name="d" localSheetId="2" hidden="1">{"'Standalone List Price Trends'!$A$1:$X$56"}</definedName>
    <definedName name="d" localSheetId="4" hidden="1">{"'Standalone List Price Trends'!$A$1:$X$56"}</definedName>
    <definedName name="d" hidden="1">{"'Standalone List Price Trends'!$A$1:$X$56"}</definedName>
    <definedName name="d.r" localSheetId="10">#REF!</definedName>
    <definedName name="d.r">#REF!</definedName>
    <definedName name="d_1" localSheetId="2" hidden="1">{#N/A,#N/A,TRUE,"Historicals";#N/A,#N/A,TRUE,"Charts";#N/A,#N/A,TRUE,"Forecasts"}</definedName>
    <definedName name="d_1" localSheetId="4" hidden="1">{#N/A,#N/A,TRUE,"Historicals";#N/A,#N/A,TRUE,"Charts";#N/A,#N/A,TRUE,"Forecasts"}</definedName>
    <definedName name="d_1" hidden="1">{#N/A,#N/A,TRUE,"Historicals";#N/A,#N/A,TRUE,"Charts";#N/A,#N/A,TRUE,"Forecasts"}</definedName>
    <definedName name="d_2" localSheetId="2" hidden="1">{#N/A,#N/A,TRUE,"Historicals";#N/A,#N/A,TRUE,"Charts";#N/A,#N/A,TRUE,"Forecasts"}</definedName>
    <definedName name="d_2" localSheetId="4" hidden="1">{#N/A,#N/A,TRUE,"Historicals";#N/A,#N/A,TRUE,"Charts";#N/A,#N/A,TRUE,"Forecasts"}</definedName>
    <definedName name="d_2" hidden="1">{#N/A,#N/A,TRUE,"Historicals";#N/A,#N/A,TRUE,"Charts";#N/A,#N/A,TRUE,"Forecasts"}</definedName>
    <definedName name="DA" localSheetId="2" hidden="1">{"Actual",#N/A,FALSE,"(価格)";"Market",#N/A,FALSE,"(価格)";"Plan",#N/A,FALSE,"(価格)"}</definedName>
    <definedName name="DA" localSheetId="4" hidden="1">{"Actual",#N/A,FALSE,"(価格)";"Market",#N/A,FALSE,"(価格)";"Plan",#N/A,FALSE,"(価格)"}</definedName>
    <definedName name="DA" hidden="1">{"Actual",#N/A,FALSE,"(価格)";"Market",#N/A,FALSE,"(価格)";"Plan",#N/A,FALSE,"(価格)"}</definedName>
    <definedName name="daada" localSheetId="10" hidden="1">#REF!</definedName>
    <definedName name="daada" localSheetId="4" hidden="1">#REF!</definedName>
    <definedName name="daada" hidden="1">#REF!</definedName>
    <definedName name="dada" localSheetId="10" hidden="1">#REF!</definedName>
    <definedName name="dada" localSheetId="4" hidden="1">#REF!</definedName>
    <definedName name="dada" hidden="1">#REF!</definedName>
    <definedName name="dadada" localSheetId="10" hidden="1">#REF!</definedName>
    <definedName name="dadada" localSheetId="4" hidden="1">#REF!</definedName>
    <definedName name="dadada" hidden="1">#REF!</definedName>
    <definedName name="dadadaa" localSheetId="10" hidden="1">#REF!</definedName>
    <definedName name="dadadaa" localSheetId="4" hidden="1">#REF!</definedName>
    <definedName name="dadadaa" hidden="1">#REF!</definedName>
    <definedName name="dadadadada" localSheetId="10" hidden="1">#REF!</definedName>
    <definedName name="dadadadada" localSheetId="4" hidden="1">#REF!</definedName>
    <definedName name="dadadadada" hidden="1">#REF!</definedName>
    <definedName name="dadas" localSheetId="10" hidden="1">#REF!</definedName>
    <definedName name="dadas" localSheetId="4" hidden="1">#REF!</definedName>
    <definedName name="dadas" hidden="1">#REF!</definedName>
    <definedName name="dadsadadada" localSheetId="10" hidden="1">#REF!</definedName>
    <definedName name="dadsadadada" localSheetId="4" hidden="1">#REF!</definedName>
    <definedName name="dadsadadada" hidden="1">#REF!</definedName>
    <definedName name="dadsajda" localSheetId="10" hidden="1">#REF!</definedName>
    <definedName name="dadsajda" localSheetId="4" hidden="1">#REF!</definedName>
    <definedName name="dadsajda" hidden="1">#REF!</definedName>
    <definedName name="dafd" localSheetId="2" hidden="1">{#N/A,#N/A,FALSE,"Summary";#N/A,#N/A,FALSE,"Total";#N/A,#N/A,FALSE,"Total ex Swe";#N/A,#N/A,FALSE,"Volume";#N/A,#N/A,FALSE,"Expenses";#N/A,#N/A,FALSE,"CM Var";#N/A,#N/A,FALSE,"YTD Var"}</definedName>
    <definedName name="dafd" localSheetId="4" hidden="1">{#N/A,#N/A,FALSE,"Summary";#N/A,#N/A,FALSE,"Total";#N/A,#N/A,FALSE,"Total ex Swe";#N/A,#N/A,FALSE,"Volume";#N/A,#N/A,FALSE,"Expenses";#N/A,#N/A,FALSE,"CM Var";#N/A,#N/A,FALSE,"YTD Var"}</definedName>
    <definedName name="dafd" hidden="1">{#N/A,#N/A,FALSE,"Summary";#N/A,#N/A,FALSE,"Total";#N/A,#N/A,FALSE,"Total ex Swe";#N/A,#N/A,FALSE,"Volume";#N/A,#N/A,FALSE,"Expenses";#N/A,#N/A,FALSE,"CM Var";#N/A,#N/A,FALSE,"YTD Var"}</definedName>
    <definedName name="DAMMAM" localSheetId="10">#REF!</definedName>
    <definedName name="DAMMAM">#REF!</definedName>
    <definedName name="DAO" localSheetId="10">#REF!</definedName>
    <definedName name="DAO">#REF!</definedName>
    <definedName name="DAOCenter" localSheetId="10">#REF!</definedName>
    <definedName name="DAOCenter">#REF!</definedName>
    <definedName name="DAODept" localSheetId="10">#REF!</definedName>
    <definedName name="DAODept">#REF!</definedName>
    <definedName name="DAOFunction" localSheetId="10">#REF!</definedName>
    <definedName name="DAOFunction">#REF!</definedName>
    <definedName name="das" localSheetId="2" hidden="1">{#N/A,#N/A,TRUE,"Cover";#N/A,#N/A,TRUE,"Summary";#N/A,#N/A,TRUE,"P&amp;L";#N/A,#N/A,TRUE,"CF";#N/A,#N/A,TRUE,"BS";#N/A,#N/A,TRUE,"BS_Assumptions";#N/A,#N/A,TRUE,"GSM1800 - Revenues";#N/A,#N/A,TRUE,"Int'l - Revenues";#N/A,#N/A,TRUE,"Domestic Trunk - Revenues";#N/A,#N/A,TRUE,"Interconnection Charges";#N/A,#N/A,TRUE,"Cost of Service";#N/A,#N/A,TRUE,"Handset Cost";#N/A,#N/A,TRUE,"Op. Expenses";#N/A,#N/A,TRUE,"Debt Schedule";#N/A,#N/A,TRUE,"Capex";#N/A,#N/A,TRUE,"Fixed Assets &amp; Def. Exp.";#N/A,#N/A,TRUE,"Deprec. &amp; Amort.";#N/A,#N/A,TRUE,"Capital Allowance";#N/A,#N/A,TRUE,"Tax Schedule";#N/A,#N/A,TRUE,"P&amp;L (GSM1800)";#N/A,#N/A,TRUE,"P&amp;L (PSTN&amp;EQUAL ACCESS)";#N/A,#N/A,TRUE,"P&amp;L (IDD)";#N/A,#N/A,TRUE,"DCF"}</definedName>
    <definedName name="das" localSheetId="4" hidden="1">{#N/A,#N/A,TRUE,"Cover";#N/A,#N/A,TRUE,"Summary";#N/A,#N/A,TRUE,"P&amp;L";#N/A,#N/A,TRUE,"CF";#N/A,#N/A,TRUE,"BS";#N/A,#N/A,TRUE,"BS_Assumptions";#N/A,#N/A,TRUE,"GSM1800 - Revenues";#N/A,#N/A,TRUE,"Int'l - Revenues";#N/A,#N/A,TRUE,"Domestic Trunk - Revenues";#N/A,#N/A,TRUE,"Interconnection Charges";#N/A,#N/A,TRUE,"Cost of Service";#N/A,#N/A,TRUE,"Handset Cost";#N/A,#N/A,TRUE,"Op. Expenses";#N/A,#N/A,TRUE,"Debt Schedule";#N/A,#N/A,TRUE,"Capex";#N/A,#N/A,TRUE,"Fixed Assets &amp; Def. Exp.";#N/A,#N/A,TRUE,"Deprec. &amp; Amort.";#N/A,#N/A,TRUE,"Capital Allowance";#N/A,#N/A,TRUE,"Tax Schedule";#N/A,#N/A,TRUE,"P&amp;L (GSM1800)";#N/A,#N/A,TRUE,"P&amp;L (PSTN&amp;EQUAL ACCESS)";#N/A,#N/A,TRUE,"P&amp;L (IDD)";#N/A,#N/A,TRUE,"DCF"}</definedName>
    <definedName name="das" hidden="1">{#N/A,#N/A,TRUE,"Cover";#N/A,#N/A,TRUE,"Summary";#N/A,#N/A,TRUE,"P&amp;L";#N/A,#N/A,TRUE,"CF";#N/A,#N/A,TRUE,"BS";#N/A,#N/A,TRUE,"BS_Assumptions";#N/A,#N/A,TRUE,"GSM1800 - Revenues";#N/A,#N/A,TRUE,"Int'l - Revenues";#N/A,#N/A,TRUE,"Domestic Trunk - Revenues";#N/A,#N/A,TRUE,"Interconnection Charges";#N/A,#N/A,TRUE,"Cost of Service";#N/A,#N/A,TRUE,"Handset Cost";#N/A,#N/A,TRUE,"Op. Expenses";#N/A,#N/A,TRUE,"Debt Schedule";#N/A,#N/A,TRUE,"Capex";#N/A,#N/A,TRUE,"Fixed Assets &amp; Def. Exp.";#N/A,#N/A,TRUE,"Deprec. &amp; Amort.";#N/A,#N/A,TRUE,"Capital Allowance";#N/A,#N/A,TRUE,"Tax Schedule";#N/A,#N/A,TRUE,"P&amp;L (GSM1800)";#N/A,#N/A,TRUE,"P&amp;L (PSTN&amp;EQUAL ACCESS)";#N/A,#N/A,TRUE,"P&amp;L (IDD)";#N/A,#N/A,TRUE,"DCF"}</definedName>
    <definedName name="das_1" localSheetId="2" hidden="1">{#N/A,#N/A,TRUE,"Cover";#N/A,#N/A,TRUE,"Summary";#N/A,#N/A,TRUE,"P&amp;L";#N/A,#N/A,TRUE,"CF";#N/A,#N/A,TRUE,"BS";#N/A,#N/A,TRUE,"BS_Assumptions";#N/A,#N/A,TRUE,"GSM1800 - Revenues";#N/A,#N/A,TRUE,"Int'l - Revenues";#N/A,#N/A,TRUE,"Domestic Trunk - Revenues";#N/A,#N/A,TRUE,"Interconnection Charges";#N/A,#N/A,TRUE,"Cost of Service";#N/A,#N/A,TRUE,"Handset Cost";#N/A,#N/A,TRUE,"Op. Expenses";#N/A,#N/A,TRUE,"Debt Schedule";#N/A,#N/A,TRUE,"Capex";#N/A,#N/A,TRUE,"Fixed Assets &amp; Def. Exp.";#N/A,#N/A,TRUE,"Deprec. &amp; Amort.";#N/A,#N/A,TRUE,"Capital Allowance";#N/A,#N/A,TRUE,"Tax Schedule";#N/A,#N/A,TRUE,"P&amp;L (GSM1800)";#N/A,#N/A,TRUE,"P&amp;L (PSTN&amp;EQUAL ACCESS)";#N/A,#N/A,TRUE,"P&amp;L (IDD)";#N/A,#N/A,TRUE,"DCF"}</definedName>
    <definedName name="das_1" localSheetId="4" hidden="1">{#N/A,#N/A,TRUE,"Cover";#N/A,#N/A,TRUE,"Summary";#N/A,#N/A,TRUE,"P&amp;L";#N/A,#N/A,TRUE,"CF";#N/A,#N/A,TRUE,"BS";#N/A,#N/A,TRUE,"BS_Assumptions";#N/A,#N/A,TRUE,"GSM1800 - Revenues";#N/A,#N/A,TRUE,"Int'l - Revenues";#N/A,#N/A,TRUE,"Domestic Trunk - Revenues";#N/A,#N/A,TRUE,"Interconnection Charges";#N/A,#N/A,TRUE,"Cost of Service";#N/A,#N/A,TRUE,"Handset Cost";#N/A,#N/A,TRUE,"Op. Expenses";#N/A,#N/A,TRUE,"Debt Schedule";#N/A,#N/A,TRUE,"Capex";#N/A,#N/A,TRUE,"Fixed Assets &amp; Def. Exp.";#N/A,#N/A,TRUE,"Deprec. &amp; Amort.";#N/A,#N/A,TRUE,"Capital Allowance";#N/A,#N/A,TRUE,"Tax Schedule";#N/A,#N/A,TRUE,"P&amp;L (GSM1800)";#N/A,#N/A,TRUE,"P&amp;L (PSTN&amp;EQUAL ACCESS)";#N/A,#N/A,TRUE,"P&amp;L (IDD)";#N/A,#N/A,TRUE,"DCF"}</definedName>
    <definedName name="das_1" hidden="1">{#N/A,#N/A,TRUE,"Cover";#N/A,#N/A,TRUE,"Summary";#N/A,#N/A,TRUE,"P&amp;L";#N/A,#N/A,TRUE,"CF";#N/A,#N/A,TRUE,"BS";#N/A,#N/A,TRUE,"BS_Assumptions";#N/A,#N/A,TRUE,"GSM1800 - Revenues";#N/A,#N/A,TRUE,"Int'l - Revenues";#N/A,#N/A,TRUE,"Domestic Trunk - Revenues";#N/A,#N/A,TRUE,"Interconnection Charges";#N/A,#N/A,TRUE,"Cost of Service";#N/A,#N/A,TRUE,"Handset Cost";#N/A,#N/A,TRUE,"Op. Expenses";#N/A,#N/A,TRUE,"Debt Schedule";#N/A,#N/A,TRUE,"Capex";#N/A,#N/A,TRUE,"Fixed Assets &amp; Def. Exp.";#N/A,#N/A,TRUE,"Deprec. &amp; Amort.";#N/A,#N/A,TRUE,"Capital Allowance";#N/A,#N/A,TRUE,"Tax Schedule";#N/A,#N/A,TRUE,"P&amp;L (GSM1800)";#N/A,#N/A,TRUE,"P&amp;L (PSTN&amp;EQUAL ACCESS)";#N/A,#N/A,TRUE,"P&amp;L (IDD)";#N/A,#N/A,TRUE,"DCF"}</definedName>
    <definedName name="das_2" localSheetId="2" hidden="1">{#N/A,#N/A,TRUE,"Cover";#N/A,#N/A,TRUE,"Summary";#N/A,#N/A,TRUE,"P&amp;L";#N/A,#N/A,TRUE,"CF";#N/A,#N/A,TRUE,"BS";#N/A,#N/A,TRUE,"BS_Assumptions";#N/A,#N/A,TRUE,"GSM1800 - Revenues";#N/A,#N/A,TRUE,"Int'l - Revenues";#N/A,#N/A,TRUE,"Domestic Trunk - Revenues";#N/A,#N/A,TRUE,"Interconnection Charges";#N/A,#N/A,TRUE,"Cost of Service";#N/A,#N/A,TRUE,"Handset Cost";#N/A,#N/A,TRUE,"Op. Expenses";#N/A,#N/A,TRUE,"Debt Schedule";#N/A,#N/A,TRUE,"Capex";#N/A,#N/A,TRUE,"Fixed Assets &amp; Def. Exp.";#N/A,#N/A,TRUE,"Deprec. &amp; Amort.";#N/A,#N/A,TRUE,"Capital Allowance";#N/A,#N/A,TRUE,"Tax Schedule";#N/A,#N/A,TRUE,"P&amp;L (GSM1800)";#N/A,#N/A,TRUE,"P&amp;L (PSTN&amp;EQUAL ACCESS)";#N/A,#N/A,TRUE,"P&amp;L (IDD)";#N/A,#N/A,TRUE,"DCF"}</definedName>
    <definedName name="das_2" localSheetId="4" hidden="1">{#N/A,#N/A,TRUE,"Cover";#N/A,#N/A,TRUE,"Summary";#N/A,#N/A,TRUE,"P&amp;L";#N/A,#N/A,TRUE,"CF";#N/A,#N/A,TRUE,"BS";#N/A,#N/A,TRUE,"BS_Assumptions";#N/A,#N/A,TRUE,"GSM1800 - Revenues";#N/A,#N/A,TRUE,"Int'l - Revenues";#N/A,#N/A,TRUE,"Domestic Trunk - Revenues";#N/A,#N/A,TRUE,"Interconnection Charges";#N/A,#N/A,TRUE,"Cost of Service";#N/A,#N/A,TRUE,"Handset Cost";#N/A,#N/A,TRUE,"Op. Expenses";#N/A,#N/A,TRUE,"Debt Schedule";#N/A,#N/A,TRUE,"Capex";#N/A,#N/A,TRUE,"Fixed Assets &amp; Def. Exp.";#N/A,#N/A,TRUE,"Deprec. &amp; Amort.";#N/A,#N/A,TRUE,"Capital Allowance";#N/A,#N/A,TRUE,"Tax Schedule";#N/A,#N/A,TRUE,"P&amp;L (GSM1800)";#N/A,#N/A,TRUE,"P&amp;L (PSTN&amp;EQUAL ACCESS)";#N/A,#N/A,TRUE,"P&amp;L (IDD)";#N/A,#N/A,TRUE,"DCF"}</definedName>
    <definedName name="das_2" hidden="1">{#N/A,#N/A,TRUE,"Cover";#N/A,#N/A,TRUE,"Summary";#N/A,#N/A,TRUE,"P&amp;L";#N/A,#N/A,TRUE,"CF";#N/A,#N/A,TRUE,"BS";#N/A,#N/A,TRUE,"BS_Assumptions";#N/A,#N/A,TRUE,"GSM1800 - Revenues";#N/A,#N/A,TRUE,"Int'l - Revenues";#N/A,#N/A,TRUE,"Domestic Trunk - Revenues";#N/A,#N/A,TRUE,"Interconnection Charges";#N/A,#N/A,TRUE,"Cost of Service";#N/A,#N/A,TRUE,"Handset Cost";#N/A,#N/A,TRUE,"Op. Expenses";#N/A,#N/A,TRUE,"Debt Schedule";#N/A,#N/A,TRUE,"Capex";#N/A,#N/A,TRUE,"Fixed Assets &amp; Def. Exp.";#N/A,#N/A,TRUE,"Deprec. &amp; Amort.";#N/A,#N/A,TRUE,"Capital Allowance";#N/A,#N/A,TRUE,"Tax Schedule";#N/A,#N/A,TRUE,"P&amp;L (GSM1800)";#N/A,#N/A,TRUE,"P&amp;L (PSTN&amp;EQUAL ACCESS)";#N/A,#N/A,TRUE,"P&amp;L (IDD)";#N/A,#N/A,TRUE,"DCF"}</definedName>
    <definedName name="dasada" localSheetId="10" hidden="1">#REF!</definedName>
    <definedName name="dasada" localSheetId="4" hidden="1">#REF!</definedName>
    <definedName name="dasada" hidden="1">#REF!</definedName>
    <definedName name="dasasadadadadadad" localSheetId="10" hidden="1">#REF!</definedName>
    <definedName name="dasasadadadadadad" localSheetId="4" hidden="1">#REF!</definedName>
    <definedName name="dasasadadadadadad" hidden="1">#REF!</definedName>
    <definedName name="dasdadads" localSheetId="10" hidden="1">#REF!</definedName>
    <definedName name="dasdadads" localSheetId="4" hidden="1">#REF!</definedName>
    <definedName name="dasdadads" hidden="1">#REF!</definedName>
    <definedName name="dasjlkdada" localSheetId="10" hidden="1">#REF!</definedName>
    <definedName name="dasjlkdada" localSheetId="4" hidden="1">#REF!</definedName>
    <definedName name="dasjlkdada" hidden="1">#REF!</definedName>
    <definedName name="Data" localSheetId="10">OFFSET(#REF!,0,0,MAX(#REF!),1)</definedName>
    <definedName name="Data" localSheetId="4">OFFSET(#REF!,0,0,MAX(#REF!),1)</definedName>
    <definedName name="Data">OFFSET(#REF!,0,0,MAX(#REF!),1)</definedName>
    <definedName name="Data.Dump" localSheetId="10" hidden="1">OFFSET([0]!Data.Top.Left,1,0)</definedName>
    <definedName name="Data.Dump" localSheetId="2" hidden="1">OFFSET([0]!Data.Top.Left,1,0)</definedName>
    <definedName name="Data.Dump" localSheetId="4" hidden="1">OFFSET([0]!Data.Top.Left,1,0)</definedName>
    <definedName name="Data.Dump" hidden="1">OFFSET([0]!Data.Top.Left,1,0)</definedName>
    <definedName name="DATA_01" localSheetId="10" hidden="1">#REF!</definedName>
    <definedName name="DATA_01" localSheetId="4" hidden="1">#REF!</definedName>
    <definedName name="DATA_01" hidden="1">#REF!</definedName>
    <definedName name="DATA_02" localSheetId="10" hidden="1">#REF!</definedName>
    <definedName name="DATA_02" localSheetId="4" hidden="1">#REF!</definedName>
    <definedName name="DATA_02" hidden="1">#REF!</definedName>
    <definedName name="DATA_03" localSheetId="10" hidden="1">#REF!</definedName>
    <definedName name="DATA_03" localSheetId="4" hidden="1">#REF!</definedName>
    <definedName name="DATA_03" hidden="1">#REF!</definedName>
    <definedName name="DATA_04" localSheetId="10" hidden="1">#REF!</definedName>
    <definedName name="DATA_04" localSheetId="4" hidden="1">#REF!</definedName>
    <definedName name="DATA_04" hidden="1">#REF!</definedName>
    <definedName name="DATA_05" localSheetId="10" hidden="1">#REF!</definedName>
    <definedName name="DATA_05" localSheetId="4" hidden="1">#REF!</definedName>
    <definedName name="DATA_05" hidden="1">#REF!</definedName>
    <definedName name="DATA_06" localSheetId="10" hidden="1">#REF!</definedName>
    <definedName name="DATA_06" localSheetId="4" hidden="1">#REF!</definedName>
    <definedName name="DATA_06" hidden="1">#REF!</definedName>
    <definedName name="DATA_07" localSheetId="10" hidden="1">#REF!</definedName>
    <definedName name="DATA_07" localSheetId="4" hidden="1">#REF!</definedName>
    <definedName name="DATA_07" hidden="1">#REF!</definedName>
    <definedName name="DATA_08" localSheetId="10" hidden="1">#REF!</definedName>
    <definedName name="DATA_08" localSheetId="4" hidden="1">#REF!</definedName>
    <definedName name="DATA_08" hidden="1">#REF!</definedName>
    <definedName name="DATA_09" localSheetId="10">#REF!</definedName>
    <definedName name="DATA_09">#REF!</definedName>
    <definedName name="DATA_10" localSheetId="10">#REF!</definedName>
    <definedName name="DATA_10">#REF!</definedName>
    <definedName name="data_100" localSheetId="10">#REF!</definedName>
    <definedName name="data_100">#REF!</definedName>
    <definedName name="Data_101" localSheetId="10">#REF!</definedName>
    <definedName name="Data_101">#REF!</definedName>
    <definedName name="Data_102" localSheetId="10">#REF!</definedName>
    <definedName name="Data_102">#REF!</definedName>
    <definedName name="Data_103" localSheetId="10">#REF!</definedName>
    <definedName name="Data_103">#REF!</definedName>
    <definedName name="Data_104" localSheetId="10">#REF!</definedName>
    <definedName name="Data_104">#REF!</definedName>
    <definedName name="Data_105" localSheetId="10">#REF!</definedName>
    <definedName name="Data_105">#REF!</definedName>
    <definedName name="DATA_11" localSheetId="10">#REF!</definedName>
    <definedName name="DATA_11">#REF!</definedName>
    <definedName name="DATA_12" localSheetId="10">#REF!</definedName>
    <definedName name="DATA_12">#REF!</definedName>
    <definedName name="DATA_13" localSheetId="10">#REF!</definedName>
    <definedName name="DATA_13">#REF!</definedName>
    <definedName name="DATA_14" localSheetId="10">#REF!</definedName>
    <definedName name="DATA_14">#REF!</definedName>
    <definedName name="DATA_15" localSheetId="10">#REF!</definedName>
    <definedName name="DATA_15">#REF!</definedName>
    <definedName name="DATA_16" localSheetId="10">#REF!</definedName>
    <definedName name="DATA_16">#REF!</definedName>
    <definedName name="DATA_17" localSheetId="10">#REF!</definedName>
    <definedName name="DATA_17">#REF!</definedName>
    <definedName name="DATA_18" localSheetId="10">#REF!</definedName>
    <definedName name="DATA_18">#REF!</definedName>
    <definedName name="DATA_19" localSheetId="10">#REF!</definedName>
    <definedName name="DATA_19">#REF!</definedName>
    <definedName name="DATA_20" localSheetId="10">#REF!</definedName>
    <definedName name="DATA_20">#REF!</definedName>
    <definedName name="DATA_21" localSheetId="10">#REF!</definedName>
    <definedName name="DATA_21">#REF!</definedName>
    <definedName name="Data_22" localSheetId="10">#REF!</definedName>
    <definedName name="Data_22">#REF!</definedName>
    <definedName name="Data_23" localSheetId="10">#REF!</definedName>
    <definedName name="Data_23">#REF!</definedName>
    <definedName name="Data_24" localSheetId="10">#REF!</definedName>
    <definedName name="Data_24">#REF!</definedName>
    <definedName name="Data_25" localSheetId="10">#REF!</definedName>
    <definedName name="Data_25">#REF!</definedName>
    <definedName name="Data_26" localSheetId="10">#REF!</definedName>
    <definedName name="Data_26">#REF!</definedName>
    <definedName name="Data_27" localSheetId="10">#REF!</definedName>
    <definedName name="Data_27">#REF!</definedName>
    <definedName name="Data_28" localSheetId="10">#REF!</definedName>
    <definedName name="Data_28">#REF!</definedName>
    <definedName name="Data_29" localSheetId="10">#REF!</definedName>
    <definedName name="Data_29">#REF!</definedName>
    <definedName name="Data_30" localSheetId="10">#REF!</definedName>
    <definedName name="Data_30">#REF!</definedName>
    <definedName name="Data_31" localSheetId="10">#REF!</definedName>
    <definedName name="Data_31">#REF!</definedName>
    <definedName name="Data_32" localSheetId="10">#REF!</definedName>
    <definedName name="Data_32">#REF!</definedName>
    <definedName name="Data_33" localSheetId="10">#REF!</definedName>
    <definedName name="Data_33">#REF!</definedName>
    <definedName name="Data_34" localSheetId="10">#REF!</definedName>
    <definedName name="Data_34">#REF!</definedName>
    <definedName name="Data_41" localSheetId="10">#REF!</definedName>
    <definedName name="Data_41">#REF!</definedName>
    <definedName name="Data_42" localSheetId="10">#REF!</definedName>
    <definedName name="Data_42">#REF!</definedName>
    <definedName name="Data_43" localSheetId="10">#REF!</definedName>
    <definedName name="Data_43">#REF!</definedName>
    <definedName name="Data_44" localSheetId="10">#REF!</definedName>
    <definedName name="Data_44">#REF!</definedName>
    <definedName name="Data_summary" localSheetId="2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Data_summary" localSheetId="4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Data_summary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Data1" localSheetId="10">OFFSET(#REF!,0,0,MAX(#REF!),1)</definedName>
    <definedName name="Data1" localSheetId="4">OFFSET(#REF!,0,0,MAX(#REF!),1)</definedName>
    <definedName name="Data1">OFFSET(#REF!,0,0,MAX(#REF!),1)</definedName>
    <definedName name="data10" localSheetId="10">#REF!</definedName>
    <definedName name="data10">#REF!</definedName>
    <definedName name="DATA15" localSheetId="10">#REF!</definedName>
    <definedName name="DATA15">#REF!</definedName>
    <definedName name="data2" localSheetId="10" hidden="1">#REF!</definedName>
    <definedName name="data2" localSheetId="4" hidden="1">#REF!</definedName>
    <definedName name="data2" hidden="1">#REF!</definedName>
    <definedName name="data3" localSheetId="10" hidden="1">#REF!</definedName>
    <definedName name="data3" localSheetId="4" hidden="1">#REF!</definedName>
    <definedName name="data3" hidden="1">#REF!</definedName>
    <definedName name="data4" localSheetId="10">#REF!</definedName>
    <definedName name="data4">#REF!</definedName>
    <definedName name="data5" localSheetId="10">#REF!</definedName>
    <definedName name="data5">#REF!</definedName>
    <definedName name="data6" localSheetId="10">#REF!</definedName>
    <definedName name="data6">#REF!</definedName>
    <definedName name="DATA7" localSheetId="10">#REF!</definedName>
    <definedName name="DATA7">#REF!</definedName>
    <definedName name="data8" localSheetId="10">#REF!</definedName>
    <definedName name="data8">#REF!</definedName>
    <definedName name="data9" localSheetId="10">#REF!</definedName>
    <definedName name="data9">#REF!</definedName>
    <definedName name="_xlnm.Database" localSheetId="10">#REF!</definedName>
    <definedName name="_xlnm.Database">#REF!</definedName>
    <definedName name="Database.File" localSheetId="10" hidden="1">#REF!</definedName>
    <definedName name="Database.File" localSheetId="4" hidden="1">#REF!</definedName>
    <definedName name="Database.File" hidden="1">#REF!</definedName>
    <definedName name="DATABASE1" localSheetId="10">#REF!</definedName>
    <definedName name="DATABASE1">#REF!</definedName>
    <definedName name="DataNums" localSheetId="10">#REF!</definedName>
    <definedName name="DataNums">#REF!</definedName>
    <definedName name="DataText" localSheetId="10">#REF!</definedName>
    <definedName name="DataText">#REF!</definedName>
    <definedName name="DataYr" localSheetId="10">#REF!</definedName>
    <definedName name="DataYr">#REF!</definedName>
    <definedName name="DateRangeComp" localSheetId="10" hidden="1">OFFSET([0]!afgggrtgh_2,9,0,COUNTA([0]!afgggrtgh_2)-COUNTA(#REF!),1)</definedName>
    <definedName name="DateRangeComp" localSheetId="2" hidden="1">OFFSET(Dashboard!afgggrtgh_2,9,0,COUNTA(Dashboard!afgggrtgh_2)-COUNTA(#REF!),1)</definedName>
    <definedName name="DateRangeComp" localSheetId="4" hidden="1">OFFSET('Scenario Analysis'!afgggrtgh_2,9,0,COUNTA('Scenario Analysis'!afgggrtgh_2)-COUNTA(#REF!),1)</definedName>
    <definedName name="DateRangeComp" hidden="1">OFFSET(afgggrtgh_2,9,0,COUNTA(afgggrtgh_2)-COUNTA(#REF!),1)</definedName>
    <definedName name="DateRangeCompMain" localSheetId="10" hidden="1">#REF!</definedName>
    <definedName name="DateRangeCompMain" localSheetId="4" hidden="1">#REF!</definedName>
    <definedName name="DateRangeCompMain" hidden="1">#REF!</definedName>
    <definedName name="dates" localSheetId="10">#REF!</definedName>
    <definedName name="dates">#REF!</definedName>
    <definedName name="Dati" localSheetId="2" hidden="1">{"DET6GG1TRIM",#N/A,FALSE,"Stampa";"DET6GG2TRIM",#N/A,FALSE,"Stampa";"DET6GG3TRIM",#N/A,FALSE,"Stampa";"DET6GG4TRIM",#N/A,FALSE,"Stampa";"DETLUN1TRIM",#N/A,FALSE,"Stampa";"DETLUN2TRIM",#N/A,FALSE,"Stampa";"DETLUN3TRIM",#N/A,FALSE,"Stampa";"DETLUN4TRIM",#N/A,FALSE,"Stampa";"DET3DS1TRIM",#N/A,FALSE,"Stampa";"DET3DS2TRIM",#N/A,FALSE,"Stampa";"DET3DS3TRIM",#N/A,FALSE,"Stampa";"DET3DS4TRIM",#N/A,FALSE,"Stampa";"DETCLG1TRIM",#N/A,FALSE,"Stampa";"DETCLG2TRIM",#N/A,FALSE,"Stampa";"DETCLG3TRIM",#N/A,FALSE,"Stampa";"DETCLG4TRIM",#N/A,FALSE,"Stampa";"DETSYS1TRIM",#N/A,FALSE,"Stampa";"DETSYS2TRIM",#N/A,FALSE,"Stampa";"DETSYS3TRIM",#N/A,FALSE,"Stampa";"DETSYS4TRIM",#N/A,FALSE,"Stampa";"DETTOT1TRIM",#N/A,FALSE,"Stampa";"DETTOT2TRIM",#N/A,FALSE,"Stampa";"DETTOT3TRIM",#N/A,FALSE,"Stampa";"DETTOT4TRIM",#N/A,FALSE,"Stampa"}</definedName>
    <definedName name="Dati" localSheetId="4" hidden="1">{"DET6GG1TRIM",#N/A,FALSE,"Stampa";"DET6GG2TRIM",#N/A,FALSE,"Stampa";"DET6GG3TRIM",#N/A,FALSE,"Stampa";"DET6GG4TRIM",#N/A,FALSE,"Stampa";"DETLUN1TRIM",#N/A,FALSE,"Stampa";"DETLUN2TRIM",#N/A,FALSE,"Stampa";"DETLUN3TRIM",#N/A,FALSE,"Stampa";"DETLUN4TRIM",#N/A,FALSE,"Stampa";"DET3DS1TRIM",#N/A,FALSE,"Stampa";"DET3DS2TRIM",#N/A,FALSE,"Stampa";"DET3DS3TRIM",#N/A,FALSE,"Stampa";"DET3DS4TRIM",#N/A,FALSE,"Stampa";"DETCLG1TRIM",#N/A,FALSE,"Stampa";"DETCLG2TRIM",#N/A,FALSE,"Stampa";"DETCLG3TRIM",#N/A,FALSE,"Stampa";"DETCLG4TRIM",#N/A,FALSE,"Stampa";"DETSYS1TRIM",#N/A,FALSE,"Stampa";"DETSYS2TRIM",#N/A,FALSE,"Stampa";"DETSYS3TRIM",#N/A,FALSE,"Stampa";"DETSYS4TRIM",#N/A,FALSE,"Stampa";"DETTOT1TRIM",#N/A,FALSE,"Stampa";"DETTOT2TRIM",#N/A,FALSE,"Stampa";"DETTOT3TRIM",#N/A,FALSE,"Stampa";"DETTOT4TRIM",#N/A,FALSE,"Stampa"}</definedName>
    <definedName name="Dati" hidden="1">{"DET6GG1TRIM",#N/A,FALSE,"Stampa";"DET6GG2TRIM",#N/A,FALSE,"Stampa";"DET6GG3TRIM",#N/A,FALSE,"Stampa";"DET6GG4TRIM",#N/A,FALSE,"Stampa";"DETLUN1TRIM",#N/A,FALSE,"Stampa";"DETLUN2TRIM",#N/A,FALSE,"Stampa";"DETLUN3TRIM",#N/A,FALSE,"Stampa";"DETLUN4TRIM",#N/A,FALSE,"Stampa";"DET3DS1TRIM",#N/A,FALSE,"Stampa";"DET3DS2TRIM",#N/A,FALSE,"Stampa";"DET3DS3TRIM",#N/A,FALSE,"Stampa";"DET3DS4TRIM",#N/A,FALSE,"Stampa";"DETCLG1TRIM",#N/A,FALSE,"Stampa";"DETCLG2TRIM",#N/A,FALSE,"Stampa";"DETCLG3TRIM",#N/A,FALSE,"Stampa";"DETCLG4TRIM",#N/A,FALSE,"Stampa";"DETSYS1TRIM",#N/A,FALSE,"Stampa";"DETSYS2TRIM",#N/A,FALSE,"Stampa";"DETSYS3TRIM",#N/A,FALSE,"Stampa";"DETSYS4TRIM",#N/A,FALSE,"Stampa";"DETTOT1TRIM",#N/A,FALSE,"Stampa";"DETTOT2TRIM",#N/A,FALSE,"Stampa";"DETTOT3TRIM",#N/A,FALSE,"Stampa";"DETTOT4TRIM",#N/A,FALSE,"Stampa"}</definedName>
    <definedName name="DAYS" localSheetId="10">#REF!</definedName>
    <definedName name="DAYS">#REF!</definedName>
    <definedName name="db" localSheetId="10">#REF!</definedName>
    <definedName name="db">#REF!</definedName>
    <definedName name="DBNAME1" localSheetId="10">#REF!</definedName>
    <definedName name="DBNAME1">#REF!</definedName>
    <definedName name="DBNAME2" localSheetId="10">#REF!</definedName>
    <definedName name="DBNAME2">#REF!</definedName>
    <definedName name="DC" localSheetId="2" hidden="1">{"zagora",#N/A,FALSE,"colispostaux"}</definedName>
    <definedName name="DC" localSheetId="4" hidden="1">{"zagora",#N/A,FALSE,"colispostaux"}</definedName>
    <definedName name="DC" hidden="1">{"zagora",#N/A,FALSE,"colispostaux"}</definedName>
    <definedName name="DC_trans_date" localSheetId="10">#REF!</definedName>
    <definedName name="DC_trans_date">#REF!</definedName>
    <definedName name="DCF" localSheetId="2" hidden="1">{#N/A,#N/A,TRUE,"Cover sheet";#N/A,#N/A,TRUE,"INPUTS";#N/A,#N/A,TRUE,"OUTPUTS";#N/A,#N/A,TRUE,"VALUATION"}</definedName>
    <definedName name="DCF" localSheetId="4" hidden="1">{#N/A,#N/A,TRUE,"Cover sheet";#N/A,#N/A,TRUE,"INPUTS";#N/A,#N/A,TRUE,"OUTPUTS";#N/A,#N/A,TRUE,"VALUATION"}</definedName>
    <definedName name="DCF" hidden="1">{#N/A,#N/A,TRUE,"Cover sheet";#N/A,#N/A,TRUE,"INPUTS";#N/A,#N/A,TRUE,"OUTPUTS";#N/A,#N/A,TRUE,"VALUATION"}</definedName>
    <definedName name="DCF_" localSheetId="2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DCF_" localSheetId="4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DCF_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DCF_1" localSheetId="10">#REF!</definedName>
    <definedName name="DCF_1">#REF!</definedName>
    <definedName name="DCF_2" localSheetId="10">#REF!</definedName>
    <definedName name="DCF_2">#REF!</definedName>
    <definedName name="DCF_Date" localSheetId="10">#REF!</definedName>
    <definedName name="DCF_Date">#REF!</definedName>
    <definedName name="DCF_Stubb" localSheetId="10">#REF!</definedName>
    <definedName name="DCF_Stubb">#REF!</definedName>
    <definedName name="DCFLOW" localSheetId="10">#REF!</definedName>
    <definedName name="DCFLOW">#REF!</definedName>
    <definedName name="DCI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DCI" localSheetId="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DCI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dd" localSheetId="2" hidden="1">{"Area1",#N/A,FALSE,"OREWACC";"Area2",#N/A,FALSE,"OREWACC"}</definedName>
    <definedName name="dd" localSheetId="4" hidden="1">{"Area1",#N/A,FALSE,"OREWACC";"Area2",#N/A,FALSE,"OREWACC"}</definedName>
    <definedName name="dd" hidden="1">{"Area1",#N/A,FALSE,"OREWACC";"Area2",#N/A,FALSE,"OREWACC"}</definedName>
    <definedName name="DD_TS_Fin_Yr_End_Mth" localSheetId="10">#REF!</definedName>
    <definedName name="DD_TS_Fin_Yr_End_Mth" localSheetId="4">#REF!</definedName>
    <definedName name="DD_TS_Fin_Yr_End_Mth">#REF!</definedName>
    <definedName name="ddd" localSheetId="10" hidden="1">#REF!</definedName>
    <definedName name="ddd" localSheetId="4" hidden="1">#REF!</definedName>
    <definedName name="ddd" hidden="1">#REF!</definedName>
    <definedName name="dddd" localSheetId="2" hidden="1">{"מאזן_בוחן",#N/A,FALSE,"גיליון1";"רוהפ_מפורט",#N/A,FALSE,"גיליון2";"תקציב",#N/A,FALSE,"גיליון3";"רכוש_קבוע",#N/A,FALSE,"גליון 8"}</definedName>
    <definedName name="dddd" localSheetId="4" hidden="1">{"מאזן_בוחן",#N/A,FALSE,"גיליון1";"רוהפ_מפורט",#N/A,FALSE,"גיליון2";"תקציב",#N/A,FALSE,"גיליון3";"רכוש_קבוע",#N/A,FALSE,"גליון 8"}</definedName>
    <definedName name="dddd" hidden="1">{"מאזן_בוחן",#N/A,FALSE,"גיליון1";"רוהפ_מפורט",#N/A,FALSE,"גיליון2";"תקציב",#N/A,FALSE,"גיליון3";"רכוש_קבוע",#N/A,FALSE,"גליון 8"}</definedName>
    <definedName name="ddddd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dddd" localSheetId="4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dddd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ddddd" localSheetId="2" hidden="1">{#N/A,#N/A,FALSE,"UK";#N/A,#N/A,FALSE,"FR";#N/A,#N/A,FALSE,"SWE";#N/A,#N/A,FALSE,"BE";#N/A,#N/A,FALSE,"IT";#N/A,#N/A,FALSE,"SP";#N/A,#N/A,FALSE,"GE";#N/A,#N/A,FALSE,"PO";#N/A,#N/A,FALSE,"SWI";#N/A,#N/A,FALSE,"NON"}</definedName>
    <definedName name="dddddd" localSheetId="4" hidden="1">{#N/A,#N/A,FALSE,"UK";#N/A,#N/A,FALSE,"FR";#N/A,#N/A,FALSE,"SWE";#N/A,#N/A,FALSE,"BE";#N/A,#N/A,FALSE,"IT";#N/A,#N/A,FALSE,"SP";#N/A,#N/A,FALSE,"GE";#N/A,#N/A,FALSE,"PO";#N/A,#N/A,FALSE,"SWI";#N/A,#N/A,FALSE,"NON"}</definedName>
    <definedName name="dddddd" hidden="1">{#N/A,#N/A,FALSE,"UK";#N/A,#N/A,FALSE,"FR";#N/A,#N/A,FALSE,"SWE";#N/A,#N/A,FALSE,"BE";#N/A,#N/A,FALSE,"IT";#N/A,#N/A,FALSE,"SP";#N/A,#N/A,FALSE,"GE";#N/A,#N/A,FALSE,"PO";#N/A,#N/A,FALSE,"SWI";#N/A,#N/A,FALSE,"NON"}</definedName>
    <definedName name="ddddddd" localSheetId="2" hidden="1">{#N/A,#N/A,FALSE,"Feuil17";#N/A,#N/A,FALSE,"Feuil18";#N/A,#N/A,FALSE,"Feuil23";#N/A,#N/A,FALSE,"Feuil22";#N/A,#N/A,FALSE,"Feuil21";#N/A,#N/A,FALSE,"Feuil20"}</definedName>
    <definedName name="ddddddd" localSheetId="4" hidden="1">{#N/A,#N/A,FALSE,"Feuil17";#N/A,#N/A,FALSE,"Feuil18";#N/A,#N/A,FALSE,"Feuil23";#N/A,#N/A,FALSE,"Feuil22";#N/A,#N/A,FALSE,"Feuil21";#N/A,#N/A,FALSE,"Feuil20"}</definedName>
    <definedName name="ddddddd" hidden="1">{#N/A,#N/A,FALSE,"Feuil17";#N/A,#N/A,FALSE,"Feuil18";#N/A,#N/A,FALSE,"Feuil23";#N/A,#N/A,FALSE,"Feuil22";#N/A,#N/A,FALSE,"Feuil21";#N/A,#N/A,FALSE,"Feuil20"}</definedName>
    <definedName name="dddddddd" localSheetId="2" hidden="1">{#N/A,#N/A,TRUE,"FA 1 &amp; 2";#N/A,#N/A,TRUE,"FA 3 &amp; 4";#N/A,#N/A,TRUE,"FA 5 &amp; 6";#N/A,#N/A,TRUE,"FA 7 &amp; 8";#N/A,#N/A,TRUE,"FA 9 &amp; 10";#N/A,#N/A,TRUE,"FA 11";#N/A,#N/A,TRUE,"FA 12";#N/A,#N/A,TRUE,"FA 13";#N/A,#N/A,TRUE,"FA 14 &amp; 15"}</definedName>
    <definedName name="dddddddd" localSheetId="4" hidden="1">{#N/A,#N/A,TRUE,"FA 1 &amp; 2";#N/A,#N/A,TRUE,"FA 3 &amp; 4";#N/A,#N/A,TRUE,"FA 5 &amp; 6";#N/A,#N/A,TRUE,"FA 7 &amp; 8";#N/A,#N/A,TRUE,"FA 9 &amp; 10";#N/A,#N/A,TRUE,"FA 11";#N/A,#N/A,TRUE,"FA 12";#N/A,#N/A,TRUE,"FA 13";#N/A,#N/A,TRUE,"FA 14 &amp; 15"}</definedName>
    <definedName name="dddddddd" hidden="1">{#N/A,#N/A,TRUE,"FA 1 &amp; 2";#N/A,#N/A,TRUE,"FA 3 &amp; 4";#N/A,#N/A,TRUE,"FA 5 &amp; 6";#N/A,#N/A,TRUE,"FA 7 &amp; 8";#N/A,#N/A,TRUE,"FA 9 &amp; 10";#N/A,#N/A,TRUE,"FA 11";#N/A,#N/A,TRUE,"FA 12";#N/A,#N/A,TRUE,"FA 13";#N/A,#N/A,TRUE,"FA 14 &amp; 15"}</definedName>
    <definedName name="dddddddddddddddddddddddddddddd" localSheetId="10">#REF!</definedName>
    <definedName name="dddddddddddddddddddddddddddddd">#REF!</definedName>
    <definedName name="dddt" localSheetId="2" hidden="1">{"'Break down'!$A$4"}</definedName>
    <definedName name="dddt" localSheetId="4" hidden="1">{"'Break down'!$A$4"}</definedName>
    <definedName name="dddt" hidden="1">{"'Break down'!$A$4"}</definedName>
    <definedName name="ddf" localSheetId="2" hidden="1">{#N/A,#N/A,TRUE,"Cover";#N/A,#N/A,TRUE,"Conts";#N/A,#N/A,TRUE,"VOS";#N/A,#N/A,TRUE,"Warrington";#N/A,#N/A,TRUE,"Widnes"}</definedName>
    <definedName name="ddf" localSheetId="4" hidden="1">{#N/A,#N/A,TRUE,"Cover";#N/A,#N/A,TRUE,"Conts";#N/A,#N/A,TRUE,"VOS";#N/A,#N/A,TRUE,"Warrington";#N/A,#N/A,TRUE,"Widnes"}</definedName>
    <definedName name="ddf" hidden="1">{#N/A,#N/A,TRUE,"Cover";#N/A,#N/A,TRUE,"Conts";#N/A,#N/A,TRUE,"VOS";#N/A,#N/A,TRUE,"Warrington";#N/A,#N/A,TRUE,"Widnes"}</definedName>
    <definedName name="ddsa" localSheetId="2" hidden="1">{#N/A,#N/A,TRUE,"Cover";#N/A,#N/A,TRUE,"Conts";#N/A,#N/A,TRUE,"VOS";#N/A,#N/A,TRUE,"Warrington";#N/A,#N/A,TRUE,"Widnes"}</definedName>
    <definedName name="ddsa" localSheetId="4" hidden="1">{#N/A,#N/A,TRUE,"Cover";#N/A,#N/A,TRUE,"Conts";#N/A,#N/A,TRUE,"VOS";#N/A,#N/A,TRUE,"Warrington";#N/A,#N/A,TRUE,"Widnes"}</definedName>
    <definedName name="ddsa" hidden="1">{#N/A,#N/A,TRUE,"Cover";#N/A,#N/A,TRUE,"Conts";#N/A,#N/A,TRUE,"VOS";#N/A,#N/A,TRUE,"Warrington";#N/A,#N/A,TRUE,"Widnes"}</definedName>
    <definedName name="DDSD" localSheetId="2" hidden="1">{#N/A,#N/A,TRUE,"Cover";#N/A,#N/A,TRUE,"Conts";#N/A,#N/A,TRUE,"VOS";#N/A,#N/A,TRUE,"Warrington";#N/A,#N/A,TRUE,"Widnes"}</definedName>
    <definedName name="DDSD" localSheetId="4" hidden="1">{#N/A,#N/A,TRUE,"Cover";#N/A,#N/A,TRUE,"Conts";#N/A,#N/A,TRUE,"VOS";#N/A,#N/A,TRUE,"Warrington";#N/A,#N/A,TRUE,"Widnes"}</definedName>
    <definedName name="DDSD" hidden="1">{#N/A,#N/A,TRUE,"Cover";#N/A,#N/A,TRUE,"Conts";#N/A,#N/A,TRUE,"VOS";#N/A,#N/A,TRUE,"Warrington";#N/A,#N/A,TRUE,"Widnes"}</definedName>
    <definedName name="ddzd" localSheetId="2" hidden="1">{#N/A,#N/A,FALSE,"pl";#N/A,#N/A,FALSE,"bs";#N/A,#N/A,FALSE,"fundflow"}</definedName>
    <definedName name="ddzd" localSheetId="4" hidden="1">{#N/A,#N/A,FALSE,"pl";#N/A,#N/A,FALSE,"bs";#N/A,#N/A,FALSE,"fundflow"}</definedName>
    <definedName name="ddzd" hidden="1">{#N/A,#N/A,FALSE,"pl";#N/A,#N/A,FALSE,"bs";#N/A,#N/A,FALSE,"fundflow"}</definedName>
    <definedName name="de" localSheetId="2" hidden="1">{#N/A,#N/A,FALSE,"A"}</definedName>
    <definedName name="de" localSheetId="4" hidden="1">{#N/A,#N/A,FALSE,"A"}</definedName>
    <definedName name="de" hidden="1">{#N/A,#N/A,FALSE,"A"}</definedName>
    <definedName name="de.cafga.ggg" localSheetId="2" hidden="1">{#N/A,#N/A,FALSE,"Cover";#N/A,#N/A,FALSE,"Index";#N/A,#N/A,FALSE,"Spec";#N/A,#N/A,FALSE,"Breakdown";#N/A,#N/A,FALSE,"Cost Plan"}</definedName>
    <definedName name="de.cafga.ggg" localSheetId="4" hidden="1">{#N/A,#N/A,FALSE,"Cover";#N/A,#N/A,FALSE,"Index";#N/A,#N/A,FALSE,"Spec";#N/A,#N/A,FALSE,"Breakdown";#N/A,#N/A,FALSE,"Cost Plan"}</definedName>
    <definedName name="de.cafga.ggg" hidden="1">{#N/A,#N/A,FALSE,"Cover";#N/A,#N/A,FALSE,"Index";#N/A,#N/A,FALSE,"Spec";#N/A,#N/A,FALSE,"Breakdown";#N/A,#N/A,FALSE,"Cost Plan"}</definedName>
    <definedName name="Deal" localSheetId="10">#REF!</definedName>
    <definedName name="Deal">#REF!</definedName>
    <definedName name="deal3" localSheetId="10">#REF!</definedName>
    <definedName name="deal3">#REF!</definedName>
    <definedName name="DealDate" localSheetId="10">#REF!</definedName>
    <definedName name="DealDate">#REF!</definedName>
    <definedName name="Dealer_Commission" localSheetId="10">#REF!</definedName>
    <definedName name="Dealer_Commission">#REF!</definedName>
    <definedName name="DeaTermResPct" localSheetId="10">#REF!</definedName>
    <definedName name="DeaTermResPct">#REF!</definedName>
    <definedName name="DeaUPRPct" localSheetId="10">#REF!</definedName>
    <definedName name="DeaUPRPct">#REF!</definedName>
    <definedName name="Debates" localSheetId="10">#REF!</definedName>
    <definedName name="Debates" localSheetId="4">#REF!</definedName>
    <definedName name="Debates">#REF!</definedName>
    <definedName name="Debit_N" localSheetId="10" hidden="1">#REF!</definedName>
    <definedName name="Debit_N" localSheetId="4" hidden="1">#REF!</definedName>
    <definedName name="Debit_N" hidden="1">#REF!</definedName>
    <definedName name="Debit_N_1" localSheetId="10" hidden="1">#REF!</definedName>
    <definedName name="Debit_N_1" localSheetId="4" hidden="1">#REF!</definedName>
    <definedName name="Debit_N_1" hidden="1">#REF!</definedName>
    <definedName name="DEBITORS" localSheetId="10">#REF!</definedName>
    <definedName name="DEBITORS">#REF!</definedName>
    <definedName name="Debt_Quant2" localSheetId="10">#REF!</definedName>
    <definedName name="Debt_Quant2">#REF!</definedName>
    <definedName name="Début_Exercice" localSheetId="10" hidden="1">#REF!</definedName>
    <definedName name="Début_Exercice" localSheetId="4" hidden="1">#REF!</definedName>
    <definedName name="Début_Exercice" hidden="1">#REF!</definedName>
    <definedName name="DEC" localSheetId="2" hidden="1">{#N/A,#N/A,TRUE,"PROFIT 11-95"}</definedName>
    <definedName name="DEC" localSheetId="4" hidden="1">{#N/A,#N/A,TRUE,"PROFIT 11-95"}</definedName>
    <definedName name="DEC" hidden="1">{#N/A,#N/A,TRUE,"PROFIT 11-95"}</definedName>
    <definedName name="Dec.2009" localSheetId="2" hidden="1">{#N/A,#N/A,FALSE,"PROFIT 11-95"}</definedName>
    <definedName name="Dec.2009" localSheetId="4" hidden="1">{#N/A,#N/A,FALSE,"PROFIT 11-95"}</definedName>
    <definedName name="Dec.2009" hidden="1">{#N/A,#N/A,FALSE,"PROFIT 11-95"}</definedName>
    <definedName name="Dec_169" localSheetId="10">#REF!</definedName>
    <definedName name="Dec_169">#REF!</definedName>
    <definedName name="DecimalSeparator">","</definedName>
    <definedName name="DECORADO" localSheetId="10">#REF!</definedName>
    <definedName name="DECORADO">#REF!</definedName>
    <definedName name="Dectotal" localSheetId="10">#REF!</definedName>
    <definedName name="Dectotal">#REF!</definedName>
    <definedName name="Ded_Fix" localSheetId="10">#REF!</definedName>
    <definedName name="Ded_Fix">#REF!</definedName>
    <definedName name="Ded_Fix_Inc" localSheetId="10">#REF!</definedName>
    <definedName name="Ded_Fix_Inc">#REF!</definedName>
    <definedName name="Ded_Fund" localSheetId="10">#REF!</definedName>
    <definedName name="Ded_Fund">#REF!</definedName>
    <definedName name="Ded_Mort" localSheetId="10">#REF!</definedName>
    <definedName name="Ded_Mort">#REF!</definedName>
    <definedName name="dede" localSheetId="2" hidden="1">{#N/A,#N/A,TRUE,"financial";#N/A,#N/A,TRUE,"plants"}</definedName>
    <definedName name="dede" localSheetId="4" hidden="1">{#N/A,#N/A,TRUE,"financial";#N/A,#N/A,TRUE,"plants"}</definedName>
    <definedName name="dede" hidden="1">{#N/A,#N/A,TRUE,"financial";#N/A,#N/A,TRUE,"plants"}</definedName>
    <definedName name="dededede" localSheetId="2" hidden="1">{#N/A,#N/A,FALSE,"Feuil32";#N/A,#N/A,FALSE,"Feuil17";#N/A,#N/A,FALSE,"Feuil33";#N/A,#N/A,FALSE,"Feuil18";#N/A,#N/A,FALSE,"Feuil38";#N/A,#N/A,FALSE,"Feuil23";#N/A,#N/A,FALSE,"Feuil37";#N/A,#N/A,FALSE,"Feuil22";#N/A,#N/A,FALSE,"Feuil36";#N/A,#N/A,FALSE,"Feuil21";#N/A,#N/A,FALSE,"Feuil35";#N/A,#N/A,FALSE,"Feuil20"}</definedName>
    <definedName name="dededede" localSheetId="4" hidden="1">{#N/A,#N/A,FALSE,"Feuil32";#N/A,#N/A,FALSE,"Feuil17";#N/A,#N/A,FALSE,"Feuil33";#N/A,#N/A,FALSE,"Feuil18";#N/A,#N/A,FALSE,"Feuil38";#N/A,#N/A,FALSE,"Feuil23";#N/A,#N/A,FALSE,"Feuil37";#N/A,#N/A,FALSE,"Feuil22";#N/A,#N/A,FALSE,"Feuil36";#N/A,#N/A,FALSE,"Feuil21";#N/A,#N/A,FALSE,"Feuil35";#N/A,#N/A,FALSE,"Feuil20"}</definedName>
    <definedName name="dededede" hidden="1">{#N/A,#N/A,FALSE,"Feuil32";#N/A,#N/A,FALSE,"Feuil17";#N/A,#N/A,FALSE,"Feuil33";#N/A,#N/A,FALSE,"Feuil18";#N/A,#N/A,FALSE,"Feuil38";#N/A,#N/A,FALSE,"Feuil23";#N/A,#N/A,FALSE,"Feuil37";#N/A,#N/A,FALSE,"Feuil22";#N/A,#N/A,FALSE,"Feuil36";#N/A,#N/A,FALSE,"Feuil21";#N/A,#N/A,FALSE,"Feuil35";#N/A,#N/A,FALSE,"Feuil20"}</definedName>
    <definedName name="dedee" localSheetId="2" hidden="1">{#N/A,#N/A,FALSE,"UK";#N/A,#N/A,FALSE,"FR";#N/A,#N/A,FALSE,"SWE";#N/A,#N/A,FALSE,"BE";#N/A,#N/A,FALSE,"IT";#N/A,#N/A,FALSE,"SP";#N/A,#N/A,FALSE,"GE";#N/A,#N/A,FALSE,"PO";#N/A,#N/A,FALSE,"SWI";#N/A,#N/A,FALSE,"NON"}</definedName>
    <definedName name="dedee" localSheetId="4" hidden="1">{#N/A,#N/A,FALSE,"UK";#N/A,#N/A,FALSE,"FR";#N/A,#N/A,FALSE,"SWE";#N/A,#N/A,FALSE,"BE";#N/A,#N/A,FALSE,"IT";#N/A,#N/A,FALSE,"SP";#N/A,#N/A,FALSE,"GE";#N/A,#N/A,FALSE,"PO";#N/A,#N/A,FALSE,"SWI";#N/A,#N/A,FALSE,"NON"}</definedName>
    <definedName name="dedee" hidden="1">{#N/A,#N/A,FALSE,"UK";#N/A,#N/A,FALSE,"FR";#N/A,#N/A,FALSE,"SWE";#N/A,#N/A,FALSE,"BE";#N/A,#N/A,FALSE,"IT";#N/A,#N/A,FALSE,"SP";#N/A,#N/A,FALSE,"GE";#N/A,#N/A,FALSE,"PO";#N/A,#N/A,FALSE,"SWI";#N/A,#N/A,FALSE,"NON"}</definedName>
    <definedName name="dedefrde" localSheetId="2" hidden="1">{#N/A,#N/A,FALSE,"Feuil32";#N/A,#N/A,FALSE,"Feuil17";#N/A,#N/A,FALSE,"Feuil33";#N/A,#N/A,FALSE,"Feuil18";#N/A,#N/A,FALSE,"Feuil38";#N/A,#N/A,FALSE,"Feuil23";#N/A,#N/A,FALSE,"Feuil37";#N/A,#N/A,FALSE,"Feuil22";#N/A,#N/A,FALSE,"Feuil36";#N/A,#N/A,FALSE,"Feuil21";#N/A,#N/A,FALSE,"Feuil35";#N/A,#N/A,FALSE,"Feuil20"}</definedName>
    <definedName name="dedefrde" localSheetId="4" hidden="1">{#N/A,#N/A,FALSE,"Feuil32";#N/A,#N/A,FALSE,"Feuil17";#N/A,#N/A,FALSE,"Feuil33";#N/A,#N/A,FALSE,"Feuil18";#N/A,#N/A,FALSE,"Feuil38";#N/A,#N/A,FALSE,"Feuil23";#N/A,#N/A,FALSE,"Feuil37";#N/A,#N/A,FALSE,"Feuil22";#N/A,#N/A,FALSE,"Feuil36";#N/A,#N/A,FALSE,"Feuil21";#N/A,#N/A,FALSE,"Feuil35";#N/A,#N/A,FALSE,"Feuil20"}</definedName>
    <definedName name="dedefrde" hidden="1">{#N/A,#N/A,FALSE,"Feuil32";#N/A,#N/A,FALSE,"Feuil17";#N/A,#N/A,FALSE,"Feuil33";#N/A,#N/A,FALSE,"Feuil18";#N/A,#N/A,FALSE,"Feuil38";#N/A,#N/A,FALSE,"Feuil23";#N/A,#N/A,FALSE,"Feuil37";#N/A,#N/A,FALSE,"Feuil22";#N/A,#N/A,FALSE,"Feuil36";#N/A,#N/A,FALSE,"Feuil21";#N/A,#N/A,FALSE,"Feuil35";#N/A,#N/A,FALSE,"Feuil20"}</definedName>
    <definedName name="dee" localSheetId="2" hidden="1">{"zagora",#N/A,FALSE,"colispostaux"}</definedName>
    <definedName name="dee" localSheetId="4" hidden="1">{"zagora",#N/A,FALSE,"colispostaux"}</definedName>
    <definedName name="dee" hidden="1">{"zagora",#N/A,FALSE,"colispostaux"}</definedName>
    <definedName name="deezdzed" localSheetId="2" hidden="1">{#N/A,#N/A,FALSE,"A"}</definedName>
    <definedName name="deezdzed" localSheetId="4" hidden="1">{#N/A,#N/A,FALSE,"A"}</definedName>
    <definedName name="deezdzed" hidden="1">{#N/A,#N/A,FALSE,"A"}</definedName>
    <definedName name="Defence_Sales_EBITDA" localSheetId="10">#REF!</definedName>
    <definedName name="Defence_Sales_EBITDA">#REF!</definedName>
    <definedName name="Defence_WACC_TV" localSheetId="10">#REF!</definedName>
    <definedName name="Defence_WACC_TV">#REF!</definedName>
    <definedName name="defrede" localSheetId="2" hidden="1">{#N/A,#N/A,FALSE,"Feuil32";#N/A,#N/A,FALSE,"Feuil17";#N/A,#N/A,FALSE,"Feuil33";#N/A,#N/A,FALSE,"Feuil18";#N/A,#N/A,FALSE,"Feuil38";#N/A,#N/A,FALSE,"Feuil23";#N/A,#N/A,FALSE,"Feuil37";#N/A,#N/A,FALSE,"Feuil22";#N/A,#N/A,FALSE,"Feuil36";#N/A,#N/A,FALSE,"Feuil21";#N/A,#N/A,FALSE,"Feuil35";#N/A,#N/A,FALSE,"Feuil20"}</definedName>
    <definedName name="defrede" localSheetId="4" hidden="1">{#N/A,#N/A,FALSE,"Feuil32";#N/A,#N/A,FALSE,"Feuil17";#N/A,#N/A,FALSE,"Feuil33";#N/A,#N/A,FALSE,"Feuil18";#N/A,#N/A,FALSE,"Feuil38";#N/A,#N/A,FALSE,"Feuil23";#N/A,#N/A,FALSE,"Feuil37";#N/A,#N/A,FALSE,"Feuil22";#N/A,#N/A,FALSE,"Feuil36";#N/A,#N/A,FALSE,"Feuil21";#N/A,#N/A,FALSE,"Feuil35";#N/A,#N/A,FALSE,"Feuil20"}</definedName>
    <definedName name="defrede" hidden="1">{#N/A,#N/A,FALSE,"Feuil32";#N/A,#N/A,FALSE,"Feuil17";#N/A,#N/A,FALSE,"Feuil33";#N/A,#N/A,FALSE,"Feuil18";#N/A,#N/A,FALSE,"Feuil38";#N/A,#N/A,FALSE,"Feuil23";#N/A,#N/A,FALSE,"Feuil37";#N/A,#N/A,FALSE,"Feuil22";#N/A,#N/A,FALSE,"Feuil36";#N/A,#N/A,FALSE,"Feuil21";#N/A,#N/A,FALSE,"Feuil35";#N/A,#N/A,FALSE,"Feuil20"}</definedName>
    <definedName name="deg" localSheetId="2" hidden="1">{"First Page",#N/A,FALSE,"Surfactants LBO";"Second Page",#N/A,FALSE,"Surfactants LBO"}</definedName>
    <definedName name="deg" localSheetId="4" hidden="1">{"First Page",#N/A,FALSE,"Surfactants LBO";"Second Page",#N/A,FALSE,"Surfactants LBO"}</definedName>
    <definedName name="deg" hidden="1">{"First Page",#N/A,FALSE,"Surfactants LBO";"Second Page",#N/A,FALSE,"Surfactants LBO"}</definedName>
    <definedName name="DELETE" localSheetId="2" hidden="1">{"'B-2 QSER Jun 98 4-27-98 cor'!$A$1:$F$57"}</definedName>
    <definedName name="DELETE" localSheetId="4" hidden="1">{"'B-2 QSER Jun 98 4-27-98 cor'!$A$1:$F$57"}</definedName>
    <definedName name="DELETE" hidden="1">{"'B-2 QSER Jun 98 4-27-98 cor'!$A$1:$F$57"}</definedName>
    <definedName name="delete1" localSheetId="2" hidden="1">{#N/A,#N/A,TRUE,"FA 1 &amp; 2";#N/A,#N/A,TRUE,"FA 3 &amp; 4";#N/A,#N/A,TRUE,"FA 5 &amp; 6";#N/A,#N/A,TRUE,"FA 7 &amp; 8";#N/A,#N/A,TRUE,"FA 9 &amp; 10";#N/A,#N/A,TRUE,"FA 11";#N/A,#N/A,TRUE,"FA 12";#N/A,#N/A,TRUE,"FA 13";#N/A,#N/A,TRUE,"FA 14 &amp; 15"}</definedName>
    <definedName name="delete1" localSheetId="4" hidden="1">{#N/A,#N/A,TRUE,"FA 1 &amp; 2";#N/A,#N/A,TRUE,"FA 3 &amp; 4";#N/A,#N/A,TRUE,"FA 5 &amp; 6";#N/A,#N/A,TRUE,"FA 7 &amp; 8";#N/A,#N/A,TRUE,"FA 9 &amp; 10";#N/A,#N/A,TRUE,"FA 11";#N/A,#N/A,TRUE,"FA 12";#N/A,#N/A,TRUE,"FA 13";#N/A,#N/A,TRUE,"FA 14 &amp; 15"}</definedName>
    <definedName name="delete1" hidden="1">{#N/A,#N/A,TRUE,"FA 1 &amp; 2";#N/A,#N/A,TRUE,"FA 3 &amp; 4";#N/A,#N/A,TRUE,"FA 5 &amp; 6";#N/A,#N/A,TRUE,"FA 7 &amp; 8";#N/A,#N/A,TRUE,"FA 9 &amp; 10";#N/A,#N/A,TRUE,"FA 11";#N/A,#N/A,TRUE,"FA 12";#N/A,#N/A,TRUE,"FA 13";#N/A,#N/A,TRUE,"FA 14 &amp; 15"}</definedName>
    <definedName name="delete11" localSheetId="2" hidden="1">{"Page1",#N/A,FALSE,"CompCo";"Page2",#N/A,FALSE,"CompCo"}</definedName>
    <definedName name="delete11" localSheetId="4" hidden="1">{"Page1",#N/A,FALSE,"CompCo";"Page2",#N/A,FALSE,"CompCo"}</definedName>
    <definedName name="delete11" hidden="1">{"Page1",#N/A,FALSE,"CompCo";"Page2",#N/A,FALSE,"CompCo"}</definedName>
    <definedName name="delete2" localSheetId="2" hidden="1">{#N/A,#N/A,FALSE,"Title";#N/A,#N/A,FALSE,"Index";#N/A,#N/A,FALSE,"Comm";#N/A,#N/A,FALSE,"A1";#N/A,#N/A,FALSE,"A2";#N/A,#N/A,FALSE,"A3";#N/A,#N/A,FALSE,"A4";#N/A,#N/A,FALSE,"A5";#N/A,#N/A,FALSE,"A6";#N/A,#N/A,FALSE,"A7";#N/A,#N/A,FALSE,"A8";#N/A,#N/A,FALSE,"A9";#N/A,#N/A,FALSE,"B1";#N/A,#N/A,FALSE,"B2";#N/A,#N/A,FALSE,"C1";#N/A,#N/A,FALSE,"C2";#N/A,#N/A,FALSE,"C3";#N/A,#N/A,FALSE,"C4";#N/A,#N/A,FALSE,"C5";#N/A,#N/A,FALSE,"D1";#N/A,#N/A,FALSE,"D2";#N/A,#N/A,FALSE,"D3";#N/A,#N/A,FALSE,"E1";#N/A,#N/A,FALSE,"E2";#N/A,#N/A,FALSE,"H1";#N/A,#N/A,FALSE,"H2";#N/A,#N/A,FALSE,"Summ";#N/A,#N/A,FALSE,"H3";#N/A,#N/A,FALSE,"H4";#N/A,#N/A,FALSE,"A10"}</definedName>
    <definedName name="delete2" localSheetId="4" hidden="1">{#N/A,#N/A,FALSE,"Title";#N/A,#N/A,FALSE,"Index";#N/A,#N/A,FALSE,"Comm";#N/A,#N/A,FALSE,"A1";#N/A,#N/A,FALSE,"A2";#N/A,#N/A,FALSE,"A3";#N/A,#N/A,FALSE,"A4";#N/A,#N/A,FALSE,"A5";#N/A,#N/A,FALSE,"A6";#N/A,#N/A,FALSE,"A7";#N/A,#N/A,FALSE,"A8";#N/A,#N/A,FALSE,"A9";#N/A,#N/A,FALSE,"B1";#N/A,#N/A,FALSE,"B2";#N/A,#N/A,FALSE,"C1";#N/A,#N/A,FALSE,"C2";#N/A,#N/A,FALSE,"C3";#N/A,#N/A,FALSE,"C4";#N/A,#N/A,FALSE,"C5";#N/A,#N/A,FALSE,"D1";#N/A,#N/A,FALSE,"D2";#N/A,#N/A,FALSE,"D3";#N/A,#N/A,FALSE,"E1";#N/A,#N/A,FALSE,"E2";#N/A,#N/A,FALSE,"H1";#N/A,#N/A,FALSE,"H2";#N/A,#N/A,FALSE,"Summ";#N/A,#N/A,FALSE,"H3";#N/A,#N/A,FALSE,"H4";#N/A,#N/A,FALSE,"A10"}</definedName>
    <definedName name="delete2" hidden="1">{#N/A,#N/A,FALSE,"Title";#N/A,#N/A,FALSE,"Index";#N/A,#N/A,FALSE,"Comm";#N/A,#N/A,FALSE,"A1";#N/A,#N/A,FALSE,"A2";#N/A,#N/A,FALSE,"A3";#N/A,#N/A,FALSE,"A4";#N/A,#N/A,FALSE,"A5";#N/A,#N/A,FALSE,"A6";#N/A,#N/A,FALSE,"A7";#N/A,#N/A,FALSE,"A8";#N/A,#N/A,FALSE,"A9";#N/A,#N/A,FALSE,"B1";#N/A,#N/A,FALSE,"B2";#N/A,#N/A,FALSE,"C1";#N/A,#N/A,FALSE,"C2";#N/A,#N/A,FALSE,"C3";#N/A,#N/A,FALSE,"C4";#N/A,#N/A,FALSE,"C5";#N/A,#N/A,FALSE,"D1";#N/A,#N/A,FALSE,"D2";#N/A,#N/A,FALSE,"D3";#N/A,#N/A,FALSE,"E1";#N/A,#N/A,FALSE,"E2";#N/A,#N/A,FALSE,"H1";#N/A,#N/A,FALSE,"H2";#N/A,#N/A,FALSE,"Summ";#N/A,#N/A,FALSE,"H3";#N/A,#N/A,FALSE,"H4";#N/A,#N/A,FALSE,"A10"}</definedName>
    <definedName name="delete20" localSheetId="2" hidden="1">{"Page1",#N/A,FALSE,"CompCo";"Page2",#N/A,FALSE,"CompCo"}</definedName>
    <definedName name="delete20" localSheetId="4" hidden="1">{"Page1",#N/A,FALSE,"CompCo";"Page2",#N/A,FALSE,"CompCo"}</definedName>
    <definedName name="delete20" hidden="1">{"Page1",#N/A,FALSE,"CompCo";"Page2",#N/A,FALSE,"CompCo"}</definedName>
    <definedName name="delete3" localSheetId="2" hidden="1">{"outturn",#N/A,TRUE,"HCA";#N/A,#N/A,TRUE,"HCA Summary";#N/A,#N/A,TRUE,"Operating ratio graphs";"Profit and loss",#N/A,TRUE,"HCA"}</definedName>
    <definedName name="delete3" localSheetId="4" hidden="1">{"outturn",#N/A,TRUE,"HCA";#N/A,#N/A,TRUE,"HCA Summary";#N/A,#N/A,TRUE,"Operating ratio graphs";"Profit and loss",#N/A,TRUE,"HCA"}</definedName>
    <definedName name="delete3" hidden="1">{"outturn",#N/A,TRUE,"HCA";#N/A,#N/A,TRUE,"HCA Summary";#N/A,#N/A,TRUE,"Operating ratio graphs";"Profit and loss",#N/A,TRUE,"HCA"}</definedName>
    <definedName name="delete4" localSheetId="2" hidden="1">{#N/A,#N/A,FALSE,"HCA";#N/A,#N/A,FALSE,"Revenue";#N/A,#N/A,FALSE,"Opex";#N/A,#N/A,FALSE,"AMP"}</definedName>
    <definedName name="delete4" localSheetId="4" hidden="1">{#N/A,#N/A,FALSE,"HCA";#N/A,#N/A,FALSE,"Revenue";#N/A,#N/A,FALSE,"Opex";#N/A,#N/A,FALSE,"AMP"}</definedName>
    <definedName name="delete4" hidden="1">{#N/A,#N/A,FALSE,"HCA";#N/A,#N/A,FALSE,"Revenue";#N/A,#N/A,FALSE,"Opex";#N/A,#N/A,FALSE,"AMP"}</definedName>
    <definedName name="delete5" localSheetId="2" hidden="1">{"Page1",#N/A,FALSE,"CompCo";"Page2",#N/A,FALSE,"CompCo"}</definedName>
    <definedName name="delete5" localSheetId="4" hidden="1">{"Page1",#N/A,FALSE,"CompCo";"Page2",#N/A,FALSE,"CompCo"}</definedName>
    <definedName name="delete5" hidden="1">{"Page1",#N/A,FALSE,"CompCo";"Page2",#N/A,FALSE,"CompCo"}</definedName>
    <definedName name="delete6" localSheetId="2" hidden="1">{#N/A,#N/A,TRUE,"HCA";#N/A,#N/A,TRUE,"Tax";#N/A,#N/A,TRUE,"Losses and ACT";#N/A,#N/A,TRUE,"Divis";#N/A,#N/A,TRUE,"Reserves";#N/A,#N/A,TRUE,"Enhancement data"}</definedName>
    <definedName name="delete6" localSheetId="4" hidden="1">{#N/A,#N/A,TRUE,"HCA";#N/A,#N/A,TRUE,"Tax";#N/A,#N/A,TRUE,"Losses and ACT";#N/A,#N/A,TRUE,"Divis";#N/A,#N/A,TRUE,"Reserves";#N/A,#N/A,TRUE,"Enhancement data"}</definedName>
    <definedName name="delete6" hidden="1">{#N/A,#N/A,TRUE,"HCA";#N/A,#N/A,TRUE,"Tax";#N/A,#N/A,TRUE,"Losses and ACT";#N/A,#N/A,TRUE,"Divis";#N/A,#N/A,TRUE,"Reserves";#N/A,#N/A,TRUE,"Enhancement data"}</definedName>
    <definedName name="DeleteRange" localSheetId="10" hidden="1">#REF!</definedName>
    <definedName name="DeleteRange" localSheetId="4" hidden="1">#REF!</definedName>
    <definedName name="DeleteRange" hidden="1">#REF!</definedName>
    <definedName name="DeleteTable" localSheetId="10" hidden="1">#REF!</definedName>
    <definedName name="DeleteTable" localSheetId="4" hidden="1">#REF!</definedName>
    <definedName name="DeleteTable" hidden="1">#REF!</definedName>
    <definedName name="DELfeb09" localSheetId="10" hidden="1">#REF!</definedName>
    <definedName name="DELfeb09" localSheetId="4" hidden="1">#REF!</definedName>
    <definedName name="DELfeb09" hidden="1">#REF!</definedName>
    <definedName name="Delshan" localSheetId="2" hidden="1">{#N/A,#N/A,FALSE,"VCR"}</definedName>
    <definedName name="Delshan" localSheetId="4" hidden="1">{#N/A,#N/A,FALSE,"VCR"}</definedName>
    <definedName name="Delshan" hidden="1">{#N/A,#N/A,FALSE,"VCR"}</definedName>
    <definedName name="Denom_Selected" localSheetId="10">#REF!</definedName>
    <definedName name="Denom_Selected" localSheetId="4">#REF!</definedName>
    <definedName name="Denom_Selected">#REF!</definedName>
    <definedName name="Denomination" hidden="1">1</definedName>
    <definedName name="Denomination_Selected" localSheetId="10">#REF!</definedName>
    <definedName name="Denomination_Selected" localSheetId="4">#REF!</definedName>
    <definedName name="Denomination_Selected">#REF!</definedName>
    <definedName name="DEO" localSheetId="10">#REF!</definedName>
    <definedName name="DEO">#REF!</definedName>
    <definedName name="DEp" localSheetId="2" hidden="1">{#N/A,#N/A,TRUE,"Пресса";#N/A,#N/A,TRUE,"Метро";#N/A,#N/A,TRUE,"Щиты";#N/A,#N/A,TRUE,"График";#N/A,#N/A,TRUE,"График"}</definedName>
    <definedName name="DEp" localSheetId="4" hidden="1">{#N/A,#N/A,TRUE,"Пресса";#N/A,#N/A,TRUE,"Метро";#N/A,#N/A,TRUE,"Щиты";#N/A,#N/A,TRUE,"График";#N/A,#N/A,TRUE,"График"}</definedName>
    <definedName name="DEp" hidden="1">{#N/A,#N/A,TRUE,"Пресса";#N/A,#N/A,TRUE,"Метро";#N/A,#N/A,TRUE,"Щиты";#N/A,#N/A,TRUE,"График";#N/A,#N/A,TRUE,"График"}</definedName>
    <definedName name="DEP_1" localSheetId="10">#REF!</definedName>
    <definedName name="DEP_1">#REF!</definedName>
    <definedName name="DEP_2" localSheetId="10">#REF!</definedName>
    <definedName name="DEP_2">#REF!</definedName>
    <definedName name="DEP_3" localSheetId="10">#REF!</definedName>
    <definedName name="DEP_3">#REF!</definedName>
    <definedName name="department" localSheetId="10">#REF!</definedName>
    <definedName name="department">#REF!</definedName>
    <definedName name="Deposit" localSheetId="2" hidden="1">{#N/A,#N/A,TRUE,"PROFIT 11-95"}</definedName>
    <definedName name="Deposit" localSheetId="4" hidden="1">{#N/A,#N/A,TRUE,"PROFIT 11-95"}</definedName>
    <definedName name="Deposit" hidden="1">{#N/A,#N/A,TRUE,"PROFIT 11-95"}</definedName>
    <definedName name="Depreciation_percentage" localSheetId="10">#REF!</definedName>
    <definedName name="Depreciation_percentage">#REF!</definedName>
    <definedName name="DescQtr" localSheetId="10">#REF!</definedName>
    <definedName name="DescQtr">#REF!</definedName>
    <definedName name="Description" localSheetId="10">#REF!</definedName>
    <definedName name="Description">#REF!</definedName>
    <definedName name="DescText" localSheetId="10">#REF!</definedName>
    <definedName name="DescText">#REF!</definedName>
    <definedName name="DescYr" localSheetId="10">#REF!</definedName>
    <definedName name="DescYr">#REF!</definedName>
    <definedName name="designations" localSheetId="10">#REF!</definedName>
    <definedName name="designations">#REF!</definedName>
    <definedName name="Details" localSheetId="10">#REF!</definedName>
    <definedName name="Details">#REF!</definedName>
    <definedName name="DEVELOPMENTFUND" localSheetId="10">#REF!</definedName>
    <definedName name="DEVELOPMENTFUND" localSheetId="4">#REF!</definedName>
    <definedName name="DEVELOPMENTFUND">#REF!</definedName>
    <definedName name="df" localSheetId="2" hidden="1">{#N/A,#N/A,TRUE,"Cover sheet";#N/A,#N/A,TRUE,"INPUTS";#N/A,#N/A,TRUE,"OUTPUTS";#N/A,#N/A,TRUE,"VALUATION"}</definedName>
    <definedName name="df" localSheetId="4" hidden="1">{#N/A,#N/A,TRUE,"Cover sheet";#N/A,#N/A,TRUE,"INPUTS";#N/A,#N/A,TRUE,"OUTPUTS";#N/A,#N/A,TRUE,"VALUATION"}</definedName>
    <definedName name="df" hidden="1">{#N/A,#N/A,TRUE,"Cover sheet";#N/A,#N/A,TRUE,"INPUTS";#N/A,#N/A,TRUE,"OUTPUTS";#N/A,#N/A,TRUE,"VALUATION"}</definedName>
    <definedName name="dfafa" localSheetId="10" hidden="1">Main.SAPF4Help()</definedName>
    <definedName name="dfafa" localSheetId="2" hidden="1">Main.SAPF4Help()</definedName>
    <definedName name="dfafa" localSheetId="4" hidden="1">Main.SAPF4Help()</definedName>
    <definedName name="dfafa" hidden="1">Main.SAPF4Help()</definedName>
    <definedName name="dfasdif.es" localSheetId="2" hidden="1">{#N/A,#N/A,FALSE,"PROFIT 11-95"}</definedName>
    <definedName name="dfasdif.es" localSheetId="4" hidden="1">{#N/A,#N/A,FALSE,"PROFIT 11-95"}</definedName>
    <definedName name="dfasdif.es" hidden="1">{#N/A,#N/A,FALSE,"PROFIT 11-95"}</definedName>
    <definedName name="dfbdfb" localSheetId="2" hidden="1">{"year1",#N/A,FALSE,"IZT";"year2",#N/A,FALSE,"IZT"}</definedName>
    <definedName name="dfbdfb" localSheetId="4" hidden="1">{"year1",#N/A,FALSE,"IZT";"year2",#N/A,FALSE,"IZT"}</definedName>
    <definedName name="dfbdfb" hidden="1">{"year1",#N/A,FALSE,"IZT";"year2",#N/A,FALSE,"IZT"}</definedName>
    <definedName name="dfbdfbd" localSheetId="2" hidden="1">{"year1",#N/A,FALSE,"IZT";"year2",#N/A,FALSE,"IZT"}</definedName>
    <definedName name="dfbdfbd" localSheetId="4" hidden="1">{"year1",#N/A,FALSE,"IZT";"year2",#N/A,FALSE,"IZT"}</definedName>
    <definedName name="dfbdfbd" hidden="1">{"year1",#N/A,FALSE,"IZT";"year2",#N/A,FALSE,"IZT"}</definedName>
    <definedName name="dfbfhyt" localSheetId="2" hidden="1">{#N/A,#N/A,TRUE,"Historicals";#N/A,#N/A,TRUE,"Charts";#N/A,#N/A,TRUE,"Forecasts"}</definedName>
    <definedName name="dfbfhyt" localSheetId="4" hidden="1">{#N/A,#N/A,TRUE,"Historicals";#N/A,#N/A,TRUE,"Charts";#N/A,#N/A,TRUE,"Forecasts"}</definedName>
    <definedName name="dfbfhyt" hidden="1">{#N/A,#N/A,TRUE,"Historicals";#N/A,#N/A,TRUE,"Charts";#N/A,#N/A,TRUE,"Forecasts"}</definedName>
    <definedName name="dfbfhyt_1" localSheetId="2" hidden="1">{#N/A,#N/A,TRUE,"Historicals";#N/A,#N/A,TRUE,"Charts";#N/A,#N/A,TRUE,"Forecasts"}</definedName>
    <definedName name="dfbfhyt_1" localSheetId="4" hidden="1">{#N/A,#N/A,TRUE,"Historicals";#N/A,#N/A,TRUE,"Charts";#N/A,#N/A,TRUE,"Forecasts"}</definedName>
    <definedName name="dfbfhyt_1" hidden="1">{#N/A,#N/A,TRUE,"Historicals";#N/A,#N/A,TRUE,"Charts";#N/A,#N/A,TRUE,"Forecasts"}</definedName>
    <definedName name="dfbfhyt_2" localSheetId="2" hidden="1">{#N/A,#N/A,TRUE,"Historicals";#N/A,#N/A,TRUE,"Charts";#N/A,#N/A,TRUE,"Forecasts"}</definedName>
    <definedName name="dfbfhyt_2" localSheetId="4" hidden="1">{#N/A,#N/A,TRUE,"Historicals";#N/A,#N/A,TRUE,"Charts";#N/A,#N/A,TRUE,"Forecasts"}</definedName>
    <definedName name="dfbfhyt_2" hidden="1">{#N/A,#N/A,TRUE,"Historicals";#N/A,#N/A,TRUE,"Charts";#N/A,#N/A,TRUE,"Forecasts"}</definedName>
    <definedName name="DFc" localSheetId="2" hidden="1">{#N/A,#N/A,FALSE,"Summary";#N/A,#N/A,FALSE,"Total";#N/A,#N/A,FALSE,"Total ex Swe";#N/A,#N/A,FALSE,"Volume";#N/A,#N/A,FALSE,"Expenses";#N/A,#N/A,FALSE,"CM Var";#N/A,#N/A,FALSE,"YTD Var"}</definedName>
    <definedName name="DFc" localSheetId="4" hidden="1">{#N/A,#N/A,FALSE,"Summary";#N/A,#N/A,FALSE,"Total";#N/A,#N/A,FALSE,"Total ex Swe";#N/A,#N/A,FALSE,"Volume";#N/A,#N/A,FALSE,"Expenses";#N/A,#N/A,FALSE,"CM Var";#N/A,#N/A,FALSE,"YTD Var"}</definedName>
    <definedName name="DFc" hidden="1">{#N/A,#N/A,FALSE,"Summary";#N/A,#N/A,FALSE,"Total";#N/A,#N/A,FALSE,"Total ex Swe";#N/A,#N/A,FALSE,"Volume";#N/A,#N/A,FALSE,"Expenses";#N/A,#N/A,FALSE,"CM Var";#N/A,#N/A,FALSE,"YTD Var"}</definedName>
    <definedName name="dfd" localSheetId="2" hidden="1">{"comp1",#N/A,FALSE,"COMPS";"footnotes",#N/A,FALSE,"COMPS"}</definedName>
    <definedName name="dfd" localSheetId="4" hidden="1">{"comp1",#N/A,FALSE,"COMPS";"footnotes",#N/A,FALSE,"COMPS"}</definedName>
    <definedName name="dfd" hidden="1">{"comp1",#N/A,FALSE,"COMPS";"footnotes",#N/A,FALSE,"COMPS"}</definedName>
    <definedName name="dfdf" localSheetId="2" hidden="1">{"comp1",#N/A,FALSE,"COMPS";"footnotes",#N/A,FALSE,"COMPS"}</definedName>
    <definedName name="dfdf" localSheetId="4" hidden="1">{"comp1",#N/A,FALSE,"COMPS";"footnotes",#N/A,FALSE,"COMPS"}</definedName>
    <definedName name="dfdf" hidden="1">{"comp1",#N/A,FALSE,"COMPS";"footnotes",#N/A,FALSE,"COMPS"}</definedName>
    <definedName name="dfdfd" localSheetId="2" hidden="1">{#N/A,#N/A,TRUE,"Cover";#N/A,#N/A,TRUE,"Conts";#N/A,#N/A,TRUE,"VOS";#N/A,#N/A,TRUE,"Warrington";#N/A,#N/A,TRUE,"Widnes"}</definedName>
    <definedName name="dfdfd" localSheetId="4" hidden="1">{#N/A,#N/A,TRUE,"Cover";#N/A,#N/A,TRUE,"Conts";#N/A,#N/A,TRUE,"VOS";#N/A,#N/A,TRUE,"Warrington";#N/A,#N/A,TRUE,"Widnes"}</definedName>
    <definedName name="dfdfd" hidden="1">{#N/A,#N/A,TRUE,"Cover";#N/A,#N/A,TRUE,"Conts";#N/A,#N/A,TRUE,"VOS";#N/A,#N/A,TRUE,"Warrington";#N/A,#N/A,TRUE,"Widnes"}</definedName>
    <definedName name="dfdsfsdfsdf" localSheetId="10">#REF!</definedName>
    <definedName name="dfdsfsdfsdf">#REF!</definedName>
    <definedName name="dffddf" localSheetId="2" hidden="1">{"'Break down'!$A$4"}</definedName>
    <definedName name="dffddf" localSheetId="4" hidden="1">{"'Break down'!$A$4"}</definedName>
    <definedName name="dffddf" hidden="1">{"'Break down'!$A$4"}</definedName>
    <definedName name="DFFDG" localSheetId="10" hidden="1">#REF!</definedName>
    <definedName name="DFFDG" localSheetId="4" hidden="1">#REF!</definedName>
    <definedName name="DFFDG" hidden="1">#REF!</definedName>
    <definedName name="dffds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dffds" localSheetId="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dffds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dfffff" localSheetId="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fffff" localSheetId="4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fffff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FFGS" localSheetId="2" hidden="1">{#N/A,#N/A,FALSE,"INVEST-SUP";#N/A,#N/A,FALSE,"GRILLEC";#N/A,#N/A,FALSE,"HYPER"}</definedName>
    <definedName name="DFFGS" localSheetId="4" hidden="1">{#N/A,#N/A,FALSE,"INVEST-SUP";#N/A,#N/A,FALSE,"GRILLEC";#N/A,#N/A,FALSE,"HYPER"}</definedName>
    <definedName name="DFFGS" hidden="1">{#N/A,#N/A,FALSE,"INVEST-SUP";#N/A,#N/A,FALSE,"GRILLEC";#N/A,#N/A,FALSE,"HYPER"}</definedName>
    <definedName name="dfg" localSheetId="2" hidden="1">{#N/A,#N/A,TRUE,"Cover sheet";#N/A,#N/A,TRUE,"INPUTS";#N/A,#N/A,TRUE,"OUTPUTS";#N/A,#N/A,TRUE,"VALUATION"}</definedName>
    <definedName name="dfg" localSheetId="4" hidden="1">{#N/A,#N/A,TRUE,"Cover sheet";#N/A,#N/A,TRUE,"INPUTS";#N/A,#N/A,TRUE,"OUTPUTS";#N/A,#N/A,TRUE,"VALUATION"}</definedName>
    <definedName name="dfg" hidden="1">{#N/A,#N/A,TRUE,"Cover sheet";#N/A,#N/A,TRUE,"INPUTS";#N/A,#N/A,TRUE,"OUTPUTS";#N/A,#N/A,TRUE,"VALUATION"}</definedName>
    <definedName name="dfgdfg" localSheetId="2" hidden="1">{#N/A,#N/A,TRUE,"PROFIT 11-95"}</definedName>
    <definedName name="dfgdfg" localSheetId="4" hidden="1">{#N/A,#N/A,TRUE,"PROFIT 11-95"}</definedName>
    <definedName name="dfgdfg" hidden="1">{#N/A,#N/A,TRUE,"PROFIT 11-95"}</definedName>
    <definedName name="dfgdfgdfggdfdfggdf" localSheetId="10">#REF!</definedName>
    <definedName name="dfgdfgdfggdfdfggdf">#REF!</definedName>
    <definedName name="dfghzdth" localSheetId="2" hidden="1">{#N/A,#N/A,TRUE,"Total Allocation";#N/A,#N/A,TRUE,"Capital Software";#N/A,#N/A,TRUE,"Misc";#N/A,#N/A,TRUE,"NAOG"}</definedName>
    <definedName name="dfghzdth" localSheetId="4" hidden="1">{#N/A,#N/A,TRUE,"Total Allocation";#N/A,#N/A,TRUE,"Capital Software";#N/A,#N/A,TRUE,"Misc";#N/A,#N/A,TRUE,"NAOG"}</definedName>
    <definedName name="dfghzdth" hidden="1">{#N/A,#N/A,TRUE,"Total Allocation";#N/A,#N/A,TRUE,"Capital Software";#N/A,#N/A,TRUE,"Misc";#N/A,#N/A,TRUE,"NAOG"}</definedName>
    <definedName name="dfhb" localSheetId="2" hidden="1">{"year1",#N/A,FALSE,"IZT";"year2",#N/A,FALSE,"IZT"}</definedName>
    <definedName name="dfhb" localSheetId="4" hidden="1">{"year1",#N/A,FALSE,"IZT";"year2",#N/A,FALSE,"IZT"}</definedName>
    <definedName name="dfhb" hidden="1">{"year1",#N/A,FALSE,"IZT";"year2",#N/A,FALSE,"IZT"}</definedName>
    <definedName name="DFHFDHFDH" localSheetId="2" hidden="1">{#N/A,#N/A,FALSE,"Operations";#N/A,#N/A,FALSE,"Financials"}</definedName>
    <definedName name="DFHFDHFDH" localSheetId="4" hidden="1">{#N/A,#N/A,FALSE,"Operations";#N/A,#N/A,FALSE,"Financials"}</definedName>
    <definedName name="DFHFDHFDH" hidden="1">{#N/A,#N/A,FALSE,"Operations";#N/A,#N/A,FALSE,"Financials"}</definedName>
    <definedName name="dfhfh" localSheetId="10" hidden="1">#REF!</definedName>
    <definedName name="dfhfh" localSheetId="4" hidden="1">#REF!</definedName>
    <definedName name="dfhfh" hidden="1">#REF!</definedName>
    <definedName name="dfs" localSheetId="2" hidden="1">{"NPV Matrix","Aquarius 0 Change IBES",FALSE,"A";"NPV Matrix","Aquarius 5 Discount",FALSE,"A";"NPV Matrix","Aquarius 10 Discount",FALSE,"A";"NPV Matrix","Aquarius 5 Increase",FALSE,"A";"NPV Matrix","Aquarius 10 Increase",FALSE,"A";"NPV Matrix","Aries No IBES Change",FALSE,"A";"NPV Matrix","Aries 5 Discount",FALSE,"A";"NPV Matrix","Aries 10 Discount",FALSE,"A";"NPV Matrix","Aries 5 Premium",FALSE,"A";"NPV Matrix","Aries 10 Premium",FALSE,"A"}</definedName>
    <definedName name="dfs" localSheetId="4" hidden="1">{"NPV Matrix","Aquarius 0 Change IBES",FALSE,"A";"NPV Matrix","Aquarius 5 Discount",FALSE,"A";"NPV Matrix","Aquarius 10 Discount",FALSE,"A";"NPV Matrix","Aquarius 5 Increase",FALSE,"A";"NPV Matrix","Aquarius 10 Increase",FALSE,"A";"NPV Matrix","Aries No IBES Change",FALSE,"A";"NPV Matrix","Aries 5 Discount",FALSE,"A";"NPV Matrix","Aries 10 Discount",FALSE,"A";"NPV Matrix","Aries 5 Premium",FALSE,"A";"NPV Matrix","Aries 10 Premium",FALSE,"A"}</definedName>
    <definedName name="dfs" hidden="1">{"NPV Matrix","Aquarius 0 Change IBES",FALSE,"A";"NPV Matrix","Aquarius 5 Discount",FALSE,"A";"NPV Matrix","Aquarius 10 Discount",FALSE,"A";"NPV Matrix","Aquarius 5 Increase",FALSE,"A";"NPV Matrix","Aquarius 10 Increase",FALSE,"A";"NPV Matrix","Aries No IBES Change",FALSE,"A";"NPV Matrix","Aries 5 Discount",FALSE,"A";"NPV Matrix","Aries 10 Discount",FALSE,"A";"NPV Matrix","Aries 5 Premium",FALSE,"A";"NPV Matrix","Aries 10 Premium",FALSE,"A"}</definedName>
    <definedName name="dfsdsddsds" localSheetId="10">#REF!</definedName>
    <definedName name="dfsdsddsds">#REF!</definedName>
    <definedName name="dg" localSheetId="2" hidden="1">{"גביה התחלה 1",#N/A,FALSE,"ינואר 02";"גביה התחלה 2",#N/A,FALSE,"ינואר 02";"גביה  התחלה 3",#N/A,FALSE,"ינואר 02"}</definedName>
    <definedName name="dg" localSheetId="4" hidden="1">{"גביה התחלה 1",#N/A,FALSE,"ינואר 02";"גביה התחלה 2",#N/A,FALSE,"ינואר 02";"גביה  התחלה 3",#N/A,FALSE,"ינואר 02"}</definedName>
    <definedName name="dg" hidden="1">{"גביה התחלה 1",#N/A,FALSE,"ינואר 02";"גביה התחלה 2",#N/A,FALSE,"ינואר 02";"גביה  התחלה 3",#N/A,FALSE,"ינואר 02"}</definedName>
    <definedName name="dgdfgdgfdg" localSheetId="2" hidden="1">{"hiden",#N/A,FALSE,"14";"hidden",#N/A,FALSE,"16";"hidden",#N/A,FALSE,"18";"hidden",#N/A,FALSE,"20"}</definedName>
    <definedName name="dgdfgdgfdg" localSheetId="4" hidden="1">{"hiden",#N/A,FALSE,"14";"hidden",#N/A,FALSE,"16";"hidden",#N/A,FALSE,"18";"hidden",#N/A,FALSE,"20"}</definedName>
    <definedName name="dgdfgdgfdg" hidden="1">{"hiden",#N/A,FALSE,"14";"hidden",#N/A,FALSE,"16";"hidden",#N/A,FALSE,"18";"hidden",#N/A,FALSE,"20"}</definedName>
    <definedName name="dgdfgfd" localSheetId="2" hidden="1">{"up stand alones",#N/A,FALSE,"Acquiror"}</definedName>
    <definedName name="dgdfgfd" localSheetId="4" hidden="1">{"up stand alones",#N/A,FALSE,"Acquiror"}</definedName>
    <definedName name="dgdfgfd" hidden="1">{"up stand alones",#N/A,FALSE,"Acquiror"}</definedName>
    <definedName name="dgdg" localSheetId="2" hidden="1">{#N/A,#N/A,FALSE,"Calc";#N/A,#N/A,FALSE,"Sensitivity";#N/A,#N/A,FALSE,"LT Earn.Dil.";#N/A,#N/A,FALSE,"Dil. AVP"}</definedName>
    <definedName name="dgdg" localSheetId="4" hidden="1">{#N/A,#N/A,FALSE,"Calc";#N/A,#N/A,FALSE,"Sensitivity";#N/A,#N/A,FALSE,"LT Earn.Dil.";#N/A,#N/A,FALSE,"Dil. AVP"}</definedName>
    <definedName name="dgdg" hidden="1">{#N/A,#N/A,FALSE,"Calc";#N/A,#N/A,FALSE,"Sensitivity";#N/A,#N/A,FALSE,"LT Earn.Dil.";#N/A,#N/A,FALSE,"Dil. AVP"}</definedName>
    <definedName name="dgdgdfg" localSheetId="2" hidden="1">{"away stand alones",#N/A,FALSE,"Target"}</definedName>
    <definedName name="dgdgdfg" localSheetId="4" hidden="1">{"away stand alones",#N/A,FALSE,"Target"}</definedName>
    <definedName name="dgdgdfg" hidden="1">{"away stand alones",#N/A,FALSE,"Target"}</definedName>
    <definedName name="dgdgdgfd" localSheetId="2" hidden="1">{#N/A,#N/A,FALSE,"Operations";#N/A,#N/A,FALSE,"Financials"}</definedName>
    <definedName name="dgdgdgfd" localSheetId="4" hidden="1">{#N/A,#N/A,FALSE,"Operations";#N/A,#N/A,FALSE,"Financials"}</definedName>
    <definedName name="dgdgdgfd" hidden="1">{#N/A,#N/A,FALSE,"Operations";#N/A,#N/A,FALSE,"Financials"}</definedName>
    <definedName name="dgdgdgfdg" localSheetId="2" hidden="1">{"assumption 50 50",#N/A,TRUE,"Merger";"has gets cash",#N/A,TRUE,"Merger";"accretion dilution",#N/A,TRUE,"Merger";"comparison credit stats",#N/A,TRUE,"Merger";"pf credit stats",#N/A,TRUE,"Merger";"pf sheets",#N/A,TRUE,"Merger"}</definedName>
    <definedName name="dgdgdgfdg" localSheetId="4" hidden="1">{"assumption 50 50",#N/A,TRUE,"Merger";"has gets cash",#N/A,TRUE,"Merger";"accretion dilution",#N/A,TRUE,"Merger";"comparison credit stats",#N/A,TRUE,"Merger";"pf credit stats",#N/A,TRUE,"Merger";"pf sheets",#N/A,TRUE,"Merger"}</definedName>
    <definedName name="dgdgdgfdg" hidden="1">{"assumption 50 50",#N/A,TRUE,"Merger";"has gets cash",#N/A,TRUE,"Merger";"accretion dilution",#N/A,TRUE,"Merger";"comparison credit stats",#N/A,TRUE,"Merger";"pf credit stats",#N/A,TRUE,"Merger";"pf sheets",#N/A,TRUE,"Merger"}</definedName>
    <definedName name="dgdgfd" localSheetId="2" hidden="1">{"assumption 50 50",#N/A,TRUE,"Merger";"has gets cash",#N/A,TRUE,"Merger";"accretion dilution",#N/A,TRUE,"Merger";"comparison credit stats",#N/A,TRUE,"Merger";"pf credit stats",#N/A,TRUE,"Merger";"pf sheets",#N/A,TRUE,"Merger"}</definedName>
    <definedName name="dgdgfd" localSheetId="4" hidden="1">{"assumption 50 50",#N/A,TRUE,"Merger";"has gets cash",#N/A,TRUE,"Merger";"accretion dilution",#N/A,TRUE,"Merger";"comparison credit stats",#N/A,TRUE,"Merger";"pf credit stats",#N/A,TRUE,"Merger";"pf sheets",#N/A,TRUE,"Merger"}</definedName>
    <definedName name="dgdgfd" hidden="1">{"assumption 50 50",#N/A,TRUE,"Merger";"has gets cash",#N/A,TRUE,"Merger";"accretion dilution",#N/A,TRUE,"Merger";"comparison credit stats",#N/A,TRUE,"Merger";"pf credit stats",#N/A,TRUE,"Merger";"pf sheets",#N/A,TRUE,"Merger"}</definedName>
    <definedName name="dgdgfdgfdgfd" localSheetId="2" hidden="1">{"assumption cash",#N/A,TRUE,"Merger";"has gets cash",#N/A,TRUE,"Merger";"accretion dilution",#N/A,TRUE,"Merger";"comparison credit stats",#N/A,TRUE,"Merger";"pf credit stats",#N/A,TRUE,"Merger";"pf sheets",#N/A,TRUE,"Merger"}</definedName>
    <definedName name="dgdgfdgfdgfd" localSheetId="4" hidden="1">{"assumption cash",#N/A,TRUE,"Merger";"has gets cash",#N/A,TRUE,"Merger";"accretion dilution",#N/A,TRUE,"Merger";"comparison credit stats",#N/A,TRUE,"Merger";"pf credit stats",#N/A,TRUE,"Merger";"pf sheets",#N/A,TRUE,"Merger"}</definedName>
    <definedName name="dgdgfdgfdgfd" hidden="1">{"assumption cash",#N/A,TRUE,"Merger";"has gets cash",#N/A,TRUE,"Merger";"accretion dilution",#N/A,TRUE,"Merger";"comparison credit stats",#N/A,TRUE,"Merger";"pf credit stats",#N/A,TRUE,"Merger";"pf sheets",#N/A,TRUE,"Merger"}</definedName>
    <definedName name="dgdgss" localSheetId="2" hidden="1">{"consolidated",#N/A,FALSE,"Sheet1";"cms",#N/A,FALSE,"Sheet1";"fse",#N/A,FALSE,"Sheet1"}</definedName>
    <definedName name="dgdgss" localSheetId="4" hidden="1">{"consolidated",#N/A,FALSE,"Sheet1";"cms",#N/A,FALSE,"Sheet1";"fse",#N/A,FALSE,"Sheet1"}</definedName>
    <definedName name="dgdgss" hidden="1">{"consolidated",#N/A,FALSE,"Sheet1";"cms",#N/A,FALSE,"Sheet1";"fse",#N/A,FALSE,"Sheet1"}</definedName>
    <definedName name="dgdsgdsg" localSheetId="2" hidden="1">{"comps2",#N/A,FALSE,"AERO";"footnotes",#N/A,FALSE,"AERO"}</definedName>
    <definedName name="dgdsgdsg" localSheetId="4" hidden="1">{"comps2",#N/A,FALSE,"AERO";"footnotes",#N/A,FALSE,"AERO"}</definedName>
    <definedName name="dgdsgdsg" hidden="1">{"comps2",#N/A,FALSE,"AERO";"footnotes",#N/A,FALSE,"AERO"}</definedName>
    <definedName name="dgfd" localSheetId="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gfd" localSheetId="4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gfd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dgfdgfdg" localSheetId="2" hidden="1">{#N/A,#N/A,FALSE,"Calc";#N/A,#N/A,FALSE,"Sensitivity";#N/A,#N/A,FALSE,"LT Earn.Dil.";#N/A,#N/A,FALSE,"Dil. AVP"}</definedName>
    <definedName name="dgfdgfdg" localSheetId="4" hidden="1">{#N/A,#N/A,FALSE,"Calc";#N/A,#N/A,FALSE,"Sensitivity";#N/A,#N/A,FALSE,"LT Earn.Dil.";#N/A,#N/A,FALSE,"Dil. AVP"}</definedName>
    <definedName name="dgfdgfdg" hidden="1">{#N/A,#N/A,FALSE,"Calc";#N/A,#N/A,FALSE,"Sensitivity";#N/A,#N/A,FALSE,"LT Earn.Dil.";#N/A,#N/A,FALSE,"Dil. AVP"}</definedName>
    <definedName name="dgfhgf" localSheetId="2" hidden="1">{#N/A,#N/A,FALSE,"ORIX CSC"}</definedName>
    <definedName name="dgfhgf" localSheetId="4" hidden="1">{#N/A,#N/A,FALSE,"ORIX CSC"}</definedName>
    <definedName name="dgfhgf" hidden="1">{#N/A,#N/A,FALSE,"ORIX CSC"}</definedName>
    <definedName name="DGFMASEH" localSheetId="2" hidden="1">{"'גיליון1'!$W$156:$AB$173","'גיליון1'!$S$154:$AB$158"}</definedName>
    <definedName name="DGFMASEH" localSheetId="4" hidden="1">{"'גיליון1'!$W$156:$AB$173","'גיליון1'!$S$154:$AB$158"}</definedName>
    <definedName name="DGFMASEH" hidden="1">{"'גיליון1'!$W$156:$AB$173","'גיליון1'!$S$154:$AB$158"}</definedName>
    <definedName name="DGH" localSheetId="2" hidden="1">{#N/A,#N/A,TRUE,"PROFIT 11-95"}</definedName>
    <definedName name="DGH" localSheetId="4" hidden="1">{#N/A,#N/A,TRUE,"PROFIT 11-95"}</definedName>
    <definedName name="DGH" hidden="1">{#N/A,#N/A,TRUE,"PROFIT 11-95"}</definedName>
    <definedName name="dgjhnksqdjhgkqhdgklzegg" localSheetId="2" hidden="1">{#N/A,#N/A,FALSE,"Feuil17";#N/A,#N/A,FALSE,"Feuil18";#N/A,#N/A,FALSE,"Feuil23";#N/A,#N/A,FALSE,"Feuil22";#N/A,#N/A,FALSE,"Feuil21";#N/A,#N/A,FALSE,"Feuil20"}</definedName>
    <definedName name="dgjhnksqdjhgkqhdgklzegg" localSheetId="4" hidden="1">{#N/A,#N/A,FALSE,"Feuil17";#N/A,#N/A,FALSE,"Feuil18";#N/A,#N/A,FALSE,"Feuil23";#N/A,#N/A,FALSE,"Feuil22";#N/A,#N/A,FALSE,"Feuil21";#N/A,#N/A,FALSE,"Feuil20"}</definedName>
    <definedName name="dgjhnksqdjhgkqhdgklzegg" hidden="1">{#N/A,#N/A,FALSE,"Feuil17";#N/A,#N/A,FALSE,"Feuil18";#N/A,#N/A,FALSE,"Feuil23";#N/A,#N/A,FALSE,"Feuil22";#N/A,#N/A,FALSE,"Feuil21";#N/A,#N/A,FALSE,"Feuil20"}</definedName>
    <definedName name="dgndhgn" localSheetId="10" hidden="1">#REF!</definedName>
    <definedName name="dgndhgn" localSheetId="4" hidden="1">#REF!</definedName>
    <definedName name="dgndhgn" hidden="1">#REF!</definedName>
    <definedName name="dh" localSheetId="2" hidden="1">{#N/A,#N/A,FALSE,"Antony Financials";#N/A,#N/A,FALSE,"Cowboy Financials";#N/A,#N/A,FALSE,"Combined";#N/A,#N/A,FALSE,"Valuematrix";#N/A,#N/A,FALSE,"DCFAntony";#N/A,#N/A,FALSE,"DCFCowboy";#N/A,#N/A,FALSE,"DCFCombined"}</definedName>
    <definedName name="dh" localSheetId="4" hidden="1">{#N/A,#N/A,FALSE,"Antony Financials";#N/A,#N/A,FALSE,"Cowboy Financials";#N/A,#N/A,FALSE,"Combined";#N/A,#N/A,FALSE,"Valuematrix";#N/A,#N/A,FALSE,"DCFAntony";#N/A,#N/A,FALSE,"DCFCowboy";#N/A,#N/A,FALSE,"DCFCombined"}</definedName>
    <definedName name="dh" hidden="1">{#N/A,#N/A,FALSE,"Antony Financials";#N/A,#N/A,FALSE,"Cowboy Financials";#N/A,#N/A,FALSE,"Combined";#N/A,#N/A,FALSE,"Valuematrix";#N/A,#N/A,FALSE,"DCFAntony";#N/A,#N/A,FALSE,"DCFCowboy";#N/A,#N/A,FALSE,"DCFCombined"}</definedName>
    <definedName name="dhgdh" localSheetId="2" hidden="1">{"mgmt forecast",#N/A,FALSE,"Mgmt Forecast";"dcf table",#N/A,FALSE,"Mgmt Forecast";"sensitivity",#N/A,FALSE,"Mgmt Forecast";"table inputs",#N/A,FALSE,"Mgmt Forecast";"calculations",#N/A,FALSE,"Mgmt Forecast"}</definedName>
    <definedName name="dhgdh" localSheetId="4" hidden="1">{"mgmt forecast",#N/A,FALSE,"Mgmt Forecast";"dcf table",#N/A,FALSE,"Mgmt Forecast";"sensitivity",#N/A,FALSE,"Mgmt Forecast";"table inputs",#N/A,FALSE,"Mgmt Forecast";"calculations",#N/A,FALSE,"Mgmt Forecast"}</definedName>
    <definedName name="dhgdh" hidden="1">{"mgmt forecast",#N/A,FALSE,"Mgmt Forecast";"dcf table",#N/A,FALSE,"Mgmt Forecast";"sensitivity",#N/A,FALSE,"Mgmt Forecast";"table inputs",#N/A,FALSE,"Mgmt Forecast";"calculations",#N/A,FALSE,"Mgmt Forecast"}</definedName>
    <definedName name="dhgndn" localSheetId="10" hidden="1">#REF!</definedName>
    <definedName name="dhgndn" localSheetId="4" hidden="1">#REF!</definedName>
    <definedName name="dhgndn" hidden="1">#REF!</definedName>
    <definedName name="Diable" localSheetId="2" hidden="1">{#N/A,#N/A,FALSE,"Operations";#N/A,#N/A,FALSE,"Financials"}</definedName>
    <definedName name="Diable" localSheetId="4" hidden="1">{#N/A,#N/A,FALSE,"Operations";#N/A,#N/A,FALSE,"Financials"}</definedName>
    <definedName name="Diable" hidden="1">{#N/A,#N/A,FALSE,"Operations";#N/A,#N/A,FALSE,"Financials"}</definedName>
    <definedName name="Diag_DCF" localSheetId="2" hidden="1">{#N/A,#N/A,TRUE,"Cover sheet";#N/A,#N/A,TRUE,"INPUTS";#N/A,#N/A,TRUE,"OUTPUTS";#N/A,#N/A,TRUE,"VALUATION"}</definedName>
    <definedName name="Diag_DCF" localSheetId="4" hidden="1">{#N/A,#N/A,TRUE,"Cover sheet";#N/A,#N/A,TRUE,"INPUTS";#N/A,#N/A,TRUE,"OUTPUTS";#N/A,#N/A,TRUE,"VALUATION"}</definedName>
    <definedName name="Diag_DCF" hidden="1">{#N/A,#N/A,TRUE,"Cover sheet";#N/A,#N/A,TRUE,"INPUTS";#N/A,#N/A,TRUE,"OUTPUTS";#N/A,#N/A,TRUE,"VALUATION"}</definedName>
    <definedName name="Diag_min_max2" localSheetId="2" hidden="1">{#N/A,#N/A,TRUE,"Cover sheet";#N/A,#N/A,TRUE,"INPUTS";#N/A,#N/A,TRUE,"OUTPUTS";#N/A,#N/A,TRUE,"VALUATION"}</definedName>
    <definedName name="Diag_min_max2" localSheetId="4" hidden="1">{#N/A,#N/A,TRUE,"Cover sheet";#N/A,#N/A,TRUE,"INPUTS";#N/A,#N/A,TRUE,"OUTPUTS";#N/A,#N/A,TRUE,"VALUATION"}</definedName>
    <definedName name="Diag_min_max2" hidden="1">{#N/A,#N/A,TRUE,"Cover sheet";#N/A,#N/A,TRUE,"INPUTS";#N/A,#N/A,TRUE,"OUTPUTS";#N/A,#N/A,TRUE,"VALUATION"}</definedName>
    <definedName name="Difference" localSheetId="10">#REF!</definedName>
    <definedName name="Difference">#REF!</definedName>
    <definedName name="Differences" localSheetId="2" hidden="1">{"Operating Data",#N/A,TRUE,"Sheet1";"Valuation Matrix",#N/A,TRUE,"Sheet1";"Sales Analysis",#N/A,TRUE,"Sheet1";"Closed Remodelled New",#N/A,TRUE,"Sheet1";"Competitive and FSP",#N/A,TRUE,"Sheet1";"Working Capital and Capex",#N/A,TRUE,"Sheet1";"depreciation",#N/A,TRUE,"Sheet1"}</definedName>
    <definedName name="Differences" localSheetId="4" hidden="1">{"Operating Data",#N/A,TRUE,"Sheet1";"Valuation Matrix",#N/A,TRUE,"Sheet1";"Sales Analysis",#N/A,TRUE,"Sheet1";"Closed Remodelled New",#N/A,TRUE,"Sheet1";"Competitive and FSP",#N/A,TRUE,"Sheet1";"Working Capital and Capex",#N/A,TRUE,"Sheet1";"depreciation",#N/A,TRUE,"Sheet1"}</definedName>
    <definedName name="Differences" hidden="1">{"Operating Data",#N/A,TRUE,"Sheet1";"Valuation Matrix",#N/A,TRUE,"Sheet1";"Sales Analysis",#N/A,TRUE,"Sheet1";"Closed Remodelled New",#N/A,TRUE,"Sheet1";"Competitive and FSP",#N/A,TRUE,"Sheet1";"Working Capital and Capex",#N/A,TRUE,"Sheet1";"depreciation",#N/A,TRUE,"Sheet1"}</definedName>
    <definedName name="Diluted_NOSH" localSheetId="10">#REF!</definedName>
    <definedName name="Diluted_NOSH">#REF!</definedName>
    <definedName name="DIRECTORY" localSheetId="10">#REF!</definedName>
    <definedName name="DIRECTORY">#REF!</definedName>
    <definedName name="Discount" localSheetId="10" hidden="1">#REF!</definedName>
    <definedName name="Discount" localSheetId="4" hidden="1">#REF!</definedName>
    <definedName name="Discount" hidden="1">#REF!</definedName>
    <definedName name="display_area_1" localSheetId="10">#REF!</definedName>
    <definedName name="display_area_1">#REF!</definedName>
    <definedName name="display_area_2" localSheetId="10" hidden="1">#REF!</definedName>
    <definedName name="display_area_2" localSheetId="4" hidden="1">#REF!</definedName>
    <definedName name="display_area_2" hidden="1">#REF!</definedName>
    <definedName name="DISTRIBUTION_CHANNEL" localSheetId="10">#REF!</definedName>
    <definedName name="DISTRIBUTION_CHANNEL">#REF!</definedName>
    <definedName name="dj" localSheetId="2" hidden="1">{#N/A,#N/A,FALSE,"CreditStat";#N/A,#N/A,FALSE,"SPbrkup";#N/A,#N/A,FALSE,"MerSPsyn";#N/A,#N/A,FALSE,"MerSPwKCsyn";#N/A,#N/A,FALSE,"MerSPwKCsyn (2)";#N/A,#N/A,FALSE,"CreditStat (2)"}</definedName>
    <definedName name="dj" localSheetId="4" hidden="1">{#N/A,#N/A,FALSE,"CreditStat";#N/A,#N/A,FALSE,"SPbrkup";#N/A,#N/A,FALSE,"MerSPsyn";#N/A,#N/A,FALSE,"MerSPwKCsyn";#N/A,#N/A,FALSE,"MerSPwKCsyn (2)";#N/A,#N/A,FALSE,"CreditStat (2)"}</definedName>
    <definedName name="dj" hidden="1">{#N/A,#N/A,FALSE,"CreditStat";#N/A,#N/A,FALSE,"SPbrkup";#N/A,#N/A,FALSE,"MerSPsyn";#N/A,#N/A,FALSE,"MerSPwKCsyn";#N/A,#N/A,FALSE,"MerSPwKCsyn (2)";#N/A,#N/A,FALSE,"CreditStat (2)"}</definedName>
    <definedName name="djjii" localSheetId="2" hidden="1">{#N/A,#N/A,TRUE,"Cover";#N/A,#N/A,TRUE,"Conts";#N/A,#N/A,TRUE,"VOS";#N/A,#N/A,TRUE,"Warrington";#N/A,#N/A,TRUE,"Widnes"}</definedName>
    <definedName name="djjii" localSheetId="4" hidden="1">{#N/A,#N/A,TRUE,"Cover";#N/A,#N/A,TRUE,"Conts";#N/A,#N/A,TRUE,"VOS";#N/A,#N/A,TRUE,"Warrington";#N/A,#N/A,TRUE,"Widnes"}</definedName>
    <definedName name="djjii" hidden="1">{#N/A,#N/A,TRUE,"Cover";#N/A,#N/A,TRUE,"Conts";#N/A,#N/A,TRUE,"VOS";#N/A,#N/A,TRUE,"Warrington";#N/A,#N/A,TRUE,"Widnes"}</definedName>
    <definedName name="DL" localSheetId="2" hidden="1">{#N/A,#N/A,FALSE,"이정표"}</definedName>
    <definedName name="DL" localSheetId="4" hidden="1">{#N/A,#N/A,FALSE,"이정표"}</definedName>
    <definedName name="DL" hidden="1">{#N/A,#N/A,FALSE,"이정표"}</definedName>
    <definedName name="DL_CR" localSheetId="10">#REF!</definedName>
    <definedName name="DL_CR">#REF!</definedName>
    <definedName name="DL7cd2d53f_16db_47ce_a87b_408022b95715" localSheetId="10" hidden="1">#REF!</definedName>
    <definedName name="DL7cd2d53f_16db_47ce_a87b_408022b95715" localSheetId="4" hidden="1">#REF!</definedName>
    <definedName name="DL7cd2d53f_16db_47ce_a87b_408022b95715" hidden="1">#REF!</definedName>
    <definedName name="DLaad15270_c3c7_4e94_8ceb_64fdd374dd18" localSheetId="10" hidden="1">#REF!</definedName>
    <definedName name="DLaad15270_c3c7_4e94_8ceb_64fdd374dd18" localSheetId="4" hidden="1">#REF!</definedName>
    <definedName name="DLaad15270_c3c7_4e94_8ceb_64fdd374dd18" hidden="1">#REF!</definedName>
    <definedName name="DM" localSheetId="10">#REF!</definedName>
    <definedName name="DM">#REF!</definedName>
    <definedName name="DME_Dirty" hidden="1">"False"</definedName>
    <definedName name="DME_LocalFile" hidden="1">"True"</definedName>
    <definedName name="DME_ODMALinksCount" hidden="1">"1"</definedName>
    <definedName name="DML_Multiple_Sensitivity" localSheetId="10">#REF!</definedName>
    <definedName name="DML_Multiple_Sensitivity">#REF!</definedName>
    <definedName name="DML_WACC_TV" localSheetId="10">#REF!</definedName>
    <definedName name="DML_WACC_TV">#REF!</definedName>
    <definedName name="do" localSheetId="10">#REF!</definedName>
    <definedName name="do">#REF!</definedName>
    <definedName name="DOH" localSheetId="10">#REF!</definedName>
    <definedName name="DOH">#REF!</definedName>
    <definedName name="DOHO" localSheetId="10">#REF!</definedName>
    <definedName name="DOHO">#REF!</definedName>
    <definedName name="DOJ" localSheetId="10">#REF!</definedName>
    <definedName name="DOJ">#REF!</definedName>
    <definedName name="DOLLAR" localSheetId="10">#REF!</definedName>
    <definedName name="DOLLAR">#REF!</definedName>
    <definedName name="Dollar_Threshold" localSheetId="10">#REF!</definedName>
    <definedName name="Dollar_Threshold">#REF!</definedName>
    <definedName name="dollar3" localSheetId="10">#REF!</definedName>
    <definedName name="dollar3">#REF!</definedName>
    <definedName name="Domestic" localSheetId="10">#REF!</definedName>
    <definedName name="Domestic">#REF!</definedName>
    <definedName name="doug" localSheetId="2" hidden="1">{"budget vs all page 1",#N/A,FALSE,"Budget vs All";"budget vs all page 2",#N/A,FALSE,"Budget vs All";"mv to makegood",#N/A,FALSE,"Major Variances";"mv to fy98",#N/A,FALSE,"Major Variances";#N/A,#N/A,FALSE,"Sensitivities";"mv to fc3",#N/A,FALSE,"Major Variances";"roll up cy",#N/A,FALSE,"Roll-up";"production cy",#N/A,FALSE,"Production";"waste cy",#N/A,FALSE,"Waste";"total costs cy",#N/A,FALSE,"Total Costs";"plant costs cy",#N/A,FALSE,"Plant Costs";"cmw costs cy",#N/A,FALSE,"CMW Costs";"braintree costs cy",#N/A,FALSE,"Braintree Costs";"plymouth costs cy",#N/A,FALSE,"Plymouth Costs";#N/A,#N/A,FALSE,"Labor Detail";"labor cy",#N/A,FALSE,"Labor Summary";"materials cy",#N/A,FALSE,"Materials";"services cy",#N/A,FALSE,"Maintenance Services";"transport cy",#N/A,FALSE,"Transportation";"host fees cy",#N/A,FALSE,"Host Fees";"closure cy",#N/A,FALSE,"Closure-Post Closure";"interest cy",#N/A,FALSE,"Interest";"depreciation cy",#N/A,FALSE,"Depreciation";"purchase cy",#N/A,FALSE,"Purchase Accounting";"capital cy",#N/A,FALSE,"Capital";"own bs cy",#N/A,FALSE,"OWN - BS";"own pl cy",#N/A,FALSE,"OWN - PL";"sp pl cy",#N/A,FALSE,"SP - PL";"sp bs cy",#N/A,FALSE,"SP - BS";"sp socf cy",#N/A,FALSE,"SP - SOCF";"waterfall cy",#N/A,FALSE,"SP - Waterfall";"op pl cy",#N/A,FALSE,"OP - PL";"op bs cy",#N/A,FALSE,"OP - BS";"op socf cy",#N/A,FALSE,"OP - SOCF";"plant p&amp;l cy",#N/A,FALSE,"Plant P&amp;L";"cmw p&amp;l cy",#N/A,FALSE,"CMW P&amp;L";"bts p&amp;l cy",#N/A,FALSE,"BTS P&amp;L";"pts p&amp;l cy",#N/A,FALSE,"PTS P&amp;L"}</definedName>
    <definedName name="doug" localSheetId="4" hidden="1">{"budget vs all page 1",#N/A,FALSE,"Budget vs All";"budget vs all page 2",#N/A,FALSE,"Budget vs All";"mv to makegood",#N/A,FALSE,"Major Variances";"mv to fy98",#N/A,FALSE,"Major Variances";#N/A,#N/A,FALSE,"Sensitivities";"mv to fc3",#N/A,FALSE,"Major Variances";"roll up cy",#N/A,FALSE,"Roll-up";"production cy",#N/A,FALSE,"Production";"waste cy",#N/A,FALSE,"Waste";"total costs cy",#N/A,FALSE,"Total Costs";"plant costs cy",#N/A,FALSE,"Plant Costs";"cmw costs cy",#N/A,FALSE,"CMW Costs";"braintree costs cy",#N/A,FALSE,"Braintree Costs";"plymouth costs cy",#N/A,FALSE,"Plymouth Costs";#N/A,#N/A,FALSE,"Labor Detail";"labor cy",#N/A,FALSE,"Labor Summary";"materials cy",#N/A,FALSE,"Materials";"services cy",#N/A,FALSE,"Maintenance Services";"transport cy",#N/A,FALSE,"Transportation";"host fees cy",#N/A,FALSE,"Host Fees";"closure cy",#N/A,FALSE,"Closure-Post Closure";"interest cy",#N/A,FALSE,"Interest";"depreciation cy",#N/A,FALSE,"Depreciation";"purchase cy",#N/A,FALSE,"Purchase Accounting";"capital cy",#N/A,FALSE,"Capital";"own bs cy",#N/A,FALSE,"OWN - BS";"own pl cy",#N/A,FALSE,"OWN - PL";"sp pl cy",#N/A,FALSE,"SP - PL";"sp bs cy",#N/A,FALSE,"SP - BS";"sp socf cy",#N/A,FALSE,"SP - SOCF";"waterfall cy",#N/A,FALSE,"SP - Waterfall";"op pl cy",#N/A,FALSE,"OP - PL";"op bs cy",#N/A,FALSE,"OP - BS";"op socf cy",#N/A,FALSE,"OP - SOCF";"plant p&amp;l cy",#N/A,FALSE,"Plant P&amp;L";"cmw p&amp;l cy",#N/A,FALSE,"CMW P&amp;L";"bts p&amp;l cy",#N/A,FALSE,"BTS P&amp;L";"pts p&amp;l cy",#N/A,FALSE,"PTS P&amp;L"}</definedName>
    <definedName name="doug" hidden="1">{"budget vs all page 1",#N/A,FALSE,"Budget vs All";"budget vs all page 2",#N/A,FALSE,"Budget vs All";"mv to makegood",#N/A,FALSE,"Major Variances";"mv to fy98",#N/A,FALSE,"Major Variances";#N/A,#N/A,FALSE,"Sensitivities";"mv to fc3",#N/A,FALSE,"Major Variances";"roll up cy",#N/A,FALSE,"Roll-up";"production cy",#N/A,FALSE,"Production";"waste cy",#N/A,FALSE,"Waste";"total costs cy",#N/A,FALSE,"Total Costs";"plant costs cy",#N/A,FALSE,"Plant Costs";"cmw costs cy",#N/A,FALSE,"CMW Costs";"braintree costs cy",#N/A,FALSE,"Braintree Costs";"plymouth costs cy",#N/A,FALSE,"Plymouth Costs";#N/A,#N/A,FALSE,"Labor Detail";"labor cy",#N/A,FALSE,"Labor Summary";"materials cy",#N/A,FALSE,"Materials";"services cy",#N/A,FALSE,"Maintenance Services";"transport cy",#N/A,FALSE,"Transportation";"host fees cy",#N/A,FALSE,"Host Fees";"closure cy",#N/A,FALSE,"Closure-Post Closure";"interest cy",#N/A,FALSE,"Interest";"depreciation cy",#N/A,FALSE,"Depreciation";"purchase cy",#N/A,FALSE,"Purchase Accounting";"capital cy",#N/A,FALSE,"Capital";"own bs cy",#N/A,FALSE,"OWN - BS";"own pl cy",#N/A,FALSE,"OWN - PL";"sp pl cy",#N/A,FALSE,"SP - PL";"sp bs cy",#N/A,FALSE,"SP - BS";"sp socf cy",#N/A,FALSE,"SP - SOCF";"waterfall cy",#N/A,FALSE,"SP - Waterfall";"op pl cy",#N/A,FALSE,"OP - PL";"op bs cy",#N/A,FALSE,"OP - BS";"op socf cy",#N/A,FALSE,"OP - SOCF";"plant p&amp;l cy",#N/A,FALSE,"Plant P&amp;L";"cmw p&amp;l cy",#N/A,FALSE,"CMW P&amp;L";"bts p&amp;l cy",#N/A,FALSE,"BTS P&amp;L";"pts p&amp;l cy",#N/A,FALSE,"PTS P&amp;L"}</definedName>
    <definedName name="DQDQWSQ" localSheetId="10" hidden="1">#REF!</definedName>
    <definedName name="DQDQWSQ" localSheetId="4" hidden="1">#REF!</definedName>
    <definedName name="DQDQWSQ" hidden="1">#REF!</definedName>
    <definedName name="dr" localSheetId="10">#REF!</definedName>
    <definedName name="dr">#REF!</definedName>
    <definedName name="dr6u" localSheetId="2" hidden="1">{#N/A,#N/A,FALSE,"Assessment";#N/A,#N/A,FALSE,"Staffing";#N/A,#N/A,FALSE,"Hires";#N/A,#N/A,FALSE,"Assumptions"}</definedName>
    <definedName name="dr6u" localSheetId="4" hidden="1">{#N/A,#N/A,FALSE,"Assessment";#N/A,#N/A,FALSE,"Staffing";#N/A,#N/A,FALSE,"Hires";#N/A,#N/A,FALSE,"Assumptions"}</definedName>
    <definedName name="dr6u" hidden="1">{#N/A,#N/A,FALSE,"Assessment";#N/A,#N/A,FALSE,"Staffing";#N/A,#N/A,FALSE,"Hires";#N/A,#N/A,FALSE,"Assumptions"}</definedName>
    <definedName name="DRTYSER" localSheetId="2" hidden="1">{#N/A,#N/A,TRUE,"PROFIT 11-95"}</definedName>
    <definedName name="DRTYSER" localSheetId="4" hidden="1">{#N/A,#N/A,TRUE,"PROFIT 11-95"}</definedName>
    <definedName name="DRTYSER" hidden="1">{#N/A,#N/A,TRUE,"PROFIT 11-95"}</definedName>
    <definedName name="drytytuyu" localSheetId="2" hidden="1">{#N/A,#N/A,TRUE,"Cover";#N/A,#N/A,TRUE,"Conts";#N/A,#N/A,TRUE,"VOS";#N/A,#N/A,TRUE,"Warrington";#N/A,#N/A,TRUE,"Widnes"}</definedName>
    <definedName name="drytytuyu" localSheetId="4" hidden="1">{#N/A,#N/A,TRUE,"Cover";#N/A,#N/A,TRUE,"Conts";#N/A,#N/A,TRUE,"VOS";#N/A,#N/A,TRUE,"Warrington";#N/A,#N/A,TRUE,"Widnes"}</definedName>
    <definedName name="drytytuyu" hidden="1">{#N/A,#N/A,TRUE,"Cover";#N/A,#N/A,TRUE,"Conts";#N/A,#N/A,TRUE,"VOS";#N/A,#N/A,TRUE,"Warrington";#N/A,#N/A,TRUE,"Widnes"}</definedName>
    <definedName name="dsa" localSheetId="10" hidden="1">#REF!</definedName>
    <definedName name="dsa" localSheetId="4" hidden="1">#REF!</definedName>
    <definedName name="dsa" hidden="1">#REF!</definedName>
    <definedName name="dsad" localSheetId="10" hidden="1">#REF!</definedName>
    <definedName name="dsad" localSheetId="4" hidden="1">#REF!</definedName>
    <definedName name="dsad" hidden="1">#REF!</definedName>
    <definedName name="dsada" localSheetId="10" hidden="1">#REF!</definedName>
    <definedName name="dsada" localSheetId="4" hidden="1">#REF!</definedName>
    <definedName name="dsada" hidden="1">#REF!</definedName>
    <definedName name="dsaf" localSheetId="2" hidden="1">{"mgmt forecast",#N/A,FALSE,"Mgmt Forecast";"dcf table",#N/A,FALSE,"Mgmt Forecast";"sensitivity",#N/A,FALSE,"Mgmt Forecast";"table inputs",#N/A,FALSE,"Mgmt Forecast";"calculations",#N/A,FALSE,"Mgmt Forecast"}</definedName>
    <definedName name="dsaf" localSheetId="4" hidden="1">{"mgmt forecast",#N/A,FALSE,"Mgmt Forecast";"dcf table",#N/A,FALSE,"Mgmt Forecast";"sensitivity",#N/A,FALSE,"Mgmt Forecast";"table inputs",#N/A,FALSE,"Mgmt Forecast";"calculations",#N/A,FALSE,"Mgmt Forecast"}</definedName>
    <definedName name="dsaf" hidden="1">{"mgmt forecast",#N/A,FALSE,"Mgmt Forecast";"dcf table",#N/A,FALSE,"Mgmt Forecast";"sensitivity",#N/A,FALSE,"Mgmt Forecast";"table inputs",#N/A,FALSE,"Mgmt Forecast";"calculations",#N/A,FALSE,"Mgmt Forecast"}</definedName>
    <definedName name="dsafergre" localSheetId="2" hidden="1">{#N/A,#N/A,TRUE,"Historicals";#N/A,#N/A,TRUE,"Charts";#N/A,#N/A,TRUE,"Forecasts"}</definedName>
    <definedName name="dsafergre" localSheetId="4" hidden="1">{#N/A,#N/A,TRUE,"Historicals";#N/A,#N/A,TRUE,"Charts";#N/A,#N/A,TRUE,"Forecasts"}</definedName>
    <definedName name="dsafergre" hidden="1">{#N/A,#N/A,TRUE,"Historicals";#N/A,#N/A,TRUE,"Charts";#N/A,#N/A,TRUE,"Forecasts"}</definedName>
    <definedName name="dsafergre_1" localSheetId="2" hidden="1">{#N/A,#N/A,TRUE,"Historicals";#N/A,#N/A,TRUE,"Charts";#N/A,#N/A,TRUE,"Forecasts"}</definedName>
    <definedName name="dsafergre_1" localSheetId="4" hidden="1">{#N/A,#N/A,TRUE,"Historicals";#N/A,#N/A,TRUE,"Charts";#N/A,#N/A,TRUE,"Forecasts"}</definedName>
    <definedName name="dsafergre_1" hidden="1">{#N/A,#N/A,TRUE,"Historicals";#N/A,#N/A,TRUE,"Charts";#N/A,#N/A,TRUE,"Forecasts"}</definedName>
    <definedName name="dsafergre_2" localSheetId="2" hidden="1">{#N/A,#N/A,TRUE,"Historicals";#N/A,#N/A,TRUE,"Charts";#N/A,#N/A,TRUE,"Forecasts"}</definedName>
    <definedName name="dsafergre_2" localSheetId="4" hidden="1">{#N/A,#N/A,TRUE,"Historicals";#N/A,#N/A,TRUE,"Charts";#N/A,#N/A,TRUE,"Forecasts"}</definedName>
    <definedName name="dsafergre_2" hidden="1">{#N/A,#N/A,TRUE,"Historicals";#N/A,#N/A,TRUE,"Charts";#N/A,#N/A,TRUE,"Forecasts"}</definedName>
    <definedName name="dsafertge" localSheetId="2" hidden="1">{#N/A,#N/A,TRUE,"Historicals";#N/A,#N/A,TRUE,"Charts";#N/A,#N/A,TRUE,"Forecasts"}</definedName>
    <definedName name="dsafertge" localSheetId="4" hidden="1">{#N/A,#N/A,TRUE,"Historicals";#N/A,#N/A,TRUE,"Charts";#N/A,#N/A,TRUE,"Forecasts"}</definedName>
    <definedName name="dsafertge" hidden="1">{#N/A,#N/A,TRUE,"Historicals";#N/A,#N/A,TRUE,"Charts";#N/A,#N/A,TRUE,"Forecasts"}</definedName>
    <definedName name="dsafertge_1" localSheetId="2" hidden="1">{#N/A,#N/A,TRUE,"Historicals";#N/A,#N/A,TRUE,"Charts";#N/A,#N/A,TRUE,"Forecasts"}</definedName>
    <definedName name="dsafertge_1" localSheetId="4" hidden="1">{#N/A,#N/A,TRUE,"Historicals";#N/A,#N/A,TRUE,"Charts";#N/A,#N/A,TRUE,"Forecasts"}</definedName>
    <definedName name="dsafertge_1" hidden="1">{#N/A,#N/A,TRUE,"Historicals";#N/A,#N/A,TRUE,"Charts";#N/A,#N/A,TRUE,"Forecasts"}</definedName>
    <definedName name="dsafertge_2" localSheetId="2" hidden="1">{#N/A,#N/A,TRUE,"Historicals";#N/A,#N/A,TRUE,"Charts";#N/A,#N/A,TRUE,"Forecasts"}</definedName>
    <definedName name="dsafertge_2" localSheetId="4" hidden="1">{#N/A,#N/A,TRUE,"Historicals";#N/A,#N/A,TRUE,"Charts";#N/A,#N/A,TRUE,"Forecasts"}</definedName>
    <definedName name="dsafertge_2" hidden="1">{#N/A,#N/A,TRUE,"Historicals";#N/A,#N/A,TRUE,"Charts";#N/A,#N/A,TRUE,"Forecasts"}</definedName>
    <definedName name="dsafge" localSheetId="2" hidden="1">{#N/A,#N/A,TRUE,"Historicals";#N/A,#N/A,TRUE,"Charts";#N/A,#N/A,TRUE,"Forecasts"}</definedName>
    <definedName name="dsafge" localSheetId="4" hidden="1">{#N/A,#N/A,TRUE,"Historicals";#N/A,#N/A,TRUE,"Charts";#N/A,#N/A,TRUE,"Forecasts"}</definedName>
    <definedName name="dsafge" hidden="1">{#N/A,#N/A,TRUE,"Historicals";#N/A,#N/A,TRUE,"Charts";#N/A,#N/A,TRUE,"Forecasts"}</definedName>
    <definedName name="dsafge_1" localSheetId="2" hidden="1">{#N/A,#N/A,TRUE,"Historicals";#N/A,#N/A,TRUE,"Charts";#N/A,#N/A,TRUE,"Forecasts"}</definedName>
    <definedName name="dsafge_1" localSheetId="4" hidden="1">{#N/A,#N/A,TRUE,"Historicals";#N/A,#N/A,TRUE,"Charts";#N/A,#N/A,TRUE,"Forecasts"}</definedName>
    <definedName name="dsafge_1" hidden="1">{#N/A,#N/A,TRUE,"Historicals";#N/A,#N/A,TRUE,"Charts";#N/A,#N/A,TRUE,"Forecasts"}</definedName>
    <definedName name="dsafge_2" localSheetId="2" hidden="1">{#N/A,#N/A,TRUE,"Historicals";#N/A,#N/A,TRUE,"Charts";#N/A,#N/A,TRUE,"Forecasts"}</definedName>
    <definedName name="dsafge_2" localSheetId="4" hidden="1">{#N/A,#N/A,TRUE,"Historicals";#N/A,#N/A,TRUE,"Charts";#N/A,#N/A,TRUE,"Forecasts"}</definedName>
    <definedName name="dsafge_2" hidden="1">{#N/A,#N/A,TRUE,"Historicals";#N/A,#N/A,TRUE,"Charts";#N/A,#N/A,TRUE,"Forecasts"}</definedName>
    <definedName name="dsafwer" localSheetId="2" hidden="1">{#N/A,#N/A,TRUE,"Historicals";#N/A,#N/A,TRUE,"Charts";#N/A,#N/A,TRUE,"Forecasts"}</definedName>
    <definedName name="dsafwer" localSheetId="4" hidden="1">{#N/A,#N/A,TRUE,"Historicals";#N/A,#N/A,TRUE,"Charts";#N/A,#N/A,TRUE,"Forecasts"}</definedName>
    <definedName name="dsafwer" hidden="1">{#N/A,#N/A,TRUE,"Historicals";#N/A,#N/A,TRUE,"Charts";#N/A,#N/A,TRUE,"Forecasts"}</definedName>
    <definedName name="dsafwer_1" localSheetId="2" hidden="1">{#N/A,#N/A,TRUE,"Historicals";#N/A,#N/A,TRUE,"Charts";#N/A,#N/A,TRUE,"Forecasts"}</definedName>
    <definedName name="dsafwer_1" localSheetId="4" hidden="1">{#N/A,#N/A,TRUE,"Historicals";#N/A,#N/A,TRUE,"Charts";#N/A,#N/A,TRUE,"Forecasts"}</definedName>
    <definedName name="dsafwer_1" hidden="1">{#N/A,#N/A,TRUE,"Historicals";#N/A,#N/A,TRUE,"Charts";#N/A,#N/A,TRUE,"Forecasts"}</definedName>
    <definedName name="dsafwer_2" localSheetId="2" hidden="1">{#N/A,#N/A,TRUE,"Historicals";#N/A,#N/A,TRUE,"Charts";#N/A,#N/A,TRUE,"Forecasts"}</definedName>
    <definedName name="dsafwer_2" localSheetId="4" hidden="1">{#N/A,#N/A,TRUE,"Historicals";#N/A,#N/A,TRUE,"Charts";#N/A,#N/A,TRUE,"Forecasts"}</definedName>
    <definedName name="dsafwer_2" hidden="1">{#N/A,#N/A,TRUE,"Historicals";#N/A,#N/A,TRUE,"Charts";#N/A,#N/A,TRUE,"Forecasts"}</definedName>
    <definedName name="dsales" localSheetId="10">#REF!</definedName>
    <definedName name="dsales">#REF!</definedName>
    <definedName name="dsdfsdf" localSheetId="2" hidden="1">{"FTSE44","COMPANIES",TRUE}</definedName>
    <definedName name="dsdfsdf" localSheetId="4" hidden="1">{"FTSE44","COMPANIES",TRUE}</definedName>
    <definedName name="dsdfsdf" hidden="1">{"FTSE44","COMPANIES",TRUE}</definedName>
    <definedName name="DSDS" localSheetId="2" hidden="1">{#N/A,#N/A,FALSE,"INVEST-SUP";#N/A,#N/A,FALSE,"GRILLEC";#N/A,#N/A,FALSE,"HYPER"}</definedName>
    <definedName name="DSDS" localSheetId="4" hidden="1">{#N/A,#N/A,FALSE,"INVEST-SUP";#N/A,#N/A,FALSE,"GRILLEC";#N/A,#N/A,FALSE,"HYPER"}</definedName>
    <definedName name="DSDS" hidden="1">{#N/A,#N/A,FALSE,"INVEST-SUP";#N/A,#N/A,FALSE,"GRILLEC";#N/A,#N/A,FALSE,"HYPER"}</definedName>
    <definedName name="dsfc" localSheetId="2" hidden="1">{#N/A,#N/A,TRUE,"PROFIT 11-95"}</definedName>
    <definedName name="dsfc" localSheetId="4" hidden="1">{#N/A,#N/A,TRUE,"PROFIT 11-95"}</definedName>
    <definedName name="dsfc" hidden="1">{#N/A,#N/A,TRUE,"PROFIT 11-95"}</definedName>
    <definedName name="dsfergersa" localSheetId="2" hidden="1">{#N/A,#N/A,TRUE,"Historicals";#N/A,#N/A,TRUE,"Charts";#N/A,#N/A,TRUE,"Forecasts"}</definedName>
    <definedName name="dsfergersa" localSheetId="4" hidden="1">{#N/A,#N/A,TRUE,"Historicals";#N/A,#N/A,TRUE,"Charts";#N/A,#N/A,TRUE,"Forecasts"}</definedName>
    <definedName name="dsfergersa" hidden="1">{#N/A,#N/A,TRUE,"Historicals";#N/A,#N/A,TRUE,"Charts";#N/A,#N/A,TRUE,"Forecasts"}</definedName>
    <definedName name="dsfergersa_1" localSheetId="2" hidden="1">{#N/A,#N/A,TRUE,"Historicals";#N/A,#N/A,TRUE,"Charts";#N/A,#N/A,TRUE,"Forecasts"}</definedName>
    <definedName name="dsfergersa_1" localSheetId="4" hidden="1">{#N/A,#N/A,TRUE,"Historicals";#N/A,#N/A,TRUE,"Charts";#N/A,#N/A,TRUE,"Forecasts"}</definedName>
    <definedName name="dsfergersa_1" hidden="1">{#N/A,#N/A,TRUE,"Historicals";#N/A,#N/A,TRUE,"Charts";#N/A,#N/A,TRUE,"Forecasts"}</definedName>
    <definedName name="dsfergersa_2" localSheetId="2" hidden="1">{#N/A,#N/A,TRUE,"Historicals";#N/A,#N/A,TRUE,"Charts";#N/A,#N/A,TRUE,"Forecasts"}</definedName>
    <definedName name="dsfergersa_2" localSheetId="4" hidden="1">{#N/A,#N/A,TRUE,"Historicals";#N/A,#N/A,TRUE,"Charts";#N/A,#N/A,TRUE,"Forecasts"}</definedName>
    <definedName name="dsfergersa_2" hidden="1">{#N/A,#N/A,TRUE,"Historicals";#N/A,#N/A,TRUE,"Charts";#N/A,#N/A,TRUE,"Forecasts"}</definedName>
    <definedName name="dsferghrt" localSheetId="2" hidden="1">{#N/A,#N/A,TRUE,"Historicals";#N/A,#N/A,TRUE,"Charts";#N/A,#N/A,TRUE,"Forecasts"}</definedName>
    <definedName name="dsferghrt" localSheetId="4" hidden="1">{#N/A,#N/A,TRUE,"Historicals";#N/A,#N/A,TRUE,"Charts";#N/A,#N/A,TRUE,"Forecasts"}</definedName>
    <definedName name="dsferghrt" hidden="1">{#N/A,#N/A,TRUE,"Historicals";#N/A,#N/A,TRUE,"Charts";#N/A,#N/A,TRUE,"Forecasts"}</definedName>
    <definedName name="dsferghrt_1" localSheetId="2" hidden="1">{#N/A,#N/A,TRUE,"Historicals";#N/A,#N/A,TRUE,"Charts";#N/A,#N/A,TRUE,"Forecasts"}</definedName>
    <definedName name="dsferghrt_1" localSheetId="4" hidden="1">{#N/A,#N/A,TRUE,"Historicals";#N/A,#N/A,TRUE,"Charts";#N/A,#N/A,TRUE,"Forecasts"}</definedName>
    <definedName name="dsferghrt_1" hidden="1">{#N/A,#N/A,TRUE,"Historicals";#N/A,#N/A,TRUE,"Charts";#N/A,#N/A,TRUE,"Forecasts"}</definedName>
    <definedName name="dsferghrt_2" localSheetId="2" hidden="1">{#N/A,#N/A,TRUE,"Historicals";#N/A,#N/A,TRUE,"Charts";#N/A,#N/A,TRUE,"Forecasts"}</definedName>
    <definedName name="dsferghrt_2" localSheetId="4" hidden="1">{#N/A,#N/A,TRUE,"Historicals";#N/A,#N/A,TRUE,"Charts";#N/A,#N/A,TRUE,"Forecasts"}</definedName>
    <definedName name="dsferghrt_2" hidden="1">{#N/A,#N/A,TRUE,"Historicals";#N/A,#N/A,TRUE,"Charts";#N/A,#N/A,TRUE,"Forecasts"}</definedName>
    <definedName name="dsffdfsdf" localSheetId="10">#REF!</definedName>
    <definedName name="dsffdfsdf">#REF!</definedName>
    <definedName name="dsfsd" localSheetId="2" hidden="1">{#N/A,#N/A,FALSE,"Sensitivity"}</definedName>
    <definedName name="dsfsd" localSheetId="4" hidden="1">{#N/A,#N/A,FALSE,"Sensitivity"}</definedName>
    <definedName name="dsfsd" hidden="1">{#N/A,#N/A,FALSE,"Sensitivity"}</definedName>
    <definedName name="dsg" localSheetId="2" hidden="1">{#N/A,#N/A,FALSE,"Calc";#N/A,#N/A,FALSE,"Sensitivity";#N/A,#N/A,FALSE,"LT Earn.Dil.";#N/A,#N/A,FALSE,"Dil. AVP"}</definedName>
    <definedName name="dsg" localSheetId="4" hidden="1">{#N/A,#N/A,FALSE,"Calc";#N/A,#N/A,FALSE,"Sensitivity";#N/A,#N/A,FALSE,"LT Earn.Dil.";#N/A,#N/A,FALSE,"Dil. AVP"}</definedName>
    <definedName name="dsg" hidden="1">{#N/A,#N/A,FALSE,"Calc";#N/A,#N/A,FALSE,"Sensitivity";#N/A,#N/A,FALSE,"LT Earn.Dil.";#N/A,#N/A,FALSE,"Dil. AVP"}</definedName>
    <definedName name="dsges" localSheetId="2" hidden="1">{"First Page",#N/A,FALSE,"Surfactants LBO";"Second Page",#N/A,FALSE,"Surfactants LBO"}</definedName>
    <definedName name="dsges" localSheetId="4" hidden="1">{"First Page",#N/A,FALSE,"Surfactants LBO";"Second Page",#N/A,FALSE,"Surfactants LBO"}</definedName>
    <definedName name="dsges" hidden="1">{"First Page",#N/A,FALSE,"Surfactants LBO";"Second Page",#N/A,FALSE,"Surfactants LBO"}</definedName>
    <definedName name="dsggd" localSheetId="2" hidden="1">{#N/A,#N/A,FALSE,"Cover";"Short outputs",#N/A,FALSE,"Outputs";#N/A,#N/A,FALSE,"Control (In)";"tesco summary",#N/A,FALSE,"Tesco";"Outputs and Co summaries",#N/A,FALSE,"Sainsbury";"Outputs and Co Summaries",#N/A,FALSE,"Carrefour";"Outputs and Co summaries",#N/A,FALSE,"Co D";"Outputs and Co summaries",#N/A,FALSE,"Co E"}</definedName>
    <definedName name="dsggd" localSheetId="4" hidden="1">{#N/A,#N/A,FALSE,"Cover";"Short outputs",#N/A,FALSE,"Outputs";#N/A,#N/A,FALSE,"Control (In)";"tesco summary",#N/A,FALSE,"Tesco";"Outputs and Co summaries",#N/A,FALSE,"Sainsbury";"Outputs and Co Summaries",#N/A,FALSE,"Carrefour";"Outputs and Co summaries",#N/A,FALSE,"Co D";"Outputs and Co summaries",#N/A,FALSE,"Co E"}</definedName>
    <definedName name="dsggd" hidden="1">{#N/A,#N/A,FALSE,"Cover";"Short outputs",#N/A,FALSE,"Outputs";#N/A,#N/A,FALSE,"Control (In)";"tesco summary",#N/A,FALSE,"Tesco";"Outputs and Co summaries",#N/A,FALSE,"Sainsbury";"Outputs and Co Summaries",#N/A,FALSE,"Carrefour";"Outputs and Co summaries",#N/A,FALSE,"Co D";"Outputs and Co summaries",#N/A,FALSE,"Co E"}</definedName>
    <definedName name="dsrfgds" localSheetId="2" hidden="1">{#N/A,#N/A,TRUE,"Historicals";#N/A,#N/A,TRUE,"Charts";#N/A,#N/A,TRUE,"Forecasts"}</definedName>
    <definedName name="dsrfgds" localSheetId="4" hidden="1">{#N/A,#N/A,TRUE,"Historicals";#N/A,#N/A,TRUE,"Charts";#N/A,#N/A,TRUE,"Forecasts"}</definedName>
    <definedName name="dsrfgds" hidden="1">{#N/A,#N/A,TRUE,"Historicals";#N/A,#N/A,TRUE,"Charts";#N/A,#N/A,TRUE,"Forecasts"}</definedName>
    <definedName name="dsrfgds_1" localSheetId="2" hidden="1">{#N/A,#N/A,TRUE,"Historicals";#N/A,#N/A,TRUE,"Charts";#N/A,#N/A,TRUE,"Forecasts"}</definedName>
    <definedName name="dsrfgds_1" localSheetId="4" hidden="1">{#N/A,#N/A,TRUE,"Historicals";#N/A,#N/A,TRUE,"Charts";#N/A,#N/A,TRUE,"Forecasts"}</definedName>
    <definedName name="dsrfgds_1" hidden="1">{#N/A,#N/A,TRUE,"Historicals";#N/A,#N/A,TRUE,"Charts";#N/A,#N/A,TRUE,"Forecasts"}</definedName>
    <definedName name="dsrfgds_2" localSheetId="2" hidden="1">{#N/A,#N/A,TRUE,"Historicals";#N/A,#N/A,TRUE,"Charts";#N/A,#N/A,TRUE,"Forecasts"}</definedName>
    <definedName name="dsrfgds_2" localSheetId="4" hidden="1">{#N/A,#N/A,TRUE,"Historicals";#N/A,#N/A,TRUE,"Charts";#N/A,#N/A,TRUE,"Forecasts"}</definedName>
    <definedName name="dsrfgds_2" hidden="1">{#N/A,#N/A,TRUE,"Historicals";#N/A,#N/A,TRUE,"Charts";#N/A,#N/A,TRUE,"Forecasts"}</definedName>
    <definedName name="dswwwe" localSheetId="10" hidden="1">#REF!</definedName>
    <definedName name="dswwwe" localSheetId="4" hidden="1">#REF!</definedName>
    <definedName name="dswwwe" hidden="1">#REF!</definedName>
    <definedName name="dt" localSheetId="10">#REF!</definedName>
    <definedName name="dt">#REF!</definedName>
    <definedName name="dtdry" localSheetId="2" hidden="1">{#N/A,#N/A,TRUE,"Cover";#N/A,#N/A,TRUE,"Conts";#N/A,#N/A,TRUE,"VOS";#N/A,#N/A,TRUE,"Warrington";#N/A,#N/A,TRUE,"Widnes"}</definedName>
    <definedName name="dtdry" localSheetId="4" hidden="1">{#N/A,#N/A,TRUE,"Cover";#N/A,#N/A,TRUE,"Conts";#N/A,#N/A,TRUE,"VOS";#N/A,#N/A,TRUE,"Warrington";#N/A,#N/A,TRUE,"Widnes"}</definedName>
    <definedName name="dtdry" hidden="1">{#N/A,#N/A,TRUE,"Cover";#N/A,#N/A,TRUE,"Conts";#N/A,#N/A,TRUE,"VOS";#N/A,#N/A,TRUE,"Warrington";#N/A,#N/A,TRUE,"Widnes"}</definedName>
    <definedName name="dthdftd" localSheetId="2" hidden="1">{#N/A,#N/A,TRUE,"Historicals";#N/A,#N/A,TRUE,"Charts";#N/A,#N/A,TRUE,"Forecasts"}</definedName>
    <definedName name="dthdftd" localSheetId="4" hidden="1">{#N/A,#N/A,TRUE,"Historicals";#N/A,#N/A,TRUE,"Charts";#N/A,#N/A,TRUE,"Forecasts"}</definedName>
    <definedName name="dthdftd" hidden="1">{#N/A,#N/A,TRUE,"Historicals";#N/A,#N/A,TRUE,"Charts";#N/A,#N/A,TRUE,"Forecasts"}</definedName>
    <definedName name="dthdftd_1" localSheetId="2" hidden="1">{#N/A,#N/A,TRUE,"Historicals";#N/A,#N/A,TRUE,"Charts";#N/A,#N/A,TRUE,"Forecasts"}</definedName>
    <definedName name="dthdftd_1" localSheetId="4" hidden="1">{#N/A,#N/A,TRUE,"Historicals";#N/A,#N/A,TRUE,"Charts";#N/A,#N/A,TRUE,"Forecasts"}</definedName>
    <definedName name="dthdftd_1" hidden="1">{#N/A,#N/A,TRUE,"Historicals";#N/A,#N/A,TRUE,"Charts";#N/A,#N/A,TRUE,"Forecasts"}</definedName>
    <definedName name="dthdftd_2" localSheetId="2" hidden="1">{#N/A,#N/A,TRUE,"Historicals";#N/A,#N/A,TRUE,"Charts";#N/A,#N/A,TRUE,"Forecasts"}</definedName>
    <definedName name="dthdftd_2" localSheetId="4" hidden="1">{#N/A,#N/A,TRUE,"Historicals";#N/A,#N/A,TRUE,"Charts";#N/A,#N/A,TRUE,"Forecasts"}</definedName>
    <definedName name="dthdftd_2" hidden="1">{#N/A,#N/A,TRUE,"Historicals";#N/A,#N/A,TRUE,"Charts";#N/A,#N/A,TRUE,"Forecasts"}</definedName>
    <definedName name="dthdfthfd" localSheetId="2" hidden="1">{#N/A,#N/A,TRUE,"Historicals";#N/A,#N/A,TRUE,"Charts";#N/A,#N/A,TRUE,"Forecasts"}</definedName>
    <definedName name="dthdfthfd" localSheetId="4" hidden="1">{#N/A,#N/A,TRUE,"Historicals";#N/A,#N/A,TRUE,"Charts";#N/A,#N/A,TRUE,"Forecasts"}</definedName>
    <definedName name="dthdfthfd" hidden="1">{#N/A,#N/A,TRUE,"Historicals";#N/A,#N/A,TRUE,"Charts";#N/A,#N/A,TRUE,"Forecasts"}</definedName>
    <definedName name="dthdfthfd_1" localSheetId="2" hidden="1">{#N/A,#N/A,TRUE,"Historicals";#N/A,#N/A,TRUE,"Charts";#N/A,#N/A,TRUE,"Forecasts"}</definedName>
    <definedName name="dthdfthfd_1" localSheetId="4" hidden="1">{#N/A,#N/A,TRUE,"Historicals";#N/A,#N/A,TRUE,"Charts";#N/A,#N/A,TRUE,"Forecasts"}</definedName>
    <definedName name="dthdfthfd_1" hidden="1">{#N/A,#N/A,TRUE,"Historicals";#N/A,#N/A,TRUE,"Charts";#N/A,#N/A,TRUE,"Forecasts"}</definedName>
    <definedName name="dthdfthfd_2" localSheetId="2" hidden="1">{#N/A,#N/A,TRUE,"Historicals";#N/A,#N/A,TRUE,"Charts";#N/A,#N/A,TRUE,"Forecasts"}</definedName>
    <definedName name="dthdfthfd_2" localSheetId="4" hidden="1">{#N/A,#N/A,TRUE,"Historicals";#N/A,#N/A,TRUE,"Charts";#N/A,#N/A,TRUE,"Forecasts"}</definedName>
    <definedName name="dthdfthfd_2" hidden="1">{#N/A,#N/A,TRUE,"Historicals";#N/A,#N/A,TRUE,"Charts";#N/A,#N/A,TRUE,"Forecasts"}</definedName>
    <definedName name="dthdtyhfgg" localSheetId="2" hidden="1">{#N/A,#N/A,TRUE,"Historicals";#N/A,#N/A,TRUE,"Charts";#N/A,#N/A,TRUE,"Forecasts"}</definedName>
    <definedName name="dthdtyhfgg" localSheetId="4" hidden="1">{#N/A,#N/A,TRUE,"Historicals";#N/A,#N/A,TRUE,"Charts";#N/A,#N/A,TRUE,"Forecasts"}</definedName>
    <definedName name="dthdtyhfgg" hidden="1">{#N/A,#N/A,TRUE,"Historicals";#N/A,#N/A,TRUE,"Charts";#N/A,#N/A,TRUE,"Forecasts"}</definedName>
    <definedName name="dthdtyhfgg_1" localSheetId="2" hidden="1">{#N/A,#N/A,TRUE,"Historicals";#N/A,#N/A,TRUE,"Charts";#N/A,#N/A,TRUE,"Forecasts"}</definedName>
    <definedName name="dthdtyhfgg_1" localSheetId="4" hidden="1">{#N/A,#N/A,TRUE,"Historicals";#N/A,#N/A,TRUE,"Charts";#N/A,#N/A,TRUE,"Forecasts"}</definedName>
    <definedName name="dthdtyhfgg_1" hidden="1">{#N/A,#N/A,TRUE,"Historicals";#N/A,#N/A,TRUE,"Charts";#N/A,#N/A,TRUE,"Forecasts"}</definedName>
    <definedName name="dthdtyhfgg_2" localSheetId="2" hidden="1">{#N/A,#N/A,TRUE,"Historicals";#N/A,#N/A,TRUE,"Charts";#N/A,#N/A,TRUE,"Forecasts"}</definedName>
    <definedName name="dthdtyhfgg_2" localSheetId="4" hidden="1">{#N/A,#N/A,TRUE,"Historicals";#N/A,#N/A,TRUE,"Charts";#N/A,#N/A,TRUE,"Forecasts"}</definedName>
    <definedName name="dthdtyhfgg_2" hidden="1">{#N/A,#N/A,TRUE,"Historicals";#N/A,#N/A,TRUE,"Charts";#N/A,#N/A,TRUE,"Forecasts"}</definedName>
    <definedName name="dtu" localSheetId="2" hidden="1">{#N/A,#N/A,TRUE,"financial";#N/A,#N/A,TRUE,"plants"}</definedName>
    <definedName name="dtu" localSheetId="4" hidden="1">{#N/A,#N/A,TRUE,"financial";#N/A,#N/A,TRUE,"plants"}</definedName>
    <definedName name="dtu" hidden="1">{#N/A,#N/A,TRUE,"financial";#N/A,#N/A,TRUE,"plants"}</definedName>
    <definedName name="dturuthju" localSheetId="2" hidden="1">{#N/A,#N/A,TRUE,"Cover";#N/A,#N/A,TRUE,"Conts";#N/A,#N/A,TRUE,"VOS";#N/A,#N/A,TRUE,"Warrington";#N/A,#N/A,TRUE,"Widnes"}</definedName>
    <definedName name="dturuthju" localSheetId="4" hidden="1">{#N/A,#N/A,TRUE,"Cover";#N/A,#N/A,TRUE,"Conts";#N/A,#N/A,TRUE,"VOS";#N/A,#N/A,TRUE,"Warrington";#N/A,#N/A,TRUE,"Widnes"}</definedName>
    <definedName name="dturuthju" hidden="1">{#N/A,#N/A,TRUE,"Cover";#N/A,#N/A,TRUE,"Conts";#N/A,#N/A,TRUE,"VOS";#N/A,#N/A,TRUE,"Warrington";#N/A,#N/A,TRUE,"Widnes"}</definedName>
    <definedName name="dtuys" localSheetId="2" hidden="1">{#N/A,#N/A,FALSE,"Summary";#N/A,#N/A,FALSE,"Total";#N/A,#N/A,FALSE,"Total ex Swe";#N/A,#N/A,FALSE,"Volume";#N/A,#N/A,FALSE,"Expenses";#N/A,#N/A,FALSE,"CM Var";#N/A,#N/A,FALSE,"YTD Var"}</definedName>
    <definedName name="dtuys" localSheetId="4" hidden="1">{#N/A,#N/A,FALSE,"Summary";#N/A,#N/A,FALSE,"Total";#N/A,#N/A,FALSE,"Total ex Swe";#N/A,#N/A,FALSE,"Volume";#N/A,#N/A,FALSE,"Expenses";#N/A,#N/A,FALSE,"CM Var";#N/A,#N/A,FALSE,"YTD Var"}</definedName>
    <definedName name="dtuys" hidden="1">{#N/A,#N/A,FALSE,"Summary";#N/A,#N/A,FALSE,"Total";#N/A,#N/A,FALSE,"Total ex Swe";#N/A,#N/A,FALSE,"Volume";#N/A,#N/A,FALSE,"Expenses";#N/A,#N/A,FALSE,"CM Var";#N/A,#N/A,FALSE,"YTD Var"}</definedName>
    <definedName name="Dubai" localSheetId="10" hidden="1">#REF!</definedName>
    <definedName name="Dubai" localSheetId="4" hidden="1">#REF!</definedName>
    <definedName name="Dubai" hidden="1">#REF!</definedName>
    <definedName name="DueDate" localSheetId="10">#REF!</definedName>
    <definedName name="DueDate">#REF!</definedName>
    <definedName name="dueuuiyj" localSheetId="2" hidden="1">{#N/A,#N/A,TRUE,"Cover";#N/A,#N/A,TRUE,"Conts";#N/A,#N/A,TRUE,"VOS";#N/A,#N/A,TRUE,"Warrington";#N/A,#N/A,TRUE,"Widnes"}</definedName>
    <definedName name="dueuuiyj" localSheetId="4" hidden="1">{#N/A,#N/A,TRUE,"Cover";#N/A,#N/A,TRUE,"Conts";#N/A,#N/A,TRUE,"VOS";#N/A,#N/A,TRUE,"Warrington";#N/A,#N/A,TRUE,"Widnes"}</definedName>
    <definedName name="dueuuiyj" hidden="1">{#N/A,#N/A,TRUE,"Cover";#N/A,#N/A,TRUE,"Conts";#N/A,#N/A,TRUE,"VOS";#N/A,#N/A,TRUE,"Warrington";#N/A,#N/A,TRUE,"Widnes"}</definedName>
    <definedName name="dvbgf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vbgf" localSheetId="4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vbgf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dvcvcvccc" localSheetId="10">#REF!</definedName>
    <definedName name="dvcvcvccc">#REF!</definedName>
    <definedName name="dvdsfsfdsdfdfssdfdfsdfs" localSheetId="10">#REF!</definedName>
    <definedName name="dvdsfsfdsdfdfssdfdfsdfs">#REF!</definedName>
    <definedName name="dvxccvxcvxxcvcvxcx" localSheetId="10">#REF!</definedName>
    <definedName name="dvxccvxcvxxcvcvxcx">#REF!</definedName>
    <definedName name="dwd" localSheetId="2" hidden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dwd" localSheetId="4" hidden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dwd" hidden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dwegfsdthdtrf" localSheetId="10">#REF!</definedName>
    <definedName name="dwegfsdthdtrf">#REF!</definedName>
    <definedName name="dwf" localSheetId="2" hidden="1">{"First Page",#N/A,FALSE,"Surfactants LBO";"Second Page",#N/A,FALSE,"Surfactants LBO"}</definedName>
    <definedName name="dwf" localSheetId="4" hidden="1">{"First Page",#N/A,FALSE,"Surfactants LBO";"Second Page",#N/A,FALSE,"Surfactants LBO"}</definedName>
    <definedName name="dwf" hidden="1">{"First Page",#N/A,FALSE,"Surfactants LBO";"Second Page",#N/A,FALSE,"Surfactants LBO"}</definedName>
    <definedName name="dwgyg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dwgyg" localSheetId="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dwgyg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dww" localSheetId="10">#REF!</definedName>
    <definedName name="dww">#REF!</definedName>
    <definedName name="dydfugfuj" localSheetId="2" hidden="1">{#N/A,#N/A,TRUE,"Cover";#N/A,#N/A,TRUE,"Conts";#N/A,#N/A,TRUE,"VOS";#N/A,#N/A,TRUE,"Warrington";#N/A,#N/A,TRUE,"Widnes"}</definedName>
    <definedName name="dydfugfuj" localSheetId="4" hidden="1">{#N/A,#N/A,TRUE,"Cover";#N/A,#N/A,TRUE,"Conts";#N/A,#N/A,TRUE,"VOS";#N/A,#N/A,TRUE,"Warrington";#N/A,#N/A,TRUE,"Widnes"}</definedName>
    <definedName name="dydfugfuj" hidden="1">{#N/A,#N/A,TRUE,"Cover";#N/A,#N/A,TRUE,"Conts";#N/A,#N/A,TRUE,"VOS";#N/A,#N/A,TRUE,"Warrington";#N/A,#N/A,TRUE,"Widnes"}</definedName>
    <definedName name="dyuiuouo" localSheetId="2" hidden="1">{#N/A,#N/A,TRUE,"Cover";#N/A,#N/A,TRUE,"Conts";#N/A,#N/A,TRUE,"VOS";#N/A,#N/A,TRUE,"Warrington";#N/A,#N/A,TRUE,"Widnes"}</definedName>
    <definedName name="dyuiuouo" localSheetId="4" hidden="1">{#N/A,#N/A,TRUE,"Cover";#N/A,#N/A,TRUE,"Conts";#N/A,#N/A,TRUE,"VOS";#N/A,#N/A,TRUE,"Warrington";#N/A,#N/A,TRUE,"Widnes"}</definedName>
    <definedName name="dyuiuouo" hidden="1">{#N/A,#N/A,TRUE,"Cover";#N/A,#N/A,TRUE,"Conts";#N/A,#N/A,TRUE,"VOS";#N/A,#N/A,TRUE,"Warrington";#N/A,#N/A,TRUE,"Widnes"}</definedName>
    <definedName name="dzedzed" localSheetId="2" hidden="1">{"BalSht_byMonthPlan",#N/A,FALSE,"Legal Entity Bal Sht";"BalSht_byMonthPlan",#N/A,FALSE,"Lyon_Corp Bal Sht";"BalSht_byMonthPlan",#N/A,FALSE,"Fabrics Bal Sht";"BalSht_byMonthPlan",#N/A,FALSE,"Prepreg Bal Sht";"AR_byMonthPlan",#N/A,FALSE,"Legal Entity AR";"AR_byMonthPlan",#N/A,FALSE,"Fabrics AR";"AR_byMonthPlan",#N/A,FALSE,"Prepreg AR";"PPE_byMonthPlan",#N/A,FALSE,"Legal Entity PP&amp;E";"PPE_byMonthPlan",#N/A,FALSE,"Fabrics PP&amp;E";"PPE_byMonthPlan",#N/A,FALSE,"Prepreg PP&amp;E";"INV_byMonthPlan",#N/A,FALSE,"Legal Entity Inventory";"INV_byMonthPlan",#N/A,FALSE,"Fabrics Inventory";"INV_byMonthPlan",#N/A,FALSE,"Prepreg Inventory";"WC_byMonthPlan",#N/A,FALSE,"Legal Entity WC Reserves";"WC_byMonthPlan",#N/A,FALSE,"Fabrics WC Reserves";"WC_byMonthPlan",#N/A,FALSE,"Prepreg WC Reserves";"RESTR_byMonthPlan",#N/A,FALSE,"Restr. Detail";"DEBT_byMonthPlan",#N/A,FALSE,"Debt";"CF_byMonthPlan",#N/A,FALSE,"Legal Entity Cashflow";"CF_byMonthPlan",#N/A,FALSE,"Lyon_Corp Cashflow";"CF_byMonthPlan",#N/A,FALSE,"Fabrics Cashflow";"CF_byMonthPlan",#N/A,FALSE,"Prepreg Cashflow";"IS_byMonthPlan",#N/A,FALSE,"Legal Entity Inc Stmt";"IS_byMonthPlan",#N/A,FALSE,"Lyon_Corp Inc Stmt";"IS_byMonthPlan",#N/A,FALSE,"Fabrics Total Inc Stmt";"IS_byMonthPlan",#N/A,FALSE,"Architectural";"IS_byMonthPlan",#N/A,FALSE,"Reinforcement for Composites";"IS_byMonthPlan",#N/A,FALSE,"Electrical";"IS_byMonthPlan",#N/A,FALSE,"Ballistics";"IS_byMonthPlan",#N/A,FALSE,"Protection";"IS_byMonthPlan",#N/A,FALSE,"General Industrial";"IS_byMonthPlan",#N/A,FALSE,"Total Prepreg Inc Stmt";"hdcount_plan",#N/A,FALSE,"Headcount"}</definedName>
    <definedName name="dzedzed" localSheetId="4" hidden="1">{"BalSht_byMonthPlan",#N/A,FALSE,"Legal Entity Bal Sht";"BalSht_byMonthPlan",#N/A,FALSE,"Lyon_Corp Bal Sht";"BalSht_byMonthPlan",#N/A,FALSE,"Fabrics Bal Sht";"BalSht_byMonthPlan",#N/A,FALSE,"Prepreg Bal Sht";"AR_byMonthPlan",#N/A,FALSE,"Legal Entity AR";"AR_byMonthPlan",#N/A,FALSE,"Fabrics AR";"AR_byMonthPlan",#N/A,FALSE,"Prepreg AR";"PPE_byMonthPlan",#N/A,FALSE,"Legal Entity PP&amp;E";"PPE_byMonthPlan",#N/A,FALSE,"Fabrics PP&amp;E";"PPE_byMonthPlan",#N/A,FALSE,"Prepreg PP&amp;E";"INV_byMonthPlan",#N/A,FALSE,"Legal Entity Inventory";"INV_byMonthPlan",#N/A,FALSE,"Fabrics Inventory";"INV_byMonthPlan",#N/A,FALSE,"Prepreg Inventory";"WC_byMonthPlan",#N/A,FALSE,"Legal Entity WC Reserves";"WC_byMonthPlan",#N/A,FALSE,"Fabrics WC Reserves";"WC_byMonthPlan",#N/A,FALSE,"Prepreg WC Reserves";"RESTR_byMonthPlan",#N/A,FALSE,"Restr. Detail";"DEBT_byMonthPlan",#N/A,FALSE,"Debt";"CF_byMonthPlan",#N/A,FALSE,"Legal Entity Cashflow";"CF_byMonthPlan",#N/A,FALSE,"Lyon_Corp Cashflow";"CF_byMonthPlan",#N/A,FALSE,"Fabrics Cashflow";"CF_byMonthPlan",#N/A,FALSE,"Prepreg Cashflow";"IS_byMonthPlan",#N/A,FALSE,"Legal Entity Inc Stmt";"IS_byMonthPlan",#N/A,FALSE,"Lyon_Corp Inc Stmt";"IS_byMonthPlan",#N/A,FALSE,"Fabrics Total Inc Stmt";"IS_byMonthPlan",#N/A,FALSE,"Architectural";"IS_byMonthPlan",#N/A,FALSE,"Reinforcement for Composites";"IS_byMonthPlan",#N/A,FALSE,"Electrical";"IS_byMonthPlan",#N/A,FALSE,"Ballistics";"IS_byMonthPlan",#N/A,FALSE,"Protection";"IS_byMonthPlan",#N/A,FALSE,"General Industrial";"IS_byMonthPlan",#N/A,FALSE,"Total Prepreg Inc Stmt";"hdcount_plan",#N/A,FALSE,"Headcount"}</definedName>
    <definedName name="dzedzed" hidden="1">{"BalSht_byMonthPlan",#N/A,FALSE,"Legal Entity Bal Sht";"BalSht_byMonthPlan",#N/A,FALSE,"Lyon_Corp Bal Sht";"BalSht_byMonthPlan",#N/A,FALSE,"Fabrics Bal Sht";"BalSht_byMonthPlan",#N/A,FALSE,"Prepreg Bal Sht";"AR_byMonthPlan",#N/A,FALSE,"Legal Entity AR";"AR_byMonthPlan",#N/A,FALSE,"Fabrics AR";"AR_byMonthPlan",#N/A,FALSE,"Prepreg AR";"PPE_byMonthPlan",#N/A,FALSE,"Legal Entity PP&amp;E";"PPE_byMonthPlan",#N/A,FALSE,"Fabrics PP&amp;E";"PPE_byMonthPlan",#N/A,FALSE,"Prepreg PP&amp;E";"INV_byMonthPlan",#N/A,FALSE,"Legal Entity Inventory";"INV_byMonthPlan",#N/A,FALSE,"Fabrics Inventory";"INV_byMonthPlan",#N/A,FALSE,"Prepreg Inventory";"WC_byMonthPlan",#N/A,FALSE,"Legal Entity WC Reserves";"WC_byMonthPlan",#N/A,FALSE,"Fabrics WC Reserves";"WC_byMonthPlan",#N/A,FALSE,"Prepreg WC Reserves";"RESTR_byMonthPlan",#N/A,FALSE,"Restr. Detail";"DEBT_byMonthPlan",#N/A,FALSE,"Debt";"CF_byMonthPlan",#N/A,FALSE,"Legal Entity Cashflow";"CF_byMonthPlan",#N/A,FALSE,"Lyon_Corp Cashflow";"CF_byMonthPlan",#N/A,FALSE,"Fabrics Cashflow";"CF_byMonthPlan",#N/A,FALSE,"Prepreg Cashflow";"IS_byMonthPlan",#N/A,FALSE,"Legal Entity Inc Stmt";"IS_byMonthPlan",#N/A,FALSE,"Lyon_Corp Inc Stmt";"IS_byMonthPlan",#N/A,FALSE,"Fabrics Total Inc Stmt";"IS_byMonthPlan",#N/A,FALSE,"Architectural";"IS_byMonthPlan",#N/A,FALSE,"Reinforcement for Composites";"IS_byMonthPlan",#N/A,FALSE,"Electrical";"IS_byMonthPlan",#N/A,FALSE,"Ballistics";"IS_byMonthPlan",#N/A,FALSE,"Protection";"IS_byMonthPlan",#N/A,FALSE,"General Industrial";"IS_byMonthPlan",#N/A,FALSE,"Total Prepreg Inc Stmt";"hdcount_plan",#N/A,FALSE,"Headcount"}</definedName>
    <definedName name="dzedzedzedcc" localSheetId="2" hidden="1">{"FCST_byMonth",#N/A,FALSE,"Legal Entity Inc Stmt";"FCST_Report",#N/A,FALSE,"Legal Entity Inc Stmt";"FCST_byMonth",#N/A,FALSE,"Lyon_Corp Inc Stmt";"FCST_byMonth",#N/A,FALSE,"Fabrics Total Inc Stmt";"FCST_Report",#N/A,FALSE,"Fabrics Total Inc Stmt";"FCST_byMonth",#N/A,FALSE,"Architectural";"FCST_Report",#N/A,FALSE,"Architectural";"FCST_byMonth",#N/A,FALSE,"Reinforcement for Composites";"FCST_Report",#N/A,FALSE,"Reinforcement for Composites";"FCST_byMonth",#N/A,FALSE,"Electrical";"FCST_Report",#N/A,FALSE,"Electrical";"FCST_byMonth",#N/A,FALSE,"Ballistics";"FCST_Report",#N/A,FALSE,"Ballistics";"FCST_byMonth",#N/A,FALSE,"Protection";"FCST_Report",#N/A,FALSE,"Protection";"FCST_byMonth",#N/A,FALSE,"General Industrial";"FCST_Report",#N/A,FALSE,"General Industrial";"FCST_byMonth",#N/A,FALSE,"Total Prepreg Inc Stmt";"FCST_Report",#N/A,FALSE,"Total Prepreg Inc Stmt"}</definedName>
    <definedName name="dzedzedzedcc" localSheetId="4" hidden="1">{"FCST_byMonth",#N/A,FALSE,"Legal Entity Inc Stmt";"FCST_Report",#N/A,FALSE,"Legal Entity Inc Stmt";"FCST_byMonth",#N/A,FALSE,"Lyon_Corp Inc Stmt";"FCST_byMonth",#N/A,FALSE,"Fabrics Total Inc Stmt";"FCST_Report",#N/A,FALSE,"Fabrics Total Inc Stmt";"FCST_byMonth",#N/A,FALSE,"Architectural";"FCST_Report",#N/A,FALSE,"Architectural";"FCST_byMonth",#N/A,FALSE,"Reinforcement for Composites";"FCST_Report",#N/A,FALSE,"Reinforcement for Composites";"FCST_byMonth",#N/A,FALSE,"Electrical";"FCST_Report",#N/A,FALSE,"Electrical";"FCST_byMonth",#N/A,FALSE,"Ballistics";"FCST_Report",#N/A,FALSE,"Ballistics";"FCST_byMonth",#N/A,FALSE,"Protection";"FCST_Report",#N/A,FALSE,"Protection";"FCST_byMonth",#N/A,FALSE,"General Industrial";"FCST_Report",#N/A,FALSE,"General Industrial";"FCST_byMonth",#N/A,FALSE,"Total Prepreg Inc Stmt";"FCST_Report",#N/A,FALSE,"Total Prepreg Inc Stmt"}</definedName>
    <definedName name="dzedzedzedcc" hidden="1">{"FCST_byMonth",#N/A,FALSE,"Legal Entity Inc Stmt";"FCST_Report",#N/A,FALSE,"Legal Entity Inc Stmt";"FCST_byMonth",#N/A,FALSE,"Lyon_Corp Inc Stmt";"FCST_byMonth",#N/A,FALSE,"Fabrics Total Inc Stmt";"FCST_Report",#N/A,FALSE,"Fabrics Total Inc Stmt";"FCST_byMonth",#N/A,FALSE,"Architectural";"FCST_Report",#N/A,FALSE,"Architectural";"FCST_byMonth",#N/A,FALSE,"Reinforcement for Composites";"FCST_Report",#N/A,FALSE,"Reinforcement for Composites";"FCST_byMonth",#N/A,FALSE,"Electrical";"FCST_Report",#N/A,FALSE,"Electrical";"FCST_byMonth",#N/A,FALSE,"Ballistics";"FCST_Report",#N/A,FALSE,"Ballistics";"FCST_byMonth",#N/A,FALSE,"Protection";"FCST_Report",#N/A,FALSE,"Protection";"FCST_byMonth",#N/A,FALSE,"General Industrial";"FCST_Report",#N/A,FALSE,"General Industrial";"FCST_byMonth",#N/A,FALSE,"Total Prepreg Inc Stmt";"FCST_Report",#N/A,FALSE,"Total Prepreg Inc Stmt"}</definedName>
    <definedName name="dzeeda" localSheetId="2" hidden="1">{#N/A,#N/A,FALSE,"pl";#N/A,#N/A,FALSE,"bs";#N/A,#N/A,FALSE,"fundflow"}</definedName>
    <definedName name="dzeeda" localSheetId="4" hidden="1">{#N/A,#N/A,FALSE,"pl";#N/A,#N/A,FALSE,"bs";#N/A,#N/A,FALSE,"fundflow"}</definedName>
    <definedName name="dzeeda" hidden="1">{#N/A,#N/A,FALSE,"pl";#N/A,#N/A,FALSE,"bs";#N/A,#N/A,FALSE,"fundflow"}</definedName>
    <definedName name="dzerze" localSheetId="2" hidden="1">{#N/A,#N/A,FALSE,"EL-M-01";#N/A,#N/A,FALSE,"EL-M-02";#N/A,#N/A,FALSE,"EL-M-03";#N/A,#N/A,FALSE,"EL-S-01";#N/A,#N/A,FALSE,"EL-S-02";#N/A,#N/A,FALSE,"EL-A-01";#N/A,#N/A,FALSE,"EL-A-02"}</definedName>
    <definedName name="dzerze" localSheetId="4" hidden="1">{#N/A,#N/A,FALSE,"EL-M-01";#N/A,#N/A,FALSE,"EL-M-02";#N/A,#N/A,FALSE,"EL-M-03";#N/A,#N/A,FALSE,"EL-S-01";#N/A,#N/A,FALSE,"EL-S-02";#N/A,#N/A,FALSE,"EL-A-01";#N/A,#N/A,FALSE,"EL-A-02"}</definedName>
    <definedName name="dzerze" hidden="1">{#N/A,#N/A,FALSE,"EL-M-01";#N/A,#N/A,FALSE,"EL-M-02";#N/A,#N/A,FALSE,"EL-M-03";#N/A,#N/A,FALSE,"EL-S-01";#N/A,#N/A,FALSE,"EL-S-02";#N/A,#N/A,FALSE,"EL-A-01";#N/A,#N/A,FALSE,"EL-A-02"}</definedName>
    <definedName name="dzfd" localSheetId="2" hidden="1">{#N/A,#N/A,FALSE,"UK";#N/A,#N/A,FALSE,"FR";#N/A,#N/A,FALSE,"SWE";#N/A,#N/A,FALSE,"BE";#N/A,#N/A,FALSE,"IT";#N/A,#N/A,FALSE,"SP";#N/A,#N/A,FALSE,"GE";#N/A,#N/A,FALSE,"PO";#N/A,#N/A,FALSE,"SWI";#N/A,#N/A,FALSE,"NON"}</definedName>
    <definedName name="dzfd" localSheetId="4" hidden="1">{#N/A,#N/A,FALSE,"UK";#N/A,#N/A,FALSE,"FR";#N/A,#N/A,FALSE,"SWE";#N/A,#N/A,FALSE,"BE";#N/A,#N/A,FALSE,"IT";#N/A,#N/A,FALSE,"SP";#N/A,#N/A,FALSE,"GE";#N/A,#N/A,FALSE,"PO";#N/A,#N/A,FALSE,"SWI";#N/A,#N/A,FALSE,"NON"}</definedName>
    <definedName name="dzfd" hidden="1">{#N/A,#N/A,FALSE,"UK";#N/A,#N/A,FALSE,"FR";#N/A,#N/A,FALSE,"SWE";#N/A,#N/A,FALSE,"BE";#N/A,#N/A,FALSE,"IT";#N/A,#N/A,FALSE,"SP";#N/A,#N/A,FALSE,"GE";#N/A,#N/A,FALSE,"PO";#N/A,#N/A,FALSE,"SWI";#N/A,#N/A,FALSE,"NON"}</definedName>
    <definedName name="e" localSheetId="2" hidden="1">{"casespecific",#N/A,FALSE,"Assumptions"}</definedName>
    <definedName name="e" localSheetId="4" hidden="1">{"casespecific",#N/A,FALSE,"Assumptions"}</definedName>
    <definedName name="e" hidden="1">{"casespecific",#N/A,FALSE,"Assumptions"}</definedName>
    <definedName name="E_1" localSheetId="2" hidden="1">{"vi1",#N/A,FALSE,"Financial Statements";"vi2",#N/A,FALSE,"Financial Statements";#N/A,#N/A,FALSE,"DCF"}</definedName>
    <definedName name="E_1" localSheetId="4" hidden="1">{"vi1",#N/A,FALSE,"Financial Statements";"vi2",#N/A,FALSE,"Financial Statements";#N/A,#N/A,FALSE,"DCF"}</definedName>
    <definedName name="E_1" hidden="1">{"vi1",#N/A,FALSE,"Financial Statements";"vi2",#N/A,FALSE,"Financial Statements";#N/A,#N/A,FALSE,"DCF"}</definedName>
    <definedName name="E_2" localSheetId="2" hidden="1">{"vi1",#N/A,FALSE,"Financial Statements";"vi2",#N/A,FALSE,"Financial Statements";#N/A,#N/A,FALSE,"DCF"}</definedName>
    <definedName name="E_2" localSheetId="4" hidden="1">{"vi1",#N/A,FALSE,"Financial Statements";"vi2",#N/A,FALSE,"Financial Statements";#N/A,#N/A,FALSE,"DCF"}</definedName>
    <definedName name="E_2" hidden="1">{"vi1",#N/A,FALSE,"Financial Statements";"vi2",#N/A,FALSE,"Financial Statements";#N/A,#N/A,FALSE,"DCF"}</definedName>
    <definedName name="E23A1" localSheetId="10">#REF!</definedName>
    <definedName name="E23A1">#REF!</definedName>
    <definedName name="eag" localSheetId="2" hidden="1">{#N/A,#N/A,FALSE,"Summary";#N/A,#N/A,FALSE,"Total";#N/A,#N/A,FALSE,"Total ex Swe";#N/A,#N/A,FALSE,"Volume";#N/A,#N/A,FALSE,"Expenses";#N/A,#N/A,FALSE,"CM Var";#N/A,#N/A,FALSE,"YTD Var"}</definedName>
    <definedName name="eag" localSheetId="4" hidden="1">{#N/A,#N/A,FALSE,"Summary";#N/A,#N/A,FALSE,"Total";#N/A,#N/A,FALSE,"Total ex Swe";#N/A,#N/A,FALSE,"Volume";#N/A,#N/A,FALSE,"Expenses";#N/A,#N/A,FALSE,"CM Var";#N/A,#N/A,FALSE,"YTD Var"}</definedName>
    <definedName name="eag" hidden="1">{#N/A,#N/A,FALSE,"Summary";#N/A,#N/A,FALSE,"Total";#N/A,#N/A,FALSE,"Total ex Swe";#N/A,#N/A,FALSE,"Volume";#N/A,#N/A,FALSE,"Expenses";#N/A,#N/A,FALSE,"CM Var";#N/A,#N/A,FALSE,"YTD Var"}</definedName>
    <definedName name="eagrga" localSheetId="2" hidden="1">{#N/A,#N/A,TRUE,"Cover";#N/A,#N/A,TRUE,"Conts";#N/A,#N/A,TRUE,"VOS";#N/A,#N/A,TRUE,"Warrington";#N/A,#N/A,TRUE,"Widnes"}</definedName>
    <definedName name="eagrga" localSheetId="4" hidden="1">{#N/A,#N/A,TRUE,"Cover";#N/A,#N/A,TRUE,"Conts";#N/A,#N/A,TRUE,"VOS";#N/A,#N/A,TRUE,"Warrington";#N/A,#N/A,TRUE,"Widnes"}</definedName>
    <definedName name="eagrga" hidden="1">{#N/A,#N/A,TRUE,"Cover";#N/A,#N/A,TRUE,"Conts";#N/A,#N/A,TRUE,"VOS";#N/A,#N/A,TRUE,"Warrington";#N/A,#N/A,TRUE,"Widnes"}</definedName>
    <definedName name="EAST" localSheetId="10">#REF!</definedName>
    <definedName name="EAST">#REF!</definedName>
    <definedName name="East04ymSales" localSheetId="10">#REF!</definedName>
    <definedName name="East04ymSales">#REF!</definedName>
    <definedName name="East05ymSales" localSheetId="10">#REF!</definedName>
    <definedName name="East05ymSales">#REF!</definedName>
    <definedName name="eayhae" localSheetId="2" hidden="1">{#N/A,#N/A,FALSE,"Summary";#N/A,#N/A,FALSE,"Total";#N/A,#N/A,FALSE,"Total ex Swe";#N/A,#N/A,FALSE,"Volume";#N/A,#N/A,FALSE,"Expenses";#N/A,#N/A,FALSE,"CM Var";#N/A,#N/A,FALSE,"YTD Var"}</definedName>
    <definedName name="eayhae" localSheetId="4" hidden="1">{#N/A,#N/A,FALSE,"Summary";#N/A,#N/A,FALSE,"Total";#N/A,#N/A,FALSE,"Total ex Swe";#N/A,#N/A,FALSE,"Volume";#N/A,#N/A,FALSE,"Expenses";#N/A,#N/A,FALSE,"CM Var";#N/A,#N/A,FALSE,"YTD Var"}</definedName>
    <definedName name="eayhae" hidden="1">{#N/A,#N/A,FALSE,"Summary";#N/A,#N/A,FALSE,"Total";#N/A,#N/A,FALSE,"Total ex Swe";#N/A,#N/A,FALSE,"Volume";#N/A,#N/A,FALSE,"Expenses";#N/A,#N/A,FALSE,"CM Var";#N/A,#N/A,FALSE,"YTD Var"}</definedName>
    <definedName name="EBITA_Hist" localSheetId="10">#REF!,#REF!</definedName>
    <definedName name="EBITA_Hist">#REF!,#REF!</definedName>
    <definedName name="ebitda" localSheetId="10">#REF!,#REF!,#REF!,#REF!,#REF!,#REF!,#REF!</definedName>
    <definedName name="ebitda">#REF!,#REF!,#REF!,#REF!,#REF!,#REF!,#REF!</definedName>
    <definedName name="EC" localSheetId="10" hidden="1">#REF!</definedName>
    <definedName name="EC" localSheetId="4" hidden="1">#REF!</definedName>
    <definedName name="EC" hidden="1">#REF!</definedName>
    <definedName name="ed5dyx" localSheetId="2" hidden="1">{#N/A,#N/A,FALSE,"CBE";#N/A,#N/A,FALSE,"SWK"}</definedName>
    <definedName name="ed5dyx" localSheetId="4" hidden="1">{#N/A,#N/A,FALSE,"CBE";#N/A,#N/A,FALSE,"SWK"}</definedName>
    <definedName name="ed5dyx" hidden="1">{#N/A,#N/A,FALSE,"CBE";#N/A,#N/A,FALSE,"SWK"}</definedName>
    <definedName name="eddd" localSheetId="10" hidden="1">#REF!</definedName>
    <definedName name="eddd" localSheetId="4" hidden="1">#REF!</definedName>
    <definedName name="eddd" hidden="1">#REF!</definedName>
    <definedName name="ede" localSheetId="2" hidden="1">{#N/A,#N/A,TRUE,"PROFIT 11-95"}</definedName>
    <definedName name="ede" localSheetId="4" hidden="1">{#N/A,#N/A,TRUE,"PROFIT 11-95"}</definedName>
    <definedName name="ede" hidden="1">{#N/A,#N/A,TRUE,"PROFIT 11-95"}</definedName>
    <definedName name="eded" localSheetId="2" hidden="1">{"FCST_byMonth",#N/A,FALSE,"Legal Entity Inc Stmt";"FCST_Report",#N/A,FALSE,"Legal Entity Inc Stmt";"FCST_byMonth",#N/A,FALSE,"Lyon_Corp Inc Stmt";"FCST_byMonth",#N/A,FALSE,"Fabrics Total Inc Stmt";"FCST_Report",#N/A,FALSE,"Fabrics Total Inc Stmt";"FCST_byMonth",#N/A,FALSE,"Architectural";"FCST_Report",#N/A,FALSE,"Architectural";"FCST_byMonth",#N/A,FALSE,"Reinforcement for Composites";"FCST_Report",#N/A,FALSE,"Reinforcement for Composites";"FCST_byMonth",#N/A,FALSE,"Electrical";"FCST_Report",#N/A,FALSE,"Electrical";"FCST_byMonth",#N/A,FALSE,"Ballistics";"FCST_Report",#N/A,FALSE,"Ballistics";"FCST_byMonth",#N/A,FALSE,"Protection";"FCST_Report",#N/A,FALSE,"Protection";"FCST_byMonth",#N/A,FALSE,"General Industrial";"FCST_Report",#N/A,FALSE,"General Industrial";"FCST_byMonth",#N/A,FALSE,"Total Prepreg Inc Stmt";"FCST_Report",#N/A,FALSE,"Total Prepreg Inc Stmt"}</definedName>
    <definedName name="eded" localSheetId="4" hidden="1">{"FCST_byMonth",#N/A,FALSE,"Legal Entity Inc Stmt";"FCST_Report",#N/A,FALSE,"Legal Entity Inc Stmt";"FCST_byMonth",#N/A,FALSE,"Lyon_Corp Inc Stmt";"FCST_byMonth",#N/A,FALSE,"Fabrics Total Inc Stmt";"FCST_Report",#N/A,FALSE,"Fabrics Total Inc Stmt";"FCST_byMonth",#N/A,FALSE,"Architectural";"FCST_Report",#N/A,FALSE,"Architectural";"FCST_byMonth",#N/A,FALSE,"Reinforcement for Composites";"FCST_Report",#N/A,FALSE,"Reinforcement for Composites";"FCST_byMonth",#N/A,FALSE,"Electrical";"FCST_Report",#N/A,FALSE,"Electrical";"FCST_byMonth",#N/A,FALSE,"Ballistics";"FCST_Report",#N/A,FALSE,"Ballistics";"FCST_byMonth",#N/A,FALSE,"Protection";"FCST_Report",#N/A,FALSE,"Protection";"FCST_byMonth",#N/A,FALSE,"General Industrial";"FCST_Report",#N/A,FALSE,"General Industrial";"FCST_byMonth",#N/A,FALSE,"Total Prepreg Inc Stmt";"FCST_Report",#N/A,FALSE,"Total Prepreg Inc Stmt"}</definedName>
    <definedName name="eded" hidden="1">{"FCST_byMonth",#N/A,FALSE,"Legal Entity Inc Stmt";"FCST_Report",#N/A,FALSE,"Legal Entity Inc Stmt";"FCST_byMonth",#N/A,FALSE,"Lyon_Corp Inc Stmt";"FCST_byMonth",#N/A,FALSE,"Fabrics Total Inc Stmt";"FCST_Report",#N/A,FALSE,"Fabrics Total Inc Stmt";"FCST_byMonth",#N/A,FALSE,"Architectural";"FCST_Report",#N/A,FALSE,"Architectural";"FCST_byMonth",#N/A,FALSE,"Reinforcement for Composites";"FCST_Report",#N/A,FALSE,"Reinforcement for Composites";"FCST_byMonth",#N/A,FALSE,"Electrical";"FCST_Report",#N/A,FALSE,"Electrical";"FCST_byMonth",#N/A,FALSE,"Ballistics";"FCST_Report",#N/A,FALSE,"Ballistics";"FCST_byMonth",#N/A,FALSE,"Protection";"FCST_Report",#N/A,FALSE,"Protection";"FCST_byMonth",#N/A,FALSE,"General Industrial";"FCST_Report",#N/A,FALSE,"General Industrial";"FCST_byMonth",#N/A,FALSE,"Total Prepreg Inc Stmt";"FCST_Report",#N/A,FALSE,"Total Prepreg Inc Stmt"}</definedName>
    <definedName name="edin" localSheetId="10">#REF!</definedName>
    <definedName name="edin">#REF!</definedName>
    <definedName name="edp" localSheetId="2" hidden="1">{"assumption 50 50",#N/A,TRUE,"Merger";"has gets cash",#N/A,TRUE,"Merger";"accretion dilution",#N/A,TRUE,"Merger";"comparison credit stats",#N/A,TRUE,"Merger";"pf credit stats",#N/A,TRUE,"Merger";"pf sheets",#N/A,TRUE,"Merger"}</definedName>
    <definedName name="edp" localSheetId="4" hidden="1">{"assumption 50 50",#N/A,TRUE,"Merger";"has gets cash",#N/A,TRUE,"Merger";"accretion dilution",#N/A,TRUE,"Merger";"comparison credit stats",#N/A,TRUE,"Merger";"pf credit stats",#N/A,TRUE,"Merger";"pf sheets",#N/A,TRUE,"Merger"}</definedName>
    <definedName name="edp" hidden="1">{"assumption 50 50",#N/A,TRUE,"Merger";"has gets cash",#N/A,TRUE,"Merger";"accretion dilution",#N/A,TRUE,"Merger";"comparison credit stats",#N/A,TRUE,"Merger";"pf credit stats",#N/A,TRUE,"Merger";"pf sheets",#N/A,TRUE,"Merger"}</definedName>
    <definedName name="EducationalAids" localSheetId="10">#REF!</definedName>
    <definedName name="EducationalAids" localSheetId="4">#REF!</definedName>
    <definedName name="EducationalAids">#REF!</definedName>
    <definedName name="EducationalTrips" localSheetId="10">#REF!</definedName>
    <definedName name="EducationalTrips" localSheetId="4">#REF!</definedName>
    <definedName name="EducationalTrips">#REF!</definedName>
    <definedName name="edzd" localSheetId="2" hidden="1">{#N/A,#N/A,FALSE,"A"}</definedName>
    <definedName name="edzd" localSheetId="4" hidden="1">{#N/A,#N/A,FALSE,"A"}</definedName>
    <definedName name="edzd" hidden="1">{#N/A,#N/A,FALSE,"A"}</definedName>
    <definedName name="ee" localSheetId="2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ee" localSheetId="4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ee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EEE" localSheetId="2" hidden="1">{#N/A,#N/A,TRUE,"Cover sheet";#N/A,#N/A,TRUE,"DCF analysis";#N/A,#N/A,TRUE,"WACC calculation"}</definedName>
    <definedName name="EEE" localSheetId="4" hidden="1">{#N/A,#N/A,TRUE,"Cover sheet";#N/A,#N/A,TRUE,"DCF analysis";#N/A,#N/A,TRUE,"WACC calculation"}</definedName>
    <definedName name="EEE" hidden="1">{#N/A,#N/A,TRUE,"Cover sheet";#N/A,#N/A,TRUE,"DCF analysis";#N/A,#N/A,TRUE,"WACC calculation"}</definedName>
    <definedName name="eeee" localSheetId="2" hidden="1">{#N/A,#N/A,FALSE,"Calc";#N/A,#N/A,FALSE,"Sensitivity";#N/A,#N/A,FALSE,"LT Earn.Dil.";#N/A,#N/A,FALSE,"Dil. AVP"}</definedName>
    <definedName name="eeee" localSheetId="4" hidden="1">{#N/A,#N/A,FALSE,"Calc";#N/A,#N/A,FALSE,"Sensitivity";#N/A,#N/A,FALSE,"LT Earn.Dil.";#N/A,#N/A,FALSE,"Dil. AVP"}</definedName>
    <definedName name="eeee" hidden="1">{#N/A,#N/A,FALSE,"Calc";#N/A,#N/A,FALSE,"Sensitivity";#N/A,#N/A,FALSE,"LT Earn.Dil.";#N/A,#N/A,FALSE,"Dil. AVP"}</definedName>
    <definedName name="eeeee" localSheetId="2" hidden="1">{#N/A,#N/A,TRUE,"FA 1 &amp; 2";#N/A,#N/A,TRUE,"FA 3 &amp; 4";#N/A,#N/A,TRUE,"FA 5 &amp; 6";#N/A,#N/A,TRUE,"FA 7 &amp; 8";#N/A,#N/A,TRUE,"FA 9 &amp; 10";#N/A,#N/A,TRUE,"FA 11";#N/A,#N/A,TRUE,"FA 12";#N/A,#N/A,TRUE,"FA 13";#N/A,#N/A,TRUE,"FA 14 &amp; 15"}</definedName>
    <definedName name="eeeee" localSheetId="4" hidden="1">{#N/A,#N/A,TRUE,"FA 1 &amp; 2";#N/A,#N/A,TRUE,"FA 3 &amp; 4";#N/A,#N/A,TRUE,"FA 5 &amp; 6";#N/A,#N/A,TRUE,"FA 7 &amp; 8";#N/A,#N/A,TRUE,"FA 9 &amp; 10";#N/A,#N/A,TRUE,"FA 11";#N/A,#N/A,TRUE,"FA 12";#N/A,#N/A,TRUE,"FA 13";#N/A,#N/A,TRUE,"FA 14 &amp; 15"}</definedName>
    <definedName name="eeeee" hidden="1">{#N/A,#N/A,TRUE,"FA 1 &amp; 2";#N/A,#N/A,TRUE,"FA 3 &amp; 4";#N/A,#N/A,TRUE,"FA 5 &amp; 6";#N/A,#N/A,TRUE,"FA 7 &amp; 8";#N/A,#N/A,TRUE,"FA 9 &amp; 10";#N/A,#N/A,TRUE,"FA 11";#N/A,#N/A,TRUE,"FA 12";#N/A,#N/A,TRUE,"FA 13";#N/A,#N/A,TRUE,"FA 14 &amp; 15"}</definedName>
    <definedName name="eeeeee" localSheetId="2" hidden="1">{#N/A,#N/A,FALSE,"Title";#N/A,#N/A,FALSE,"Index";#N/A,#N/A,FALSE,"Comm";#N/A,#N/A,FALSE,"A1";#N/A,#N/A,FALSE,"A2";#N/A,#N/A,FALSE,"A3";#N/A,#N/A,FALSE,"A4";#N/A,#N/A,FALSE,"A5";#N/A,#N/A,FALSE,"A6";#N/A,#N/A,FALSE,"A7";#N/A,#N/A,FALSE,"A8";#N/A,#N/A,FALSE,"A9";#N/A,#N/A,FALSE,"B1";#N/A,#N/A,FALSE,"B2";#N/A,#N/A,FALSE,"C1";#N/A,#N/A,FALSE,"C2";#N/A,#N/A,FALSE,"C3";#N/A,#N/A,FALSE,"C4";#N/A,#N/A,FALSE,"C5";#N/A,#N/A,FALSE,"D1";#N/A,#N/A,FALSE,"D2";#N/A,#N/A,FALSE,"D3";#N/A,#N/A,FALSE,"E1";#N/A,#N/A,FALSE,"E2";#N/A,#N/A,FALSE,"H1";#N/A,#N/A,FALSE,"H2";#N/A,#N/A,FALSE,"Summ";#N/A,#N/A,FALSE,"H3";#N/A,#N/A,FALSE,"H4";#N/A,#N/A,FALSE,"A10"}</definedName>
    <definedName name="eeeeee" localSheetId="4" hidden="1">{#N/A,#N/A,FALSE,"Title";#N/A,#N/A,FALSE,"Index";#N/A,#N/A,FALSE,"Comm";#N/A,#N/A,FALSE,"A1";#N/A,#N/A,FALSE,"A2";#N/A,#N/A,FALSE,"A3";#N/A,#N/A,FALSE,"A4";#N/A,#N/A,FALSE,"A5";#N/A,#N/A,FALSE,"A6";#N/A,#N/A,FALSE,"A7";#N/A,#N/A,FALSE,"A8";#N/A,#N/A,FALSE,"A9";#N/A,#N/A,FALSE,"B1";#N/A,#N/A,FALSE,"B2";#N/A,#N/A,FALSE,"C1";#N/A,#N/A,FALSE,"C2";#N/A,#N/A,FALSE,"C3";#N/A,#N/A,FALSE,"C4";#N/A,#N/A,FALSE,"C5";#N/A,#N/A,FALSE,"D1";#N/A,#N/A,FALSE,"D2";#N/A,#N/A,FALSE,"D3";#N/A,#N/A,FALSE,"E1";#N/A,#N/A,FALSE,"E2";#N/A,#N/A,FALSE,"H1";#N/A,#N/A,FALSE,"H2";#N/A,#N/A,FALSE,"Summ";#N/A,#N/A,FALSE,"H3";#N/A,#N/A,FALSE,"H4";#N/A,#N/A,FALSE,"A10"}</definedName>
    <definedName name="eeeeee" hidden="1">{#N/A,#N/A,FALSE,"Title";#N/A,#N/A,FALSE,"Index";#N/A,#N/A,FALSE,"Comm";#N/A,#N/A,FALSE,"A1";#N/A,#N/A,FALSE,"A2";#N/A,#N/A,FALSE,"A3";#N/A,#N/A,FALSE,"A4";#N/A,#N/A,FALSE,"A5";#N/A,#N/A,FALSE,"A6";#N/A,#N/A,FALSE,"A7";#N/A,#N/A,FALSE,"A8";#N/A,#N/A,FALSE,"A9";#N/A,#N/A,FALSE,"B1";#N/A,#N/A,FALSE,"B2";#N/A,#N/A,FALSE,"C1";#N/A,#N/A,FALSE,"C2";#N/A,#N/A,FALSE,"C3";#N/A,#N/A,FALSE,"C4";#N/A,#N/A,FALSE,"C5";#N/A,#N/A,FALSE,"D1";#N/A,#N/A,FALSE,"D2";#N/A,#N/A,FALSE,"D3";#N/A,#N/A,FALSE,"E1";#N/A,#N/A,FALSE,"E2";#N/A,#N/A,FALSE,"H1";#N/A,#N/A,FALSE,"H2";#N/A,#N/A,FALSE,"Summ";#N/A,#N/A,FALSE,"H3";#N/A,#N/A,FALSE,"H4";#N/A,#N/A,FALSE,"A10"}</definedName>
    <definedName name="eeeeeee" localSheetId="2" hidden="1">{#N/A,#N/A,TRUE,"Provisions and pensions";#N/A,#N/A,TRUE,"AMP";#N/A,#N/A,TRUE,"Debt";#N/A,#N/A,TRUE,"WC";#N/A,#N/A,TRUE,"Cash";#N/A,#N/A,TRUE,"Divis";#N/A,#N/A,TRUE,"Tax";#N/A,#N/A,TRUE,"Losses and ACT";#N/A,#N/A,TRUE,"Profit uplifts";#N/A,#N/A,TRUE,"Enhancement data"}</definedName>
    <definedName name="eeeeeee" localSheetId="4" hidden="1">{#N/A,#N/A,TRUE,"Provisions and pensions";#N/A,#N/A,TRUE,"AMP";#N/A,#N/A,TRUE,"Debt";#N/A,#N/A,TRUE,"WC";#N/A,#N/A,TRUE,"Cash";#N/A,#N/A,TRUE,"Divis";#N/A,#N/A,TRUE,"Tax";#N/A,#N/A,TRUE,"Losses and ACT";#N/A,#N/A,TRUE,"Profit uplifts";#N/A,#N/A,TRUE,"Enhancement data"}</definedName>
    <definedName name="eeeeeee" hidden="1">{#N/A,#N/A,TRUE,"Provisions and pensions";#N/A,#N/A,TRUE,"AMP";#N/A,#N/A,TRUE,"Debt";#N/A,#N/A,TRUE,"WC";#N/A,#N/A,TRUE,"Cash";#N/A,#N/A,TRUE,"Divis";#N/A,#N/A,TRUE,"Tax";#N/A,#N/A,TRUE,"Losses and ACT";#N/A,#N/A,TRUE,"Profit uplifts";#N/A,#N/A,TRUE,"Enhancement data"}</definedName>
    <definedName name="eeeeeeee" localSheetId="2" hidden="1">{#N/A,#N/A,TRUE,"FA 1 &amp; 2";#N/A,#N/A,TRUE,"FA 3 &amp; 4";#N/A,#N/A,TRUE,"FA 5 &amp; 6";#N/A,#N/A,TRUE,"FA 7 &amp; 8";#N/A,#N/A,TRUE,"FA 9 &amp; 10";#N/A,#N/A,TRUE,"FA 11";#N/A,#N/A,TRUE,"FA 12";#N/A,#N/A,TRUE,"FA 13";#N/A,#N/A,TRUE,"FA 14 &amp; 15"}</definedName>
    <definedName name="eeeeeeee" localSheetId="4" hidden="1">{#N/A,#N/A,TRUE,"FA 1 &amp; 2";#N/A,#N/A,TRUE,"FA 3 &amp; 4";#N/A,#N/A,TRUE,"FA 5 &amp; 6";#N/A,#N/A,TRUE,"FA 7 &amp; 8";#N/A,#N/A,TRUE,"FA 9 &amp; 10";#N/A,#N/A,TRUE,"FA 11";#N/A,#N/A,TRUE,"FA 12";#N/A,#N/A,TRUE,"FA 13";#N/A,#N/A,TRUE,"FA 14 &amp; 15"}</definedName>
    <definedName name="eeeeeeee" hidden="1">{#N/A,#N/A,TRUE,"FA 1 &amp; 2";#N/A,#N/A,TRUE,"FA 3 &amp; 4";#N/A,#N/A,TRUE,"FA 5 &amp; 6";#N/A,#N/A,TRUE,"FA 7 &amp; 8";#N/A,#N/A,TRUE,"FA 9 &amp; 10";#N/A,#N/A,TRUE,"FA 11";#N/A,#N/A,TRUE,"FA 12";#N/A,#N/A,TRUE,"FA 13";#N/A,#N/A,TRUE,"FA 14 &amp; 15"}</definedName>
    <definedName name="eeeeeeeee" localSheetId="2" hidden="1">{#N/A,#N/A,FALSE,"A"}</definedName>
    <definedName name="eeeeeeeee" localSheetId="4" hidden="1">{#N/A,#N/A,FALSE,"A"}</definedName>
    <definedName name="eeeeeeeee" hidden="1">{#N/A,#N/A,FALSE,"A"}</definedName>
    <definedName name="eeett" localSheetId="2" hidden="1">{#N/A,#N/A,TRUE,"Cover";#N/A,#N/A,TRUE,"Conts";#N/A,#N/A,TRUE,"VOS";#N/A,#N/A,TRUE,"Warrington";#N/A,#N/A,TRUE,"Widnes"}</definedName>
    <definedName name="eeett" localSheetId="4" hidden="1">{#N/A,#N/A,TRUE,"Cover";#N/A,#N/A,TRUE,"Conts";#N/A,#N/A,TRUE,"VOS";#N/A,#N/A,TRUE,"Warrington";#N/A,#N/A,TRUE,"Widnes"}</definedName>
    <definedName name="eeett" hidden="1">{#N/A,#N/A,TRUE,"Cover";#N/A,#N/A,TRUE,"Conts";#N/A,#N/A,TRUE,"VOS";#N/A,#N/A,TRUE,"Warrington";#N/A,#N/A,TRUE,"Widnes"}</definedName>
    <definedName name="eer" localSheetId="2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eer" localSheetId="4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eer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EERYREYREYERY" localSheetId="2" hidden="1">{"up stand alones",#N/A,FALSE,"Acquiror"}</definedName>
    <definedName name="EERYREYREYERY" localSheetId="4" hidden="1">{"up stand alones",#N/A,FALSE,"Acquiror"}</definedName>
    <definedName name="EERYREYREYERY" hidden="1">{"up stand alones",#N/A,FALSE,"Acquiror"}</definedName>
    <definedName name="EF" localSheetId="2" hidden="1">{#N/A,#N/A,TRUE,"Cover sheet";#N/A,#N/A,TRUE,"DCF analysis";#N/A,#N/A,TRUE,"WACC calculation"}</definedName>
    <definedName name="EF" localSheetId="4" hidden="1">{#N/A,#N/A,TRUE,"Cover sheet";#N/A,#N/A,TRUE,"DCF analysis";#N/A,#N/A,TRUE,"WACC calculation"}</definedName>
    <definedName name="EF" hidden="1">{#N/A,#N/A,TRUE,"Cover sheet";#N/A,#N/A,TRUE,"DCF analysis";#N/A,#N/A,TRUE,"WACC calculation"}</definedName>
    <definedName name="ef_1" localSheetId="2" hidden="1">{#N/A,#N/A,FALSE,"PA";#N/A,#N/A,FALSE,"PA"}</definedName>
    <definedName name="ef_1" localSheetId="4" hidden="1">{#N/A,#N/A,FALSE,"PA";#N/A,#N/A,FALSE,"PA"}</definedName>
    <definedName name="ef_1" hidden="1">{#N/A,#N/A,FALSE,"PA";#N/A,#N/A,FALSE,"PA"}</definedName>
    <definedName name="ef_1_1" localSheetId="2" hidden="1">{#N/A,#N/A,FALSE,"PA";#N/A,#N/A,FALSE,"PA"}</definedName>
    <definedName name="ef_1_1" localSheetId="4" hidden="1">{#N/A,#N/A,FALSE,"PA";#N/A,#N/A,FALSE,"PA"}</definedName>
    <definedName name="ef_1_1" hidden="1">{#N/A,#N/A,FALSE,"PA";#N/A,#N/A,FALSE,"PA"}</definedName>
    <definedName name="ef_1_2" localSheetId="2" hidden="1">{#N/A,#N/A,FALSE,"PA";#N/A,#N/A,FALSE,"PA"}</definedName>
    <definedName name="ef_1_2" localSheetId="4" hidden="1">{#N/A,#N/A,FALSE,"PA";#N/A,#N/A,FALSE,"PA"}</definedName>
    <definedName name="ef_1_2" hidden="1">{#N/A,#N/A,FALSE,"PA";#N/A,#N/A,FALSE,"PA"}</definedName>
    <definedName name="ef_2" localSheetId="2" hidden="1">{#N/A,#N/A,FALSE,"PA";#N/A,#N/A,FALSE,"PA"}</definedName>
    <definedName name="ef_2" localSheetId="4" hidden="1">{#N/A,#N/A,FALSE,"PA";#N/A,#N/A,FALSE,"PA"}</definedName>
    <definedName name="ef_2" hidden="1">{#N/A,#N/A,FALSE,"PA";#N/A,#N/A,FALSE,"PA"}</definedName>
    <definedName name="ef_2_1" localSheetId="2" hidden="1">{#N/A,#N/A,FALSE,"PA";#N/A,#N/A,FALSE,"PA"}</definedName>
    <definedName name="ef_2_1" localSheetId="4" hidden="1">{#N/A,#N/A,FALSE,"PA";#N/A,#N/A,FALSE,"PA"}</definedName>
    <definedName name="ef_2_1" hidden="1">{#N/A,#N/A,FALSE,"PA";#N/A,#N/A,FALSE,"PA"}</definedName>
    <definedName name="ef_2_2" localSheetId="2" hidden="1">{#N/A,#N/A,FALSE,"PA";#N/A,#N/A,FALSE,"PA"}</definedName>
    <definedName name="ef_2_2" localSheetId="4" hidden="1">{#N/A,#N/A,FALSE,"PA";#N/A,#N/A,FALSE,"PA"}</definedName>
    <definedName name="ef_2_2" hidden="1">{#N/A,#N/A,FALSE,"PA";#N/A,#N/A,FALSE,"PA"}</definedName>
    <definedName name="ef_3" localSheetId="2" hidden="1">{#N/A,#N/A,FALSE,"PA";#N/A,#N/A,FALSE,"PA"}</definedName>
    <definedName name="ef_3" localSheetId="4" hidden="1">{#N/A,#N/A,FALSE,"PA";#N/A,#N/A,FALSE,"PA"}</definedName>
    <definedName name="ef_3" hidden="1">{#N/A,#N/A,FALSE,"PA";#N/A,#N/A,FALSE,"PA"}</definedName>
    <definedName name="ef_3_1" localSheetId="2" hidden="1">{#N/A,#N/A,FALSE,"PA";#N/A,#N/A,FALSE,"PA"}</definedName>
    <definedName name="ef_3_1" localSheetId="4" hidden="1">{#N/A,#N/A,FALSE,"PA";#N/A,#N/A,FALSE,"PA"}</definedName>
    <definedName name="ef_3_1" hidden="1">{#N/A,#N/A,FALSE,"PA";#N/A,#N/A,FALSE,"PA"}</definedName>
    <definedName name="ef_3_2" localSheetId="2" hidden="1">{#N/A,#N/A,FALSE,"PA";#N/A,#N/A,FALSE,"PA"}</definedName>
    <definedName name="ef_3_2" localSheetId="4" hidden="1">{#N/A,#N/A,FALSE,"PA";#N/A,#N/A,FALSE,"PA"}</definedName>
    <definedName name="ef_3_2" hidden="1">{#N/A,#N/A,FALSE,"PA";#N/A,#N/A,FALSE,"PA"}</definedName>
    <definedName name="ef_4" localSheetId="2" hidden="1">{#N/A,#N/A,FALSE,"PA";#N/A,#N/A,FALSE,"PA"}</definedName>
    <definedName name="ef_4" localSheetId="4" hidden="1">{#N/A,#N/A,FALSE,"PA";#N/A,#N/A,FALSE,"PA"}</definedName>
    <definedName name="ef_4" hidden="1">{#N/A,#N/A,FALSE,"PA";#N/A,#N/A,FALSE,"PA"}</definedName>
    <definedName name="ef_5" localSheetId="2" hidden="1">{#N/A,#N/A,FALSE,"PA";#N/A,#N/A,FALSE,"PA"}</definedName>
    <definedName name="ef_5" localSheetId="4" hidden="1">{#N/A,#N/A,FALSE,"PA";#N/A,#N/A,FALSE,"PA"}</definedName>
    <definedName name="ef_5" hidden="1">{#N/A,#N/A,FALSE,"PA";#N/A,#N/A,FALSE,"PA"}</definedName>
    <definedName name="effodd" localSheetId="2" hidden="1">{"'Standalone List Price Trends'!$A$1:$X$56"}</definedName>
    <definedName name="effodd" localSheetId="4" hidden="1">{"'Standalone List Price Trends'!$A$1:$X$56"}</definedName>
    <definedName name="effodd" hidden="1">{"'Standalone List Price Trends'!$A$1:$X$56"}</definedName>
    <definedName name="efqe" localSheetId="2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efqe" localSheetId="4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efqe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efvaewrw" localSheetId="10" hidden="1">#REF!</definedName>
    <definedName name="efvaewrw" localSheetId="4" hidden="1">#REF!</definedName>
    <definedName name="efvaewrw" hidden="1">#REF!</definedName>
    <definedName name="efwq" localSheetId="10" hidden="1">#REF!</definedName>
    <definedName name="efwq" localSheetId="4" hidden="1">#REF!</definedName>
    <definedName name="efwq" hidden="1">#REF!</definedName>
    <definedName name="egag" localSheetId="2" hidden="1">{#N/A,#N/A,TRUE,"Cover";#N/A,#N/A,TRUE,"Conts";#N/A,#N/A,TRUE,"VOS";#N/A,#N/A,TRUE,"Warrington";#N/A,#N/A,TRUE,"Widnes"}</definedName>
    <definedName name="egag" localSheetId="4" hidden="1">{#N/A,#N/A,TRUE,"Cover";#N/A,#N/A,TRUE,"Conts";#N/A,#N/A,TRUE,"VOS";#N/A,#N/A,TRUE,"Warrington";#N/A,#N/A,TRUE,"Widnes"}</definedName>
    <definedName name="egag" hidden="1">{#N/A,#N/A,TRUE,"Cover";#N/A,#N/A,TRUE,"Conts";#N/A,#N/A,TRUE,"VOS";#N/A,#N/A,TRUE,"Warrington";#N/A,#N/A,TRUE,"Widnes"}</definedName>
    <definedName name="egfsfeg" localSheetId="2" hidden="1">{#N/A,"Hipótesis C",FALSE,"desglose";#N/A,#N/A,FALSE,"p&amp;g";#N/A,#N/A,FALSE,"detallder+dob (C)";#N/A,#N/A,FALSE,"costotitulo(C)";#N/A,#N/A,FALSE,"costohora(C)"}</definedName>
    <definedName name="egfsfeg" localSheetId="4" hidden="1">{#N/A,"Hipótesis C",FALSE,"desglose";#N/A,#N/A,FALSE,"p&amp;g";#N/A,#N/A,FALSE,"detallder+dob (C)";#N/A,#N/A,FALSE,"costotitulo(C)";#N/A,#N/A,FALSE,"costohora(C)"}</definedName>
    <definedName name="egfsfeg" hidden="1">{#N/A,"Hipótesis C",FALSE,"desglose";#N/A,#N/A,FALSE,"p&amp;g";#N/A,#N/A,FALSE,"detallder+dob (C)";#N/A,#N/A,FALSE,"costotitulo(C)";#N/A,#N/A,FALSE,"costohora(C)"}</definedName>
    <definedName name="egprate" localSheetId="10">#REF!</definedName>
    <definedName name="egprate">#REF!</definedName>
    <definedName name="Egusco" localSheetId="10">#REF!</definedName>
    <definedName name="Egusco">#REF!</definedName>
    <definedName name="Ele" localSheetId="2" hidden="1">{"'Break down'!$A$4"}</definedName>
    <definedName name="Ele" localSheetId="4" hidden="1">{"'Break down'!$A$4"}</definedName>
    <definedName name="Ele" hidden="1">{"'Break down'!$A$4"}</definedName>
    <definedName name="ElecGasRepair" localSheetId="10">#REF!</definedName>
    <definedName name="ElecGasRepair" localSheetId="4">#REF!</definedName>
    <definedName name="ElecGasRepair">#REF!</definedName>
    <definedName name="ElectricAppliances" localSheetId="10">#REF!</definedName>
    <definedName name="ElectricAppliances" localSheetId="4">#REF!</definedName>
    <definedName name="ElectricAppliances">#REF!</definedName>
    <definedName name="Electricity" localSheetId="10">#REF!</definedName>
    <definedName name="Electricity" localSheetId="4">#REF!</definedName>
    <definedName name="Electricity">#REF!</definedName>
    <definedName name="ELEE" localSheetId="2" hidden="1">{"'Break down'!$A$4"}</definedName>
    <definedName name="ELEE" localSheetId="4" hidden="1">{"'Break down'!$A$4"}</definedName>
    <definedName name="ELEE" hidden="1">{"'Break down'!$A$4"}</definedName>
    <definedName name="emil1" localSheetId="2" hidden="1">{#N/A,#N/A,FALSE,"Calc";#N/A,#N/A,FALSE,"Sensitivity";#N/A,#N/A,FALSE,"LT Earn.Dil.";#N/A,#N/A,FALSE,"Dil. AVP"}</definedName>
    <definedName name="emil1" localSheetId="4" hidden="1">{#N/A,#N/A,FALSE,"Calc";#N/A,#N/A,FALSE,"Sensitivity";#N/A,#N/A,FALSE,"LT Earn.Dil.";#N/A,#N/A,FALSE,"Dil. AVP"}</definedName>
    <definedName name="emil1" hidden="1">{#N/A,#N/A,FALSE,"Calc";#N/A,#N/A,FALSE,"Sensitivity";#N/A,#N/A,FALSE,"LT Earn.Dil.";#N/A,#N/A,FALSE,"Dil. AVP"}</definedName>
    <definedName name="emily" localSheetId="2" hidden="1">{#N/A,#N/A,FALSE,"Calc";#N/A,#N/A,FALSE,"Sensitivity";#N/A,#N/A,FALSE,"LT Earn.Dil.";#N/A,#N/A,FALSE,"Dil. AVP"}</definedName>
    <definedName name="emily" localSheetId="4" hidden="1">{#N/A,#N/A,FALSE,"Calc";#N/A,#N/A,FALSE,"Sensitivity";#N/A,#N/A,FALSE,"LT Earn.Dil.";#N/A,#N/A,FALSE,"Dil. AVP"}</definedName>
    <definedName name="emily" hidden="1">{#N/A,#N/A,FALSE,"Calc";#N/A,#N/A,FALSE,"Sensitivity";#N/A,#N/A,FALSE,"LT Earn.Dil.";#N/A,#N/A,FALSE,"Dil. AVP"}</definedName>
    <definedName name="emily1" localSheetId="2" hidden="1">{#N/A,#N/A,FALSE,"Calc";#N/A,#N/A,FALSE,"Sensitivity";#N/A,#N/A,FALSE,"LT Earn.Dil.";#N/A,#N/A,FALSE,"Dil. AVP"}</definedName>
    <definedName name="emily1" localSheetId="4" hidden="1">{#N/A,#N/A,FALSE,"Calc";#N/A,#N/A,FALSE,"Sensitivity";#N/A,#N/A,FALSE,"LT Earn.Dil.";#N/A,#N/A,FALSE,"Dil. AVP"}</definedName>
    <definedName name="emily1" hidden="1">{#N/A,#N/A,FALSE,"Calc";#N/A,#N/A,FALSE,"Sensitivity";#N/A,#N/A,FALSE,"LT Earn.Dil.";#N/A,#N/A,FALSE,"Dil. AVP"}</definedName>
    <definedName name="emily10" localSheetId="2" hidden="1">{#N/A,#N/A,FALSE,"Calc";#N/A,#N/A,FALSE,"Sensitivity";#N/A,#N/A,FALSE,"LT Earn.Dil.";#N/A,#N/A,FALSE,"Dil. AVP"}</definedName>
    <definedName name="emily10" localSheetId="4" hidden="1">{#N/A,#N/A,FALSE,"Calc";#N/A,#N/A,FALSE,"Sensitivity";#N/A,#N/A,FALSE,"LT Earn.Dil.";#N/A,#N/A,FALSE,"Dil. AVP"}</definedName>
    <definedName name="emily10" hidden="1">{#N/A,#N/A,FALSE,"Calc";#N/A,#N/A,FALSE,"Sensitivity";#N/A,#N/A,FALSE,"LT Earn.Dil.";#N/A,#N/A,FALSE,"Dil. AVP"}</definedName>
    <definedName name="emily100" localSheetId="2" hidden="1">{#N/A,#N/A,FALSE,"Calc";#N/A,#N/A,FALSE,"Sensitivity";#N/A,#N/A,FALSE,"LT Earn.Dil.";#N/A,#N/A,FALSE,"Dil. AVP"}</definedName>
    <definedName name="emily100" localSheetId="4" hidden="1">{#N/A,#N/A,FALSE,"Calc";#N/A,#N/A,FALSE,"Sensitivity";#N/A,#N/A,FALSE,"LT Earn.Dil.";#N/A,#N/A,FALSE,"Dil. AVP"}</definedName>
    <definedName name="emily100" hidden="1">{#N/A,#N/A,FALSE,"Calc";#N/A,#N/A,FALSE,"Sensitivity";#N/A,#N/A,FALSE,"LT Earn.Dil.";#N/A,#N/A,FALSE,"Dil. AVP"}</definedName>
    <definedName name="Emp__No" localSheetId="10">#REF!</definedName>
    <definedName name="Emp__No">#REF!</definedName>
    <definedName name="EMPOLIES" localSheetId="10">#REF!</definedName>
    <definedName name="EMPOLIES">#REF!</definedName>
    <definedName name="End" localSheetId="10">#REF!</definedName>
    <definedName name="End">#REF!</definedName>
    <definedName name="End_Bal" localSheetId="10">#REF!</definedName>
    <definedName name="End_Bal">#REF!</definedName>
    <definedName name="EOSB_Copy" hidden="1">"76cbee01-6e9b-409a-baec-7c8f7765729a"</definedName>
    <definedName name="EoSProvision" localSheetId="10">#REF!</definedName>
    <definedName name="EoSProvision">#REF!</definedName>
    <definedName name="EPMWorkbookOptions_1" hidden="1">"dQEAAB+LCAAAAAAABACF0LFuwkAMBuAdiXc43U4uKVIHlISBLpWKUhWp7WoSJzkRfJHPcDx+T1S0AgbW359t2fnytB/UEdlbR4XOklQrpNo1lrpCH6SdZc96WU4n+Zfj3da5XTVKpF7FPvKLk28K3YuMC2NCCEmYJ44785Smmflev23qHveg/7B9jGeWvADVqONWpfIPbBl9X1E1IpXCB8zNdXZmqwGBX0Cgog0csWxh8FHexmd7OeWdnWAt"</definedName>
    <definedName name="EPMWorkbookOptions_2" hidden="1">"2Fz0feHah0aZ3+jVfwJb2A64Ru7+J9zl8XPm5nXlD/m7pNh1AQAA"</definedName>
    <definedName name="eqrwwe" localSheetId="2" hidden="1">{#N/A,#N/A,TRUE,"Historicals";#N/A,#N/A,TRUE,"Charts";#N/A,#N/A,TRUE,"Forecasts"}</definedName>
    <definedName name="eqrwwe" localSheetId="4" hidden="1">{#N/A,#N/A,TRUE,"Historicals";#N/A,#N/A,TRUE,"Charts";#N/A,#N/A,TRUE,"Forecasts"}</definedName>
    <definedName name="eqrwwe" hidden="1">{#N/A,#N/A,TRUE,"Historicals";#N/A,#N/A,TRUE,"Charts";#N/A,#N/A,TRUE,"Forecasts"}</definedName>
    <definedName name="eqrwwe_1" localSheetId="2" hidden="1">{#N/A,#N/A,TRUE,"Historicals";#N/A,#N/A,TRUE,"Charts";#N/A,#N/A,TRUE,"Forecasts"}</definedName>
    <definedName name="eqrwwe_1" localSheetId="4" hidden="1">{#N/A,#N/A,TRUE,"Historicals";#N/A,#N/A,TRUE,"Charts";#N/A,#N/A,TRUE,"Forecasts"}</definedName>
    <definedName name="eqrwwe_1" hidden="1">{#N/A,#N/A,TRUE,"Historicals";#N/A,#N/A,TRUE,"Charts";#N/A,#N/A,TRUE,"Forecasts"}</definedName>
    <definedName name="eqrwwe_2" localSheetId="2" hidden="1">{#N/A,#N/A,TRUE,"Historicals";#N/A,#N/A,TRUE,"Charts";#N/A,#N/A,TRUE,"Forecasts"}</definedName>
    <definedName name="eqrwwe_2" localSheetId="4" hidden="1">{#N/A,#N/A,TRUE,"Historicals";#N/A,#N/A,TRUE,"Charts";#N/A,#N/A,TRUE,"Forecasts"}</definedName>
    <definedName name="eqrwwe_2" hidden="1">{#N/A,#N/A,TRUE,"Historicals";#N/A,#N/A,TRUE,"Charts";#N/A,#N/A,TRUE,"Forecasts"}</definedName>
    <definedName name="Equipement" localSheetId="2" hidden="1">{#N/A,#N/A,FALSE,"השקעות HOT מרוכז ";#N/A,#N/A,FALSE,"תשתיות";#N/A,#N/A,FALSE,"התקנות";#N/A,#N/A,FALSE,"ציוד קצה";#N/A,#N/A,FALSE,"תשתיות IP ורשת תמסורת";#N/A,#N/A,FALSE,"מערכות מידע";#N/A,#N/A,FALSE,"מערכות מידע לפי פרוייקטים";#N/A,#N/A,FALSE,"השקעות אחר"}</definedName>
    <definedName name="Equipement" localSheetId="4" hidden="1">{#N/A,#N/A,FALSE,"השקעות HOT מרוכז ";#N/A,#N/A,FALSE,"תשתיות";#N/A,#N/A,FALSE,"התקנות";#N/A,#N/A,FALSE,"ציוד קצה";#N/A,#N/A,FALSE,"תשתיות IP ורשת תמסורת";#N/A,#N/A,FALSE,"מערכות מידע";#N/A,#N/A,FALSE,"מערכות מידע לפי פרוייקטים";#N/A,#N/A,FALSE,"השקעות אחר"}</definedName>
    <definedName name="Equipement" hidden="1">{#N/A,#N/A,FALSE,"השקעות HOT מרוכז ";#N/A,#N/A,FALSE,"תשתיות";#N/A,#N/A,FALSE,"התקנות";#N/A,#N/A,FALSE,"ציוד קצה";#N/A,#N/A,FALSE,"תשתיות IP ורשת תמסורת";#N/A,#N/A,FALSE,"מערכות מידע";#N/A,#N/A,FALSE,"מערכות מידע לפי פרוייקטים";#N/A,#N/A,FALSE,"השקעות אחר"}</definedName>
    <definedName name="Equipment" localSheetId="2" hidden="1">{#N/A,#N/A,FALSE,"CE-Build";#N/A,#N/A,FALSE,"CE-Equ.";#N/A,#N/A,FALSE,"CE-Computer";#N/A,#N/A,FALSE,"CE-BFurn.";#N/A,#N/A,FALSE,"CE-Accom.";#N/A,#N/A,FALSE,"CE-Vehicle";#N/A,#N/A,FALSE,"CE-Total"}</definedName>
    <definedName name="Equipment" localSheetId="4" hidden="1">{#N/A,#N/A,FALSE,"CE-Build";#N/A,#N/A,FALSE,"CE-Equ.";#N/A,#N/A,FALSE,"CE-Computer";#N/A,#N/A,FALSE,"CE-BFurn.";#N/A,#N/A,FALSE,"CE-Accom.";#N/A,#N/A,FALSE,"CE-Vehicle";#N/A,#N/A,FALSE,"CE-Total"}</definedName>
    <definedName name="Equipment" hidden="1">{#N/A,#N/A,FALSE,"CE-Build";#N/A,#N/A,FALSE,"CE-Equ.";#N/A,#N/A,FALSE,"CE-Computer";#N/A,#N/A,FALSE,"CE-BFurn.";#N/A,#N/A,FALSE,"CE-Accom.";#N/A,#N/A,FALSE,"CE-Vehicle";#N/A,#N/A,FALSE,"CE-Total"}</definedName>
    <definedName name="er" localSheetId="10" hidden="1">#REF!</definedName>
    <definedName name="er" localSheetId="4" hidden="1">#REF!</definedName>
    <definedName name="er" hidden="1">#REF!</definedName>
    <definedName name="ere" localSheetId="2" hidden="1">{#N/A,#N/A,FALSE,"Earning Summary USD";#N/A,#N/A,FALSE,"3-Year Plan Review Schedule"}</definedName>
    <definedName name="ere" localSheetId="4" hidden="1">{#N/A,#N/A,FALSE,"Earning Summary USD";#N/A,#N/A,FALSE,"3-Year Plan Review Schedule"}</definedName>
    <definedName name="ere" hidden="1">{#N/A,#N/A,FALSE,"Earning Summary USD";#N/A,#N/A,FALSE,"3-Year Plan Review Schedule"}</definedName>
    <definedName name="ereeeeeeeeeeeeeeeeeeeeee" localSheetId="2" hidden="1">{#N/A,#N/A,FALSE,"pl";#N/A,#N/A,FALSE,"bs";#N/A,#N/A,FALSE,"fundflow"}</definedName>
    <definedName name="ereeeeeeeeeeeeeeeeeeeeee" localSheetId="4" hidden="1">{#N/A,#N/A,FALSE,"pl";#N/A,#N/A,FALSE,"bs";#N/A,#N/A,FALSE,"fundflow"}</definedName>
    <definedName name="ereeeeeeeeeeeeeeeeeeeeee" hidden="1">{#N/A,#N/A,FALSE,"pl";#N/A,#N/A,FALSE,"bs";#N/A,#N/A,FALSE,"fundflow"}</definedName>
    <definedName name="ereer" localSheetId="2" hidden="1">{#N/A,#N/A,FALSE,"Summary";#N/A,#N/A,FALSE,"Total";#N/A,#N/A,FALSE,"Total ex Swe";#N/A,#N/A,FALSE,"Volume";#N/A,#N/A,FALSE,"Expenses";#N/A,#N/A,FALSE,"CM Var";#N/A,#N/A,FALSE,"YTD Var"}</definedName>
    <definedName name="ereer" localSheetId="4" hidden="1">{#N/A,#N/A,FALSE,"Summary";#N/A,#N/A,FALSE,"Total";#N/A,#N/A,FALSE,"Total ex Swe";#N/A,#N/A,FALSE,"Volume";#N/A,#N/A,FALSE,"Expenses";#N/A,#N/A,FALSE,"CM Var";#N/A,#N/A,FALSE,"YTD Var"}</definedName>
    <definedName name="ereer" hidden="1">{#N/A,#N/A,FALSE,"Summary";#N/A,#N/A,FALSE,"Total";#N/A,#N/A,FALSE,"Total ex Swe";#N/A,#N/A,FALSE,"Volume";#N/A,#N/A,FALSE,"Expenses";#N/A,#N/A,FALSE,"CM Var";#N/A,#N/A,FALSE,"YTD Var"}</definedName>
    <definedName name="erer" localSheetId="2" hidden="1">{#N/A,#N/A,TRUE,"Cross Checks";#N/A,#N/A,TRUE,"Balance Sheet";#N/A,#N/A,TRUE,"Share Capital &amp; Premium";#N/A,#N/A,TRUE,"Reserves";#N/A,#N/A,TRUE,"Minority Interests";#N/A,#N/A,TRUE,"Profit &amp; Loss";#N/A,#N/A,TRUE,"Sales";#N/A,#N/A,TRUE,"Cost of Sales";#N/A,#N/A,TRUE,"Admin";#N/A,#N/A,TRUE,"Other Income";#N/A,#N/A,TRUE,"Interest";#N/A,#N/A,TRUE,"Tangible Assets";#N/A,#N/A,TRUE,"Goodwill";#N/A,#N/A,TRUE,"Investments";#N/A,#N/A,TRUE,"Stocks";#N/A,#N/A,TRUE,"Debtors";#N/A,#N/A,TRUE,"Cash&amp;Loans";#N/A,#N/A,TRUE,"Creditors";#N/A,#N/A,TRUE,"Provisions";#N/A,#N/A,TRUE,"Lease Commitments";#N/A,#N/A,TRUE,"Analysis Tables";#N/A,#N/A,TRUE,"Tax";#N/A,#N/A,TRUE,"Intercompany";#N/A,#N/A,TRUE,"Cash_Flow";#N/A,#N/A,TRUE,"Cash Flow Back up";#N/A,#N/A,TRUE,"Acq-Dis B'Sheet"}</definedName>
    <definedName name="erer" localSheetId="4" hidden="1">{#N/A,#N/A,TRUE,"Cross Checks";#N/A,#N/A,TRUE,"Balance Sheet";#N/A,#N/A,TRUE,"Share Capital &amp; Premium";#N/A,#N/A,TRUE,"Reserves";#N/A,#N/A,TRUE,"Minority Interests";#N/A,#N/A,TRUE,"Profit &amp; Loss";#N/A,#N/A,TRUE,"Sales";#N/A,#N/A,TRUE,"Cost of Sales";#N/A,#N/A,TRUE,"Admin";#N/A,#N/A,TRUE,"Other Income";#N/A,#N/A,TRUE,"Interest";#N/A,#N/A,TRUE,"Tangible Assets";#N/A,#N/A,TRUE,"Goodwill";#N/A,#N/A,TRUE,"Investments";#N/A,#N/A,TRUE,"Stocks";#N/A,#N/A,TRUE,"Debtors";#N/A,#N/A,TRUE,"Cash&amp;Loans";#N/A,#N/A,TRUE,"Creditors";#N/A,#N/A,TRUE,"Provisions";#N/A,#N/A,TRUE,"Lease Commitments";#N/A,#N/A,TRUE,"Analysis Tables";#N/A,#N/A,TRUE,"Tax";#N/A,#N/A,TRUE,"Intercompany";#N/A,#N/A,TRUE,"Cash_Flow";#N/A,#N/A,TRUE,"Cash Flow Back up";#N/A,#N/A,TRUE,"Acq-Dis B'Sheet"}</definedName>
    <definedName name="erer" hidden="1">{#N/A,#N/A,TRUE,"Cross Checks";#N/A,#N/A,TRUE,"Balance Sheet";#N/A,#N/A,TRUE,"Share Capital &amp; Premium";#N/A,#N/A,TRUE,"Reserves";#N/A,#N/A,TRUE,"Minority Interests";#N/A,#N/A,TRUE,"Profit &amp; Loss";#N/A,#N/A,TRUE,"Sales";#N/A,#N/A,TRUE,"Cost of Sales";#N/A,#N/A,TRUE,"Admin";#N/A,#N/A,TRUE,"Other Income";#N/A,#N/A,TRUE,"Interest";#N/A,#N/A,TRUE,"Tangible Assets";#N/A,#N/A,TRUE,"Goodwill";#N/A,#N/A,TRUE,"Investments";#N/A,#N/A,TRUE,"Stocks";#N/A,#N/A,TRUE,"Debtors";#N/A,#N/A,TRUE,"Cash&amp;Loans";#N/A,#N/A,TRUE,"Creditors";#N/A,#N/A,TRUE,"Provisions";#N/A,#N/A,TRUE,"Lease Commitments";#N/A,#N/A,TRUE,"Analysis Tables";#N/A,#N/A,TRUE,"Tax";#N/A,#N/A,TRUE,"Intercompany";#N/A,#N/A,TRUE,"Cash_Flow";#N/A,#N/A,TRUE,"Cash Flow Back up";#N/A,#N/A,TRUE,"Acq-Dis B'Sheet"}</definedName>
    <definedName name="ererer" localSheetId="10" hidden="1">#REF!</definedName>
    <definedName name="ererer" localSheetId="4" hidden="1">#REF!</definedName>
    <definedName name="ererer" hidden="1">#REF!</definedName>
    <definedName name="erfweqrsdfdsf" localSheetId="10">#REF!</definedName>
    <definedName name="erfweqrsdfdsf">#REF!</definedName>
    <definedName name="ergaghag" localSheetId="2" hidden="1">{#N/A,#N/A,TRUE,"Cover";#N/A,#N/A,TRUE,"Conts";#N/A,#N/A,TRUE,"VOS";#N/A,#N/A,TRUE,"Warrington";#N/A,#N/A,TRUE,"Widnes"}</definedName>
    <definedName name="ergaghag" localSheetId="4" hidden="1">{#N/A,#N/A,TRUE,"Cover";#N/A,#N/A,TRUE,"Conts";#N/A,#N/A,TRUE,"VOS";#N/A,#N/A,TRUE,"Warrington";#N/A,#N/A,TRUE,"Widnes"}</definedName>
    <definedName name="ergaghag" hidden="1">{#N/A,#N/A,TRUE,"Cover";#N/A,#N/A,TRUE,"Conts";#N/A,#N/A,TRUE,"VOS";#N/A,#N/A,TRUE,"Warrington";#N/A,#N/A,TRUE,"Widnes"}</definedName>
    <definedName name="ergega" localSheetId="2" hidden="1">{#N/A,#N/A,TRUE,"Cover";#N/A,#N/A,TRUE,"Conts";#N/A,#N/A,TRUE,"VOS";#N/A,#N/A,TRUE,"Warrington";#N/A,#N/A,TRUE,"Widnes"}</definedName>
    <definedName name="ergega" localSheetId="4" hidden="1">{#N/A,#N/A,TRUE,"Cover";#N/A,#N/A,TRUE,"Conts";#N/A,#N/A,TRUE,"VOS";#N/A,#N/A,TRUE,"Warrington";#N/A,#N/A,TRUE,"Widnes"}</definedName>
    <definedName name="ergega" hidden="1">{#N/A,#N/A,TRUE,"Cover";#N/A,#N/A,TRUE,"Conts";#N/A,#N/A,TRUE,"VOS";#N/A,#N/A,TRUE,"Warrington";#N/A,#N/A,TRUE,"Widnes"}</definedName>
    <definedName name="ergerg" localSheetId="2" hidden="1">{#N/A,#N/A,FALSE,"pl";#N/A,#N/A,FALSE,"bs";#N/A,#N/A,FALSE,"fundflow"}</definedName>
    <definedName name="ergerg" localSheetId="4" hidden="1">{#N/A,#N/A,FALSE,"pl";#N/A,#N/A,FALSE,"bs";#N/A,#N/A,FALSE,"fundflow"}</definedName>
    <definedName name="ergerg" hidden="1">{#N/A,#N/A,FALSE,"pl";#N/A,#N/A,FALSE,"bs";#N/A,#N/A,FALSE,"fundflow"}</definedName>
    <definedName name="ergfer" localSheetId="2" hidden="1">{#N/A,#N/A,FALSE,"Summary";#N/A,#N/A,FALSE,"Total";#N/A,#N/A,FALSE,"Total ex Swe";#N/A,#N/A,FALSE,"Volume";#N/A,#N/A,FALSE,"Expenses";#N/A,#N/A,FALSE,"CM Var";#N/A,#N/A,FALSE,"YTD Var"}</definedName>
    <definedName name="ergfer" localSheetId="4" hidden="1">{#N/A,#N/A,FALSE,"Summary";#N/A,#N/A,FALSE,"Total";#N/A,#N/A,FALSE,"Total ex Swe";#N/A,#N/A,FALSE,"Volume";#N/A,#N/A,FALSE,"Expenses";#N/A,#N/A,FALSE,"CM Var";#N/A,#N/A,FALSE,"YTD Var"}</definedName>
    <definedName name="ergfer" hidden="1">{#N/A,#N/A,FALSE,"Summary";#N/A,#N/A,FALSE,"Total";#N/A,#N/A,FALSE,"Total ex Swe";#N/A,#N/A,FALSE,"Volume";#N/A,#N/A,FALSE,"Expenses";#N/A,#N/A,FALSE,"CM Var";#N/A,#N/A,FALSE,"YTD Var"}</definedName>
    <definedName name="ergtaeg" localSheetId="2" hidden="1">{#N/A,#N/A,TRUE,"Cover";#N/A,#N/A,TRUE,"Conts";#N/A,#N/A,TRUE,"VOS";#N/A,#N/A,TRUE,"Warrington";#N/A,#N/A,TRUE,"Widnes"}</definedName>
    <definedName name="ergtaeg" localSheetId="4" hidden="1">{#N/A,#N/A,TRUE,"Cover";#N/A,#N/A,TRUE,"Conts";#N/A,#N/A,TRUE,"VOS";#N/A,#N/A,TRUE,"Warrington";#N/A,#N/A,TRUE,"Widnes"}</definedName>
    <definedName name="ergtaeg" hidden="1">{#N/A,#N/A,TRUE,"Cover";#N/A,#N/A,TRUE,"Conts";#N/A,#N/A,TRUE,"VOS";#N/A,#N/A,TRUE,"Warrington";#N/A,#N/A,TRUE,"Widnes"}</definedName>
    <definedName name="ergterg" localSheetId="2" hidden="1">{#N/A,#N/A,FALSE,"A"}</definedName>
    <definedName name="ergterg" localSheetId="4" hidden="1">{#N/A,#N/A,FALSE,"A"}</definedName>
    <definedName name="ergterg" hidden="1">{#N/A,#N/A,FALSE,"A"}</definedName>
    <definedName name="erhfgbdgh" localSheetId="2" hidden="1">{#N/A,#N/A,TRUE,"Historicals";#N/A,#N/A,TRUE,"Charts";#N/A,#N/A,TRUE,"Forecasts"}</definedName>
    <definedName name="erhfgbdgh" localSheetId="4" hidden="1">{#N/A,#N/A,TRUE,"Historicals";#N/A,#N/A,TRUE,"Charts";#N/A,#N/A,TRUE,"Forecasts"}</definedName>
    <definedName name="erhfgbdgh" hidden="1">{#N/A,#N/A,TRUE,"Historicals";#N/A,#N/A,TRUE,"Charts";#N/A,#N/A,TRUE,"Forecasts"}</definedName>
    <definedName name="erhfgbdgh_1" localSheetId="2" hidden="1">{#N/A,#N/A,TRUE,"Historicals";#N/A,#N/A,TRUE,"Charts";#N/A,#N/A,TRUE,"Forecasts"}</definedName>
    <definedName name="erhfgbdgh_1" localSheetId="4" hidden="1">{#N/A,#N/A,TRUE,"Historicals";#N/A,#N/A,TRUE,"Charts";#N/A,#N/A,TRUE,"Forecasts"}</definedName>
    <definedName name="erhfgbdgh_1" hidden="1">{#N/A,#N/A,TRUE,"Historicals";#N/A,#N/A,TRUE,"Charts";#N/A,#N/A,TRUE,"Forecasts"}</definedName>
    <definedName name="erhfgbdgh_2" localSheetId="2" hidden="1">{#N/A,#N/A,TRUE,"Historicals";#N/A,#N/A,TRUE,"Charts";#N/A,#N/A,TRUE,"Forecasts"}</definedName>
    <definedName name="erhfgbdgh_2" localSheetId="4" hidden="1">{#N/A,#N/A,TRUE,"Historicals";#N/A,#N/A,TRUE,"Charts";#N/A,#N/A,TRUE,"Forecasts"}</definedName>
    <definedName name="erhfgbdgh_2" hidden="1">{#N/A,#N/A,TRUE,"Historicals";#N/A,#N/A,TRUE,"Charts";#N/A,#N/A,TRUE,"Forecasts"}</definedName>
    <definedName name="ERIC" localSheetId="2" hidden="1">{#N/A,#N/A,FALSE,"Feuil17";#N/A,#N/A,FALSE,"Feuil18";#N/A,#N/A,FALSE,"Feuil23";#N/A,#N/A,FALSE,"Feuil22";#N/A,#N/A,FALSE,"Feuil21";#N/A,#N/A,FALSE,"Feuil20"}</definedName>
    <definedName name="ERIC" localSheetId="4" hidden="1">{#N/A,#N/A,FALSE,"Feuil17";#N/A,#N/A,FALSE,"Feuil18";#N/A,#N/A,FALSE,"Feuil23";#N/A,#N/A,FALSE,"Feuil22";#N/A,#N/A,FALSE,"Feuil21";#N/A,#N/A,FALSE,"Feuil20"}</definedName>
    <definedName name="ERIC" hidden="1">{#N/A,#N/A,FALSE,"Feuil17";#N/A,#N/A,FALSE,"Feuil18";#N/A,#N/A,FALSE,"Feuil23";#N/A,#N/A,FALSE,"Feuil22";#N/A,#N/A,FALSE,"Feuil21";#N/A,#N/A,FALSE,"Feuil20"}</definedName>
    <definedName name="ERIC2" localSheetId="2" hidden="1">{#N/A,#N/A,FALSE,"Feuil17";#N/A,#N/A,FALSE,"Feuil18";#N/A,#N/A,FALSE,"Feuil23";#N/A,#N/A,FALSE,"Feuil22";#N/A,#N/A,FALSE,"Feuil21";#N/A,#N/A,FALSE,"Feuil20"}</definedName>
    <definedName name="ERIC2" localSheetId="4" hidden="1">{#N/A,#N/A,FALSE,"Feuil17";#N/A,#N/A,FALSE,"Feuil18";#N/A,#N/A,FALSE,"Feuil23";#N/A,#N/A,FALSE,"Feuil22";#N/A,#N/A,FALSE,"Feuil21";#N/A,#N/A,FALSE,"Feuil20"}</definedName>
    <definedName name="ERIC2" hidden="1">{#N/A,#N/A,FALSE,"Feuil17";#N/A,#N/A,FALSE,"Feuil18";#N/A,#N/A,FALSE,"Feuil23";#N/A,#N/A,FALSE,"Feuil22";#N/A,#N/A,FALSE,"Feuil21";#N/A,#N/A,FALSE,"Feuil20"}</definedName>
    <definedName name="Erlöse" localSheetId="2" hidden="1">{#N/A,#N/A,FALSE,"Menü";#N/A,#N/A,FALSE,"MenüSys"}</definedName>
    <definedName name="Erlöse" localSheetId="4" hidden="1">{#N/A,#N/A,FALSE,"Menü";#N/A,#N/A,FALSE,"MenüSys"}</definedName>
    <definedName name="Erlöse" hidden="1">{#N/A,#N/A,FALSE,"Menü";#N/A,#N/A,FALSE,"MenüSys"}</definedName>
    <definedName name="ero" localSheetId="2" hidden="1">{"גביה התחלה 1",#N/A,FALSE,"ינואר 02";"גביה התחלה 2",#N/A,FALSE,"ינואר 02";"גביה  התחלה 3",#N/A,FALSE,"ינואר 02"}</definedName>
    <definedName name="ero" localSheetId="4" hidden="1">{"גביה התחלה 1",#N/A,FALSE,"ינואר 02";"גביה התחלה 2",#N/A,FALSE,"ינואר 02";"גביה  התחלה 3",#N/A,FALSE,"ינואר 02"}</definedName>
    <definedName name="ero" hidden="1">{"גביה התחלה 1",#N/A,FALSE,"ינואר 02";"גביה התחלה 2",#N/A,FALSE,"ינואר 02";"גביה  התחלה 3",#N/A,FALSE,"ינואר 02"}</definedName>
    <definedName name="ersyy" localSheetId="2" hidden="1">{#N/A,#N/A,TRUE,"Cover";#N/A,#N/A,TRUE,"Conts";#N/A,#N/A,TRUE,"VOS";#N/A,#N/A,TRUE,"Warrington";#N/A,#N/A,TRUE,"Widnes"}</definedName>
    <definedName name="ersyy" localSheetId="4" hidden="1">{#N/A,#N/A,TRUE,"Cover";#N/A,#N/A,TRUE,"Conts";#N/A,#N/A,TRUE,"VOS";#N/A,#N/A,TRUE,"Warrington";#N/A,#N/A,TRUE,"Widnes"}</definedName>
    <definedName name="ersyy" hidden="1">{#N/A,#N/A,TRUE,"Cover";#N/A,#N/A,TRUE,"Conts";#N/A,#N/A,TRUE,"VOS";#N/A,#N/A,TRUE,"Warrington";#N/A,#N/A,TRUE,"Widnes"}</definedName>
    <definedName name="ert" localSheetId="2" hidden="1">{#N/A,#N/A,TRUE,"Cover";#N/A,#N/A,TRUE,"Conts";#N/A,#N/A,TRUE,"VOS";#N/A,#N/A,TRUE,"Warrington";#N/A,#N/A,TRUE,"Widnes"}</definedName>
    <definedName name="ert" localSheetId="4" hidden="1">{#N/A,#N/A,TRUE,"Cover";#N/A,#N/A,TRUE,"Conts";#N/A,#N/A,TRUE,"VOS";#N/A,#N/A,TRUE,"Warrington";#N/A,#N/A,TRUE,"Widnes"}</definedName>
    <definedName name="ert" hidden="1">{#N/A,#N/A,TRUE,"Cover";#N/A,#N/A,TRUE,"Conts";#N/A,#N/A,TRUE,"VOS";#N/A,#N/A,TRUE,"Warrington";#N/A,#N/A,TRUE,"Widnes"}</definedName>
    <definedName name="ertaz" localSheetId="2" hidden="1">{#N/A,#N/A,FALSE,"Operations";#N/A,#N/A,FALSE,"Financials"}</definedName>
    <definedName name="ertaz" localSheetId="4" hidden="1">{#N/A,#N/A,FALSE,"Operations";#N/A,#N/A,FALSE,"Financials"}</definedName>
    <definedName name="ertaz" hidden="1">{#N/A,#N/A,FALSE,"Operations";#N/A,#N/A,FALSE,"Financials"}</definedName>
    <definedName name="erterterfdv" localSheetId="2" hidden="1">{#N/A,#N/A,FALSE,"A"}</definedName>
    <definedName name="erterterfdv" localSheetId="4" hidden="1">{#N/A,#N/A,FALSE,"A"}</definedName>
    <definedName name="erterterfdv" hidden="1">{#N/A,#N/A,FALSE,"A"}</definedName>
    <definedName name="ertertertretert" localSheetId="10">#REF!</definedName>
    <definedName name="ertertertretert">#REF!</definedName>
    <definedName name="ertertyry" localSheetId="2" hidden="1">{#N/A,#N/A,TRUE,"Cover";#N/A,#N/A,TRUE,"Conts";#N/A,#N/A,TRUE,"VOS";#N/A,#N/A,TRUE,"Warrington";#N/A,#N/A,TRUE,"Widnes"}</definedName>
    <definedName name="ertertyry" localSheetId="4" hidden="1">{#N/A,#N/A,TRUE,"Cover";#N/A,#N/A,TRUE,"Conts";#N/A,#N/A,TRUE,"VOS";#N/A,#N/A,TRUE,"Warrington";#N/A,#N/A,TRUE,"Widnes"}</definedName>
    <definedName name="ertertyry" hidden="1">{#N/A,#N/A,TRUE,"Cover";#N/A,#N/A,TRUE,"Conts";#N/A,#N/A,TRUE,"VOS";#N/A,#N/A,TRUE,"Warrington";#N/A,#N/A,TRUE,"Widnes"}</definedName>
    <definedName name="erterydrutru" localSheetId="2" hidden="1">{#N/A,#N/A,TRUE,"Cover";#N/A,#N/A,TRUE,"Conts";#N/A,#N/A,TRUE,"VOS";#N/A,#N/A,TRUE,"Warrington";#N/A,#N/A,TRUE,"Widnes"}</definedName>
    <definedName name="erterydrutru" localSheetId="4" hidden="1">{#N/A,#N/A,TRUE,"Cover";#N/A,#N/A,TRUE,"Conts";#N/A,#N/A,TRUE,"VOS";#N/A,#N/A,TRUE,"Warrington";#N/A,#N/A,TRUE,"Widnes"}</definedName>
    <definedName name="erterydrutru" hidden="1">{#N/A,#N/A,TRUE,"Cover";#N/A,#N/A,TRUE,"Conts";#N/A,#N/A,TRUE,"VOS";#N/A,#N/A,TRUE,"Warrington";#N/A,#N/A,TRUE,"Widnes"}</definedName>
    <definedName name="erteysry" localSheetId="2" hidden="1">{#N/A,#N/A,TRUE,"Cover";#N/A,#N/A,TRUE,"Conts";#N/A,#N/A,TRUE,"VOS";#N/A,#N/A,TRUE,"Warrington";#N/A,#N/A,TRUE,"Widnes"}</definedName>
    <definedName name="erteysry" localSheetId="4" hidden="1">{#N/A,#N/A,TRUE,"Cover";#N/A,#N/A,TRUE,"Conts";#N/A,#N/A,TRUE,"VOS";#N/A,#N/A,TRUE,"Warrington";#N/A,#N/A,TRUE,"Widnes"}</definedName>
    <definedName name="erteysry" hidden="1">{#N/A,#N/A,TRUE,"Cover";#N/A,#N/A,TRUE,"Conts";#N/A,#N/A,TRUE,"VOS";#N/A,#N/A,TRUE,"Warrington";#N/A,#N/A,TRUE,"Widnes"}</definedName>
    <definedName name="ertn" localSheetId="2" hidden="1">{#N/A,#N/A,FALSE,"DCF";#N/A,#N/A,FALSE,"WACC";#N/A,#N/A,FALSE,"Sales_EBIT";#N/A,#N/A,FALSE,"Capex_Depreciation";#N/A,#N/A,FALSE,"WC";#N/A,#N/A,FALSE,"Interest";#N/A,#N/A,FALSE,"Assumptions"}</definedName>
    <definedName name="ertn" localSheetId="4" hidden="1">{#N/A,#N/A,FALSE,"DCF";#N/A,#N/A,FALSE,"WACC";#N/A,#N/A,FALSE,"Sales_EBIT";#N/A,#N/A,FALSE,"Capex_Depreciation";#N/A,#N/A,FALSE,"WC";#N/A,#N/A,FALSE,"Interest";#N/A,#N/A,FALSE,"Assumptions"}</definedName>
    <definedName name="ertn" hidden="1">{#N/A,#N/A,FALSE,"DCF";#N/A,#N/A,FALSE,"WACC";#N/A,#N/A,FALSE,"Sales_EBIT";#N/A,#N/A,FALSE,"Capex_Depreciation";#N/A,#N/A,FALSE,"WC";#N/A,#N/A,FALSE,"Interest";#N/A,#N/A,FALSE,"Assumptions"}</definedName>
    <definedName name="ertr" localSheetId="2" hidden="1">{#N/A,#N/A,TRUE,"financial";#N/A,#N/A,TRUE,"plants"}</definedName>
    <definedName name="ertr" localSheetId="4" hidden="1">{#N/A,#N/A,TRUE,"financial";#N/A,#N/A,TRUE,"plants"}</definedName>
    <definedName name="ertr" hidden="1">{#N/A,#N/A,TRUE,"financial";#N/A,#N/A,TRUE,"plants"}</definedName>
    <definedName name="ERTY" localSheetId="10" hidden="1">#REF!</definedName>
    <definedName name="ERTY" localSheetId="4" hidden="1">#REF!</definedName>
    <definedName name="ERTY" hidden="1">#REF!</definedName>
    <definedName name="ertyu" localSheetId="2" hidden="1">{#N/A,#N/A,TRUE,"Cover";#N/A,#N/A,TRUE,"Conts";#N/A,#N/A,TRUE,"VOS";#N/A,#N/A,TRUE,"Warrington";#N/A,#N/A,TRUE,"Widnes"}</definedName>
    <definedName name="ertyu" localSheetId="4" hidden="1">{#N/A,#N/A,TRUE,"Cover";#N/A,#N/A,TRUE,"Conts";#N/A,#N/A,TRUE,"VOS";#N/A,#N/A,TRUE,"Warrington";#N/A,#N/A,TRUE,"Widnes"}</definedName>
    <definedName name="ertyu" hidden="1">{#N/A,#N/A,TRUE,"Cover";#N/A,#N/A,TRUE,"Conts";#N/A,#N/A,TRUE,"VOS";#N/A,#N/A,TRUE,"Warrington";#N/A,#N/A,TRUE,"Widnes"}</definedName>
    <definedName name="ertyui" localSheetId="2" hidden="1">{#N/A,#N/A,TRUE,"Cover";#N/A,#N/A,TRUE,"Conts";#N/A,#N/A,TRUE,"VOS";#N/A,#N/A,TRUE,"Warrington";#N/A,#N/A,TRUE,"Widnes"}</definedName>
    <definedName name="ertyui" localSheetId="4" hidden="1">{#N/A,#N/A,TRUE,"Cover";#N/A,#N/A,TRUE,"Conts";#N/A,#N/A,TRUE,"VOS";#N/A,#N/A,TRUE,"Warrington";#N/A,#N/A,TRUE,"Widnes"}</definedName>
    <definedName name="ertyui" hidden="1">{#N/A,#N/A,TRUE,"Cover";#N/A,#N/A,TRUE,"Conts";#N/A,#N/A,TRUE,"VOS";#N/A,#N/A,TRUE,"Warrington";#N/A,#N/A,TRUE,"Widnes"}</definedName>
    <definedName name="eryr" localSheetId="2" hidden="1">{#N/A,#N/A,TRUE,"Cover";#N/A,#N/A,TRUE,"Conts";#N/A,#N/A,TRUE,"VOS";#N/A,#N/A,TRUE,"Warrington";#N/A,#N/A,TRUE,"Widnes"}</definedName>
    <definedName name="eryr" localSheetId="4" hidden="1">{#N/A,#N/A,TRUE,"Cover";#N/A,#N/A,TRUE,"Conts";#N/A,#N/A,TRUE,"VOS";#N/A,#N/A,TRUE,"Warrington";#N/A,#N/A,TRUE,"Widnes"}</definedName>
    <definedName name="eryr" hidden="1">{#N/A,#N/A,TRUE,"Cover";#N/A,#N/A,TRUE,"Conts";#N/A,#N/A,TRUE,"VOS";#N/A,#N/A,TRUE,"Warrington";#N/A,#N/A,TRUE,"Widnes"}</definedName>
    <definedName name="eryrutru" localSheetId="2" hidden="1">{#N/A,#N/A,TRUE,"Cover";#N/A,#N/A,TRUE,"Conts";#N/A,#N/A,TRUE,"VOS";#N/A,#N/A,TRUE,"Warrington";#N/A,#N/A,TRUE,"Widnes"}</definedName>
    <definedName name="eryrutru" localSheetId="4" hidden="1">{#N/A,#N/A,TRUE,"Cover";#N/A,#N/A,TRUE,"Conts";#N/A,#N/A,TRUE,"VOS";#N/A,#N/A,TRUE,"Warrington";#N/A,#N/A,TRUE,"Widnes"}</definedName>
    <definedName name="eryrutru" hidden="1">{#N/A,#N/A,TRUE,"Cover";#N/A,#N/A,TRUE,"Conts";#N/A,#N/A,TRUE,"VOS";#N/A,#N/A,TRUE,"Warrington";#N/A,#N/A,TRUE,"Widnes"}</definedName>
    <definedName name="erytrh" localSheetId="2" hidden="1">{#N/A,#N/A,TRUE,"Cover";#N/A,#N/A,TRUE,"Conts";#N/A,#N/A,TRUE,"VOS";#N/A,#N/A,TRUE,"Warrington";#N/A,#N/A,TRUE,"Widnes"}</definedName>
    <definedName name="erytrh" localSheetId="4" hidden="1">{#N/A,#N/A,TRUE,"Cover";#N/A,#N/A,TRUE,"Conts";#N/A,#N/A,TRUE,"VOS";#N/A,#N/A,TRUE,"Warrington";#N/A,#N/A,TRUE,"Widnes"}</definedName>
    <definedName name="erytrh" hidden="1">{#N/A,#N/A,TRUE,"Cover";#N/A,#N/A,TRUE,"Conts";#N/A,#N/A,TRUE,"VOS";#N/A,#N/A,TRUE,"Warrington";#N/A,#N/A,TRUE,"Widnes"}</definedName>
    <definedName name="erytuui" localSheetId="2" hidden="1">{#N/A,#N/A,TRUE,"Cover";#N/A,#N/A,TRUE,"Conts";#N/A,#N/A,TRUE,"VOS";#N/A,#N/A,TRUE,"Warrington";#N/A,#N/A,TRUE,"Widnes"}</definedName>
    <definedName name="erytuui" localSheetId="4" hidden="1">{#N/A,#N/A,TRUE,"Cover";#N/A,#N/A,TRUE,"Conts";#N/A,#N/A,TRUE,"VOS";#N/A,#N/A,TRUE,"Warrington";#N/A,#N/A,TRUE,"Widnes"}</definedName>
    <definedName name="erytuui" hidden="1">{#N/A,#N/A,TRUE,"Cover";#N/A,#N/A,TRUE,"Conts";#N/A,#N/A,TRUE,"VOS";#N/A,#N/A,TRUE,"Warrington";#N/A,#N/A,TRUE,"Widnes"}</definedName>
    <definedName name="eryytrysy" localSheetId="2" hidden="1">{#N/A,#N/A,TRUE,"Cover";#N/A,#N/A,TRUE,"Conts";#N/A,#N/A,TRUE,"VOS";#N/A,#N/A,TRUE,"Warrington";#N/A,#N/A,TRUE,"Widnes"}</definedName>
    <definedName name="eryytrysy" localSheetId="4" hidden="1">{#N/A,#N/A,TRUE,"Cover";#N/A,#N/A,TRUE,"Conts";#N/A,#N/A,TRUE,"VOS";#N/A,#N/A,TRUE,"Warrington";#N/A,#N/A,TRUE,"Widnes"}</definedName>
    <definedName name="eryytrysy" hidden="1">{#N/A,#N/A,TRUE,"Cover";#N/A,#N/A,TRUE,"Conts";#N/A,#N/A,TRUE,"VOS";#N/A,#N/A,TRUE,"Warrington";#N/A,#N/A,TRUE,"Widnes"}</definedName>
    <definedName name="ESD" localSheetId="2" hidden="1">{#N/A,#N/A,TRUE,"financial";#N/A,#N/A,TRUE,"plants"}</definedName>
    <definedName name="ESD" localSheetId="4" hidden="1">{#N/A,#N/A,TRUE,"financial";#N/A,#N/A,TRUE,"plants"}</definedName>
    <definedName name="ESD" hidden="1">{#N/A,#N/A,TRUE,"financial";#N/A,#N/A,TRUE,"plants"}</definedName>
    <definedName name="esnrc14c1" localSheetId="10" hidden="1">#REF!</definedName>
    <definedName name="esnrc14c1" localSheetId="4" hidden="1">#REF!</definedName>
    <definedName name="esnrc14c1" hidden="1">#REF!</definedName>
    <definedName name="esnrc14c1_values" localSheetId="2" hidden="1">{"FTSE44","COMPANIES",TRUE}</definedName>
    <definedName name="esnrc14c1_values" localSheetId="4" hidden="1">{"FTSE44","COMPANIES",TRUE}</definedName>
    <definedName name="esnrc14c1_values" hidden="1">{"FTSE44","COMPANIES",TRUE}</definedName>
    <definedName name="esnrc6c1_values" localSheetId="2" hidden="1">{"350FTSE44","COMPANIES",TRUE}</definedName>
    <definedName name="esnrc6c1_values" localSheetId="4" hidden="1">{"350FTSE44","COMPANIES",TRUE}</definedName>
    <definedName name="esnrc6c1_values" hidden="1">{"350FTSE44","COMPANIES",TRUE}</definedName>
    <definedName name="essais" localSheetId="2" hidden="1">{#N/A,#N/A,FALSE,"F_Plan";#N/A,#N/A,FALSE,"Parameter"}</definedName>
    <definedName name="essais" localSheetId="4" hidden="1">{#N/A,#N/A,FALSE,"F_Plan";#N/A,#N/A,FALSE,"Parameter"}</definedName>
    <definedName name="essais" hidden="1">{#N/A,#N/A,FALSE,"F_Plan";#N/A,#N/A,FALSE,"Parameter"}</definedName>
    <definedName name="essais_1" localSheetId="2" hidden="1">{#N/A,#N/A,FALSE,"F_Plan";#N/A,#N/A,FALSE,"Parameter"}</definedName>
    <definedName name="essais_1" localSheetId="4" hidden="1">{#N/A,#N/A,FALSE,"F_Plan";#N/A,#N/A,FALSE,"Parameter"}</definedName>
    <definedName name="essais_1" hidden="1">{#N/A,#N/A,FALSE,"F_Plan";#N/A,#N/A,FALSE,"Parameter"}</definedName>
    <definedName name="essais_2" localSheetId="2" hidden="1">{#N/A,#N/A,FALSE,"F_Plan";#N/A,#N/A,FALSE,"Parameter"}</definedName>
    <definedName name="essais_2" localSheetId="4" hidden="1">{#N/A,#N/A,FALSE,"F_Plan";#N/A,#N/A,FALSE,"Parameter"}</definedName>
    <definedName name="essais_2" hidden="1">{#N/A,#N/A,FALSE,"F_Plan";#N/A,#N/A,FALSE,"Parameter"}</definedName>
    <definedName name="essais2" localSheetId="2" hidden="1">{#N/A,#N/A,FALSE,"F_Plan";#N/A,#N/A,FALSE,"Parameter"}</definedName>
    <definedName name="essais2" localSheetId="4" hidden="1">{#N/A,#N/A,FALSE,"F_Plan";#N/A,#N/A,FALSE,"Parameter"}</definedName>
    <definedName name="essais2" hidden="1">{#N/A,#N/A,FALSE,"F_Plan";#N/A,#N/A,FALSE,"Parameter"}</definedName>
    <definedName name="essais2_1" localSheetId="2" hidden="1">{#N/A,#N/A,FALSE,"F_Plan";#N/A,#N/A,FALSE,"Parameter"}</definedName>
    <definedName name="essais2_1" localSheetId="4" hidden="1">{#N/A,#N/A,FALSE,"F_Plan";#N/A,#N/A,FALSE,"Parameter"}</definedName>
    <definedName name="essais2_1" hidden="1">{#N/A,#N/A,FALSE,"F_Plan";#N/A,#N/A,FALSE,"Parameter"}</definedName>
    <definedName name="essais2_2" localSheetId="2" hidden="1">{#N/A,#N/A,FALSE,"F_Plan";#N/A,#N/A,FALSE,"Parameter"}</definedName>
    <definedName name="essais2_2" localSheetId="4" hidden="1">{#N/A,#N/A,FALSE,"F_Plan";#N/A,#N/A,FALSE,"Parameter"}</definedName>
    <definedName name="essais2_2" hidden="1">{#N/A,#N/A,FALSE,"F_Plan";#N/A,#N/A,FALSE,"Parameter"}</definedName>
    <definedName name="Establishment_and_Carried_forward_Expenses_net" localSheetId="10">#REF!</definedName>
    <definedName name="Establishment_and_Carried_forward_Expenses_net">#REF!</definedName>
    <definedName name="estetystry" localSheetId="2" hidden="1">{#N/A,#N/A,TRUE,"Cover";#N/A,#N/A,TRUE,"Conts";#N/A,#N/A,TRUE,"VOS";#N/A,#N/A,TRUE,"Warrington";#N/A,#N/A,TRUE,"Widnes"}</definedName>
    <definedName name="estetystry" localSheetId="4" hidden="1">{#N/A,#N/A,TRUE,"Cover";#N/A,#N/A,TRUE,"Conts";#N/A,#N/A,TRUE,"VOS";#N/A,#N/A,TRUE,"Warrington";#N/A,#N/A,TRUE,"Widnes"}</definedName>
    <definedName name="estetystry" hidden="1">{#N/A,#N/A,TRUE,"Cover";#N/A,#N/A,TRUE,"Conts";#N/A,#N/A,TRUE,"VOS";#N/A,#N/A,TRUE,"Warrington";#N/A,#N/A,TRUE,"Widnes"}</definedName>
    <definedName name="estimateb" localSheetId="2" hidden="1">{#N/A,#N/A,TRUE,"Cover";#N/A,#N/A,TRUE,"Conts";#N/A,#N/A,TRUE,"VOS";#N/A,#N/A,TRUE,"Warrington";#N/A,#N/A,TRUE,"Widnes"}</definedName>
    <definedName name="estimateb" localSheetId="4" hidden="1">{#N/A,#N/A,TRUE,"Cover";#N/A,#N/A,TRUE,"Conts";#N/A,#N/A,TRUE,"VOS";#N/A,#N/A,TRUE,"Warrington";#N/A,#N/A,TRUE,"Widnes"}</definedName>
    <definedName name="estimateb" hidden="1">{#N/A,#N/A,TRUE,"Cover";#N/A,#N/A,TRUE,"Conts";#N/A,#N/A,TRUE,"VOS";#N/A,#N/A,TRUE,"Warrington";#N/A,#N/A,TRUE,"Widnes"}</definedName>
    <definedName name="et" localSheetId="2" hidden="1">{#N/A,#N/A,TRUE,"Cover";#N/A,#N/A,TRUE,"Conts";#N/A,#N/A,TRUE,"VOS";#N/A,#N/A,TRUE,"Warrington";#N/A,#N/A,TRUE,"Widnes"}</definedName>
    <definedName name="et" localSheetId="4" hidden="1">{#N/A,#N/A,TRUE,"Cover";#N/A,#N/A,TRUE,"Conts";#N/A,#N/A,TRUE,"VOS";#N/A,#N/A,TRUE,"Warrington";#N/A,#N/A,TRUE,"Widnes"}</definedName>
    <definedName name="et" hidden="1">{#N/A,#N/A,TRUE,"Cover";#N/A,#N/A,TRUE,"Conts";#N/A,#N/A,TRUE,"VOS";#N/A,#N/A,TRUE,"Warrington";#N/A,#N/A,TRUE,"Widnes"}</definedName>
    <definedName name="etertyr" localSheetId="2" hidden="1">{#N/A,#N/A,TRUE,"Cover";#N/A,#N/A,TRUE,"Conts";#N/A,#N/A,TRUE,"VOS";#N/A,#N/A,TRUE,"Warrington";#N/A,#N/A,TRUE,"Widnes"}</definedName>
    <definedName name="etertyr" localSheetId="4" hidden="1">{#N/A,#N/A,TRUE,"Cover";#N/A,#N/A,TRUE,"Conts";#N/A,#N/A,TRUE,"VOS";#N/A,#N/A,TRUE,"Warrington";#N/A,#N/A,TRUE,"Widnes"}</definedName>
    <definedName name="etertyr" hidden="1">{#N/A,#N/A,TRUE,"Cover";#N/A,#N/A,TRUE,"Conts";#N/A,#N/A,TRUE,"VOS";#N/A,#N/A,TRUE,"Warrington";#N/A,#N/A,TRUE,"Widnes"}</definedName>
    <definedName name="etet" localSheetId="2" hidden="1">{#N/A,#N/A,FALSE,"Calc";#N/A,#N/A,FALSE,"Sensitivity";#N/A,#N/A,FALSE,"LT Earn.Dil.";#N/A,#N/A,FALSE,"Dil. AVP"}</definedName>
    <definedName name="etet" localSheetId="4" hidden="1">{#N/A,#N/A,FALSE,"Calc";#N/A,#N/A,FALSE,"Sensitivity";#N/A,#N/A,FALSE,"LT Earn.Dil.";#N/A,#N/A,FALSE,"Dil. AVP"}</definedName>
    <definedName name="etet" hidden="1">{#N/A,#N/A,FALSE,"Calc";#N/A,#N/A,FALSE,"Sensitivity";#N/A,#N/A,FALSE,"LT Earn.Dil.";#N/A,#N/A,FALSE,"Dil. AVP"}</definedName>
    <definedName name="etetert" localSheetId="2" hidden="1">{#N/A,#N/A,TRUE,"Cover";#N/A,#N/A,TRUE,"Conts";#N/A,#N/A,TRUE,"VOS";#N/A,#N/A,TRUE,"Warrington";#N/A,#N/A,TRUE,"Widnes"}</definedName>
    <definedName name="etetert" localSheetId="4" hidden="1">{#N/A,#N/A,TRUE,"Cover";#N/A,#N/A,TRUE,"Conts";#N/A,#N/A,TRUE,"VOS";#N/A,#N/A,TRUE,"Warrington";#N/A,#N/A,TRUE,"Widnes"}</definedName>
    <definedName name="etetert" hidden="1">{#N/A,#N/A,TRUE,"Cover";#N/A,#N/A,TRUE,"Conts";#N/A,#N/A,TRUE,"VOS";#N/A,#N/A,TRUE,"Warrington";#N/A,#N/A,TRUE,"Widnes"}</definedName>
    <definedName name="etr6str7tuiuo" localSheetId="2" hidden="1">{#N/A,#N/A,TRUE,"Cover";#N/A,#N/A,TRUE,"Conts";#N/A,#N/A,TRUE,"VOS";#N/A,#N/A,TRUE,"Warrington";#N/A,#N/A,TRUE,"Widnes"}</definedName>
    <definedName name="etr6str7tuiuo" localSheetId="4" hidden="1">{#N/A,#N/A,TRUE,"Cover";#N/A,#N/A,TRUE,"Conts";#N/A,#N/A,TRUE,"VOS";#N/A,#N/A,TRUE,"Warrington";#N/A,#N/A,TRUE,"Widnes"}</definedName>
    <definedName name="etr6str7tuiuo" hidden="1">{#N/A,#N/A,TRUE,"Cover";#N/A,#N/A,TRUE,"Conts";#N/A,#N/A,TRUE,"VOS";#N/A,#N/A,TRUE,"Warrington";#N/A,#N/A,TRUE,"Widnes"}</definedName>
    <definedName name="etretyer" localSheetId="2" hidden="1">{#N/A,#N/A,TRUE,"Cover";#N/A,#N/A,TRUE,"Conts";#N/A,#N/A,TRUE,"VOS";#N/A,#N/A,TRUE,"Warrington";#N/A,#N/A,TRUE,"Widnes"}</definedName>
    <definedName name="etretyer" localSheetId="4" hidden="1">{#N/A,#N/A,TRUE,"Cover";#N/A,#N/A,TRUE,"Conts";#N/A,#N/A,TRUE,"VOS";#N/A,#N/A,TRUE,"Warrington";#N/A,#N/A,TRUE,"Widnes"}</definedName>
    <definedName name="etretyer" hidden="1">{#N/A,#N/A,TRUE,"Cover";#N/A,#N/A,TRUE,"Conts";#N/A,#N/A,TRUE,"VOS";#N/A,#N/A,TRUE,"Warrington";#N/A,#N/A,TRUE,"Widnes"}</definedName>
    <definedName name="etrng" localSheetId="10" hidden="1">#REF!</definedName>
    <definedName name="etrng" localSheetId="4" hidden="1">#REF!</definedName>
    <definedName name="etrng" hidden="1">#REF!</definedName>
    <definedName name="etyegf" localSheetId="2" hidden="1">{#N/A,#N/A,TRUE,"Cover";#N/A,#N/A,TRUE,"Conts";#N/A,#N/A,TRUE,"VOS";#N/A,#N/A,TRUE,"Warrington";#N/A,#N/A,TRUE,"Widnes"}</definedName>
    <definedName name="etyegf" localSheetId="4" hidden="1">{#N/A,#N/A,TRUE,"Cover";#N/A,#N/A,TRUE,"Conts";#N/A,#N/A,TRUE,"VOS";#N/A,#N/A,TRUE,"Warrington";#N/A,#N/A,TRUE,"Widnes"}</definedName>
    <definedName name="etyegf" hidden="1">{#N/A,#N/A,TRUE,"Cover";#N/A,#N/A,TRUE,"Conts";#N/A,#N/A,TRUE,"VOS";#N/A,#N/A,TRUE,"Warrington";#N/A,#N/A,TRUE,"Widnes"}</definedName>
    <definedName name="etyytr" localSheetId="2" hidden="1">{#N/A,#N/A,TRUE,"Cover";#N/A,#N/A,TRUE,"Conts";#N/A,#N/A,TRUE,"VOS";#N/A,#N/A,TRUE,"Warrington";#N/A,#N/A,TRUE,"Widnes"}</definedName>
    <definedName name="etyytr" localSheetId="4" hidden="1">{#N/A,#N/A,TRUE,"Cover";#N/A,#N/A,TRUE,"Conts";#N/A,#N/A,TRUE,"VOS";#N/A,#N/A,TRUE,"Warrington";#N/A,#N/A,TRUE,"Widnes"}</definedName>
    <definedName name="etyytr" hidden="1">{#N/A,#N/A,TRUE,"Cover";#N/A,#N/A,TRUE,"Conts";#N/A,#N/A,TRUE,"VOS";#N/A,#N/A,TRUE,"Warrington";#N/A,#N/A,TRUE,"Widnes"}</definedName>
    <definedName name="EUR" localSheetId="10">#REF!</definedName>
    <definedName name="EUR">#REF!</definedName>
    <definedName name="eurex" localSheetId="10">#REF!</definedName>
    <definedName name="eurex">#REF!</definedName>
    <definedName name="Euro08" localSheetId="10">#REF!</definedName>
    <definedName name="Euro08">#REF!</definedName>
    <definedName name="eurster" localSheetId="10">#REF!</definedName>
    <definedName name="eurster">#REF!</definedName>
    <definedName name="ev.Calculation" hidden="1">2</definedName>
    <definedName name="ev.Initialized" hidden="1">FALSE</definedName>
    <definedName name="EV__ALLOWSTOPEXPAND__" hidden="1">1</definedName>
    <definedName name="EV__EVCOM_OPTIONS__" hidden="1">8</definedName>
    <definedName name="EV__EXPOPTIONS__" hidden="1">0</definedName>
    <definedName name="EV__LASTREFTIME__" hidden="1">41018.7495833333</definedName>
    <definedName name="EV__LASTREFTIME___1" hidden="1">"(GMT+05:30)9/2/2012 6:51:37 PM"</definedName>
    <definedName name="EV__MAXEXPCOLS__" hidden="1">100</definedName>
    <definedName name="EV__MAXEXPROWS__" hidden="1">1000</definedName>
    <definedName name="EV__MEMORYCVW__" hidden="1">0</definedName>
    <definedName name="EV__USERCHANGEOPTIONS__" hidden="1">1</definedName>
    <definedName name="EV__WBEVMODE__" hidden="1">0</definedName>
    <definedName name="EV__WBEVMODE___1" hidden="1">1</definedName>
    <definedName name="EV__WBREFOPTIONS__" hidden="1">134217728</definedName>
    <definedName name="EV__WBREFOPTIONS___1" hidden="1">134217855</definedName>
    <definedName name="EV__WBVERSION__" hidden="1">0</definedName>
    <definedName name="EVA" localSheetId="2" hidden="1">{"DCF",#N/A,FALSE,"CF"}</definedName>
    <definedName name="EVA" localSheetId="4" hidden="1">{"DCF",#N/A,FALSE,"CF"}</definedName>
    <definedName name="EVA" hidden="1">{"DCF",#N/A,FALSE,"CF"}</definedName>
    <definedName name="EVE" localSheetId="2" hidden="1">{#N/A,#N/A,FALSE,"Feuil32";#N/A,#N/A,FALSE,"Feuil17";#N/A,#N/A,FALSE,"Feuil33";#N/A,#N/A,FALSE,"Feuil18";#N/A,#N/A,FALSE,"Feuil38";#N/A,#N/A,FALSE,"Feuil23";#N/A,#N/A,FALSE,"Feuil37";#N/A,#N/A,FALSE,"Feuil22";#N/A,#N/A,FALSE,"Feuil36";#N/A,#N/A,FALSE,"Feuil21";#N/A,#N/A,FALSE,"Feuil35";#N/A,#N/A,FALSE,"Feuil20"}</definedName>
    <definedName name="EVE" localSheetId="4" hidden="1">{#N/A,#N/A,FALSE,"Feuil32";#N/A,#N/A,FALSE,"Feuil17";#N/A,#N/A,FALSE,"Feuil33";#N/A,#N/A,FALSE,"Feuil18";#N/A,#N/A,FALSE,"Feuil38";#N/A,#N/A,FALSE,"Feuil23";#N/A,#N/A,FALSE,"Feuil37";#N/A,#N/A,FALSE,"Feuil22";#N/A,#N/A,FALSE,"Feuil36";#N/A,#N/A,FALSE,"Feuil21";#N/A,#N/A,FALSE,"Feuil35";#N/A,#N/A,FALSE,"Feuil20"}</definedName>
    <definedName name="EVE" hidden="1">{#N/A,#N/A,FALSE,"Feuil32";#N/A,#N/A,FALSE,"Feuil17";#N/A,#N/A,FALSE,"Feuil33";#N/A,#N/A,FALSE,"Feuil18";#N/A,#N/A,FALSE,"Feuil38";#N/A,#N/A,FALSE,"Feuil23";#N/A,#N/A,FALSE,"Feuil37";#N/A,#N/A,FALSE,"Feuil22";#N/A,#N/A,FALSE,"Feuil36";#N/A,#N/A,FALSE,"Feuil21";#N/A,#N/A,FALSE,"Feuil35";#N/A,#N/A,FALSE,"Feuil20"}</definedName>
    <definedName name="ewdsd" localSheetId="2" hidden="1">{"'Break down'!$A$4"}</definedName>
    <definedName name="ewdsd" localSheetId="4" hidden="1">{"'Break down'!$A$4"}</definedName>
    <definedName name="ewdsd" hidden="1">{"'Break down'!$A$4"}</definedName>
    <definedName name="ewnyter" localSheetId="2" hidden="1">{"גביה התחלה 1",#N/A,FALSE,"ינואר 02";"גביה התחלה 2",#N/A,FALSE,"ינואר 02";"גביה  התחלה 3",#N/A,FALSE,"ינואר 02"}</definedName>
    <definedName name="ewnyter" localSheetId="4" hidden="1">{"גביה התחלה 1",#N/A,FALSE,"ינואר 02";"גביה התחלה 2",#N/A,FALSE,"ינואר 02";"גביה  התחלה 3",#N/A,FALSE,"ינואר 02"}</definedName>
    <definedName name="ewnyter" hidden="1">{"גביה התחלה 1",#N/A,FALSE,"ינואר 02";"גביה התחלה 2",#N/A,FALSE,"ינואר 02";"גביה  התחלה 3",#N/A,FALSE,"ינואר 02"}</definedName>
    <definedName name="ewqasd" localSheetId="2" hidden="1">{#N/A,#N/A,TRUE,"Cover";#N/A,#N/A,TRUE,"Conts";#N/A,#N/A,TRUE,"VOS";#N/A,#N/A,TRUE,"Warrington";#N/A,#N/A,TRUE,"Widnes"}</definedName>
    <definedName name="ewqasd" localSheetId="4" hidden="1">{#N/A,#N/A,TRUE,"Cover";#N/A,#N/A,TRUE,"Conts";#N/A,#N/A,TRUE,"VOS";#N/A,#N/A,TRUE,"Warrington";#N/A,#N/A,TRUE,"Widnes"}</definedName>
    <definedName name="ewqasd" hidden="1">{#N/A,#N/A,TRUE,"Cover";#N/A,#N/A,TRUE,"Conts";#N/A,#N/A,TRUE,"VOS";#N/A,#N/A,TRUE,"Warrington";#N/A,#N/A,TRUE,"Widnes"}</definedName>
    <definedName name="ewr" localSheetId="2" hidden="1">{#N/A,#N/A,TRUE,"A";#N/A,#N/A,TRUE,"IS";#N/A,#N/A,TRUE,"CF";#N/A,#N/A,TRUE,"BS";#N/A,#N/A,TRUE,"REV";#N/A,#N/A,TRUE,"OPS";#N/A,#N/A,TRUE,"ADM";#N/A,#N/A,TRUE,"AST";#N/A,#N/A,TRUE,"DEP"}</definedName>
    <definedName name="ewr" localSheetId="4" hidden="1">{#N/A,#N/A,TRUE,"A";#N/A,#N/A,TRUE,"IS";#N/A,#N/A,TRUE,"CF";#N/A,#N/A,TRUE,"BS";#N/A,#N/A,TRUE,"REV";#N/A,#N/A,TRUE,"OPS";#N/A,#N/A,TRUE,"ADM";#N/A,#N/A,TRUE,"AST";#N/A,#N/A,TRUE,"DEP"}</definedName>
    <definedName name="ewr" hidden="1">{#N/A,#N/A,TRUE,"A";#N/A,#N/A,TRUE,"IS";#N/A,#N/A,TRUE,"CF";#N/A,#N/A,TRUE,"BS";#N/A,#N/A,TRUE,"REV";#N/A,#N/A,TRUE,"OPS";#N/A,#N/A,TRUE,"ADM";#N/A,#N/A,TRUE,"AST";#N/A,#N/A,TRUE,"DEP"}</definedName>
    <definedName name="ewrwer" localSheetId="2" hidden="1">{#N/A,#N/A,FALSE,"ORIX CSC"}</definedName>
    <definedName name="ewrwer" localSheetId="4" hidden="1">{#N/A,#N/A,FALSE,"ORIX CSC"}</definedName>
    <definedName name="ewrwer" hidden="1">{#N/A,#N/A,FALSE,"ORIX CSC"}</definedName>
    <definedName name="EWSF" localSheetId="10">#REF!</definedName>
    <definedName name="EWSF">#REF!</definedName>
    <definedName name="ewt" localSheetId="2" hidden="1">{#N/A,#N/A,TRUE,"Cover";#N/A,#N/A,TRUE,"Conts";#N/A,#N/A,TRUE,"VOS";#N/A,#N/A,TRUE,"Warrington";#N/A,#N/A,TRUE,"Widnes"}</definedName>
    <definedName name="ewt" localSheetId="4" hidden="1">{#N/A,#N/A,TRUE,"Cover";#N/A,#N/A,TRUE,"Conts";#N/A,#N/A,TRUE,"VOS";#N/A,#N/A,TRUE,"Warrington";#N/A,#N/A,TRUE,"Widnes"}</definedName>
    <definedName name="ewt" hidden="1">{#N/A,#N/A,TRUE,"Cover";#N/A,#N/A,TRUE,"Conts";#N/A,#N/A,TRUE,"VOS";#N/A,#N/A,TRUE,"Warrington";#N/A,#N/A,TRUE,"Widnes"}</definedName>
    <definedName name="ewtateryry" localSheetId="2" hidden="1">{#N/A,#N/A,TRUE,"Cover";#N/A,#N/A,TRUE,"Conts";#N/A,#N/A,TRUE,"VOS";#N/A,#N/A,TRUE,"Warrington";#N/A,#N/A,TRUE,"Widnes"}</definedName>
    <definedName name="ewtateryry" localSheetId="4" hidden="1">{#N/A,#N/A,TRUE,"Cover";#N/A,#N/A,TRUE,"Conts";#N/A,#N/A,TRUE,"VOS";#N/A,#N/A,TRUE,"Warrington";#N/A,#N/A,TRUE,"Widnes"}</definedName>
    <definedName name="ewtateryry" hidden="1">{#N/A,#N/A,TRUE,"Cover";#N/A,#N/A,TRUE,"Conts";#N/A,#N/A,TRUE,"VOS";#N/A,#N/A,TRUE,"Warrington";#N/A,#N/A,TRUE,"Widnes"}</definedName>
    <definedName name="ewza" localSheetId="2" hidden="1">{#N/A,#N/A,FALSE,"Summary";#N/A,#N/A,FALSE,"Total";#N/A,#N/A,FALSE,"Total ex Swe";#N/A,#N/A,FALSE,"Volume";#N/A,#N/A,FALSE,"Expenses";#N/A,#N/A,FALSE,"CM Var";#N/A,#N/A,FALSE,"YTD Var"}</definedName>
    <definedName name="ewza" localSheetId="4" hidden="1">{#N/A,#N/A,FALSE,"Summary";#N/A,#N/A,FALSE,"Total";#N/A,#N/A,FALSE,"Total ex Swe";#N/A,#N/A,FALSE,"Volume";#N/A,#N/A,FALSE,"Expenses";#N/A,#N/A,FALSE,"CM Var";#N/A,#N/A,FALSE,"YTD Var"}</definedName>
    <definedName name="ewza" hidden="1">{#N/A,#N/A,FALSE,"Summary";#N/A,#N/A,FALSE,"Total";#N/A,#N/A,FALSE,"Total ex Swe";#N/A,#N/A,FALSE,"Volume";#N/A,#N/A,FALSE,"Expenses";#N/A,#N/A,FALSE,"CM Var";#N/A,#N/A,FALSE,"YTD Var"}</definedName>
    <definedName name="ExactAddinConnection" hidden="1">"001"</definedName>
    <definedName name="ExactAddinConnection.001" hidden="1">"SO-W2K-PRO;005;jank;1"</definedName>
    <definedName name="ExactAddinReports" hidden="1">1</definedName>
    <definedName name="exces" localSheetId="2" hidden="1">{#N/A,#N/A,FALSE,"PROFIT 11-95"}</definedName>
    <definedName name="exces" localSheetId="4" hidden="1">{#N/A,#N/A,FALSE,"PROFIT 11-95"}</definedName>
    <definedName name="exces" hidden="1">{#N/A,#N/A,FALSE,"PROFIT 11-95"}</definedName>
    <definedName name="exces_1" localSheetId="2" hidden="1">{#N/A,#N/A,FALSE,"PROFIT 11-95"}</definedName>
    <definedName name="exces_1" localSheetId="4" hidden="1">{#N/A,#N/A,FALSE,"PROFIT 11-95"}</definedName>
    <definedName name="exces_1" hidden="1">{#N/A,#N/A,FALSE,"PROFIT 11-95"}</definedName>
    <definedName name="exces_1_1" localSheetId="2" hidden="1">{#N/A,#N/A,FALSE,"PROFIT 11-95"}</definedName>
    <definedName name="exces_1_1" localSheetId="4" hidden="1">{#N/A,#N/A,FALSE,"PROFIT 11-95"}</definedName>
    <definedName name="exces_1_1" hidden="1">{#N/A,#N/A,FALSE,"PROFIT 11-95"}</definedName>
    <definedName name="exces_1_2" localSheetId="2" hidden="1">{#N/A,#N/A,FALSE,"PROFIT 11-95"}</definedName>
    <definedName name="exces_1_2" localSheetId="4" hidden="1">{#N/A,#N/A,FALSE,"PROFIT 11-95"}</definedName>
    <definedName name="exces_1_2" hidden="1">{#N/A,#N/A,FALSE,"PROFIT 11-95"}</definedName>
    <definedName name="exces_2" localSheetId="2" hidden="1">{#N/A,#N/A,FALSE,"PROFIT 11-95"}</definedName>
    <definedName name="exces_2" localSheetId="4" hidden="1">{#N/A,#N/A,FALSE,"PROFIT 11-95"}</definedName>
    <definedName name="exces_2" hidden="1">{#N/A,#N/A,FALSE,"PROFIT 11-95"}</definedName>
    <definedName name="exces_2_1" localSheetId="2" hidden="1">{#N/A,#N/A,FALSE,"PROFIT 11-95"}</definedName>
    <definedName name="exces_2_1" localSheetId="4" hidden="1">{#N/A,#N/A,FALSE,"PROFIT 11-95"}</definedName>
    <definedName name="exces_2_1" hidden="1">{#N/A,#N/A,FALSE,"PROFIT 11-95"}</definedName>
    <definedName name="exces_2_2" localSheetId="2" hidden="1">{#N/A,#N/A,FALSE,"PROFIT 11-95"}</definedName>
    <definedName name="exces_2_2" localSheetId="4" hidden="1">{#N/A,#N/A,FALSE,"PROFIT 11-95"}</definedName>
    <definedName name="exces_2_2" hidden="1">{#N/A,#N/A,FALSE,"PROFIT 11-95"}</definedName>
    <definedName name="exces_3" localSheetId="2" hidden="1">{#N/A,#N/A,FALSE,"PROFIT 11-95"}</definedName>
    <definedName name="exces_3" localSheetId="4" hidden="1">{#N/A,#N/A,FALSE,"PROFIT 11-95"}</definedName>
    <definedName name="exces_3" hidden="1">{#N/A,#N/A,FALSE,"PROFIT 11-95"}</definedName>
    <definedName name="exces_3_1" localSheetId="2" hidden="1">{#N/A,#N/A,FALSE,"PROFIT 11-95"}</definedName>
    <definedName name="exces_3_1" localSheetId="4" hidden="1">{#N/A,#N/A,FALSE,"PROFIT 11-95"}</definedName>
    <definedName name="exces_3_1" hidden="1">{#N/A,#N/A,FALSE,"PROFIT 11-95"}</definedName>
    <definedName name="exces_3_2" localSheetId="2" hidden="1">{#N/A,#N/A,FALSE,"PROFIT 11-95"}</definedName>
    <definedName name="exces_3_2" localSheetId="4" hidden="1">{#N/A,#N/A,FALSE,"PROFIT 11-95"}</definedName>
    <definedName name="exces_3_2" hidden="1">{#N/A,#N/A,FALSE,"PROFIT 11-95"}</definedName>
    <definedName name="exces_4" localSheetId="2" hidden="1">{#N/A,#N/A,FALSE,"PROFIT 11-95"}</definedName>
    <definedName name="exces_4" localSheetId="4" hidden="1">{#N/A,#N/A,FALSE,"PROFIT 11-95"}</definedName>
    <definedName name="exces_4" hidden="1">{#N/A,#N/A,FALSE,"PROFIT 11-95"}</definedName>
    <definedName name="exces_5" localSheetId="2" hidden="1">{#N/A,#N/A,FALSE,"PROFIT 11-95"}</definedName>
    <definedName name="exces_5" localSheetId="4" hidden="1">{#N/A,#N/A,FALSE,"PROFIT 11-95"}</definedName>
    <definedName name="exces_5" hidden="1">{#N/A,#N/A,FALSE,"PROFIT 11-95"}</definedName>
    <definedName name="excess" localSheetId="2" hidden="1">{#N/A,#N/A,FALSE,"PROFIT 11-95"}</definedName>
    <definedName name="excess" localSheetId="4" hidden="1">{#N/A,#N/A,FALSE,"PROFIT 11-95"}</definedName>
    <definedName name="excess" hidden="1">{#N/A,#N/A,FALSE,"PROFIT 11-95"}</definedName>
    <definedName name="Exch_1" localSheetId="10">#REF!</definedName>
    <definedName name="Exch_1">#REF!</definedName>
    <definedName name="Exch_10" localSheetId="10">#REF!</definedName>
    <definedName name="Exch_10">#REF!</definedName>
    <definedName name="Exch_2" localSheetId="10">#REF!</definedName>
    <definedName name="Exch_2">#REF!</definedName>
    <definedName name="Exch_3" localSheetId="10">#REF!</definedName>
    <definedName name="Exch_3">#REF!</definedName>
    <definedName name="Exch_4" localSheetId="10">#REF!</definedName>
    <definedName name="Exch_4">#REF!</definedName>
    <definedName name="Exch_5" localSheetId="10">#REF!</definedName>
    <definedName name="Exch_5">#REF!</definedName>
    <definedName name="Exch_6" localSheetId="10">#REF!</definedName>
    <definedName name="Exch_6">#REF!</definedName>
    <definedName name="Exch_7" localSheetId="10">#REF!</definedName>
    <definedName name="Exch_7">#REF!</definedName>
    <definedName name="Exch_8" localSheetId="10">#REF!</definedName>
    <definedName name="Exch_8">#REF!</definedName>
    <definedName name="Exch_9" localSheetId="10">#REF!</definedName>
    <definedName name="Exch_9">#REF!</definedName>
    <definedName name="exchange" localSheetId="10">#REF!</definedName>
    <definedName name="exchange">#REF!</definedName>
    <definedName name="Exchange_rate" localSheetId="10">#REF!</definedName>
    <definedName name="Exchange_rate">#REF!</definedName>
    <definedName name="ExchangeRate">1</definedName>
    <definedName name="eXCLUSIONS" localSheetId="2" hidden="1">{#N/A,#N/A,TRUE,"Cover";#N/A,#N/A,TRUE,"Conts";#N/A,#N/A,TRUE,"VOS";#N/A,#N/A,TRUE,"Warrington";#N/A,#N/A,TRUE,"Widnes"}</definedName>
    <definedName name="eXCLUSIONS" localSheetId="4" hidden="1">{#N/A,#N/A,TRUE,"Cover";#N/A,#N/A,TRUE,"Conts";#N/A,#N/A,TRUE,"VOS";#N/A,#N/A,TRUE,"Warrington";#N/A,#N/A,TRUE,"Widnes"}</definedName>
    <definedName name="eXCLUSIONS" hidden="1">{#N/A,#N/A,TRUE,"Cover";#N/A,#N/A,TRUE,"Conts";#N/A,#N/A,TRUE,"VOS";#N/A,#N/A,TRUE,"Warrington";#N/A,#N/A,TRUE,"Widnes"}</definedName>
    <definedName name="exdate" localSheetId="10">#REF!</definedName>
    <definedName name="exdate">#REF!</definedName>
    <definedName name="Exit.Year" localSheetId="10" hidden="1">#REF!</definedName>
    <definedName name="Exit.Year" localSheetId="4" hidden="1">#REF!</definedName>
    <definedName name="Exit.Year" hidden="1">#REF!</definedName>
    <definedName name="Exp_FI" localSheetId="10">#REF!</definedName>
    <definedName name="Exp_FI">#REF!</definedName>
    <definedName name="Exp_Fl_Maint" localSheetId="10">#REF!</definedName>
    <definedName name="Exp_Fl_Maint">#REF!</definedName>
    <definedName name="Exp_FR" localSheetId="10">#REF!</definedName>
    <definedName name="Exp_FR">#REF!</definedName>
    <definedName name="Exp_PP1" localSheetId="10">#REF!</definedName>
    <definedName name="Exp_PP1">#REF!</definedName>
    <definedName name="Exp_PP2" localSheetId="10">#REF!</definedName>
    <definedName name="Exp_PP2">#REF!</definedName>
    <definedName name="Expected_balance" localSheetId="10">#REF!</definedName>
    <definedName name="Expected_balance">#REF!</definedName>
    <definedName name="EXPENSE" localSheetId="2" hidden="1">{#N/A,#N/A,FALSE,"PROFIT 11-95"}</definedName>
    <definedName name="EXPENSE" localSheetId="4" hidden="1">{#N/A,#N/A,FALSE,"PROFIT 11-95"}</definedName>
    <definedName name="EXPENSE" hidden="1">{#N/A,#N/A,FALSE,"PROFIT 11-95"}</definedName>
    <definedName name="Export" localSheetId="10" hidden="1">#REF!</definedName>
    <definedName name="Export" localSheetId="4" hidden="1">#REF!</definedName>
    <definedName name="Export" hidden="1">#REF!</definedName>
    <definedName name="exrate" localSheetId="10">#REF!</definedName>
    <definedName name="exrate">#REF!</definedName>
    <definedName name="_xlnm.Extract" localSheetId="10">#REF!</definedName>
    <definedName name="_xlnm.Extract">#REF!</definedName>
    <definedName name="eyr" localSheetId="2" hidden="1">{"hiden",#N/A,FALSE,"14";"hidden",#N/A,FALSE,"16";"hidden",#N/A,FALSE,"18";"hidden",#N/A,FALSE,"20"}</definedName>
    <definedName name="eyr" localSheetId="4" hidden="1">{"hiden",#N/A,FALSE,"14";"hidden",#N/A,FALSE,"16";"hidden",#N/A,FALSE,"18";"hidden",#N/A,FALSE,"20"}</definedName>
    <definedName name="eyr" hidden="1">{"hiden",#N/A,FALSE,"14";"hidden",#N/A,FALSE,"16";"hidden",#N/A,FALSE,"18";"hidden",#N/A,FALSE,"20"}</definedName>
    <definedName name="eyy" localSheetId="2" hidden="1">{#N/A,#N/A,TRUE,"Cover";#N/A,#N/A,TRUE,"Conts";#N/A,#N/A,TRUE,"VOS";#N/A,#N/A,TRUE,"Warrington";#N/A,#N/A,TRUE,"Widnes"}</definedName>
    <definedName name="eyy" localSheetId="4" hidden="1">{#N/A,#N/A,TRUE,"Cover";#N/A,#N/A,TRUE,"Conts";#N/A,#N/A,TRUE,"VOS";#N/A,#N/A,TRUE,"Warrington";#N/A,#N/A,TRUE,"Widnes"}</definedName>
    <definedName name="eyy" hidden="1">{#N/A,#N/A,TRUE,"Cover";#N/A,#N/A,TRUE,"Conts";#N/A,#N/A,TRUE,"VOS";#N/A,#N/A,TRUE,"Warrington";#N/A,#N/A,TRUE,"Widnes"}</definedName>
    <definedName name="ezaeaze" localSheetId="2" hidden="1">{#N/A,#N/A,FALSE,"A"}</definedName>
    <definedName name="ezaeaze" localSheetId="4" hidden="1">{#N/A,#N/A,FALSE,"A"}</definedName>
    <definedName name="ezaeaze" hidden="1">{#N/A,#N/A,FALSE,"A"}</definedName>
    <definedName name="ezrtezr" localSheetId="10" hidden="1">#REF!</definedName>
    <definedName name="ezrtezr" localSheetId="4" hidden="1">#REF!</definedName>
    <definedName name="ezrtezr" hidden="1">#REF!</definedName>
    <definedName name="ezrtrezt" localSheetId="10" hidden="1">#REF!</definedName>
    <definedName name="ezrtrezt" localSheetId="4" hidden="1">#REF!</definedName>
    <definedName name="ezrtrezt" hidden="1">#REF!</definedName>
    <definedName name="ezt" localSheetId="2" hidden="1">{#N/A,#N/A,FALSE,"Calc";#N/A,#N/A,FALSE,"Sensitivity";#N/A,#N/A,FALSE,"LT Earn.Dil.";#N/A,#N/A,FALSE,"Dil. AVP"}</definedName>
    <definedName name="ezt" localSheetId="4" hidden="1">{#N/A,#N/A,FALSE,"Calc";#N/A,#N/A,FALSE,"Sensitivity";#N/A,#N/A,FALSE,"LT Earn.Dil.";#N/A,#N/A,FALSE,"Dil. AVP"}</definedName>
    <definedName name="ezt" hidden="1">{#N/A,#N/A,FALSE,"Calc";#N/A,#N/A,FALSE,"Sensitivity";#N/A,#N/A,FALSE,"LT Earn.Dil.";#N/A,#N/A,FALSE,"Dil. AVP"}</definedName>
    <definedName name="eztezrt" localSheetId="10" hidden="1">#REF!</definedName>
    <definedName name="eztezrt" localSheetId="4" hidden="1">#REF!</definedName>
    <definedName name="eztezrt" hidden="1">#REF!</definedName>
    <definedName name="f" localSheetId="2" hidden="1">{"assumption cash",#N/A,TRUE,"Merger";"has gets cash",#N/A,TRUE,"Merger";"accretion dilution",#N/A,TRUE,"Merger";"comparison credit stats",#N/A,TRUE,"Merger";"pf credit stats",#N/A,TRUE,"Merger";"pf sheets",#N/A,TRUE,"Merger"}</definedName>
    <definedName name="f" localSheetId="4" hidden="1">{"assumption cash",#N/A,TRUE,"Merger";"has gets cash",#N/A,TRUE,"Merger";"accretion dilution",#N/A,TRUE,"Merger";"comparison credit stats",#N/A,TRUE,"Merger";"pf credit stats",#N/A,TRUE,"Merger";"pf sheets",#N/A,TRUE,"Merger"}</definedName>
    <definedName name="f" hidden="1">{"assumption cash",#N/A,TRUE,"Merger";"has gets cash",#N/A,TRUE,"Merger";"accretion dilution",#N/A,TRUE,"Merger";"comparison credit stats",#N/A,TRUE,"Merger";"pf credit stats",#N/A,TRUE,"Merger";"pf sheets",#N/A,TRUE,"Merger"}</definedName>
    <definedName name="F_007" localSheetId="10">#REF!</definedName>
    <definedName name="F_007">#REF!</definedName>
    <definedName name="F_1" localSheetId="10">#REF!</definedName>
    <definedName name="F_1">#REF!</definedName>
    <definedName name="F_10" localSheetId="10">#REF!</definedName>
    <definedName name="F_10">#REF!</definedName>
    <definedName name="F_11" localSheetId="10">#REF!</definedName>
    <definedName name="F_11">#REF!</definedName>
    <definedName name="F_12" localSheetId="10">#REF!</definedName>
    <definedName name="F_12">#REF!</definedName>
    <definedName name="F_13" localSheetId="10">#REF!</definedName>
    <definedName name="F_13">#REF!</definedName>
    <definedName name="F_17" localSheetId="10">#REF!</definedName>
    <definedName name="F_17">#REF!</definedName>
    <definedName name="F_18" localSheetId="10">#REF!</definedName>
    <definedName name="F_18">#REF!</definedName>
    <definedName name="F_19" localSheetId="10">#REF!</definedName>
    <definedName name="F_19">#REF!</definedName>
    <definedName name="F_2" localSheetId="10">#REF!</definedName>
    <definedName name="F_2">#REF!</definedName>
    <definedName name="F_20" localSheetId="10">#REF!</definedName>
    <definedName name="F_20">#REF!</definedName>
    <definedName name="F_3" localSheetId="10">#REF!</definedName>
    <definedName name="F_3">#REF!</definedName>
    <definedName name="F_4" localSheetId="10">#REF!</definedName>
    <definedName name="F_4">#REF!</definedName>
    <definedName name="F_6" localSheetId="10">#REF!</definedName>
    <definedName name="F_6">#REF!</definedName>
    <definedName name="F_7" localSheetId="10">#REF!</definedName>
    <definedName name="F_7">#REF!</definedName>
    <definedName name="fa" hidden="1">11</definedName>
    <definedName name="FACTSHT" localSheetId="10">#REF!</definedName>
    <definedName name="FACTSHT">#REF!</definedName>
    <definedName name="fadfadsf" localSheetId="2" hidden="1">{#N/A,#N/A,FALSE,"PROFIT 11-95"}</definedName>
    <definedName name="fadfadsf" localSheetId="4" hidden="1">{#N/A,#N/A,FALSE,"PROFIT 11-95"}</definedName>
    <definedName name="fadfadsf" hidden="1">{#N/A,#N/A,FALSE,"PROFIT 11-95"}</definedName>
    <definedName name="fasdffsd">{#N/A,#N/A,FALSE,"Bestfoods";#N/A,#N/A,FALSE,"Campbell";#N/A,#N/A,FALSE,"ConAgra";#N/A,#N/A,FALSE,"Healthy Choice";#N/A,#N/A,FALSE,"Int'l Home Foods";#N/A,#N/A,FALSE,"General Mills";#N/A,#N/A,FALSE,"Heinz";#N/A,#N/A,FALSE,"Kellogg";#N/A,#N/A,FALSE,"Kraft";#N/A,#N/A,FALSE,"Nabisco";#N/A,#N/A,FALSE,"Quaker Oats";#N/A,#N/A,FALSE,"Sara Lee";#N/A,#N/A,FALSE,"print summary"}</definedName>
    <definedName name="fasdfwegr" localSheetId="2" hidden="1">{#N/A,#N/A,TRUE,"Historicals";#N/A,#N/A,TRUE,"Charts";#N/A,#N/A,TRUE,"Forecasts"}</definedName>
    <definedName name="fasdfwegr" localSheetId="4" hidden="1">{#N/A,#N/A,TRUE,"Historicals";#N/A,#N/A,TRUE,"Charts";#N/A,#N/A,TRUE,"Forecasts"}</definedName>
    <definedName name="fasdfwegr" hidden="1">{#N/A,#N/A,TRUE,"Historicals";#N/A,#N/A,TRUE,"Charts";#N/A,#N/A,TRUE,"Forecasts"}</definedName>
    <definedName name="fasdfwegr_1" localSheetId="2" hidden="1">{#N/A,#N/A,TRUE,"Historicals";#N/A,#N/A,TRUE,"Charts";#N/A,#N/A,TRUE,"Forecasts"}</definedName>
    <definedName name="fasdfwegr_1" localSheetId="4" hidden="1">{#N/A,#N/A,TRUE,"Historicals";#N/A,#N/A,TRUE,"Charts";#N/A,#N/A,TRUE,"Forecasts"}</definedName>
    <definedName name="fasdfwegr_1" hidden="1">{#N/A,#N/A,TRUE,"Historicals";#N/A,#N/A,TRUE,"Charts";#N/A,#N/A,TRUE,"Forecasts"}</definedName>
    <definedName name="fasdfwegr_2" localSheetId="2" hidden="1">{#N/A,#N/A,TRUE,"Historicals";#N/A,#N/A,TRUE,"Charts";#N/A,#N/A,TRUE,"Forecasts"}</definedName>
    <definedName name="fasdfwegr_2" localSheetId="4" hidden="1">{#N/A,#N/A,TRUE,"Historicals";#N/A,#N/A,TRUE,"Charts";#N/A,#N/A,TRUE,"Forecasts"}</definedName>
    <definedName name="fasdfwegr_2" hidden="1">{#N/A,#N/A,TRUE,"Historicals";#N/A,#N/A,TRUE,"Charts";#N/A,#N/A,TRUE,"Forecasts"}</definedName>
    <definedName name="FCF_Summ" localSheetId="10">#REF!</definedName>
    <definedName name="FCF_Summ">#REF!</definedName>
    <definedName name="fcfv" hidden="1">255</definedName>
    <definedName name="FCHHH" localSheetId="2" hidden="1">{#N/A,#N/A,TRUE,"HCA";#N/A,#N/A,TRUE,"Tax";#N/A,#N/A,TRUE,"Losses and ACT";#N/A,#N/A,TRUE,"Divis";#N/A,#N/A,TRUE,"Reserves";#N/A,#N/A,TRUE,"Enhancement data"}</definedName>
    <definedName name="FCHHH" localSheetId="4" hidden="1">{#N/A,#N/A,TRUE,"HCA";#N/A,#N/A,TRUE,"Tax";#N/A,#N/A,TRUE,"Losses and ACT";#N/A,#N/A,TRUE,"Divis";#N/A,#N/A,TRUE,"Reserves";#N/A,#N/A,TRUE,"Enhancement data"}</definedName>
    <definedName name="FCHHH" hidden="1">{#N/A,#N/A,TRUE,"HCA";#N/A,#N/A,TRUE,"Tax";#N/A,#N/A,TRUE,"Losses and ACT";#N/A,#N/A,TRUE,"Divis";#N/A,#N/A,TRUE,"Reserves";#N/A,#N/A,TRUE,"Enhancement data"}</definedName>
    <definedName name="fcjnyrs" localSheetId="2" hidden="1">{#N/A,#N/A,FALSE,"Summary";#N/A,#N/A,FALSE,"Total";#N/A,#N/A,FALSE,"Total ex Swe";#N/A,#N/A,FALSE,"Volume";#N/A,#N/A,FALSE,"Expenses";#N/A,#N/A,FALSE,"CM Var";#N/A,#N/A,FALSE,"YTD Var"}</definedName>
    <definedName name="fcjnyrs" localSheetId="4" hidden="1">{#N/A,#N/A,FALSE,"Summary";#N/A,#N/A,FALSE,"Total";#N/A,#N/A,FALSE,"Total ex Swe";#N/A,#N/A,FALSE,"Volume";#N/A,#N/A,FALSE,"Expenses";#N/A,#N/A,FALSE,"CM Var";#N/A,#N/A,FALSE,"YTD Var"}</definedName>
    <definedName name="fcjnyrs" hidden="1">{#N/A,#N/A,FALSE,"Summary";#N/A,#N/A,FALSE,"Total";#N/A,#N/A,FALSE,"Total ex Swe";#N/A,#N/A,FALSE,"Volume";#N/A,#N/A,FALSE,"Expenses";#N/A,#N/A,FALSE,"CM Var";#N/A,#N/A,FALSE,"YTD Var"}</definedName>
    <definedName name="FCode" localSheetId="10" hidden="1">#REF!</definedName>
    <definedName name="FCode" localSheetId="4" hidden="1">#REF!</definedName>
    <definedName name="FCode" hidden="1">#REF!</definedName>
    <definedName name="fd" localSheetId="2" hidden="1">{"equity comps",#N/A,FALSE,"CS Comps";"equity comps",#N/A,FALSE,"PS Comps";"equity comps",#N/A,FALSE,"GIC_Comps";"equity comps",#N/A,FALSE,"GIC2_Comps";"debt comps",#N/A,FALSE,"CS Comps";"debt comps",#N/A,FALSE,"PS Comps";"debt comps",#N/A,FALSE,"GIC_Comps";"debt comps",#N/A,FALSE,"GIC2_Comps"}</definedName>
    <definedName name="fd" localSheetId="4" hidden="1">{"equity comps",#N/A,FALSE,"CS Comps";"equity comps",#N/A,FALSE,"PS Comps";"equity comps",#N/A,FALSE,"GIC_Comps";"equity comps",#N/A,FALSE,"GIC2_Comps";"debt comps",#N/A,FALSE,"CS Comps";"debt comps",#N/A,FALSE,"PS Comps";"debt comps",#N/A,FALSE,"GIC_Comps";"debt comps",#N/A,FALSE,"GIC2_Comps"}</definedName>
    <definedName name="fd" hidden="1">{"equity comps",#N/A,FALSE,"CS Comps";"equity comps",#N/A,FALSE,"PS Comps";"equity comps",#N/A,FALSE,"GIC_Comps";"equity comps",#N/A,FALSE,"GIC2_Comps";"debt comps",#N/A,FALSE,"CS Comps";"debt comps",#N/A,FALSE,"PS Comps";"debt comps",#N/A,FALSE,"GIC_Comps";"debt comps",#N/A,FALSE,"GIC2_Comps"}</definedName>
    <definedName name="fdaf" localSheetId="2" hidden="1">{#N/A,#N/A,TRUE,"Historicals";#N/A,#N/A,TRUE,"Charts";#N/A,#N/A,TRUE,"Forecasts"}</definedName>
    <definedName name="fdaf" localSheetId="4" hidden="1">{#N/A,#N/A,TRUE,"Historicals";#N/A,#N/A,TRUE,"Charts";#N/A,#N/A,TRUE,"Forecasts"}</definedName>
    <definedName name="fdaf" hidden="1">{#N/A,#N/A,TRUE,"Historicals";#N/A,#N/A,TRUE,"Charts";#N/A,#N/A,TRUE,"Forecasts"}</definedName>
    <definedName name="fdaf_1" localSheetId="2" hidden="1">{#N/A,#N/A,TRUE,"Historicals";#N/A,#N/A,TRUE,"Charts";#N/A,#N/A,TRUE,"Forecasts"}</definedName>
    <definedName name="fdaf_1" localSheetId="4" hidden="1">{#N/A,#N/A,TRUE,"Historicals";#N/A,#N/A,TRUE,"Charts";#N/A,#N/A,TRUE,"Forecasts"}</definedName>
    <definedName name="fdaf_1" hidden="1">{#N/A,#N/A,TRUE,"Historicals";#N/A,#N/A,TRUE,"Charts";#N/A,#N/A,TRUE,"Forecasts"}</definedName>
    <definedName name="fdaf_2" localSheetId="2" hidden="1">{#N/A,#N/A,TRUE,"Historicals";#N/A,#N/A,TRUE,"Charts";#N/A,#N/A,TRUE,"Forecasts"}</definedName>
    <definedName name="fdaf_2" localSheetId="4" hidden="1">{#N/A,#N/A,TRUE,"Historicals";#N/A,#N/A,TRUE,"Charts";#N/A,#N/A,TRUE,"Forecasts"}</definedName>
    <definedName name="fdaf_2" hidden="1">{#N/A,#N/A,TRUE,"Historicals";#N/A,#N/A,TRUE,"Charts";#N/A,#N/A,TRUE,"Forecasts"}</definedName>
    <definedName name="fdafdsafdsa" localSheetId="2" hidden="1">{#N/A,#N/A,TRUE,"Historicals";#N/A,#N/A,TRUE,"Charts";#N/A,#N/A,TRUE,"Forecasts"}</definedName>
    <definedName name="fdafdsafdsa" localSheetId="4" hidden="1">{#N/A,#N/A,TRUE,"Historicals";#N/A,#N/A,TRUE,"Charts";#N/A,#N/A,TRUE,"Forecasts"}</definedName>
    <definedName name="fdafdsafdsa" hidden="1">{#N/A,#N/A,TRUE,"Historicals";#N/A,#N/A,TRUE,"Charts";#N/A,#N/A,TRUE,"Forecasts"}</definedName>
    <definedName name="fdafdsafdsa_1" localSheetId="2" hidden="1">{#N/A,#N/A,TRUE,"Historicals";#N/A,#N/A,TRUE,"Charts";#N/A,#N/A,TRUE,"Forecasts"}</definedName>
    <definedName name="fdafdsafdsa_1" localSheetId="4" hidden="1">{#N/A,#N/A,TRUE,"Historicals";#N/A,#N/A,TRUE,"Charts";#N/A,#N/A,TRUE,"Forecasts"}</definedName>
    <definedName name="fdafdsafdsa_1" hidden="1">{#N/A,#N/A,TRUE,"Historicals";#N/A,#N/A,TRUE,"Charts";#N/A,#N/A,TRUE,"Forecasts"}</definedName>
    <definedName name="fdafdsafdsa_2" localSheetId="2" hidden="1">{#N/A,#N/A,TRUE,"Historicals";#N/A,#N/A,TRUE,"Charts";#N/A,#N/A,TRUE,"Forecasts"}</definedName>
    <definedName name="fdafdsafdsa_2" localSheetId="4" hidden="1">{#N/A,#N/A,TRUE,"Historicals";#N/A,#N/A,TRUE,"Charts";#N/A,#N/A,TRUE,"Forecasts"}</definedName>
    <definedName name="fdafdsafdsa_2" hidden="1">{#N/A,#N/A,TRUE,"Historicals";#N/A,#N/A,TRUE,"Charts";#N/A,#N/A,TRUE,"Forecasts"}</definedName>
    <definedName name="fdare" localSheetId="2" hidden="1">{#N/A,#N/A,TRUE,"Historicals";#N/A,#N/A,TRUE,"Charts";#N/A,#N/A,TRUE,"Forecasts"}</definedName>
    <definedName name="fdare" localSheetId="4" hidden="1">{#N/A,#N/A,TRUE,"Historicals";#N/A,#N/A,TRUE,"Charts";#N/A,#N/A,TRUE,"Forecasts"}</definedName>
    <definedName name="fdare" hidden="1">{#N/A,#N/A,TRUE,"Historicals";#N/A,#N/A,TRUE,"Charts";#N/A,#N/A,TRUE,"Forecasts"}</definedName>
    <definedName name="fdare_1" localSheetId="2" hidden="1">{#N/A,#N/A,TRUE,"Historicals";#N/A,#N/A,TRUE,"Charts";#N/A,#N/A,TRUE,"Forecasts"}</definedName>
    <definedName name="fdare_1" localSheetId="4" hidden="1">{#N/A,#N/A,TRUE,"Historicals";#N/A,#N/A,TRUE,"Charts";#N/A,#N/A,TRUE,"Forecasts"}</definedName>
    <definedName name="fdare_1" hidden="1">{#N/A,#N/A,TRUE,"Historicals";#N/A,#N/A,TRUE,"Charts";#N/A,#N/A,TRUE,"Forecasts"}</definedName>
    <definedName name="fdare_2" localSheetId="2" hidden="1">{#N/A,#N/A,TRUE,"Historicals";#N/A,#N/A,TRUE,"Charts";#N/A,#N/A,TRUE,"Forecasts"}</definedName>
    <definedName name="fdare_2" localSheetId="4" hidden="1">{#N/A,#N/A,TRUE,"Historicals";#N/A,#N/A,TRUE,"Charts";#N/A,#N/A,TRUE,"Forecasts"}</definedName>
    <definedName name="fdare_2" hidden="1">{#N/A,#N/A,TRUE,"Historicals";#N/A,#N/A,TRUE,"Charts";#N/A,#N/A,TRUE,"Forecasts"}</definedName>
    <definedName name="fdasa" localSheetId="2" hidden="1">{#N/A,#N/A,TRUE,"Historicals";#N/A,#N/A,TRUE,"Charts";#N/A,#N/A,TRUE,"Forecasts"}</definedName>
    <definedName name="fdasa" localSheetId="4" hidden="1">{#N/A,#N/A,TRUE,"Historicals";#N/A,#N/A,TRUE,"Charts";#N/A,#N/A,TRUE,"Forecasts"}</definedName>
    <definedName name="fdasa" hidden="1">{#N/A,#N/A,TRUE,"Historicals";#N/A,#N/A,TRUE,"Charts";#N/A,#N/A,TRUE,"Forecasts"}</definedName>
    <definedName name="fdasa_1" localSheetId="2" hidden="1">{#N/A,#N/A,TRUE,"Historicals";#N/A,#N/A,TRUE,"Charts";#N/A,#N/A,TRUE,"Forecasts"}</definedName>
    <definedName name="fdasa_1" localSheetId="4" hidden="1">{#N/A,#N/A,TRUE,"Historicals";#N/A,#N/A,TRUE,"Charts";#N/A,#N/A,TRUE,"Forecasts"}</definedName>
    <definedName name="fdasa_1" hidden="1">{#N/A,#N/A,TRUE,"Historicals";#N/A,#N/A,TRUE,"Charts";#N/A,#N/A,TRUE,"Forecasts"}</definedName>
    <definedName name="fdasa_2" localSheetId="2" hidden="1">{#N/A,#N/A,TRUE,"Historicals";#N/A,#N/A,TRUE,"Charts";#N/A,#N/A,TRUE,"Forecasts"}</definedName>
    <definedName name="fdasa_2" localSheetId="4" hidden="1">{#N/A,#N/A,TRUE,"Historicals";#N/A,#N/A,TRUE,"Charts";#N/A,#N/A,TRUE,"Forecasts"}</definedName>
    <definedName name="fdasa_2" hidden="1">{#N/A,#N/A,TRUE,"Historicals";#N/A,#N/A,TRUE,"Charts";#N/A,#N/A,TRUE,"Forecasts"}</definedName>
    <definedName name="fdasfds" localSheetId="2" hidden="1">{#N/A,#N/A,TRUE,"Cover sheet";#N/A,#N/A,TRUE,"INPUTS";#N/A,#N/A,TRUE,"OUTPUTS";#N/A,#N/A,TRUE,"VALUATION"}</definedName>
    <definedName name="fdasfds" localSheetId="4" hidden="1">{#N/A,#N/A,TRUE,"Cover sheet";#N/A,#N/A,TRUE,"INPUTS";#N/A,#N/A,TRUE,"OUTPUTS";#N/A,#N/A,TRUE,"VALUATION"}</definedName>
    <definedName name="fdasfds" hidden="1">{#N/A,#N/A,TRUE,"Cover sheet";#N/A,#N/A,TRUE,"INPUTS";#N/A,#N/A,TRUE,"OUTPUTS";#N/A,#N/A,TRUE,"VALUATION"}</definedName>
    <definedName name="fdbcvbvcbbcvbvcvbc" localSheetId="10">#REF!</definedName>
    <definedName name="fdbcvbvcbbcvbvcvbc">#REF!</definedName>
    <definedName name="fdbdfb" localSheetId="2" hidden="1">{#N/A,#N/A,FALSE,"Title";#N/A,#N/A,FALSE,"Index";#N/A,#N/A,FALSE,"Comm";#N/A,#N/A,FALSE,"A1";#N/A,#N/A,FALSE,"A2";#N/A,#N/A,FALSE,"A3";#N/A,#N/A,FALSE,"A4";#N/A,#N/A,FALSE,"A5";#N/A,#N/A,FALSE,"A6";#N/A,#N/A,FALSE,"A7";#N/A,#N/A,FALSE,"A8";#N/A,#N/A,FALSE,"A9";#N/A,#N/A,FALSE,"B1";#N/A,#N/A,FALSE,"B2";#N/A,#N/A,FALSE,"C1";#N/A,#N/A,FALSE,"C2";#N/A,#N/A,FALSE,"C3";#N/A,#N/A,FALSE,"C4";#N/A,#N/A,FALSE,"C5";#N/A,#N/A,FALSE,"D1";#N/A,#N/A,FALSE,"D2";#N/A,#N/A,FALSE,"D3";#N/A,#N/A,FALSE,"E1";#N/A,#N/A,FALSE,"E2";#N/A,#N/A,FALSE,"H1";#N/A,#N/A,FALSE,"H2";#N/A,#N/A,FALSE,"Summ";#N/A,#N/A,FALSE,"H3";#N/A,#N/A,FALSE,"H4";#N/A,#N/A,FALSE,"A10"}</definedName>
    <definedName name="fdbdfb" localSheetId="4" hidden="1">{#N/A,#N/A,FALSE,"Title";#N/A,#N/A,FALSE,"Index";#N/A,#N/A,FALSE,"Comm";#N/A,#N/A,FALSE,"A1";#N/A,#N/A,FALSE,"A2";#N/A,#N/A,FALSE,"A3";#N/A,#N/A,FALSE,"A4";#N/A,#N/A,FALSE,"A5";#N/A,#N/A,FALSE,"A6";#N/A,#N/A,FALSE,"A7";#N/A,#N/A,FALSE,"A8";#N/A,#N/A,FALSE,"A9";#N/A,#N/A,FALSE,"B1";#N/A,#N/A,FALSE,"B2";#N/A,#N/A,FALSE,"C1";#N/A,#N/A,FALSE,"C2";#N/A,#N/A,FALSE,"C3";#N/A,#N/A,FALSE,"C4";#N/A,#N/A,FALSE,"C5";#N/A,#N/A,FALSE,"D1";#N/A,#N/A,FALSE,"D2";#N/A,#N/A,FALSE,"D3";#N/A,#N/A,FALSE,"E1";#N/A,#N/A,FALSE,"E2";#N/A,#N/A,FALSE,"H1";#N/A,#N/A,FALSE,"H2";#N/A,#N/A,FALSE,"Summ";#N/A,#N/A,FALSE,"H3";#N/A,#N/A,FALSE,"H4";#N/A,#N/A,FALSE,"A10"}</definedName>
    <definedName name="fdbdfb" hidden="1">{#N/A,#N/A,FALSE,"Title";#N/A,#N/A,FALSE,"Index";#N/A,#N/A,FALSE,"Comm";#N/A,#N/A,FALSE,"A1";#N/A,#N/A,FALSE,"A2";#N/A,#N/A,FALSE,"A3";#N/A,#N/A,FALSE,"A4";#N/A,#N/A,FALSE,"A5";#N/A,#N/A,FALSE,"A6";#N/A,#N/A,FALSE,"A7";#N/A,#N/A,FALSE,"A8";#N/A,#N/A,FALSE,"A9";#N/A,#N/A,FALSE,"B1";#N/A,#N/A,FALSE,"B2";#N/A,#N/A,FALSE,"C1";#N/A,#N/A,FALSE,"C2";#N/A,#N/A,FALSE,"C3";#N/A,#N/A,FALSE,"C4";#N/A,#N/A,FALSE,"C5";#N/A,#N/A,FALSE,"D1";#N/A,#N/A,FALSE,"D2";#N/A,#N/A,FALSE,"D3";#N/A,#N/A,FALSE,"E1";#N/A,#N/A,FALSE,"E2";#N/A,#N/A,FALSE,"H1";#N/A,#N/A,FALSE,"H2";#N/A,#N/A,FALSE,"Summ";#N/A,#N/A,FALSE,"H3";#N/A,#N/A,FALSE,"H4";#N/A,#N/A,FALSE,"A10"}</definedName>
    <definedName name="FDC_0_0" hidden="1">"#"</definedName>
    <definedName name="FDC_0_1" hidden="1">"#"</definedName>
    <definedName name="FDC_0_10" hidden="1">"#"</definedName>
    <definedName name="FDC_0_11" hidden="1">"#"</definedName>
    <definedName name="FDC_0_12" hidden="1">"#"</definedName>
    <definedName name="FDC_0_13" hidden="1">"#"</definedName>
    <definedName name="FDC_0_14" hidden="1">"#"</definedName>
    <definedName name="FDC_0_2" hidden="1">"#"</definedName>
    <definedName name="FDC_0_3" hidden="1">"#"</definedName>
    <definedName name="FDC_0_4" hidden="1">"#"</definedName>
    <definedName name="FDC_0_5" hidden="1">"#"</definedName>
    <definedName name="FDC_0_6" hidden="1">"#"</definedName>
    <definedName name="FDC_0_7" hidden="1">"#"</definedName>
    <definedName name="FDC_0_8" hidden="1">"#"</definedName>
    <definedName name="FDC_0_9" hidden="1">"#"</definedName>
    <definedName name="FDC_1_0" hidden="1">"#"</definedName>
    <definedName name="FDC_10_0" hidden="1">"#"</definedName>
    <definedName name="FDC_10_1" hidden="1">"#"</definedName>
    <definedName name="FDC_10_2" hidden="1">"#"</definedName>
    <definedName name="FDC_10_3" hidden="1">"#"</definedName>
    <definedName name="FDC_100_0" hidden="1">"#"</definedName>
    <definedName name="FDC_100_1" hidden="1">"#"</definedName>
    <definedName name="FDC_100_10" hidden="1">"#"</definedName>
    <definedName name="FDC_100_11" hidden="1">"#"</definedName>
    <definedName name="FDC_100_12" hidden="1">"#"</definedName>
    <definedName name="FDC_100_13" hidden="1">"#"</definedName>
    <definedName name="FDC_100_2" hidden="1">"#"</definedName>
    <definedName name="FDC_100_3" hidden="1">"#"</definedName>
    <definedName name="FDC_100_4" hidden="1">"#"</definedName>
    <definedName name="FDC_100_5" hidden="1">"#"</definedName>
    <definedName name="FDC_100_6" hidden="1">"#"</definedName>
    <definedName name="FDC_100_7" hidden="1">"#"</definedName>
    <definedName name="FDC_100_8" hidden="1">"#"</definedName>
    <definedName name="FDC_100_9" hidden="1">"#"</definedName>
    <definedName name="FDC_101_0" hidden="1">"#"</definedName>
    <definedName name="FDC_101_1" hidden="1">"#"</definedName>
    <definedName name="FDC_101_10" hidden="1">"#"</definedName>
    <definedName name="FDC_101_11" hidden="1">"#"</definedName>
    <definedName name="FDC_101_12" hidden="1">"#"</definedName>
    <definedName name="FDC_101_13" hidden="1">"#"</definedName>
    <definedName name="FDC_101_2" hidden="1">"#"</definedName>
    <definedName name="FDC_101_3" hidden="1">"#"</definedName>
    <definedName name="FDC_101_4" hidden="1">"#"</definedName>
    <definedName name="FDC_101_5" hidden="1">"#"</definedName>
    <definedName name="FDC_101_6" hidden="1">"#"</definedName>
    <definedName name="FDC_101_7" hidden="1">"#"</definedName>
    <definedName name="FDC_101_8" hidden="1">"#"</definedName>
    <definedName name="FDC_101_9" hidden="1">"#"</definedName>
    <definedName name="FDC_102_0" hidden="1">"#"</definedName>
    <definedName name="FDC_102_1" hidden="1">"#"</definedName>
    <definedName name="FDC_102_10" hidden="1">"#"</definedName>
    <definedName name="FDC_102_11" hidden="1">"#"</definedName>
    <definedName name="FDC_102_12" hidden="1">"#"</definedName>
    <definedName name="FDC_102_13" hidden="1">"#"</definedName>
    <definedName name="FDC_102_2" hidden="1">"#"</definedName>
    <definedName name="FDC_102_3" hidden="1">"#"</definedName>
    <definedName name="FDC_102_4" hidden="1">"#"</definedName>
    <definedName name="FDC_102_5" hidden="1">"#"</definedName>
    <definedName name="FDC_102_6" hidden="1">"#"</definedName>
    <definedName name="FDC_102_7" hidden="1">"#"</definedName>
    <definedName name="FDC_102_8" hidden="1">"#"</definedName>
    <definedName name="FDC_102_9" hidden="1">"#"</definedName>
    <definedName name="FDC_103_0" hidden="1">"#"</definedName>
    <definedName name="FDC_104_0" hidden="1">"#"</definedName>
    <definedName name="FDC_105_0" hidden="1">"#"</definedName>
    <definedName name="FDC_106_0" hidden="1">"#"</definedName>
    <definedName name="FDC_107_0" hidden="1">"#"</definedName>
    <definedName name="FDC_108_0" hidden="1">"#"</definedName>
    <definedName name="FDC_109_0" hidden="1">"#"</definedName>
    <definedName name="FDC_11_0" hidden="1">"#"</definedName>
    <definedName name="FDC_11_1" hidden="1">"#"</definedName>
    <definedName name="FDC_11_2" hidden="1">"#"</definedName>
    <definedName name="FDC_11_3" hidden="1">"#"</definedName>
    <definedName name="FDC_110_0" hidden="1">"#"</definedName>
    <definedName name="FDC_111_0" hidden="1">"#"</definedName>
    <definedName name="FDC_112_0" hidden="1">"#"</definedName>
    <definedName name="FDC_113_0" hidden="1">"#"</definedName>
    <definedName name="FDC_114_0" hidden="1">"#"</definedName>
    <definedName name="FDC_115_0" hidden="1">"#"</definedName>
    <definedName name="FDC_116_0" hidden="1">"#"</definedName>
    <definedName name="FDC_116_1" hidden="1">"#"</definedName>
    <definedName name="FDC_116_10" hidden="1">"#"</definedName>
    <definedName name="FDC_116_11" hidden="1">"#"</definedName>
    <definedName name="FDC_116_12" hidden="1">"#"</definedName>
    <definedName name="FDC_116_13" hidden="1">"#"</definedName>
    <definedName name="FDC_116_14" hidden="1">"#"</definedName>
    <definedName name="FDC_116_2" hidden="1">"#"</definedName>
    <definedName name="FDC_116_3" hidden="1">"#"</definedName>
    <definedName name="FDC_116_4" hidden="1">"#"</definedName>
    <definedName name="FDC_116_5" hidden="1">"#"</definedName>
    <definedName name="FDC_116_6" hidden="1">"#"</definedName>
    <definedName name="FDC_116_7" hidden="1">"#"</definedName>
    <definedName name="FDC_116_8" hidden="1">"#"</definedName>
    <definedName name="FDC_116_9" hidden="1">"#"</definedName>
    <definedName name="FDC_117_0" hidden="1">"#"</definedName>
    <definedName name="FDC_117_1" hidden="1">"#"</definedName>
    <definedName name="FDC_117_10" hidden="1">"#"</definedName>
    <definedName name="FDC_117_11" hidden="1">"#"</definedName>
    <definedName name="FDC_117_12" hidden="1">"#"</definedName>
    <definedName name="FDC_117_13" hidden="1">"#"</definedName>
    <definedName name="FDC_117_14" hidden="1">"#"</definedName>
    <definedName name="FDC_117_2" hidden="1">"#"</definedName>
    <definedName name="FDC_117_3" hidden="1">"#"</definedName>
    <definedName name="FDC_117_4" hidden="1">"#"</definedName>
    <definedName name="FDC_117_5" hidden="1">"#"</definedName>
    <definedName name="FDC_117_6" hidden="1">"#"</definedName>
    <definedName name="FDC_117_7" hidden="1">"#"</definedName>
    <definedName name="FDC_117_8" hidden="1">"#"</definedName>
    <definedName name="FDC_117_9" hidden="1">"#"</definedName>
    <definedName name="FDC_118_0" hidden="1">"#"</definedName>
    <definedName name="FDC_118_1" hidden="1">"#"</definedName>
    <definedName name="FDC_118_10" hidden="1">"#"</definedName>
    <definedName name="FDC_118_11" hidden="1">"#"</definedName>
    <definedName name="FDC_118_12" hidden="1">"#"</definedName>
    <definedName name="FDC_118_13" hidden="1">"#"</definedName>
    <definedName name="FDC_118_14" hidden="1">"#"</definedName>
    <definedName name="FDC_118_2" hidden="1">"#"</definedName>
    <definedName name="FDC_118_3" hidden="1">"#"</definedName>
    <definedName name="FDC_118_4" hidden="1">"#"</definedName>
    <definedName name="FDC_118_5" hidden="1">"#"</definedName>
    <definedName name="FDC_118_6" hidden="1">"#"</definedName>
    <definedName name="FDC_118_7" hidden="1">"#"</definedName>
    <definedName name="FDC_118_8" hidden="1">"#"</definedName>
    <definedName name="FDC_118_9" hidden="1">"#"</definedName>
    <definedName name="FDC_119_0" hidden="1">"#"</definedName>
    <definedName name="FDC_119_1" hidden="1">"#"</definedName>
    <definedName name="FDC_119_10" hidden="1">"#"</definedName>
    <definedName name="FDC_119_11" hidden="1">"#"</definedName>
    <definedName name="FDC_119_12" hidden="1">"#"</definedName>
    <definedName name="FDC_119_13" hidden="1">"#"</definedName>
    <definedName name="FDC_119_14" hidden="1">"#"</definedName>
    <definedName name="FDC_119_2" hidden="1">"#"</definedName>
    <definedName name="FDC_119_3" hidden="1">"#"</definedName>
    <definedName name="FDC_119_4" hidden="1">"#"</definedName>
    <definedName name="FDC_119_5" hidden="1">"#"</definedName>
    <definedName name="FDC_119_6" hidden="1">"#"</definedName>
    <definedName name="FDC_119_7" hidden="1">"#"</definedName>
    <definedName name="FDC_119_8" hidden="1">"#"</definedName>
    <definedName name="FDC_119_9" hidden="1">"#"</definedName>
    <definedName name="FDC_12_0" hidden="1">"#"</definedName>
    <definedName name="FDC_12_1" hidden="1">"#"</definedName>
    <definedName name="FDC_12_2" hidden="1">"#"</definedName>
    <definedName name="FDC_12_3" hidden="1">"#"</definedName>
    <definedName name="FDC_120_0" hidden="1">"#"</definedName>
    <definedName name="FDC_120_1" hidden="1">"#"</definedName>
    <definedName name="FDC_120_10" hidden="1">"#"</definedName>
    <definedName name="FDC_120_11" hidden="1">"#"</definedName>
    <definedName name="FDC_120_12" hidden="1">"#"</definedName>
    <definedName name="FDC_120_13" hidden="1">"#"</definedName>
    <definedName name="FDC_120_14" hidden="1">"#"</definedName>
    <definedName name="FDC_120_2" hidden="1">"#"</definedName>
    <definedName name="FDC_120_3" hidden="1">"#"</definedName>
    <definedName name="FDC_120_4" hidden="1">"#"</definedName>
    <definedName name="FDC_120_5" hidden="1">"#"</definedName>
    <definedName name="FDC_120_6" hidden="1">"#"</definedName>
    <definedName name="FDC_120_7" hidden="1">"#"</definedName>
    <definedName name="FDC_120_8" hidden="1">"#"</definedName>
    <definedName name="FDC_120_9" hidden="1">"#"</definedName>
    <definedName name="FDC_121_0" hidden="1">"#"</definedName>
    <definedName name="FDC_121_1" hidden="1">"#"</definedName>
    <definedName name="FDC_121_10" hidden="1">"#"</definedName>
    <definedName name="FDC_121_11" hidden="1">"#"</definedName>
    <definedName name="FDC_121_12" hidden="1">"#"</definedName>
    <definedName name="FDC_121_13" hidden="1">"#"</definedName>
    <definedName name="FDC_121_14" hidden="1">"#"</definedName>
    <definedName name="FDC_121_2" hidden="1">"#"</definedName>
    <definedName name="FDC_121_3" hidden="1">"#"</definedName>
    <definedName name="FDC_121_4" hidden="1">"#"</definedName>
    <definedName name="FDC_121_5" hidden="1">"#"</definedName>
    <definedName name="FDC_121_6" hidden="1">"#"</definedName>
    <definedName name="FDC_121_7" hidden="1">"#"</definedName>
    <definedName name="FDC_121_8" hidden="1">"#"</definedName>
    <definedName name="FDC_121_9" hidden="1">"#"</definedName>
    <definedName name="FDC_122_0" hidden="1">"#"</definedName>
    <definedName name="FDC_122_1" hidden="1">"#"</definedName>
    <definedName name="FDC_122_10" hidden="1">"#"</definedName>
    <definedName name="FDC_122_11" hidden="1">"#"</definedName>
    <definedName name="FDC_122_12" hidden="1">"#"</definedName>
    <definedName name="FDC_122_13" hidden="1">"#"</definedName>
    <definedName name="FDC_122_14" hidden="1">"#"</definedName>
    <definedName name="FDC_122_2" hidden="1">"#"</definedName>
    <definedName name="FDC_122_3" hidden="1">"#"</definedName>
    <definedName name="FDC_122_4" hidden="1">"#"</definedName>
    <definedName name="FDC_122_5" hidden="1">"#"</definedName>
    <definedName name="FDC_122_6" hidden="1">"#"</definedName>
    <definedName name="FDC_122_7" hidden="1">"#"</definedName>
    <definedName name="FDC_122_8" hidden="1">"#"</definedName>
    <definedName name="FDC_122_9" hidden="1">"#"</definedName>
    <definedName name="FDC_123_0" hidden="1">"#"</definedName>
    <definedName name="FDC_123_1" hidden="1">"#"</definedName>
    <definedName name="FDC_123_10" hidden="1">"#"</definedName>
    <definedName name="FDC_123_11" hidden="1">"#"</definedName>
    <definedName name="FDC_123_12" hidden="1">"#"</definedName>
    <definedName name="FDC_123_13" hidden="1">"#"</definedName>
    <definedName name="FDC_123_14" hidden="1">"#"</definedName>
    <definedName name="FDC_123_2" hidden="1">"#"</definedName>
    <definedName name="FDC_123_3" hidden="1">"#"</definedName>
    <definedName name="FDC_123_4" hidden="1">"#"</definedName>
    <definedName name="FDC_123_5" hidden="1">"#"</definedName>
    <definedName name="FDC_123_6" hidden="1">"#"</definedName>
    <definedName name="FDC_123_7" hidden="1">"#"</definedName>
    <definedName name="FDC_123_8" hidden="1">"#"</definedName>
    <definedName name="FDC_123_9" hidden="1">"#"</definedName>
    <definedName name="FDC_124_0" hidden="1">"#"</definedName>
    <definedName name="FDC_124_1" hidden="1">"#"</definedName>
    <definedName name="FDC_124_10" hidden="1">"#"</definedName>
    <definedName name="FDC_124_11" hidden="1">"#"</definedName>
    <definedName name="FDC_124_12" hidden="1">"#"</definedName>
    <definedName name="FDC_124_13" hidden="1">"#"</definedName>
    <definedName name="FDC_124_14" hidden="1">"#"</definedName>
    <definedName name="FDC_124_2" hidden="1">"#"</definedName>
    <definedName name="FDC_124_3" hidden="1">"#"</definedName>
    <definedName name="FDC_124_4" hidden="1">"#"</definedName>
    <definedName name="FDC_124_5" hidden="1">"#"</definedName>
    <definedName name="FDC_124_6" hidden="1">"#"</definedName>
    <definedName name="FDC_124_7" hidden="1">"#"</definedName>
    <definedName name="FDC_124_8" hidden="1">"#"</definedName>
    <definedName name="FDC_124_9" hidden="1">"#"</definedName>
    <definedName name="FDC_125_0" hidden="1">"#"</definedName>
    <definedName name="FDC_125_1" hidden="1">"#"</definedName>
    <definedName name="FDC_125_10" hidden="1">"#"</definedName>
    <definedName name="FDC_125_11" hidden="1">"#"</definedName>
    <definedName name="FDC_125_12" hidden="1">"#"</definedName>
    <definedName name="FDC_125_13" hidden="1">"#"</definedName>
    <definedName name="FDC_125_14" hidden="1">"#"</definedName>
    <definedName name="FDC_125_2" hidden="1">"#"</definedName>
    <definedName name="FDC_125_3" hidden="1">"#"</definedName>
    <definedName name="FDC_125_4" hidden="1">"#"</definedName>
    <definedName name="FDC_125_5" hidden="1">"#"</definedName>
    <definedName name="FDC_125_6" hidden="1">"#"</definedName>
    <definedName name="FDC_125_7" hidden="1">"#"</definedName>
    <definedName name="FDC_125_8" hidden="1">"#"</definedName>
    <definedName name="FDC_125_9" hidden="1">"#"</definedName>
    <definedName name="FDC_126_0" hidden="1">"#"</definedName>
    <definedName name="FDC_126_1" hidden="1">"#"</definedName>
    <definedName name="FDC_126_10" hidden="1">"#"</definedName>
    <definedName name="FDC_126_11" hidden="1">"#"</definedName>
    <definedName name="FDC_126_12" hidden="1">"#"</definedName>
    <definedName name="FDC_126_13" hidden="1">"#"</definedName>
    <definedName name="FDC_126_14" hidden="1">"#"</definedName>
    <definedName name="FDC_126_2" hidden="1">"#"</definedName>
    <definedName name="FDC_126_3" hidden="1">"#"</definedName>
    <definedName name="FDC_126_4" hidden="1">"#"</definedName>
    <definedName name="FDC_126_5" hidden="1">"#"</definedName>
    <definedName name="FDC_126_6" hidden="1">"#"</definedName>
    <definedName name="FDC_126_7" hidden="1">"#"</definedName>
    <definedName name="FDC_126_8" hidden="1">"#"</definedName>
    <definedName name="FDC_126_9" hidden="1">"#"</definedName>
    <definedName name="FDC_127_0" hidden="1">"#"</definedName>
    <definedName name="FDC_127_1" hidden="1">"#"</definedName>
    <definedName name="FDC_127_10" hidden="1">"#"</definedName>
    <definedName name="FDC_127_11" hidden="1">"#"</definedName>
    <definedName name="FDC_127_12" hidden="1">"#"</definedName>
    <definedName name="FDC_127_13" hidden="1">"#"</definedName>
    <definedName name="FDC_127_14" hidden="1">"#"</definedName>
    <definedName name="FDC_127_2" hidden="1">"#"</definedName>
    <definedName name="FDC_127_3" hidden="1">"#"</definedName>
    <definedName name="FDC_127_4" hidden="1">"#"</definedName>
    <definedName name="FDC_127_5" hidden="1">"#"</definedName>
    <definedName name="FDC_127_6" hidden="1">"#"</definedName>
    <definedName name="FDC_127_7" hidden="1">"#"</definedName>
    <definedName name="FDC_127_8" hidden="1">"#"</definedName>
    <definedName name="FDC_127_9" hidden="1">"#"</definedName>
    <definedName name="FDC_128_0" hidden="1">"#"</definedName>
    <definedName name="FDC_128_1" hidden="1">"#"</definedName>
    <definedName name="FDC_128_10" hidden="1">"#"</definedName>
    <definedName name="FDC_128_11" hidden="1">"#"</definedName>
    <definedName name="FDC_128_12" hidden="1">"#"</definedName>
    <definedName name="FDC_128_13" hidden="1">"#"</definedName>
    <definedName name="FDC_128_14" hidden="1">"#"</definedName>
    <definedName name="FDC_128_2" hidden="1">"#"</definedName>
    <definedName name="FDC_128_3" hidden="1">"#"</definedName>
    <definedName name="FDC_128_4" hidden="1">"#"</definedName>
    <definedName name="FDC_128_5" hidden="1">"#"</definedName>
    <definedName name="FDC_128_6" hidden="1">"#"</definedName>
    <definedName name="FDC_128_7" hidden="1">"#"</definedName>
    <definedName name="FDC_128_8" hidden="1">"#"</definedName>
    <definedName name="FDC_128_9" hidden="1">"#"</definedName>
    <definedName name="FDC_129_0" hidden="1">"#"</definedName>
    <definedName name="FDC_129_1" hidden="1">"#"</definedName>
    <definedName name="FDC_129_10" hidden="1">"#"</definedName>
    <definedName name="FDC_129_11" hidden="1">"#"</definedName>
    <definedName name="FDC_129_12" hidden="1">"#"</definedName>
    <definedName name="FDC_129_13" hidden="1">"#"</definedName>
    <definedName name="FDC_129_14" hidden="1">"#"</definedName>
    <definedName name="FDC_129_2" hidden="1">"#"</definedName>
    <definedName name="FDC_129_3" hidden="1">"#"</definedName>
    <definedName name="FDC_129_4" hidden="1">"#"</definedName>
    <definedName name="FDC_129_5" hidden="1">"#"</definedName>
    <definedName name="FDC_129_6" hidden="1">"#"</definedName>
    <definedName name="FDC_129_7" hidden="1">"#"</definedName>
    <definedName name="FDC_129_8" hidden="1">"#"</definedName>
    <definedName name="FDC_129_9" hidden="1">"#"</definedName>
    <definedName name="FDC_13_0" hidden="1">"#"</definedName>
    <definedName name="FDC_13_1" hidden="1">"#"</definedName>
    <definedName name="FDC_13_2" hidden="1">"#"</definedName>
    <definedName name="FDC_13_3" hidden="1">"#"</definedName>
    <definedName name="FDC_130_0" hidden="1">"#"</definedName>
    <definedName name="FDC_130_1" hidden="1">"#"</definedName>
    <definedName name="FDC_130_10" hidden="1">"#"</definedName>
    <definedName name="FDC_130_11" hidden="1">"#"</definedName>
    <definedName name="FDC_130_12" hidden="1">"#"</definedName>
    <definedName name="FDC_130_13" hidden="1">"#"</definedName>
    <definedName name="FDC_130_14" hidden="1">"#"</definedName>
    <definedName name="FDC_130_2" hidden="1">"#"</definedName>
    <definedName name="FDC_130_3" hidden="1">"#"</definedName>
    <definedName name="FDC_130_4" hidden="1">"#"</definedName>
    <definedName name="FDC_130_5" hidden="1">"#"</definedName>
    <definedName name="FDC_130_6" hidden="1">"#"</definedName>
    <definedName name="FDC_130_7" hidden="1">"#"</definedName>
    <definedName name="FDC_130_8" hidden="1">"#"</definedName>
    <definedName name="FDC_130_9" hidden="1">"#"</definedName>
    <definedName name="FDC_131_0" hidden="1">"#"</definedName>
    <definedName name="FDC_131_1" hidden="1">"#"</definedName>
    <definedName name="FDC_131_10" hidden="1">"#"</definedName>
    <definedName name="FDC_131_11" hidden="1">"#"</definedName>
    <definedName name="FDC_131_12" hidden="1">"#"</definedName>
    <definedName name="FDC_131_13" hidden="1">"#"</definedName>
    <definedName name="FDC_131_14" hidden="1">"#"</definedName>
    <definedName name="FDC_131_2" hidden="1">"#"</definedName>
    <definedName name="FDC_131_3" hidden="1">"#"</definedName>
    <definedName name="FDC_131_4" hidden="1">"#"</definedName>
    <definedName name="FDC_131_5" hidden="1">"#"</definedName>
    <definedName name="FDC_131_6" hidden="1">"#"</definedName>
    <definedName name="FDC_131_7" hidden="1">"#"</definedName>
    <definedName name="FDC_131_8" hidden="1">"#"</definedName>
    <definedName name="FDC_131_9" hidden="1">"#"</definedName>
    <definedName name="FDC_132_0" hidden="1">"#"</definedName>
    <definedName name="FDC_132_1" hidden="1">"#"</definedName>
    <definedName name="FDC_132_10" hidden="1">"#"</definedName>
    <definedName name="FDC_132_11" hidden="1">"#"</definedName>
    <definedName name="FDC_132_12" hidden="1">"#"</definedName>
    <definedName name="FDC_132_13" hidden="1">"#"</definedName>
    <definedName name="FDC_132_14" hidden="1">"#"</definedName>
    <definedName name="FDC_132_2" hidden="1">"#"</definedName>
    <definedName name="FDC_132_3" hidden="1">"#"</definedName>
    <definedName name="FDC_132_4" hidden="1">"#"</definedName>
    <definedName name="FDC_132_5" hidden="1">"#"</definedName>
    <definedName name="FDC_132_6" hidden="1">"#"</definedName>
    <definedName name="FDC_132_7" hidden="1">"#"</definedName>
    <definedName name="FDC_132_8" hidden="1">"#"</definedName>
    <definedName name="FDC_132_9" hidden="1">"#"</definedName>
    <definedName name="FDC_133_0" hidden="1">"#"</definedName>
    <definedName name="FDC_133_1" hidden="1">"#"</definedName>
    <definedName name="FDC_133_10" hidden="1">"#"</definedName>
    <definedName name="FDC_133_11" hidden="1">"#"</definedName>
    <definedName name="FDC_133_12" hidden="1">"#"</definedName>
    <definedName name="FDC_133_13" hidden="1">"#"</definedName>
    <definedName name="FDC_133_14" hidden="1">"#"</definedName>
    <definedName name="FDC_133_2" hidden="1">"#"</definedName>
    <definedName name="FDC_133_3" hidden="1">"#"</definedName>
    <definedName name="FDC_133_4" hidden="1">"#"</definedName>
    <definedName name="FDC_133_5" hidden="1">"#"</definedName>
    <definedName name="FDC_133_6" hidden="1">"#"</definedName>
    <definedName name="FDC_133_7" hidden="1">"#"</definedName>
    <definedName name="FDC_133_8" hidden="1">"#"</definedName>
    <definedName name="FDC_133_9" hidden="1">"#"</definedName>
    <definedName name="FDC_134_0" hidden="1">"#"</definedName>
    <definedName name="FDC_134_1" hidden="1">"#"</definedName>
    <definedName name="FDC_134_10" hidden="1">"#"</definedName>
    <definedName name="FDC_134_11" hidden="1">"#"</definedName>
    <definedName name="FDC_134_12" hidden="1">"#"</definedName>
    <definedName name="FDC_134_13" hidden="1">"#"</definedName>
    <definedName name="FDC_134_14" hidden="1">"#"</definedName>
    <definedName name="FDC_134_2" hidden="1">"#"</definedName>
    <definedName name="FDC_134_3" hidden="1">"#"</definedName>
    <definedName name="FDC_134_4" hidden="1">"#"</definedName>
    <definedName name="FDC_134_5" hidden="1">"#"</definedName>
    <definedName name="FDC_134_6" hidden="1">"#"</definedName>
    <definedName name="FDC_134_7" hidden="1">"#"</definedName>
    <definedName name="FDC_134_8" hidden="1">"#"</definedName>
    <definedName name="FDC_134_9" hidden="1">"#"</definedName>
    <definedName name="FDC_135_0" hidden="1">"#"</definedName>
    <definedName name="FDC_135_1" hidden="1">"#"</definedName>
    <definedName name="FDC_135_10" hidden="1">"#"</definedName>
    <definedName name="FDC_135_11" hidden="1">"#"</definedName>
    <definedName name="FDC_135_12" hidden="1">"#"</definedName>
    <definedName name="FDC_135_13" hidden="1">"#"</definedName>
    <definedName name="FDC_135_14" hidden="1">"#"</definedName>
    <definedName name="FDC_135_2" hidden="1">"#"</definedName>
    <definedName name="FDC_135_3" hidden="1">"#"</definedName>
    <definedName name="FDC_135_4" hidden="1">"#"</definedName>
    <definedName name="FDC_135_5" hidden="1">"#"</definedName>
    <definedName name="FDC_135_6" hidden="1">"#"</definedName>
    <definedName name="FDC_135_7" hidden="1">"#"</definedName>
    <definedName name="FDC_135_8" hidden="1">"#"</definedName>
    <definedName name="FDC_135_9" hidden="1">"#"</definedName>
    <definedName name="FDC_136_0" hidden="1">"#"</definedName>
    <definedName name="FDC_136_1" hidden="1">"#"</definedName>
    <definedName name="FDC_136_10" hidden="1">"#"</definedName>
    <definedName name="FDC_136_11" hidden="1">"#"</definedName>
    <definedName name="FDC_136_12" hidden="1">"#"</definedName>
    <definedName name="FDC_136_13" hidden="1">"#"</definedName>
    <definedName name="FDC_136_14" hidden="1">"#"</definedName>
    <definedName name="FDC_136_2" hidden="1">"#"</definedName>
    <definedName name="FDC_136_3" hidden="1">"#"</definedName>
    <definedName name="FDC_136_4" hidden="1">"#"</definedName>
    <definedName name="FDC_136_5" hidden="1">"#"</definedName>
    <definedName name="FDC_136_6" hidden="1">"#"</definedName>
    <definedName name="FDC_136_7" hidden="1">"#"</definedName>
    <definedName name="FDC_136_8" hidden="1">"#"</definedName>
    <definedName name="FDC_136_9" hidden="1">"#"</definedName>
    <definedName name="FDC_137_0" hidden="1">"#"</definedName>
    <definedName name="FDC_137_1" hidden="1">"#"</definedName>
    <definedName name="FDC_137_10" hidden="1">"#"</definedName>
    <definedName name="FDC_137_11" hidden="1">"#"</definedName>
    <definedName name="FDC_137_12" hidden="1">"#"</definedName>
    <definedName name="FDC_137_13" hidden="1">"#"</definedName>
    <definedName name="FDC_137_14" hidden="1">"#"</definedName>
    <definedName name="FDC_137_2" hidden="1">"#"</definedName>
    <definedName name="FDC_137_3" hidden="1">"#"</definedName>
    <definedName name="FDC_137_4" hidden="1">"#"</definedName>
    <definedName name="FDC_137_5" hidden="1">"#"</definedName>
    <definedName name="FDC_137_6" hidden="1">"#"</definedName>
    <definedName name="FDC_137_7" hidden="1">"#"</definedName>
    <definedName name="FDC_137_8" hidden="1">"#"</definedName>
    <definedName name="FDC_137_9" hidden="1">"#"</definedName>
    <definedName name="FDC_138_0" hidden="1">"#"</definedName>
    <definedName name="FDC_138_1" hidden="1">"#"</definedName>
    <definedName name="FDC_138_10" hidden="1">"#"</definedName>
    <definedName name="FDC_138_11" hidden="1">"#"</definedName>
    <definedName name="FDC_138_12" hidden="1">"#"</definedName>
    <definedName name="FDC_138_13" hidden="1">"#"</definedName>
    <definedName name="FDC_138_14" hidden="1">"#"</definedName>
    <definedName name="FDC_138_2" hidden="1">"#"</definedName>
    <definedName name="FDC_138_3" hidden="1">"#"</definedName>
    <definedName name="FDC_138_4" hidden="1">"#"</definedName>
    <definedName name="FDC_138_5" hidden="1">"#"</definedName>
    <definedName name="FDC_138_6" hidden="1">"#"</definedName>
    <definedName name="FDC_138_7" hidden="1">"#"</definedName>
    <definedName name="FDC_138_8" hidden="1">"#"</definedName>
    <definedName name="FDC_138_9" hidden="1">"#"</definedName>
    <definedName name="FDC_139_0" hidden="1">"#"</definedName>
    <definedName name="FDC_139_1" hidden="1">"#"</definedName>
    <definedName name="FDC_139_10" hidden="1">"#"</definedName>
    <definedName name="FDC_139_11" hidden="1">"#"</definedName>
    <definedName name="FDC_139_12" hidden="1">"#"</definedName>
    <definedName name="FDC_139_13" hidden="1">"#"</definedName>
    <definedName name="FDC_139_14" hidden="1">"#"</definedName>
    <definedName name="FDC_139_2" hidden="1">"#"</definedName>
    <definedName name="FDC_139_3" hidden="1">"#"</definedName>
    <definedName name="FDC_139_4" hidden="1">"#"</definedName>
    <definedName name="FDC_139_5" hidden="1">"#"</definedName>
    <definedName name="FDC_139_6" hidden="1">"#"</definedName>
    <definedName name="FDC_139_7" hidden="1">"#"</definedName>
    <definedName name="FDC_139_8" hidden="1">"#"</definedName>
    <definedName name="FDC_139_9" hidden="1">"#"</definedName>
    <definedName name="FDC_14_0" hidden="1">"#"</definedName>
    <definedName name="FDC_14_1" hidden="1">"#"</definedName>
    <definedName name="FDC_14_2" hidden="1">"#"</definedName>
    <definedName name="FDC_14_3" hidden="1">"#"</definedName>
    <definedName name="FDC_140_0" hidden="1">"#"</definedName>
    <definedName name="FDC_140_1" hidden="1">"#"</definedName>
    <definedName name="FDC_140_10" hidden="1">"#"</definedName>
    <definedName name="FDC_140_11" hidden="1">"#"</definedName>
    <definedName name="FDC_140_12" hidden="1">"#"</definedName>
    <definedName name="FDC_140_13" hidden="1">"#"</definedName>
    <definedName name="FDC_140_14" hidden="1">"#"</definedName>
    <definedName name="FDC_140_2" hidden="1">"#"</definedName>
    <definedName name="FDC_140_3" hidden="1">"#"</definedName>
    <definedName name="FDC_140_4" hidden="1">"#"</definedName>
    <definedName name="FDC_140_5" hidden="1">"#"</definedName>
    <definedName name="FDC_140_6" hidden="1">"#"</definedName>
    <definedName name="FDC_140_7" hidden="1">"#"</definedName>
    <definedName name="FDC_140_8" hidden="1">"#"</definedName>
    <definedName name="FDC_140_9" hidden="1">"#"</definedName>
    <definedName name="FDC_141_0" hidden="1">"#"</definedName>
    <definedName name="FDC_141_1" hidden="1">"#"</definedName>
    <definedName name="FDC_141_10" hidden="1">"#"</definedName>
    <definedName name="FDC_141_11" hidden="1">"#"</definedName>
    <definedName name="FDC_141_12" hidden="1">"#"</definedName>
    <definedName name="FDC_141_13" hidden="1">"#"</definedName>
    <definedName name="FDC_141_14" hidden="1">"#"</definedName>
    <definedName name="FDC_141_2" hidden="1">"#"</definedName>
    <definedName name="FDC_141_3" hidden="1">"#"</definedName>
    <definedName name="FDC_141_4" hidden="1">"#"</definedName>
    <definedName name="FDC_141_5" hidden="1">"#"</definedName>
    <definedName name="FDC_141_6" hidden="1">"#"</definedName>
    <definedName name="FDC_141_7" hidden="1">"#"</definedName>
    <definedName name="FDC_141_8" hidden="1">"#"</definedName>
    <definedName name="FDC_141_9" hidden="1">"#"</definedName>
    <definedName name="FDC_142_0" hidden="1">"#"</definedName>
    <definedName name="FDC_142_1" hidden="1">"#"</definedName>
    <definedName name="FDC_142_10" hidden="1">"#"</definedName>
    <definedName name="FDC_142_11" hidden="1">"#"</definedName>
    <definedName name="FDC_142_12" hidden="1">"#"</definedName>
    <definedName name="FDC_142_13" hidden="1">"#"</definedName>
    <definedName name="FDC_142_14" hidden="1">"#"</definedName>
    <definedName name="FDC_142_2" hidden="1">"#"</definedName>
    <definedName name="FDC_142_3" hidden="1">"#"</definedName>
    <definedName name="FDC_142_4" hidden="1">"#"</definedName>
    <definedName name="FDC_142_5" hidden="1">"#"</definedName>
    <definedName name="FDC_142_6" hidden="1">"#"</definedName>
    <definedName name="FDC_142_7" hidden="1">"#"</definedName>
    <definedName name="FDC_142_8" hidden="1">"#"</definedName>
    <definedName name="FDC_142_9" hidden="1">"#"</definedName>
    <definedName name="FDC_143_0" hidden="1">"#"</definedName>
    <definedName name="FDC_143_1" hidden="1">"#"</definedName>
    <definedName name="FDC_143_10" hidden="1">"#"</definedName>
    <definedName name="FDC_143_11" hidden="1">"#"</definedName>
    <definedName name="FDC_143_12" hidden="1">"#"</definedName>
    <definedName name="FDC_143_13" hidden="1">"#"</definedName>
    <definedName name="FDC_143_14" hidden="1">"#"</definedName>
    <definedName name="FDC_143_2" hidden="1">"#"</definedName>
    <definedName name="FDC_143_3" hidden="1">"#"</definedName>
    <definedName name="FDC_143_4" hidden="1">"#"</definedName>
    <definedName name="FDC_143_5" hidden="1">"#"</definedName>
    <definedName name="FDC_143_6" hidden="1">"#"</definedName>
    <definedName name="FDC_143_7" hidden="1">"#"</definedName>
    <definedName name="FDC_143_8" hidden="1">"#"</definedName>
    <definedName name="FDC_143_9" hidden="1">"#"</definedName>
    <definedName name="FDC_144_0" hidden="1">"#"</definedName>
    <definedName name="FDC_144_1" hidden="1">"#"</definedName>
    <definedName name="FDC_144_10" hidden="1">"#"</definedName>
    <definedName name="FDC_144_11" hidden="1">"#"</definedName>
    <definedName name="FDC_144_12" hidden="1">"#"</definedName>
    <definedName name="FDC_144_13" hidden="1">"#"</definedName>
    <definedName name="FDC_144_14" hidden="1">"#"</definedName>
    <definedName name="FDC_144_2" hidden="1">"#"</definedName>
    <definedName name="FDC_144_3" hidden="1">"#"</definedName>
    <definedName name="FDC_144_4" hidden="1">"#"</definedName>
    <definedName name="FDC_144_5" hidden="1">"#"</definedName>
    <definedName name="FDC_144_6" hidden="1">"#"</definedName>
    <definedName name="FDC_144_7" hidden="1">"#"</definedName>
    <definedName name="FDC_144_8" hidden="1">"#"</definedName>
    <definedName name="FDC_144_9" hidden="1">"#"</definedName>
    <definedName name="FDC_145_0" hidden="1">"#"</definedName>
    <definedName name="FDC_145_1" hidden="1">"#"</definedName>
    <definedName name="FDC_145_10" hidden="1">"#"</definedName>
    <definedName name="FDC_145_11" hidden="1">"#"</definedName>
    <definedName name="FDC_145_12" hidden="1">"#"</definedName>
    <definedName name="FDC_145_13" hidden="1">"#"</definedName>
    <definedName name="FDC_145_14" hidden="1">"#"</definedName>
    <definedName name="FDC_145_2" hidden="1">"#"</definedName>
    <definedName name="FDC_145_3" hidden="1">"#"</definedName>
    <definedName name="FDC_145_4" hidden="1">"#"</definedName>
    <definedName name="FDC_145_5" hidden="1">"#"</definedName>
    <definedName name="FDC_145_6" hidden="1">"#"</definedName>
    <definedName name="FDC_145_7" hidden="1">"#"</definedName>
    <definedName name="FDC_145_8" hidden="1">"#"</definedName>
    <definedName name="FDC_145_9" hidden="1">"#"</definedName>
    <definedName name="FDC_146_0" hidden="1">"#"</definedName>
    <definedName name="FDC_146_1" hidden="1">"#"</definedName>
    <definedName name="FDC_146_10" hidden="1">"#"</definedName>
    <definedName name="FDC_146_11" hidden="1">"#"</definedName>
    <definedName name="FDC_146_12" hidden="1">"#"</definedName>
    <definedName name="FDC_146_13" hidden="1">"#"</definedName>
    <definedName name="FDC_146_14" hidden="1">"#"</definedName>
    <definedName name="FDC_146_2" hidden="1">"#"</definedName>
    <definedName name="FDC_146_3" hidden="1">"#"</definedName>
    <definedName name="FDC_146_4" hidden="1">"#"</definedName>
    <definedName name="FDC_146_5" hidden="1">"#"</definedName>
    <definedName name="FDC_146_6" hidden="1">"#"</definedName>
    <definedName name="FDC_146_7" hidden="1">"#"</definedName>
    <definedName name="FDC_146_8" hidden="1">"#"</definedName>
    <definedName name="FDC_146_9" hidden="1">"#"</definedName>
    <definedName name="FDC_147_0" hidden="1">"#"</definedName>
    <definedName name="FDC_147_1" hidden="1">"#"</definedName>
    <definedName name="FDC_147_10" hidden="1">"#"</definedName>
    <definedName name="FDC_147_11" hidden="1">"#"</definedName>
    <definedName name="FDC_147_12" hidden="1">"#"</definedName>
    <definedName name="FDC_147_13" hidden="1">"#"</definedName>
    <definedName name="FDC_147_14" hidden="1">"#"</definedName>
    <definedName name="FDC_147_2" hidden="1">"#"</definedName>
    <definedName name="FDC_147_3" hidden="1">"#"</definedName>
    <definedName name="FDC_147_4" hidden="1">"#"</definedName>
    <definedName name="FDC_147_5" hidden="1">"#"</definedName>
    <definedName name="FDC_147_6" hidden="1">"#"</definedName>
    <definedName name="FDC_147_7" hidden="1">"#"</definedName>
    <definedName name="FDC_147_8" hidden="1">"#"</definedName>
    <definedName name="FDC_147_9" hidden="1">"#"</definedName>
    <definedName name="FDC_148_0" hidden="1">"#"</definedName>
    <definedName name="FDC_148_1" hidden="1">"#"</definedName>
    <definedName name="FDC_148_10" hidden="1">"#"</definedName>
    <definedName name="FDC_148_11" hidden="1">"#"</definedName>
    <definedName name="FDC_148_12" hidden="1">"#"</definedName>
    <definedName name="FDC_148_13" hidden="1">"#"</definedName>
    <definedName name="FDC_148_14" hidden="1">"#"</definedName>
    <definedName name="FDC_148_2" hidden="1">"#"</definedName>
    <definedName name="FDC_148_3" hidden="1">"#"</definedName>
    <definedName name="FDC_148_4" hidden="1">"#"</definedName>
    <definedName name="FDC_148_5" hidden="1">"#"</definedName>
    <definedName name="FDC_148_6" hidden="1">"#"</definedName>
    <definedName name="FDC_148_7" hidden="1">"#"</definedName>
    <definedName name="FDC_148_8" hidden="1">"#"</definedName>
    <definedName name="FDC_148_9" hidden="1">"#"</definedName>
    <definedName name="FDC_149_0" hidden="1">"#"</definedName>
    <definedName name="FDC_149_1" hidden="1">"#"</definedName>
    <definedName name="FDC_149_10" hidden="1">"#"</definedName>
    <definedName name="FDC_149_11" hidden="1">"#"</definedName>
    <definedName name="FDC_149_12" hidden="1">"#"</definedName>
    <definedName name="FDC_149_13" hidden="1">"#"</definedName>
    <definedName name="FDC_149_14" hidden="1">"#"</definedName>
    <definedName name="FDC_149_2" hidden="1">"#"</definedName>
    <definedName name="FDC_149_3" hidden="1">"#"</definedName>
    <definedName name="FDC_149_4" hidden="1">"#"</definedName>
    <definedName name="FDC_149_5" hidden="1">"#"</definedName>
    <definedName name="FDC_149_6" hidden="1">"#"</definedName>
    <definedName name="FDC_149_7" hidden="1">"#"</definedName>
    <definedName name="FDC_149_8" hidden="1">"#"</definedName>
    <definedName name="FDC_149_9" hidden="1">"#"</definedName>
    <definedName name="FDC_15_0" hidden="1">"#"</definedName>
    <definedName name="FDC_150_0" hidden="1">"#"</definedName>
    <definedName name="FDC_150_1" hidden="1">"#"</definedName>
    <definedName name="FDC_150_10" hidden="1">"#"</definedName>
    <definedName name="FDC_150_11" hidden="1">"#"</definedName>
    <definedName name="FDC_150_12" hidden="1">"#"</definedName>
    <definedName name="FDC_150_13" hidden="1">"#"</definedName>
    <definedName name="FDC_150_14" hidden="1">"#"</definedName>
    <definedName name="FDC_150_2" hidden="1">"#"</definedName>
    <definedName name="FDC_150_3" hidden="1">"#"</definedName>
    <definedName name="FDC_150_4" hidden="1">"#"</definedName>
    <definedName name="FDC_150_5" hidden="1">"#"</definedName>
    <definedName name="FDC_150_6" hidden="1">"#"</definedName>
    <definedName name="FDC_150_7" hidden="1">"#"</definedName>
    <definedName name="FDC_150_8" hidden="1">"#"</definedName>
    <definedName name="FDC_150_9" hidden="1">"#"</definedName>
    <definedName name="FDC_151_0" hidden="1">"#"</definedName>
    <definedName name="FDC_151_1" hidden="1">"#"</definedName>
    <definedName name="FDC_151_10" hidden="1">"#"</definedName>
    <definedName name="FDC_151_11" hidden="1">"#"</definedName>
    <definedName name="FDC_151_12" hidden="1">"#"</definedName>
    <definedName name="FDC_151_13" hidden="1">"#"</definedName>
    <definedName name="FDC_151_14" hidden="1">"#"</definedName>
    <definedName name="FDC_151_15" hidden="1">"#"</definedName>
    <definedName name="FDC_151_2" hidden="1">"#"</definedName>
    <definedName name="FDC_151_3" hidden="1">"#"</definedName>
    <definedName name="FDC_151_4" hidden="1">"#"</definedName>
    <definedName name="FDC_151_5" hidden="1">"#"</definedName>
    <definedName name="FDC_151_6" hidden="1">"#"</definedName>
    <definedName name="FDC_151_7" hidden="1">"#"</definedName>
    <definedName name="FDC_151_8" hidden="1">"#"</definedName>
    <definedName name="FDC_151_9" hidden="1">"#"</definedName>
    <definedName name="FDC_152_0" hidden="1">"#"</definedName>
    <definedName name="FDC_152_1" hidden="1">"#"</definedName>
    <definedName name="FDC_152_10" hidden="1">"#"</definedName>
    <definedName name="FDC_152_11" hidden="1">"#"</definedName>
    <definedName name="FDC_152_12" hidden="1">"#"</definedName>
    <definedName name="FDC_152_13" hidden="1">"#"</definedName>
    <definedName name="FDC_152_14" hidden="1">"#"</definedName>
    <definedName name="FDC_152_15" hidden="1">"#"</definedName>
    <definedName name="FDC_152_2" hidden="1">"#"</definedName>
    <definedName name="FDC_152_3" hidden="1">"#"</definedName>
    <definedName name="FDC_152_4" hidden="1">"#"</definedName>
    <definedName name="FDC_152_5" hidden="1">"#"</definedName>
    <definedName name="FDC_152_6" hidden="1">"#"</definedName>
    <definedName name="FDC_152_7" hidden="1">"#"</definedName>
    <definedName name="FDC_152_8" hidden="1">"#"</definedName>
    <definedName name="FDC_152_9" hidden="1">"#"</definedName>
    <definedName name="FDC_153_0" hidden="1">"#"</definedName>
    <definedName name="FDC_153_1" hidden="1">"#"</definedName>
    <definedName name="FDC_153_10" hidden="1">"#"</definedName>
    <definedName name="FDC_153_11" hidden="1">"#"</definedName>
    <definedName name="FDC_153_12" hidden="1">"#"</definedName>
    <definedName name="FDC_153_13" hidden="1">"#"</definedName>
    <definedName name="FDC_153_14" hidden="1">"#"</definedName>
    <definedName name="FDC_153_2" hidden="1">"#"</definedName>
    <definedName name="FDC_153_3" hidden="1">"#"</definedName>
    <definedName name="FDC_153_4" hidden="1">"#"</definedName>
    <definedName name="FDC_153_5" hidden="1">"#"</definedName>
    <definedName name="FDC_153_6" hidden="1">"#"</definedName>
    <definedName name="FDC_153_7" hidden="1">"#"</definedName>
    <definedName name="FDC_153_8" hidden="1">"#"</definedName>
    <definedName name="FDC_153_9" hidden="1">"#"</definedName>
    <definedName name="FDC_154_0" hidden="1">"#"</definedName>
    <definedName name="FDC_154_1" hidden="1">"#"</definedName>
    <definedName name="FDC_154_10" hidden="1">"#"</definedName>
    <definedName name="FDC_154_11" hidden="1">"#"</definedName>
    <definedName name="FDC_154_12" hidden="1">"#"</definedName>
    <definedName name="FDC_154_13" hidden="1">"#"</definedName>
    <definedName name="FDC_154_14" hidden="1">"#"</definedName>
    <definedName name="FDC_154_2" hidden="1">"#"</definedName>
    <definedName name="FDC_154_3" hidden="1">"#"</definedName>
    <definedName name="FDC_154_4" hidden="1">"#"</definedName>
    <definedName name="FDC_154_5" hidden="1">"#"</definedName>
    <definedName name="FDC_154_6" hidden="1">"#"</definedName>
    <definedName name="FDC_154_7" hidden="1">"#"</definedName>
    <definedName name="FDC_154_8" hidden="1">"#"</definedName>
    <definedName name="FDC_154_9" hidden="1">"#"</definedName>
    <definedName name="FDC_155_0" hidden="1">"#"</definedName>
    <definedName name="FDC_155_1" hidden="1">"#"</definedName>
    <definedName name="FDC_155_10" hidden="1">"#"</definedName>
    <definedName name="FDC_155_11" hidden="1">"#"</definedName>
    <definedName name="FDC_155_12" hidden="1">"#"</definedName>
    <definedName name="FDC_155_13" hidden="1">"#"</definedName>
    <definedName name="FDC_155_14" hidden="1">"#"</definedName>
    <definedName name="FDC_155_15" hidden="1">"#"</definedName>
    <definedName name="FDC_155_2" hidden="1">"#"</definedName>
    <definedName name="FDC_155_3" hidden="1">"#"</definedName>
    <definedName name="FDC_155_4" hidden="1">"#"</definedName>
    <definedName name="FDC_155_5" hidden="1">"#"</definedName>
    <definedName name="FDC_155_6" hidden="1">"#"</definedName>
    <definedName name="FDC_155_7" hidden="1">"#"</definedName>
    <definedName name="FDC_155_8" hidden="1">"#"</definedName>
    <definedName name="FDC_155_9" hidden="1">"#"</definedName>
    <definedName name="FDC_156_0" hidden="1">"#"</definedName>
    <definedName name="FDC_156_1" hidden="1">"#"</definedName>
    <definedName name="FDC_156_10" hidden="1">"#"</definedName>
    <definedName name="FDC_156_11" hidden="1">"#"</definedName>
    <definedName name="FDC_156_12" hidden="1">"#"</definedName>
    <definedName name="FDC_156_13" hidden="1">"#"</definedName>
    <definedName name="FDC_156_14" hidden="1">"#"</definedName>
    <definedName name="FDC_156_15" hidden="1">"#"</definedName>
    <definedName name="FDC_156_2" hidden="1">"#"</definedName>
    <definedName name="FDC_156_3" hidden="1">"#"</definedName>
    <definedName name="FDC_156_4" hidden="1">"#"</definedName>
    <definedName name="FDC_156_5" hidden="1">"#"</definedName>
    <definedName name="FDC_156_6" hidden="1">"#"</definedName>
    <definedName name="FDC_156_7" hidden="1">"#"</definedName>
    <definedName name="FDC_156_8" hidden="1">"#"</definedName>
    <definedName name="FDC_156_9" hidden="1">"#"</definedName>
    <definedName name="FDC_157_0" hidden="1">"#"</definedName>
    <definedName name="FDC_157_1" hidden="1">"#"</definedName>
    <definedName name="FDC_157_10" hidden="1">"#"</definedName>
    <definedName name="FDC_157_100" hidden="1">"#"</definedName>
    <definedName name="FDC_157_101" hidden="1">"#"</definedName>
    <definedName name="FDC_157_102" hidden="1">"#"</definedName>
    <definedName name="FDC_157_103" hidden="1">"#"</definedName>
    <definedName name="FDC_157_104" hidden="1">"#"</definedName>
    <definedName name="FDC_157_105" hidden="1">"#"</definedName>
    <definedName name="FDC_157_106" hidden="1">"#"</definedName>
    <definedName name="FDC_157_107" hidden="1">"#"</definedName>
    <definedName name="FDC_157_108" hidden="1">"#"</definedName>
    <definedName name="FDC_157_109" hidden="1">"#"</definedName>
    <definedName name="FDC_157_11" hidden="1">"#"</definedName>
    <definedName name="FDC_157_110" hidden="1">"#"</definedName>
    <definedName name="FDC_157_111" hidden="1">"#"</definedName>
    <definedName name="FDC_157_112" hidden="1">"#"</definedName>
    <definedName name="FDC_157_113" hidden="1">"#"</definedName>
    <definedName name="FDC_157_114" hidden="1">"#"</definedName>
    <definedName name="FDC_157_115" hidden="1">"#"</definedName>
    <definedName name="FDC_157_116" hidden="1">"#"</definedName>
    <definedName name="FDC_157_117" hidden="1">"#"</definedName>
    <definedName name="FDC_157_118" hidden="1">"#"</definedName>
    <definedName name="FDC_157_119" hidden="1">"#"</definedName>
    <definedName name="FDC_157_12" hidden="1">"#"</definedName>
    <definedName name="FDC_157_120" hidden="1">"#"</definedName>
    <definedName name="FDC_157_121" hidden="1">"#"</definedName>
    <definedName name="FDC_157_122" hidden="1">"#"</definedName>
    <definedName name="FDC_157_123" hidden="1">"#"</definedName>
    <definedName name="FDC_157_124" hidden="1">"#"</definedName>
    <definedName name="FDC_157_125" hidden="1">"#"</definedName>
    <definedName name="FDC_157_126" hidden="1">"#"</definedName>
    <definedName name="FDC_157_127" hidden="1">"#"</definedName>
    <definedName name="FDC_157_128" hidden="1">"#"</definedName>
    <definedName name="FDC_157_129" hidden="1">"#"</definedName>
    <definedName name="FDC_157_13" hidden="1">"#"</definedName>
    <definedName name="FDC_157_130" hidden="1">"#"</definedName>
    <definedName name="FDC_157_131" hidden="1">"#"</definedName>
    <definedName name="FDC_157_132" hidden="1">"#"</definedName>
    <definedName name="FDC_157_133" hidden="1">"#"</definedName>
    <definedName name="FDC_157_134" hidden="1">"#"</definedName>
    <definedName name="FDC_157_135" hidden="1">"#"</definedName>
    <definedName name="FDC_157_136" hidden="1">"#"</definedName>
    <definedName name="FDC_157_137" hidden="1">"#"</definedName>
    <definedName name="FDC_157_138" hidden="1">"#"</definedName>
    <definedName name="FDC_157_139" hidden="1">"#"</definedName>
    <definedName name="FDC_157_14" hidden="1">"#"</definedName>
    <definedName name="FDC_157_140" hidden="1">"#"</definedName>
    <definedName name="FDC_157_141" hidden="1">"#"</definedName>
    <definedName name="FDC_157_142" hidden="1">"#"</definedName>
    <definedName name="FDC_157_143" hidden="1">"#"</definedName>
    <definedName name="FDC_157_144" hidden="1">"#"</definedName>
    <definedName name="FDC_157_145" hidden="1">"#"</definedName>
    <definedName name="FDC_157_146" hidden="1">"#"</definedName>
    <definedName name="FDC_157_147" hidden="1">"#"</definedName>
    <definedName name="FDC_157_148" hidden="1">"#"</definedName>
    <definedName name="FDC_157_149" hidden="1">"#"</definedName>
    <definedName name="FDC_157_15" hidden="1">"#"</definedName>
    <definedName name="FDC_157_150" hidden="1">"#"</definedName>
    <definedName name="FDC_157_151" hidden="1">"#"</definedName>
    <definedName name="FDC_157_152" hidden="1">"#"</definedName>
    <definedName name="FDC_157_153" hidden="1">"#"</definedName>
    <definedName name="FDC_157_154" hidden="1">"#"</definedName>
    <definedName name="FDC_157_155" hidden="1">"#"</definedName>
    <definedName name="FDC_157_156" hidden="1">"#"</definedName>
    <definedName name="FDC_157_157" hidden="1">"#"</definedName>
    <definedName name="FDC_157_158" hidden="1">"#"</definedName>
    <definedName name="FDC_157_159" hidden="1">"#"</definedName>
    <definedName name="FDC_157_16" hidden="1">"#"</definedName>
    <definedName name="FDC_157_160" hidden="1">"#"</definedName>
    <definedName name="FDC_157_161" hidden="1">"#"</definedName>
    <definedName name="FDC_157_162" hidden="1">"#"</definedName>
    <definedName name="FDC_157_163" hidden="1">"#"</definedName>
    <definedName name="FDC_157_164" hidden="1">"#"</definedName>
    <definedName name="FDC_157_165" hidden="1">"#"</definedName>
    <definedName name="FDC_157_166" hidden="1">"#"</definedName>
    <definedName name="FDC_157_167" hidden="1">"#"</definedName>
    <definedName name="FDC_157_168" hidden="1">"#"</definedName>
    <definedName name="FDC_157_169" hidden="1">"#"</definedName>
    <definedName name="FDC_157_17" hidden="1">"#"</definedName>
    <definedName name="FDC_157_170" hidden="1">"#"</definedName>
    <definedName name="FDC_157_171" hidden="1">"#"</definedName>
    <definedName name="FDC_157_172" hidden="1">"#"</definedName>
    <definedName name="FDC_157_173" hidden="1">"#"</definedName>
    <definedName name="FDC_157_174" hidden="1">"#"</definedName>
    <definedName name="FDC_157_175" hidden="1">"#"</definedName>
    <definedName name="FDC_157_176" hidden="1">"#"</definedName>
    <definedName name="FDC_157_177" hidden="1">"#"</definedName>
    <definedName name="FDC_157_178" hidden="1">"#"</definedName>
    <definedName name="FDC_157_179" hidden="1">"#"</definedName>
    <definedName name="FDC_157_18" hidden="1">"#"</definedName>
    <definedName name="FDC_157_180" hidden="1">"#"</definedName>
    <definedName name="FDC_157_181" hidden="1">"#"</definedName>
    <definedName name="FDC_157_182" hidden="1">"#"</definedName>
    <definedName name="FDC_157_183" hidden="1">"#"</definedName>
    <definedName name="FDC_157_184" hidden="1">"#"</definedName>
    <definedName name="FDC_157_185" hidden="1">"#"</definedName>
    <definedName name="FDC_157_186" hidden="1">"#"</definedName>
    <definedName name="FDC_157_187" hidden="1">"#"</definedName>
    <definedName name="FDC_157_188" hidden="1">"#"</definedName>
    <definedName name="FDC_157_189" hidden="1">"#"</definedName>
    <definedName name="FDC_157_19" hidden="1">"#"</definedName>
    <definedName name="FDC_157_190" hidden="1">"#"</definedName>
    <definedName name="FDC_157_191" hidden="1">"#"</definedName>
    <definedName name="FDC_157_192" hidden="1">"#"</definedName>
    <definedName name="FDC_157_193" hidden="1">"#"</definedName>
    <definedName name="FDC_157_194" hidden="1">"#"</definedName>
    <definedName name="FDC_157_195" hidden="1">"#"</definedName>
    <definedName name="FDC_157_196" hidden="1">"#"</definedName>
    <definedName name="FDC_157_197" hidden="1">"#"</definedName>
    <definedName name="FDC_157_198" hidden="1">"#"</definedName>
    <definedName name="FDC_157_199" hidden="1">"#"</definedName>
    <definedName name="FDC_157_2" hidden="1">"#"</definedName>
    <definedName name="FDC_157_20" hidden="1">"#"</definedName>
    <definedName name="FDC_157_200" hidden="1">"#"</definedName>
    <definedName name="FDC_157_201" hidden="1">"#"</definedName>
    <definedName name="FDC_157_202" hidden="1">"#"</definedName>
    <definedName name="FDC_157_203" hidden="1">"#"</definedName>
    <definedName name="FDC_157_204" hidden="1">"#"</definedName>
    <definedName name="FDC_157_205" hidden="1">"#"</definedName>
    <definedName name="FDC_157_206" hidden="1">"#"</definedName>
    <definedName name="FDC_157_207" hidden="1">"#"</definedName>
    <definedName name="FDC_157_208" hidden="1">"#"</definedName>
    <definedName name="FDC_157_209" hidden="1">"#"</definedName>
    <definedName name="FDC_157_21" hidden="1">"#"</definedName>
    <definedName name="FDC_157_210" hidden="1">"#"</definedName>
    <definedName name="FDC_157_211" hidden="1">"#"</definedName>
    <definedName name="FDC_157_212" hidden="1">"#"</definedName>
    <definedName name="FDC_157_213" hidden="1">"#"</definedName>
    <definedName name="FDC_157_214" hidden="1">"#"</definedName>
    <definedName name="FDC_157_215" hidden="1">"#"</definedName>
    <definedName name="FDC_157_216" hidden="1">"#"</definedName>
    <definedName name="FDC_157_217" hidden="1">"#"</definedName>
    <definedName name="FDC_157_218" hidden="1">"#"</definedName>
    <definedName name="FDC_157_219" hidden="1">"#"</definedName>
    <definedName name="FDC_157_22" hidden="1">"#"</definedName>
    <definedName name="FDC_157_220" hidden="1">"#"</definedName>
    <definedName name="FDC_157_221" hidden="1">"#"</definedName>
    <definedName name="FDC_157_222" hidden="1">"#"</definedName>
    <definedName name="FDC_157_223" hidden="1">"#"</definedName>
    <definedName name="FDC_157_224" hidden="1">"#"</definedName>
    <definedName name="FDC_157_225" hidden="1">"#"</definedName>
    <definedName name="FDC_157_226" hidden="1">"#"</definedName>
    <definedName name="FDC_157_227" hidden="1">"#"</definedName>
    <definedName name="FDC_157_228" hidden="1">"#"</definedName>
    <definedName name="FDC_157_229" hidden="1">"#"</definedName>
    <definedName name="FDC_157_23" hidden="1">"#"</definedName>
    <definedName name="FDC_157_230" hidden="1">"#"</definedName>
    <definedName name="FDC_157_231" hidden="1">"#"</definedName>
    <definedName name="FDC_157_232" hidden="1">"#"</definedName>
    <definedName name="FDC_157_233" hidden="1">"#"</definedName>
    <definedName name="FDC_157_234" hidden="1">"#"</definedName>
    <definedName name="FDC_157_235" hidden="1">"#"</definedName>
    <definedName name="FDC_157_236" hidden="1">"#"</definedName>
    <definedName name="FDC_157_237" hidden="1">"#"</definedName>
    <definedName name="FDC_157_238" hidden="1">"#"</definedName>
    <definedName name="FDC_157_239" hidden="1">"#"</definedName>
    <definedName name="FDC_157_24" hidden="1">"#"</definedName>
    <definedName name="FDC_157_240" hidden="1">"#"</definedName>
    <definedName name="FDC_157_241" hidden="1">"#"</definedName>
    <definedName name="FDC_157_242" hidden="1">"#"</definedName>
    <definedName name="FDC_157_243" hidden="1">"#"</definedName>
    <definedName name="FDC_157_244" hidden="1">"#"</definedName>
    <definedName name="FDC_157_245" hidden="1">"#"</definedName>
    <definedName name="FDC_157_246" hidden="1">"#"</definedName>
    <definedName name="FDC_157_247" hidden="1">"#"</definedName>
    <definedName name="FDC_157_248" hidden="1">"#"</definedName>
    <definedName name="FDC_157_249" hidden="1">"#"</definedName>
    <definedName name="FDC_157_25" hidden="1">"#"</definedName>
    <definedName name="FDC_157_250" hidden="1">"#"</definedName>
    <definedName name="FDC_157_251" hidden="1">"#"</definedName>
    <definedName name="FDC_157_252" hidden="1">"#"</definedName>
    <definedName name="FDC_157_26" hidden="1">"#"</definedName>
    <definedName name="FDC_157_27" hidden="1">"#"</definedName>
    <definedName name="FDC_157_28" hidden="1">"#"</definedName>
    <definedName name="FDC_157_29" hidden="1">"#"</definedName>
    <definedName name="FDC_157_3" hidden="1">"#"</definedName>
    <definedName name="FDC_157_30" hidden="1">"#"</definedName>
    <definedName name="FDC_157_31" hidden="1">"#"</definedName>
    <definedName name="FDC_157_32" hidden="1">"#"</definedName>
    <definedName name="FDC_157_33" hidden="1">"#"</definedName>
    <definedName name="FDC_157_34" hidden="1">"#"</definedName>
    <definedName name="FDC_157_35" hidden="1">"#"</definedName>
    <definedName name="FDC_157_36" hidden="1">"#"</definedName>
    <definedName name="FDC_157_37" hidden="1">"#"</definedName>
    <definedName name="FDC_157_38" hidden="1">"#"</definedName>
    <definedName name="FDC_157_39" hidden="1">"#"</definedName>
    <definedName name="FDC_157_4" hidden="1">"#"</definedName>
    <definedName name="FDC_157_40" hidden="1">"#"</definedName>
    <definedName name="FDC_157_41" hidden="1">"#"</definedName>
    <definedName name="FDC_157_42" hidden="1">"#"</definedName>
    <definedName name="FDC_157_43" hidden="1">"#"</definedName>
    <definedName name="FDC_157_44" hidden="1">"#"</definedName>
    <definedName name="FDC_157_45" hidden="1">"#"</definedName>
    <definedName name="FDC_157_46" hidden="1">"#"</definedName>
    <definedName name="FDC_157_47" hidden="1">"#"</definedName>
    <definedName name="FDC_157_48" hidden="1">"#"</definedName>
    <definedName name="FDC_157_49" hidden="1">"#"</definedName>
    <definedName name="FDC_157_5" hidden="1">"#"</definedName>
    <definedName name="FDC_157_50" hidden="1">"#"</definedName>
    <definedName name="FDC_157_51" hidden="1">"#"</definedName>
    <definedName name="FDC_157_52" hidden="1">"#"</definedName>
    <definedName name="FDC_157_53" hidden="1">"#"</definedName>
    <definedName name="FDC_157_54" hidden="1">"#"</definedName>
    <definedName name="FDC_157_55" hidden="1">"#"</definedName>
    <definedName name="FDC_157_56" hidden="1">"#"</definedName>
    <definedName name="FDC_157_57" hidden="1">"#"</definedName>
    <definedName name="FDC_157_58" hidden="1">"#"</definedName>
    <definedName name="FDC_157_59" hidden="1">"#"</definedName>
    <definedName name="FDC_157_6" hidden="1">"#"</definedName>
    <definedName name="FDC_157_60" hidden="1">"#"</definedName>
    <definedName name="FDC_157_61" hidden="1">"#"</definedName>
    <definedName name="FDC_157_62" hidden="1">"#"</definedName>
    <definedName name="FDC_157_63" hidden="1">"#"</definedName>
    <definedName name="FDC_157_64" hidden="1">"#"</definedName>
    <definedName name="FDC_157_65" hidden="1">"#"</definedName>
    <definedName name="FDC_157_66" hidden="1">"#"</definedName>
    <definedName name="FDC_157_67" hidden="1">"#"</definedName>
    <definedName name="FDC_157_68" hidden="1">"#"</definedName>
    <definedName name="FDC_157_69" hidden="1">"#"</definedName>
    <definedName name="FDC_157_7" hidden="1">"#"</definedName>
    <definedName name="FDC_157_70" hidden="1">"#"</definedName>
    <definedName name="FDC_157_71" hidden="1">"#"</definedName>
    <definedName name="FDC_157_72" hidden="1">"#"</definedName>
    <definedName name="FDC_157_73" hidden="1">"#"</definedName>
    <definedName name="FDC_157_74" hidden="1">"#"</definedName>
    <definedName name="FDC_157_75" hidden="1">"#"</definedName>
    <definedName name="FDC_157_76" hidden="1">"#"</definedName>
    <definedName name="FDC_157_77" hidden="1">"#"</definedName>
    <definedName name="FDC_157_78" hidden="1">"#"</definedName>
    <definedName name="FDC_157_79" hidden="1">"#"</definedName>
    <definedName name="FDC_157_8" hidden="1">"#"</definedName>
    <definedName name="FDC_157_80" hidden="1">"#"</definedName>
    <definedName name="FDC_157_81" hidden="1">"#"</definedName>
    <definedName name="FDC_157_82" hidden="1">"#"</definedName>
    <definedName name="FDC_157_83" hidden="1">"#"</definedName>
    <definedName name="FDC_157_84" hidden="1">"#"</definedName>
    <definedName name="FDC_157_85" hidden="1">"#"</definedName>
    <definedName name="FDC_157_86" hidden="1">"#"</definedName>
    <definedName name="FDC_157_87" hidden="1">"#"</definedName>
    <definedName name="FDC_157_88" hidden="1">"#"</definedName>
    <definedName name="FDC_157_89" hidden="1">"#"</definedName>
    <definedName name="FDC_157_9" hidden="1">"#"</definedName>
    <definedName name="FDC_157_90" hidden="1">"#"</definedName>
    <definedName name="FDC_157_91" hidden="1">"#"</definedName>
    <definedName name="FDC_157_92" hidden="1">"#"</definedName>
    <definedName name="FDC_157_93" hidden="1">"#"</definedName>
    <definedName name="FDC_157_94" hidden="1">"#"</definedName>
    <definedName name="FDC_157_95" hidden="1">"#"</definedName>
    <definedName name="FDC_157_96" hidden="1">"#"</definedName>
    <definedName name="FDC_157_97" hidden="1">"#"</definedName>
    <definedName name="FDC_157_98" hidden="1">"#"</definedName>
    <definedName name="FDC_157_99" hidden="1">"#"</definedName>
    <definedName name="FDC_158_0" hidden="1">"#"</definedName>
    <definedName name="FDC_158_1" hidden="1">"#"</definedName>
    <definedName name="FDC_158_10" hidden="1">"#"</definedName>
    <definedName name="FDC_158_11" hidden="1">"#"</definedName>
    <definedName name="FDC_158_12" hidden="1">"#"</definedName>
    <definedName name="FDC_158_13" hidden="1">"#"</definedName>
    <definedName name="FDC_158_14" hidden="1">"#"</definedName>
    <definedName name="FDC_158_15" hidden="1">"#"</definedName>
    <definedName name="FDC_158_2" hidden="1">"#"</definedName>
    <definedName name="FDC_158_3" hidden="1">"#"</definedName>
    <definedName name="FDC_158_4" hidden="1">"#"</definedName>
    <definedName name="FDC_158_5" hidden="1">"#"</definedName>
    <definedName name="FDC_158_6" hidden="1">"#"</definedName>
    <definedName name="FDC_158_7" hidden="1">"#"</definedName>
    <definedName name="FDC_158_8" hidden="1">"#"</definedName>
    <definedName name="FDC_158_9" hidden="1">"#"</definedName>
    <definedName name="FDC_159_0" hidden="1">"#"</definedName>
    <definedName name="FDC_159_1" hidden="1">"#"</definedName>
    <definedName name="FDC_159_10" hidden="1">"#"</definedName>
    <definedName name="FDC_159_11" hidden="1">"#"</definedName>
    <definedName name="FDC_159_12" hidden="1">"#"</definedName>
    <definedName name="FDC_159_13" hidden="1">"#"</definedName>
    <definedName name="FDC_159_14" hidden="1">"#"</definedName>
    <definedName name="FDC_159_15" hidden="1">"#"</definedName>
    <definedName name="FDC_159_2" hidden="1">"#"</definedName>
    <definedName name="FDC_159_3" hidden="1">"#"</definedName>
    <definedName name="FDC_159_4" hidden="1">"#"</definedName>
    <definedName name="FDC_159_5" hidden="1">"#"</definedName>
    <definedName name="FDC_159_6" hidden="1">"#"</definedName>
    <definedName name="FDC_159_7" hidden="1">"#"</definedName>
    <definedName name="FDC_159_8" hidden="1">"#"</definedName>
    <definedName name="FDC_159_9" hidden="1">"#"</definedName>
    <definedName name="FDC_16_0" hidden="1">"#"</definedName>
    <definedName name="FDC_160_0" hidden="1">"#"</definedName>
    <definedName name="FDC_160_1" hidden="1">"#"</definedName>
    <definedName name="FDC_160_10" hidden="1">"#"</definedName>
    <definedName name="FDC_160_11" hidden="1">"#"</definedName>
    <definedName name="FDC_160_12" hidden="1">"#"</definedName>
    <definedName name="FDC_160_13" hidden="1">"#"</definedName>
    <definedName name="FDC_160_14" hidden="1">"#"</definedName>
    <definedName name="FDC_160_15" hidden="1">"#"</definedName>
    <definedName name="FDC_160_2" hidden="1">"#"</definedName>
    <definedName name="FDC_160_3" hidden="1">"#"</definedName>
    <definedName name="FDC_160_4" hidden="1">"#"</definedName>
    <definedName name="FDC_160_5" hidden="1">"#"</definedName>
    <definedName name="FDC_160_6" hidden="1">"#"</definedName>
    <definedName name="FDC_160_7" hidden="1">"#"</definedName>
    <definedName name="FDC_160_8" hidden="1">"#"</definedName>
    <definedName name="FDC_160_9" hidden="1">"#"</definedName>
    <definedName name="FDC_161_0" hidden="1">"#"</definedName>
    <definedName name="FDC_161_1" hidden="1">"#"</definedName>
    <definedName name="FDC_161_10" hidden="1">"#"</definedName>
    <definedName name="FDC_161_11" hidden="1">"#"</definedName>
    <definedName name="FDC_161_12" hidden="1">"#"</definedName>
    <definedName name="FDC_161_13" hidden="1">"#"</definedName>
    <definedName name="FDC_161_14" hidden="1">"#"</definedName>
    <definedName name="FDC_161_2" hidden="1">"#"</definedName>
    <definedName name="FDC_161_3" hidden="1">"#"</definedName>
    <definedName name="FDC_161_4" hidden="1">"#"</definedName>
    <definedName name="FDC_161_5" hidden="1">"#"</definedName>
    <definedName name="FDC_161_6" hidden="1">"#"</definedName>
    <definedName name="FDC_161_7" hidden="1">"#"</definedName>
    <definedName name="FDC_161_8" hidden="1">"#"</definedName>
    <definedName name="FDC_161_9" hidden="1">"#"</definedName>
    <definedName name="FDC_162_0" hidden="1">"#"</definedName>
    <definedName name="FDC_162_1" hidden="1">"#"</definedName>
    <definedName name="FDC_162_10" hidden="1">"#"</definedName>
    <definedName name="FDC_162_11" hidden="1">"#"</definedName>
    <definedName name="FDC_162_12" hidden="1">"#"</definedName>
    <definedName name="FDC_162_13" hidden="1">"#"</definedName>
    <definedName name="FDC_162_14" hidden="1">"#"</definedName>
    <definedName name="FDC_162_15" hidden="1">"#"</definedName>
    <definedName name="FDC_162_2" hidden="1">"#"</definedName>
    <definedName name="FDC_162_3" hidden="1">"#"</definedName>
    <definedName name="FDC_162_4" hidden="1">"#"</definedName>
    <definedName name="FDC_162_5" hidden="1">"#"</definedName>
    <definedName name="FDC_162_6" hidden="1">"#"</definedName>
    <definedName name="FDC_162_7" hidden="1">"#"</definedName>
    <definedName name="FDC_162_8" hidden="1">"#"</definedName>
    <definedName name="FDC_162_9" hidden="1">"#"</definedName>
    <definedName name="FDC_163_0" hidden="1">"#"</definedName>
    <definedName name="FDC_163_1" hidden="1">"#"</definedName>
    <definedName name="FDC_163_10" hidden="1">"#"</definedName>
    <definedName name="FDC_163_11" hidden="1">"#"</definedName>
    <definedName name="FDC_163_12" hidden="1">"#"</definedName>
    <definedName name="FDC_163_13" hidden="1">"#"</definedName>
    <definedName name="FDC_163_14" hidden="1">"#"</definedName>
    <definedName name="FDC_163_15" hidden="1">"#"</definedName>
    <definedName name="FDC_163_2" hidden="1">"#"</definedName>
    <definedName name="FDC_163_3" hidden="1">"#"</definedName>
    <definedName name="FDC_163_4" hidden="1">"#"</definedName>
    <definedName name="FDC_163_5" hidden="1">"#"</definedName>
    <definedName name="FDC_163_6" hidden="1">"#"</definedName>
    <definedName name="FDC_163_7" hidden="1">"#"</definedName>
    <definedName name="FDC_163_8" hidden="1">"#"</definedName>
    <definedName name="FDC_163_9" hidden="1">"#"</definedName>
    <definedName name="FDC_164_0" hidden="1">"#"</definedName>
    <definedName name="FDC_164_1" hidden="1">"#"</definedName>
    <definedName name="FDC_164_10" hidden="1">"#"</definedName>
    <definedName name="FDC_164_11" hidden="1">"#"</definedName>
    <definedName name="FDC_164_12" hidden="1">"#"</definedName>
    <definedName name="FDC_164_13" hidden="1">"#"</definedName>
    <definedName name="FDC_164_14" hidden="1">"#"</definedName>
    <definedName name="FDC_164_15" hidden="1">"#"</definedName>
    <definedName name="FDC_164_2" hidden="1">"#"</definedName>
    <definedName name="FDC_164_3" hidden="1">"#"</definedName>
    <definedName name="FDC_164_4" hidden="1">"#"</definedName>
    <definedName name="FDC_164_5" hidden="1">"#"</definedName>
    <definedName name="FDC_164_6" hidden="1">"#"</definedName>
    <definedName name="FDC_164_7" hidden="1">"#"</definedName>
    <definedName name="FDC_164_8" hidden="1">"#"</definedName>
    <definedName name="FDC_164_9" hidden="1">"#"</definedName>
    <definedName name="FDC_165_0" hidden="1">"#"</definedName>
    <definedName name="FDC_165_1" hidden="1">"#"</definedName>
    <definedName name="FDC_165_10" hidden="1">"#"</definedName>
    <definedName name="FDC_165_11" hidden="1">"#"</definedName>
    <definedName name="FDC_165_12" hidden="1">"#"</definedName>
    <definedName name="FDC_165_13" hidden="1">"#"</definedName>
    <definedName name="FDC_165_14" hidden="1">"#"</definedName>
    <definedName name="FDC_165_2" hidden="1">"#"</definedName>
    <definedName name="FDC_165_3" hidden="1">"#"</definedName>
    <definedName name="FDC_165_4" hidden="1">"#"</definedName>
    <definedName name="FDC_165_5" hidden="1">"#"</definedName>
    <definedName name="FDC_165_6" hidden="1">"#"</definedName>
    <definedName name="FDC_165_7" hidden="1">"#"</definedName>
    <definedName name="FDC_165_8" hidden="1">"#"</definedName>
    <definedName name="FDC_165_9" hidden="1">"#"</definedName>
    <definedName name="FDC_166_0" hidden="1">"#"</definedName>
    <definedName name="FDC_166_1" hidden="1">"#"</definedName>
    <definedName name="FDC_166_10" hidden="1">"#"</definedName>
    <definedName name="FDC_166_11" hidden="1">"#"</definedName>
    <definedName name="FDC_166_12" hidden="1">"#"</definedName>
    <definedName name="FDC_166_13" hidden="1">"#"</definedName>
    <definedName name="FDC_166_14" hidden="1">"#"</definedName>
    <definedName name="FDC_166_15" hidden="1">"#"</definedName>
    <definedName name="FDC_166_2" hidden="1">"#"</definedName>
    <definedName name="FDC_166_3" hidden="1">"#"</definedName>
    <definedName name="FDC_166_4" hidden="1">"#"</definedName>
    <definedName name="FDC_166_5" hidden="1">"#"</definedName>
    <definedName name="FDC_166_6" hidden="1">"#"</definedName>
    <definedName name="FDC_166_7" hidden="1">"#"</definedName>
    <definedName name="FDC_166_8" hidden="1">"#"</definedName>
    <definedName name="FDC_166_9" hidden="1">"#"</definedName>
    <definedName name="FDC_167_0" hidden="1">"#"</definedName>
    <definedName name="FDC_167_1" hidden="1">"#"</definedName>
    <definedName name="FDC_167_10" hidden="1">"#"</definedName>
    <definedName name="FDC_167_11" hidden="1">"#"</definedName>
    <definedName name="FDC_167_12" hidden="1">"#"</definedName>
    <definedName name="FDC_167_13" hidden="1">"#"</definedName>
    <definedName name="FDC_167_14" hidden="1">"#"</definedName>
    <definedName name="FDC_167_2" hidden="1">"#"</definedName>
    <definedName name="FDC_167_3" hidden="1">"#"</definedName>
    <definedName name="FDC_167_4" hidden="1">"#"</definedName>
    <definedName name="FDC_167_5" hidden="1">"#"</definedName>
    <definedName name="FDC_167_6" hidden="1">"#"</definedName>
    <definedName name="FDC_167_7" hidden="1">"#"</definedName>
    <definedName name="FDC_167_8" hidden="1">"#"</definedName>
    <definedName name="FDC_167_9" hidden="1">"#"</definedName>
    <definedName name="FDC_168_0" hidden="1">"#"</definedName>
    <definedName name="FDC_168_1" hidden="1">"#"</definedName>
    <definedName name="FDC_168_2" hidden="1">"#"</definedName>
    <definedName name="FDC_169_0" hidden="1">"#"</definedName>
    <definedName name="FDC_169_1" hidden="1">"#"</definedName>
    <definedName name="FDC_169_10" hidden="1">"#"</definedName>
    <definedName name="FDC_169_11" hidden="1">"#"</definedName>
    <definedName name="FDC_169_12" hidden="1">"#"</definedName>
    <definedName name="FDC_169_13" hidden="1">"#"</definedName>
    <definedName name="FDC_169_14" hidden="1">"#"</definedName>
    <definedName name="FDC_169_15" hidden="1">"#"</definedName>
    <definedName name="FDC_169_2" hidden="1">"#"</definedName>
    <definedName name="FDC_169_3" hidden="1">"#"</definedName>
    <definedName name="FDC_169_4" hidden="1">"#"</definedName>
    <definedName name="FDC_169_5" hidden="1">"#"</definedName>
    <definedName name="FDC_169_6" hidden="1">"#"</definedName>
    <definedName name="FDC_169_7" hidden="1">"#"</definedName>
    <definedName name="FDC_169_8" hidden="1">"#"</definedName>
    <definedName name="FDC_169_9" hidden="1">"#"</definedName>
    <definedName name="FDC_17_0" hidden="1">"#"</definedName>
    <definedName name="FDC_170_0" hidden="1">"#"</definedName>
    <definedName name="FDC_170_1" hidden="1">"#"</definedName>
    <definedName name="FDC_170_10" hidden="1">"#"</definedName>
    <definedName name="FDC_170_11" hidden="1">"#"</definedName>
    <definedName name="FDC_170_12" hidden="1">"#"</definedName>
    <definedName name="FDC_170_13" hidden="1">"#"</definedName>
    <definedName name="FDC_170_14" hidden="1">"#"</definedName>
    <definedName name="FDC_170_2" hidden="1">"#"</definedName>
    <definedName name="FDC_170_3" hidden="1">"#"</definedName>
    <definedName name="FDC_170_4" hidden="1">"#"</definedName>
    <definedName name="FDC_170_5" hidden="1">"#"</definedName>
    <definedName name="FDC_170_6" hidden="1">"#"</definedName>
    <definedName name="FDC_170_7" hidden="1">"#"</definedName>
    <definedName name="FDC_170_8" hidden="1">"#"</definedName>
    <definedName name="FDC_170_9" hidden="1">"#"</definedName>
    <definedName name="FDC_171_0" hidden="1">"#"</definedName>
    <definedName name="FDC_171_1" hidden="1">"#"</definedName>
    <definedName name="FDC_171_10" hidden="1">"#"</definedName>
    <definedName name="FDC_171_11" hidden="1">"#"</definedName>
    <definedName name="FDC_171_12" hidden="1">"#"</definedName>
    <definedName name="FDC_171_13" hidden="1">"#"</definedName>
    <definedName name="FDC_171_14" hidden="1">"#"</definedName>
    <definedName name="FDC_171_2" hidden="1">"#"</definedName>
    <definedName name="FDC_171_3" hidden="1">"#"</definedName>
    <definedName name="FDC_171_4" hidden="1">"#"</definedName>
    <definedName name="FDC_171_5" hidden="1">"#"</definedName>
    <definedName name="FDC_171_6" hidden="1">"#"</definedName>
    <definedName name="FDC_171_7" hidden="1">"#"</definedName>
    <definedName name="FDC_171_8" hidden="1">"#"</definedName>
    <definedName name="FDC_171_9" hidden="1">"#"</definedName>
    <definedName name="FDC_172_0" hidden="1">"#"</definedName>
    <definedName name="FDC_172_1" hidden="1">"#"</definedName>
    <definedName name="FDC_172_10" hidden="1">"#"</definedName>
    <definedName name="FDC_172_11" hidden="1">"#"</definedName>
    <definedName name="FDC_172_12" hidden="1">"#"</definedName>
    <definedName name="FDC_172_13" hidden="1">"#"</definedName>
    <definedName name="FDC_172_14" hidden="1">"#"</definedName>
    <definedName name="FDC_172_2" hidden="1">"#"</definedName>
    <definedName name="FDC_172_3" hidden="1">"#"</definedName>
    <definedName name="FDC_172_4" hidden="1">"#"</definedName>
    <definedName name="FDC_172_5" hidden="1">"#"</definedName>
    <definedName name="FDC_172_6" hidden="1">"#"</definedName>
    <definedName name="FDC_172_7" hidden="1">"#"</definedName>
    <definedName name="FDC_172_8" hidden="1">"#"</definedName>
    <definedName name="FDC_172_9" hidden="1">"#"</definedName>
    <definedName name="FDC_173_0" hidden="1">"#"</definedName>
    <definedName name="FDC_173_1" hidden="1">"#"</definedName>
    <definedName name="FDC_173_2" hidden="1">"#"</definedName>
    <definedName name="FDC_174_0" hidden="1">"#"</definedName>
    <definedName name="FDC_174_1" hidden="1">"#"</definedName>
    <definedName name="FDC_174_2" hidden="1">"#"</definedName>
    <definedName name="FDC_175_0" hidden="1">"#"</definedName>
    <definedName name="FDC_175_1" hidden="1">"#"</definedName>
    <definedName name="FDC_175_2" hidden="1">"#"</definedName>
    <definedName name="FDC_176_0" hidden="1">"#"</definedName>
    <definedName name="FDC_176_1" hidden="1">"#"</definedName>
    <definedName name="FDC_176_2" hidden="1">"#"</definedName>
    <definedName name="FDC_177_0" hidden="1">"#"</definedName>
    <definedName name="FDC_177_1" hidden="1">"#"</definedName>
    <definedName name="FDC_177_2" hidden="1">"#"</definedName>
    <definedName name="FDC_178_0" hidden="1">"#"</definedName>
    <definedName name="FDC_178_1" hidden="1">"#"</definedName>
    <definedName name="FDC_178_2" hidden="1">"#"</definedName>
    <definedName name="FDC_179_0" hidden="1">"#"</definedName>
    <definedName name="FDC_179_1" hidden="1">"#"</definedName>
    <definedName name="FDC_179_2" hidden="1">"#"</definedName>
    <definedName name="FDC_18_0" hidden="1">"#"</definedName>
    <definedName name="FDC_180_0" hidden="1">"#"</definedName>
    <definedName name="FDC_180_1" hidden="1">"#"</definedName>
    <definedName name="FDC_180_2" hidden="1">"#"</definedName>
    <definedName name="FDC_181_0" hidden="1">"#"</definedName>
    <definedName name="FDC_181_1" hidden="1">"#"</definedName>
    <definedName name="FDC_181_2" hidden="1">"#"</definedName>
    <definedName name="FDC_182_0" hidden="1">"#"</definedName>
    <definedName name="FDC_182_1" hidden="1">"#"</definedName>
    <definedName name="FDC_182_2" hidden="1">"#"</definedName>
    <definedName name="FDC_183_0" hidden="1">"#"</definedName>
    <definedName name="FDC_183_1" hidden="1">"#"</definedName>
    <definedName name="FDC_183_2" hidden="1">"#"</definedName>
    <definedName name="FDC_184_0" hidden="1">"#"</definedName>
    <definedName name="FDC_184_1" hidden="1">"#"</definedName>
    <definedName name="FDC_184_2" hidden="1">"#"</definedName>
    <definedName name="FDC_185_0" hidden="1">"#"</definedName>
    <definedName name="FDC_185_1" hidden="1">"#"</definedName>
    <definedName name="FDC_185_2" hidden="1">"#"</definedName>
    <definedName name="FDC_186_0" hidden="1">"#"</definedName>
    <definedName name="FDC_186_1" hidden="1">"#"</definedName>
    <definedName name="FDC_186_2" hidden="1">"#"</definedName>
    <definedName name="FDC_187_0" hidden="1">"#"</definedName>
    <definedName name="FDC_187_1" hidden="1">"#"</definedName>
    <definedName name="FDC_187_2" hidden="1">"#"</definedName>
    <definedName name="FDC_188_0" hidden="1">"#"</definedName>
    <definedName name="FDC_188_1" hidden="1">"#"</definedName>
    <definedName name="FDC_188_2" hidden="1">"#"</definedName>
    <definedName name="FDC_189_0" hidden="1">"#"</definedName>
    <definedName name="FDC_189_1" hidden="1">"#"</definedName>
    <definedName name="FDC_189_2" hidden="1">"#"</definedName>
    <definedName name="FDC_19_0" hidden="1">"#"</definedName>
    <definedName name="FDC_19_1" hidden="1">"#"</definedName>
    <definedName name="FDC_19_2" hidden="1">"#"</definedName>
    <definedName name="FDC_19_3" hidden="1">"#"</definedName>
    <definedName name="FDC_190_0" hidden="1">"#"</definedName>
    <definedName name="FDC_190_1" hidden="1">"#"</definedName>
    <definedName name="FDC_190_2" hidden="1">"#"</definedName>
    <definedName name="FDC_191_0" hidden="1">"#"</definedName>
    <definedName name="FDC_191_1" hidden="1">"#"</definedName>
    <definedName name="FDC_191_2" hidden="1">"#"</definedName>
    <definedName name="FDC_192_0" hidden="1">"#"</definedName>
    <definedName name="FDC_192_1" hidden="1">"#"</definedName>
    <definedName name="FDC_192_2" hidden="1">"#"</definedName>
    <definedName name="FDC_193_0" hidden="1">"#"</definedName>
    <definedName name="FDC_193_1" hidden="1">"#"</definedName>
    <definedName name="FDC_193_2" hidden="1">"#"</definedName>
    <definedName name="FDC_194_0" hidden="1">"#"</definedName>
    <definedName name="FDC_194_1" hidden="1">"#"</definedName>
    <definedName name="FDC_194_2" hidden="1">"#"</definedName>
    <definedName name="FDC_195_0" hidden="1">"#"</definedName>
    <definedName name="FDC_195_1" hidden="1">"#"</definedName>
    <definedName name="FDC_195_2" hidden="1">"#"</definedName>
    <definedName name="FDC_196_0" hidden="1">"#"</definedName>
    <definedName name="FDC_196_1" hidden="1">"#"</definedName>
    <definedName name="FDC_196_2" hidden="1">"#"</definedName>
    <definedName name="FDC_197_0" hidden="1">"#"</definedName>
    <definedName name="FDC_197_1" hidden="1">"#"</definedName>
    <definedName name="FDC_197_2" hidden="1">"#"</definedName>
    <definedName name="FDC_198_0" hidden="1">"#"</definedName>
    <definedName name="FDC_198_1" hidden="1">"#"</definedName>
    <definedName name="FDC_198_2" hidden="1">"#"</definedName>
    <definedName name="FDC_199_0" hidden="1">"#"</definedName>
    <definedName name="FDC_199_1" hidden="1">"#"</definedName>
    <definedName name="FDC_199_2" hidden="1">"#"</definedName>
    <definedName name="FDC_2_0" hidden="1">"#"</definedName>
    <definedName name="FDC_20_0" hidden="1">"#"</definedName>
    <definedName name="FDC_200_0" hidden="1">"#"</definedName>
    <definedName name="FDC_200_1" hidden="1">"#"</definedName>
    <definedName name="FDC_200_2" hidden="1">"#"</definedName>
    <definedName name="FDC_201_0" hidden="1">"#"</definedName>
    <definedName name="FDC_201_1" hidden="1">"#"</definedName>
    <definedName name="FDC_201_2" hidden="1">"#"</definedName>
    <definedName name="FDC_202_0" hidden="1">"#"</definedName>
    <definedName name="FDC_202_1" hidden="1">"#"</definedName>
    <definedName name="FDC_202_2" hidden="1">"#"</definedName>
    <definedName name="FDC_203_0" hidden="1">"#"</definedName>
    <definedName name="FDC_203_1" hidden="1">"#"</definedName>
    <definedName name="FDC_203_2" hidden="1">"#"</definedName>
    <definedName name="FDC_204_0" hidden="1">"#"</definedName>
    <definedName name="FDC_204_1" hidden="1">"#"</definedName>
    <definedName name="FDC_204_2" hidden="1">"#"</definedName>
    <definedName name="FDC_205_0" hidden="1">"#"</definedName>
    <definedName name="FDC_205_1" hidden="1">"#"</definedName>
    <definedName name="FDC_205_2" hidden="1">"#"</definedName>
    <definedName name="FDC_206_0" hidden="1">"#"</definedName>
    <definedName name="FDC_206_1" hidden="1">"#"</definedName>
    <definedName name="FDC_206_2" hidden="1">"#"</definedName>
    <definedName name="FDC_207_0" hidden="1">"#"</definedName>
    <definedName name="FDC_207_1" hidden="1">"#"</definedName>
    <definedName name="FDC_207_2" hidden="1">"#"</definedName>
    <definedName name="FDC_208_0" hidden="1">"#"</definedName>
    <definedName name="FDC_208_1" hidden="1">"#"</definedName>
    <definedName name="FDC_208_2" hidden="1">"#"</definedName>
    <definedName name="FDC_209_0" hidden="1">"#"</definedName>
    <definedName name="FDC_209_1" hidden="1">"#"</definedName>
    <definedName name="FDC_209_2" hidden="1">"#"</definedName>
    <definedName name="FDC_21_0" hidden="1">"#"</definedName>
    <definedName name="FDC_21_1" hidden="1">"#"</definedName>
    <definedName name="FDC_21_2" hidden="1">"#"</definedName>
    <definedName name="FDC_21_3" hidden="1">"#"</definedName>
    <definedName name="FDC_210_0" hidden="1">"#"</definedName>
    <definedName name="FDC_210_1" hidden="1">"#"</definedName>
    <definedName name="FDC_211_0" hidden="1">"#"</definedName>
    <definedName name="FDC_211_1" hidden="1">"#"</definedName>
    <definedName name="FDC_211_2" hidden="1">"#"</definedName>
    <definedName name="FDC_212_0" hidden="1">"#"</definedName>
    <definedName name="FDC_212_1" hidden="1">"#"</definedName>
    <definedName name="FDC_212_2" hidden="1">"#"</definedName>
    <definedName name="FDC_213_0" hidden="1">"#"</definedName>
    <definedName name="FDC_213_1" hidden="1">"#"</definedName>
    <definedName name="FDC_213_2" hidden="1">"#"</definedName>
    <definedName name="FDC_214_0" hidden="1">"#"</definedName>
    <definedName name="FDC_214_1" hidden="1">"#"</definedName>
    <definedName name="FDC_214_2" hidden="1">"#"</definedName>
    <definedName name="FDC_215_0" hidden="1">"#"</definedName>
    <definedName name="FDC_216_0" hidden="1">"#"</definedName>
    <definedName name="FDC_217_0" hidden="1">"#"</definedName>
    <definedName name="FDC_218_0" hidden="1">"#"</definedName>
    <definedName name="FDC_218_1" hidden="1">"#"</definedName>
    <definedName name="FDC_218_2" hidden="1">"#"</definedName>
    <definedName name="FDC_219_0" hidden="1">"#"</definedName>
    <definedName name="FDC_219_1" hidden="1">"#"</definedName>
    <definedName name="FDC_219_2" hidden="1">"#"</definedName>
    <definedName name="FDC_22_0" hidden="1">"#"</definedName>
    <definedName name="FDC_220_0" hidden="1">"#"</definedName>
    <definedName name="FDC_221_0" hidden="1">"#"</definedName>
    <definedName name="FDC_222_0" hidden="1">"#"</definedName>
    <definedName name="FDC_223_0" hidden="1">"#"</definedName>
    <definedName name="FDC_223_1" hidden="1">"#"</definedName>
    <definedName name="FDC_223_2" hidden="1">"#"</definedName>
    <definedName name="FDC_224_0" hidden="1">"#"</definedName>
    <definedName name="FDC_224_1" hidden="1">"#"</definedName>
    <definedName name="FDC_224_2" hidden="1">"#"</definedName>
    <definedName name="FDC_225_0" hidden="1">"#"</definedName>
    <definedName name="FDC_226_0" hidden="1">"#"</definedName>
    <definedName name="FDC_227_0" hidden="1">"#"</definedName>
    <definedName name="FDC_228_0" hidden="1">"#"</definedName>
    <definedName name="FDC_228_1" hidden="1">"#"</definedName>
    <definedName name="FDC_228_2" hidden="1">"#"</definedName>
    <definedName name="FDC_229_0" hidden="1">"#"</definedName>
    <definedName name="FDC_229_1" hidden="1">"#"</definedName>
    <definedName name="FDC_229_2" hidden="1">"#"</definedName>
    <definedName name="FDC_23_0" hidden="1">"#"</definedName>
    <definedName name="FDC_230_0" hidden="1">"#"</definedName>
    <definedName name="FDC_231_0" hidden="1">"#"</definedName>
    <definedName name="FDC_232_0" hidden="1">"#"</definedName>
    <definedName name="FDC_233_0" hidden="1">"#"</definedName>
    <definedName name="FDC_233_1" hidden="1">"#"</definedName>
    <definedName name="FDC_233_2" hidden="1">"#"</definedName>
    <definedName name="FDC_234_0" hidden="1">"#"</definedName>
    <definedName name="FDC_234_1" hidden="1">"#"</definedName>
    <definedName name="FDC_234_2" hidden="1">"#"</definedName>
    <definedName name="FDC_235_0" hidden="1">"#"</definedName>
    <definedName name="FDC_236_0" hidden="1">"#"</definedName>
    <definedName name="FDC_237_0" hidden="1">"#"</definedName>
    <definedName name="FDC_238_0" hidden="1">"#"</definedName>
    <definedName name="FDC_238_1" hidden="1">"#"</definedName>
    <definedName name="FDC_238_10" hidden="1">"#"</definedName>
    <definedName name="FDC_238_11" hidden="1">"#"</definedName>
    <definedName name="FDC_238_12" hidden="1">"#"</definedName>
    <definedName name="FDC_238_13" hidden="1">"#"</definedName>
    <definedName name="FDC_238_14" hidden="1">"#"</definedName>
    <definedName name="FDC_238_2" hidden="1">"#"</definedName>
    <definedName name="FDC_238_3" hidden="1">"#"</definedName>
    <definedName name="FDC_238_4" hidden="1">"#"</definedName>
    <definedName name="FDC_238_5" hidden="1">"#"</definedName>
    <definedName name="FDC_238_6" hidden="1">"#"</definedName>
    <definedName name="FDC_238_7" hidden="1">"#"</definedName>
    <definedName name="FDC_238_8" hidden="1">"#"</definedName>
    <definedName name="FDC_238_9" hidden="1">"#"</definedName>
    <definedName name="FDC_239_0" hidden="1">"#"</definedName>
    <definedName name="FDC_239_1" hidden="1">"#"</definedName>
    <definedName name="FDC_239_10" hidden="1">"#"</definedName>
    <definedName name="FDC_239_11" hidden="1">"#"</definedName>
    <definedName name="FDC_239_12" hidden="1">"#"</definedName>
    <definedName name="FDC_239_13" hidden="1">"#"</definedName>
    <definedName name="FDC_239_14" hidden="1">"#"</definedName>
    <definedName name="FDC_239_2" hidden="1">"#"</definedName>
    <definedName name="FDC_239_3" hidden="1">"#"</definedName>
    <definedName name="FDC_239_4" hidden="1">"#"</definedName>
    <definedName name="FDC_239_5" hidden="1">"#"</definedName>
    <definedName name="FDC_239_6" hidden="1">"#"</definedName>
    <definedName name="FDC_239_7" hidden="1">"#"</definedName>
    <definedName name="FDC_239_8" hidden="1">"#"</definedName>
    <definedName name="FDC_239_9" hidden="1">"#"</definedName>
    <definedName name="FDC_24_0" hidden="1">"#"</definedName>
    <definedName name="FDC_240_0" hidden="1">"#"</definedName>
    <definedName name="FDC_241_0" hidden="1">"#"</definedName>
    <definedName name="FDC_242_0" hidden="1">"#"</definedName>
    <definedName name="FDC_243_0" hidden="1">"#"</definedName>
    <definedName name="FDC_243_1" hidden="1">"#"</definedName>
    <definedName name="FDC_243_10" hidden="1">"#"</definedName>
    <definedName name="FDC_243_11" hidden="1">"#"</definedName>
    <definedName name="FDC_243_12" hidden="1">"#"</definedName>
    <definedName name="FDC_243_13" hidden="1">"#"</definedName>
    <definedName name="FDC_243_14" hidden="1">"#"</definedName>
    <definedName name="FDC_243_2" hidden="1">"#"</definedName>
    <definedName name="FDC_243_3" hidden="1">"#"</definedName>
    <definedName name="FDC_243_4" hidden="1">"#"</definedName>
    <definedName name="FDC_243_5" hidden="1">"#"</definedName>
    <definedName name="FDC_243_6" hidden="1">"#"</definedName>
    <definedName name="FDC_243_7" hidden="1">"#"</definedName>
    <definedName name="FDC_243_8" hidden="1">"#"</definedName>
    <definedName name="FDC_243_9" hidden="1">"#"</definedName>
    <definedName name="FDC_244_0" hidden="1">"#"</definedName>
    <definedName name="FDC_244_1" hidden="1">"#"</definedName>
    <definedName name="FDC_244_2" hidden="1">"#"</definedName>
    <definedName name="FDC_245_0" hidden="1">"#"</definedName>
    <definedName name="FDC_246_0" hidden="1">"#"</definedName>
    <definedName name="FDC_247_0" hidden="1">"#"</definedName>
    <definedName name="FDC_248_0" hidden="1">"#"</definedName>
    <definedName name="FDC_248_1" hidden="1">"#"</definedName>
    <definedName name="FDC_248_2" hidden="1">"#"</definedName>
    <definedName name="FDC_249_0" hidden="1">"#"</definedName>
    <definedName name="FDC_249_1" hidden="1">"#"</definedName>
    <definedName name="FDC_249_10" hidden="1">"#"</definedName>
    <definedName name="FDC_249_11" hidden="1">"#"</definedName>
    <definedName name="FDC_249_12" hidden="1">"#"</definedName>
    <definedName name="FDC_249_13" hidden="1">"#"</definedName>
    <definedName name="FDC_249_14" hidden="1">"#"</definedName>
    <definedName name="FDC_249_2" hidden="1">"#"</definedName>
    <definedName name="FDC_249_3" hidden="1">"#"</definedName>
    <definedName name="FDC_249_4" hidden="1">"#"</definedName>
    <definedName name="FDC_249_5" hidden="1">"#"</definedName>
    <definedName name="FDC_249_6" hidden="1">"#"</definedName>
    <definedName name="FDC_249_7" hidden="1">"#"</definedName>
    <definedName name="FDC_249_8" hidden="1">"#"</definedName>
    <definedName name="FDC_249_9" hidden="1">"#"</definedName>
    <definedName name="FDC_25_0" hidden="1">"#"</definedName>
    <definedName name="FDC_25_1" hidden="1">"#"</definedName>
    <definedName name="FDC_25_2" hidden="1">"#"</definedName>
    <definedName name="FDC_25_3" hidden="1">"#"</definedName>
    <definedName name="FDC_250_0" hidden="1">"#"</definedName>
    <definedName name="FDC_251_0" hidden="1">"#"</definedName>
    <definedName name="FDC_252_0" hidden="1">"#"</definedName>
    <definedName name="FDC_253_0" hidden="1">"#"</definedName>
    <definedName name="FDC_253_1" hidden="1">"#"</definedName>
    <definedName name="FDC_253_2" hidden="1">"#"</definedName>
    <definedName name="FDC_254_0" hidden="1">"#"</definedName>
    <definedName name="FDC_254_1" hidden="1">"#"</definedName>
    <definedName name="FDC_254_2" hidden="1">"#"</definedName>
    <definedName name="FDC_255_0" hidden="1">"#"</definedName>
    <definedName name="FDC_255_1" hidden="1">"#"</definedName>
    <definedName name="FDC_255_2" hidden="1">"#"</definedName>
    <definedName name="FDC_256_0" hidden="1">"#"</definedName>
    <definedName name="FDC_256_1" hidden="1">"#"</definedName>
    <definedName name="FDC_256_2" hidden="1">"#"</definedName>
    <definedName name="FDC_257_0" hidden="1">"#"</definedName>
    <definedName name="FDC_257_1" hidden="1">"#"</definedName>
    <definedName name="FDC_257_2" hidden="1">"#"</definedName>
    <definedName name="FDC_258_0" hidden="1">"#"</definedName>
    <definedName name="FDC_258_1" hidden="1">"#"</definedName>
    <definedName name="FDC_258_2" hidden="1">"#"</definedName>
    <definedName name="FDC_259_0" hidden="1">"#"</definedName>
    <definedName name="FDC_259_1" hidden="1">"#"</definedName>
    <definedName name="FDC_259_2" hidden="1">"#"</definedName>
    <definedName name="FDC_26_0" hidden="1">"#"</definedName>
    <definedName name="FDC_26_1" hidden="1">"#"</definedName>
    <definedName name="FDC_26_2" hidden="1">"#"</definedName>
    <definedName name="FDC_26_3" hidden="1">"#"</definedName>
    <definedName name="FDC_260_0" hidden="1">"#"</definedName>
    <definedName name="FDC_260_1" hidden="1">"#"</definedName>
    <definedName name="FDC_260_2" hidden="1">"#"</definedName>
    <definedName name="FDC_261_0" hidden="1">"#"</definedName>
    <definedName name="FDC_261_1" hidden="1">"#"</definedName>
    <definedName name="FDC_261_2" hidden="1">"#"</definedName>
    <definedName name="FDC_262_0" hidden="1">"#"</definedName>
    <definedName name="FDC_262_1" hidden="1">"#"</definedName>
    <definedName name="FDC_262_2" hidden="1">"#"</definedName>
    <definedName name="FDC_263_0" hidden="1">"#"</definedName>
    <definedName name="FDC_263_1" hidden="1">"#"</definedName>
    <definedName name="FDC_263_2" hidden="1">"#"</definedName>
    <definedName name="FDC_264_0" hidden="1">"#"</definedName>
    <definedName name="FDC_264_1" hidden="1">"#"</definedName>
    <definedName name="FDC_264_2" hidden="1">"#"</definedName>
    <definedName name="FDC_265_0" hidden="1">"#"</definedName>
    <definedName name="FDC_265_1" hidden="1">"#"</definedName>
    <definedName name="FDC_265_2" hidden="1">"#"</definedName>
    <definedName name="FDC_266_0" hidden="1">"#"</definedName>
    <definedName name="FDC_266_1" hidden="1">"#"</definedName>
    <definedName name="FDC_266_2" hidden="1">"#"</definedName>
    <definedName name="FDC_267_0" hidden="1">"#"</definedName>
    <definedName name="FDC_267_1" hidden="1">"#"</definedName>
    <definedName name="FDC_267_2" hidden="1">"#"</definedName>
    <definedName name="FDC_268_0" hidden="1">"#"</definedName>
    <definedName name="FDC_268_1" hidden="1">"#"</definedName>
    <definedName name="FDC_268_2" hidden="1">"#"</definedName>
    <definedName name="FDC_269_0" hidden="1">"#"</definedName>
    <definedName name="FDC_269_1" hidden="1">"#"</definedName>
    <definedName name="FDC_269_2" hidden="1">"#"</definedName>
    <definedName name="FDC_27_0" hidden="1">"#"</definedName>
    <definedName name="FDC_270_0" hidden="1">"#"</definedName>
    <definedName name="FDC_270_1" hidden="1">"#"</definedName>
    <definedName name="FDC_270_2" hidden="1">"#"</definedName>
    <definedName name="FDC_271_0" hidden="1">"#"</definedName>
    <definedName name="FDC_271_1" hidden="1">"#"</definedName>
    <definedName name="FDC_271_2" hidden="1">"#"</definedName>
    <definedName name="FDC_272_0" hidden="1">"#"</definedName>
    <definedName name="FDC_272_1" hidden="1">"#"</definedName>
    <definedName name="FDC_272_2" hidden="1">"#"</definedName>
    <definedName name="FDC_273_0" hidden="1">"#"</definedName>
    <definedName name="FDC_273_1" hidden="1">"#"</definedName>
    <definedName name="FDC_273_10" hidden="1">"#"</definedName>
    <definedName name="FDC_273_11" hidden="1">"#"</definedName>
    <definedName name="FDC_273_12" hidden="1">"#"</definedName>
    <definedName name="FDC_273_13" hidden="1">"#"</definedName>
    <definedName name="FDC_273_14" hidden="1">"#"</definedName>
    <definedName name="FDC_273_2" hidden="1">"#"</definedName>
    <definedName name="FDC_273_3" hidden="1">"#"</definedName>
    <definedName name="FDC_273_4" hidden="1">"#"</definedName>
    <definedName name="FDC_273_5" hidden="1">"#"</definedName>
    <definedName name="FDC_273_6" hidden="1">"#"</definedName>
    <definedName name="FDC_273_7" hidden="1">"#"</definedName>
    <definedName name="FDC_273_8" hidden="1">"#"</definedName>
    <definedName name="FDC_273_9" hidden="1">"#"</definedName>
    <definedName name="FDC_274_0" hidden="1">"#"</definedName>
    <definedName name="FDC_274_1" hidden="1">"#"</definedName>
    <definedName name="FDC_274_2" hidden="1">"#"</definedName>
    <definedName name="FDC_275_0" hidden="1">"#"</definedName>
    <definedName name="FDC_275_1" hidden="1">"#"</definedName>
    <definedName name="FDC_275_2" hidden="1">"#"</definedName>
    <definedName name="FDC_276_0" hidden="1">"#"</definedName>
    <definedName name="FDC_277_0" hidden="1">"#"</definedName>
    <definedName name="FDC_278_0" hidden="1">"#"</definedName>
    <definedName name="FDC_279_0" hidden="1">"#"</definedName>
    <definedName name="FDC_279_1" hidden="1">"#"</definedName>
    <definedName name="FDC_279_2" hidden="1">"#"</definedName>
    <definedName name="FDC_28_0" hidden="1">"#"</definedName>
    <definedName name="FDC_28_1" hidden="1">"#"</definedName>
    <definedName name="FDC_28_2" hidden="1">"#"</definedName>
    <definedName name="FDC_28_3" hidden="1">"#"</definedName>
    <definedName name="FDC_280_0" hidden="1">"#"</definedName>
    <definedName name="FDC_280_1" hidden="1">"#"</definedName>
    <definedName name="FDC_280_2" hidden="1">"#"</definedName>
    <definedName name="FDC_281_0" hidden="1">"#"</definedName>
    <definedName name="FDC_281_1" hidden="1">"#"</definedName>
    <definedName name="FDC_281_2" hidden="1">"#"</definedName>
    <definedName name="FDC_282_0" hidden="1">"#"</definedName>
    <definedName name="FDC_282_1" hidden="1">"#"</definedName>
    <definedName name="FDC_282_2" hidden="1">"#"</definedName>
    <definedName name="FDC_283_0" hidden="1">"#"</definedName>
    <definedName name="FDC_283_1" hidden="1">"#"</definedName>
    <definedName name="FDC_283_2" hidden="1">"#"</definedName>
    <definedName name="FDC_284_0" hidden="1">"#"</definedName>
    <definedName name="FDC_284_1" hidden="1">"#"</definedName>
    <definedName name="FDC_284_10" hidden="1">"#"</definedName>
    <definedName name="FDC_284_11" hidden="1">"#"</definedName>
    <definedName name="FDC_284_12" hidden="1">"#"</definedName>
    <definedName name="FDC_284_13" hidden="1">"#"</definedName>
    <definedName name="FDC_284_14" hidden="1">"#"</definedName>
    <definedName name="FDC_284_15" hidden="1">"#"</definedName>
    <definedName name="FDC_284_16" hidden="1">"#"</definedName>
    <definedName name="FDC_284_17" hidden="1">"#"</definedName>
    <definedName name="FDC_284_18" hidden="1">"#"</definedName>
    <definedName name="FDC_284_19" hidden="1">"#"</definedName>
    <definedName name="FDC_284_2" hidden="1">"#"</definedName>
    <definedName name="FDC_284_20" hidden="1">"#"</definedName>
    <definedName name="FDC_284_21" hidden="1">"#"</definedName>
    <definedName name="FDC_284_22" hidden="1">"#"</definedName>
    <definedName name="FDC_284_23" hidden="1">"#"</definedName>
    <definedName name="FDC_284_24" hidden="1">"#"</definedName>
    <definedName name="FDC_284_25" hidden="1">"#"</definedName>
    <definedName name="FDC_284_26" hidden="1">"#"</definedName>
    <definedName name="FDC_284_3" hidden="1">"#"</definedName>
    <definedName name="FDC_284_4" hidden="1">"#"</definedName>
    <definedName name="FDC_284_5" hidden="1">"#"</definedName>
    <definedName name="FDC_284_6" hidden="1">"#"</definedName>
    <definedName name="FDC_284_7" hidden="1">"#"</definedName>
    <definedName name="FDC_284_8" hidden="1">"#"</definedName>
    <definedName name="FDC_284_9" hidden="1">"#"</definedName>
    <definedName name="FDC_285_0" hidden="1">"#"</definedName>
    <definedName name="FDC_285_1" hidden="1">"#"</definedName>
    <definedName name="FDC_285_10" hidden="1">"#"</definedName>
    <definedName name="FDC_285_11" hidden="1">"#"</definedName>
    <definedName name="FDC_285_12" hidden="1">"#"</definedName>
    <definedName name="FDC_285_13" hidden="1">"#"</definedName>
    <definedName name="FDC_285_14" hidden="1">"#"</definedName>
    <definedName name="FDC_285_15" hidden="1">"#"</definedName>
    <definedName name="FDC_285_16" hidden="1">"#"</definedName>
    <definedName name="FDC_285_17" hidden="1">"#"</definedName>
    <definedName name="FDC_285_18" hidden="1">"#"</definedName>
    <definedName name="FDC_285_19" hidden="1">"#"</definedName>
    <definedName name="FDC_285_2" hidden="1">"#"</definedName>
    <definedName name="FDC_285_20" hidden="1">"#"</definedName>
    <definedName name="FDC_285_21" hidden="1">"#"</definedName>
    <definedName name="FDC_285_22" hidden="1">"#"</definedName>
    <definedName name="FDC_285_23" hidden="1">"#"</definedName>
    <definedName name="FDC_285_24" hidden="1">"#"</definedName>
    <definedName name="FDC_285_25" hidden="1">"#"</definedName>
    <definedName name="FDC_285_26" hidden="1">"#"</definedName>
    <definedName name="FDC_285_3" hidden="1">"#"</definedName>
    <definedName name="FDC_285_4" hidden="1">"#"</definedName>
    <definedName name="FDC_285_5" hidden="1">"#"</definedName>
    <definedName name="FDC_285_6" hidden="1">"#"</definedName>
    <definedName name="FDC_285_7" hidden="1">"#"</definedName>
    <definedName name="FDC_285_8" hidden="1">"#"</definedName>
    <definedName name="FDC_285_9" hidden="1">"#"</definedName>
    <definedName name="FDC_286_0" hidden="1">"#"</definedName>
    <definedName name="FDC_286_1" hidden="1">"#"</definedName>
    <definedName name="FDC_286_10" hidden="1">"#"</definedName>
    <definedName name="FDC_286_11" hidden="1">"#"</definedName>
    <definedName name="FDC_286_12" hidden="1">"#"</definedName>
    <definedName name="FDC_286_13" hidden="1">"#"</definedName>
    <definedName name="FDC_286_14" hidden="1">"#"</definedName>
    <definedName name="FDC_286_15" hidden="1">"#"</definedName>
    <definedName name="FDC_286_16" hidden="1">"#"</definedName>
    <definedName name="FDC_286_17" hidden="1">"#"</definedName>
    <definedName name="FDC_286_18" hidden="1">"#"</definedName>
    <definedName name="FDC_286_19" hidden="1">"#"</definedName>
    <definedName name="FDC_286_2" hidden="1">"#"</definedName>
    <definedName name="FDC_286_20" hidden="1">"#"</definedName>
    <definedName name="FDC_286_21" hidden="1">"#"</definedName>
    <definedName name="FDC_286_22" hidden="1">"#"</definedName>
    <definedName name="FDC_286_23" hidden="1">"#"</definedName>
    <definedName name="FDC_286_24" hidden="1">"#"</definedName>
    <definedName name="FDC_286_25" hidden="1">"#"</definedName>
    <definedName name="FDC_286_3" hidden="1">"#"</definedName>
    <definedName name="FDC_286_4" hidden="1">"#"</definedName>
    <definedName name="FDC_286_5" hidden="1">"#"</definedName>
    <definedName name="FDC_286_6" hidden="1">"#"</definedName>
    <definedName name="FDC_286_7" hidden="1">"#"</definedName>
    <definedName name="FDC_286_8" hidden="1">"#"</definedName>
    <definedName name="FDC_286_9" hidden="1">"#"</definedName>
    <definedName name="FDC_287_0" hidden="1">"#"</definedName>
    <definedName name="FDC_287_1" hidden="1">"#"</definedName>
    <definedName name="FDC_287_10" hidden="1">"#"</definedName>
    <definedName name="FDC_287_11" hidden="1">"#"</definedName>
    <definedName name="FDC_287_12" hidden="1">"#"</definedName>
    <definedName name="FDC_287_13" hidden="1">"#"</definedName>
    <definedName name="FDC_287_14" hidden="1">"#"</definedName>
    <definedName name="FDC_287_15" hidden="1">"#"</definedName>
    <definedName name="FDC_287_16" hidden="1">"#"</definedName>
    <definedName name="FDC_287_17" hidden="1">"#"</definedName>
    <definedName name="FDC_287_18" hidden="1">"#"</definedName>
    <definedName name="FDC_287_19" hidden="1">"#"</definedName>
    <definedName name="FDC_287_2" hidden="1">"#"</definedName>
    <definedName name="FDC_287_20" hidden="1">"#"</definedName>
    <definedName name="FDC_287_21" hidden="1">"#"</definedName>
    <definedName name="FDC_287_22" hidden="1">"#"</definedName>
    <definedName name="FDC_287_23" hidden="1">"#"</definedName>
    <definedName name="FDC_287_24" hidden="1">"#"</definedName>
    <definedName name="FDC_287_3" hidden="1">"#"</definedName>
    <definedName name="FDC_287_4" hidden="1">"#"</definedName>
    <definedName name="FDC_287_5" hidden="1">"#"</definedName>
    <definedName name="FDC_287_6" hidden="1">"#"</definedName>
    <definedName name="FDC_287_7" hidden="1">"#"</definedName>
    <definedName name="FDC_287_8" hidden="1">"#"</definedName>
    <definedName name="FDC_287_9" hidden="1">"#"</definedName>
    <definedName name="FDC_288_0" hidden="1">"#"</definedName>
    <definedName name="FDC_288_1" hidden="1">"#"</definedName>
    <definedName name="FDC_288_2" hidden="1">"#"</definedName>
    <definedName name="FDC_289_0" hidden="1">"#"</definedName>
    <definedName name="FDC_289_1" hidden="1">"#"</definedName>
    <definedName name="FDC_289_10" hidden="1">"#"</definedName>
    <definedName name="FDC_289_11" hidden="1">"#"</definedName>
    <definedName name="FDC_289_12" hidden="1">"#"</definedName>
    <definedName name="FDC_289_13" hidden="1">"#"</definedName>
    <definedName name="FDC_289_14" hidden="1">"#"</definedName>
    <definedName name="FDC_289_15" hidden="1">"#"</definedName>
    <definedName name="FDC_289_16" hidden="1">"#"</definedName>
    <definedName name="FDC_289_17" hidden="1">"#"</definedName>
    <definedName name="FDC_289_18" hidden="1">"#"</definedName>
    <definedName name="FDC_289_19" hidden="1">"#"</definedName>
    <definedName name="FDC_289_2" hidden="1">"#"</definedName>
    <definedName name="FDC_289_20" hidden="1">"#"</definedName>
    <definedName name="FDC_289_21" hidden="1">"#"</definedName>
    <definedName name="FDC_289_22" hidden="1">"#"</definedName>
    <definedName name="FDC_289_23" hidden="1">"#"</definedName>
    <definedName name="FDC_289_24" hidden="1">"#"</definedName>
    <definedName name="FDC_289_25" hidden="1">"#"</definedName>
    <definedName name="FDC_289_26" hidden="1">"#"</definedName>
    <definedName name="FDC_289_3" hidden="1">"#"</definedName>
    <definedName name="FDC_289_4" hidden="1">"#"</definedName>
    <definedName name="FDC_289_5" hidden="1">"#"</definedName>
    <definedName name="FDC_289_6" hidden="1">"#"</definedName>
    <definedName name="FDC_289_7" hidden="1">"#"</definedName>
    <definedName name="FDC_289_8" hidden="1">"#"</definedName>
    <definedName name="FDC_289_9" hidden="1">"#"</definedName>
    <definedName name="FDC_29_0" hidden="1">"#"</definedName>
    <definedName name="FDC_29_1" hidden="1">"#"</definedName>
    <definedName name="FDC_29_2" hidden="1">"#"</definedName>
    <definedName name="FDC_29_3" hidden="1">"#"</definedName>
    <definedName name="FDC_290_0" hidden="1">"#"</definedName>
    <definedName name="FDC_290_1" hidden="1">"#"</definedName>
    <definedName name="FDC_290_10" hidden="1">"#"</definedName>
    <definedName name="FDC_290_11" hidden="1">"#"</definedName>
    <definedName name="FDC_290_12" hidden="1">"#"</definedName>
    <definedName name="FDC_290_13" hidden="1">"#"</definedName>
    <definedName name="FDC_290_14" hidden="1">"#"</definedName>
    <definedName name="FDC_290_15" hidden="1">"#"</definedName>
    <definedName name="FDC_290_16" hidden="1">"#"</definedName>
    <definedName name="FDC_290_17" hidden="1">"#"</definedName>
    <definedName name="FDC_290_18" hidden="1">"#"</definedName>
    <definedName name="FDC_290_19" hidden="1">"#"</definedName>
    <definedName name="FDC_290_2" hidden="1">"#"</definedName>
    <definedName name="FDC_290_20" hidden="1">"#"</definedName>
    <definedName name="FDC_290_21" hidden="1">"#"</definedName>
    <definedName name="FDC_290_22" hidden="1">"#"</definedName>
    <definedName name="FDC_290_23" hidden="1">"#"</definedName>
    <definedName name="FDC_290_24" hidden="1">"#"</definedName>
    <definedName name="FDC_290_25" hidden="1">"#"</definedName>
    <definedName name="FDC_290_3" hidden="1">"#"</definedName>
    <definedName name="FDC_290_4" hidden="1">"#"</definedName>
    <definedName name="FDC_290_5" hidden="1">"#"</definedName>
    <definedName name="FDC_290_6" hidden="1">"#"</definedName>
    <definedName name="FDC_290_7" hidden="1">"#"</definedName>
    <definedName name="FDC_290_8" hidden="1">"#"</definedName>
    <definedName name="FDC_290_9" hidden="1">"#"</definedName>
    <definedName name="FDC_291_0" hidden="1">"#"</definedName>
    <definedName name="FDC_291_1" hidden="1">"#"</definedName>
    <definedName name="FDC_291_10" hidden="1">"#"</definedName>
    <definedName name="FDC_291_11" hidden="1">"#"</definedName>
    <definedName name="FDC_291_12" hidden="1">"#"</definedName>
    <definedName name="FDC_291_13" hidden="1">"#"</definedName>
    <definedName name="FDC_291_14" hidden="1">"#"</definedName>
    <definedName name="FDC_291_15" hidden="1">"#"</definedName>
    <definedName name="FDC_291_16" hidden="1">"#"</definedName>
    <definedName name="FDC_291_17" hidden="1">"#"</definedName>
    <definedName name="FDC_291_18" hidden="1">"#"</definedName>
    <definedName name="FDC_291_19" hidden="1">"#"</definedName>
    <definedName name="FDC_291_2" hidden="1">"#"</definedName>
    <definedName name="FDC_291_20" hidden="1">"#"</definedName>
    <definedName name="FDC_291_21" hidden="1">"#"</definedName>
    <definedName name="FDC_291_22" hidden="1">"#"</definedName>
    <definedName name="FDC_291_23" hidden="1">"#"</definedName>
    <definedName name="FDC_291_24" hidden="1">"#"</definedName>
    <definedName name="FDC_291_3" hidden="1">"#"</definedName>
    <definedName name="FDC_291_4" hidden="1">"#"</definedName>
    <definedName name="FDC_291_5" hidden="1">"#"</definedName>
    <definedName name="FDC_291_6" hidden="1">"#"</definedName>
    <definedName name="FDC_291_7" hidden="1">"#"</definedName>
    <definedName name="FDC_291_8" hidden="1">"#"</definedName>
    <definedName name="FDC_291_9" hidden="1">"#"</definedName>
    <definedName name="FDC_292_0" hidden="1">"#"</definedName>
    <definedName name="FDC_292_1" hidden="1">"#"</definedName>
    <definedName name="FDC_292_2" hidden="1">"#"</definedName>
    <definedName name="FDC_293_0" hidden="1">"#"</definedName>
    <definedName name="FDC_293_1" hidden="1">"#"</definedName>
    <definedName name="FDC_293_2" hidden="1">"#"</definedName>
    <definedName name="FDC_294_0" hidden="1">"#"</definedName>
    <definedName name="FDC_294_1" hidden="1">"#"</definedName>
    <definedName name="FDC_294_2" hidden="1">"#"</definedName>
    <definedName name="FDC_295_0" hidden="1">"#"</definedName>
    <definedName name="FDC_296_0" hidden="1">"#"</definedName>
    <definedName name="FDC_297_0" hidden="1">"#"</definedName>
    <definedName name="FDC_298_0" hidden="1">"#"</definedName>
    <definedName name="FDC_299_0" hidden="1">"#"</definedName>
    <definedName name="FDC_299_1" hidden="1">"#"</definedName>
    <definedName name="FDC_299_10" hidden="1">"#"</definedName>
    <definedName name="FDC_299_11" hidden="1">"#"</definedName>
    <definedName name="FDC_299_12" hidden="1">"#"</definedName>
    <definedName name="FDC_299_13" hidden="1">"#"</definedName>
    <definedName name="FDC_299_14" hidden="1">"#"</definedName>
    <definedName name="FDC_299_15" hidden="1">"#"</definedName>
    <definedName name="FDC_299_16" hidden="1">"#"</definedName>
    <definedName name="FDC_299_17" hidden="1">"#"</definedName>
    <definedName name="FDC_299_18" hidden="1">"#"</definedName>
    <definedName name="FDC_299_19" hidden="1">"#"</definedName>
    <definedName name="FDC_299_2" hidden="1">"#"</definedName>
    <definedName name="FDC_299_20" hidden="1">"#"</definedName>
    <definedName name="FDC_299_21" hidden="1">"#"</definedName>
    <definedName name="FDC_299_22" hidden="1">"#"</definedName>
    <definedName name="FDC_299_23" hidden="1">"#"</definedName>
    <definedName name="FDC_299_24" hidden="1">"#"</definedName>
    <definedName name="FDC_299_25" hidden="1">"#"</definedName>
    <definedName name="FDC_299_26" hidden="1">"#"</definedName>
    <definedName name="FDC_299_3" hidden="1">"#"</definedName>
    <definedName name="FDC_299_4" hidden="1">"#"</definedName>
    <definedName name="FDC_299_5" hidden="1">"#"</definedName>
    <definedName name="FDC_299_6" hidden="1">"#"</definedName>
    <definedName name="FDC_299_7" hidden="1">"#"</definedName>
    <definedName name="FDC_299_8" hidden="1">"#"</definedName>
    <definedName name="FDC_299_9" hidden="1">"#"</definedName>
    <definedName name="FDC_3_0" hidden="1">"#"</definedName>
    <definedName name="FDC_30_0" hidden="1">"#"</definedName>
    <definedName name="FDC_300_0" hidden="1">"#"</definedName>
    <definedName name="FDC_300_1" hidden="1">"#"</definedName>
    <definedName name="FDC_300_10" hidden="1">"#"</definedName>
    <definedName name="FDC_300_11" hidden="1">"#"</definedName>
    <definedName name="FDC_300_12" hidden="1">"#"</definedName>
    <definedName name="FDC_300_13" hidden="1">"#"</definedName>
    <definedName name="FDC_300_14" hidden="1">"#"</definedName>
    <definedName name="FDC_300_15" hidden="1">"#"</definedName>
    <definedName name="FDC_300_16" hidden="1">"#"</definedName>
    <definedName name="FDC_300_17" hidden="1">"#"</definedName>
    <definedName name="FDC_300_18" hidden="1">"#"</definedName>
    <definedName name="FDC_300_19" hidden="1">"#"</definedName>
    <definedName name="FDC_300_2" hidden="1">"#"</definedName>
    <definedName name="FDC_300_20" hidden="1">"#"</definedName>
    <definedName name="FDC_300_21" hidden="1">"#"</definedName>
    <definedName name="FDC_300_22" hidden="1">"#"</definedName>
    <definedName name="FDC_300_23" hidden="1">"#"</definedName>
    <definedName name="FDC_300_24" hidden="1">"#"</definedName>
    <definedName name="FDC_300_25" hidden="1">"#"</definedName>
    <definedName name="FDC_300_26" hidden="1">"#"</definedName>
    <definedName name="FDC_300_3" hidden="1">"#"</definedName>
    <definedName name="FDC_300_4" hidden="1">"#"</definedName>
    <definedName name="FDC_300_5" hidden="1">"#"</definedName>
    <definedName name="FDC_300_6" hidden="1">"#"</definedName>
    <definedName name="FDC_300_7" hidden="1">"#"</definedName>
    <definedName name="FDC_300_8" hidden="1">"#"</definedName>
    <definedName name="FDC_300_9" hidden="1">"#"</definedName>
    <definedName name="FDC_301_0" hidden="1">"#"</definedName>
    <definedName name="FDC_301_1" hidden="1">"#"</definedName>
    <definedName name="FDC_301_10" hidden="1">"#"</definedName>
    <definedName name="FDC_301_11" hidden="1">"#"</definedName>
    <definedName name="FDC_301_12" hidden="1">"#"</definedName>
    <definedName name="FDC_301_13" hidden="1">"#"</definedName>
    <definedName name="FDC_301_14" hidden="1">"#"</definedName>
    <definedName name="FDC_301_15" hidden="1">"#"</definedName>
    <definedName name="FDC_301_16" hidden="1">"#"</definedName>
    <definedName name="FDC_301_17" hidden="1">"#"</definedName>
    <definedName name="FDC_301_18" hidden="1">"#"</definedName>
    <definedName name="FDC_301_19" hidden="1">"#"</definedName>
    <definedName name="FDC_301_2" hidden="1">"#"</definedName>
    <definedName name="FDC_301_20" hidden="1">"#"</definedName>
    <definedName name="FDC_301_21" hidden="1">"#"</definedName>
    <definedName name="FDC_301_22" hidden="1">"#"</definedName>
    <definedName name="FDC_301_23" hidden="1">"#"</definedName>
    <definedName name="FDC_301_24" hidden="1">"#"</definedName>
    <definedName name="FDC_301_25" hidden="1">"#"</definedName>
    <definedName name="FDC_301_3" hidden="1">"#"</definedName>
    <definedName name="FDC_301_4" hidden="1">"#"</definedName>
    <definedName name="FDC_301_5" hidden="1">"#"</definedName>
    <definedName name="FDC_301_6" hidden="1">"#"</definedName>
    <definedName name="FDC_301_7" hidden="1">"#"</definedName>
    <definedName name="FDC_301_8" hidden="1">"#"</definedName>
    <definedName name="FDC_301_9" hidden="1">"#"</definedName>
    <definedName name="FDC_302_0" hidden="1">"#"</definedName>
    <definedName name="FDC_302_1" hidden="1">"#"</definedName>
    <definedName name="FDC_302_10" hidden="1">"#"</definedName>
    <definedName name="FDC_302_11" hidden="1">"#"</definedName>
    <definedName name="FDC_302_12" hidden="1">"#"</definedName>
    <definedName name="FDC_302_13" hidden="1">"#"</definedName>
    <definedName name="FDC_302_14" hidden="1">"#"</definedName>
    <definedName name="FDC_302_15" hidden="1">"#"</definedName>
    <definedName name="FDC_302_16" hidden="1">"#"</definedName>
    <definedName name="FDC_302_17" hidden="1">"#"</definedName>
    <definedName name="FDC_302_18" hidden="1">"#"</definedName>
    <definedName name="FDC_302_19" hidden="1">"#"</definedName>
    <definedName name="FDC_302_2" hidden="1">"#"</definedName>
    <definedName name="FDC_302_20" hidden="1">"#"</definedName>
    <definedName name="FDC_302_21" hidden="1">"#"</definedName>
    <definedName name="FDC_302_22" hidden="1">"#"</definedName>
    <definedName name="FDC_302_23" hidden="1">"#"</definedName>
    <definedName name="FDC_302_24" hidden="1">"#"</definedName>
    <definedName name="FDC_302_3" hidden="1">"#"</definedName>
    <definedName name="FDC_302_4" hidden="1">"#"</definedName>
    <definedName name="FDC_302_5" hidden="1">"#"</definedName>
    <definedName name="FDC_302_6" hidden="1">"#"</definedName>
    <definedName name="FDC_302_7" hidden="1">"#"</definedName>
    <definedName name="FDC_302_8" hidden="1">"#"</definedName>
    <definedName name="FDC_302_9" hidden="1">"#"</definedName>
    <definedName name="FDC_303_0" hidden="1">"#"</definedName>
    <definedName name="FDC_303_1" hidden="1">"#"</definedName>
    <definedName name="FDC_303_2" hidden="1">"#"</definedName>
    <definedName name="FDC_304_0" hidden="1">"#"</definedName>
    <definedName name="FDC_304_1" hidden="1">"#"</definedName>
    <definedName name="FDC_304_2" hidden="1">"#"</definedName>
    <definedName name="FDC_305_0" hidden="1">"#"</definedName>
    <definedName name="FDC_305_1" hidden="1">"#"</definedName>
    <definedName name="FDC_305_10" hidden="1">"#"</definedName>
    <definedName name="FDC_305_11" hidden="1">"#"</definedName>
    <definedName name="FDC_305_12" hidden="1">"#"</definedName>
    <definedName name="FDC_305_13" hidden="1">"#"</definedName>
    <definedName name="FDC_305_14" hidden="1">"#"</definedName>
    <definedName name="FDC_305_2" hidden="1">"#"</definedName>
    <definedName name="FDC_305_3" hidden="1">"#"</definedName>
    <definedName name="FDC_305_4" hidden="1">"#"</definedName>
    <definedName name="FDC_305_5" hidden="1">"#"</definedName>
    <definedName name="FDC_305_6" hidden="1">"#"</definedName>
    <definedName name="FDC_305_7" hidden="1">"#"</definedName>
    <definedName name="FDC_305_8" hidden="1">"#"</definedName>
    <definedName name="FDC_305_9" hidden="1">"#"</definedName>
    <definedName name="FDC_306_0" hidden="1">"#"</definedName>
    <definedName name="FDC_306_1" hidden="1">"#"</definedName>
    <definedName name="FDC_306_10" hidden="1">"#"</definedName>
    <definedName name="FDC_306_11" hidden="1">"#"</definedName>
    <definedName name="FDC_306_12" hidden="1">"#"</definedName>
    <definedName name="FDC_306_13" hidden="1">"#"</definedName>
    <definedName name="FDC_306_14" hidden="1">"#"</definedName>
    <definedName name="FDC_306_2" hidden="1">"#"</definedName>
    <definedName name="FDC_306_3" hidden="1">"#"</definedName>
    <definedName name="FDC_306_4" hidden="1">"#"</definedName>
    <definedName name="FDC_306_5" hidden="1">"#"</definedName>
    <definedName name="FDC_306_6" hidden="1">"#"</definedName>
    <definedName name="FDC_306_7" hidden="1">"#"</definedName>
    <definedName name="FDC_306_8" hidden="1">"#"</definedName>
    <definedName name="FDC_306_9" hidden="1">"#"</definedName>
    <definedName name="FDC_307_0" hidden="1">"#"</definedName>
    <definedName name="FDC_307_1" hidden="1">"#"</definedName>
    <definedName name="FDC_307_2" hidden="1">"#"</definedName>
    <definedName name="FDC_308_0" hidden="1">"#"</definedName>
    <definedName name="FDC_308_1" hidden="1">"#"</definedName>
    <definedName name="FDC_308_2" hidden="1">"#"</definedName>
    <definedName name="FDC_309_0" hidden="1">"#"</definedName>
    <definedName name="FDC_309_1" hidden="1">"#"</definedName>
    <definedName name="FDC_309_2" hidden="1">"#"</definedName>
    <definedName name="FDC_31_0" hidden="1">"#"</definedName>
    <definedName name="FDC_310_0" hidden="1">"#"</definedName>
    <definedName name="FDC_310_1" hidden="1">"#"</definedName>
    <definedName name="FDC_310_10" hidden="1">"#"</definedName>
    <definedName name="FDC_310_11" hidden="1">"#"</definedName>
    <definedName name="FDC_310_12" hidden="1">"#"</definedName>
    <definedName name="FDC_310_13" hidden="1">"#"</definedName>
    <definedName name="FDC_310_14" hidden="1">"#"</definedName>
    <definedName name="FDC_310_2" hidden="1">"#"</definedName>
    <definedName name="FDC_310_3" hidden="1">"#"</definedName>
    <definedName name="FDC_310_4" hidden="1">"#"</definedName>
    <definedName name="FDC_310_5" hidden="1">"#"</definedName>
    <definedName name="FDC_310_6" hidden="1">"#"</definedName>
    <definedName name="FDC_310_7" hidden="1">"#"</definedName>
    <definedName name="FDC_310_8" hidden="1">"#"</definedName>
    <definedName name="FDC_310_9" hidden="1">"#"</definedName>
    <definedName name="FDC_311_0" hidden="1">"#"</definedName>
    <definedName name="FDC_311_1" hidden="1">"#"</definedName>
    <definedName name="FDC_311_2" hidden="1">"#"</definedName>
    <definedName name="FDC_312_0" hidden="1">"#"</definedName>
    <definedName name="FDC_312_1" hidden="1">"#"</definedName>
    <definedName name="FDC_312_2" hidden="1">"#"</definedName>
    <definedName name="FDC_313_0" hidden="1">"#"</definedName>
    <definedName name="FDC_314_0" hidden="1">"#"</definedName>
    <definedName name="FDC_315_0" hidden="1">"#"</definedName>
    <definedName name="FDC_316_0" hidden="1">"#"</definedName>
    <definedName name="FDC_317_0" hidden="1">"#"</definedName>
    <definedName name="FDC_317_1" hidden="1">"#"</definedName>
    <definedName name="FDC_317_2" hidden="1">"#"</definedName>
    <definedName name="FDC_318_0" hidden="1">"#"</definedName>
    <definedName name="FDC_318_1" hidden="1">"#"</definedName>
    <definedName name="FDC_318_2" hidden="1">"#"</definedName>
    <definedName name="FDC_319_0" hidden="1">"#"</definedName>
    <definedName name="FDC_319_1" hidden="1">"#"</definedName>
    <definedName name="FDC_319_2" hidden="1">"#"</definedName>
    <definedName name="FDC_32_0" hidden="1">"#"</definedName>
    <definedName name="FDC_320_0" hidden="1">"#"</definedName>
    <definedName name="FDC_320_1" hidden="1">"#"</definedName>
    <definedName name="FDC_320_2" hidden="1">"#"</definedName>
    <definedName name="FDC_321_0" hidden="1">"#"</definedName>
    <definedName name="FDC_321_1" hidden="1">"#"</definedName>
    <definedName name="FDC_321_2" hidden="1">"#"</definedName>
    <definedName name="FDC_322_0" hidden="1">"#"</definedName>
    <definedName name="FDC_322_1" hidden="1">"#"</definedName>
    <definedName name="FDC_322_2" hidden="1">"#"</definedName>
    <definedName name="FDC_323_0" hidden="1">"#"</definedName>
    <definedName name="FDC_323_1" hidden="1">"#"</definedName>
    <definedName name="FDC_323_2" hidden="1">"#"</definedName>
    <definedName name="FDC_324_0" hidden="1">"#"</definedName>
    <definedName name="FDC_326_0" hidden="1">"#"</definedName>
    <definedName name="FDC_326_1" hidden="1">"#"</definedName>
    <definedName name="FDC_326_2" hidden="1">"#"</definedName>
    <definedName name="FDC_326_3" hidden="1">"#"</definedName>
    <definedName name="FDC_326_4" hidden="1">"#"</definedName>
    <definedName name="FDC_326_5" hidden="1">"#"</definedName>
    <definedName name="FDC_326_6" hidden="1">"#"</definedName>
    <definedName name="FDC_327_0" hidden="1">"#"</definedName>
    <definedName name="FDC_327_1" hidden="1">"#"</definedName>
    <definedName name="FDC_327_2" hidden="1">"#"</definedName>
    <definedName name="FDC_327_3" hidden="1">"#"</definedName>
    <definedName name="FDC_327_4" hidden="1">"#"</definedName>
    <definedName name="FDC_327_5" hidden="1">"#"</definedName>
    <definedName name="FDC_327_6" hidden="1">"#"</definedName>
    <definedName name="FDC_328_0" hidden="1">"#"</definedName>
    <definedName name="FDC_329_0" hidden="1">"#"</definedName>
    <definedName name="FDC_33_0" hidden="1">"#"</definedName>
    <definedName name="FDC_330_0" hidden="1">"#"</definedName>
    <definedName name="FDC_331_0" hidden="1">"#"</definedName>
    <definedName name="FDC_332_0" hidden="1">"#"</definedName>
    <definedName name="FDC_333_0" hidden="1">"#"</definedName>
    <definedName name="FDC_334_0" hidden="1">"#"</definedName>
    <definedName name="FDC_335_0" hidden="1">"#"</definedName>
    <definedName name="FDC_336_0" hidden="1">"#"</definedName>
    <definedName name="FDC_337_0" hidden="1">"#"</definedName>
    <definedName name="FDC_338_0" hidden="1">"#"</definedName>
    <definedName name="FDC_339_0" hidden="1">"#"</definedName>
    <definedName name="FDC_34_0" hidden="1">"#"</definedName>
    <definedName name="FDC_340_0" hidden="1">"#"</definedName>
    <definedName name="FDC_341_0" hidden="1">"#"</definedName>
    <definedName name="FDC_342_0" hidden="1">"#"</definedName>
    <definedName name="FDC_343_0" hidden="1">"#"</definedName>
    <definedName name="FDC_344_0" hidden="1">"#"</definedName>
    <definedName name="FDC_345_0" hidden="1">"#"</definedName>
    <definedName name="FDC_346_0" hidden="1">"#"</definedName>
    <definedName name="FDC_347_0" hidden="1">"#"</definedName>
    <definedName name="FDC_348_0" hidden="1">"#"</definedName>
    <definedName name="FDC_349_0" hidden="1">"#"</definedName>
    <definedName name="FDC_35_0" hidden="1">"#"</definedName>
    <definedName name="FDC_350_0" hidden="1">"#"</definedName>
    <definedName name="FDC_350_1" hidden="1">"#"</definedName>
    <definedName name="FDC_350_10" hidden="1">"#"</definedName>
    <definedName name="FDC_350_11" hidden="1">"#"</definedName>
    <definedName name="FDC_350_12" hidden="1">"#"</definedName>
    <definedName name="FDC_350_13" hidden="1">"#"</definedName>
    <definedName name="FDC_350_14" hidden="1">"#"</definedName>
    <definedName name="FDC_350_2" hidden="1">"#"</definedName>
    <definedName name="FDC_350_3" hidden="1">"#"</definedName>
    <definedName name="FDC_350_4" hidden="1">"#"</definedName>
    <definedName name="FDC_350_5" hidden="1">"#"</definedName>
    <definedName name="FDC_350_6" hidden="1">"#"</definedName>
    <definedName name="FDC_350_7" hidden="1">"#"</definedName>
    <definedName name="FDC_350_8" hidden="1">"#"</definedName>
    <definedName name="FDC_350_9" hidden="1">"#"</definedName>
    <definedName name="FDC_351_0" hidden="1">"#"</definedName>
    <definedName name="FDC_351_1" hidden="1">"#"</definedName>
    <definedName name="FDC_351_10" hidden="1">"#"</definedName>
    <definedName name="FDC_351_11" hidden="1">"#"</definedName>
    <definedName name="FDC_351_12" hidden="1">"#"</definedName>
    <definedName name="FDC_351_13" hidden="1">"#"</definedName>
    <definedName name="FDC_351_14" hidden="1">"#"</definedName>
    <definedName name="FDC_351_2" hidden="1">"#"</definedName>
    <definedName name="FDC_351_3" hidden="1">"#"</definedName>
    <definedName name="FDC_351_4" hidden="1">"#"</definedName>
    <definedName name="FDC_351_5" hidden="1">"#"</definedName>
    <definedName name="FDC_351_6" hidden="1">"#"</definedName>
    <definedName name="FDC_351_7" hidden="1">"#"</definedName>
    <definedName name="FDC_351_8" hidden="1">"#"</definedName>
    <definedName name="FDC_351_9" hidden="1">"#"</definedName>
    <definedName name="FDC_352_0" hidden="1">"#"</definedName>
    <definedName name="FDC_352_1" hidden="1">"#"</definedName>
    <definedName name="FDC_352_10" hidden="1">"#"</definedName>
    <definedName name="FDC_352_11" hidden="1">"#"</definedName>
    <definedName name="FDC_352_12" hidden="1">"#"</definedName>
    <definedName name="FDC_352_13" hidden="1">"#"</definedName>
    <definedName name="FDC_352_14" hidden="1">"#"</definedName>
    <definedName name="FDC_352_2" hidden="1">"#"</definedName>
    <definedName name="FDC_352_3" hidden="1">"#"</definedName>
    <definedName name="FDC_352_4" hidden="1">"#"</definedName>
    <definedName name="FDC_352_5" hidden="1">"#"</definedName>
    <definedName name="FDC_352_6" hidden="1">"#"</definedName>
    <definedName name="FDC_352_7" hidden="1">"#"</definedName>
    <definedName name="FDC_352_8" hidden="1">"#"</definedName>
    <definedName name="FDC_352_9" hidden="1">"#"</definedName>
    <definedName name="FDC_353_0" hidden="1">"#"</definedName>
    <definedName name="FDC_353_1" hidden="1">"#"</definedName>
    <definedName name="FDC_353_10" hidden="1">"#"</definedName>
    <definedName name="FDC_353_11" hidden="1">"#"</definedName>
    <definedName name="FDC_353_12" hidden="1">"#"</definedName>
    <definedName name="FDC_353_13" hidden="1">"#"</definedName>
    <definedName name="FDC_353_14" hidden="1">"#"</definedName>
    <definedName name="FDC_353_2" hidden="1">"#"</definedName>
    <definedName name="FDC_353_3" hidden="1">"#"</definedName>
    <definedName name="FDC_353_4" hidden="1">"#"</definedName>
    <definedName name="FDC_353_5" hidden="1">"#"</definedName>
    <definedName name="FDC_353_6" hidden="1">"#"</definedName>
    <definedName name="FDC_353_7" hidden="1">"#"</definedName>
    <definedName name="FDC_353_8" hidden="1">"#"</definedName>
    <definedName name="FDC_353_9" hidden="1">"#"</definedName>
    <definedName name="FDC_354_0" hidden="1">"#"</definedName>
    <definedName name="FDC_354_1" hidden="1">"#"</definedName>
    <definedName name="FDC_354_10" hidden="1">"#"</definedName>
    <definedName name="FDC_354_11" hidden="1">"#"</definedName>
    <definedName name="FDC_354_12" hidden="1">"#"</definedName>
    <definedName name="FDC_354_13" hidden="1">"#"</definedName>
    <definedName name="FDC_354_14" hidden="1">"#"</definedName>
    <definedName name="FDC_354_2" hidden="1">"#"</definedName>
    <definedName name="FDC_354_3" hidden="1">"#"</definedName>
    <definedName name="FDC_354_4" hidden="1">"#"</definedName>
    <definedName name="FDC_354_5" hidden="1">"#"</definedName>
    <definedName name="FDC_354_6" hidden="1">"#"</definedName>
    <definedName name="FDC_354_7" hidden="1">"#"</definedName>
    <definedName name="FDC_354_8" hidden="1">"#"</definedName>
    <definedName name="FDC_354_9" hidden="1">"#"</definedName>
    <definedName name="FDC_355_0" hidden="1">"#"</definedName>
    <definedName name="FDC_355_1" hidden="1">"#"</definedName>
    <definedName name="FDC_355_10" hidden="1">"#"</definedName>
    <definedName name="FDC_355_11" hidden="1">"#"</definedName>
    <definedName name="FDC_355_12" hidden="1">"#"</definedName>
    <definedName name="FDC_355_13" hidden="1">"#"</definedName>
    <definedName name="FDC_355_14" hidden="1">"#"</definedName>
    <definedName name="FDC_355_2" hidden="1">"#"</definedName>
    <definedName name="FDC_355_3" hidden="1">"#"</definedName>
    <definedName name="FDC_355_4" hidden="1">"#"</definedName>
    <definedName name="FDC_355_5" hidden="1">"#"</definedName>
    <definedName name="FDC_355_6" hidden="1">"#"</definedName>
    <definedName name="FDC_355_7" hidden="1">"#"</definedName>
    <definedName name="FDC_355_8" hidden="1">"#"</definedName>
    <definedName name="FDC_355_9" hidden="1">"#"</definedName>
    <definedName name="FDC_356_0" hidden="1">"#"</definedName>
    <definedName name="FDC_356_1" hidden="1">"#"</definedName>
    <definedName name="FDC_356_10" hidden="1">"#"</definedName>
    <definedName name="FDC_356_11" hidden="1">"#"</definedName>
    <definedName name="FDC_356_12" hidden="1">"#"</definedName>
    <definedName name="FDC_356_13" hidden="1">"#"</definedName>
    <definedName name="FDC_356_14" hidden="1">"#"</definedName>
    <definedName name="FDC_356_2" hidden="1">"#"</definedName>
    <definedName name="FDC_356_3" hidden="1">"#"</definedName>
    <definedName name="FDC_356_4" hidden="1">"#"</definedName>
    <definedName name="FDC_356_5" hidden="1">"#"</definedName>
    <definedName name="FDC_356_6" hidden="1">"#"</definedName>
    <definedName name="FDC_356_7" hidden="1">"#"</definedName>
    <definedName name="FDC_356_8" hidden="1">"#"</definedName>
    <definedName name="FDC_356_9" hidden="1">"#"</definedName>
    <definedName name="FDC_357_0" hidden="1">"#"</definedName>
    <definedName name="FDC_357_1" hidden="1">"#"</definedName>
    <definedName name="FDC_357_10" hidden="1">"#"</definedName>
    <definedName name="FDC_357_11" hidden="1">"#"</definedName>
    <definedName name="FDC_357_12" hidden="1">"#"</definedName>
    <definedName name="FDC_357_13" hidden="1">"#"</definedName>
    <definedName name="FDC_357_14" hidden="1">"#"</definedName>
    <definedName name="FDC_357_2" hidden="1">"#"</definedName>
    <definedName name="FDC_357_3" hidden="1">"#"</definedName>
    <definedName name="FDC_357_4" hidden="1">"#"</definedName>
    <definedName name="FDC_357_5" hidden="1">"#"</definedName>
    <definedName name="FDC_357_6" hidden="1">"#"</definedName>
    <definedName name="FDC_357_7" hidden="1">"#"</definedName>
    <definedName name="FDC_357_8" hidden="1">"#"</definedName>
    <definedName name="FDC_357_9" hidden="1">"#"</definedName>
    <definedName name="FDC_358_0" hidden="1">"#"</definedName>
    <definedName name="FDC_358_1" hidden="1">"#"</definedName>
    <definedName name="FDC_358_10" hidden="1">"#"</definedName>
    <definedName name="FDC_358_11" hidden="1">"#"</definedName>
    <definedName name="FDC_358_12" hidden="1">"#"</definedName>
    <definedName name="FDC_358_13" hidden="1">"#"</definedName>
    <definedName name="FDC_358_14" hidden="1">"#"</definedName>
    <definedName name="FDC_358_2" hidden="1">"#"</definedName>
    <definedName name="FDC_358_3" hidden="1">"#"</definedName>
    <definedName name="FDC_358_4" hidden="1">"#"</definedName>
    <definedName name="FDC_358_5" hidden="1">"#"</definedName>
    <definedName name="FDC_358_6" hidden="1">"#"</definedName>
    <definedName name="FDC_358_7" hidden="1">"#"</definedName>
    <definedName name="FDC_358_8" hidden="1">"#"</definedName>
    <definedName name="FDC_358_9" hidden="1">"#"</definedName>
    <definedName name="FDC_359_0" hidden="1">"#"</definedName>
    <definedName name="FDC_359_1" hidden="1">"#"</definedName>
    <definedName name="FDC_359_10" hidden="1">"#"</definedName>
    <definedName name="FDC_359_11" hidden="1">"#"</definedName>
    <definedName name="FDC_359_12" hidden="1">"#"</definedName>
    <definedName name="FDC_359_13" hidden="1">"#"</definedName>
    <definedName name="FDC_359_14" hidden="1">"#"</definedName>
    <definedName name="FDC_359_2" hidden="1">"#"</definedName>
    <definedName name="FDC_359_3" hidden="1">"#"</definedName>
    <definedName name="FDC_359_4" hidden="1">"#"</definedName>
    <definedName name="FDC_359_5" hidden="1">"#"</definedName>
    <definedName name="FDC_359_6" hidden="1">"#"</definedName>
    <definedName name="FDC_359_7" hidden="1">"#"</definedName>
    <definedName name="FDC_359_8" hidden="1">"#"</definedName>
    <definedName name="FDC_359_9" hidden="1">"#"</definedName>
    <definedName name="FDC_36_0" hidden="1">"#"</definedName>
    <definedName name="FDC_360_0" hidden="1">"#"</definedName>
    <definedName name="FDC_360_1" hidden="1">"#"</definedName>
    <definedName name="FDC_360_10" hidden="1">"#"</definedName>
    <definedName name="FDC_360_11" hidden="1">"#"</definedName>
    <definedName name="FDC_360_12" hidden="1">"#"</definedName>
    <definedName name="FDC_360_13" hidden="1">"#"</definedName>
    <definedName name="FDC_360_14" hidden="1">"#"</definedName>
    <definedName name="FDC_360_2" hidden="1">"#"</definedName>
    <definedName name="FDC_360_3" hidden="1">"#"</definedName>
    <definedName name="FDC_360_4" hidden="1">"#"</definedName>
    <definedName name="FDC_360_5" hidden="1">"#"</definedName>
    <definedName name="FDC_360_6" hidden="1">"#"</definedName>
    <definedName name="FDC_360_7" hidden="1">"#"</definedName>
    <definedName name="FDC_360_8" hidden="1">"#"</definedName>
    <definedName name="FDC_360_9" hidden="1">"#"</definedName>
    <definedName name="FDC_361_0" hidden="1">"#"</definedName>
    <definedName name="FDC_361_1" hidden="1">"#"</definedName>
    <definedName name="FDC_361_10" hidden="1">"#"</definedName>
    <definedName name="FDC_361_11" hidden="1">"#"</definedName>
    <definedName name="FDC_361_12" hidden="1">"#"</definedName>
    <definedName name="FDC_361_13" hidden="1">"#"</definedName>
    <definedName name="FDC_361_14" hidden="1">"#"</definedName>
    <definedName name="FDC_361_2" hidden="1">"#"</definedName>
    <definedName name="FDC_361_3" hidden="1">"#"</definedName>
    <definedName name="FDC_361_4" hidden="1">"#"</definedName>
    <definedName name="FDC_361_5" hidden="1">"#"</definedName>
    <definedName name="FDC_361_6" hidden="1">"#"</definedName>
    <definedName name="FDC_361_7" hidden="1">"#"</definedName>
    <definedName name="FDC_361_8" hidden="1">"#"</definedName>
    <definedName name="FDC_361_9" hidden="1">"#"</definedName>
    <definedName name="FDC_362_0" hidden="1">"#"</definedName>
    <definedName name="FDC_362_1" hidden="1">"#"</definedName>
    <definedName name="FDC_362_10" hidden="1">"#"</definedName>
    <definedName name="FDC_362_11" hidden="1">"#"</definedName>
    <definedName name="FDC_362_12" hidden="1">"#"</definedName>
    <definedName name="FDC_362_13" hidden="1">"#"</definedName>
    <definedName name="FDC_362_14" hidden="1">"#"</definedName>
    <definedName name="FDC_362_2" hidden="1">"#"</definedName>
    <definedName name="FDC_362_3" hidden="1">"#"</definedName>
    <definedName name="FDC_362_4" hidden="1">"#"</definedName>
    <definedName name="FDC_362_5" hidden="1">"#"</definedName>
    <definedName name="FDC_362_6" hidden="1">"#"</definedName>
    <definedName name="FDC_362_7" hidden="1">"#"</definedName>
    <definedName name="FDC_362_8" hidden="1">"#"</definedName>
    <definedName name="FDC_362_9" hidden="1">"#"</definedName>
    <definedName name="FDC_363_0" hidden="1">"#"</definedName>
    <definedName name="FDC_363_1" hidden="1">"#"</definedName>
    <definedName name="FDC_363_10" hidden="1">"#"</definedName>
    <definedName name="FDC_363_11" hidden="1">"#"</definedName>
    <definedName name="FDC_363_12" hidden="1">"#"</definedName>
    <definedName name="FDC_363_13" hidden="1">"#"</definedName>
    <definedName name="FDC_363_14" hidden="1">"#"</definedName>
    <definedName name="FDC_363_2" hidden="1">"#"</definedName>
    <definedName name="FDC_363_3" hidden="1">"#"</definedName>
    <definedName name="FDC_363_4" hidden="1">"#"</definedName>
    <definedName name="FDC_363_5" hidden="1">"#"</definedName>
    <definedName name="FDC_363_6" hidden="1">"#"</definedName>
    <definedName name="FDC_363_7" hidden="1">"#"</definedName>
    <definedName name="FDC_363_8" hidden="1">"#"</definedName>
    <definedName name="FDC_363_9" hidden="1">"#"</definedName>
    <definedName name="FDC_364_0" hidden="1">"#"</definedName>
    <definedName name="FDC_364_1" hidden="1">"#"</definedName>
    <definedName name="FDC_364_10" hidden="1">"#"</definedName>
    <definedName name="FDC_364_11" hidden="1">"#"</definedName>
    <definedName name="FDC_364_12" hidden="1">"#"</definedName>
    <definedName name="FDC_364_13" hidden="1">"#"</definedName>
    <definedName name="FDC_364_14" hidden="1">"#"</definedName>
    <definedName name="FDC_364_2" hidden="1">"#"</definedName>
    <definedName name="FDC_364_3" hidden="1">"#"</definedName>
    <definedName name="FDC_364_4" hidden="1">"#"</definedName>
    <definedName name="FDC_364_5" hidden="1">"#"</definedName>
    <definedName name="FDC_364_6" hidden="1">"#"</definedName>
    <definedName name="FDC_364_7" hidden="1">"#"</definedName>
    <definedName name="FDC_364_8" hidden="1">"#"</definedName>
    <definedName name="FDC_364_9" hidden="1">"#"</definedName>
    <definedName name="FDC_365_0" hidden="1">"#"</definedName>
    <definedName name="FDC_365_1" hidden="1">"#"</definedName>
    <definedName name="FDC_365_10" hidden="1">"#"</definedName>
    <definedName name="FDC_365_11" hidden="1">"#"</definedName>
    <definedName name="FDC_365_12" hidden="1">"#"</definedName>
    <definedName name="FDC_365_13" hidden="1">"#"</definedName>
    <definedName name="FDC_365_14" hidden="1">"#"</definedName>
    <definedName name="FDC_365_2" hidden="1">"#"</definedName>
    <definedName name="FDC_365_3" hidden="1">"#"</definedName>
    <definedName name="FDC_365_4" hidden="1">"#"</definedName>
    <definedName name="FDC_365_5" hidden="1">"#"</definedName>
    <definedName name="FDC_365_6" hidden="1">"#"</definedName>
    <definedName name="FDC_365_7" hidden="1">"#"</definedName>
    <definedName name="FDC_365_8" hidden="1">"#"</definedName>
    <definedName name="FDC_365_9" hidden="1">"#"</definedName>
    <definedName name="FDC_366_0" hidden="1">"#"</definedName>
    <definedName name="FDC_366_1" hidden="1">"#"</definedName>
    <definedName name="FDC_366_10" hidden="1">"#"</definedName>
    <definedName name="FDC_366_11" hidden="1">"#"</definedName>
    <definedName name="FDC_366_12" hidden="1">"#"</definedName>
    <definedName name="FDC_366_13" hidden="1">"#"</definedName>
    <definedName name="FDC_366_14" hidden="1">"#"</definedName>
    <definedName name="FDC_366_2" hidden="1">"#"</definedName>
    <definedName name="FDC_366_3" hidden="1">"#"</definedName>
    <definedName name="FDC_366_4" hidden="1">"#"</definedName>
    <definedName name="FDC_366_5" hidden="1">"#"</definedName>
    <definedName name="FDC_366_6" hidden="1">"#"</definedName>
    <definedName name="FDC_366_7" hidden="1">"#"</definedName>
    <definedName name="FDC_366_8" hidden="1">"#"</definedName>
    <definedName name="FDC_366_9" hidden="1">"#"</definedName>
    <definedName name="FDC_367_0" hidden="1">"#"</definedName>
    <definedName name="FDC_367_1" hidden="1">"#"</definedName>
    <definedName name="FDC_367_10" hidden="1">"#"</definedName>
    <definedName name="FDC_367_11" hidden="1">"#"</definedName>
    <definedName name="FDC_367_12" hidden="1">"#"</definedName>
    <definedName name="FDC_367_13" hidden="1">"#"</definedName>
    <definedName name="FDC_367_14" hidden="1">"#"</definedName>
    <definedName name="FDC_367_2" hidden="1">"#"</definedName>
    <definedName name="FDC_367_3" hidden="1">"#"</definedName>
    <definedName name="FDC_367_4" hidden="1">"#"</definedName>
    <definedName name="FDC_367_5" hidden="1">"#"</definedName>
    <definedName name="FDC_367_6" hidden="1">"#"</definedName>
    <definedName name="FDC_367_7" hidden="1">"#"</definedName>
    <definedName name="FDC_367_8" hidden="1">"#"</definedName>
    <definedName name="FDC_367_9" hidden="1">"#"</definedName>
    <definedName name="FDC_368_0" hidden="1">"#"</definedName>
    <definedName name="FDC_368_1" hidden="1">"#"</definedName>
    <definedName name="FDC_368_10" hidden="1">"#"</definedName>
    <definedName name="FDC_368_11" hidden="1">"#"</definedName>
    <definedName name="FDC_368_12" hidden="1">"#"</definedName>
    <definedName name="FDC_368_13" hidden="1">"#"</definedName>
    <definedName name="FDC_368_14" hidden="1">"#"</definedName>
    <definedName name="FDC_368_2" hidden="1">"#"</definedName>
    <definedName name="FDC_368_3" hidden="1">"#"</definedName>
    <definedName name="FDC_368_4" hidden="1">"#"</definedName>
    <definedName name="FDC_368_5" hidden="1">"#"</definedName>
    <definedName name="FDC_368_6" hidden="1">"#"</definedName>
    <definedName name="FDC_368_7" hidden="1">"#"</definedName>
    <definedName name="FDC_368_8" hidden="1">"#"</definedName>
    <definedName name="FDC_368_9" hidden="1">"#"</definedName>
    <definedName name="FDC_369_0" hidden="1">"#"</definedName>
    <definedName name="FDC_369_1" hidden="1">"#"</definedName>
    <definedName name="FDC_369_10" hidden="1">"#"</definedName>
    <definedName name="FDC_369_11" hidden="1">"#"</definedName>
    <definedName name="FDC_369_12" hidden="1">"#"</definedName>
    <definedName name="FDC_369_13" hidden="1">"#"</definedName>
    <definedName name="FDC_369_14" hidden="1">"#"</definedName>
    <definedName name="FDC_369_2" hidden="1">"#"</definedName>
    <definedName name="FDC_369_3" hidden="1">"#"</definedName>
    <definedName name="FDC_369_4" hidden="1">"#"</definedName>
    <definedName name="FDC_369_5" hidden="1">"#"</definedName>
    <definedName name="FDC_369_6" hidden="1">"#"</definedName>
    <definedName name="FDC_369_7" hidden="1">"#"</definedName>
    <definedName name="FDC_369_8" hidden="1">"#"</definedName>
    <definedName name="FDC_369_9" hidden="1">"#"</definedName>
    <definedName name="FDC_37_0" hidden="1">"#"</definedName>
    <definedName name="FDC_370_0" hidden="1">"#"</definedName>
    <definedName name="FDC_370_1" hidden="1">"#"</definedName>
    <definedName name="FDC_370_10" hidden="1">"#"</definedName>
    <definedName name="FDC_370_11" hidden="1">"#"</definedName>
    <definedName name="FDC_370_12" hidden="1">"#"</definedName>
    <definedName name="FDC_370_13" hidden="1">"#"</definedName>
    <definedName name="FDC_370_14" hidden="1">"#"</definedName>
    <definedName name="FDC_370_2" hidden="1">"#"</definedName>
    <definedName name="FDC_370_3" hidden="1">"#"</definedName>
    <definedName name="FDC_370_4" hidden="1">"#"</definedName>
    <definedName name="FDC_370_5" hidden="1">"#"</definedName>
    <definedName name="FDC_370_6" hidden="1">"#"</definedName>
    <definedName name="FDC_370_7" hidden="1">"#"</definedName>
    <definedName name="FDC_370_8" hidden="1">"#"</definedName>
    <definedName name="FDC_370_9" hidden="1">"#"</definedName>
    <definedName name="FDC_371_0" hidden="1">"#"</definedName>
    <definedName name="FDC_371_1" hidden="1">"#"</definedName>
    <definedName name="FDC_371_10" hidden="1">"#"</definedName>
    <definedName name="FDC_371_11" hidden="1">"#"</definedName>
    <definedName name="FDC_371_12" hidden="1">"#"</definedName>
    <definedName name="FDC_371_13" hidden="1">"#"</definedName>
    <definedName name="FDC_371_14" hidden="1">"#"</definedName>
    <definedName name="FDC_371_2" hidden="1">"#"</definedName>
    <definedName name="FDC_371_3" hidden="1">"#"</definedName>
    <definedName name="FDC_371_4" hidden="1">"#"</definedName>
    <definedName name="FDC_371_5" hidden="1">"#"</definedName>
    <definedName name="FDC_371_6" hidden="1">"#"</definedName>
    <definedName name="FDC_371_7" hidden="1">"#"</definedName>
    <definedName name="FDC_371_8" hidden="1">"#"</definedName>
    <definedName name="FDC_371_9" hidden="1">"#"</definedName>
    <definedName name="FDC_372_0" hidden="1">"#"</definedName>
    <definedName name="FDC_372_1" hidden="1">"#"</definedName>
    <definedName name="FDC_372_10" hidden="1">"#"</definedName>
    <definedName name="FDC_372_11" hidden="1">"#"</definedName>
    <definedName name="FDC_372_12" hidden="1">"#"</definedName>
    <definedName name="FDC_372_13" hidden="1">"#"</definedName>
    <definedName name="FDC_372_14" hidden="1">"#"</definedName>
    <definedName name="FDC_372_2" hidden="1">"#"</definedName>
    <definedName name="FDC_372_3" hidden="1">"#"</definedName>
    <definedName name="FDC_372_4" hidden="1">"#"</definedName>
    <definedName name="FDC_372_5" hidden="1">"#"</definedName>
    <definedName name="FDC_372_6" hidden="1">"#"</definedName>
    <definedName name="FDC_372_7" hidden="1">"#"</definedName>
    <definedName name="FDC_372_8" hidden="1">"#"</definedName>
    <definedName name="FDC_372_9" hidden="1">"#"</definedName>
    <definedName name="FDC_373_0" hidden="1">"#"</definedName>
    <definedName name="FDC_373_1" hidden="1">"#"</definedName>
    <definedName name="FDC_373_10" hidden="1">"#"</definedName>
    <definedName name="FDC_373_11" hidden="1">"#"</definedName>
    <definedName name="FDC_373_12" hidden="1">"#"</definedName>
    <definedName name="FDC_373_13" hidden="1">"#"</definedName>
    <definedName name="FDC_373_14" hidden="1">"#"</definedName>
    <definedName name="FDC_373_2" hidden="1">"#"</definedName>
    <definedName name="FDC_373_3" hidden="1">"#"</definedName>
    <definedName name="FDC_373_4" hidden="1">"#"</definedName>
    <definedName name="FDC_373_5" hidden="1">"#"</definedName>
    <definedName name="FDC_373_6" hidden="1">"#"</definedName>
    <definedName name="FDC_373_7" hidden="1">"#"</definedName>
    <definedName name="FDC_373_8" hidden="1">"#"</definedName>
    <definedName name="FDC_373_9" hidden="1">"#"</definedName>
    <definedName name="FDC_374_0" hidden="1">"#"</definedName>
    <definedName name="FDC_374_1" hidden="1">"#"</definedName>
    <definedName name="FDC_374_10" hidden="1">"#"</definedName>
    <definedName name="FDC_374_11" hidden="1">"#"</definedName>
    <definedName name="FDC_374_12" hidden="1">"#"</definedName>
    <definedName name="FDC_374_13" hidden="1">"#"</definedName>
    <definedName name="FDC_374_14" hidden="1">"#"</definedName>
    <definedName name="FDC_374_2" hidden="1">"#"</definedName>
    <definedName name="FDC_374_3" hidden="1">"#"</definedName>
    <definedName name="FDC_374_4" hidden="1">"#"</definedName>
    <definedName name="FDC_374_5" hidden="1">"#"</definedName>
    <definedName name="FDC_374_6" hidden="1">"#"</definedName>
    <definedName name="FDC_374_7" hidden="1">"#"</definedName>
    <definedName name="FDC_374_8" hidden="1">"#"</definedName>
    <definedName name="FDC_374_9" hidden="1">"#"</definedName>
    <definedName name="FDC_375_0" hidden="1">"#"</definedName>
    <definedName name="FDC_375_1" hidden="1">"#"</definedName>
    <definedName name="FDC_375_10" hidden="1">"#"</definedName>
    <definedName name="FDC_375_11" hidden="1">"#"</definedName>
    <definedName name="FDC_375_12" hidden="1">"#"</definedName>
    <definedName name="FDC_375_13" hidden="1">"#"</definedName>
    <definedName name="FDC_375_14" hidden="1">"#"</definedName>
    <definedName name="FDC_375_2" hidden="1">"#"</definedName>
    <definedName name="FDC_375_3" hidden="1">"#"</definedName>
    <definedName name="FDC_375_4" hidden="1">"#"</definedName>
    <definedName name="FDC_375_5" hidden="1">"#"</definedName>
    <definedName name="FDC_375_6" hidden="1">"#"</definedName>
    <definedName name="FDC_375_7" hidden="1">"#"</definedName>
    <definedName name="FDC_375_8" hidden="1">"#"</definedName>
    <definedName name="FDC_375_9" hidden="1">"#"</definedName>
    <definedName name="FDC_376_0" hidden="1">"#"</definedName>
    <definedName name="FDC_376_1" hidden="1">"#"</definedName>
    <definedName name="FDC_376_2" hidden="1">"#"</definedName>
    <definedName name="FDC_376_3" hidden="1">"#"</definedName>
    <definedName name="FDC_376_4" hidden="1">"#"</definedName>
    <definedName name="FDC_376_5" hidden="1">"#"</definedName>
    <definedName name="FDC_376_6" hidden="1">"#"</definedName>
    <definedName name="FDC_377_0" hidden="1">"#"</definedName>
    <definedName name="FDC_377_1" hidden="1">"#"</definedName>
    <definedName name="FDC_377_2" hidden="1">"#"</definedName>
    <definedName name="FDC_377_3" hidden="1">"#"</definedName>
    <definedName name="FDC_377_4" hidden="1">"#"</definedName>
    <definedName name="FDC_377_5" hidden="1">"#"</definedName>
    <definedName name="FDC_377_6" hidden="1">"#"</definedName>
    <definedName name="FDC_38_0" hidden="1">"#"</definedName>
    <definedName name="FDC_39_0" hidden="1">"#"</definedName>
    <definedName name="FDC_4_0" hidden="1">"#"</definedName>
    <definedName name="FDC_40_0" hidden="1">"#"</definedName>
    <definedName name="FDC_41_0" hidden="1">"#"</definedName>
    <definedName name="FDC_41_1" hidden="1">"#"</definedName>
    <definedName name="FDC_41_2" hidden="1">"#"</definedName>
    <definedName name="FDC_41_3" hidden="1">"#"</definedName>
    <definedName name="FDC_42_0" hidden="1">"#"</definedName>
    <definedName name="FDC_42_1" hidden="1">"#"</definedName>
    <definedName name="FDC_42_2" hidden="1">"#"</definedName>
    <definedName name="FDC_42_3" hidden="1">"#"</definedName>
    <definedName name="FDC_43_0" hidden="1">"#"</definedName>
    <definedName name="FDC_43_1" hidden="1">"#"</definedName>
    <definedName name="FDC_43_10" hidden="1">"#"</definedName>
    <definedName name="FDC_43_11" hidden="1">"#"</definedName>
    <definedName name="FDC_43_12" hidden="1">"#"</definedName>
    <definedName name="FDC_43_13" hidden="1">"#"</definedName>
    <definedName name="FDC_43_14" hidden="1">"#"</definedName>
    <definedName name="FDC_43_2" hidden="1">"#"</definedName>
    <definedName name="FDC_43_3" hidden="1">"#"</definedName>
    <definedName name="FDC_43_4" hidden="1">"#"</definedName>
    <definedName name="FDC_43_5" hidden="1">"#"</definedName>
    <definedName name="FDC_43_6" hidden="1">"#"</definedName>
    <definedName name="FDC_43_7" hidden="1">"#"</definedName>
    <definedName name="FDC_43_8" hidden="1">"#"</definedName>
    <definedName name="FDC_43_9" hidden="1">"#"</definedName>
    <definedName name="FDC_44_0" hidden="1">"#"</definedName>
    <definedName name="FDC_44_1" hidden="1">"#"</definedName>
    <definedName name="FDC_44_10" hidden="1">"#"</definedName>
    <definedName name="FDC_44_11" hidden="1">"#"</definedName>
    <definedName name="FDC_44_12" hidden="1">"#"</definedName>
    <definedName name="FDC_44_13" hidden="1">"#"</definedName>
    <definedName name="FDC_44_14" hidden="1">"#"</definedName>
    <definedName name="FDC_44_2" hidden="1">"#"</definedName>
    <definedName name="FDC_44_3" hidden="1">"#"</definedName>
    <definedName name="FDC_44_4" hidden="1">"#"</definedName>
    <definedName name="FDC_44_5" hidden="1">"#"</definedName>
    <definedName name="FDC_44_6" hidden="1">"#"</definedName>
    <definedName name="FDC_44_7" hidden="1">"#"</definedName>
    <definedName name="FDC_44_8" hidden="1">"#"</definedName>
    <definedName name="FDC_44_9" hidden="1">"#"</definedName>
    <definedName name="FDC_45_0" hidden="1">"#"</definedName>
    <definedName name="FDC_45_1" hidden="1">"#"</definedName>
    <definedName name="FDC_45_10" hidden="1">"#"</definedName>
    <definedName name="FDC_45_11" hidden="1">"#"</definedName>
    <definedName name="FDC_45_12" hidden="1">"#"</definedName>
    <definedName name="FDC_45_13" hidden="1">"#"</definedName>
    <definedName name="FDC_45_14" hidden="1">"#"</definedName>
    <definedName name="FDC_45_2" hidden="1">"#"</definedName>
    <definedName name="FDC_45_3" hidden="1">"#"</definedName>
    <definedName name="FDC_45_4" hidden="1">"#"</definedName>
    <definedName name="FDC_45_5" hidden="1">"#"</definedName>
    <definedName name="FDC_45_6" hidden="1">"#"</definedName>
    <definedName name="FDC_45_7" hidden="1">"#"</definedName>
    <definedName name="FDC_45_8" hidden="1">"#"</definedName>
    <definedName name="FDC_45_9" hidden="1">"#"</definedName>
    <definedName name="FDC_46_0" hidden="1">"#"</definedName>
    <definedName name="FDC_46_1" hidden="1">"#"</definedName>
    <definedName name="FDC_46_10" hidden="1">"#"</definedName>
    <definedName name="FDC_46_11" hidden="1">"#"</definedName>
    <definedName name="FDC_46_12" hidden="1">"#"</definedName>
    <definedName name="FDC_46_13" hidden="1">"#"</definedName>
    <definedName name="FDC_46_14" hidden="1">"#"</definedName>
    <definedName name="FDC_46_2" hidden="1">"#"</definedName>
    <definedName name="FDC_46_3" hidden="1">"#"</definedName>
    <definedName name="FDC_46_4" hidden="1">"#"</definedName>
    <definedName name="FDC_46_5" hidden="1">"#"</definedName>
    <definedName name="FDC_46_6" hidden="1">"#"</definedName>
    <definedName name="FDC_46_7" hidden="1">"#"</definedName>
    <definedName name="FDC_46_8" hidden="1">"#"</definedName>
    <definedName name="FDC_46_9" hidden="1">"#"</definedName>
    <definedName name="FDC_47_0" hidden="1">"#"</definedName>
    <definedName name="FDC_47_1" hidden="1">"#"</definedName>
    <definedName name="FDC_47_10" hidden="1">"#"</definedName>
    <definedName name="FDC_47_11" hidden="1">"#"</definedName>
    <definedName name="FDC_47_12" hidden="1">"#"</definedName>
    <definedName name="FDC_47_13" hidden="1">"#"</definedName>
    <definedName name="FDC_47_14" hidden="1">"#"</definedName>
    <definedName name="FDC_47_2" hidden="1">"#"</definedName>
    <definedName name="FDC_47_3" hidden="1">"#"</definedName>
    <definedName name="FDC_47_4" hidden="1">"#"</definedName>
    <definedName name="FDC_47_5" hidden="1">"#"</definedName>
    <definedName name="FDC_47_6" hidden="1">"#"</definedName>
    <definedName name="FDC_47_7" hidden="1">"#"</definedName>
    <definedName name="FDC_47_8" hidden="1">"#"</definedName>
    <definedName name="FDC_47_9" hidden="1">"#"</definedName>
    <definedName name="FDC_48_0" hidden="1">"#"</definedName>
    <definedName name="FDC_48_1" hidden="1">"#"</definedName>
    <definedName name="FDC_48_10" hidden="1">"#"</definedName>
    <definedName name="FDC_48_11" hidden="1">"#"</definedName>
    <definedName name="FDC_48_12" hidden="1">"#"</definedName>
    <definedName name="FDC_48_13" hidden="1">"#"</definedName>
    <definedName name="FDC_48_14" hidden="1">"#"</definedName>
    <definedName name="FDC_48_2" hidden="1">"#"</definedName>
    <definedName name="FDC_48_3" hidden="1">"#"</definedName>
    <definedName name="FDC_48_4" hidden="1">"#"</definedName>
    <definedName name="FDC_48_5" hidden="1">"#"</definedName>
    <definedName name="FDC_48_6" hidden="1">"#"</definedName>
    <definedName name="FDC_48_7" hidden="1">"#"</definedName>
    <definedName name="FDC_48_8" hidden="1">"#"</definedName>
    <definedName name="FDC_48_9" hidden="1">"#"</definedName>
    <definedName name="FDC_49_0" hidden="1">"#"</definedName>
    <definedName name="FDC_49_1" hidden="1">"#"</definedName>
    <definedName name="FDC_49_10" hidden="1">"#"</definedName>
    <definedName name="FDC_49_11" hidden="1">"#"</definedName>
    <definedName name="FDC_49_12" hidden="1">"#"</definedName>
    <definedName name="FDC_49_13" hidden="1">"#"</definedName>
    <definedName name="FDC_49_14" hidden="1">"#"</definedName>
    <definedName name="FDC_49_2" hidden="1">"#"</definedName>
    <definedName name="FDC_49_3" hidden="1">"#"</definedName>
    <definedName name="FDC_49_4" hidden="1">"#"</definedName>
    <definedName name="FDC_49_5" hidden="1">"#"</definedName>
    <definedName name="FDC_49_6" hidden="1">"#"</definedName>
    <definedName name="FDC_49_7" hidden="1">"#"</definedName>
    <definedName name="FDC_49_8" hidden="1">"#"</definedName>
    <definedName name="FDC_49_9" hidden="1">"#"</definedName>
    <definedName name="FDC_5_0" hidden="1">"#"</definedName>
    <definedName name="FDC_5_1" hidden="1">"#"</definedName>
    <definedName name="FDC_5_2" hidden="1">"#"</definedName>
    <definedName name="FDC_5_3" hidden="1">"#"</definedName>
    <definedName name="FDC_50_0" hidden="1">"#"</definedName>
    <definedName name="FDC_50_1" hidden="1">"#"</definedName>
    <definedName name="FDC_50_10" hidden="1">"#"</definedName>
    <definedName name="FDC_50_11" hidden="1">"#"</definedName>
    <definedName name="FDC_50_12" hidden="1">"#"</definedName>
    <definedName name="FDC_50_13" hidden="1">"#"</definedName>
    <definedName name="FDC_50_14" hidden="1">"#"</definedName>
    <definedName name="FDC_50_2" hidden="1">"#"</definedName>
    <definedName name="FDC_50_3" hidden="1">"#"</definedName>
    <definedName name="FDC_50_4" hidden="1">"#"</definedName>
    <definedName name="FDC_50_5" hidden="1">"#"</definedName>
    <definedName name="FDC_50_6" hidden="1">"#"</definedName>
    <definedName name="FDC_50_7" hidden="1">"#"</definedName>
    <definedName name="FDC_50_8" hidden="1">"#"</definedName>
    <definedName name="FDC_50_9" hidden="1">"#"</definedName>
    <definedName name="FDC_51_0" hidden="1">"#"</definedName>
    <definedName name="FDC_51_1" hidden="1">"#"</definedName>
    <definedName name="FDC_51_10" hidden="1">"#"</definedName>
    <definedName name="FDC_51_11" hidden="1">"#"</definedName>
    <definedName name="FDC_51_12" hidden="1">"#"</definedName>
    <definedName name="FDC_51_13" hidden="1">"#"</definedName>
    <definedName name="FDC_51_14" hidden="1">"#"</definedName>
    <definedName name="FDC_51_2" hidden="1">"#"</definedName>
    <definedName name="FDC_51_3" hidden="1">"#"</definedName>
    <definedName name="FDC_51_4" hidden="1">"#"</definedName>
    <definedName name="FDC_51_5" hidden="1">"#"</definedName>
    <definedName name="FDC_51_6" hidden="1">"#"</definedName>
    <definedName name="FDC_51_7" hidden="1">"#"</definedName>
    <definedName name="FDC_51_8" hidden="1">"#"</definedName>
    <definedName name="FDC_51_9" hidden="1">"#"</definedName>
    <definedName name="FDC_52_0" hidden="1">"#"</definedName>
    <definedName name="FDC_52_1" hidden="1">"#"</definedName>
    <definedName name="FDC_52_10" hidden="1">"#"</definedName>
    <definedName name="FDC_52_11" hidden="1">"#"</definedName>
    <definedName name="FDC_52_12" hidden="1">"#"</definedName>
    <definedName name="FDC_52_13" hidden="1">"#"</definedName>
    <definedName name="FDC_52_14" hidden="1">"#"</definedName>
    <definedName name="FDC_52_2" hidden="1">"#"</definedName>
    <definedName name="FDC_52_3" hidden="1">"#"</definedName>
    <definedName name="FDC_52_4" hidden="1">"#"</definedName>
    <definedName name="FDC_52_5" hidden="1">"#"</definedName>
    <definedName name="FDC_52_6" hidden="1">"#"</definedName>
    <definedName name="FDC_52_7" hidden="1">"#"</definedName>
    <definedName name="FDC_52_8" hidden="1">"#"</definedName>
    <definedName name="FDC_52_9" hidden="1">"#"</definedName>
    <definedName name="FDC_53_0" hidden="1">"#"</definedName>
    <definedName name="FDC_53_1" hidden="1">"#"</definedName>
    <definedName name="FDC_53_10" hidden="1">"#"</definedName>
    <definedName name="FDC_53_11" hidden="1">"#"</definedName>
    <definedName name="FDC_53_12" hidden="1">"#"</definedName>
    <definedName name="FDC_53_13" hidden="1">"#"</definedName>
    <definedName name="FDC_53_14" hidden="1">"#"</definedName>
    <definedName name="FDC_53_2" hidden="1">"#"</definedName>
    <definedName name="FDC_53_3" hidden="1">"#"</definedName>
    <definedName name="FDC_53_4" hidden="1">"#"</definedName>
    <definedName name="FDC_53_5" hidden="1">"#"</definedName>
    <definedName name="FDC_53_6" hidden="1">"#"</definedName>
    <definedName name="FDC_53_7" hidden="1">"#"</definedName>
    <definedName name="FDC_53_8" hidden="1">"#"</definedName>
    <definedName name="FDC_53_9" hidden="1">"#"</definedName>
    <definedName name="FDC_54_0" hidden="1">"#"</definedName>
    <definedName name="FDC_54_1" hidden="1">"#"</definedName>
    <definedName name="FDC_54_10" hidden="1">"#"</definedName>
    <definedName name="FDC_54_11" hidden="1">"#"</definedName>
    <definedName name="FDC_54_12" hidden="1">"#"</definedName>
    <definedName name="FDC_54_13" hidden="1">"#"</definedName>
    <definedName name="FDC_54_14" hidden="1">"#"</definedName>
    <definedName name="FDC_54_2" hidden="1">"#"</definedName>
    <definedName name="FDC_54_3" hidden="1">"#"</definedName>
    <definedName name="FDC_54_4" hidden="1">"#"</definedName>
    <definedName name="FDC_54_5" hidden="1">"#"</definedName>
    <definedName name="FDC_54_6" hidden="1">"#"</definedName>
    <definedName name="FDC_54_7" hidden="1">"#"</definedName>
    <definedName name="FDC_54_8" hidden="1">"#"</definedName>
    <definedName name="FDC_54_9" hidden="1">"#"</definedName>
    <definedName name="FDC_55_0" hidden="1">"#"</definedName>
    <definedName name="FDC_55_1" hidden="1">"#"</definedName>
    <definedName name="FDC_55_10" hidden="1">"#"</definedName>
    <definedName name="FDC_55_11" hidden="1">"#"</definedName>
    <definedName name="FDC_55_12" hidden="1">"#"</definedName>
    <definedName name="FDC_55_13" hidden="1">"#"</definedName>
    <definedName name="FDC_55_14" hidden="1">"#"</definedName>
    <definedName name="FDC_55_2" hidden="1">"#"</definedName>
    <definedName name="FDC_55_3" hidden="1">"#"</definedName>
    <definedName name="FDC_55_4" hidden="1">"#"</definedName>
    <definedName name="FDC_55_5" hidden="1">"#"</definedName>
    <definedName name="FDC_55_6" hidden="1">"#"</definedName>
    <definedName name="FDC_55_7" hidden="1">"#"</definedName>
    <definedName name="FDC_55_8" hidden="1">"#"</definedName>
    <definedName name="FDC_55_9" hidden="1">"#"</definedName>
    <definedName name="FDC_56_0" hidden="1">"#"</definedName>
    <definedName name="FDC_56_1" hidden="1">"#"</definedName>
    <definedName name="FDC_56_10" hidden="1">"#"</definedName>
    <definedName name="FDC_56_11" hidden="1">"#"</definedName>
    <definedName name="FDC_56_12" hidden="1">"#"</definedName>
    <definedName name="FDC_56_13" hidden="1">"#"</definedName>
    <definedName name="FDC_56_14" hidden="1">"#"</definedName>
    <definedName name="FDC_56_2" hidden="1">"#"</definedName>
    <definedName name="FDC_56_3" hidden="1">"#"</definedName>
    <definedName name="FDC_56_4" hidden="1">"#"</definedName>
    <definedName name="FDC_56_5" hidden="1">"#"</definedName>
    <definedName name="FDC_56_6" hidden="1">"#"</definedName>
    <definedName name="FDC_56_7" hidden="1">"#"</definedName>
    <definedName name="FDC_56_8" hidden="1">"#"</definedName>
    <definedName name="FDC_56_9" hidden="1">"#"</definedName>
    <definedName name="FDC_57_0" hidden="1">"#"</definedName>
    <definedName name="FDC_57_1" hidden="1">"#"</definedName>
    <definedName name="FDC_57_10" hidden="1">"#"</definedName>
    <definedName name="FDC_57_11" hidden="1">"#"</definedName>
    <definedName name="FDC_57_12" hidden="1">"#"</definedName>
    <definedName name="FDC_57_13" hidden="1">"#"</definedName>
    <definedName name="FDC_57_14" hidden="1">"#"</definedName>
    <definedName name="FDC_57_2" hidden="1">"#"</definedName>
    <definedName name="FDC_57_3" hidden="1">"#"</definedName>
    <definedName name="FDC_57_4" hidden="1">"#"</definedName>
    <definedName name="FDC_57_5" hidden="1">"#"</definedName>
    <definedName name="FDC_57_6" hidden="1">"#"</definedName>
    <definedName name="FDC_57_7" hidden="1">"#"</definedName>
    <definedName name="FDC_57_8" hidden="1">"#"</definedName>
    <definedName name="FDC_57_9" hidden="1">"#"</definedName>
    <definedName name="FDC_58_0" hidden="1">"#"</definedName>
    <definedName name="FDC_58_1" hidden="1">"#"</definedName>
    <definedName name="FDC_58_10" hidden="1">"#"</definedName>
    <definedName name="FDC_58_100" hidden="1">"#"</definedName>
    <definedName name="FDC_58_101" hidden="1">"#"</definedName>
    <definedName name="FDC_58_102" hidden="1">"#"</definedName>
    <definedName name="FDC_58_103" hidden="1">"#"</definedName>
    <definedName name="FDC_58_104" hidden="1">"#"</definedName>
    <definedName name="FDC_58_105" hidden="1">"#"</definedName>
    <definedName name="FDC_58_106" hidden="1">"#"</definedName>
    <definedName name="FDC_58_107" hidden="1">"#"</definedName>
    <definedName name="FDC_58_108" hidden="1">"#"</definedName>
    <definedName name="FDC_58_109" hidden="1">"#"</definedName>
    <definedName name="FDC_58_11" hidden="1">"#"</definedName>
    <definedName name="FDC_58_110" hidden="1">"#"</definedName>
    <definedName name="FDC_58_111" hidden="1">"#"</definedName>
    <definedName name="FDC_58_112" hidden="1">"#"</definedName>
    <definedName name="FDC_58_113" hidden="1">"#"</definedName>
    <definedName name="FDC_58_114" hidden="1">"#"</definedName>
    <definedName name="FDC_58_115" hidden="1">"#"</definedName>
    <definedName name="FDC_58_116" hidden="1">"#"</definedName>
    <definedName name="FDC_58_117" hidden="1">"#"</definedName>
    <definedName name="FDC_58_118" hidden="1">"#"</definedName>
    <definedName name="FDC_58_119" hidden="1">"#"</definedName>
    <definedName name="FDC_58_12" hidden="1">"#"</definedName>
    <definedName name="FDC_58_120" hidden="1">"#"</definedName>
    <definedName name="FDC_58_121" hidden="1">"#"</definedName>
    <definedName name="FDC_58_122" hidden="1">"#"</definedName>
    <definedName name="FDC_58_123" hidden="1">"#"</definedName>
    <definedName name="FDC_58_124" hidden="1">"#"</definedName>
    <definedName name="FDC_58_125" hidden="1">"#"</definedName>
    <definedName name="FDC_58_126" hidden="1">"#"</definedName>
    <definedName name="FDC_58_127" hidden="1">"#"</definedName>
    <definedName name="FDC_58_128" hidden="1">"#"</definedName>
    <definedName name="FDC_58_129" hidden="1">"#"</definedName>
    <definedName name="FDC_58_13" hidden="1">"#"</definedName>
    <definedName name="FDC_58_130" hidden="1">"#"</definedName>
    <definedName name="FDC_58_131" hidden="1">"#"</definedName>
    <definedName name="FDC_58_132" hidden="1">"#"</definedName>
    <definedName name="FDC_58_133" hidden="1">"#"</definedName>
    <definedName name="FDC_58_134" hidden="1">"#"</definedName>
    <definedName name="FDC_58_135" hidden="1">"#"</definedName>
    <definedName name="FDC_58_136" hidden="1">"#"</definedName>
    <definedName name="FDC_58_137" hidden="1">"#"</definedName>
    <definedName name="FDC_58_138" hidden="1">"#"</definedName>
    <definedName name="FDC_58_139" hidden="1">"#"</definedName>
    <definedName name="FDC_58_14" hidden="1">"#"</definedName>
    <definedName name="FDC_58_140" hidden="1">"#"</definedName>
    <definedName name="FDC_58_141" hidden="1">"#"</definedName>
    <definedName name="FDC_58_142" hidden="1">"#"</definedName>
    <definedName name="FDC_58_143" hidden="1">"#"</definedName>
    <definedName name="FDC_58_144" hidden="1">"#"</definedName>
    <definedName name="FDC_58_145" hidden="1">"#"</definedName>
    <definedName name="FDC_58_146" hidden="1">"#"</definedName>
    <definedName name="FDC_58_147" hidden="1">"#"</definedName>
    <definedName name="FDC_58_148" hidden="1">"#"</definedName>
    <definedName name="FDC_58_149" hidden="1">"#"</definedName>
    <definedName name="FDC_58_15" hidden="1">"#"</definedName>
    <definedName name="FDC_58_150" hidden="1">"#"</definedName>
    <definedName name="FDC_58_151" hidden="1">"#"</definedName>
    <definedName name="FDC_58_152" hidden="1">"#"</definedName>
    <definedName name="FDC_58_153" hidden="1">"#"</definedName>
    <definedName name="FDC_58_154" hidden="1">"#"</definedName>
    <definedName name="FDC_58_155" hidden="1">"#"</definedName>
    <definedName name="FDC_58_156" hidden="1">"#"</definedName>
    <definedName name="FDC_58_157" hidden="1">"#"</definedName>
    <definedName name="FDC_58_158" hidden="1">"#"</definedName>
    <definedName name="FDC_58_159" hidden="1">"#"</definedName>
    <definedName name="FDC_58_16" hidden="1">"#"</definedName>
    <definedName name="FDC_58_160" hidden="1">"#"</definedName>
    <definedName name="FDC_58_161" hidden="1">"#"</definedName>
    <definedName name="FDC_58_162" hidden="1">"#"</definedName>
    <definedName name="FDC_58_163" hidden="1">"#"</definedName>
    <definedName name="FDC_58_164" hidden="1">"#"</definedName>
    <definedName name="FDC_58_165" hidden="1">"#"</definedName>
    <definedName name="FDC_58_166" hidden="1">"#"</definedName>
    <definedName name="FDC_58_167" hidden="1">"#"</definedName>
    <definedName name="FDC_58_168" hidden="1">"#"</definedName>
    <definedName name="FDC_58_169" hidden="1">"#"</definedName>
    <definedName name="FDC_58_17" hidden="1">"#"</definedName>
    <definedName name="FDC_58_170" hidden="1">"#"</definedName>
    <definedName name="FDC_58_171" hidden="1">"#"</definedName>
    <definedName name="FDC_58_172" hidden="1">"#"</definedName>
    <definedName name="FDC_58_173" hidden="1">"#"</definedName>
    <definedName name="FDC_58_174" hidden="1">"#"</definedName>
    <definedName name="FDC_58_175" hidden="1">"#"</definedName>
    <definedName name="FDC_58_176" hidden="1">"#"</definedName>
    <definedName name="FDC_58_177" hidden="1">"#"</definedName>
    <definedName name="FDC_58_178" hidden="1">"#"</definedName>
    <definedName name="FDC_58_179" hidden="1">"#"</definedName>
    <definedName name="FDC_58_18" hidden="1">"#"</definedName>
    <definedName name="FDC_58_180" hidden="1">"#"</definedName>
    <definedName name="FDC_58_181" hidden="1">"#"</definedName>
    <definedName name="FDC_58_182" hidden="1">"#"</definedName>
    <definedName name="FDC_58_183" hidden="1">"#"</definedName>
    <definedName name="FDC_58_184" hidden="1">"#"</definedName>
    <definedName name="FDC_58_185" hidden="1">"#"</definedName>
    <definedName name="FDC_58_186" hidden="1">"#"</definedName>
    <definedName name="FDC_58_187" hidden="1">"#"</definedName>
    <definedName name="FDC_58_188" hidden="1">"#"</definedName>
    <definedName name="FDC_58_189" hidden="1">"#"</definedName>
    <definedName name="FDC_58_19" hidden="1">"#"</definedName>
    <definedName name="FDC_58_190" hidden="1">"#"</definedName>
    <definedName name="FDC_58_191" hidden="1">"#"</definedName>
    <definedName name="FDC_58_192" hidden="1">"#"</definedName>
    <definedName name="FDC_58_193" hidden="1">"#"</definedName>
    <definedName name="FDC_58_194" hidden="1">"#"</definedName>
    <definedName name="FDC_58_195" hidden="1">"#"</definedName>
    <definedName name="FDC_58_196" hidden="1">"#"</definedName>
    <definedName name="FDC_58_197" hidden="1">"#"</definedName>
    <definedName name="FDC_58_198" hidden="1">"#"</definedName>
    <definedName name="FDC_58_199" hidden="1">"#"</definedName>
    <definedName name="FDC_58_2" hidden="1">"#"</definedName>
    <definedName name="FDC_58_20" hidden="1">"#"</definedName>
    <definedName name="FDC_58_200" hidden="1">"#"</definedName>
    <definedName name="FDC_58_201" hidden="1">"#"</definedName>
    <definedName name="FDC_58_202" hidden="1">"#"</definedName>
    <definedName name="FDC_58_203" hidden="1">"#"</definedName>
    <definedName name="FDC_58_204" hidden="1">"#"</definedName>
    <definedName name="FDC_58_205" hidden="1">"#"</definedName>
    <definedName name="FDC_58_206" hidden="1">"#"</definedName>
    <definedName name="FDC_58_207" hidden="1">"#"</definedName>
    <definedName name="FDC_58_208" hidden="1">"#"</definedName>
    <definedName name="FDC_58_209" hidden="1">"#"</definedName>
    <definedName name="FDC_58_21" hidden="1">"#"</definedName>
    <definedName name="FDC_58_210" hidden="1">"#"</definedName>
    <definedName name="FDC_58_211" hidden="1">"#"</definedName>
    <definedName name="FDC_58_212" hidden="1">"#"</definedName>
    <definedName name="FDC_58_213" hidden="1">"#"</definedName>
    <definedName name="FDC_58_214" hidden="1">"#"</definedName>
    <definedName name="FDC_58_215" hidden="1">"#"</definedName>
    <definedName name="FDC_58_216" hidden="1">"#"</definedName>
    <definedName name="FDC_58_217" hidden="1">"#"</definedName>
    <definedName name="FDC_58_218" hidden="1">"#"</definedName>
    <definedName name="FDC_58_219" hidden="1">"#"</definedName>
    <definedName name="FDC_58_22" hidden="1">"#"</definedName>
    <definedName name="FDC_58_220" hidden="1">"#"</definedName>
    <definedName name="FDC_58_221" hidden="1">"#"</definedName>
    <definedName name="FDC_58_222" hidden="1">"#"</definedName>
    <definedName name="FDC_58_223" hidden="1">"#"</definedName>
    <definedName name="FDC_58_224" hidden="1">"#"</definedName>
    <definedName name="FDC_58_225" hidden="1">"#"</definedName>
    <definedName name="FDC_58_226" hidden="1">"#"</definedName>
    <definedName name="FDC_58_227" hidden="1">"#"</definedName>
    <definedName name="FDC_58_228" hidden="1">"#"</definedName>
    <definedName name="FDC_58_229" hidden="1">"#"</definedName>
    <definedName name="FDC_58_23" hidden="1">"#"</definedName>
    <definedName name="FDC_58_230" hidden="1">"#"</definedName>
    <definedName name="FDC_58_231" hidden="1">"#"</definedName>
    <definedName name="FDC_58_232" hidden="1">"#"</definedName>
    <definedName name="FDC_58_233" hidden="1">"#"</definedName>
    <definedName name="FDC_58_234" hidden="1">"#"</definedName>
    <definedName name="FDC_58_235" hidden="1">"#"</definedName>
    <definedName name="FDC_58_236" hidden="1">"#"</definedName>
    <definedName name="FDC_58_237" hidden="1">"#"</definedName>
    <definedName name="FDC_58_238" hidden="1">"#"</definedName>
    <definedName name="FDC_58_239" hidden="1">"#"</definedName>
    <definedName name="FDC_58_24" hidden="1">"#"</definedName>
    <definedName name="FDC_58_240" hidden="1">"#"</definedName>
    <definedName name="FDC_58_241" hidden="1">"#"</definedName>
    <definedName name="FDC_58_242" hidden="1">"#"</definedName>
    <definedName name="FDC_58_243" hidden="1">"#"</definedName>
    <definedName name="FDC_58_244" hidden="1">"#"</definedName>
    <definedName name="FDC_58_245" hidden="1">"#"</definedName>
    <definedName name="FDC_58_246" hidden="1">"#"</definedName>
    <definedName name="FDC_58_247" hidden="1">"#"</definedName>
    <definedName name="FDC_58_248" hidden="1">"#"</definedName>
    <definedName name="FDC_58_249" hidden="1">"#"</definedName>
    <definedName name="FDC_58_25" hidden="1">"#"</definedName>
    <definedName name="FDC_58_250" hidden="1">"#"</definedName>
    <definedName name="FDC_58_251" hidden="1">"#"</definedName>
    <definedName name="FDC_58_252" hidden="1">"#"</definedName>
    <definedName name="FDC_58_253" hidden="1">"#"</definedName>
    <definedName name="FDC_58_254" hidden="1">"#"</definedName>
    <definedName name="FDC_58_255" hidden="1">"#"</definedName>
    <definedName name="FDC_58_256" hidden="1">"#"</definedName>
    <definedName name="FDC_58_257" hidden="1">"#"</definedName>
    <definedName name="FDC_58_258" hidden="1">"#"</definedName>
    <definedName name="FDC_58_259" hidden="1">"#"</definedName>
    <definedName name="FDC_58_26" hidden="1">"#"</definedName>
    <definedName name="FDC_58_260" hidden="1">"#"</definedName>
    <definedName name="FDC_58_261" hidden="1">"#"</definedName>
    <definedName name="FDC_58_27" hidden="1">"#"</definedName>
    <definedName name="FDC_58_28" hidden="1">"#"</definedName>
    <definedName name="FDC_58_29" hidden="1">"#"</definedName>
    <definedName name="FDC_58_3" hidden="1">"#"</definedName>
    <definedName name="FDC_58_30" hidden="1">"#"</definedName>
    <definedName name="FDC_58_31" hidden="1">"#"</definedName>
    <definedName name="FDC_58_32" hidden="1">"#"</definedName>
    <definedName name="FDC_58_33" hidden="1">"#"</definedName>
    <definedName name="FDC_58_34" hidden="1">"#"</definedName>
    <definedName name="FDC_58_35" hidden="1">"#"</definedName>
    <definedName name="FDC_58_36" hidden="1">"#"</definedName>
    <definedName name="FDC_58_37" hidden="1">"#"</definedName>
    <definedName name="FDC_58_38" hidden="1">"#"</definedName>
    <definedName name="FDC_58_39" hidden="1">"#"</definedName>
    <definedName name="FDC_58_4" hidden="1">"#"</definedName>
    <definedName name="FDC_58_40" hidden="1">"#"</definedName>
    <definedName name="FDC_58_41" hidden="1">"#"</definedName>
    <definedName name="FDC_58_42" hidden="1">"#"</definedName>
    <definedName name="FDC_58_43" hidden="1">"#"</definedName>
    <definedName name="FDC_58_44" hidden="1">"#"</definedName>
    <definedName name="FDC_58_45" hidden="1">"#"</definedName>
    <definedName name="FDC_58_46" hidden="1">"#"</definedName>
    <definedName name="FDC_58_47" hidden="1">"#"</definedName>
    <definedName name="FDC_58_48" hidden="1">"#"</definedName>
    <definedName name="FDC_58_49" hidden="1">"#"</definedName>
    <definedName name="FDC_58_5" hidden="1">"#"</definedName>
    <definedName name="FDC_58_50" hidden="1">"#"</definedName>
    <definedName name="FDC_58_51" hidden="1">"#"</definedName>
    <definedName name="FDC_58_52" hidden="1">"#"</definedName>
    <definedName name="FDC_58_53" hidden="1">"#"</definedName>
    <definedName name="FDC_58_54" hidden="1">"#"</definedName>
    <definedName name="FDC_58_55" hidden="1">"#"</definedName>
    <definedName name="FDC_58_56" hidden="1">"#"</definedName>
    <definedName name="FDC_58_57" hidden="1">"#"</definedName>
    <definedName name="FDC_58_58" hidden="1">"#"</definedName>
    <definedName name="FDC_58_59" hidden="1">"#"</definedName>
    <definedName name="FDC_58_6" hidden="1">"#"</definedName>
    <definedName name="FDC_58_60" hidden="1">"#"</definedName>
    <definedName name="FDC_58_61" hidden="1">"#"</definedName>
    <definedName name="FDC_58_62" hidden="1">"#"</definedName>
    <definedName name="FDC_58_63" hidden="1">"#"</definedName>
    <definedName name="FDC_58_64" hidden="1">"#"</definedName>
    <definedName name="FDC_58_65" hidden="1">"#"</definedName>
    <definedName name="FDC_58_66" hidden="1">"#"</definedName>
    <definedName name="FDC_58_67" hidden="1">"#"</definedName>
    <definedName name="FDC_58_68" hidden="1">"#"</definedName>
    <definedName name="FDC_58_69" hidden="1">"#"</definedName>
    <definedName name="FDC_58_7" hidden="1">"#"</definedName>
    <definedName name="FDC_58_70" hidden="1">"#"</definedName>
    <definedName name="FDC_58_71" hidden="1">"#"</definedName>
    <definedName name="FDC_58_72" hidden="1">"#"</definedName>
    <definedName name="FDC_58_73" hidden="1">"#"</definedName>
    <definedName name="FDC_58_74" hidden="1">"#"</definedName>
    <definedName name="FDC_58_75" hidden="1">"#"</definedName>
    <definedName name="FDC_58_76" hidden="1">"#"</definedName>
    <definedName name="FDC_58_77" hidden="1">"#"</definedName>
    <definedName name="FDC_58_78" hidden="1">"#"</definedName>
    <definedName name="FDC_58_79" hidden="1">"#"</definedName>
    <definedName name="FDC_58_8" hidden="1">"#"</definedName>
    <definedName name="FDC_58_80" hidden="1">"#"</definedName>
    <definedName name="FDC_58_81" hidden="1">"#"</definedName>
    <definedName name="FDC_58_82" hidden="1">"#"</definedName>
    <definedName name="FDC_58_83" hidden="1">"#"</definedName>
    <definedName name="FDC_58_84" hidden="1">"#"</definedName>
    <definedName name="FDC_58_85" hidden="1">"#"</definedName>
    <definedName name="FDC_58_86" hidden="1">"#"</definedName>
    <definedName name="FDC_58_87" hidden="1">"#"</definedName>
    <definedName name="FDC_58_88" hidden="1">"#"</definedName>
    <definedName name="FDC_58_89" hidden="1">"#"</definedName>
    <definedName name="FDC_58_9" hidden="1">"#"</definedName>
    <definedName name="FDC_58_90" hidden="1">"#"</definedName>
    <definedName name="FDC_58_91" hidden="1">"#"</definedName>
    <definedName name="FDC_58_92" hidden="1">"#"</definedName>
    <definedName name="FDC_58_93" hidden="1">"#"</definedName>
    <definedName name="FDC_58_94" hidden="1">"#"</definedName>
    <definedName name="FDC_58_95" hidden="1">"#"</definedName>
    <definedName name="FDC_58_96" hidden="1">"#"</definedName>
    <definedName name="FDC_58_97" hidden="1">"#"</definedName>
    <definedName name="FDC_58_98" hidden="1">"#"</definedName>
    <definedName name="FDC_58_99" hidden="1">"#"</definedName>
    <definedName name="FDC_59_0" hidden="1">"#"</definedName>
    <definedName name="FDC_59_1" hidden="1">"#"</definedName>
    <definedName name="FDC_59_10" hidden="1">"#"</definedName>
    <definedName name="FDC_59_100" hidden="1">"#"</definedName>
    <definedName name="FDC_59_101" hidden="1">"#"</definedName>
    <definedName name="FDC_59_102" hidden="1">"#"</definedName>
    <definedName name="FDC_59_103" hidden="1">"#"</definedName>
    <definedName name="FDC_59_104" hidden="1">"#"</definedName>
    <definedName name="FDC_59_105" hidden="1">"#"</definedName>
    <definedName name="FDC_59_106" hidden="1">"#"</definedName>
    <definedName name="FDC_59_107" hidden="1">"#"</definedName>
    <definedName name="FDC_59_108" hidden="1">"#"</definedName>
    <definedName name="FDC_59_109" hidden="1">"#"</definedName>
    <definedName name="FDC_59_11" hidden="1">"#"</definedName>
    <definedName name="FDC_59_110" hidden="1">"#"</definedName>
    <definedName name="FDC_59_111" hidden="1">"#"</definedName>
    <definedName name="FDC_59_112" hidden="1">"#"</definedName>
    <definedName name="FDC_59_113" hidden="1">"#"</definedName>
    <definedName name="FDC_59_114" hidden="1">"#"</definedName>
    <definedName name="FDC_59_115" hidden="1">"#"</definedName>
    <definedName name="FDC_59_116" hidden="1">"#"</definedName>
    <definedName name="FDC_59_117" hidden="1">"#"</definedName>
    <definedName name="FDC_59_118" hidden="1">"#"</definedName>
    <definedName name="FDC_59_119" hidden="1">"#"</definedName>
    <definedName name="FDC_59_12" hidden="1">"#"</definedName>
    <definedName name="FDC_59_120" hidden="1">"#"</definedName>
    <definedName name="FDC_59_121" hidden="1">"#"</definedName>
    <definedName name="FDC_59_122" hidden="1">"#"</definedName>
    <definedName name="FDC_59_123" hidden="1">"#"</definedName>
    <definedName name="FDC_59_124" hidden="1">"#"</definedName>
    <definedName name="FDC_59_125" hidden="1">"#"</definedName>
    <definedName name="FDC_59_126" hidden="1">"#"</definedName>
    <definedName name="FDC_59_127" hidden="1">"#"</definedName>
    <definedName name="FDC_59_128" hidden="1">"#"</definedName>
    <definedName name="FDC_59_129" hidden="1">"#"</definedName>
    <definedName name="FDC_59_13" hidden="1">"#"</definedName>
    <definedName name="FDC_59_130" hidden="1">"#"</definedName>
    <definedName name="FDC_59_131" hidden="1">"#"</definedName>
    <definedName name="FDC_59_132" hidden="1">"#"</definedName>
    <definedName name="FDC_59_133" hidden="1">"#"</definedName>
    <definedName name="FDC_59_134" hidden="1">"#"</definedName>
    <definedName name="FDC_59_135" hidden="1">"#"</definedName>
    <definedName name="FDC_59_136" hidden="1">"#"</definedName>
    <definedName name="FDC_59_137" hidden="1">"#"</definedName>
    <definedName name="FDC_59_138" hidden="1">"#"</definedName>
    <definedName name="FDC_59_139" hidden="1">"#"</definedName>
    <definedName name="FDC_59_14" hidden="1">"#"</definedName>
    <definedName name="FDC_59_140" hidden="1">"#"</definedName>
    <definedName name="FDC_59_141" hidden="1">"#"</definedName>
    <definedName name="FDC_59_142" hidden="1">"#"</definedName>
    <definedName name="FDC_59_143" hidden="1">"#"</definedName>
    <definedName name="FDC_59_144" hidden="1">"#"</definedName>
    <definedName name="FDC_59_145" hidden="1">"#"</definedName>
    <definedName name="FDC_59_146" hidden="1">"#"</definedName>
    <definedName name="FDC_59_147" hidden="1">"#"</definedName>
    <definedName name="FDC_59_148" hidden="1">"#"</definedName>
    <definedName name="FDC_59_149" hidden="1">"#"</definedName>
    <definedName name="FDC_59_15" hidden="1">"#"</definedName>
    <definedName name="FDC_59_150" hidden="1">"#"</definedName>
    <definedName name="FDC_59_151" hidden="1">"#"</definedName>
    <definedName name="FDC_59_152" hidden="1">"#"</definedName>
    <definedName name="FDC_59_153" hidden="1">"#"</definedName>
    <definedName name="FDC_59_154" hidden="1">"#"</definedName>
    <definedName name="FDC_59_155" hidden="1">"#"</definedName>
    <definedName name="FDC_59_156" hidden="1">"#"</definedName>
    <definedName name="FDC_59_157" hidden="1">"#"</definedName>
    <definedName name="FDC_59_158" hidden="1">"#"</definedName>
    <definedName name="FDC_59_159" hidden="1">"#"</definedName>
    <definedName name="FDC_59_16" hidden="1">"#"</definedName>
    <definedName name="FDC_59_160" hidden="1">"#"</definedName>
    <definedName name="FDC_59_161" hidden="1">"#"</definedName>
    <definedName name="FDC_59_162" hidden="1">"#"</definedName>
    <definedName name="FDC_59_163" hidden="1">"#"</definedName>
    <definedName name="FDC_59_164" hidden="1">"#"</definedName>
    <definedName name="FDC_59_165" hidden="1">"#"</definedName>
    <definedName name="FDC_59_166" hidden="1">"#"</definedName>
    <definedName name="FDC_59_167" hidden="1">"#"</definedName>
    <definedName name="FDC_59_168" hidden="1">"#"</definedName>
    <definedName name="FDC_59_169" hidden="1">"#"</definedName>
    <definedName name="FDC_59_17" hidden="1">"#"</definedName>
    <definedName name="FDC_59_170" hidden="1">"#"</definedName>
    <definedName name="FDC_59_171" hidden="1">"#"</definedName>
    <definedName name="FDC_59_172" hidden="1">"#"</definedName>
    <definedName name="FDC_59_173" hidden="1">"#"</definedName>
    <definedName name="FDC_59_174" hidden="1">"#"</definedName>
    <definedName name="FDC_59_175" hidden="1">"#"</definedName>
    <definedName name="FDC_59_176" hidden="1">"#"</definedName>
    <definedName name="FDC_59_177" hidden="1">"#"</definedName>
    <definedName name="FDC_59_178" hidden="1">"#"</definedName>
    <definedName name="FDC_59_179" hidden="1">"#"</definedName>
    <definedName name="FDC_59_18" hidden="1">"#"</definedName>
    <definedName name="FDC_59_180" hidden="1">"#"</definedName>
    <definedName name="FDC_59_181" hidden="1">"#"</definedName>
    <definedName name="FDC_59_182" hidden="1">"#"</definedName>
    <definedName name="FDC_59_183" hidden="1">"#"</definedName>
    <definedName name="FDC_59_184" hidden="1">"#"</definedName>
    <definedName name="FDC_59_185" hidden="1">"#"</definedName>
    <definedName name="FDC_59_186" hidden="1">"#"</definedName>
    <definedName name="FDC_59_187" hidden="1">"#"</definedName>
    <definedName name="FDC_59_188" hidden="1">"#"</definedName>
    <definedName name="FDC_59_189" hidden="1">"#"</definedName>
    <definedName name="FDC_59_19" hidden="1">"#"</definedName>
    <definedName name="FDC_59_190" hidden="1">"#"</definedName>
    <definedName name="FDC_59_191" hidden="1">"#"</definedName>
    <definedName name="FDC_59_192" hidden="1">"#"</definedName>
    <definedName name="FDC_59_193" hidden="1">"#"</definedName>
    <definedName name="FDC_59_194" hidden="1">"#"</definedName>
    <definedName name="FDC_59_195" hidden="1">"#"</definedName>
    <definedName name="FDC_59_196" hidden="1">"#"</definedName>
    <definedName name="FDC_59_197" hidden="1">"#"</definedName>
    <definedName name="FDC_59_198" hidden="1">"#"</definedName>
    <definedName name="FDC_59_199" hidden="1">"#"</definedName>
    <definedName name="FDC_59_2" hidden="1">"#"</definedName>
    <definedName name="FDC_59_20" hidden="1">"#"</definedName>
    <definedName name="FDC_59_200" hidden="1">"#"</definedName>
    <definedName name="FDC_59_201" hidden="1">"#"</definedName>
    <definedName name="FDC_59_202" hidden="1">"#"</definedName>
    <definedName name="FDC_59_203" hidden="1">"#"</definedName>
    <definedName name="FDC_59_204" hidden="1">"#"</definedName>
    <definedName name="FDC_59_205" hidden="1">"#"</definedName>
    <definedName name="FDC_59_206" hidden="1">"#"</definedName>
    <definedName name="FDC_59_207" hidden="1">"#"</definedName>
    <definedName name="FDC_59_208" hidden="1">"#"</definedName>
    <definedName name="FDC_59_209" hidden="1">"#"</definedName>
    <definedName name="FDC_59_21" hidden="1">"#"</definedName>
    <definedName name="FDC_59_210" hidden="1">"#"</definedName>
    <definedName name="FDC_59_211" hidden="1">"#"</definedName>
    <definedName name="FDC_59_212" hidden="1">"#"</definedName>
    <definedName name="FDC_59_213" hidden="1">"#"</definedName>
    <definedName name="FDC_59_214" hidden="1">"#"</definedName>
    <definedName name="FDC_59_215" hidden="1">"#"</definedName>
    <definedName name="FDC_59_216" hidden="1">"#"</definedName>
    <definedName name="FDC_59_217" hidden="1">"#"</definedName>
    <definedName name="FDC_59_218" hidden="1">"#"</definedName>
    <definedName name="FDC_59_219" hidden="1">"#"</definedName>
    <definedName name="FDC_59_22" hidden="1">"#"</definedName>
    <definedName name="FDC_59_220" hidden="1">"#"</definedName>
    <definedName name="FDC_59_221" hidden="1">"#"</definedName>
    <definedName name="FDC_59_222" hidden="1">"#"</definedName>
    <definedName name="FDC_59_223" hidden="1">"#"</definedName>
    <definedName name="FDC_59_224" hidden="1">"#"</definedName>
    <definedName name="FDC_59_225" hidden="1">"#"</definedName>
    <definedName name="FDC_59_226" hidden="1">"#"</definedName>
    <definedName name="FDC_59_227" hidden="1">"#"</definedName>
    <definedName name="FDC_59_228" hidden="1">"#"</definedName>
    <definedName name="FDC_59_229" hidden="1">"#"</definedName>
    <definedName name="FDC_59_23" hidden="1">"#"</definedName>
    <definedName name="FDC_59_230" hidden="1">"#"</definedName>
    <definedName name="FDC_59_231" hidden="1">"#"</definedName>
    <definedName name="FDC_59_232" hidden="1">"#"</definedName>
    <definedName name="FDC_59_233" hidden="1">"#"</definedName>
    <definedName name="FDC_59_234" hidden="1">"#"</definedName>
    <definedName name="FDC_59_235" hidden="1">"#"</definedName>
    <definedName name="FDC_59_236" hidden="1">"#"</definedName>
    <definedName name="FDC_59_237" hidden="1">"#"</definedName>
    <definedName name="FDC_59_238" hidden="1">"#"</definedName>
    <definedName name="FDC_59_239" hidden="1">"#"</definedName>
    <definedName name="FDC_59_24" hidden="1">"#"</definedName>
    <definedName name="FDC_59_240" hidden="1">"#"</definedName>
    <definedName name="FDC_59_241" hidden="1">"#"</definedName>
    <definedName name="FDC_59_242" hidden="1">"#"</definedName>
    <definedName name="FDC_59_243" hidden="1">"#"</definedName>
    <definedName name="FDC_59_244" hidden="1">"#"</definedName>
    <definedName name="FDC_59_245" hidden="1">"#"</definedName>
    <definedName name="FDC_59_246" hidden="1">"#"</definedName>
    <definedName name="FDC_59_247" hidden="1">"#"</definedName>
    <definedName name="FDC_59_248" hidden="1">"#"</definedName>
    <definedName name="FDC_59_249" hidden="1">"#"</definedName>
    <definedName name="FDC_59_25" hidden="1">"#"</definedName>
    <definedName name="FDC_59_250" hidden="1">"#"</definedName>
    <definedName name="FDC_59_251" hidden="1">"#"</definedName>
    <definedName name="FDC_59_252" hidden="1">"#"</definedName>
    <definedName name="FDC_59_253" hidden="1">"#"</definedName>
    <definedName name="FDC_59_254" hidden="1">"#"</definedName>
    <definedName name="FDC_59_255" hidden="1">"#"</definedName>
    <definedName name="FDC_59_256" hidden="1">"#"</definedName>
    <definedName name="FDC_59_257" hidden="1">"#"</definedName>
    <definedName name="FDC_59_258" hidden="1">"#"</definedName>
    <definedName name="FDC_59_259" hidden="1">"#"</definedName>
    <definedName name="FDC_59_26" hidden="1">"#"</definedName>
    <definedName name="FDC_59_260" hidden="1">"#"</definedName>
    <definedName name="FDC_59_261" hidden="1">"#"</definedName>
    <definedName name="FDC_59_27" hidden="1">"#"</definedName>
    <definedName name="FDC_59_28" hidden="1">"#"</definedName>
    <definedName name="FDC_59_29" hidden="1">"#"</definedName>
    <definedName name="FDC_59_3" hidden="1">"#"</definedName>
    <definedName name="FDC_59_30" hidden="1">"#"</definedName>
    <definedName name="FDC_59_31" hidden="1">"#"</definedName>
    <definedName name="FDC_59_32" hidden="1">"#"</definedName>
    <definedName name="FDC_59_33" hidden="1">"#"</definedName>
    <definedName name="FDC_59_34" hidden="1">"#"</definedName>
    <definedName name="FDC_59_35" hidden="1">"#"</definedName>
    <definedName name="FDC_59_36" hidden="1">"#"</definedName>
    <definedName name="FDC_59_37" hidden="1">"#"</definedName>
    <definedName name="FDC_59_38" hidden="1">"#"</definedName>
    <definedName name="FDC_59_39" hidden="1">"#"</definedName>
    <definedName name="FDC_59_4" hidden="1">"#"</definedName>
    <definedName name="FDC_59_40" hidden="1">"#"</definedName>
    <definedName name="FDC_59_41" hidden="1">"#"</definedName>
    <definedName name="FDC_59_42" hidden="1">"#"</definedName>
    <definedName name="FDC_59_43" hidden="1">"#"</definedName>
    <definedName name="FDC_59_44" hidden="1">"#"</definedName>
    <definedName name="FDC_59_45" hidden="1">"#"</definedName>
    <definedName name="FDC_59_46" hidden="1">"#"</definedName>
    <definedName name="FDC_59_47" hidden="1">"#"</definedName>
    <definedName name="FDC_59_48" hidden="1">"#"</definedName>
    <definedName name="FDC_59_49" hidden="1">"#"</definedName>
    <definedName name="FDC_59_5" hidden="1">"#"</definedName>
    <definedName name="FDC_59_50" hidden="1">"#"</definedName>
    <definedName name="FDC_59_51" hidden="1">"#"</definedName>
    <definedName name="FDC_59_52" hidden="1">"#"</definedName>
    <definedName name="FDC_59_53" hidden="1">"#"</definedName>
    <definedName name="FDC_59_54" hidden="1">"#"</definedName>
    <definedName name="FDC_59_55" hidden="1">"#"</definedName>
    <definedName name="FDC_59_56" hidden="1">"#"</definedName>
    <definedName name="FDC_59_57" hidden="1">"#"</definedName>
    <definedName name="FDC_59_58" hidden="1">"#"</definedName>
    <definedName name="FDC_59_59" hidden="1">"#"</definedName>
    <definedName name="FDC_59_6" hidden="1">"#"</definedName>
    <definedName name="FDC_59_60" hidden="1">"#"</definedName>
    <definedName name="FDC_59_61" hidden="1">"#"</definedName>
    <definedName name="FDC_59_62" hidden="1">"#"</definedName>
    <definedName name="FDC_59_63" hidden="1">"#"</definedName>
    <definedName name="FDC_59_64" hidden="1">"#"</definedName>
    <definedName name="FDC_59_65" hidden="1">"#"</definedName>
    <definedName name="FDC_59_66" hidden="1">"#"</definedName>
    <definedName name="FDC_59_67" hidden="1">"#"</definedName>
    <definedName name="FDC_59_68" hidden="1">"#"</definedName>
    <definedName name="FDC_59_69" hidden="1">"#"</definedName>
    <definedName name="FDC_59_7" hidden="1">"#"</definedName>
    <definedName name="FDC_59_70" hidden="1">"#"</definedName>
    <definedName name="FDC_59_71" hidden="1">"#"</definedName>
    <definedName name="FDC_59_72" hidden="1">"#"</definedName>
    <definedName name="FDC_59_73" hidden="1">"#"</definedName>
    <definedName name="FDC_59_74" hidden="1">"#"</definedName>
    <definedName name="FDC_59_75" hidden="1">"#"</definedName>
    <definedName name="FDC_59_76" hidden="1">"#"</definedName>
    <definedName name="FDC_59_77" hidden="1">"#"</definedName>
    <definedName name="FDC_59_78" hidden="1">"#"</definedName>
    <definedName name="FDC_59_79" hidden="1">"#"</definedName>
    <definedName name="FDC_59_8" hidden="1">"#"</definedName>
    <definedName name="FDC_59_80" hidden="1">"#"</definedName>
    <definedName name="FDC_59_81" hidden="1">"#"</definedName>
    <definedName name="FDC_59_82" hidden="1">"#"</definedName>
    <definedName name="FDC_59_83" hidden="1">"#"</definedName>
    <definedName name="FDC_59_84" hidden="1">"#"</definedName>
    <definedName name="FDC_59_85" hidden="1">"#"</definedName>
    <definedName name="FDC_59_86" hidden="1">"#"</definedName>
    <definedName name="FDC_59_87" hidden="1">"#"</definedName>
    <definedName name="FDC_59_88" hidden="1">"#"</definedName>
    <definedName name="FDC_59_89" hidden="1">"#"</definedName>
    <definedName name="FDC_59_9" hidden="1">"#"</definedName>
    <definedName name="FDC_59_90" hidden="1">"#"</definedName>
    <definedName name="FDC_59_91" hidden="1">"#"</definedName>
    <definedName name="FDC_59_92" hidden="1">"#"</definedName>
    <definedName name="FDC_59_93" hidden="1">"#"</definedName>
    <definedName name="FDC_59_94" hidden="1">"#"</definedName>
    <definedName name="FDC_59_95" hidden="1">"#"</definedName>
    <definedName name="FDC_59_96" hidden="1">"#"</definedName>
    <definedName name="FDC_59_97" hidden="1">"#"</definedName>
    <definedName name="FDC_59_98" hidden="1">"#"</definedName>
    <definedName name="FDC_59_99" hidden="1">"#"</definedName>
    <definedName name="FDC_6_0" hidden="1">"#"</definedName>
    <definedName name="FDC_6_1" hidden="1">"#"</definedName>
    <definedName name="FDC_6_2" hidden="1">"#"</definedName>
    <definedName name="FDC_6_3" hidden="1">"#"</definedName>
    <definedName name="FDC_60_0" hidden="1">"#"</definedName>
    <definedName name="FDC_60_1" hidden="1">"#"</definedName>
    <definedName name="FDC_60_10" hidden="1">"#"</definedName>
    <definedName name="FDC_60_100" hidden="1">"#"</definedName>
    <definedName name="FDC_60_101" hidden="1">"#"</definedName>
    <definedName name="FDC_60_102" hidden="1">"#"</definedName>
    <definedName name="FDC_60_103" hidden="1">"#"</definedName>
    <definedName name="FDC_60_104" hidden="1">"#"</definedName>
    <definedName name="FDC_60_105" hidden="1">"#"</definedName>
    <definedName name="FDC_60_106" hidden="1">"#"</definedName>
    <definedName name="FDC_60_107" hidden="1">"#"</definedName>
    <definedName name="FDC_60_108" hidden="1">"#"</definedName>
    <definedName name="FDC_60_109" hidden="1">"#"</definedName>
    <definedName name="FDC_60_11" hidden="1">"#"</definedName>
    <definedName name="FDC_60_110" hidden="1">"#"</definedName>
    <definedName name="FDC_60_111" hidden="1">"#"</definedName>
    <definedName name="FDC_60_112" hidden="1">"#"</definedName>
    <definedName name="FDC_60_113" hidden="1">"#"</definedName>
    <definedName name="FDC_60_114" hidden="1">"#"</definedName>
    <definedName name="FDC_60_115" hidden="1">"#"</definedName>
    <definedName name="FDC_60_116" hidden="1">"#"</definedName>
    <definedName name="FDC_60_117" hidden="1">"#"</definedName>
    <definedName name="FDC_60_118" hidden="1">"#"</definedName>
    <definedName name="FDC_60_119" hidden="1">"#"</definedName>
    <definedName name="FDC_60_12" hidden="1">"#"</definedName>
    <definedName name="FDC_60_120" hidden="1">"#"</definedName>
    <definedName name="FDC_60_121" hidden="1">"#"</definedName>
    <definedName name="FDC_60_122" hidden="1">"#"</definedName>
    <definedName name="FDC_60_123" hidden="1">"#"</definedName>
    <definedName name="FDC_60_124" hidden="1">"#"</definedName>
    <definedName name="FDC_60_125" hidden="1">"#"</definedName>
    <definedName name="FDC_60_126" hidden="1">"#"</definedName>
    <definedName name="FDC_60_127" hidden="1">"#"</definedName>
    <definedName name="FDC_60_128" hidden="1">"#"</definedName>
    <definedName name="FDC_60_129" hidden="1">"#"</definedName>
    <definedName name="FDC_60_13" hidden="1">"#"</definedName>
    <definedName name="FDC_60_130" hidden="1">"#"</definedName>
    <definedName name="FDC_60_131" hidden="1">"#"</definedName>
    <definedName name="FDC_60_132" hidden="1">"#"</definedName>
    <definedName name="FDC_60_133" hidden="1">"#"</definedName>
    <definedName name="FDC_60_134" hidden="1">"#"</definedName>
    <definedName name="FDC_60_135" hidden="1">"#"</definedName>
    <definedName name="FDC_60_136" hidden="1">"#"</definedName>
    <definedName name="FDC_60_137" hidden="1">"#"</definedName>
    <definedName name="FDC_60_138" hidden="1">"#"</definedName>
    <definedName name="FDC_60_139" hidden="1">"#"</definedName>
    <definedName name="FDC_60_14" hidden="1">"#"</definedName>
    <definedName name="FDC_60_140" hidden="1">"#"</definedName>
    <definedName name="FDC_60_141" hidden="1">"#"</definedName>
    <definedName name="FDC_60_142" hidden="1">"#"</definedName>
    <definedName name="FDC_60_143" hidden="1">"#"</definedName>
    <definedName name="FDC_60_144" hidden="1">"#"</definedName>
    <definedName name="FDC_60_145" hidden="1">"#"</definedName>
    <definedName name="FDC_60_146" hidden="1">"#"</definedName>
    <definedName name="FDC_60_147" hidden="1">"#"</definedName>
    <definedName name="FDC_60_148" hidden="1">"#"</definedName>
    <definedName name="FDC_60_149" hidden="1">"#"</definedName>
    <definedName name="FDC_60_15" hidden="1">"#"</definedName>
    <definedName name="FDC_60_150" hidden="1">"#"</definedName>
    <definedName name="FDC_60_151" hidden="1">"#"</definedName>
    <definedName name="FDC_60_152" hidden="1">"#"</definedName>
    <definedName name="FDC_60_153" hidden="1">"#"</definedName>
    <definedName name="FDC_60_154" hidden="1">"#"</definedName>
    <definedName name="FDC_60_155" hidden="1">"#"</definedName>
    <definedName name="FDC_60_156" hidden="1">"#"</definedName>
    <definedName name="FDC_60_157" hidden="1">"#"</definedName>
    <definedName name="FDC_60_158" hidden="1">"#"</definedName>
    <definedName name="FDC_60_159" hidden="1">"#"</definedName>
    <definedName name="FDC_60_16" hidden="1">"#"</definedName>
    <definedName name="FDC_60_160" hidden="1">"#"</definedName>
    <definedName name="FDC_60_161" hidden="1">"#"</definedName>
    <definedName name="FDC_60_162" hidden="1">"#"</definedName>
    <definedName name="FDC_60_163" hidden="1">"#"</definedName>
    <definedName name="FDC_60_164" hidden="1">"#"</definedName>
    <definedName name="FDC_60_165" hidden="1">"#"</definedName>
    <definedName name="FDC_60_166" hidden="1">"#"</definedName>
    <definedName name="FDC_60_167" hidden="1">"#"</definedName>
    <definedName name="FDC_60_168" hidden="1">"#"</definedName>
    <definedName name="FDC_60_169" hidden="1">"#"</definedName>
    <definedName name="FDC_60_17" hidden="1">"#"</definedName>
    <definedName name="FDC_60_170" hidden="1">"#"</definedName>
    <definedName name="FDC_60_171" hidden="1">"#"</definedName>
    <definedName name="FDC_60_172" hidden="1">"#"</definedName>
    <definedName name="FDC_60_173" hidden="1">"#"</definedName>
    <definedName name="FDC_60_174" hidden="1">"#"</definedName>
    <definedName name="FDC_60_175" hidden="1">"#"</definedName>
    <definedName name="FDC_60_176" hidden="1">"#"</definedName>
    <definedName name="FDC_60_177" hidden="1">"#"</definedName>
    <definedName name="FDC_60_178" hidden="1">"#"</definedName>
    <definedName name="FDC_60_179" hidden="1">"#"</definedName>
    <definedName name="FDC_60_18" hidden="1">"#"</definedName>
    <definedName name="FDC_60_180" hidden="1">"#"</definedName>
    <definedName name="FDC_60_181" hidden="1">"#"</definedName>
    <definedName name="FDC_60_182" hidden="1">"#"</definedName>
    <definedName name="FDC_60_183" hidden="1">"#"</definedName>
    <definedName name="FDC_60_184" hidden="1">"#"</definedName>
    <definedName name="FDC_60_185" hidden="1">"#"</definedName>
    <definedName name="FDC_60_186" hidden="1">"#"</definedName>
    <definedName name="FDC_60_187" hidden="1">"#"</definedName>
    <definedName name="FDC_60_188" hidden="1">"#"</definedName>
    <definedName name="FDC_60_189" hidden="1">"#"</definedName>
    <definedName name="FDC_60_19" hidden="1">"#"</definedName>
    <definedName name="FDC_60_190" hidden="1">"#"</definedName>
    <definedName name="FDC_60_191" hidden="1">"#"</definedName>
    <definedName name="FDC_60_192" hidden="1">"#"</definedName>
    <definedName name="FDC_60_193" hidden="1">"#"</definedName>
    <definedName name="FDC_60_194" hidden="1">"#"</definedName>
    <definedName name="FDC_60_195" hidden="1">"#"</definedName>
    <definedName name="FDC_60_196" hidden="1">"#"</definedName>
    <definedName name="FDC_60_197" hidden="1">"#"</definedName>
    <definedName name="FDC_60_198" hidden="1">"#"</definedName>
    <definedName name="FDC_60_199" hidden="1">"#"</definedName>
    <definedName name="FDC_60_2" hidden="1">"#"</definedName>
    <definedName name="FDC_60_20" hidden="1">"#"</definedName>
    <definedName name="FDC_60_200" hidden="1">"#"</definedName>
    <definedName name="FDC_60_201" hidden="1">"#"</definedName>
    <definedName name="FDC_60_202" hidden="1">"#"</definedName>
    <definedName name="FDC_60_203" hidden="1">"#"</definedName>
    <definedName name="FDC_60_204" hidden="1">"#"</definedName>
    <definedName name="FDC_60_205" hidden="1">"#"</definedName>
    <definedName name="FDC_60_206" hidden="1">"#"</definedName>
    <definedName name="FDC_60_207" hidden="1">"#"</definedName>
    <definedName name="FDC_60_208" hidden="1">"#"</definedName>
    <definedName name="FDC_60_209" hidden="1">"#"</definedName>
    <definedName name="FDC_60_21" hidden="1">"#"</definedName>
    <definedName name="FDC_60_210" hidden="1">"#"</definedName>
    <definedName name="FDC_60_211" hidden="1">"#"</definedName>
    <definedName name="FDC_60_212" hidden="1">"#"</definedName>
    <definedName name="FDC_60_213" hidden="1">"#"</definedName>
    <definedName name="FDC_60_214" hidden="1">"#"</definedName>
    <definedName name="FDC_60_215" hidden="1">"#"</definedName>
    <definedName name="FDC_60_216" hidden="1">"#"</definedName>
    <definedName name="FDC_60_217" hidden="1">"#"</definedName>
    <definedName name="FDC_60_218" hidden="1">"#"</definedName>
    <definedName name="FDC_60_219" hidden="1">"#"</definedName>
    <definedName name="FDC_60_22" hidden="1">"#"</definedName>
    <definedName name="FDC_60_220" hidden="1">"#"</definedName>
    <definedName name="FDC_60_221" hidden="1">"#"</definedName>
    <definedName name="FDC_60_222" hidden="1">"#"</definedName>
    <definedName name="FDC_60_223" hidden="1">"#"</definedName>
    <definedName name="FDC_60_224" hidden="1">"#"</definedName>
    <definedName name="FDC_60_225" hidden="1">"#"</definedName>
    <definedName name="FDC_60_226" hidden="1">"#"</definedName>
    <definedName name="FDC_60_227" hidden="1">"#"</definedName>
    <definedName name="FDC_60_228" hidden="1">"#"</definedName>
    <definedName name="FDC_60_229" hidden="1">"#"</definedName>
    <definedName name="FDC_60_23" hidden="1">"#"</definedName>
    <definedName name="FDC_60_230" hidden="1">"#"</definedName>
    <definedName name="FDC_60_231" hidden="1">"#"</definedName>
    <definedName name="FDC_60_232" hidden="1">"#"</definedName>
    <definedName name="FDC_60_233" hidden="1">"#"</definedName>
    <definedName name="FDC_60_234" hidden="1">"#"</definedName>
    <definedName name="FDC_60_235" hidden="1">"#"</definedName>
    <definedName name="FDC_60_236" hidden="1">"#"</definedName>
    <definedName name="FDC_60_237" hidden="1">"#"</definedName>
    <definedName name="FDC_60_238" hidden="1">"#"</definedName>
    <definedName name="FDC_60_239" hidden="1">"#"</definedName>
    <definedName name="FDC_60_24" hidden="1">"#"</definedName>
    <definedName name="FDC_60_240" hidden="1">"#"</definedName>
    <definedName name="FDC_60_241" hidden="1">"#"</definedName>
    <definedName name="FDC_60_242" hidden="1">"#"</definedName>
    <definedName name="FDC_60_243" hidden="1">"#"</definedName>
    <definedName name="FDC_60_244" hidden="1">"#"</definedName>
    <definedName name="FDC_60_245" hidden="1">"#"</definedName>
    <definedName name="FDC_60_246" hidden="1">"#"</definedName>
    <definedName name="FDC_60_247" hidden="1">"#"</definedName>
    <definedName name="FDC_60_248" hidden="1">"#"</definedName>
    <definedName name="FDC_60_249" hidden="1">"#"</definedName>
    <definedName name="FDC_60_25" hidden="1">"#"</definedName>
    <definedName name="FDC_60_250" hidden="1">"#"</definedName>
    <definedName name="FDC_60_251" hidden="1">"#"</definedName>
    <definedName name="FDC_60_252" hidden="1">"#"</definedName>
    <definedName name="FDC_60_253" hidden="1">"#"</definedName>
    <definedName name="FDC_60_254" hidden="1">"#"</definedName>
    <definedName name="FDC_60_255" hidden="1">"#"</definedName>
    <definedName name="FDC_60_256" hidden="1">"#"</definedName>
    <definedName name="FDC_60_257" hidden="1">"#"</definedName>
    <definedName name="FDC_60_258" hidden="1">"#"</definedName>
    <definedName name="FDC_60_259" hidden="1">"#"</definedName>
    <definedName name="FDC_60_26" hidden="1">"#"</definedName>
    <definedName name="FDC_60_260" hidden="1">"#"</definedName>
    <definedName name="FDC_60_261" hidden="1">"#"</definedName>
    <definedName name="FDC_60_27" hidden="1">"#"</definedName>
    <definedName name="FDC_60_28" hidden="1">"#"</definedName>
    <definedName name="FDC_60_29" hidden="1">"#"</definedName>
    <definedName name="FDC_60_3" hidden="1">"#"</definedName>
    <definedName name="FDC_60_30" hidden="1">"#"</definedName>
    <definedName name="FDC_60_31" hidden="1">"#"</definedName>
    <definedName name="FDC_60_32" hidden="1">"#"</definedName>
    <definedName name="FDC_60_33" hidden="1">"#"</definedName>
    <definedName name="FDC_60_34" hidden="1">"#"</definedName>
    <definedName name="FDC_60_35" hidden="1">"#"</definedName>
    <definedName name="FDC_60_36" hidden="1">"#"</definedName>
    <definedName name="FDC_60_37" hidden="1">"#"</definedName>
    <definedName name="FDC_60_38" hidden="1">"#"</definedName>
    <definedName name="FDC_60_39" hidden="1">"#"</definedName>
    <definedName name="FDC_60_4" hidden="1">"#"</definedName>
    <definedName name="FDC_60_40" hidden="1">"#"</definedName>
    <definedName name="FDC_60_41" hidden="1">"#"</definedName>
    <definedName name="FDC_60_42" hidden="1">"#"</definedName>
    <definedName name="FDC_60_43" hidden="1">"#"</definedName>
    <definedName name="FDC_60_44" hidden="1">"#"</definedName>
    <definedName name="FDC_60_45" hidden="1">"#"</definedName>
    <definedName name="FDC_60_46" hidden="1">"#"</definedName>
    <definedName name="FDC_60_47" hidden="1">"#"</definedName>
    <definedName name="FDC_60_48" hidden="1">"#"</definedName>
    <definedName name="FDC_60_49" hidden="1">"#"</definedName>
    <definedName name="FDC_60_5" hidden="1">"#"</definedName>
    <definedName name="FDC_60_50" hidden="1">"#"</definedName>
    <definedName name="FDC_60_51" hidden="1">"#"</definedName>
    <definedName name="FDC_60_52" hidden="1">"#"</definedName>
    <definedName name="FDC_60_53" hidden="1">"#"</definedName>
    <definedName name="FDC_60_54" hidden="1">"#"</definedName>
    <definedName name="FDC_60_55" hidden="1">"#"</definedName>
    <definedName name="FDC_60_56" hidden="1">"#"</definedName>
    <definedName name="FDC_60_57" hidden="1">"#"</definedName>
    <definedName name="FDC_60_58" hidden="1">"#"</definedName>
    <definedName name="FDC_60_59" hidden="1">"#"</definedName>
    <definedName name="FDC_60_6" hidden="1">"#"</definedName>
    <definedName name="FDC_60_60" hidden="1">"#"</definedName>
    <definedName name="FDC_60_61" hidden="1">"#"</definedName>
    <definedName name="FDC_60_62" hidden="1">"#"</definedName>
    <definedName name="FDC_60_63" hidden="1">"#"</definedName>
    <definedName name="FDC_60_64" hidden="1">"#"</definedName>
    <definedName name="FDC_60_65" hidden="1">"#"</definedName>
    <definedName name="FDC_60_66" hidden="1">"#"</definedName>
    <definedName name="FDC_60_67" hidden="1">"#"</definedName>
    <definedName name="FDC_60_68" hidden="1">"#"</definedName>
    <definedName name="FDC_60_69" hidden="1">"#"</definedName>
    <definedName name="FDC_60_7" hidden="1">"#"</definedName>
    <definedName name="FDC_60_70" hidden="1">"#"</definedName>
    <definedName name="FDC_60_71" hidden="1">"#"</definedName>
    <definedName name="FDC_60_72" hidden="1">"#"</definedName>
    <definedName name="FDC_60_73" hidden="1">"#"</definedName>
    <definedName name="FDC_60_74" hidden="1">"#"</definedName>
    <definedName name="FDC_60_75" hidden="1">"#"</definedName>
    <definedName name="FDC_60_76" hidden="1">"#"</definedName>
    <definedName name="FDC_60_77" hidden="1">"#"</definedName>
    <definedName name="FDC_60_78" hidden="1">"#"</definedName>
    <definedName name="FDC_60_79" hidden="1">"#"</definedName>
    <definedName name="FDC_60_8" hidden="1">"#"</definedName>
    <definedName name="FDC_60_80" hidden="1">"#"</definedName>
    <definedName name="FDC_60_81" hidden="1">"#"</definedName>
    <definedName name="FDC_60_82" hidden="1">"#"</definedName>
    <definedName name="FDC_60_83" hidden="1">"#"</definedName>
    <definedName name="FDC_60_84" hidden="1">"#"</definedName>
    <definedName name="FDC_60_85" hidden="1">"#"</definedName>
    <definedName name="FDC_60_86" hidden="1">"#"</definedName>
    <definedName name="FDC_60_87" hidden="1">"#"</definedName>
    <definedName name="FDC_60_88" hidden="1">"#"</definedName>
    <definedName name="FDC_60_89" hidden="1">"#"</definedName>
    <definedName name="FDC_60_9" hidden="1">"#"</definedName>
    <definedName name="FDC_60_90" hidden="1">"#"</definedName>
    <definedName name="FDC_60_91" hidden="1">"#"</definedName>
    <definedName name="FDC_60_92" hidden="1">"#"</definedName>
    <definedName name="FDC_60_93" hidden="1">"#"</definedName>
    <definedName name="FDC_60_94" hidden="1">"#"</definedName>
    <definedName name="FDC_60_95" hidden="1">"#"</definedName>
    <definedName name="FDC_60_96" hidden="1">"#"</definedName>
    <definedName name="FDC_60_97" hidden="1">"#"</definedName>
    <definedName name="FDC_60_98" hidden="1">"#"</definedName>
    <definedName name="FDC_60_99" hidden="1">"#"</definedName>
    <definedName name="FDC_61_0" hidden="1">"#"</definedName>
    <definedName name="FDC_61_1" hidden="1">"#"</definedName>
    <definedName name="FDC_61_10" hidden="1">"#"</definedName>
    <definedName name="FDC_61_11" hidden="1">"#"</definedName>
    <definedName name="FDC_61_12" hidden="1">"#"</definedName>
    <definedName name="FDC_61_13" hidden="1">"#"</definedName>
    <definedName name="FDC_61_14" hidden="1">"#"</definedName>
    <definedName name="FDC_61_2" hidden="1">"#"</definedName>
    <definedName name="FDC_61_3" hidden="1">"#"</definedName>
    <definedName name="FDC_61_4" hidden="1">"#"</definedName>
    <definedName name="FDC_61_5" hidden="1">"#"</definedName>
    <definedName name="FDC_61_6" hidden="1">"#"</definedName>
    <definedName name="FDC_61_7" hidden="1">"#"</definedName>
    <definedName name="FDC_61_8" hidden="1">"#"</definedName>
    <definedName name="FDC_61_9" hidden="1">"#"</definedName>
    <definedName name="FDC_62_0" hidden="1">"#"</definedName>
    <definedName name="FDC_62_1" hidden="1">"#"</definedName>
    <definedName name="FDC_62_10" hidden="1">"#"</definedName>
    <definedName name="FDC_62_100" hidden="1">"#"</definedName>
    <definedName name="FDC_62_101" hidden="1">"#"</definedName>
    <definedName name="FDC_62_102" hidden="1">"#"</definedName>
    <definedName name="FDC_62_103" hidden="1">"#"</definedName>
    <definedName name="FDC_62_104" hidden="1">"#"</definedName>
    <definedName name="FDC_62_105" hidden="1">"#"</definedName>
    <definedName name="FDC_62_106" hidden="1">"#"</definedName>
    <definedName name="FDC_62_107" hidden="1">"#"</definedName>
    <definedName name="FDC_62_108" hidden="1">"#"</definedName>
    <definedName name="FDC_62_109" hidden="1">"#"</definedName>
    <definedName name="FDC_62_11" hidden="1">"#"</definedName>
    <definedName name="FDC_62_110" hidden="1">"#"</definedName>
    <definedName name="FDC_62_111" hidden="1">"#"</definedName>
    <definedName name="FDC_62_112" hidden="1">"#"</definedName>
    <definedName name="FDC_62_113" hidden="1">"#"</definedName>
    <definedName name="FDC_62_114" hidden="1">"#"</definedName>
    <definedName name="FDC_62_115" hidden="1">"#"</definedName>
    <definedName name="FDC_62_116" hidden="1">"#"</definedName>
    <definedName name="FDC_62_117" hidden="1">"#"</definedName>
    <definedName name="FDC_62_118" hidden="1">"#"</definedName>
    <definedName name="FDC_62_119" hidden="1">"#"</definedName>
    <definedName name="FDC_62_12" hidden="1">"#"</definedName>
    <definedName name="FDC_62_120" hidden="1">"#"</definedName>
    <definedName name="FDC_62_121" hidden="1">"#"</definedName>
    <definedName name="FDC_62_122" hidden="1">"#"</definedName>
    <definedName name="FDC_62_123" hidden="1">"#"</definedName>
    <definedName name="FDC_62_124" hidden="1">"#"</definedName>
    <definedName name="FDC_62_125" hidden="1">"#"</definedName>
    <definedName name="FDC_62_126" hidden="1">"#"</definedName>
    <definedName name="FDC_62_127" hidden="1">"#"</definedName>
    <definedName name="FDC_62_128" hidden="1">"#"</definedName>
    <definedName name="FDC_62_129" hidden="1">"#"</definedName>
    <definedName name="FDC_62_13" hidden="1">"#"</definedName>
    <definedName name="FDC_62_130" hidden="1">"#"</definedName>
    <definedName name="FDC_62_131" hidden="1">"#"</definedName>
    <definedName name="FDC_62_132" hidden="1">"#"</definedName>
    <definedName name="FDC_62_133" hidden="1">"#"</definedName>
    <definedName name="FDC_62_134" hidden="1">"#"</definedName>
    <definedName name="FDC_62_135" hidden="1">"#"</definedName>
    <definedName name="FDC_62_136" hidden="1">"#"</definedName>
    <definedName name="FDC_62_137" hidden="1">"#"</definedName>
    <definedName name="FDC_62_138" hidden="1">"#"</definedName>
    <definedName name="FDC_62_139" hidden="1">"#"</definedName>
    <definedName name="FDC_62_14" hidden="1">"#"</definedName>
    <definedName name="FDC_62_140" hidden="1">"#"</definedName>
    <definedName name="FDC_62_141" hidden="1">"#"</definedName>
    <definedName name="FDC_62_142" hidden="1">"#"</definedName>
    <definedName name="FDC_62_143" hidden="1">"#"</definedName>
    <definedName name="FDC_62_144" hidden="1">"#"</definedName>
    <definedName name="FDC_62_145" hidden="1">"#"</definedName>
    <definedName name="FDC_62_146" hidden="1">"#"</definedName>
    <definedName name="FDC_62_147" hidden="1">"#"</definedName>
    <definedName name="FDC_62_148" hidden="1">"#"</definedName>
    <definedName name="FDC_62_149" hidden="1">"#"</definedName>
    <definedName name="FDC_62_15" hidden="1">"#"</definedName>
    <definedName name="FDC_62_150" hidden="1">"#"</definedName>
    <definedName name="FDC_62_151" hidden="1">"#"</definedName>
    <definedName name="FDC_62_152" hidden="1">"#"</definedName>
    <definedName name="FDC_62_153" hidden="1">"#"</definedName>
    <definedName name="FDC_62_154" hidden="1">"#"</definedName>
    <definedName name="FDC_62_155" hidden="1">"#"</definedName>
    <definedName name="FDC_62_156" hidden="1">"#"</definedName>
    <definedName name="FDC_62_157" hidden="1">"#"</definedName>
    <definedName name="FDC_62_158" hidden="1">"#"</definedName>
    <definedName name="FDC_62_159" hidden="1">"#"</definedName>
    <definedName name="FDC_62_16" hidden="1">"#"</definedName>
    <definedName name="FDC_62_160" hidden="1">"#"</definedName>
    <definedName name="FDC_62_161" hidden="1">"#"</definedName>
    <definedName name="FDC_62_162" hidden="1">"#"</definedName>
    <definedName name="FDC_62_163" hidden="1">"#"</definedName>
    <definedName name="FDC_62_164" hidden="1">"#"</definedName>
    <definedName name="FDC_62_165" hidden="1">"#"</definedName>
    <definedName name="FDC_62_166" hidden="1">"#"</definedName>
    <definedName name="FDC_62_167" hidden="1">"#"</definedName>
    <definedName name="FDC_62_168" hidden="1">"#"</definedName>
    <definedName name="FDC_62_169" hidden="1">"#"</definedName>
    <definedName name="FDC_62_17" hidden="1">"#"</definedName>
    <definedName name="FDC_62_170" hidden="1">"#"</definedName>
    <definedName name="FDC_62_171" hidden="1">"#"</definedName>
    <definedName name="FDC_62_172" hidden="1">"#"</definedName>
    <definedName name="FDC_62_173" hidden="1">"#"</definedName>
    <definedName name="FDC_62_174" hidden="1">"#"</definedName>
    <definedName name="FDC_62_175" hidden="1">"#"</definedName>
    <definedName name="FDC_62_176" hidden="1">"#"</definedName>
    <definedName name="FDC_62_177" hidden="1">"#"</definedName>
    <definedName name="FDC_62_178" hidden="1">"#"</definedName>
    <definedName name="FDC_62_179" hidden="1">"#"</definedName>
    <definedName name="FDC_62_18" hidden="1">"#"</definedName>
    <definedName name="FDC_62_180" hidden="1">"#"</definedName>
    <definedName name="FDC_62_181" hidden="1">"#"</definedName>
    <definedName name="FDC_62_182" hidden="1">"#"</definedName>
    <definedName name="FDC_62_183" hidden="1">"#"</definedName>
    <definedName name="FDC_62_184" hidden="1">"#"</definedName>
    <definedName name="FDC_62_185" hidden="1">"#"</definedName>
    <definedName name="FDC_62_186" hidden="1">"#"</definedName>
    <definedName name="FDC_62_187" hidden="1">"#"</definedName>
    <definedName name="FDC_62_188" hidden="1">"#"</definedName>
    <definedName name="FDC_62_189" hidden="1">"#"</definedName>
    <definedName name="FDC_62_19" hidden="1">"#"</definedName>
    <definedName name="FDC_62_190" hidden="1">"#"</definedName>
    <definedName name="FDC_62_191" hidden="1">"#"</definedName>
    <definedName name="FDC_62_192" hidden="1">"#"</definedName>
    <definedName name="FDC_62_193" hidden="1">"#"</definedName>
    <definedName name="FDC_62_194" hidden="1">"#"</definedName>
    <definedName name="FDC_62_195" hidden="1">"#"</definedName>
    <definedName name="FDC_62_196" hidden="1">"#"</definedName>
    <definedName name="FDC_62_197" hidden="1">"#"</definedName>
    <definedName name="FDC_62_198" hidden="1">"#"</definedName>
    <definedName name="FDC_62_199" hidden="1">"#"</definedName>
    <definedName name="FDC_62_2" hidden="1">"#"</definedName>
    <definedName name="FDC_62_20" hidden="1">"#"</definedName>
    <definedName name="FDC_62_200" hidden="1">"#"</definedName>
    <definedName name="FDC_62_201" hidden="1">"#"</definedName>
    <definedName name="FDC_62_202" hidden="1">"#"</definedName>
    <definedName name="FDC_62_203" hidden="1">"#"</definedName>
    <definedName name="FDC_62_204" hidden="1">"#"</definedName>
    <definedName name="FDC_62_205" hidden="1">"#"</definedName>
    <definedName name="FDC_62_206" hidden="1">"#"</definedName>
    <definedName name="FDC_62_207" hidden="1">"#"</definedName>
    <definedName name="FDC_62_208" hidden="1">"#"</definedName>
    <definedName name="FDC_62_209" hidden="1">"#"</definedName>
    <definedName name="FDC_62_21" hidden="1">"#"</definedName>
    <definedName name="FDC_62_210" hidden="1">"#"</definedName>
    <definedName name="FDC_62_211" hidden="1">"#"</definedName>
    <definedName name="FDC_62_212" hidden="1">"#"</definedName>
    <definedName name="FDC_62_213" hidden="1">"#"</definedName>
    <definedName name="FDC_62_214" hidden="1">"#"</definedName>
    <definedName name="FDC_62_215" hidden="1">"#"</definedName>
    <definedName name="FDC_62_216" hidden="1">"#"</definedName>
    <definedName name="FDC_62_217" hidden="1">"#"</definedName>
    <definedName name="FDC_62_218" hidden="1">"#"</definedName>
    <definedName name="FDC_62_219" hidden="1">"#"</definedName>
    <definedName name="FDC_62_22" hidden="1">"#"</definedName>
    <definedName name="FDC_62_220" hidden="1">"#"</definedName>
    <definedName name="FDC_62_221" hidden="1">"#"</definedName>
    <definedName name="FDC_62_222" hidden="1">"#"</definedName>
    <definedName name="FDC_62_223" hidden="1">"#"</definedName>
    <definedName name="FDC_62_224" hidden="1">"#"</definedName>
    <definedName name="FDC_62_225" hidden="1">"#"</definedName>
    <definedName name="FDC_62_226" hidden="1">"#"</definedName>
    <definedName name="FDC_62_227" hidden="1">"#"</definedName>
    <definedName name="FDC_62_228" hidden="1">"#"</definedName>
    <definedName name="FDC_62_229" hidden="1">"#"</definedName>
    <definedName name="FDC_62_23" hidden="1">"#"</definedName>
    <definedName name="FDC_62_230" hidden="1">"#"</definedName>
    <definedName name="FDC_62_231" hidden="1">"#"</definedName>
    <definedName name="FDC_62_232" hidden="1">"#"</definedName>
    <definedName name="FDC_62_233" hidden="1">"#"</definedName>
    <definedName name="FDC_62_234" hidden="1">"#"</definedName>
    <definedName name="FDC_62_235" hidden="1">"#"</definedName>
    <definedName name="FDC_62_236" hidden="1">"#"</definedName>
    <definedName name="FDC_62_237" hidden="1">"#"</definedName>
    <definedName name="FDC_62_238" hidden="1">"#"</definedName>
    <definedName name="FDC_62_239" hidden="1">"#"</definedName>
    <definedName name="FDC_62_24" hidden="1">"#"</definedName>
    <definedName name="FDC_62_240" hidden="1">"#"</definedName>
    <definedName name="FDC_62_241" hidden="1">"#"</definedName>
    <definedName name="FDC_62_242" hidden="1">"#"</definedName>
    <definedName name="FDC_62_243" hidden="1">"#"</definedName>
    <definedName name="FDC_62_244" hidden="1">"#"</definedName>
    <definedName name="FDC_62_245" hidden="1">"#"</definedName>
    <definedName name="FDC_62_246" hidden="1">"#"</definedName>
    <definedName name="FDC_62_247" hidden="1">"#"</definedName>
    <definedName name="FDC_62_248" hidden="1">"#"</definedName>
    <definedName name="FDC_62_249" hidden="1">"#"</definedName>
    <definedName name="FDC_62_25" hidden="1">"#"</definedName>
    <definedName name="FDC_62_250" hidden="1">"#"</definedName>
    <definedName name="FDC_62_251" hidden="1">"#"</definedName>
    <definedName name="FDC_62_252" hidden="1">"#"</definedName>
    <definedName name="FDC_62_253" hidden="1">"#"</definedName>
    <definedName name="FDC_62_254" hidden="1">"#"</definedName>
    <definedName name="FDC_62_255" hidden="1">"#"</definedName>
    <definedName name="FDC_62_256" hidden="1">"#"</definedName>
    <definedName name="FDC_62_257" hidden="1">"#"</definedName>
    <definedName name="FDC_62_258" hidden="1">"#"</definedName>
    <definedName name="FDC_62_259" hidden="1">"#"</definedName>
    <definedName name="FDC_62_26" hidden="1">"#"</definedName>
    <definedName name="FDC_62_260" hidden="1">"#"</definedName>
    <definedName name="FDC_62_261" hidden="1">"#"</definedName>
    <definedName name="FDC_62_27" hidden="1">"#"</definedName>
    <definedName name="FDC_62_28" hidden="1">"#"</definedName>
    <definedName name="FDC_62_29" hidden="1">"#"</definedName>
    <definedName name="FDC_62_3" hidden="1">"#"</definedName>
    <definedName name="FDC_62_30" hidden="1">"#"</definedName>
    <definedName name="FDC_62_31" hidden="1">"#"</definedName>
    <definedName name="FDC_62_32" hidden="1">"#"</definedName>
    <definedName name="FDC_62_33" hidden="1">"#"</definedName>
    <definedName name="FDC_62_34" hidden="1">"#"</definedName>
    <definedName name="FDC_62_35" hidden="1">"#"</definedName>
    <definedName name="FDC_62_36" hidden="1">"#"</definedName>
    <definedName name="FDC_62_37" hidden="1">"#"</definedName>
    <definedName name="FDC_62_38" hidden="1">"#"</definedName>
    <definedName name="FDC_62_39" hidden="1">"#"</definedName>
    <definedName name="FDC_62_4" hidden="1">"#"</definedName>
    <definedName name="FDC_62_40" hidden="1">"#"</definedName>
    <definedName name="FDC_62_41" hidden="1">"#"</definedName>
    <definedName name="FDC_62_42" hidden="1">"#"</definedName>
    <definedName name="FDC_62_43" hidden="1">"#"</definedName>
    <definedName name="FDC_62_44" hidden="1">"#"</definedName>
    <definedName name="FDC_62_45" hidden="1">"#"</definedName>
    <definedName name="FDC_62_46" hidden="1">"#"</definedName>
    <definedName name="FDC_62_47" hidden="1">"#"</definedName>
    <definedName name="FDC_62_48" hidden="1">"#"</definedName>
    <definedName name="FDC_62_49" hidden="1">"#"</definedName>
    <definedName name="FDC_62_5" hidden="1">"#"</definedName>
    <definedName name="FDC_62_50" hidden="1">"#"</definedName>
    <definedName name="FDC_62_51" hidden="1">"#"</definedName>
    <definedName name="FDC_62_52" hidden="1">"#"</definedName>
    <definedName name="FDC_62_53" hidden="1">"#"</definedName>
    <definedName name="FDC_62_54" hidden="1">"#"</definedName>
    <definedName name="FDC_62_55" hidden="1">"#"</definedName>
    <definedName name="FDC_62_56" hidden="1">"#"</definedName>
    <definedName name="FDC_62_57" hidden="1">"#"</definedName>
    <definedName name="FDC_62_58" hidden="1">"#"</definedName>
    <definedName name="FDC_62_59" hidden="1">"#"</definedName>
    <definedName name="FDC_62_6" hidden="1">"#"</definedName>
    <definedName name="FDC_62_60" hidden="1">"#"</definedName>
    <definedName name="FDC_62_61" hidden="1">"#"</definedName>
    <definedName name="FDC_62_62" hidden="1">"#"</definedName>
    <definedName name="FDC_62_63" hidden="1">"#"</definedName>
    <definedName name="FDC_62_64" hidden="1">"#"</definedName>
    <definedName name="FDC_62_65" hidden="1">"#"</definedName>
    <definedName name="FDC_62_66" hidden="1">"#"</definedName>
    <definedName name="FDC_62_67" hidden="1">"#"</definedName>
    <definedName name="FDC_62_68" hidden="1">"#"</definedName>
    <definedName name="FDC_62_69" hidden="1">"#"</definedName>
    <definedName name="FDC_62_7" hidden="1">"#"</definedName>
    <definedName name="FDC_62_70" hidden="1">"#"</definedName>
    <definedName name="FDC_62_71" hidden="1">"#"</definedName>
    <definedName name="FDC_62_72" hidden="1">"#"</definedName>
    <definedName name="FDC_62_73" hidden="1">"#"</definedName>
    <definedName name="FDC_62_74" hidden="1">"#"</definedName>
    <definedName name="FDC_62_75" hidden="1">"#"</definedName>
    <definedName name="FDC_62_76" hidden="1">"#"</definedName>
    <definedName name="FDC_62_77" hidden="1">"#"</definedName>
    <definedName name="FDC_62_78" hidden="1">"#"</definedName>
    <definedName name="FDC_62_79" hidden="1">"#"</definedName>
    <definedName name="FDC_62_8" hidden="1">"#"</definedName>
    <definedName name="FDC_62_80" hidden="1">"#"</definedName>
    <definedName name="FDC_62_81" hidden="1">"#"</definedName>
    <definedName name="FDC_62_82" hidden="1">"#"</definedName>
    <definedName name="FDC_62_83" hidden="1">"#"</definedName>
    <definedName name="FDC_62_84" hidden="1">"#"</definedName>
    <definedName name="FDC_62_85" hidden="1">"#"</definedName>
    <definedName name="FDC_62_86" hidden="1">"#"</definedName>
    <definedName name="FDC_62_87" hidden="1">"#"</definedName>
    <definedName name="FDC_62_88" hidden="1">"#"</definedName>
    <definedName name="FDC_62_89" hidden="1">"#"</definedName>
    <definedName name="FDC_62_9" hidden="1">"#"</definedName>
    <definedName name="FDC_62_90" hidden="1">"#"</definedName>
    <definedName name="FDC_62_91" hidden="1">"#"</definedName>
    <definedName name="FDC_62_92" hidden="1">"#"</definedName>
    <definedName name="FDC_62_93" hidden="1">"#"</definedName>
    <definedName name="FDC_62_94" hidden="1">"#"</definedName>
    <definedName name="FDC_62_95" hidden="1">"#"</definedName>
    <definedName name="FDC_62_96" hidden="1">"#"</definedName>
    <definedName name="FDC_62_97" hidden="1">"#"</definedName>
    <definedName name="FDC_62_98" hidden="1">"#"</definedName>
    <definedName name="FDC_62_99" hidden="1">"#"</definedName>
    <definedName name="FDC_63_0" hidden="1">"#"</definedName>
    <definedName name="FDC_63_1" hidden="1">"#"</definedName>
    <definedName name="FDC_63_10" hidden="1">"#"</definedName>
    <definedName name="FDC_63_100" hidden="1">"#"</definedName>
    <definedName name="FDC_63_101" hidden="1">"#"</definedName>
    <definedName name="FDC_63_102" hidden="1">"#"</definedName>
    <definedName name="FDC_63_103" hidden="1">"#"</definedName>
    <definedName name="FDC_63_104" hidden="1">"#"</definedName>
    <definedName name="FDC_63_105" hidden="1">"#"</definedName>
    <definedName name="FDC_63_106" hidden="1">"#"</definedName>
    <definedName name="FDC_63_107" hidden="1">"#"</definedName>
    <definedName name="FDC_63_108" hidden="1">"#"</definedName>
    <definedName name="FDC_63_109" hidden="1">"#"</definedName>
    <definedName name="FDC_63_11" hidden="1">"#"</definedName>
    <definedName name="FDC_63_110" hidden="1">"#"</definedName>
    <definedName name="FDC_63_111" hidden="1">"#"</definedName>
    <definedName name="FDC_63_112" hidden="1">"#"</definedName>
    <definedName name="FDC_63_113" hidden="1">"#"</definedName>
    <definedName name="FDC_63_114" hidden="1">"#"</definedName>
    <definedName name="FDC_63_115" hidden="1">"#"</definedName>
    <definedName name="FDC_63_116" hidden="1">"#"</definedName>
    <definedName name="FDC_63_117" hidden="1">"#"</definedName>
    <definedName name="FDC_63_118" hidden="1">"#"</definedName>
    <definedName name="FDC_63_119" hidden="1">"#"</definedName>
    <definedName name="FDC_63_12" hidden="1">"#"</definedName>
    <definedName name="FDC_63_120" hidden="1">"#"</definedName>
    <definedName name="FDC_63_121" hidden="1">"#"</definedName>
    <definedName name="FDC_63_122" hidden="1">"#"</definedName>
    <definedName name="FDC_63_123" hidden="1">"#"</definedName>
    <definedName name="FDC_63_124" hidden="1">"#"</definedName>
    <definedName name="FDC_63_125" hidden="1">"#"</definedName>
    <definedName name="FDC_63_126" hidden="1">"#"</definedName>
    <definedName name="FDC_63_127" hidden="1">"#"</definedName>
    <definedName name="FDC_63_128" hidden="1">"#"</definedName>
    <definedName name="FDC_63_129" hidden="1">"#"</definedName>
    <definedName name="FDC_63_13" hidden="1">"#"</definedName>
    <definedName name="FDC_63_130" hidden="1">"#"</definedName>
    <definedName name="FDC_63_131" hidden="1">"#"</definedName>
    <definedName name="FDC_63_132" hidden="1">"#"</definedName>
    <definedName name="FDC_63_133" hidden="1">"#"</definedName>
    <definedName name="FDC_63_134" hidden="1">"#"</definedName>
    <definedName name="FDC_63_135" hidden="1">"#"</definedName>
    <definedName name="FDC_63_136" hidden="1">"#"</definedName>
    <definedName name="FDC_63_137" hidden="1">"#"</definedName>
    <definedName name="FDC_63_138" hidden="1">"#"</definedName>
    <definedName name="FDC_63_139" hidden="1">"#"</definedName>
    <definedName name="FDC_63_14" hidden="1">"#"</definedName>
    <definedName name="FDC_63_140" hidden="1">"#"</definedName>
    <definedName name="FDC_63_141" hidden="1">"#"</definedName>
    <definedName name="FDC_63_142" hidden="1">"#"</definedName>
    <definedName name="FDC_63_143" hidden="1">"#"</definedName>
    <definedName name="FDC_63_144" hidden="1">"#"</definedName>
    <definedName name="FDC_63_145" hidden="1">"#"</definedName>
    <definedName name="FDC_63_146" hidden="1">"#"</definedName>
    <definedName name="FDC_63_147" hidden="1">"#"</definedName>
    <definedName name="FDC_63_148" hidden="1">"#"</definedName>
    <definedName name="FDC_63_149" hidden="1">"#"</definedName>
    <definedName name="FDC_63_15" hidden="1">"#"</definedName>
    <definedName name="FDC_63_150" hidden="1">"#"</definedName>
    <definedName name="FDC_63_151" hidden="1">"#"</definedName>
    <definedName name="FDC_63_152" hidden="1">"#"</definedName>
    <definedName name="FDC_63_153" hidden="1">"#"</definedName>
    <definedName name="FDC_63_154" hidden="1">"#"</definedName>
    <definedName name="FDC_63_155" hidden="1">"#"</definedName>
    <definedName name="FDC_63_156" hidden="1">"#"</definedName>
    <definedName name="FDC_63_157" hidden="1">"#"</definedName>
    <definedName name="FDC_63_158" hidden="1">"#"</definedName>
    <definedName name="FDC_63_159" hidden="1">"#"</definedName>
    <definedName name="FDC_63_16" hidden="1">"#"</definedName>
    <definedName name="FDC_63_160" hidden="1">"#"</definedName>
    <definedName name="FDC_63_161" hidden="1">"#"</definedName>
    <definedName name="FDC_63_162" hidden="1">"#"</definedName>
    <definedName name="FDC_63_163" hidden="1">"#"</definedName>
    <definedName name="FDC_63_164" hidden="1">"#"</definedName>
    <definedName name="FDC_63_165" hidden="1">"#"</definedName>
    <definedName name="FDC_63_166" hidden="1">"#"</definedName>
    <definedName name="FDC_63_167" hidden="1">"#"</definedName>
    <definedName name="FDC_63_168" hidden="1">"#"</definedName>
    <definedName name="FDC_63_169" hidden="1">"#"</definedName>
    <definedName name="FDC_63_17" hidden="1">"#"</definedName>
    <definedName name="FDC_63_170" hidden="1">"#"</definedName>
    <definedName name="FDC_63_171" hidden="1">"#"</definedName>
    <definedName name="FDC_63_172" hidden="1">"#"</definedName>
    <definedName name="FDC_63_173" hidden="1">"#"</definedName>
    <definedName name="FDC_63_174" hidden="1">"#"</definedName>
    <definedName name="FDC_63_175" hidden="1">"#"</definedName>
    <definedName name="FDC_63_176" hidden="1">"#"</definedName>
    <definedName name="FDC_63_177" hidden="1">"#"</definedName>
    <definedName name="FDC_63_178" hidden="1">"#"</definedName>
    <definedName name="FDC_63_179" hidden="1">"#"</definedName>
    <definedName name="FDC_63_18" hidden="1">"#"</definedName>
    <definedName name="FDC_63_180" hidden="1">"#"</definedName>
    <definedName name="FDC_63_181" hidden="1">"#"</definedName>
    <definedName name="FDC_63_182" hidden="1">"#"</definedName>
    <definedName name="FDC_63_183" hidden="1">"#"</definedName>
    <definedName name="FDC_63_184" hidden="1">"#"</definedName>
    <definedName name="FDC_63_185" hidden="1">"#"</definedName>
    <definedName name="FDC_63_186" hidden="1">"#"</definedName>
    <definedName name="FDC_63_187" hidden="1">"#"</definedName>
    <definedName name="FDC_63_188" hidden="1">"#"</definedName>
    <definedName name="FDC_63_189" hidden="1">"#"</definedName>
    <definedName name="FDC_63_19" hidden="1">"#"</definedName>
    <definedName name="FDC_63_190" hidden="1">"#"</definedName>
    <definedName name="FDC_63_191" hidden="1">"#"</definedName>
    <definedName name="FDC_63_192" hidden="1">"#"</definedName>
    <definedName name="FDC_63_193" hidden="1">"#"</definedName>
    <definedName name="FDC_63_194" hidden="1">"#"</definedName>
    <definedName name="FDC_63_195" hidden="1">"#"</definedName>
    <definedName name="FDC_63_196" hidden="1">"#"</definedName>
    <definedName name="FDC_63_197" hidden="1">"#"</definedName>
    <definedName name="FDC_63_198" hidden="1">"#"</definedName>
    <definedName name="FDC_63_199" hidden="1">"#"</definedName>
    <definedName name="FDC_63_2" hidden="1">"#"</definedName>
    <definedName name="FDC_63_20" hidden="1">"#"</definedName>
    <definedName name="FDC_63_200" hidden="1">"#"</definedName>
    <definedName name="FDC_63_201" hidden="1">"#"</definedName>
    <definedName name="FDC_63_202" hidden="1">"#"</definedName>
    <definedName name="FDC_63_203" hidden="1">"#"</definedName>
    <definedName name="FDC_63_204" hidden="1">"#"</definedName>
    <definedName name="FDC_63_205" hidden="1">"#"</definedName>
    <definedName name="FDC_63_206" hidden="1">"#"</definedName>
    <definedName name="FDC_63_207" hidden="1">"#"</definedName>
    <definedName name="FDC_63_208" hidden="1">"#"</definedName>
    <definedName name="FDC_63_209" hidden="1">"#"</definedName>
    <definedName name="FDC_63_21" hidden="1">"#"</definedName>
    <definedName name="FDC_63_210" hidden="1">"#"</definedName>
    <definedName name="FDC_63_211" hidden="1">"#"</definedName>
    <definedName name="FDC_63_212" hidden="1">"#"</definedName>
    <definedName name="FDC_63_213" hidden="1">"#"</definedName>
    <definedName name="FDC_63_214" hidden="1">"#"</definedName>
    <definedName name="FDC_63_215" hidden="1">"#"</definedName>
    <definedName name="FDC_63_216" hidden="1">"#"</definedName>
    <definedName name="FDC_63_217" hidden="1">"#"</definedName>
    <definedName name="FDC_63_218" hidden="1">"#"</definedName>
    <definedName name="FDC_63_219" hidden="1">"#"</definedName>
    <definedName name="FDC_63_22" hidden="1">"#"</definedName>
    <definedName name="FDC_63_220" hidden="1">"#"</definedName>
    <definedName name="FDC_63_221" hidden="1">"#"</definedName>
    <definedName name="FDC_63_222" hidden="1">"#"</definedName>
    <definedName name="FDC_63_223" hidden="1">"#"</definedName>
    <definedName name="FDC_63_224" hidden="1">"#"</definedName>
    <definedName name="FDC_63_225" hidden="1">"#"</definedName>
    <definedName name="FDC_63_226" hidden="1">"#"</definedName>
    <definedName name="FDC_63_227" hidden="1">"#"</definedName>
    <definedName name="FDC_63_228" hidden="1">"#"</definedName>
    <definedName name="FDC_63_229" hidden="1">"#"</definedName>
    <definedName name="FDC_63_23" hidden="1">"#"</definedName>
    <definedName name="FDC_63_230" hidden="1">"#"</definedName>
    <definedName name="FDC_63_231" hidden="1">"#"</definedName>
    <definedName name="FDC_63_232" hidden="1">"#"</definedName>
    <definedName name="FDC_63_233" hidden="1">"#"</definedName>
    <definedName name="FDC_63_234" hidden="1">"#"</definedName>
    <definedName name="FDC_63_235" hidden="1">"#"</definedName>
    <definedName name="FDC_63_236" hidden="1">"#"</definedName>
    <definedName name="FDC_63_237" hidden="1">"#"</definedName>
    <definedName name="FDC_63_238" hidden="1">"#"</definedName>
    <definedName name="FDC_63_239" hidden="1">"#"</definedName>
    <definedName name="FDC_63_24" hidden="1">"#"</definedName>
    <definedName name="FDC_63_240" hidden="1">"#"</definedName>
    <definedName name="FDC_63_241" hidden="1">"#"</definedName>
    <definedName name="FDC_63_242" hidden="1">"#"</definedName>
    <definedName name="FDC_63_243" hidden="1">"#"</definedName>
    <definedName name="FDC_63_244" hidden="1">"#"</definedName>
    <definedName name="FDC_63_245" hidden="1">"#"</definedName>
    <definedName name="FDC_63_246" hidden="1">"#"</definedName>
    <definedName name="FDC_63_247" hidden="1">"#"</definedName>
    <definedName name="FDC_63_248" hidden="1">"#"</definedName>
    <definedName name="FDC_63_249" hidden="1">"#"</definedName>
    <definedName name="FDC_63_25" hidden="1">"#"</definedName>
    <definedName name="FDC_63_250" hidden="1">"#"</definedName>
    <definedName name="FDC_63_251" hidden="1">"#"</definedName>
    <definedName name="FDC_63_252" hidden="1">"#"</definedName>
    <definedName name="FDC_63_253" hidden="1">"#"</definedName>
    <definedName name="FDC_63_254" hidden="1">"#"</definedName>
    <definedName name="FDC_63_255" hidden="1">"#"</definedName>
    <definedName name="FDC_63_256" hidden="1">"#"</definedName>
    <definedName name="FDC_63_257" hidden="1">"#"</definedName>
    <definedName name="FDC_63_258" hidden="1">"#"</definedName>
    <definedName name="FDC_63_259" hidden="1">"#"</definedName>
    <definedName name="FDC_63_26" hidden="1">"#"</definedName>
    <definedName name="FDC_63_260" hidden="1">"#"</definedName>
    <definedName name="FDC_63_261" hidden="1">"#"</definedName>
    <definedName name="FDC_63_27" hidden="1">"#"</definedName>
    <definedName name="FDC_63_28" hidden="1">"#"</definedName>
    <definedName name="FDC_63_29" hidden="1">"#"</definedName>
    <definedName name="FDC_63_3" hidden="1">"#"</definedName>
    <definedName name="FDC_63_30" hidden="1">"#"</definedName>
    <definedName name="FDC_63_31" hidden="1">"#"</definedName>
    <definedName name="FDC_63_32" hidden="1">"#"</definedName>
    <definedName name="FDC_63_33" hidden="1">"#"</definedName>
    <definedName name="FDC_63_34" hidden="1">"#"</definedName>
    <definedName name="FDC_63_35" hidden="1">"#"</definedName>
    <definedName name="FDC_63_36" hidden="1">"#"</definedName>
    <definedName name="FDC_63_37" hidden="1">"#"</definedName>
    <definedName name="FDC_63_38" hidden="1">"#"</definedName>
    <definedName name="FDC_63_39" hidden="1">"#"</definedName>
    <definedName name="FDC_63_4" hidden="1">"#"</definedName>
    <definedName name="FDC_63_40" hidden="1">"#"</definedName>
    <definedName name="FDC_63_41" hidden="1">"#"</definedName>
    <definedName name="FDC_63_42" hidden="1">"#"</definedName>
    <definedName name="FDC_63_43" hidden="1">"#"</definedName>
    <definedName name="FDC_63_44" hidden="1">"#"</definedName>
    <definedName name="FDC_63_45" hidden="1">"#"</definedName>
    <definedName name="FDC_63_46" hidden="1">"#"</definedName>
    <definedName name="FDC_63_47" hidden="1">"#"</definedName>
    <definedName name="FDC_63_48" hidden="1">"#"</definedName>
    <definedName name="FDC_63_49" hidden="1">"#"</definedName>
    <definedName name="FDC_63_5" hidden="1">"#"</definedName>
    <definedName name="FDC_63_50" hidden="1">"#"</definedName>
    <definedName name="FDC_63_51" hidden="1">"#"</definedName>
    <definedName name="FDC_63_52" hidden="1">"#"</definedName>
    <definedName name="FDC_63_53" hidden="1">"#"</definedName>
    <definedName name="FDC_63_54" hidden="1">"#"</definedName>
    <definedName name="FDC_63_55" hidden="1">"#"</definedName>
    <definedName name="FDC_63_56" hidden="1">"#"</definedName>
    <definedName name="FDC_63_57" hidden="1">"#"</definedName>
    <definedName name="FDC_63_58" hidden="1">"#"</definedName>
    <definedName name="FDC_63_59" hidden="1">"#"</definedName>
    <definedName name="FDC_63_6" hidden="1">"#"</definedName>
    <definedName name="FDC_63_60" hidden="1">"#"</definedName>
    <definedName name="FDC_63_61" hidden="1">"#"</definedName>
    <definedName name="FDC_63_62" hidden="1">"#"</definedName>
    <definedName name="FDC_63_63" hidden="1">"#"</definedName>
    <definedName name="FDC_63_64" hidden="1">"#"</definedName>
    <definedName name="FDC_63_65" hidden="1">"#"</definedName>
    <definedName name="FDC_63_66" hidden="1">"#"</definedName>
    <definedName name="FDC_63_67" hidden="1">"#"</definedName>
    <definedName name="FDC_63_68" hidden="1">"#"</definedName>
    <definedName name="FDC_63_69" hidden="1">"#"</definedName>
    <definedName name="FDC_63_7" hidden="1">"#"</definedName>
    <definedName name="FDC_63_70" hidden="1">"#"</definedName>
    <definedName name="FDC_63_71" hidden="1">"#"</definedName>
    <definedName name="FDC_63_72" hidden="1">"#"</definedName>
    <definedName name="FDC_63_73" hidden="1">"#"</definedName>
    <definedName name="FDC_63_74" hidden="1">"#"</definedName>
    <definedName name="FDC_63_75" hidden="1">"#"</definedName>
    <definedName name="FDC_63_76" hidden="1">"#"</definedName>
    <definedName name="FDC_63_77" hidden="1">"#"</definedName>
    <definedName name="FDC_63_78" hidden="1">"#"</definedName>
    <definedName name="FDC_63_79" hidden="1">"#"</definedName>
    <definedName name="FDC_63_8" hidden="1">"#"</definedName>
    <definedName name="FDC_63_80" hidden="1">"#"</definedName>
    <definedName name="FDC_63_81" hidden="1">"#"</definedName>
    <definedName name="FDC_63_82" hidden="1">"#"</definedName>
    <definedName name="FDC_63_83" hidden="1">"#"</definedName>
    <definedName name="FDC_63_84" hidden="1">"#"</definedName>
    <definedName name="FDC_63_85" hidden="1">"#"</definedName>
    <definedName name="FDC_63_86" hidden="1">"#"</definedName>
    <definedName name="FDC_63_87" hidden="1">"#"</definedName>
    <definedName name="FDC_63_88" hidden="1">"#"</definedName>
    <definedName name="FDC_63_89" hidden="1">"#"</definedName>
    <definedName name="FDC_63_9" hidden="1">"#"</definedName>
    <definedName name="FDC_63_90" hidden="1">"#"</definedName>
    <definedName name="FDC_63_91" hidden="1">"#"</definedName>
    <definedName name="FDC_63_92" hidden="1">"#"</definedName>
    <definedName name="FDC_63_93" hidden="1">"#"</definedName>
    <definedName name="FDC_63_94" hidden="1">"#"</definedName>
    <definedName name="FDC_63_95" hidden="1">"#"</definedName>
    <definedName name="FDC_63_96" hidden="1">"#"</definedName>
    <definedName name="FDC_63_97" hidden="1">"#"</definedName>
    <definedName name="FDC_63_98" hidden="1">"#"</definedName>
    <definedName name="FDC_63_99" hidden="1">"#"</definedName>
    <definedName name="FDC_64_0" hidden="1">"#"</definedName>
    <definedName name="FDC_64_1" hidden="1">"#"</definedName>
    <definedName name="FDC_64_10" hidden="1">"#"</definedName>
    <definedName name="FDC_64_100" hidden="1">"#"</definedName>
    <definedName name="FDC_64_101" hidden="1">"#"</definedName>
    <definedName name="FDC_64_102" hidden="1">"#"</definedName>
    <definedName name="FDC_64_103" hidden="1">"#"</definedName>
    <definedName name="FDC_64_104" hidden="1">"#"</definedName>
    <definedName name="FDC_64_105" hidden="1">"#"</definedName>
    <definedName name="FDC_64_106" hidden="1">"#"</definedName>
    <definedName name="FDC_64_107" hidden="1">"#"</definedName>
    <definedName name="FDC_64_108" hidden="1">"#"</definedName>
    <definedName name="FDC_64_109" hidden="1">"#"</definedName>
    <definedName name="FDC_64_11" hidden="1">"#"</definedName>
    <definedName name="FDC_64_110" hidden="1">"#"</definedName>
    <definedName name="FDC_64_111" hidden="1">"#"</definedName>
    <definedName name="FDC_64_112" hidden="1">"#"</definedName>
    <definedName name="FDC_64_113" hidden="1">"#"</definedName>
    <definedName name="FDC_64_114" hidden="1">"#"</definedName>
    <definedName name="FDC_64_115" hidden="1">"#"</definedName>
    <definedName name="FDC_64_116" hidden="1">"#"</definedName>
    <definedName name="FDC_64_117" hidden="1">"#"</definedName>
    <definedName name="FDC_64_118" hidden="1">"#"</definedName>
    <definedName name="FDC_64_119" hidden="1">"#"</definedName>
    <definedName name="FDC_64_12" hidden="1">"#"</definedName>
    <definedName name="FDC_64_120" hidden="1">"#"</definedName>
    <definedName name="FDC_64_121" hidden="1">"#"</definedName>
    <definedName name="FDC_64_122" hidden="1">"#"</definedName>
    <definedName name="FDC_64_123" hidden="1">"#"</definedName>
    <definedName name="FDC_64_124" hidden="1">"#"</definedName>
    <definedName name="FDC_64_125" hidden="1">"#"</definedName>
    <definedName name="FDC_64_126" hidden="1">"#"</definedName>
    <definedName name="FDC_64_127" hidden="1">"#"</definedName>
    <definedName name="FDC_64_128" hidden="1">"#"</definedName>
    <definedName name="FDC_64_129" hidden="1">"#"</definedName>
    <definedName name="FDC_64_13" hidden="1">"#"</definedName>
    <definedName name="FDC_64_130" hidden="1">"#"</definedName>
    <definedName name="FDC_64_131" hidden="1">"#"</definedName>
    <definedName name="FDC_64_132" hidden="1">"#"</definedName>
    <definedName name="FDC_64_133" hidden="1">"#"</definedName>
    <definedName name="FDC_64_134" hidden="1">"#"</definedName>
    <definedName name="FDC_64_135" hidden="1">"#"</definedName>
    <definedName name="FDC_64_136" hidden="1">"#"</definedName>
    <definedName name="FDC_64_137" hidden="1">"#"</definedName>
    <definedName name="FDC_64_138" hidden="1">"#"</definedName>
    <definedName name="FDC_64_139" hidden="1">"#"</definedName>
    <definedName name="FDC_64_14" hidden="1">"#"</definedName>
    <definedName name="FDC_64_140" hidden="1">"#"</definedName>
    <definedName name="FDC_64_141" hidden="1">"#"</definedName>
    <definedName name="FDC_64_142" hidden="1">"#"</definedName>
    <definedName name="FDC_64_143" hidden="1">"#"</definedName>
    <definedName name="FDC_64_144" hidden="1">"#"</definedName>
    <definedName name="FDC_64_145" hidden="1">"#"</definedName>
    <definedName name="FDC_64_146" hidden="1">"#"</definedName>
    <definedName name="FDC_64_147" hidden="1">"#"</definedName>
    <definedName name="FDC_64_148" hidden="1">"#"</definedName>
    <definedName name="FDC_64_149" hidden="1">"#"</definedName>
    <definedName name="FDC_64_15" hidden="1">"#"</definedName>
    <definedName name="FDC_64_150" hidden="1">"#"</definedName>
    <definedName name="FDC_64_151" hidden="1">"#"</definedName>
    <definedName name="FDC_64_152" hidden="1">"#"</definedName>
    <definedName name="FDC_64_153" hidden="1">"#"</definedName>
    <definedName name="FDC_64_154" hidden="1">"#"</definedName>
    <definedName name="FDC_64_155" hidden="1">"#"</definedName>
    <definedName name="FDC_64_156" hidden="1">"#"</definedName>
    <definedName name="FDC_64_157" hidden="1">"#"</definedName>
    <definedName name="FDC_64_158" hidden="1">"#"</definedName>
    <definedName name="FDC_64_159" hidden="1">"#"</definedName>
    <definedName name="FDC_64_16" hidden="1">"#"</definedName>
    <definedName name="FDC_64_160" hidden="1">"#"</definedName>
    <definedName name="FDC_64_161" hidden="1">"#"</definedName>
    <definedName name="FDC_64_162" hidden="1">"#"</definedName>
    <definedName name="FDC_64_163" hidden="1">"#"</definedName>
    <definedName name="FDC_64_164" hidden="1">"#"</definedName>
    <definedName name="FDC_64_165" hidden="1">"#"</definedName>
    <definedName name="FDC_64_166" hidden="1">"#"</definedName>
    <definedName name="FDC_64_167" hidden="1">"#"</definedName>
    <definedName name="FDC_64_168" hidden="1">"#"</definedName>
    <definedName name="FDC_64_169" hidden="1">"#"</definedName>
    <definedName name="FDC_64_17" hidden="1">"#"</definedName>
    <definedName name="FDC_64_170" hidden="1">"#"</definedName>
    <definedName name="FDC_64_171" hidden="1">"#"</definedName>
    <definedName name="FDC_64_172" hidden="1">"#"</definedName>
    <definedName name="FDC_64_173" hidden="1">"#"</definedName>
    <definedName name="FDC_64_174" hidden="1">"#"</definedName>
    <definedName name="FDC_64_175" hidden="1">"#"</definedName>
    <definedName name="FDC_64_176" hidden="1">"#"</definedName>
    <definedName name="FDC_64_177" hidden="1">"#"</definedName>
    <definedName name="FDC_64_178" hidden="1">"#"</definedName>
    <definedName name="FDC_64_179" hidden="1">"#"</definedName>
    <definedName name="FDC_64_18" hidden="1">"#"</definedName>
    <definedName name="FDC_64_180" hidden="1">"#"</definedName>
    <definedName name="FDC_64_181" hidden="1">"#"</definedName>
    <definedName name="FDC_64_182" hidden="1">"#"</definedName>
    <definedName name="FDC_64_183" hidden="1">"#"</definedName>
    <definedName name="FDC_64_184" hidden="1">"#"</definedName>
    <definedName name="FDC_64_185" hidden="1">"#"</definedName>
    <definedName name="FDC_64_186" hidden="1">"#"</definedName>
    <definedName name="FDC_64_187" hidden="1">"#"</definedName>
    <definedName name="FDC_64_188" hidden="1">"#"</definedName>
    <definedName name="FDC_64_189" hidden="1">"#"</definedName>
    <definedName name="FDC_64_19" hidden="1">"#"</definedName>
    <definedName name="FDC_64_190" hidden="1">"#"</definedName>
    <definedName name="FDC_64_191" hidden="1">"#"</definedName>
    <definedName name="FDC_64_192" hidden="1">"#"</definedName>
    <definedName name="FDC_64_193" hidden="1">"#"</definedName>
    <definedName name="FDC_64_194" hidden="1">"#"</definedName>
    <definedName name="FDC_64_195" hidden="1">"#"</definedName>
    <definedName name="FDC_64_196" hidden="1">"#"</definedName>
    <definedName name="FDC_64_197" hidden="1">"#"</definedName>
    <definedName name="FDC_64_198" hidden="1">"#"</definedName>
    <definedName name="FDC_64_199" hidden="1">"#"</definedName>
    <definedName name="FDC_64_2" hidden="1">"#"</definedName>
    <definedName name="FDC_64_20" hidden="1">"#"</definedName>
    <definedName name="FDC_64_200" hidden="1">"#"</definedName>
    <definedName name="FDC_64_201" hidden="1">"#"</definedName>
    <definedName name="FDC_64_202" hidden="1">"#"</definedName>
    <definedName name="FDC_64_203" hidden="1">"#"</definedName>
    <definedName name="FDC_64_204" hidden="1">"#"</definedName>
    <definedName name="FDC_64_205" hidden="1">"#"</definedName>
    <definedName name="FDC_64_206" hidden="1">"#"</definedName>
    <definedName name="FDC_64_207" hidden="1">"#"</definedName>
    <definedName name="FDC_64_208" hidden="1">"#"</definedName>
    <definedName name="FDC_64_209" hidden="1">"#"</definedName>
    <definedName name="FDC_64_21" hidden="1">"#"</definedName>
    <definedName name="FDC_64_210" hidden="1">"#"</definedName>
    <definedName name="FDC_64_211" hidden="1">"#"</definedName>
    <definedName name="FDC_64_212" hidden="1">"#"</definedName>
    <definedName name="FDC_64_213" hidden="1">"#"</definedName>
    <definedName name="FDC_64_214" hidden="1">"#"</definedName>
    <definedName name="FDC_64_215" hidden="1">"#"</definedName>
    <definedName name="FDC_64_216" hidden="1">"#"</definedName>
    <definedName name="FDC_64_217" hidden="1">"#"</definedName>
    <definedName name="FDC_64_218" hidden="1">"#"</definedName>
    <definedName name="FDC_64_219" hidden="1">"#"</definedName>
    <definedName name="FDC_64_22" hidden="1">"#"</definedName>
    <definedName name="FDC_64_220" hidden="1">"#"</definedName>
    <definedName name="FDC_64_221" hidden="1">"#"</definedName>
    <definedName name="FDC_64_222" hidden="1">"#"</definedName>
    <definedName name="FDC_64_223" hidden="1">"#"</definedName>
    <definedName name="FDC_64_224" hidden="1">"#"</definedName>
    <definedName name="FDC_64_225" hidden="1">"#"</definedName>
    <definedName name="FDC_64_226" hidden="1">"#"</definedName>
    <definedName name="FDC_64_227" hidden="1">"#"</definedName>
    <definedName name="FDC_64_228" hidden="1">"#"</definedName>
    <definedName name="FDC_64_229" hidden="1">"#"</definedName>
    <definedName name="FDC_64_23" hidden="1">"#"</definedName>
    <definedName name="FDC_64_230" hidden="1">"#"</definedName>
    <definedName name="FDC_64_231" hidden="1">"#"</definedName>
    <definedName name="FDC_64_232" hidden="1">"#"</definedName>
    <definedName name="FDC_64_233" hidden="1">"#"</definedName>
    <definedName name="FDC_64_234" hidden="1">"#"</definedName>
    <definedName name="FDC_64_235" hidden="1">"#"</definedName>
    <definedName name="FDC_64_236" hidden="1">"#"</definedName>
    <definedName name="FDC_64_237" hidden="1">"#"</definedName>
    <definedName name="FDC_64_238" hidden="1">"#"</definedName>
    <definedName name="FDC_64_239" hidden="1">"#"</definedName>
    <definedName name="FDC_64_24" hidden="1">"#"</definedName>
    <definedName name="FDC_64_240" hidden="1">"#"</definedName>
    <definedName name="FDC_64_241" hidden="1">"#"</definedName>
    <definedName name="FDC_64_242" hidden="1">"#"</definedName>
    <definedName name="FDC_64_243" hidden="1">"#"</definedName>
    <definedName name="FDC_64_244" hidden="1">"#"</definedName>
    <definedName name="FDC_64_245" hidden="1">"#"</definedName>
    <definedName name="FDC_64_246" hidden="1">"#"</definedName>
    <definedName name="FDC_64_247" hidden="1">"#"</definedName>
    <definedName name="FDC_64_248" hidden="1">"#"</definedName>
    <definedName name="FDC_64_249" hidden="1">"#"</definedName>
    <definedName name="FDC_64_25" hidden="1">"#"</definedName>
    <definedName name="FDC_64_250" hidden="1">"#"</definedName>
    <definedName name="FDC_64_251" hidden="1">"#"</definedName>
    <definedName name="FDC_64_252" hidden="1">"#"</definedName>
    <definedName name="FDC_64_253" hidden="1">"#"</definedName>
    <definedName name="FDC_64_254" hidden="1">"#"</definedName>
    <definedName name="FDC_64_255" hidden="1">"#"</definedName>
    <definedName name="FDC_64_256" hidden="1">"#"</definedName>
    <definedName name="FDC_64_257" hidden="1">"#"</definedName>
    <definedName name="FDC_64_258" hidden="1">"#"</definedName>
    <definedName name="FDC_64_259" hidden="1">"#"</definedName>
    <definedName name="FDC_64_26" hidden="1">"#"</definedName>
    <definedName name="FDC_64_260" hidden="1">"#"</definedName>
    <definedName name="FDC_64_261" hidden="1">"#"</definedName>
    <definedName name="FDC_64_27" hidden="1">"#"</definedName>
    <definedName name="FDC_64_28" hidden="1">"#"</definedName>
    <definedName name="FDC_64_29" hidden="1">"#"</definedName>
    <definedName name="FDC_64_3" hidden="1">"#"</definedName>
    <definedName name="FDC_64_30" hidden="1">"#"</definedName>
    <definedName name="FDC_64_31" hidden="1">"#"</definedName>
    <definedName name="FDC_64_32" hidden="1">"#"</definedName>
    <definedName name="FDC_64_33" hidden="1">"#"</definedName>
    <definedName name="FDC_64_34" hidden="1">"#"</definedName>
    <definedName name="FDC_64_35" hidden="1">"#"</definedName>
    <definedName name="FDC_64_36" hidden="1">"#"</definedName>
    <definedName name="FDC_64_37" hidden="1">"#"</definedName>
    <definedName name="FDC_64_38" hidden="1">"#"</definedName>
    <definedName name="FDC_64_39" hidden="1">"#"</definedName>
    <definedName name="FDC_64_4" hidden="1">"#"</definedName>
    <definedName name="FDC_64_40" hidden="1">"#"</definedName>
    <definedName name="FDC_64_41" hidden="1">"#"</definedName>
    <definedName name="FDC_64_42" hidden="1">"#"</definedName>
    <definedName name="FDC_64_43" hidden="1">"#"</definedName>
    <definedName name="FDC_64_44" hidden="1">"#"</definedName>
    <definedName name="FDC_64_45" hidden="1">"#"</definedName>
    <definedName name="FDC_64_46" hidden="1">"#"</definedName>
    <definedName name="FDC_64_47" hidden="1">"#"</definedName>
    <definedName name="FDC_64_48" hidden="1">"#"</definedName>
    <definedName name="FDC_64_49" hidden="1">"#"</definedName>
    <definedName name="FDC_64_5" hidden="1">"#"</definedName>
    <definedName name="FDC_64_50" hidden="1">"#"</definedName>
    <definedName name="FDC_64_51" hidden="1">"#"</definedName>
    <definedName name="FDC_64_52" hidden="1">"#"</definedName>
    <definedName name="FDC_64_53" hidden="1">"#"</definedName>
    <definedName name="FDC_64_54" hidden="1">"#"</definedName>
    <definedName name="FDC_64_55" hidden="1">"#"</definedName>
    <definedName name="FDC_64_56" hidden="1">"#"</definedName>
    <definedName name="FDC_64_57" hidden="1">"#"</definedName>
    <definedName name="FDC_64_58" hidden="1">"#"</definedName>
    <definedName name="FDC_64_59" hidden="1">"#"</definedName>
    <definedName name="FDC_64_6" hidden="1">"#"</definedName>
    <definedName name="FDC_64_60" hidden="1">"#"</definedName>
    <definedName name="FDC_64_61" hidden="1">"#"</definedName>
    <definedName name="FDC_64_62" hidden="1">"#"</definedName>
    <definedName name="FDC_64_63" hidden="1">"#"</definedName>
    <definedName name="FDC_64_64" hidden="1">"#"</definedName>
    <definedName name="FDC_64_65" hidden="1">"#"</definedName>
    <definedName name="FDC_64_66" hidden="1">"#"</definedName>
    <definedName name="FDC_64_67" hidden="1">"#"</definedName>
    <definedName name="FDC_64_68" hidden="1">"#"</definedName>
    <definedName name="FDC_64_69" hidden="1">"#"</definedName>
    <definedName name="FDC_64_7" hidden="1">"#"</definedName>
    <definedName name="FDC_64_70" hidden="1">"#"</definedName>
    <definedName name="FDC_64_71" hidden="1">"#"</definedName>
    <definedName name="FDC_64_72" hidden="1">"#"</definedName>
    <definedName name="FDC_64_73" hidden="1">"#"</definedName>
    <definedName name="FDC_64_74" hidden="1">"#"</definedName>
    <definedName name="FDC_64_75" hidden="1">"#"</definedName>
    <definedName name="FDC_64_76" hidden="1">"#"</definedName>
    <definedName name="FDC_64_77" hidden="1">"#"</definedName>
    <definedName name="FDC_64_78" hidden="1">"#"</definedName>
    <definedName name="FDC_64_79" hidden="1">"#"</definedName>
    <definedName name="FDC_64_8" hidden="1">"#"</definedName>
    <definedName name="FDC_64_80" hidden="1">"#"</definedName>
    <definedName name="FDC_64_81" hidden="1">"#"</definedName>
    <definedName name="FDC_64_82" hidden="1">"#"</definedName>
    <definedName name="FDC_64_83" hidden="1">"#"</definedName>
    <definedName name="FDC_64_84" hidden="1">"#"</definedName>
    <definedName name="FDC_64_85" hidden="1">"#"</definedName>
    <definedName name="FDC_64_86" hidden="1">"#"</definedName>
    <definedName name="FDC_64_87" hidden="1">"#"</definedName>
    <definedName name="FDC_64_88" hidden="1">"#"</definedName>
    <definedName name="FDC_64_89" hidden="1">"#"</definedName>
    <definedName name="FDC_64_9" hidden="1">"#"</definedName>
    <definedName name="FDC_64_90" hidden="1">"#"</definedName>
    <definedName name="FDC_64_91" hidden="1">"#"</definedName>
    <definedName name="FDC_64_92" hidden="1">"#"</definedName>
    <definedName name="FDC_64_93" hidden="1">"#"</definedName>
    <definedName name="FDC_64_94" hidden="1">"#"</definedName>
    <definedName name="FDC_64_95" hidden="1">"#"</definedName>
    <definedName name="FDC_64_96" hidden="1">"#"</definedName>
    <definedName name="FDC_64_97" hidden="1">"#"</definedName>
    <definedName name="FDC_64_98" hidden="1">"#"</definedName>
    <definedName name="FDC_64_99" hidden="1">"#"</definedName>
    <definedName name="FDC_65_0" hidden="1">"#"</definedName>
    <definedName name="FDC_65_1" hidden="1">"#"</definedName>
    <definedName name="FDC_65_10" hidden="1">"#"</definedName>
    <definedName name="FDC_65_11" hidden="1">"#"</definedName>
    <definedName name="FDC_65_12" hidden="1">"#"</definedName>
    <definedName name="FDC_65_13" hidden="1">"#"</definedName>
    <definedName name="FDC_65_14" hidden="1">"#"</definedName>
    <definedName name="FDC_65_2" hidden="1">"#"</definedName>
    <definedName name="FDC_65_3" hidden="1">"#"</definedName>
    <definedName name="FDC_65_4" hidden="1">"#"</definedName>
    <definedName name="FDC_65_5" hidden="1">"#"</definedName>
    <definedName name="FDC_65_6" hidden="1">"#"</definedName>
    <definedName name="FDC_65_7" hidden="1">"#"</definedName>
    <definedName name="FDC_65_8" hidden="1">"#"</definedName>
    <definedName name="FDC_65_9" hidden="1">"#"</definedName>
    <definedName name="FDC_66_0" hidden="1">"#"</definedName>
    <definedName name="FDC_66_1" hidden="1">"#"</definedName>
    <definedName name="FDC_66_10" hidden="1">"#"</definedName>
    <definedName name="FDC_66_11" hidden="1">"#"</definedName>
    <definedName name="FDC_66_12" hidden="1">"#"</definedName>
    <definedName name="FDC_66_13" hidden="1">"#"</definedName>
    <definedName name="FDC_66_14" hidden="1">"#"</definedName>
    <definedName name="FDC_66_2" hidden="1">"#"</definedName>
    <definedName name="FDC_66_3" hidden="1">"#"</definedName>
    <definedName name="FDC_66_4" hidden="1">"#"</definedName>
    <definedName name="FDC_66_5" hidden="1">"#"</definedName>
    <definedName name="FDC_66_6" hidden="1">"#"</definedName>
    <definedName name="FDC_66_7" hidden="1">"#"</definedName>
    <definedName name="FDC_66_8" hidden="1">"#"</definedName>
    <definedName name="FDC_66_9" hidden="1">"#"</definedName>
    <definedName name="FDC_67_0" hidden="1">"#"</definedName>
    <definedName name="FDC_67_1" hidden="1">"#"</definedName>
    <definedName name="FDC_67_10" hidden="1">"#"</definedName>
    <definedName name="FDC_67_11" hidden="1">"#"</definedName>
    <definedName name="FDC_67_12" hidden="1">"#"</definedName>
    <definedName name="FDC_67_13" hidden="1">"#"</definedName>
    <definedName name="FDC_67_14" hidden="1">"#"</definedName>
    <definedName name="FDC_67_2" hidden="1">"#"</definedName>
    <definedName name="FDC_67_3" hidden="1">"#"</definedName>
    <definedName name="FDC_67_4" hidden="1">"#"</definedName>
    <definedName name="FDC_67_5" hidden="1">"#"</definedName>
    <definedName name="FDC_67_6" hidden="1">"#"</definedName>
    <definedName name="FDC_67_7" hidden="1">"#"</definedName>
    <definedName name="FDC_67_8" hidden="1">"#"</definedName>
    <definedName name="FDC_67_9" hidden="1">"#"</definedName>
    <definedName name="FDC_68_0" hidden="1">"#"</definedName>
    <definedName name="FDC_68_1" hidden="1">"#"</definedName>
    <definedName name="FDC_68_10" hidden="1">"#"</definedName>
    <definedName name="FDC_68_11" hidden="1">"#"</definedName>
    <definedName name="FDC_68_12" hidden="1">"#"</definedName>
    <definedName name="FDC_68_13" hidden="1">"#"</definedName>
    <definedName name="FDC_68_14" hidden="1">"#"</definedName>
    <definedName name="FDC_68_2" hidden="1">"#"</definedName>
    <definedName name="FDC_68_3" hidden="1">"#"</definedName>
    <definedName name="FDC_68_4" hidden="1">"#"</definedName>
    <definedName name="FDC_68_5" hidden="1">"#"</definedName>
    <definedName name="FDC_68_6" hidden="1">"#"</definedName>
    <definedName name="FDC_68_7" hidden="1">"#"</definedName>
    <definedName name="FDC_68_8" hidden="1">"#"</definedName>
    <definedName name="FDC_68_9" hidden="1">"#"</definedName>
    <definedName name="FDC_69_0" hidden="1">"#"</definedName>
    <definedName name="FDC_69_1" hidden="1">"#"</definedName>
    <definedName name="FDC_69_10" hidden="1">"#"</definedName>
    <definedName name="FDC_69_11" hidden="1">"#"</definedName>
    <definedName name="FDC_69_12" hidden="1">"#"</definedName>
    <definedName name="FDC_69_13" hidden="1">"#"</definedName>
    <definedName name="FDC_69_14" hidden="1">"#"</definedName>
    <definedName name="FDC_69_2" hidden="1">"#"</definedName>
    <definedName name="FDC_69_3" hidden="1">"#"</definedName>
    <definedName name="FDC_69_4" hidden="1">"#"</definedName>
    <definedName name="FDC_69_5" hidden="1">"#"</definedName>
    <definedName name="FDC_69_6" hidden="1">"#"</definedName>
    <definedName name="FDC_69_7" hidden="1">"#"</definedName>
    <definedName name="FDC_69_8" hidden="1">"#"</definedName>
    <definedName name="FDC_69_9" hidden="1">"#"</definedName>
    <definedName name="FDC_7_0" hidden="1">"#"</definedName>
    <definedName name="FDC_7_1" hidden="1">"#"</definedName>
    <definedName name="FDC_7_2" hidden="1">"#"</definedName>
    <definedName name="FDC_7_3" hidden="1">"#"</definedName>
    <definedName name="FDC_70_0" hidden="1">"#"</definedName>
    <definedName name="FDC_70_1" hidden="1">"#"</definedName>
    <definedName name="FDC_70_10" hidden="1">"#"</definedName>
    <definedName name="FDC_70_11" hidden="1">"#"</definedName>
    <definedName name="FDC_70_12" hidden="1">"#"</definedName>
    <definedName name="FDC_70_13" hidden="1">"#"</definedName>
    <definedName name="FDC_70_14" hidden="1">"#"</definedName>
    <definedName name="FDC_70_2" hidden="1">"#"</definedName>
    <definedName name="FDC_70_3" hidden="1">"#"</definedName>
    <definedName name="FDC_70_4" hidden="1">"#"</definedName>
    <definedName name="FDC_70_5" hidden="1">"#"</definedName>
    <definedName name="FDC_70_6" hidden="1">"#"</definedName>
    <definedName name="FDC_70_7" hidden="1">"#"</definedName>
    <definedName name="FDC_70_8" hidden="1">"#"</definedName>
    <definedName name="FDC_70_9" hidden="1">"#"</definedName>
    <definedName name="FDC_71_0" hidden="1">"#"</definedName>
    <definedName name="FDC_71_1" hidden="1">"#"</definedName>
    <definedName name="FDC_71_10" hidden="1">"#"</definedName>
    <definedName name="FDC_71_11" hidden="1">"#"</definedName>
    <definedName name="FDC_71_12" hidden="1">"#"</definedName>
    <definedName name="FDC_71_13" hidden="1">"#"</definedName>
    <definedName name="FDC_71_14" hidden="1">"#"</definedName>
    <definedName name="FDC_71_2" hidden="1">"#"</definedName>
    <definedName name="FDC_71_3" hidden="1">"#"</definedName>
    <definedName name="FDC_71_4" hidden="1">"#"</definedName>
    <definedName name="FDC_71_5" hidden="1">"#"</definedName>
    <definedName name="FDC_71_6" hidden="1">"#"</definedName>
    <definedName name="FDC_71_7" hidden="1">"#"</definedName>
    <definedName name="FDC_71_8" hidden="1">"#"</definedName>
    <definedName name="FDC_71_9" hidden="1">"#"</definedName>
    <definedName name="FDC_72_0" hidden="1">"#"</definedName>
    <definedName name="FDC_72_1" hidden="1">"#"</definedName>
    <definedName name="FDC_72_10" hidden="1">"#"</definedName>
    <definedName name="FDC_72_11" hidden="1">"#"</definedName>
    <definedName name="FDC_72_12" hidden="1">"#"</definedName>
    <definedName name="FDC_72_13" hidden="1">"#"</definedName>
    <definedName name="FDC_72_14" hidden="1">"#"</definedName>
    <definedName name="FDC_72_2" hidden="1">"#"</definedName>
    <definedName name="FDC_72_3" hidden="1">"#"</definedName>
    <definedName name="FDC_72_4" hidden="1">"#"</definedName>
    <definedName name="FDC_72_5" hidden="1">"#"</definedName>
    <definedName name="FDC_72_6" hidden="1">"#"</definedName>
    <definedName name="FDC_72_7" hidden="1">"#"</definedName>
    <definedName name="FDC_72_8" hidden="1">"#"</definedName>
    <definedName name="FDC_72_9" hidden="1">"#"</definedName>
    <definedName name="FDC_73_0" hidden="1">"#"</definedName>
    <definedName name="FDC_73_1" hidden="1">"#"</definedName>
    <definedName name="FDC_73_10" hidden="1">"#"</definedName>
    <definedName name="FDC_73_11" hidden="1">"#"</definedName>
    <definedName name="FDC_73_12" hidden="1">"#"</definedName>
    <definedName name="FDC_73_13" hidden="1">"#"</definedName>
    <definedName name="FDC_73_14" hidden="1">"#"</definedName>
    <definedName name="FDC_73_2" hidden="1">"#"</definedName>
    <definedName name="FDC_73_3" hidden="1">"#"</definedName>
    <definedName name="FDC_73_4" hidden="1">"#"</definedName>
    <definedName name="FDC_73_5" hidden="1">"#"</definedName>
    <definedName name="FDC_73_6" hidden="1">"#"</definedName>
    <definedName name="FDC_73_7" hidden="1">"#"</definedName>
    <definedName name="FDC_73_8" hidden="1">"#"</definedName>
    <definedName name="FDC_73_9" hidden="1">"#"</definedName>
    <definedName name="FDC_74_0" hidden="1">"#"</definedName>
    <definedName name="FDC_74_1" hidden="1">"#"</definedName>
    <definedName name="FDC_74_10" hidden="1">"#"</definedName>
    <definedName name="FDC_74_11" hidden="1">"#"</definedName>
    <definedName name="FDC_74_12" hidden="1">"#"</definedName>
    <definedName name="FDC_74_13" hidden="1">"#"</definedName>
    <definedName name="FDC_74_14" hidden="1">"#"</definedName>
    <definedName name="FDC_74_2" hidden="1">"#"</definedName>
    <definedName name="FDC_74_3" hidden="1">"#"</definedName>
    <definedName name="FDC_74_4" hidden="1">"#"</definedName>
    <definedName name="FDC_74_5" hidden="1">"#"</definedName>
    <definedName name="FDC_74_6" hidden="1">"#"</definedName>
    <definedName name="FDC_74_7" hidden="1">"#"</definedName>
    <definedName name="FDC_74_8" hidden="1">"#"</definedName>
    <definedName name="FDC_74_9" hidden="1">"#"</definedName>
    <definedName name="FDC_75_0" hidden="1">"#"</definedName>
    <definedName name="FDC_75_1" hidden="1">"#"</definedName>
    <definedName name="FDC_75_10" hidden="1">"#"</definedName>
    <definedName name="FDC_75_11" hidden="1">"#"</definedName>
    <definedName name="FDC_75_12" hidden="1">"#"</definedName>
    <definedName name="FDC_75_13" hidden="1">"#"</definedName>
    <definedName name="FDC_75_14" hidden="1">"#"</definedName>
    <definedName name="FDC_75_2" hidden="1">"#"</definedName>
    <definedName name="FDC_75_3" hidden="1">"#"</definedName>
    <definedName name="FDC_75_4" hidden="1">"#"</definedName>
    <definedName name="FDC_75_5" hidden="1">"#"</definedName>
    <definedName name="FDC_75_6" hidden="1">"#"</definedName>
    <definedName name="FDC_75_7" hidden="1">"#"</definedName>
    <definedName name="FDC_75_8" hidden="1">"#"</definedName>
    <definedName name="FDC_75_9" hidden="1">"#"</definedName>
    <definedName name="FDC_76_0" hidden="1">"#"</definedName>
    <definedName name="FDC_76_1" hidden="1">"#"</definedName>
    <definedName name="FDC_76_10" hidden="1">"#"</definedName>
    <definedName name="FDC_76_11" hidden="1">"#"</definedName>
    <definedName name="FDC_76_12" hidden="1">"#"</definedName>
    <definedName name="FDC_76_13" hidden="1">"#"</definedName>
    <definedName name="FDC_76_14" hidden="1">"#"</definedName>
    <definedName name="FDC_76_2" hidden="1">"#"</definedName>
    <definedName name="FDC_76_3" hidden="1">"#"</definedName>
    <definedName name="FDC_76_4" hidden="1">"#"</definedName>
    <definedName name="FDC_76_5" hidden="1">"#"</definedName>
    <definedName name="FDC_76_6" hidden="1">"#"</definedName>
    <definedName name="FDC_76_7" hidden="1">"#"</definedName>
    <definedName name="FDC_76_8" hidden="1">"#"</definedName>
    <definedName name="FDC_76_9" hidden="1">"#"</definedName>
    <definedName name="FDC_77_0" hidden="1">"#"</definedName>
    <definedName name="FDC_77_1" hidden="1">"#"</definedName>
    <definedName name="FDC_77_10" hidden="1">"#"</definedName>
    <definedName name="FDC_77_11" hidden="1">"#"</definedName>
    <definedName name="FDC_77_12" hidden="1">"#"</definedName>
    <definedName name="FDC_77_13" hidden="1">"#"</definedName>
    <definedName name="FDC_77_14" hidden="1">"#"</definedName>
    <definedName name="FDC_77_2" hidden="1">"#"</definedName>
    <definedName name="FDC_77_3" hidden="1">"#"</definedName>
    <definedName name="FDC_77_4" hidden="1">"#"</definedName>
    <definedName name="FDC_77_5" hidden="1">"#"</definedName>
    <definedName name="FDC_77_6" hidden="1">"#"</definedName>
    <definedName name="FDC_77_7" hidden="1">"#"</definedName>
    <definedName name="FDC_77_8" hidden="1">"#"</definedName>
    <definedName name="FDC_77_9" hidden="1">"#"</definedName>
    <definedName name="FDC_78_0" hidden="1">"#"</definedName>
    <definedName name="FDC_78_1" hidden="1">"#"</definedName>
    <definedName name="FDC_78_10" hidden="1">"#"</definedName>
    <definedName name="FDC_78_11" hidden="1">"#"</definedName>
    <definedName name="FDC_78_12" hidden="1">"#"</definedName>
    <definedName name="FDC_78_13" hidden="1">"#"</definedName>
    <definedName name="FDC_78_14" hidden="1">"#"</definedName>
    <definedName name="FDC_78_2" hidden="1">"#"</definedName>
    <definedName name="FDC_78_3" hidden="1">"#"</definedName>
    <definedName name="FDC_78_4" hidden="1">"#"</definedName>
    <definedName name="FDC_78_5" hidden="1">"#"</definedName>
    <definedName name="FDC_78_6" hidden="1">"#"</definedName>
    <definedName name="FDC_78_7" hidden="1">"#"</definedName>
    <definedName name="FDC_78_8" hidden="1">"#"</definedName>
    <definedName name="FDC_78_9" hidden="1">"#"</definedName>
    <definedName name="FDC_79_0" hidden="1">"#"</definedName>
    <definedName name="FDC_79_1" hidden="1">"#"</definedName>
    <definedName name="FDC_79_10" hidden="1">"#"</definedName>
    <definedName name="FDC_79_11" hidden="1">"#"</definedName>
    <definedName name="FDC_79_12" hidden="1">"#"</definedName>
    <definedName name="FDC_79_13" hidden="1">"#"</definedName>
    <definedName name="FDC_79_14" hidden="1">"#"</definedName>
    <definedName name="FDC_79_2" hidden="1">"#"</definedName>
    <definedName name="FDC_79_3" hidden="1">"#"</definedName>
    <definedName name="FDC_79_4" hidden="1">"#"</definedName>
    <definedName name="FDC_79_5" hidden="1">"#"</definedName>
    <definedName name="FDC_79_6" hidden="1">"#"</definedName>
    <definedName name="FDC_79_7" hidden="1">"#"</definedName>
    <definedName name="FDC_79_8" hidden="1">"#"</definedName>
    <definedName name="FDC_79_9" hidden="1">"#"</definedName>
    <definedName name="FDC_8_0" hidden="1">"#"</definedName>
    <definedName name="FDC_8_1" hidden="1">"#"</definedName>
    <definedName name="FDC_8_2" hidden="1">"#"</definedName>
    <definedName name="FDC_8_3" hidden="1">"#"</definedName>
    <definedName name="FDC_80_0" hidden="1">"#"</definedName>
    <definedName name="FDC_80_1" hidden="1">"#"</definedName>
    <definedName name="FDC_80_10" hidden="1">"#"</definedName>
    <definedName name="FDC_80_11" hidden="1">"#"</definedName>
    <definedName name="FDC_80_12" hidden="1">"#"</definedName>
    <definedName name="FDC_80_13" hidden="1">"#"</definedName>
    <definedName name="FDC_80_14" hidden="1">"#"</definedName>
    <definedName name="FDC_80_2" hidden="1">"#"</definedName>
    <definedName name="FDC_80_3" hidden="1">"#"</definedName>
    <definedName name="FDC_80_4" hidden="1">"#"</definedName>
    <definedName name="FDC_80_5" hidden="1">"#"</definedName>
    <definedName name="FDC_80_6" hidden="1">"#"</definedName>
    <definedName name="FDC_80_7" hidden="1">"#"</definedName>
    <definedName name="FDC_80_8" hidden="1">"#"</definedName>
    <definedName name="FDC_80_9" hidden="1">"#"</definedName>
    <definedName name="FDC_81_0" hidden="1">"#"</definedName>
    <definedName name="FDC_81_1" hidden="1">"#"</definedName>
    <definedName name="FDC_81_10" hidden="1">"#"</definedName>
    <definedName name="FDC_81_11" hidden="1">"#"</definedName>
    <definedName name="FDC_81_12" hidden="1">"#"</definedName>
    <definedName name="FDC_81_13" hidden="1">"#"</definedName>
    <definedName name="FDC_81_14" hidden="1">"#"</definedName>
    <definedName name="FDC_81_2" hidden="1">"#"</definedName>
    <definedName name="FDC_81_3" hidden="1">"#"</definedName>
    <definedName name="FDC_81_4" hidden="1">"#"</definedName>
    <definedName name="FDC_81_5" hidden="1">"#"</definedName>
    <definedName name="FDC_81_6" hidden="1">"#"</definedName>
    <definedName name="FDC_81_7" hidden="1">"#"</definedName>
    <definedName name="FDC_81_8" hidden="1">"#"</definedName>
    <definedName name="FDC_81_9" hidden="1">"#"</definedName>
    <definedName name="FDC_82_0" hidden="1">"#"</definedName>
    <definedName name="FDC_82_1" hidden="1">"#"</definedName>
    <definedName name="FDC_82_10" hidden="1">"#"</definedName>
    <definedName name="FDC_82_11" hidden="1">"#"</definedName>
    <definedName name="FDC_82_12" hidden="1">"#"</definedName>
    <definedName name="FDC_82_13" hidden="1">"#"</definedName>
    <definedName name="FDC_82_14" hidden="1">"#"</definedName>
    <definedName name="FDC_82_2" hidden="1">"#"</definedName>
    <definedName name="FDC_82_3" hidden="1">"#"</definedName>
    <definedName name="FDC_82_4" hidden="1">"#"</definedName>
    <definedName name="FDC_82_5" hidden="1">"#"</definedName>
    <definedName name="FDC_82_6" hidden="1">"#"</definedName>
    <definedName name="FDC_82_7" hidden="1">"#"</definedName>
    <definedName name="FDC_82_8" hidden="1">"#"</definedName>
    <definedName name="FDC_82_9" hidden="1">"#"</definedName>
    <definedName name="FDC_83_0" hidden="1">"#"</definedName>
    <definedName name="FDC_83_1" hidden="1">"#"</definedName>
    <definedName name="FDC_83_10" hidden="1">"#"</definedName>
    <definedName name="FDC_83_11" hidden="1">"#"</definedName>
    <definedName name="FDC_83_12" hidden="1">"#"</definedName>
    <definedName name="FDC_83_13" hidden="1">"#"</definedName>
    <definedName name="FDC_83_14" hidden="1">"#"</definedName>
    <definedName name="FDC_83_2" hidden="1">"#"</definedName>
    <definedName name="FDC_83_3" hidden="1">"#"</definedName>
    <definedName name="FDC_83_4" hidden="1">"#"</definedName>
    <definedName name="FDC_83_5" hidden="1">"#"</definedName>
    <definedName name="FDC_83_6" hidden="1">"#"</definedName>
    <definedName name="FDC_83_7" hidden="1">"#"</definedName>
    <definedName name="FDC_83_8" hidden="1">"#"</definedName>
    <definedName name="FDC_83_9" hidden="1">"#"</definedName>
    <definedName name="FDC_84_0" hidden="1">"#"</definedName>
    <definedName name="FDC_84_1" hidden="1">"#"</definedName>
    <definedName name="FDC_84_10" hidden="1">"#"</definedName>
    <definedName name="FDC_84_11" hidden="1">"#"</definedName>
    <definedName name="FDC_84_12" hidden="1">"#"</definedName>
    <definedName name="FDC_84_13" hidden="1">"#"</definedName>
    <definedName name="FDC_84_14" hidden="1">"#"</definedName>
    <definedName name="FDC_84_2" hidden="1">"#"</definedName>
    <definedName name="FDC_84_3" hidden="1">"#"</definedName>
    <definedName name="FDC_84_4" hidden="1">"#"</definedName>
    <definedName name="FDC_84_5" hidden="1">"#"</definedName>
    <definedName name="FDC_84_6" hidden="1">"#"</definedName>
    <definedName name="FDC_84_7" hidden="1">"#"</definedName>
    <definedName name="FDC_84_8" hidden="1">"#"</definedName>
    <definedName name="FDC_84_9" hidden="1">"#"</definedName>
    <definedName name="FDC_85_0" hidden="1">"#"</definedName>
    <definedName name="FDC_85_1" hidden="1">"#"</definedName>
    <definedName name="FDC_85_10" hidden="1">"#"</definedName>
    <definedName name="FDC_85_11" hidden="1">"#"</definedName>
    <definedName name="FDC_85_12" hidden="1">"#"</definedName>
    <definedName name="FDC_85_13" hidden="1">"#"</definedName>
    <definedName name="FDC_85_14" hidden="1">"#"</definedName>
    <definedName name="FDC_85_2" hidden="1">"#"</definedName>
    <definedName name="FDC_85_3" hidden="1">"#"</definedName>
    <definedName name="FDC_85_4" hidden="1">"#"</definedName>
    <definedName name="FDC_85_5" hidden="1">"#"</definedName>
    <definedName name="FDC_85_6" hidden="1">"#"</definedName>
    <definedName name="FDC_85_7" hidden="1">"#"</definedName>
    <definedName name="FDC_85_8" hidden="1">"#"</definedName>
    <definedName name="FDC_85_9" hidden="1">"#"</definedName>
    <definedName name="FDC_86_0" hidden="1">"#"</definedName>
    <definedName name="FDC_86_1" hidden="1">"#"</definedName>
    <definedName name="FDC_86_10" hidden="1">"#"</definedName>
    <definedName name="FDC_86_11" hidden="1">"#"</definedName>
    <definedName name="FDC_86_12" hidden="1">"#"</definedName>
    <definedName name="FDC_86_13" hidden="1">"#"</definedName>
    <definedName name="FDC_86_14" hidden="1">"#"</definedName>
    <definedName name="FDC_86_2" hidden="1">"#"</definedName>
    <definedName name="FDC_86_3" hidden="1">"#"</definedName>
    <definedName name="FDC_86_4" hidden="1">"#"</definedName>
    <definedName name="FDC_86_5" hidden="1">"#"</definedName>
    <definedName name="FDC_86_6" hidden="1">"#"</definedName>
    <definedName name="FDC_86_7" hidden="1">"#"</definedName>
    <definedName name="FDC_86_8" hidden="1">"#"</definedName>
    <definedName name="FDC_86_9" hidden="1">"#"</definedName>
    <definedName name="FDC_87_0" hidden="1">"#"</definedName>
    <definedName name="FDC_87_1" hidden="1">"#"</definedName>
    <definedName name="FDC_87_10" hidden="1">"#"</definedName>
    <definedName name="FDC_87_11" hidden="1">"#"</definedName>
    <definedName name="FDC_87_12" hidden="1">"#"</definedName>
    <definedName name="FDC_87_13" hidden="1">"#"</definedName>
    <definedName name="FDC_87_14" hidden="1">"#"</definedName>
    <definedName name="FDC_87_2" hidden="1">"#"</definedName>
    <definedName name="FDC_87_3" hidden="1">"#"</definedName>
    <definedName name="FDC_87_4" hidden="1">"#"</definedName>
    <definedName name="FDC_87_5" hidden="1">"#"</definedName>
    <definedName name="FDC_87_6" hidden="1">"#"</definedName>
    <definedName name="FDC_87_7" hidden="1">"#"</definedName>
    <definedName name="FDC_87_8" hidden="1">"#"</definedName>
    <definedName name="FDC_87_9" hidden="1">"#"</definedName>
    <definedName name="FDC_88_0" hidden="1">"#"</definedName>
    <definedName name="FDC_88_1" hidden="1">"#"</definedName>
    <definedName name="FDC_88_10" hidden="1">"#"</definedName>
    <definedName name="FDC_88_11" hidden="1">"#"</definedName>
    <definedName name="FDC_88_12" hidden="1">"#"</definedName>
    <definedName name="FDC_88_13" hidden="1">"#"</definedName>
    <definedName name="FDC_88_14" hidden="1">"#"</definedName>
    <definedName name="FDC_88_2" hidden="1">"#"</definedName>
    <definedName name="FDC_88_3" hidden="1">"#"</definedName>
    <definedName name="FDC_88_4" hidden="1">"#"</definedName>
    <definedName name="FDC_88_5" hidden="1">"#"</definedName>
    <definedName name="FDC_88_6" hidden="1">"#"</definedName>
    <definedName name="FDC_88_7" hidden="1">"#"</definedName>
    <definedName name="FDC_88_8" hidden="1">"#"</definedName>
    <definedName name="FDC_88_9" hidden="1">"#"</definedName>
    <definedName name="FDC_89_0" hidden="1">"#"</definedName>
    <definedName name="FDC_89_1" hidden="1">"#"</definedName>
    <definedName name="FDC_89_10" hidden="1">"#"</definedName>
    <definedName name="FDC_89_11" hidden="1">"#"</definedName>
    <definedName name="FDC_89_12" hidden="1">"#"</definedName>
    <definedName name="FDC_89_13" hidden="1">"#"</definedName>
    <definedName name="FDC_89_14" hidden="1">"#"</definedName>
    <definedName name="FDC_89_2" hidden="1">"#"</definedName>
    <definedName name="FDC_89_3" hidden="1">"#"</definedName>
    <definedName name="FDC_89_4" hidden="1">"#"</definedName>
    <definedName name="FDC_89_5" hidden="1">"#"</definedName>
    <definedName name="FDC_89_6" hidden="1">"#"</definedName>
    <definedName name="FDC_89_7" hidden="1">"#"</definedName>
    <definedName name="FDC_89_8" hidden="1">"#"</definedName>
    <definedName name="FDC_89_9" hidden="1">"#"</definedName>
    <definedName name="FDC_9_0" hidden="1">"#"</definedName>
    <definedName name="FDC_9_1" hidden="1">"#"</definedName>
    <definedName name="FDC_9_2" hidden="1">"#"</definedName>
    <definedName name="FDC_9_3" hidden="1">"#"</definedName>
    <definedName name="FDC_90_0" hidden="1">"#"</definedName>
    <definedName name="FDC_90_1" hidden="1">"#"</definedName>
    <definedName name="FDC_90_10" hidden="1">"#"</definedName>
    <definedName name="FDC_90_11" hidden="1">"#"</definedName>
    <definedName name="FDC_90_12" hidden="1">"#"</definedName>
    <definedName name="FDC_90_13" hidden="1">"#"</definedName>
    <definedName name="FDC_90_14" hidden="1">"#"</definedName>
    <definedName name="FDC_90_2" hidden="1">"#"</definedName>
    <definedName name="FDC_90_3" hidden="1">"#"</definedName>
    <definedName name="FDC_90_4" hidden="1">"#"</definedName>
    <definedName name="FDC_90_5" hidden="1">"#"</definedName>
    <definedName name="FDC_90_6" hidden="1">"#"</definedName>
    <definedName name="FDC_90_7" hidden="1">"#"</definedName>
    <definedName name="FDC_90_8" hidden="1">"#"</definedName>
    <definedName name="FDC_90_9" hidden="1">"#"</definedName>
    <definedName name="FDC_91_0" hidden="1">"#"</definedName>
    <definedName name="FDC_91_1" hidden="1">"#"</definedName>
    <definedName name="FDC_91_10" hidden="1">"#"</definedName>
    <definedName name="FDC_91_11" hidden="1">"#"</definedName>
    <definedName name="FDC_91_12" hidden="1">"#"</definedName>
    <definedName name="FDC_91_13" hidden="1">"#"</definedName>
    <definedName name="FDC_91_14" hidden="1">"#"</definedName>
    <definedName name="FDC_91_2" hidden="1">"#"</definedName>
    <definedName name="FDC_91_3" hidden="1">"#"</definedName>
    <definedName name="FDC_91_4" hidden="1">"#"</definedName>
    <definedName name="FDC_91_5" hidden="1">"#"</definedName>
    <definedName name="FDC_91_6" hidden="1">"#"</definedName>
    <definedName name="FDC_91_7" hidden="1">"#"</definedName>
    <definedName name="FDC_91_8" hidden="1">"#"</definedName>
    <definedName name="FDC_91_9" hidden="1">"#"</definedName>
    <definedName name="FDC_92_0" hidden="1">"#"</definedName>
    <definedName name="FDC_92_1" hidden="1">"#"</definedName>
    <definedName name="FDC_92_10" hidden="1">"#"</definedName>
    <definedName name="FDC_92_11" hidden="1">"#"</definedName>
    <definedName name="FDC_92_12" hidden="1">"#"</definedName>
    <definedName name="FDC_92_13" hidden="1">"#"</definedName>
    <definedName name="FDC_92_14" hidden="1">"#"</definedName>
    <definedName name="FDC_92_2" hidden="1">"#"</definedName>
    <definedName name="FDC_92_3" hidden="1">"#"</definedName>
    <definedName name="FDC_92_4" hidden="1">"#"</definedName>
    <definedName name="FDC_92_5" hidden="1">"#"</definedName>
    <definedName name="FDC_92_6" hidden="1">"#"</definedName>
    <definedName name="FDC_92_7" hidden="1">"#"</definedName>
    <definedName name="FDC_92_8" hidden="1">"#"</definedName>
    <definedName name="FDC_92_9" hidden="1">"#"</definedName>
    <definedName name="FDC_93_0" hidden="1">"#"</definedName>
    <definedName name="FDC_93_1" hidden="1">"#"</definedName>
    <definedName name="FDC_93_10" hidden="1">"#"</definedName>
    <definedName name="FDC_93_11" hidden="1">"#"</definedName>
    <definedName name="FDC_93_12" hidden="1">"#"</definedName>
    <definedName name="FDC_93_13" hidden="1">"#"</definedName>
    <definedName name="FDC_93_14" hidden="1">"#"</definedName>
    <definedName name="FDC_93_2" hidden="1">"#"</definedName>
    <definedName name="FDC_93_3" hidden="1">"#"</definedName>
    <definedName name="FDC_93_4" hidden="1">"#"</definedName>
    <definedName name="FDC_93_5" hidden="1">"#"</definedName>
    <definedName name="FDC_93_6" hidden="1">"#"</definedName>
    <definedName name="FDC_93_7" hidden="1">"#"</definedName>
    <definedName name="FDC_93_8" hidden="1">"#"</definedName>
    <definedName name="FDC_93_9" hidden="1">"#"</definedName>
    <definedName name="FDC_94_0" hidden="1">"#"</definedName>
    <definedName name="FDC_94_1" hidden="1">"#"</definedName>
    <definedName name="FDC_94_10" hidden="1">"#"</definedName>
    <definedName name="FDC_94_11" hidden="1">"#"</definedName>
    <definedName name="FDC_94_12" hidden="1">"#"</definedName>
    <definedName name="FDC_94_13" hidden="1">"#"</definedName>
    <definedName name="FDC_94_14" hidden="1">"#"</definedName>
    <definedName name="FDC_94_2" hidden="1">"#"</definedName>
    <definedName name="FDC_94_3" hidden="1">"#"</definedName>
    <definedName name="FDC_94_4" hidden="1">"#"</definedName>
    <definedName name="FDC_94_5" hidden="1">"#"</definedName>
    <definedName name="FDC_94_6" hidden="1">"#"</definedName>
    <definedName name="FDC_94_7" hidden="1">"#"</definedName>
    <definedName name="FDC_94_8" hidden="1">"#"</definedName>
    <definedName name="FDC_94_9" hidden="1">"#"</definedName>
    <definedName name="FDC_95_0" hidden="1">"#"</definedName>
    <definedName name="FDC_95_1" hidden="1">"#"</definedName>
    <definedName name="FDC_95_10" hidden="1">"#"</definedName>
    <definedName name="FDC_95_11" hidden="1">"#"</definedName>
    <definedName name="FDC_95_12" hidden="1">"#"</definedName>
    <definedName name="FDC_95_13" hidden="1">"#"</definedName>
    <definedName name="FDC_95_14" hidden="1">"#"</definedName>
    <definedName name="FDC_95_2" hidden="1">"#"</definedName>
    <definedName name="FDC_95_3" hidden="1">"#"</definedName>
    <definedName name="FDC_95_4" hidden="1">"#"</definedName>
    <definedName name="FDC_95_5" hidden="1">"#"</definedName>
    <definedName name="FDC_95_6" hidden="1">"#"</definedName>
    <definedName name="FDC_95_7" hidden="1">"#"</definedName>
    <definedName name="FDC_95_8" hidden="1">"#"</definedName>
    <definedName name="FDC_95_9" hidden="1">"#"</definedName>
    <definedName name="FDC_96_0" hidden="1">"#"</definedName>
    <definedName name="FDC_96_1" hidden="1">"#"</definedName>
    <definedName name="FDC_96_10" hidden="1">"#"</definedName>
    <definedName name="FDC_96_11" hidden="1">"#"</definedName>
    <definedName name="FDC_96_12" hidden="1">"#"</definedName>
    <definedName name="FDC_96_13" hidden="1">"#"</definedName>
    <definedName name="FDC_96_14" hidden="1">"#"</definedName>
    <definedName name="FDC_96_2" hidden="1">"#"</definedName>
    <definedName name="FDC_96_3" hidden="1">"#"</definedName>
    <definedName name="FDC_96_4" hidden="1">"#"</definedName>
    <definedName name="FDC_96_5" hidden="1">"#"</definedName>
    <definedName name="FDC_96_6" hidden="1">"#"</definedName>
    <definedName name="FDC_96_7" hidden="1">"#"</definedName>
    <definedName name="FDC_96_8" hidden="1">"#"</definedName>
    <definedName name="FDC_96_9" hidden="1">"#"</definedName>
    <definedName name="FDC_97_0" hidden="1">"#"</definedName>
    <definedName name="FDC_97_1" hidden="1">"#"</definedName>
    <definedName name="FDC_97_10" hidden="1">"#"</definedName>
    <definedName name="FDC_97_11" hidden="1">"#"</definedName>
    <definedName name="FDC_97_12" hidden="1">"#"</definedName>
    <definedName name="FDC_97_13" hidden="1">"#"</definedName>
    <definedName name="FDC_97_14" hidden="1">"#"</definedName>
    <definedName name="FDC_97_2" hidden="1">"#"</definedName>
    <definedName name="FDC_97_3" hidden="1">"#"</definedName>
    <definedName name="FDC_97_4" hidden="1">"#"</definedName>
    <definedName name="FDC_97_5" hidden="1">"#"</definedName>
    <definedName name="FDC_97_6" hidden="1">"#"</definedName>
    <definedName name="FDC_97_7" hidden="1">"#"</definedName>
    <definedName name="FDC_97_8" hidden="1">"#"</definedName>
    <definedName name="FDC_97_9" hidden="1">"#"</definedName>
    <definedName name="FDC_98_0" hidden="1">"#"</definedName>
    <definedName name="FDC_98_1" hidden="1">"#"</definedName>
    <definedName name="FDC_98_10" hidden="1">"#"</definedName>
    <definedName name="FDC_98_11" hidden="1">"#"</definedName>
    <definedName name="FDC_98_12" hidden="1">"#"</definedName>
    <definedName name="FDC_98_13" hidden="1">"#"</definedName>
    <definedName name="FDC_98_14" hidden="1">"#"</definedName>
    <definedName name="FDC_98_2" hidden="1">"#"</definedName>
    <definedName name="FDC_98_3" hidden="1">"#"</definedName>
    <definedName name="FDC_98_4" hidden="1">"#"</definedName>
    <definedName name="FDC_98_5" hidden="1">"#"</definedName>
    <definedName name="FDC_98_6" hidden="1">"#"</definedName>
    <definedName name="FDC_98_7" hidden="1">"#"</definedName>
    <definedName name="FDC_98_8" hidden="1">"#"</definedName>
    <definedName name="FDC_98_9" hidden="1">"#"</definedName>
    <definedName name="FDC_99_0" hidden="1">"#"</definedName>
    <definedName name="FDC_99_1" hidden="1">"#"</definedName>
    <definedName name="FDC_99_10" hidden="1">"#"</definedName>
    <definedName name="FDC_99_11" hidden="1">"#"</definedName>
    <definedName name="FDC_99_12" hidden="1">"#"</definedName>
    <definedName name="FDC_99_13" hidden="1">"#"</definedName>
    <definedName name="FDC_99_14" hidden="1">"#"</definedName>
    <definedName name="FDC_99_2" hidden="1">"#"</definedName>
    <definedName name="FDC_99_3" hidden="1">"#"</definedName>
    <definedName name="FDC_99_4" hidden="1">"#"</definedName>
    <definedName name="FDC_99_5" hidden="1">"#"</definedName>
    <definedName name="FDC_99_6" hidden="1">"#"</definedName>
    <definedName name="FDC_99_7" hidden="1">"#"</definedName>
    <definedName name="FDC_99_8" hidden="1">"#"</definedName>
    <definedName name="FDC_99_9" hidden="1">"#"</definedName>
    <definedName name="FDD_0_0" hidden="1">"A30681"</definedName>
    <definedName name="FDD_0_1" hidden="1">"A31047"</definedName>
    <definedName name="FDD_0_10" hidden="1">"A34334"</definedName>
    <definedName name="FDD_0_11" hidden="1">"A34699"</definedName>
    <definedName name="FDD_0_12" hidden="1">"A35064"</definedName>
    <definedName name="FDD_0_13" hidden="1">"A35430"</definedName>
    <definedName name="FDD_0_14" hidden="1">"A35795"</definedName>
    <definedName name="FDD_0_2" hidden="1">"A31412"</definedName>
    <definedName name="FDD_0_3" hidden="1">"A31777"</definedName>
    <definedName name="FDD_0_4" hidden="1">"A32142"</definedName>
    <definedName name="FDD_0_5" hidden="1">"A32508"</definedName>
    <definedName name="FDD_0_6" hidden="1">"A32873"</definedName>
    <definedName name="FDD_0_7" hidden="1">"A33238"</definedName>
    <definedName name="FDD_0_8" hidden="1">"A33603"</definedName>
    <definedName name="FDD_0_9" hidden="1">"A33969"</definedName>
    <definedName name="FDD_1_0" hidden="1">"U25569"</definedName>
    <definedName name="FDD_10_0" hidden="1">"A25569"</definedName>
    <definedName name="FDD_10_1" hidden="1">"A35795"</definedName>
    <definedName name="FDD_10_2" hidden="1">"A36160"</definedName>
    <definedName name="FDD_10_3" hidden="1">"E36525"</definedName>
    <definedName name="FDD_100_0" hidden="1">"A25569"</definedName>
    <definedName name="FDD_100_1" hidden="1">"A31412"</definedName>
    <definedName name="FDD_100_10" hidden="1">"A34699"</definedName>
    <definedName name="FDD_100_11" hidden="1">"A35064"</definedName>
    <definedName name="FDD_100_12" hidden="1">"A35430"</definedName>
    <definedName name="FDD_100_13" hidden="1">"A35795"</definedName>
    <definedName name="FDD_100_2" hidden="1">"A31777"</definedName>
    <definedName name="FDD_100_3" hidden="1">"A32142"</definedName>
    <definedName name="FDD_100_4" hidden="1">"A32508"</definedName>
    <definedName name="FDD_100_5" hidden="1">"A32873"</definedName>
    <definedName name="FDD_100_6" hidden="1">"A33238"</definedName>
    <definedName name="FDD_100_7" hidden="1">"A33603"</definedName>
    <definedName name="FDD_100_8" hidden="1">"A33969"</definedName>
    <definedName name="FDD_100_9" hidden="1">"A34334"</definedName>
    <definedName name="FDD_101_0" hidden="1">"A25569"</definedName>
    <definedName name="FDD_101_1" hidden="1">"A31412"</definedName>
    <definedName name="FDD_101_10" hidden="1">"A34699"</definedName>
    <definedName name="FDD_101_11" hidden="1">"A35064"</definedName>
    <definedName name="FDD_101_12" hidden="1">"A35430"</definedName>
    <definedName name="FDD_101_13" hidden="1">"A35795"</definedName>
    <definedName name="FDD_101_2" hidden="1">"A31777"</definedName>
    <definedName name="FDD_101_3" hidden="1">"A32142"</definedName>
    <definedName name="FDD_101_4" hidden="1">"A32508"</definedName>
    <definedName name="FDD_101_5" hidden="1">"A32873"</definedName>
    <definedName name="FDD_101_6" hidden="1">"A33238"</definedName>
    <definedName name="FDD_101_7" hidden="1">"A33603"</definedName>
    <definedName name="FDD_101_8" hidden="1">"A33969"</definedName>
    <definedName name="FDD_101_9" hidden="1">"A34334"</definedName>
    <definedName name="FDD_102_0" hidden="1">"A25569"</definedName>
    <definedName name="FDD_102_1" hidden="1">"A31412"</definedName>
    <definedName name="FDD_102_10" hidden="1">"A34699"</definedName>
    <definedName name="FDD_102_11" hidden="1">"A35064"</definedName>
    <definedName name="FDD_102_12" hidden="1">"A35430"</definedName>
    <definedName name="FDD_102_13" hidden="1">"A35795"</definedName>
    <definedName name="FDD_102_2" hidden="1">"A31777"</definedName>
    <definedName name="FDD_102_3" hidden="1">"A32142"</definedName>
    <definedName name="FDD_102_4" hidden="1">"A32508"</definedName>
    <definedName name="FDD_102_5" hidden="1">"A32873"</definedName>
    <definedName name="FDD_102_6" hidden="1">"A33238"</definedName>
    <definedName name="FDD_102_7" hidden="1">"A33603"</definedName>
    <definedName name="FDD_102_8" hidden="1">"A33969"</definedName>
    <definedName name="FDD_102_9" hidden="1">"A34334"</definedName>
    <definedName name="FDD_103_0" hidden="1">"A25569"</definedName>
    <definedName name="FDD_104_0" hidden="1">"A25569"</definedName>
    <definedName name="FDD_105_0" hidden="1">"A25569"</definedName>
    <definedName name="FDD_106_0" hidden="1">"A25569"</definedName>
    <definedName name="FDD_107_0" hidden="1">"A25569"</definedName>
    <definedName name="FDD_108_0" hidden="1">"A25569"</definedName>
    <definedName name="FDD_109_0" hidden="1">"A25569"</definedName>
    <definedName name="FDD_11_0" hidden="1">"A25569"</definedName>
    <definedName name="FDD_11_1" hidden="1">"E35795"</definedName>
    <definedName name="FDD_11_2" hidden="1">"E36160"</definedName>
    <definedName name="FDD_11_3" hidden="1">"E36525"</definedName>
    <definedName name="FDD_110_0" hidden="1">"A25569"</definedName>
    <definedName name="FDD_111_0" hidden="1">"A25569"</definedName>
    <definedName name="FDD_112_0" hidden="1">"A25569"</definedName>
    <definedName name="FDD_113_0" hidden="1">"A25569"</definedName>
    <definedName name="FDD_114_0" hidden="1">"A25569"</definedName>
    <definedName name="FDD_115_0" hidden="1">"A25569"</definedName>
    <definedName name="FDD_116_0" hidden="1">"A25569"</definedName>
    <definedName name="FDD_117_0" hidden="1">"A30681"</definedName>
    <definedName name="FDD_117_1" hidden="1">"A31047"</definedName>
    <definedName name="FDD_117_10" hidden="1">"A34334"</definedName>
    <definedName name="FDD_117_11" hidden="1">"A34699"</definedName>
    <definedName name="FDD_117_12" hidden="1">"A35064"</definedName>
    <definedName name="FDD_117_13" hidden="1">"A35430"</definedName>
    <definedName name="FDD_117_14" hidden="1">"A35795"</definedName>
    <definedName name="FDD_117_2" hidden="1">"A31412"</definedName>
    <definedName name="FDD_117_3" hidden="1">"A31777"</definedName>
    <definedName name="FDD_117_4" hidden="1">"A32142"</definedName>
    <definedName name="FDD_117_5" hidden="1">"A32508"</definedName>
    <definedName name="FDD_117_6" hidden="1">"A32873"</definedName>
    <definedName name="FDD_117_7" hidden="1">"A33238"</definedName>
    <definedName name="FDD_117_8" hidden="1">"A33603"</definedName>
    <definedName name="FDD_117_9" hidden="1">"A33969"</definedName>
    <definedName name="FDD_118_0" hidden="1">"A30681"</definedName>
    <definedName name="FDD_118_1" hidden="1">"A31047"</definedName>
    <definedName name="FDD_118_10" hidden="1">"A34334"</definedName>
    <definedName name="FDD_118_11" hidden="1">"A34699"</definedName>
    <definedName name="FDD_118_12" hidden="1">"A35064"</definedName>
    <definedName name="FDD_118_13" hidden="1">"A35430"</definedName>
    <definedName name="FDD_118_14" hidden="1">"A35795"</definedName>
    <definedName name="FDD_118_2" hidden="1">"A31412"</definedName>
    <definedName name="FDD_118_3" hidden="1">"A31777"</definedName>
    <definedName name="FDD_118_4" hidden="1">"A32142"</definedName>
    <definedName name="FDD_118_5" hidden="1">"A32508"</definedName>
    <definedName name="FDD_118_6" hidden="1">"A32873"</definedName>
    <definedName name="FDD_118_7" hidden="1">"A33238"</definedName>
    <definedName name="FDD_118_8" hidden="1">"A33603"</definedName>
    <definedName name="FDD_118_9" hidden="1">"A33969"</definedName>
    <definedName name="FDD_119_0" hidden="1">"A30681"</definedName>
    <definedName name="FDD_119_1" hidden="1">"A31047"</definedName>
    <definedName name="FDD_119_10" hidden="1">"A34334"</definedName>
    <definedName name="FDD_119_11" hidden="1">"A34699"</definedName>
    <definedName name="FDD_119_12" hidden="1">"A35064"</definedName>
    <definedName name="FDD_119_13" hidden="1">"A35430"</definedName>
    <definedName name="FDD_119_14" hidden="1">"A35795"</definedName>
    <definedName name="FDD_119_2" hidden="1">"A31412"</definedName>
    <definedName name="FDD_119_3" hidden="1">"A31777"</definedName>
    <definedName name="FDD_119_4" hidden="1">"A32142"</definedName>
    <definedName name="FDD_119_5" hidden="1">"A32508"</definedName>
    <definedName name="FDD_119_6" hidden="1">"A32873"</definedName>
    <definedName name="FDD_119_7" hidden="1">"A33238"</definedName>
    <definedName name="FDD_119_8" hidden="1">"A33603"</definedName>
    <definedName name="FDD_119_9" hidden="1">"A33969"</definedName>
    <definedName name="FDD_12_0" hidden="1">"A25569"</definedName>
    <definedName name="FDD_12_1" hidden="1">"E35795"</definedName>
    <definedName name="FDD_12_2" hidden="1">"E36160"</definedName>
    <definedName name="FDD_12_3" hidden="1">"E36525"</definedName>
    <definedName name="FDD_120_0" hidden="1">"A30681"</definedName>
    <definedName name="FDD_120_1" hidden="1">"A31047"</definedName>
    <definedName name="FDD_120_10" hidden="1">"A34334"</definedName>
    <definedName name="FDD_120_11" hidden="1">"A34699"</definedName>
    <definedName name="FDD_120_12" hidden="1">"A35064"</definedName>
    <definedName name="FDD_120_13" hidden="1">"A35430"</definedName>
    <definedName name="FDD_120_14" hidden="1">"A35795"</definedName>
    <definedName name="FDD_120_2" hidden="1">"A31412"</definedName>
    <definedName name="FDD_120_3" hidden="1">"A31777"</definedName>
    <definedName name="FDD_120_4" hidden="1">"A32142"</definedName>
    <definedName name="FDD_120_5" hidden="1">"A32508"</definedName>
    <definedName name="FDD_120_6" hidden="1">"A32873"</definedName>
    <definedName name="FDD_120_7" hidden="1">"A33238"</definedName>
    <definedName name="FDD_120_8" hidden="1">"A33603"</definedName>
    <definedName name="FDD_120_9" hidden="1">"A33969"</definedName>
    <definedName name="FDD_121_0" hidden="1">"A30681"</definedName>
    <definedName name="FDD_121_1" hidden="1">"A31047"</definedName>
    <definedName name="FDD_121_10" hidden="1">"A34334"</definedName>
    <definedName name="FDD_121_11" hidden="1">"A34699"</definedName>
    <definedName name="FDD_121_12" hidden="1">"A35064"</definedName>
    <definedName name="FDD_121_13" hidden="1">"A35430"</definedName>
    <definedName name="FDD_121_14" hidden="1">"A35795"</definedName>
    <definedName name="FDD_121_2" hidden="1">"A31412"</definedName>
    <definedName name="FDD_121_3" hidden="1">"A31777"</definedName>
    <definedName name="FDD_121_4" hidden="1">"A32142"</definedName>
    <definedName name="FDD_121_5" hidden="1">"A32508"</definedName>
    <definedName name="FDD_121_6" hidden="1">"A32873"</definedName>
    <definedName name="FDD_121_7" hidden="1">"A33238"</definedName>
    <definedName name="FDD_121_8" hidden="1">"A33603"</definedName>
    <definedName name="FDD_121_9" hidden="1">"A33969"</definedName>
    <definedName name="FDD_122_0" hidden="1">"A30681"</definedName>
    <definedName name="FDD_122_1" hidden="1">"A31047"</definedName>
    <definedName name="FDD_122_10" hidden="1">"A34334"</definedName>
    <definedName name="FDD_122_11" hidden="1">"A34699"</definedName>
    <definedName name="FDD_122_12" hidden="1">"A35064"</definedName>
    <definedName name="FDD_122_13" hidden="1">"A35430"</definedName>
    <definedName name="FDD_122_14" hidden="1">"A35795"</definedName>
    <definedName name="FDD_122_2" hidden="1">"A31412"</definedName>
    <definedName name="FDD_122_3" hidden="1">"A31777"</definedName>
    <definedName name="FDD_122_4" hidden="1">"A32142"</definedName>
    <definedName name="FDD_122_5" hidden="1">"A32508"</definedName>
    <definedName name="FDD_122_6" hidden="1">"A32873"</definedName>
    <definedName name="FDD_122_7" hidden="1">"A33238"</definedName>
    <definedName name="FDD_122_8" hidden="1">"A33603"</definedName>
    <definedName name="FDD_122_9" hidden="1">"A33969"</definedName>
    <definedName name="FDD_123_0" hidden="1">"A30681"</definedName>
    <definedName name="FDD_123_1" hidden="1">"A31047"</definedName>
    <definedName name="FDD_123_10" hidden="1">"A34334"</definedName>
    <definedName name="FDD_123_11" hidden="1">"A34699"</definedName>
    <definedName name="FDD_123_12" hidden="1">"A35064"</definedName>
    <definedName name="FDD_123_13" hidden="1">"A35430"</definedName>
    <definedName name="FDD_123_14" hidden="1">"A35795"</definedName>
    <definedName name="FDD_123_2" hidden="1">"A31412"</definedName>
    <definedName name="FDD_123_3" hidden="1">"A31777"</definedName>
    <definedName name="FDD_123_4" hidden="1">"A32142"</definedName>
    <definedName name="FDD_123_5" hidden="1">"A32508"</definedName>
    <definedName name="FDD_123_6" hidden="1">"A32873"</definedName>
    <definedName name="FDD_123_7" hidden="1">"A33238"</definedName>
    <definedName name="FDD_123_8" hidden="1">"A33603"</definedName>
    <definedName name="FDD_123_9" hidden="1">"A33969"</definedName>
    <definedName name="FDD_124_0" hidden="1">"A30681"</definedName>
    <definedName name="FDD_124_1" hidden="1">"A31047"</definedName>
    <definedName name="FDD_124_10" hidden="1">"A34334"</definedName>
    <definedName name="FDD_124_11" hidden="1">"A34699"</definedName>
    <definedName name="FDD_124_12" hidden="1">"A35064"</definedName>
    <definedName name="FDD_124_13" hidden="1">"A35430"</definedName>
    <definedName name="FDD_124_14" hidden="1">"A35795"</definedName>
    <definedName name="FDD_124_2" hidden="1">"A31412"</definedName>
    <definedName name="FDD_124_3" hidden="1">"A31777"</definedName>
    <definedName name="FDD_124_4" hidden="1">"A32142"</definedName>
    <definedName name="FDD_124_5" hidden="1">"A32508"</definedName>
    <definedName name="FDD_124_6" hidden="1">"A32873"</definedName>
    <definedName name="FDD_124_7" hidden="1">"A33238"</definedName>
    <definedName name="FDD_124_8" hidden="1">"A33603"</definedName>
    <definedName name="FDD_124_9" hidden="1">"A33969"</definedName>
    <definedName name="FDD_125_0" hidden="1">"A30681"</definedName>
    <definedName name="FDD_125_1" hidden="1">"A31047"</definedName>
    <definedName name="FDD_125_10" hidden="1">"A34334"</definedName>
    <definedName name="FDD_125_11" hidden="1">"A34699"</definedName>
    <definedName name="FDD_125_12" hidden="1">"A35064"</definedName>
    <definedName name="FDD_125_13" hidden="1">"A35430"</definedName>
    <definedName name="FDD_125_14" hidden="1">"A35795"</definedName>
    <definedName name="FDD_125_2" hidden="1">"A31412"</definedName>
    <definedName name="FDD_125_3" hidden="1">"A31777"</definedName>
    <definedName name="FDD_125_4" hidden="1">"A32142"</definedName>
    <definedName name="FDD_125_5" hidden="1">"A32508"</definedName>
    <definedName name="FDD_125_6" hidden="1">"A32873"</definedName>
    <definedName name="FDD_125_7" hidden="1">"A33238"</definedName>
    <definedName name="FDD_125_8" hidden="1">"A33603"</definedName>
    <definedName name="FDD_125_9" hidden="1">"A33969"</definedName>
    <definedName name="FDD_126_0" hidden="1">"A30681"</definedName>
    <definedName name="FDD_126_1" hidden="1">"A31047"</definedName>
    <definedName name="FDD_126_10" hidden="1">"A34334"</definedName>
    <definedName name="FDD_126_11" hidden="1">"A34699"</definedName>
    <definedName name="FDD_126_12" hidden="1">"A35064"</definedName>
    <definedName name="FDD_126_13" hidden="1">"A35430"</definedName>
    <definedName name="FDD_126_14" hidden="1">"A35795"</definedName>
    <definedName name="FDD_126_2" hidden="1">"A31412"</definedName>
    <definedName name="FDD_126_3" hidden="1">"A31777"</definedName>
    <definedName name="FDD_126_4" hidden="1">"A32142"</definedName>
    <definedName name="FDD_126_5" hidden="1">"A32508"</definedName>
    <definedName name="FDD_126_6" hidden="1">"A32873"</definedName>
    <definedName name="FDD_126_7" hidden="1">"A33238"</definedName>
    <definedName name="FDD_126_8" hidden="1">"A33603"</definedName>
    <definedName name="FDD_126_9" hidden="1">"A33969"</definedName>
    <definedName name="FDD_127_0" hidden="1">"A30681"</definedName>
    <definedName name="FDD_127_1" hidden="1">"A31047"</definedName>
    <definedName name="FDD_127_10" hidden="1">"A34334"</definedName>
    <definedName name="FDD_127_11" hidden="1">"A34699"</definedName>
    <definedName name="FDD_127_12" hidden="1">"A35064"</definedName>
    <definedName name="FDD_127_13" hidden="1">"A35430"</definedName>
    <definedName name="FDD_127_14" hidden="1">"A35795"</definedName>
    <definedName name="FDD_127_2" hidden="1">"A31412"</definedName>
    <definedName name="FDD_127_3" hidden="1">"A31777"</definedName>
    <definedName name="FDD_127_4" hidden="1">"A32142"</definedName>
    <definedName name="FDD_127_5" hidden="1">"A32508"</definedName>
    <definedName name="FDD_127_6" hidden="1">"A32873"</definedName>
    <definedName name="FDD_127_7" hidden="1">"A33238"</definedName>
    <definedName name="FDD_127_8" hidden="1">"A33603"</definedName>
    <definedName name="FDD_127_9" hidden="1">"A33969"</definedName>
    <definedName name="FDD_128_0" hidden="1">"A30681"</definedName>
    <definedName name="FDD_128_1" hidden="1">"A31047"</definedName>
    <definedName name="FDD_128_10" hidden="1">"A34334"</definedName>
    <definedName name="FDD_128_11" hidden="1">"A34699"</definedName>
    <definedName name="FDD_128_12" hidden="1">"A35064"</definedName>
    <definedName name="FDD_128_13" hidden="1">"A35430"</definedName>
    <definedName name="FDD_128_14" hidden="1">"A35795"</definedName>
    <definedName name="FDD_128_2" hidden="1">"A31412"</definedName>
    <definedName name="FDD_128_3" hidden="1">"A31777"</definedName>
    <definedName name="FDD_128_4" hidden="1">"A32142"</definedName>
    <definedName name="FDD_128_5" hidden="1">"A32508"</definedName>
    <definedName name="FDD_128_6" hidden="1">"A32873"</definedName>
    <definedName name="FDD_128_7" hidden="1">"A33238"</definedName>
    <definedName name="FDD_128_8" hidden="1">"A33603"</definedName>
    <definedName name="FDD_128_9" hidden="1">"A33969"</definedName>
    <definedName name="FDD_129_0" hidden="1">"A30681"</definedName>
    <definedName name="FDD_129_1" hidden="1">"A31047"</definedName>
    <definedName name="FDD_129_10" hidden="1">"A34334"</definedName>
    <definedName name="FDD_129_11" hidden="1">"A34699"</definedName>
    <definedName name="FDD_129_12" hidden="1">"A35064"</definedName>
    <definedName name="FDD_129_13" hidden="1">"A35430"</definedName>
    <definedName name="FDD_129_14" hidden="1">"A35795"</definedName>
    <definedName name="FDD_129_2" hidden="1">"A31412"</definedName>
    <definedName name="FDD_129_3" hidden="1">"A31777"</definedName>
    <definedName name="FDD_129_4" hidden="1">"A32142"</definedName>
    <definedName name="FDD_129_5" hidden="1">"A32508"</definedName>
    <definedName name="FDD_129_6" hidden="1">"A32873"</definedName>
    <definedName name="FDD_129_7" hidden="1">"A33238"</definedName>
    <definedName name="FDD_129_8" hidden="1">"A33603"</definedName>
    <definedName name="FDD_129_9" hidden="1">"A33969"</definedName>
    <definedName name="FDD_13_0" hidden="1">"A25569"</definedName>
    <definedName name="FDD_130_0" hidden="1">"A30681"</definedName>
    <definedName name="FDD_130_1" hidden="1">"A31047"</definedName>
    <definedName name="FDD_130_10" hidden="1">"A34334"</definedName>
    <definedName name="FDD_130_11" hidden="1">"A34699"</definedName>
    <definedName name="FDD_130_12" hidden="1">"A35064"</definedName>
    <definedName name="FDD_130_13" hidden="1">"A35430"</definedName>
    <definedName name="FDD_130_14" hidden="1">"A35795"</definedName>
    <definedName name="FDD_130_2" hidden="1">"A31412"</definedName>
    <definedName name="FDD_130_3" hidden="1">"A31777"</definedName>
    <definedName name="FDD_130_4" hidden="1">"A32142"</definedName>
    <definedName name="FDD_130_5" hidden="1">"A32508"</definedName>
    <definedName name="FDD_130_6" hidden="1">"A32873"</definedName>
    <definedName name="FDD_130_7" hidden="1">"A33238"</definedName>
    <definedName name="FDD_130_8" hidden="1">"A33603"</definedName>
    <definedName name="FDD_130_9" hidden="1">"A33969"</definedName>
    <definedName name="FDD_131_0" hidden="1">"A30681"</definedName>
    <definedName name="FDD_131_1" hidden="1">"A31047"</definedName>
    <definedName name="FDD_131_10" hidden="1">"A34334"</definedName>
    <definedName name="FDD_131_11" hidden="1">"A34699"</definedName>
    <definedName name="FDD_131_12" hidden="1">"A35064"</definedName>
    <definedName name="FDD_131_13" hidden="1">"A35430"</definedName>
    <definedName name="FDD_131_14" hidden="1">"A35795"</definedName>
    <definedName name="FDD_131_2" hidden="1">"A31412"</definedName>
    <definedName name="FDD_131_3" hidden="1">"A31777"</definedName>
    <definedName name="FDD_131_4" hidden="1">"A32142"</definedName>
    <definedName name="FDD_131_5" hidden="1">"A32508"</definedName>
    <definedName name="FDD_131_6" hidden="1">"A32873"</definedName>
    <definedName name="FDD_131_7" hidden="1">"A33238"</definedName>
    <definedName name="FDD_131_8" hidden="1">"A33603"</definedName>
    <definedName name="FDD_131_9" hidden="1">"A33969"</definedName>
    <definedName name="FDD_132_0" hidden="1">"U30681"</definedName>
    <definedName name="FDD_132_1" hidden="1">"U31047"</definedName>
    <definedName name="FDD_132_10" hidden="1">"U34334"</definedName>
    <definedName name="FDD_132_11" hidden="1">"U34699"</definedName>
    <definedName name="FDD_132_12" hidden="1">"U35064"</definedName>
    <definedName name="FDD_132_13" hidden="1">"U35430"</definedName>
    <definedName name="FDD_132_14" hidden="1">"U35795"</definedName>
    <definedName name="FDD_132_2" hidden="1">"U31412"</definedName>
    <definedName name="FDD_132_3" hidden="1">"U31777"</definedName>
    <definedName name="FDD_132_4" hidden="1">"U32142"</definedName>
    <definedName name="FDD_132_5" hidden="1">"U32508"</definedName>
    <definedName name="FDD_132_6" hidden="1">"U32873"</definedName>
    <definedName name="FDD_132_7" hidden="1">"U33238"</definedName>
    <definedName name="FDD_132_8" hidden="1">"U33603"</definedName>
    <definedName name="FDD_132_9" hidden="1">"U33969"</definedName>
    <definedName name="FDD_133_0" hidden="1">"A30681"</definedName>
    <definedName name="FDD_133_1" hidden="1">"A31047"</definedName>
    <definedName name="FDD_133_10" hidden="1">"A34334"</definedName>
    <definedName name="FDD_133_11" hidden="1">"A34699"</definedName>
    <definedName name="FDD_133_12" hidden="1">"A35064"</definedName>
    <definedName name="FDD_133_13" hidden="1">"A35430"</definedName>
    <definedName name="FDD_133_14" hidden="1">"A35795"</definedName>
    <definedName name="FDD_133_2" hidden="1">"A31412"</definedName>
    <definedName name="FDD_133_3" hidden="1">"A31777"</definedName>
    <definedName name="FDD_133_4" hidden="1">"A32142"</definedName>
    <definedName name="FDD_133_5" hidden="1">"A32508"</definedName>
    <definedName name="FDD_133_6" hidden="1">"A32873"</definedName>
    <definedName name="FDD_133_7" hidden="1">"A33238"</definedName>
    <definedName name="FDD_133_8" hidden="1">"A33603"</definedName>
    <definedName name="FDD_133_9" hidden="1">"A33969"</definedName>
    <definedName name="FDD_134_0" hidden="1">"A30681"</definedName>
    <definedName name="FDD_134_1" hidden="1">"A31047"</definedName>
    <definedName name="FDD_134_10" hidden="1">"A34334"</definedName>
    <definedName name="FDD_134_11" hidden="1">"A34699"</definedName>
    <definedName name="FDD_134_12" hidden="1">"A35064"</definedName>
    <definedName name="FDD_134_13" hidden="1">"A35430"</definedName>
    <definedName name="FDD_134_14" hidden="1">"A35795"</definedName>
    <definedName name="FDD_134_2" hidden="1">"A31412"</definedName>
    <definedName name="FDD_134_3" hidden="1">"A31777"</definedName>
    <definedName name="FDD_134_4" hidden="1">"A32142"</definedName>
    <definedName name="FDD_134_5" hidden="1">"A32508"</definedName>
    <definedName name="FDD_134_6" hidden="1">"A32873"</definedName>
    <definedName name="FDD_134_7" hidden="1">"A33238"</definedName>
    <definedName name="FDD_134_8" hidden="1">"A33603"</definedName>
    <definedName name="FDD_134_9" hidden="1">"A33969"</definedName>
    <definedName name="FDD_135_0" hidden="1">"A30681"</definedName>
    <definedName name="FDD_135_1" hidden="1">"A31047"</definedName>
    <definedName name="FDD_135_10" hidden="1">"A34334"</definedName>
    <definedName name="FDD_135_11" hidden="1">"A34699"</definedName>
    <definedName name="FDD_135_12" hidden="1">"A35064"</definedName>
    <definedName name="FDD_135_13" hidden="1">"A35430"</definedName>
    <definedName name="FDD_135_14" hidden="1">"A35795"</definedName>
    <definedName name="FDD_135_2" hidden="1">"A31412"</definedName>
    <definedName name="FDD_135_3" hidden="1">"A31777"</definedName>
    <definedName name="FDD_135_4" hidden="1">"A32142"</definedName>
    <definedName name="FDD_135_5" hidden="1">"A32508"</definedName>
    <definedName name="FDD_135_6" hidden="1">"A32873"</definedName>
    <definedName name="FDD_135_7" hidden="1">"A33238"</definedName>
    <definedName name="FDD_135_8" hidden="1">"A33603"</definedName>
    <definedName name="FDD_135_9" hidden="1">"A33969"</definedName>
    <definedName name="FDD_136_0" hidden="1">"A30681"</definedName>
    <definedName name="FDD_136_1" hidden="1">"A31047"</definedName>
    <definedName name="FDD_136_10" hidden="1">"A34334"</definedName>
    <definedName name="FDD_136_11" hidden="1">"A34699"</definedName>
    <definedName name="FDD_136_12" hidden="1">"A35064"</definedName>
    <definedName name="FDD_136_13" hidden="1">"A35430"</definedName>
    <definedName name="FDD_136_14" hidden="1">"A35795"</definedName>
    <definedName name="FDD_136_2" hidden="1">"A31412"</definedName>
    <definedName name="FDD_136_3" hidden="1">"A31777"</definedName>
    <definedName name="FDD_136_4" hidden="1">"A32142"</definedName>
    <definedName name="FDD_136_5" hidden="1">"A32508"</definedName>
    <definedName name="FDD_136_6" hidden="1">"A32873"</definedName>
    <definedName name="FDD_136_7" hidden="1">"A33238"</definedName>
    <definedName name="FDD_136_8" hidden="1">"A33603"</definedName>
    <definedName name="FDD_136_9" hidden="1">"A33969"</definedName>
    <definedName name="FDD_137_0" hidden="1">"A30681"</definedName>
    <definedName name="FDD_137_1" hidden="1">"A31047"</definedName>
    <definedName name="FDD_137_10" hidden="1">"A34334"</definedName>
    <definedName name="FDD_137_11" hidden="1">"A34699"</definedName>
    <definedName name="FDD_137_12" hidden="1">"A35064"</definedName>
    <definedName name="FDD_137_13" hidden="1">"A35430"</definedName>
    <definedName name="FDD_137_14" hidden="1">"A35795"</definedName>
    <definedName name="FDD_137_2" hidden="1">"A31412"</definedName>
    <definedName name="FDD_137_3" hidden="1">"A31777"</definedName>
    <definedName name="FDD_137_4" hidden="1">"A32142"</definedName>
    <definedName name="FDD_137_5" hidden="1">"A32508"</definedName>
    <definedName name="FDD_137_6" hidden="1">"A32873"</definedName>
    <definedName name="FDD_137_7" hidden="1">"A33238"</definedName>
    <definedName name="FDD_137_8" hidden="1">"A33603"</definedName>
    <definedName name="FDD_137_9" hidden="1">"A33969"</definedName>
    <definedName name="FDD_138_0" hidden="1">"A30681"</definedName>
    <definedName name="FDD_138_1" hidden="1">"A31047"</definedName>
    <definedName name="FDD_138_10" hidden="1">"A34334"</definedName>
    <definedName name="FDD_138_11" hidden="1">"A34699"</definedName>
    <definedName name="FDD_138_12" hidden="1">"A35064"</definedName>
    <definedName name="FDD_138_13" hidden="1">"A35430"</definedName>
    <definedName name="FDD_138_14" hidden="1">"A35795"</definedName>
    <definedName name="FDD_138_2" hidden="1">"A31412"</definedName>
    <definedName name="FDD_138_3" hidden="1">"A31777"</definedName>
    <definedName name="FDD_138_4" hidden="1">"A32142"</definedName>
    <definedName name="FDD_138_5" hidden="1">"A32508"</definedName>
    <definedName name="FDD_138_6" hidden="1">"A32873"</definedName>
    <definedName name="FDD_138_7" hidden="1">"A33238"</definedName>
    <definedName name="FDD_138_8" hidden="1">"A33603"</definedName>
    <definedName name="FDD_138_9" hidden="1">"A33969"</definedName>
    <definedName name="FDD_139_0" hidden="1">"A30681"</definedName>
    <definedName name="FDD_139_1" hidden="1">"A31047"</definedName>
    <definedName name="FDD_139_10" hidden="1">"U34334"</definedName>
    <definedName name="FDD_139_11" hidden="1">"U34699"</definedName>
    <definedName name="FDD_139_12" hidden="1">"U35064"</definedName>
    <definedName name="FDD_139_13" hidden="1">"U35430"</definedName>
    <definedName name="FDD_139_14" hidden="1">"U35795"</definedName>
    <definedName name="FDD_139_2" hidden="1">"A31412"</definedName>
    <definedName name="FDD_139_3" hidden="1">"U31777"</definedName>
    <definedName name="FDD_139_4" hidden="1">"U32142"</definedName>
    <definedName name="FDD_139_5" hidden="1">"U32508"</definedName>
    <definedName name="FDD_139_6" hidden="1">"U32873"</definedName>
    <definedName name="FDD_139_7" hidden="1">"U33238"</definedName>
    <definedName name="FDD_139_8" hidden="1">"U33603"</definedName>
    <definedName name="FDD_139_9" hidden="1">"U33969"</definedName>
    <definedName name="FDD_14_0" hidden="1">"A25569"</definedName>
    <definedName name="FDD_140_0" hidden="1">"A25569"</definedName>
    <definedName name="FDD_140_1" hidden="1">"R31047"</definedName>
    <definedName name="FDD_140_10" hidden="1">"R34334"</definedName>
    <definedName name="FDD_140_11" hidden="1">"R34699"</definedName>
    <definedName name="FDD_140_12" hidden="1">"R35064"</definedName>
    <definedName name="FDD_140_13" hidden="1">"R35430"</definedName>
    <definedName name="FDD_140_14" hidden="1">"R35795"</definedName>
    <definedName name="FDD_140_2" hidden="1">"R31412"</definedName>
    <definedName name="FDD_140_3" hidden="1">"R31777"</definedName>
    <definedName name="FDD_140_4" hidden="1">"R32142"</definedName>
    <definedName name="FDD_140_5" hidden="1">"R32508"</definedName>
    <definedName name="FDD_140_6" hidden="1">"R32873"</definedName>
    <definedName name="FDD_140_7" hidden="1">"R33238"</definedName>
    <definedName name="FDD_140_8" hidden="1">"R33603"</definedName>
    <definedName name="FDD_140_9" hidden="1">"R33969"</definedName>
    <definedName name="FDD_141_0" hidden="1">"A30681"</definedName>
    <definedName name="FDD_141_1" hidden="1">"A31047"</definedName>
    <definedName name="FDD_141_10" hidden="1">"A34334"</definedName>
    <definedName name="FDD_141_11" hidden="1">"A34699"</definedName>
    <definedName name="FDD_141_12" hidden="1">"A35064"</definedName>
    <definedName name="FDD_141_13" hidden="1">"A35430"</definedName>
    <definedName name="FDD_141_14" hidden="1">"A35795"</definedName>
    <definedName name="FDD_141_2" hidden="1">"A31412"</definedName>
    <definedName name="FDD_141_3" hidden="1">"A31777"</definedName>
    <definedName name="FDD_141_4" hidden="1">"A32142"</definedName>
    <definedName name="FDD_141_5" hidden="1">"A32508"</definedName>
    <definedName name="FDD_141_6" hidden="1">"A32873"</definedName>
    <definedName name="FDD_141_7" hidden="1">"A33238"</definedName>
    <definedName name="FDD_141_8" hidden="1">"A33603"</definedName>
    <definedName name="FDD_141_9" hidden="1">"A33969"</definedName>
    <definedName name="FDD_142_0" hidden="1">"A30681"</definedName>
    <definedName name="FDD_142_1" hidden="1">"A31047"</definedName>
    <definedName name="FDD_142_10" hidden="1">"A34334"</definedName>
    <definedName name="FDD_142_11" hidden="1">"A34699"</definedName>
    <definedName name="FDD_142_12" hidden="1">"A35064"</definedName>
    <definedName name="FDD_142_13" hidden="1">"A35430"</definedName>
    <definedName name="FDD_142_14" hidden="1">"A35795"</definedName>
    <definedName name="FDD_142_2" hidden="1">"A31412"</definedName>
    <definedName name="FDD_142_3" hidden="1">"A31777"</definedName>
    <definedName name="FDD_142_4" hidden="1">"A32142"</definedName>
    <definedName name="FDD_142_5" hidden="1">"A32508"</definedName>
    <definedName name="FDD_142_6" hidden="1">"A32873"</definedName>
    <definedName name="FDD_142_7" hidden="1">"A33238"</definedName>
    <definedName name="FDD_142_8" hidden="1">"A33603"</definedName>
    <definedName name="FDD_142_9" hidden="1">"A33969"</definedName>
    <definedName name="FDD_143_0" hidden="1">"A30681"</definedName>
    <definedName name="FDD_143_1" hidden="1">"A31047"</definedName>
    <definedName name="FDD_143_10" hidden="1">"A34334"</definedName>
    <definedName name="FDD_143_11" hidden="1">"A34699"</definedName>
    <definedName name="FDD_143_12" hidden="1">"A35064"</definedName>
    <definedName name="FDD_143_13" hidden="1">"A35430"</definedName>
    <definedName name="FDD_143_14" hidden="1">"A35795"</definedName>
    <definedName name="FDD_143_2" hidden="1">"A31412"</definedName>
    <definedName name="FDD_143_3" hidden="1">"A31777"</definedName>
    <definedName name="FDD_143_4" hidden="1">"A32142"</definedName>
    <definedName name="FDD_143_5" hidden="1">"A32508"</definedName>
    <definedName name="FDD_143_6" hidden="1">"A32873"</definedName>
    <definedName name="FDD_143_7" hidden="1">"A33238"</definedName>
    <definedName name="FDD_143_8" hidden="1">"A33603"</definedName>
    <definedName name="FDD_143_9" hidden="1">"A33969"</definedName>
    <definedName name="FDD_144_0" hidden="1">"A30681"</definedName>
    <definedName name="FDD_144_1" hidden="1">"A31047"</definedName>
    <definedName name="FDD_144_10" hidden="1">"A34334"</definedName>
    <definedName name="FDD_144_11" hidden="1">"A34699"</definedName>
    <definedName name="FDD_144_12" hidden="1">"A35064"</definedName>
    <definedName name="FDD_144_13" hidden="1">"A35430"</definedName>
    <definedName name="FDD_144_14" hidden="1">"A35795"</definedName>
    <definedName name="FDD_144_2" hidden="1">"A31412"</definedName>
    <definedName name="FDD_144_3" hidden="1">"A31777"</definedName>
    <definedName name="FDD_144_4" hidden="1">"A32142"</definedName>
    <definedName name="FDD_144_5" hidden="1">"A32508"</definedName>
    <definedName name="FDD_144_6" hidden="1">"A32873"</definedName>
    <definedName name="FDD_144_7" hidden="1">"A33238"</definedName>
    <definedName name="FDD_144_8" hidden="1">"A33603"</definedName>
    <definedName name="FDD_144_9" hidden="1">"A33969"</definedName>
    <definedName name="FDD_145_0" hidden="1">"A30681"</definedName>
    <definedName name="FDD_145_1" hidden="1">"A31047"</definedName>
    <definedName name="FDD_145_10" hidden="1">"A34334"</definedName>
    <definedName name="FDD_145_11" hidden="1">"A34699"</definedName>
    <definedName name="FDD_145_12" hidden="1">"A35064"</definedName>
    <definedName name="FDD_145_13" hidden="1">"A35430"</definedName>
    <definedName name="FDD_145_14" hidden="1">"A35795"</definedName>
    <definedName name="FDD_145_2" hidden="1">"A31412"</definedName>
    <definedName name="FDD_145_3" hidden="1">"A31777"</definedName>
    <definedName name="FDD_145_4" hidden="1">"A32142"</definedName>
    <definedName name="FDD_145_5" hidden="1">"A32508"</definedName>
    <definedName name="FDD_145_6" hidden="1">"A32873"</definedName>
    <definedName name="FDD_145_7" hidden="1">"A33238"</definedName>
    <definedName name="FDD_145_8" hidden="1">"A33603"</definedName>
    <definedName name="FDD_145_9" hidden="1">"A33969"</definedName>
    <definedName name="FDD_146_0" hidden="1">"A30681"</definedName>
    <definedName name="FDD_146_1" hidden="1">"A31047"</definedName>
    <definedName name="FDD_146_10" hidden="1">"A34334"</definedName>
    <definedName name="FDD_146_11" hidden="1">"A34699"</definedName>
    <definedName name="FDD_146_12" hidden="1">"A35064"</definedName>
    <definedName name="FDD_146_13" hidden="1">"A35430"</definedName>
    <definedName name="FDD_146_14" hidden="1">"A35795"</definedName>
    <definedName name="FDD_146_2" hidden="1">"A31412"</definedName>
    <definedName name="FDD_146_3" hidden="1">"A31777"</definedName>
    <definedName name="FDD_146_4" hidden="1">"A32142"</definedName>
    <definedName name="FDD_146_5" hidden="1">"A32508"</definedName>
    <definedName name="FDD_146_6" hidden="1">"A32873"</definedName>
    <definedName name="FDD_146_7" hidden="1">"A33238"</definedName>
    <definedName name="FDD_146_8" hidden="1">"A33603"</definedName>
    <definedName name="FDD_146_9" hidden="1">"A33969"</definedName>
    <definedName name="FDD_147_0" hidden="1">"U30681"</definedName>
    <definedName name="FDD_147_1" hidden="1">"U31047"</definedName>
    <definedName name="FDD_147_10" hidden="1">"U34334"</definedName>
    <definedName name="FDD_147_11" hidden="1">"U34699"</definedName>
    <definedName name="FDD_147_12" hidden="1">"U35064"</definedName>
    <definedName name="FDD_147_13" hidden="1">"U35430"</definedName>
    <definedName name="FDD_147_14" hidden="1">"U35795"</definedName>
    <definedName name="FDD_147_2" hidden="1">"U31412"</definedName>
    <definedName name="FDD_147_3" hidden="1">"U31777"</definedName>
    <definedName name="FDD_147_4" hidden="1">"U32142"</definedName>
    <definedName name="FDD_147_5" hidden="1">"U32508"</definedName>
    <definedName name="FDD_147_6" hidden="1">"U32873"</definedName>
    <definedName name="FDD_147_7" hidden="1">"U33238"</definedName>
    <definedName name="FDD_147_8" hidden="1">"U33603"</definedName>
    <definedName name="FDD_147_9" hidden="1">"U33969"</definedName>
    <definedName name="FDD_148_0" hidden="1">"A30681"</definedName>
    <definedName name="FDD_148_1" hidden="1">"A31047"</definedName>
    <definedName name="FDD_148_10" hidden="1">"A34334"</definedName>
    <definedName name="FDD_148_11" hidden="1">"A34699"</definedName>
    <definedName name="FDD_148_12" hidden="1">"A35064"</definedName>
    <definedName name="FDD_148_13" hidden="1">"A35430"</definedName>
    <definedName name="FDD_148_14" hidden="1">"A35795"</definedName>
    <definedName name="FDD_148_2" hidden="1">"A31412"</definedName>
    <definedName name="FDD_148_3" hidden="1">"A31777"</definedName>
    <definedName name="FDD_148_4" hidden="1">"A32142"</definedName>
    <definedName name="FDD_148_5" hidden="1">"A32508"</definedName>
    <definedName name="FDD_148_6" hidden="1">"A32873"</definedName>
    <definedName name="FDD_148_7" hidden="1">"A33238"</definedName>
    <definedName name="FDD_148_8" hidden="1">"A33603"</definedName>
    <definedName name="FDD_148_9" hidden="1">"A33969"</definedName>
    <definedName name="FDD_149_0" hidden="1">"U30681"</definedName>
    <definedName name="FDD_149_1" hidden="1">"U31047"</definedName>
    <definedName name="FDD_149_10" hidden="1">"U34334"</definedName>
    <definedName name="FDD_149_11" hidden="1">"U34699"</definedName>
    <definedName name="FDD_149_12" hidden="1">"U35064"</definedName>
    <definedName name="FDD_149_13" hidden="1">"U35430"</definedName>
    <definedName name="FDD_149_14" hidden="1">"A35795"</definedName>
    <definedName name="FDD_149_2" hidden="1">"U31412"</definedName>
    <definedName name="FDD_149_3" hidden="1">"U31777"</definedName>
    <definedName name="FDD_149_4" hidden="1">"U32142"</definedName>
    <definedName name="FDD_149_5" hidden="1">"U32508"</definedName>
    <definedName name="FDD_149_6" hidden="1">"U32873"</definedName>
    <definedName name="FDD_149_7" hidden="1">"U33238"</definedName>
    <definedName name="FDD_149_8" hidden="1">"U33603"</definedName>
    <definedName name="FDD_149_9" hidden="1">"U33969"</definedName>
    <definedName name="FDD_15_0" hidden="1">"A25569"</definedName>
    <definedName name="FDD_150_0" hidden="1">"A30681"</definedName>
    <definedName name="FDD_150_1" hidden="1">"A31047"</definedName>
    <definedName name="FDD_150_10" hidden="1">"A34334"</definedName>
    <definedName name="FDD_150_11" hidden="1">"A34699"</definedName>
    <definedName name="FDD_150_12" hidden="1">"A35064"</definedName>
    <definedName name="FDD_150_13" hidden="1">"A35430"</definedName>
    <definedName name="FDD_150_14" hidden="1">"A35795"</definedName>
    <definedName name="FDD_150_2" hidden="1">"A31412"</definedName>
    <definedName name="FDD_150_3" hidden="1">"A31777"</definedName>
    <definedName name="FDD_150_4" hidden="1">"A32142"</definedName>
    <definedName name="FDD_150_5" hidden="1">"A32508"</definedName>
    <definedName name="FDD_150_6" hidden="1">"A32873"</definedName>
    <definedName name="FDD_150_7" hidden="1">"A33238"</definedName>
    <definedName name="FDD_150_8" hidden="1">"A33603"</definedName>
    <definedName name="FDD_150_9" hidden="1">"A33969"</definedName>
    <definedName name="FDD_151_0" hidden="1">"A30681"</definedName>
    <definedName name="FDD_151_1" hidden="1">"A31047"</definedName>
    <definedName name="FDD_151_10" hidden="1">"A34334"</definedName>
    <definedName name="FDD_151_11" hidden="1">"A34699"</definedName>
    <definedName name="FDD_151_12" hidden="1">"A35064"</definedName>
    <definedName name="FDD_151_13" hidden="1">"A35430"</definedName>
    <definedName name="FDD_151_14" hidden="1">"A35795"</definedName>
    <definedName name="FDD_151_2" hidden="1">"A31412"</definedName>
    <definedName name="FDD_151_3" hidden="1">"A31777"</definedName>
    <definedName name="FDD_151_4" hidden="1">"A32142"</definedName>
    <definedName name="FDD_151_5" hidden="1">"A32508"</definedName>
    <definedName name="FDD_151_6" hidden="1">"A32873"</definedName>
    <definedName name="FDD_151_7" hidden="1">"A33238"</definedName>
    <definedName name="FDD_151_8" hidden="1">"A33603"</definedName>
    <definedName name="FDD_151_9" hidden="1">"A33969"</definedName>
    <definedName name="FDD_152_0" hidden="1">"A30681"</definedName>
    <definedName name="FDD_152_1" hidden="1">"A31047"</definedName>
    <definedName name="FDD_152_10" hidden="1">"A34334"</definedName>
    <definedName name="FDD_152_11" hidden="1">"A34699"</definedName>
    <definedName name="FDD_152_12" hidden="1">"A35064"</definedName>
    <definedName name="FDD_152_13" hidden="1">"A35430"</definedName>
    <definedName name="FDD_152_14" hidden="1">"A35795"</definedName>
    <definedName name="FDD_152_15" hidden="1">"E36160"</definedName>
    <definedName name="FDD_152_2" hidden="1">"A31412"</definedName>
    <definedName name="FDD_152_3" hidden="1">"A31777"</definedName>
    <definedName name="FDD_152_4" hidden="1">"A32142"</definedName>
    <definedName name="FDD_152_5" hidden="1">"A32508"</definedName>
    <definedName name="FDD_152_6" hidden="1">"A32873"</definedName>
    <definedName name="FDD_152_7" hidden="1">"A33238"</definedName>
    <definedName name="FDD_152_8" hidden="1">"A33603"</definedName>
    <definedName name="FDD_152_9" hidden="1">"A33969"</definedName>
    <definedName name="FDD_153_0" hidden="1">"A30681"</definedName>
    <definedName name="FDD_153_1" hidden="1">"A31047"</definedName>
    <definedName name="FDD_153_10" hidden="1">"A34334"</definedName>
    <definedName name="FDD_153_11" hidden="1">"A34699"</definedName>
    <definedName name="FDD_153_12" hidden="1">"A35064"</definedName>
    <definedName name="FDD_153_13" hidden="1">"A35430"</definedName>
    <definedName name="FDD_153_14" hidden="1">"A35795"</definedName>
    <definedName name="FDD_153_2" hidden="1">"A31412"</definedName>
    <definedName name="FDD_153_3" hidden="1">"A31777"</definedName>
    <definedName name="FDD_153_4" hidden="1">"A32142"</definedName>
    <definedName name="FDD_153_5" hidden="1">"A32508"</definedName>
    <definedName name="FDD_153_6" hidden="1">"A32873"</definedName>
    <definedName name="FDD_153_7" hidden="1">"A33238"</definedName>
    <definedName name="FDD_153_8" hidden="1">"A33603"</definedName>
    <definedName name="FDD_153_9" hidden="1">"A33969"</definedName>
    <definedName name="FDD_154_0" hidden="1">"A30681"</definedName>
    <definedName name="FDD_154_1" hidden="1">"A31047"</definedName>
    <definedName name="FDD_154_10" hidden="1">"A34334"</definedName>
    <definedName name="FDD_154_11" hidden="1">"A34699"</definedName>
    <definedName name="FDD_154_12" hidden="1">"A35064"</definedName>
    <definedName name="FDD_154_13" hidden="1">"A35430"</definedName>
    <definedName name="FDD_154_14" hidden="1">"A35795"</definedName>
    <definedName name="FDD_154_2" hidden="1">"A31412"</definedName>
    <definedName name="FDD_154_3" hidden="1">"A31777"</definedName>
    <definedName name="FDD_154_4" hidden="1">"A32142"</definedName>
    <definedName name="FDD_154_5" hidden="1">"A32508"</definedName>
    <definedName name="FDD_154_6" hidden="1">"A32873"</definedName>
    <definedName name="FDD_154_7" hidden="1">"A33238"</definedName>
    <definedName name="FDD_154_8" hidden="1">"A33603"</definedName>
    <definedName name="FDD_154_9" hidden="1">"A33969"</definedName>
    <definedName name="FDD_155_0" hidden="1">"A25569"</definedName>
    <definedName name="FDD_155_1" hidden="1">"A31047"</definedName>
    <definedName name="FDD_155_10" hidden="1">"A34334"</definedName>
    <definedName name="FDD_155_11" hidden="1">"A34699"</definedName>
    <definedName name="FDD_155_12" hidden="1">"A35064"</definedName>
    <definedName name="FDD_155_13" hidden="1">"A35430"</definedName>
    <definedName name="FDD_155_14" hidden="1">"A35795"</definedName>
    <definedName name="FDD_155_15" hidden="1">"E36160"</definedName>
    <definedName name="FDD_155_2" hidden="1">"A31412"</definedName>
    <definedName name="FDD_155_3" hidden="1">"A31777"</definedName>
    <definedName name="FDD_155_4" hidden="1">"A32142"</definedName>
    <definedName name="FDD_155_5" hidden="1">"A32508"</definedName>
    <definedName name="FDD_155_6" hidden="1">"A32873"</definedName>
    <definedName name="FDD_155_7" hidden="1">"A33238"</definedName>
    <definedName name="FDD_155_8" hidden="1">"A33603"</definedName>
    <definedName name="FDD_155_9" hidden="1">"A33969"</definedName>
    <definedName name="FDD_156_0" hidden="1">"A30681"</definedName>
    <definedName name="FDD_156_1" hidden="1">"A31047"</definedName>
    <definedName name="FDD_156_10" hidden="1">"A34334"</definedName>
    <definedName name="FDD_156_11" hidden="1">"A34699"</definedName>
    <definedName name="FDD_156_12" hidden="1">"A35064"</definedName>
    <definedName name="FDD_156_13" hidden="1">"A35430"</definedName>
    <definedName name="FDD_156_14" hidden="1">"A35795"</definedName>
    <definedName name="FDD_156_15" hidden="1">"E36160"</definedName>
    <definedName name="FDD_156_2" hidden="1">"A31412"</definedName>
    <definedName name="FDD_156_3" hidden="1">"A31777"</definedName>
    <definedName name="FDD_156_4" hidden="1">"A32142"</definedName>
    <definedName name="FDD_156_5" hidden="1">"A32508"</definedName>
    <definedName name="FDD_156_6" hidden="1">"A32873"</definedName>
    <definedName name="FDD_156_7" hidden="1">"A33238"</definedName>
    <definedName name="FDD_156_8" hidden="1">"A33603"</definedName>
    <definedName name="FDD_156_9" hidden="1">"A33969"</definedName>
    <definedName name="FDD_157_0" hidden="1">"A30681"</definedName>
    <definedName name="FDD_157_1" hidden="1">"A31047"</definedName>
    <definedName name="FDD_157_10" hidden="1">"A34334"</definedName>
    <definedName name="FDD_157_11" hidden="1">"A34699"</definedName>
    <definedName name="FDD_157_12" hidden="1">"A35064"</definedName>
    <definedName name="FDD_157_13" hidden="1">"A35430"</definedName>
    <definedName name="FDD_157_14" hidden="1">"A35795"</definedName>
    <definedName name="FDD_157_2" hidden="1">"A31412"</definedName>
    <definedName name="FDD_157_3" hidden="1">"A31777"</definedName>
    <definedName name="FDD_157_4" hidden="1">"A32142"</definedName>
    <definedName name="FDD_157_5" hidden="1">"A32508"</definedName>
    <definedName name="FDD_157_6" hidden="1">"A32873"</definedName>
    <definedName name="FDD_157_7" hidden="1">"A33238"</definedName>
    <definedName name="FDD_157_8" hidden="1">"A33603"</definedName>
    <definedName name="FDD_157_9" hidden="1">"A33969"</definedName>
    <definedName name="FDD_158_0" hidden="1">"A30681"</definedName>
    <definedName name="FDD_158_1" hidden="1">"A31047"</definedName>
    <definedName name="FDD_158_10" hidden="1">"A34334"</definedName>
    <definedName name="FDD_158_11" hidden="1">"A34699"</definedName>
    <definedName name="FDD_158_12" hidden="1">"A35064"</definedName>
    <definedName name="FDD_158_13" hidden="1">"A35430"</definedName>
    <definedName name="FDD_158_14" hidden="1">"A35795"</definedName>
    <definedName name="FDD_158_15" hidden="1">"E36160"</definedName>
    <definedName name="FDD_158_2" hidden="1">"A31412"</definedName>
    <definedName name="FDD_158_3" hidden="1">"A31777"</definedName>
    <definedName name="FDD_158_4" hidden="1">"A32142"</definedName>
    <definedName name="FDD_158_5" hidden="1">"A32508"</definedName>
    <definedName name="FDD_158_6" hidden="1">"A32873"</definedName>
    <definedName name="FDD_158_7" hidden="1">"A33238"</definedName>
    <definedName name="FDD_158_8" hidden="1">"A33603"</definedName>
    <definedName name="FDD_158_9" hidden="1">"A33969"</definedName>
    <definedName name="FDD_159_0" hidden="1">"A30681"</definedName>
    <definedName name="FDD_159_1" hidden="1">"A31047"</definedName>
    <definedName name="FDD_159_10" hidden="1">"A34334"</definedName>
    <definedName name="FDD_159_11" hidden="1">"A34699"</definedName>
    <definedName name="FDD_159_12" hidden="1">"A35064"</definedName>
    <definedName name="FDD_159_13" hidden="1">"A35430"</definedName>
    <definedName name="FDD_159_14" hidden="1">"A35795"</definedName>
    <definedName name="FDD_159_15" hidden="1">"U36160"</definedName>
    <definedName name="FDD_159_2" hidden="1">"A31412"</definedName>
    <definedName name="FDD_159_3" hidden="1">"A31777"</definedName>
    <definedName name="FDD_159_4" hidden="1">"A32142"</definedName>
    <definedName name="FDD_159_5" hidden="1">"A32508"</definedName>
    <definedName name="FDD_159_6" hidden="1">"A32873"</definedName>
    <definedName name="FDD_159_7" hidden="1">"A33238"</definedName>
    <definedName name="FDD_159_8" hidden="1">"A33603"</definedName>
    <definedName name="FDD_159_9" hidden="1">"A33969"</definedName>
    <definedName name="FDD_16_0" hidden="1">"A25569"</definedName>
    <definedName name="FDD_160_0" hidden="1">"A30681"</definedName>
    <definedName name="FDD_160_1" hidden="1">"A31047"</definedName>
    <definedName name="FDD_160_10" hidden="1">"A34334"</definedName>
    <definedName name="FDD_160_11" hidden="1">"A34699"</definedName>
    <definedName name="FDD_160_12" hidden="1">"A35064"</definedName>
    <definedName name="FDD_160_13" hidden="1">"A35430"</definedName>
    <definedName name="FDD_160_14" hidden="1">"A35795"</definedName>
    <definedName name="FDD_160_15" hidden="1">"E36160"</definedName>
    <definedName name="FDD_160_2" hidden="1">"A31412"</definedName>
    <definedName name="FDD_160_3" hidden="1">"A31777"</definedName>
    <definedName name="FDD_160_4" hidden="1">"A32142"</definedName>
    <definedName name="FDD_160_5" hidden="1">"A32508"</definedName>
    <definedName name="FDD_160_6" hidden="1">"A32873"</definedName>
    <definedName name="FDD_160_7" hidden="1">"A33238"</definedName>
    <definedName name="FDD_160_8" hidden="1">"A33603"</definedName>
    <definedName name="FDD_160_9" hidden="1">"A33969"</definedName>
    <definedName name="FDD_161_0" hidden="1">"A30681"</definedName>
    <definedName name="FDD_161_1" hidden="1">"A31047"</definedName>
    <definedName name="FDD_161_10" hidden="1">"A34334"</definedName>
    <definedName name="FDD_161_11" hidden="1">"A34699"</definedName>
    <definedName name="FDD_161_12" hidden="1">"A35064"</definedName>
    <definedName name="FDD_161_13" hidden="1">"A35430"</definedName>
    <definedName name="FDD_161_14" hidden="1">"A35795"</definedName>
    <definedName name="FDD_161_2" hidden="1">"A31412"</definedName>
    <definedName name="FDD_161_3" hidden="1">"A31777"</definedName>
    <definedName name="FDD_161_4" hidden="1">"A32142"</definedName>
    <definedName name="FDD_161_5" hidden="1">"A32508"</definedName>
    <definedName name="FDD_161_6" hidden="1">"A32873"</definedName>
    <definedName name="FDD_161_7" hidden="1">"A33238"</definedName>
    <definedName name="FDD_161_8" hidden="1">"A33603"</definedName>
    <definedName name="FDD_161_9" hidden="1">"A33969"</definedName>
    <definedName name="FDD_162_0" hidden="1">"A30681"</definedName>
    <definedName name="FDD_162_1" hidden="1">"A31047"</definedName>
    <definedName name="FDD_162_10" hidden="1">"A34334"</definedName>
    <definedName name="FDD_162_11" hidden="1">"A34699"</definedName>
    <definedName name="FDD_162_12" hidden="1">"A35064"</definedName>
    <definedName name="FDD_162_13" hidden="1">"A35430"</definedName>
    <definedName name="FDD_162_14" hidden="1">"A35795"</definedName>
    <definedName name="FDD_162_2" hidden="1">"A31412"</definedName>
    <definedName name="FDD_162_3" hidden="1">"A31777"</definedName>
    <definedName name="FDD_162_4" hidden="1">"A32142"</definedName>
    <definedName name="FDD_162_5" hidden="1">"A32508"</definedName>
    <definedName name="FDD_162_6" hidden="1">"A32873"</definedName>
    <definedName name="FDD_162_7" hidden="1">"A33238"</definedName>
    <definedName name="FDD_162_8" hidden="1">"A33603"</definedName>
    <definedName name="FDD_162_9" hidden="1">"A33969"</definedName>
    <definedName name="FDD_163_0" hidden="1">"A30681"</definedName>
    <definedName name="FDD_163_1" hidden="1">"A31047"</definedName>
    <definedName name="FDD_163_10" hidden="1">"A34334"</definedName>
    <definedName name="FDD_163_11" hidden="1">"A34699"</definedName>
    <definedName name="FDD_163_12" hidden="1">"A35064"</definedName>
    <definedName name="FDD_163_13" hidden="1">"A35430"</definedName>
    <definedName name="FDD_163_14" hidden="1">"A35795"</definedName>
    <definedName name="FDD_163_15" hidden="1">"E36160"</definedName>
    <definedName name="FDD_163_2" hidden="1">"A31412"</definedName>
    <definedName name="FDD_163_3" hidden="1">"A31777"</definedName>
    <definedName name="FDD_163_4" hidden="1">"A32142"</definedName>
    <definedName name="FDD_163_5" hidden="1">"A32508"</definedName>
    <definedName name="FDD_163_6" hidden="1">"A32873"</definedName>
    <definedName name="FDD_163_7" hidden="1">"A33238"</definedName>
    <definedName name="FDD_163_8" hidden="1">"A33603"</definedName>
    <definedName name="FDD_163_9" hidden="1">"A33969"</definedName>
    <definedName name="FDD_164_0" hidden="1">"A25569"</definedName>
    <definedName name="FDD_164_1" hidden="1">"A31047"</definedName>
    <definedName name="FDD_164_10" hidden="1">"A34334"</definedName>
    <definedName name="FDD_164_11" hidden="1">"A34699"</definedName>
    <definedName name="FDD_164_12" hidden="1">"A35064"</definedName>
    <definedName name="FDD_164_13" hidden="1">"A35430"</definedName>
    <definedName name="FDD_164_14" hidden="1">"A35795"</definedName>
    <definedName name="FDD_164_2" hidden="1">"A31412"</definedName>
    <definedName name="FDD_164_3" hidden="1">"A31777"</definedName>
    <definedName name="FDD_164_4" hidden="1">"A32142"</definedName>
    <definedName name="FDD_164_5" hidden="1">"A32508"</definedName>
    <definedName name="FDD_164_6" hidden="1">"A32873"</definedName>
    <definedName name="FDD_164_7" hidden="1">"A33238"</definedName>
    <definedName name="FDD_164_8" hidden="1">"A33603"</definedName>
    <definedName name="FDD_164_9" hidden="1">"A33969"</definedName>
    <definedName name="FDD_165_0" hidden="1">"A30681"</definedName>
    <definedName name="FDD_165_1" hidden="1">"A31047"</definedName>
    <definedName name="FDD_165_10" hidden="1">"A34334"</definedName>
    <definedName name="FDD_165_11" hidden="1">"A34699"</definedName>
    <definedName name="FDD_165_12" hidden="1">"A35064"</definedName>
    <definedName name="FDD_165_13" hidden="1">"A35430"</definedName>
    <definedName name="FDD_165_14" hidden="1">"A35795"</definedName>
    <definedName name="FDD_165_2" hidden="1">"A31412"</definedName>
    <definedName name="FDD_165_3" hidden="1">"A31777"</definedName>
    <definedName name="FDD_165_4" hidden="1">"A32142"</definedName>
    <definedName name="FDD_165_5" hidden="1">"A32508"</definedName>
    <definedName name="FDD_165_6" hidden="1">"A32873"</definedName>
    <definedName name="FDD_165_7" hidden="1">"A33238"</definedName>
    <definedName name="FDD_165_8" hidden="1">"A33603"</definedName>
    <definedName name="FDD_165_9" hidden="1">"A33969"</definedName>
    <definedName name="FDD_166_0" hidden="1">"A30681"</definedName>
    <definedName name="FDD_166_1" hidden="1">"A31047"</definedName>
    <definedName name="FDD_166_10" hidden="1">"A34334"</definedName>
    <definedName name="FDD_166_11" hidden="1">"A34699"</definedName>
    <definedName name="FDD_166_12" hidden="1">"A35064"</definedName>
    <definedName name="FDD_166_13" hidden="1">"A35430"</definedName>
    <definedName name="FDD_166_14" hidden="1">"A35795"</definedName>
    <definedName name="FDD_166_15" hidden="1">"E36160"</definedName>
    <definedName name="FDD_166_2" hidden="1">"A31412"</definedName>
    <definedName name="FDD_166_3" hidden="1">"A31777"</definedName>
    <definedName name="FDD_166_4" hidden="1">"A32142"</definedName>
    <definedName name="FDD_166_5" hidden="1">"A32508"</definedName>
    <definedName name="FDD_166_6" hidden="1">"A32873"</definedName>
    <definedName name="FDD_166_7" hidden="1">"A33238"</definedName>
    <definedName name="FDD_166_8" hidden="1">"A33603"</definedName>
    <definedName name="FDD_166_9" hidden="1">"A33969"</definedName>
    <definedName name="FDD_167_0" hidden="1">"A30681"</definedName>
    <definedName name="FDD_167_1" hidden="1">"A31047"</definedName>
    <definedName name="FDD_167_10" hidden="1">"A34334"</definedName>
    <definedName name="FDD_167_11" hidden="1">"A34699"</definedName>
    <definedName name="FDD_167_12" hidden="1">"A35064"</definedName>
    <definedName name="FDD_167_13" hidden="1">"A35430"</definedName>
    <definedName name="FDD_167_14" hidden="1">"A35795"</definedName>
    <definedName name="FDD_167_2" hidden="1">"A31412"</definedName>
    <definedName name="FDD_167_3" hidden="1">"A31777"</definedName>
    <definedName name="FDD_167_4" hidden="1">"A32142"</definedName>
    <definedName name="FDD_167_5" hidden="1">"A32508"</definedName>
    <definedName name="FDD_167_6" hidden="1">"A32873"</definedName>
    <definedName name="FDD_167_7" hidden="1">"A33238"</definedName>
    <definedName name="FDD_167_8" hidden="1">"A33603"</definedName>
    <definedName name="FDD_167_9" hidden="1">"A33969"</definedName>
    <definedName name="FDD_168_0" hidden="1">"E36160"</definedName>
    <definedName name="FDD_168_1" hidden="1">"E36525"</definedName>
    <definedName name="FDD_168_2" hidden="1">"E36891"</definedName>
    <definedName name="FDD_169_0" hidden="1">"A30681"</definedName>
    <definedName name="FDD_169_1" hidden="1">"A31047"</definedName>
    <definedName name="FDD_169_10" hidden="1">"A34334"</definedName>
    <definedName name="FDD_169_11" hidden="1">"A34699"</definedName>
    <definedName name="FDD_169_12" hidden="1">"A35064"</definedName>
    <definedName name="FDD_169_13" hidden="1">"A35430"</definedName>
    <definedName name="FDD_169_14" hidden="1">"A35795"</definedName>
    <definedName name="FDD_169_15" hidden="1">"A36160"</definedName>
    <definedName name="FDD_169_2" hidden="1">"A31412"</definedName>
    <definedName name="FDD_169_3" hidden="1">"A31777"</definedName>
    <definedName name="FDD_169_4" hidden="1">"A32142"</definedName>
    <definedName name="FDD_169_5" hidden="1">"A32508"</definedName>
    <definedName name="FDD_169_6" hidden="1">"A32873"</definedName>
    <definedName name="FDD_169_7" hidden="1">"A33238"</definedName>
    <definedName name="FDD_169_8" hidden="1">"A33603"</definedName>
    <definedName name="FDD_169_9" hidden="1">"A33969"</definedName>
    <definedName name="FDD_17_0" hidden="1">"A25569"</definedName>
    <definedName name="FDD_170_0" hidden="1">"A30681"</definedName>
    <definedName name="FDD_170_1" hidden="1">"A31047"</definedName>
    <definedName name="FDD_170_10" hidden="1">"A34334"</definedName>
    <definedName name="FDD_170_11" hidden="1">"A34699"</definedName>
    <definedName name="FDD_170_12" hidden="1">"A35064"</definedName>
    <definedName name="FDD_170_13" hidden="1">"A35430"</definedName>
    <definedName name="FDD_170_14" hidden="1">"A35795"</definedName>
    <definedName name="FDD_170_2" hidden="1">"A31412"</definedName>
    <definedName name="FDD_170_3" hidden="1">"A31777"</definedName>
    <definedName name="FDD_170_4" hidden="1">"A32142"</definedName>
    <definedName name="FDD_170_5" hidden="1">"A32508"</definedName>
    <definedName name="FDD_170_6" hidden="1">"A32873"</definedName>
    <definedName name="FDD_170_7" hidden="1">"A33238"</definedName>
    <definedName name="FDD_170_8" hidden="1">"A33603"</definedName>
    <definedName name="FDD_170_9" hidden="1">"A33969"</definedName>
    <definedName name="FDD_171_0" hidden="1">"A30681"</definedName>
    <definedName name="FDD_171_1" hidden="1">"A31047"</definedName>
    <definedName name="FDD_171_10" hidden="1">"A34334"</definedName>
    <definedName name="FDD_171_11" hidden="1">"A34699"</definedName>
    <definedName name="FDD_171_12" hidden="1">"A35064"</definedName>
    <definedName name="FDD_171_13" hidden="1">"A35430"</definedName>
    <definedName name="FDD_171_14" hidden="1">"A35795"</definedName>
    <definedName name="FDD_171_2" hidden="1">"A31412"</definedName>
    <definedName name="FDD_171_3" hidden="1">"A31777"</definedName>
    <definedName name="FDD_171_4" hidden="1">"A32142"</definedName>
    <definedName name="FDD_171_5" hidden="1">"A32508"</definedName>
    <definedName name="FDD_171_6" hidden="1">"A32873"</definedName>
    <definedName name="FDD_171_7" hidden="1">"A33238"</definedName>
    <definedName name="FDD_171_8" hidden="1">"A33603"</definedName>
    <definedName name="FDD_171_9" hidden="1">"A33969"</definedName>
    <definedName name="FDD_172_0" hidden="1">"A30681"</definedName>
    <definedName name="FDD_172_1" hidden="1">"A31047"</definedName>
    <definedName name="FDD_172_10" hidden="1">"A34334"</definedName>
    <definedName name="FDD_172_11" hidden="1">"A34699"</definedName>
    <definedName name="FDD_172_12" hidden="1">"A35064"</definedName>
    <definedName name="FDD_172_13" hidden="1">"A35430"</definedName>
    <definedName name="FDD_172_14" hidden="1">"A35795"</definedName>
    <definedName name="FDD_172_2" hidden="1">"A31412"</definedName>
    <definedName name="FDD_172_3" hidden="1">"A31777"</definedName>
    <definedName name="FDD_172_4" hidden="1">"A32142"</definedName>
    <definedName name="FDD_172_5" hidden="1">"A32508"</definedName>
    <definedName name="FDD_172_6" hidden="1">"A32873"</definedName>
    <definedName name="FDD_172_7" hidden="1">"A33238"</definedName>
    <definedName name="FDD_172_8" hidden="1">"A33603"</definedName>
    <definedName name="FDD_172_9" hidden="1">"A33969"</definedName>
    <definedName name="FDD_173_0" hidden="1">"A30681"</definedName>
    <definedName name="FDD_173_1" hidden="1">"A31047"</definedName>
    <definedName name="FDD_173_10" hidden="1">"A34334"</definedName>
    <definedName name="FDD_173_11" hidden="1">"A34699"</definedName>
    <definedName name="FDD_173_12" hidden="1">"A35064"</definedName>
    <definedName name="FDD_173_13" hidden="1">"A35430"</definedName>
    <definedName name="FDD_173_14" hidden="1">"A35795"</definedName>
    <definedName name="FDD_173_2" hidden="1">"A31412"</definedName>
    <definedName name="FDD_173_3" hidden="1">"A31777"</definedName>
    <definedName name="FDD_173_4" hidden="1">"A32142"</definedName>
    <definedName name="FDD_173_5" hidden="1">"A32508"</definedName>
    <definedName name="FDD_173_6" hidden="1">"A32873"</definedName>
    <definedName name="FDD_173_7" hidden="1">"A33238"</definedName>
    <definedName name="FDD_173_8" hidden="1">"A33603"</definedName>
    <definedName name="FDD_173_9" hidden="1">"A33969"</definedName>
    <definedName name="FDD_174_0" hidden="1">"A30681"</definedName>
    <definedName name="FDD_174_1" hidden="1">"A31047"</definedName>
    <definedName name="FDD_174_10" hidden="1">"A34334"</definedName>
    <definedName name="FDD_174_11" hidden="1">"A34699"</definedName>
    <definedName name="FDD_174_12" hidden="1">"A35064"</definedName>
    <definedName name="FDD_174_13" hidden="1">"A35430"</definedName>
    <definedName name="FDD_174_14" hidden="1">"A35795"</definedName>
    <definedName name="FDD_174_2" hidden="1">"A31412"</definedName>
    <definedName name="FDD_174_3" hidden="1">"A31777"</definedName>
    <definedName name="FDD_174_4" hidden="1">"A32142"</definedName>
    <definedName name="FDD_174_5" hidden="1">"A32508"</definedName>
    <definedName name="FDD_174_6" hidden="1">"A32873"</definedName>
    <definedName name="FDD_174_7" hidden="1">"A33238"</definedName>
    <definedName name="FDD_174_8" hidden="1">"A33603"</definedName>
    <definedName name="FDD_174_9" hidden="1">"A33969"</definedName>
    <definedName name="FDD_175_0" hidden="1">"E36160"</definedName>
    <definedName name="FDD_175_1" hidden="1">"E36525"</definedName>
    <definedName name="FDD_175_2" hidden="1">"E36891"</definedName>
    <definedName name="FDD_176_0" hidden="1">"E36160"</definedName>
    <definedName name="FDD_176_1" hidden="1">"E36525"</definedName>
    <definedName name="FDD_176_2" hidden="1">"E36891"</definedName>
    <definedName name="FDD_177_0" hidden="1">"E36160"</definedName>
    <definedName name="FDD_177_1" hidden="1">"E36525"</definedName>
    <definedName name="FDD_177_2" hidden="1">"E36891"</definedName>
    <definedName name="FDD_178_0" hidden="1">"E36160"</definedName>
    <definedName name="FDD_178_1" hidden="1">"E36525"</definedName>
    <definedName name="FDD_178_2" hidden="1">"E36891"</definedName>
    <definedName name="FDD_179_0" hidden="1">"E36160"</definedName>
    <definedName name="FDD_179_1" hidden="1">"E36525"</definedName>
    <definedName name="FDD_179_2" hidden="1">"E36891"</definedName>
    <definedName name="FDD_18_0" hidden="1">"A25569"</definedName>
    <definedName name="FDD_180_0" hidden="1">"E36160"</definedName>
    <definedName name="FDD_180_1" hidden="1">"E36525"</definedName>
    <definedName name="FDD_180_2" hidden="1">"E36891"</definedName>
    <definedName name="FDD_181_0" hidden="1">"E36160"</definedName>
    <definedName name="FDD_181_1" hidden="1">"E36525"</definedName>
    <definedName name="FDD_181_2" hidden="1">"E36891"</definedName>
    <definedName name="FDD_182_0" hidden="1">"E36160"</definedName>
    <definedName name="FDD_182_1" hidden="1">"E36525"</definedName>
    <definedName name="FDD_182_2" hidden="1">"E36891"</definedName>
    <definedName name="FDD_183_0" hidden="1">"E36160"</definedName>
    <definedName name="FDD_183_1" hidden="1">"E36525"</definedName>
    <definedName name="FDD_183_2" hidden="1">"E36891"</definedName>
    <definedName name="FDD_184_0" hidden="1">"E36160"</definedName>
    <definedName name="FDD_184_1" hidden="1">"E36525"</definedName>
    <definedName name="FDD_184_2" hidden="1">"E36891"</definedName>
    <definedName name="FDD_185_0" hidden="1">"E36160"</definedName>
    <definedName name="FDD_185_1" hidden="1">"E36525"</definedName>
    <definedName name="FDD_185_2" hidden="1">"E36891"</definedName>
    <definedName name="FDD_186_0" hidden="1">"E36160"</definedName>
    <definedName name="FDD_186_1" hidden="1">"E36525"</definedName>
    <definedName name="FDD_186_2" hidden="1">"E36891"</definedName>
    <definedName name="FDD_187_0" hidden="1">"E36160"</definedName>
    <definedName name="FDD_187_1" hidden="1">"E36525"</definedName>
    <definedName name="FDD_187_2" hidden="1">"E36891"</definedName>
    <definedName name="FDD_188_0" hidden="1">"A30681"</definedName>
    <definedName name="FDD_188_1" hidden="1">"A31047"</definedName>
    <definedName name="FDD_188_10" hidden="1">"A34334"</definedName>
    <definedName name="FDD_188_11" hidden="1">"A34699"</definedName>
    <definedName name="FDD_188_12" hidden="1">"A35064"</definedName>
    <definedName name="FDD_188_13" hidden="1">"A35430"</definedName>
    <definedName name="FDD_188_14" hidden="1">"A35795"</definedName>
    <definedName name="FDD_188_2" hidden="1">"A31412"</definedName>
    <definedName name="FDD_188_3" hidden="1">"A31777"</definedName>
    <definedName name="FDD_188_4" hidden="1">"A32142"</definedName>
    <definedName name="FDD_188_5" hidden="1">"A32508"</definedName>
    <definedName name="FDD_188_6" hidden="1">"A32873"</definedName>
    <definedName name="FDD_188_7" hidden="1">"A33238"</definedName>
    <definedName name="FDD_188_8" hidden="1">"A33603"</definedName>
    <definedName name="FDD_188_9" hidden="1">"A33969"</definedName>
    <definedName name="FDD_189_0" hidden="1">"A30681"</definedName>
    <definedName name="FDD_189_1" hidden="1">"A31047"</definedName>
    <definedName name="FDD_189_10" hidden="1">"A34334"</definedName>
    <definedName name="FDD_189_11" hidden="1">"A34699"</definedName>
    <definedName name="FDD_189_12" hidden="1">"A35064"</definedName>
    <definedName name="FDD_189_13" hidden="1">"A35430"</definedName>
    <definedName name="FDD_189_14" hidden="1">"A35795"</definedName>
    <definedName name="FDD_189_2" hidden="1">"A31412"</definedName>
    <definedName name="FDD_189_3" hidden="1">"A31777"</definedName>
    <definedName name="FDD_189_4" hidden="1">"A32142"</definedName>
    <definedName name="FDD_189_5" hidden="1">"A32508"</definedName>
    <definedName name="FDD_189_6" hidden="1">"A32873"</definedName>
    <definedName name="FDD_189_7" hidden="1">"A33238"</definedName>
    <definedName name="FDD_189_8" hidden="1">"A33603"</definedName>
    <definedName name="FDD_189_9" hidden="1">"A33969"</definedName>
    <definedName name="FDD_19_0" hidden="1">"A25569"</definedName>
    <definedName name="FDD_19_1" hidden="1">"A35795"</definedName>
    <definedName name="FDD_19_2" hidden="1">"E36160"</definedName>
    <definedName name="FDD_19_3" hidden="1">"E36525"</definedName>
    <definedName name="FDD_190_0" hidden="1">"A30681"</definedName>
    <definedName name="FDD_190_1" hidden="1">"A31047"</definedName>
    <definedName name="FDD_190_10" hidden="1">"A34334"</definedName>
    <definedName name="FDD_190_11" hidden="1">"A34699"</definedName>
    <definedName name="FDD_190_12" hidden="1">"A35064"</definedName>
    <definedName name="FDD_190_13" hidden="1">"A35430"</definedName>
    <definedName name="FDD_190_14" hidden="1">"A35795"</definedName>
    <definedName name="FDD_190_2" hidden="1">"A31412"</definedName>
    <definedName name="FDD_190_3" hidden="1">"A31777"</definedName>
    <definedName name="FDD_190_4" hidden="1">"A32142"</definedName>
    <definedName name="FDD_190_5" hidden="1">"A32508"</definedName>
    <definedName name="FDD_190_6" hidden="1">"A32873"</definedName>
    <definedName name="FDD_190_7" hidden="1">"A33238"</definedName>
    <definedName name="FDD_190_8" hidden="1">"A33603"</definedName>
    <definedName name="FDD_190_9" hidden="1">"A33969"</definedName>
    <definedName name="FDD_191_0" hidden="1">"A30681"</definedName>
    <definedName name="FDD_191_1" hidden="1">"A31047"</definedName>
    <definedName name="FDD_191_10" hidden="1">"A34334"</definedName>
    <definedName name="FDD_191_11" hidden="1">"A34699"</definedName>
    <definedName name="FDD_191_12" hidden="1">"A35064"</definedName>
    <definedName name="FDD_191_13" hidden="1">"A35430"</definedName>
    <definedName name="FDD_191_14" hidden="1">"A35795"</definedName>
    <definedName name="FDD_191_2" hidden="1">"A31412"</definedName>
    <definedName name="FDD_191_3" hidden="1">"A31777"</definedName>
    <definedName name="FDD_191_4" hidden="1">"A32142"</definedName>
    <definedName name="FDD_191_5" hidden="1">"A32508"</definedName>
    <definedName name="FDD_191_6" hidden="1">"A32873"</definedName>
    <definedName name="FDD_191_7" hidden="1">"A33238"</definedName>
    <definedName name="FDD_191_8" hidden="1">"A33603"</definedName>
    <definedName name="FDD_191_9" hidden="1">"A33969"</definedName>
    <definedName name="FDD_192_0" hidden="1">"E36160"</definedName>
    <definedName name="FDD_192_1" hidden="1">"E36525"</definedName>
    <definedName name="FDD_192_2" hidden="1">"E36891"</definedName>
    <definedName name="FDD_193_0" hidden="1">"A30681"</definedName>
    <definedName name="FDD_193_1" hidden="1">"A31047"</definedName>
    <definedName name="FDD_193_10" hidden="1">"A34334"</definedName>
    <definedName name="FDD_193_11" hidden="1">"A34699"</definedName>
    <definedName name="FDD_193_12" hidden="1">"A35064"</definedName>
    <definedName name="FDD_193_13" hidden="1">"A35430"</definedName>
    <definedName name="FDD_193_14" hidden="1">"A35795"</definedName>
    <definedName name="FDD_193_2" hidden="1">"A31412"</definedName>
    <definedName name="FDD_193_3" hidden="1">"A31777"</definedName>
    <definedName name="FDD_193_4" hidden="1">"A32142"</definedName>
    <definedName name="FDD_193_5" hidden="1">"A32508"</definedName>
    <definedName name="FDD_193_6" hidden="1">"A32873"</definedName>
    <definedName name="FDD_193_7" hidden="1">"A33238"</definedName>
    <definedName name="FDD_193_8" hidden="1">"A33603"</definedName>
    <definedName name="FDD_193_9" hidden="1">"A33969"</definedName>
    <definedName name="FDD_194_0" hidden="1">"A30681"</definedName>
    <definedName name="FDD_194_1" hidden="1">"A31047"</definedName>
    <definedName name="FDD_194_10" hidden="1">"A34334"</definedName>
    <definedName name="FDD_194_11" hidden="1">"A34699"</definedName>
    <definedName name="FDD_194_12" hidden="1">"A35064"</definedName>
    <definedName name="FDD_194_13" hidden="1">"A35430"</definedName>
    <definedName name="FDD_194_14" hidden="1">"A35795"</definedName>
    <definedName name="FDD_194_2" hidden="1">"A31412"</definedName>
    <definedName name="FDD_194_3" hidden="1">"A31777"</definedName>
    <definedName name="FDD_194_4" hidden="1">"A32142"</definedName>
    <definedName name="FDD_194_5" hidden="1">"A32508"</definedName>
    <definedName name="FDD_194_6" hidden="1">"A32873"</definedName>
    <definedName name="FDD_194_7" hidden="1">"A33238"</definedName>
    <definedName name="FDD_194_8" hidden="1">"A33603"</definedName>
    <definedName name="FDD_194_9" hidden="1">"A33969"</definedName>
    <definedName name="FDD_195_0" hidden="1">"A30681"</definedName>
    <definedName name="FDD_195_1" hidden="1">"A31047"</definedName>
    <definedName name="FDD_195_10" hidden="1">"A34334"</definedName>
    <definedName name="FDD_195_11" hidden="1">"A34699"</definedName>
    <definedName name="FDD_195_12" hidden="1">"A35064"</definedName>
    <definedName name="FDD_195_13" hidden="1">"A35430"</definedName>
    <definedName name="FDD_195_14" hidden="1">"A35795"</definedName>
    <definedName name="FDD_195_2" hidden="1">"A31412"</definedName>
    <definedName name="FDD_195_3" hidden="1">"A31777"</definedName>
    <definedName name="FDD_195_4" hidden="1">"A32142"</definedName>
    <definedName name="FDD_195_5" hidden="1">"A32508"</definedName>
    <definedName name="FDD_195_6" hidden="1">"A32873"</definedName>
    <definedName name="FDD_195_7" hidden="1">"A33238"</definedName>
    <definedName name="FDD_195_8" hidden="1">"A33603"</definedName>
    <definedName name="FDD_195_9" hidden="1">"A33969"</definedName>
    <definedName name="FDD_196_0" hidden="1">"E36160"</definedName>
    <definedName name="FDD_196_1" hidden="1">"E36525"</definedName>
    <definedName name="FDD_196_2" hidden="1">"E36891"</definedName>
    <definedName name="FDD_197_0" hidden="1">"A30681"</definedName>
    <definedName name="FDD_197_1" hidden="1">"A31047"</definedName>
    <definedName name="FDD_197_10" hidden="1">"A34334"</definedName>
    <definedName name="FDD_197_11" hidden="1">"A34699"</definedName>
    <definedName name="FDD_197_12" hidden="1">"A35064"</definedName>
    <definedName name="FDD_197_13" hidden="1">"A35430"</definedName>
    <definedName name="FDD_197_14" hidden="1">"A35795"</definedName>
    <definedName name="FDD_197_2" hidden="1">"A31412"</definedName>
    <definedName name="FDD_197_3" hidden="1">"A31777"</definedName>
    <definedName name="FDD_197_4" hidden="1">"A32142"</definedName>
    <definedName name="FDD_197_5" hidden="1">"A32508"</definedName>
    <definedName name="FDD_197_6" hidden="1">"A32873"</definedName>
    <definedName name="FDD_197_7" hidden="1">"A33238"</definedName>
    <definedName name="FDD_197_8" hidden="1">"A33603"</definedName>
    <definedName name="FDD_197_9" hidden="1">"A33969"</definedName>
    <definedName name="FDD_198_0" hidden="1">"A30681"</definedName>
    <definedName name="FDD_198_1" hidden="1">"A31047"</definedName>
    <definedName name="FDD_198_10" hidden="1">"U34334"</definedName>
    <definedName name="FDD_198_11" hidden="1">"U34699"</definedName>
    <definedName name="FDD_198_12" hidden="1">"U35064"</definedName>
    <definedName name="FDD_198_13" hidden="1">"U35430"</definedName>
    <definedName name="FDD_198_14" hidden="1">"U35795"</definedName>
    <definedName name="FDD_198_2" hidden="1">"A31412"</definedName>
    <definedName name="FDD_198_3" hidden="1">"U31777"</definedName>
    <definedName name="FDD_198_4" hidden="1">"U32142"</definedName>
    <definedName name="FDD_198_5" hidden="1">"U32508"</definedName>
    <definedName name="FDD_198_6" hidden="1">"U32873"</definedName>
    <definedName name="FDD_198_7" hidden="1">"U33238"</definedName>
    <definedName name="FDD_198_8" hidden="1">"U33603"</definedName>
    <definedName name="FDD_198_9" hidden="1">"U33969"</definedName>
    <definedName name="FDD_199_0" hidden="1">"E36160"</definedName>
    <definedName name="FDD_199_1" hidden="1">"E36525"</definedName>
    <definedName name="FDD_199_2" hidden="1">"E36891"</definedName>
    <definedName name="FDD_2_0" hidden="1">"A25569"</definedName>
    <definedName name="FDD_20_0" hidden="1">"A25569"</definedName>
    <definedName name="FDD_200_0" hidden="1">"E36160"</definedName>
    <definedName name="FDD_200_1" hidden="1">"E36525"</definedName>
    <definedName name="FDD_200_2" hidden="1">"E36891"</definedName>
    <definedName name="FDD_201_0" hidden="1">"A30681"</definedName>
    <definedName name="FDD_201_1" hidden="1">"A31047"</definedName>
    <definedName name="FDD_201_10" hidden="1">"A34334"</definedName>
    <definedName name="FDD_201_11" hidden="1">"A34699"</definedName>
    <definedName name="FDD_201_12" hidden="1">"A35064"</definedName>
    <definedName name="FDD_201_13" hidden="1">"A35430"</definedName>
    <definedName name="FDD_201_14" hidden="1">"A35795"</definedName>
    <definedName name="FDD_201_2" hidden="1">"A31412"</definedName>
    <definedName name="FDD_201_3" hidden="1">"A31777"</definedName>
    <definedName name="FDD_201_4" hidden="1">"A32142"</definedName>
    <definedName name="FDD_201_5" hidden="1">"A32508"</definedName>
    <definedName name="FDD_201_6" hidden="1">"A32873"</definedName>
    <definedName name="FDD_201_7" hidden="1">"A33238"</definedName>
    <definedName name="FDD_201_8" hidden="1">"A33603"</definedName>
    <definedName name="FDD_201_9" hidden="1">"A33969"</definedName>
    <definedName name="FDD_202_0" hidden="1">"A30681"</definedName>
    <definedName name="FDD_202_1" hidden="1">"A31047"</definedName>
    <definedName name="FDD_202_10" hidden="1">"A34334"</definedName>
    <definedName name="FDD_202_11" hidden="1">"A34699"</definedName>
    <definedName name="FDD_202_12" hidden="1">"A35064"</definedName>
    <definedName name="FDD_202_13" hidden="1">"A35430"</definedName>
    <definedName name="FDD_202_14" hidden="1">"A35795"</definedName>
    <definedName name="FDD_202_2" hidden="1">"A31412"</definedName>
    <definedName name="FDD_202_3" hidden="1">"A31777"</definedName>
    <definedName name="FDD_202_4" hidden="1">"A32142"</definedName>
    <definedName name="FDD_202_5" hidden="1">"A32508"</definedName>
    <definedName name="FDD_202_6" hidden="1">"A32873"</definedName>
    <definedName name="FDD_202_7" hidden="1">"A33238"</definedName>
    <definedName name="FDD_202_8" hidden="1">"A33603"</definedName>
    <definedName name="FDD_202_9" hidden="1">"A33969"</definedName>
    <definedName name="FDD_203_0" hidden="1">"E36160"</definedName>
    <definedName name="FDD_203_1" hidden="1">"E36525"</definedName>
    <definedName name="FDD_203_2" hidden="1">"E36891"</definedName>
    <definedName name="FDD_204_0" hidden="1">"A25569"</definedName>
    <definedName name="FDD_204_1" hidden="1">"R36525"</definedName>
    <definedName name="FDD_204_2" hidden="1">"E36891"</definedName>
    <definedName name="FDD_205_0" hidden="1">"A25569"</definedName>
    <definedName name="FDD_205_1" hidden="1">"E36525"</definedName>
    <definedName name="FDD_205_2" hidden="1">"E36891"</definedName>
    <definedName name="FDD_206_0" hidden="1">"A25569"</definedName>
    <definedName name="FDD_206_1" hidden="1">"E36525"</definedName>
    <definedName name="FDD_206_2" hidden="1">"E36891"</definedName>
    <definedName name="FDD_207_0" hidden="1">"A25569"</definedName>
    <definedName name="FDD_207_1" hidden="1">"E36525"</definedName>
    <definedName name="FDD_207_2" hidden="1">"E36891"</definedName>
    <definedName name="FDD_208_0" hidden="1">"E36160"</definedName>
    <definedName name="FDD_208_1" hidden="1">"E36525"</definedName>
    <definedName name="FDD_208_2" hidden="1">"E36891"</definedName>
    <definedName name="FDD_209_0" hidden="1">"A25569"</definedName>
    <definedName name="FDD_209_1" hidden="1">"R36525"</definedName>
    <definedName name="FDD_209_2" hidden="1">"R36891"</definedName>
    <definedName name="FDD_21_0" hidden="1">"A25569"</definedName>
    <definedName name="FDD_210_0" hidden="1">"A25569"</definedName>
    <definedName name="FDD_210_1" hidden="1">"U35795"</definedName>
    <definedName name="FDD_211_0" hidden="1">"A25569"</definedName>
    <definedName name="FDD_211_1" hidden="1">"E36525"</definedName>
    <definedName name="FDD_211_2" hidden="1">"E36891"</definedName>
    <definedName name="FDD_212_0" hidden="1">"A25569"</definedName>
    <definedName name="FDD_212_1" hidden="1">"R36525"</definedName>
    <definedName name="FDD_212_2" hidden="1">"E36891"</definedName>
    <definedName name="FDD_213_0" hidden="1">"E36160"</definedName>
    <definedName name="FDD_213_1" hidden="1">"E36525"</definedName>
    <definedName name="FDD_213_2" hidden="1">"E36891"</definedName>
    <definedName name="FDD_214_0" hidden="1">"A25569"</definedName>
    <definedName name="FDD_214_1" hidden="1">"E36525"</definedName>
    <definedName name="FDD_214_2" hidden="1">"E36891"</definedName>
    <definedName name="FDD_215_0" hidden="1">"A25569"</definedName>
    <definedName name="FDD_216_0" hidden="1">"A25569"</definedName>
    <definedName name="FDD_217_0" hidden="1">"A25569"</definedName>
    <definedName name="FDD_218_0" hidden="1">"E36160"</definedName>
    <definedName name="FDD_218_1" hidden="1">"E36525"</definedName>
    <definedName name="FDD_218_2" hidden="1">"E36891"</definedName>
    <definedName name="FDD_219_0" hidden="1">"U25569"</definedName>
    <definedName name="FDD_219_1" hidden="1">"E36525"</definedName>
    <definedName name="FDD_219_2" hidden="1">"E36891"</definedName>
    <definedName name="FDD_22_0" hidden="1">"A25569"</definedName>
    <definedName name="FDD_220_0" hidden="1">"U25569"</definedName>
    <definedName name="FDD_221_0" hidden="1">"U25569"</definedName>
    <definedName name="FDD_222_0" hidden="1">"U25569"</definedName>
    <definedName name="FDD_223_0" hidden="1">"E36160"</definedName>
    <definedName name="FDD_223_1" hidden="1">"E36525"</definedName>
    <definedName name="FDD_223_2" hidden="1">"E36891"</definedName>
    <definedName name="FDD_224_0" hidden="1">"A25569"</definedName>
    <definedName name="FDD_224_1" hidden="1">"E36525"</definedName>
    <definedName name="FDD_224_2" hidden="1">"E36891"</definedName>
    <definedName name="FDD_225_0" hidden="1">"A25569"</definedName>
    <definedName name="FDD_226_0" hidden="1">"A25569"</definedName>
    <definedName name="FDD_227_0" hidden="1">"A25569"</definedName>
    <definedName name="FDD_228_0" hidden="1">"E36160"</definedName>
    <definedName name="FDD_228_1" hidden="1">"E36525"</definedName>
    <definedName name="FDD_228_2" hidden="1">"E36891"</definedName>
    <definedName name="FDD_229_0" hidden="1">"A25569"</definedName>
    <definedName name="FDD_229_1" hidden="1">"E36525"</definedName>
    <definedName name="FDD_229_2" hidden="1">"E36891"</definedName>
    <definedName name="FDD_23_0" hidden="1">"A25569"</definedName>
    <definedName name="FDD_230_0" hidden="1">"A25569"</definedName>
    <definedName name="FDD_231_0" hidden="1">"A25569"</definedName>
    <definedName name="FDD_232_0" hidden="1">"A25569"</definedName>
    <definedName name="FDD_233_0" hidden="1">"A25569"</definedName>
    <definedName name="FDD_234_0" hidden="1">"A25569"</definedName>
    <definedName name="FDD_234_1" hidden="1">"E36525"</definedName>
    <definedName name="FDD_234_2" hidden="1">"E36891"</definedName>
    <definedName name="FDD_235_0" hidden="1">"A25569"</definedName>
    <definedName name="FDD_236_0" hidden="1">"A25569"</definedName>
    <definedName name="FDD_237_0" hidden="1">"A25569"</definedName>
    <definedName name="FDD_238_0" hidden="1">"A30681"</definedName>
    <definedName name="FDD_238_1" hidden="1">"A31047"</definedName>
    <definedName name="FDD_238_10" hidden="1">"A34334"</definedName>
    <definedName name="FDD_238_11" hidden="1">"A34699"</definedName>
    <definedName name="FDD_238_12" hidden="1">"A35064"</definedName>
    <definedName name="FDD_238_13" hidden="1">"A35430"</definedName>
    <definedName name="FDD_238_14" hidden="1">"A35795"</definedName>
    <definedName name="FDD_238_2" hidden="1">"A31412"</definedName>
    <definedName name="FDD_238_3" hidden="1">"A31777"</definedName>
    <definedName name="FDD_238_4" hidden="1">"A32142"</definedName>
    <definedName name="FDD_238_5" hidden="1">"A32508"</definedName>
    <definedName name="FDD_238_6" hidden="1">"A32873"</definedName>
    <definedName name="FDD_238_7" hidden="1">"A33238"</definedName>
    <definedName name="FDD_238_8" hidden="1">"A33603"</definedName>
    <definedName name="FDD_238_9" hidden="1">"A33969"</definedName>
    <definedName name="FDD_239_0" hidden="1">"E36160"</definedName>
    <definedName name="FDD_239_1" hidden="1">"E36525"</definedName>
    <definedName name="FDD_239_2" hidden="1">"E36891"</definedName>
    <definedName name="FDD_24_0" hidden="1">"A25569"</definedName>
    <definedName name="FDD_240_0" hidden="1">"A25569"</definedName>
    <definedName name="FDD_241_0" hidden="1">"A25569"</definedName>
    <definedName name="FDD_242_0" hidden="1">"A25569"</definedName>
    <definedName name="FDD_243_0" hidden="1">"E36160"</definedName>
    <definedName name="FDD_243_1" hidden="1">"E36525"</definedName>
    <definedName name="FDD_243_2" hidden="1">"E36891"</definedName>
    <definedName name="FDD_244_0" hidden="1">"A25569"</definedName>
    <definedName name="FDD_245_0" hidden="1">"A25569"</definedName>
    <definedName name="FDD_246_0" hidden="1">"A25569"</definedName>
    <definedName name="FDD_247_0" hidden="1">"A25569"</definedName>
    <definedName name="FDD_248_0" hidden="1">"E36160"</definedName>
    <definedName name="FDD_248_1" hidden="1">"E36525"</definedName>
    <definedName name="FDD_248_2" hidden="1">"E36891"</definedName>
    <definedName name="FDD_249_0" hidden="1">"A25569"</definedName>
    <definedName name="FDD_249_1" hidden="1">"R31047"</definedName>
    <definedName name="FDD_249_10" hidden="1">"R34334"</definedName>
    <definedName name="FDD_249_11" hidden="1">"R34699"</definedName>
    <definedName name="FDD_249_12" hidden="1">"R35064"</definedName>
    <definedName name="FDD_249_13" hidden="1">"R35430"</definedName>
    <definedName name="FDD_249_14" hidden="1">"R35795"</definedName>
    <definedName name="FDD_249_2" hidden="1">"R31412"</definedName>
    <definedName name="FDD_249_3" hidden="1">"R31777"</definedName>
    <definedName name="FDD_249_4" hidden="1">"R32142"</definedName>
    <definedName name="FDD_249_5" hidden="1">"R32508"</definedName>
    <definedName name="FDD_249_6" hidden="1">"R32873"</definedName>
    <definedName name="FDD_249_7" hidden="1">"R33238"</definedName>
    <definedName name="FDD_249_8" hidden="1">"R33603"</definedName>
    <definedName name="FDD_249_9" hidden="1">"R33969"</definedName>
    <definedName name="FDD_25_0" hidden="1">"A25569"</definedName>
    <definedName name="FDD_25_1" hidden="1">"U35795"</definedName>
    <definedName name="FDD_25_2" hidden="1">"U36160"</definedName>
    <definedName name="FDD_25_3" hidden="1">"U36525"</definedName>
    <definedName name="FDD_250_0" hidden="1">"A25569"</definedName>
    <definedName name="FDD_251_0" hidden="1">"A25569"</definedName>
    <definedName name="FDD_252_0" hidden="1">"A25569"</definedName>
    <definedName name="FDD_253_0" hidden="1">"E36160"</definedName>
    <definedName name="FDD_253_1" hidden="1">"E36525"</definedName>
    <definedName name="FDD_253_2" hidden="1">"E36891"</definedName>
    <definedName name="FDD_254_0" hidden="1">"E36160"</definedName>
    <definedName name="FDD_254_1" hidden="1">"E36525"</definedName>
    <definedName name="FDD_254_2" hidden="1">"E36891"</definedName>
    <definedName name="FDD_255_0" hidden="1">"E36160"</definedName>
    <definedName name="FDD_255_1" hidden="1">"E36525"</definedName>
    <definedName name="FDD_255_2" hidden="1">"E36891"</definedName>
    <definedName name="FDD_256_0" hidden="1">"U36160"</definedName>
    <definedName name="FDD_256_1" hidden="1">"U36525"</definedName>
    <definedName name="FDD_256_2" hidden="1">"U36891"</definedName>
    <definedName name="FDD_257_0" hidden="1">"E36160"</definedName>
    <definedName name="FDD_257_1" hidden="1">"E36525"</definedName>
    <definedName name="FDD_257_2" hidden="1">"E36891"</definedName>
    <definedName name="FDD_258_0" hidden="1">"E36160"</definedName>
    <definedName name="FDD_258_1" hidden="1">"E36525"</definedName>
    <definedName name="FDD_258_2" hidden="1">"E36891"</definedName>
    <definedName name="FDD_259_0" hidden="1">"E36160"</definedName>
    <definedName name="FDD_259_1" hidden="1">"E36525"</definedName>
    <definedName name="FDD_259_2" hidden="1">"E36891"</definedName>
    <definedName name="FDD_26_0" hidden="1">"A25569"</definedName>
    <definedName name="FDD_260_0" hidden="1">"E36160"</definedName>
    <definedName name="FDD_260_1" hidden="1">"E36525"</definedName>
    <definedName name="FDD_260_2" hidden="1">"E36891"</definedName>
    <definedName name="FDD_261_0" hidden="1">"E36160"</definedName>
    <definedName name="FDD_261_1" hidden="1">"E36525"</definedName>
    <definedName name="FDD_261_2" hidden="1">"E36891"</definedName>
    <definedName name="FDD_262_0" hidden="1">"A25569"</definedName>
    <definedName name="FDD_263_0" hidden="1">"A25569"</definedName>
    <definedName name="FDD_264_0" hidden="1">"E36160"</definedName>
    <definedName name="FDD_264_1" hidden="1">"E36525"</definedName>
    <definedName name="FDD_264_2" hidden="1">"E36891"</definedName>
    <definedName name="FDD_265_0" hidden="1">"A25569"</definedName>
    <definedName name="FDD_265_1" hidden="1">"E36525"</definedName>
    <definedName name="FDD_265_2" hidden="1">"E36891"</definedName>
    <definedName name="FDD_266_0" hidden="1">"A25569"</definedName>
    <definedName name="FDD_266_1" hidden="1">"E36525"</definedName>
    <definedName name="FDD_266_2" hidden="1">"E36891"</definedName>
    <definedName name="FDD_267_0" hidden="1">"A25569"</definedName>
    <definedName name="FDD_267_1" hidden="1">"E36525"</definedName>
    <definedName name="FDD_267_2" hidden="1">"E36891"</definedName>
    <definedName name="FDD_268_0" hidden="1">"A25569"</definedName>
    <definedName name="FDD_268_1" hidden="1">"E36525"</definedName>
    <definedName name="FDD_268_2" hidden="1">"E36891"</definedName>
    <definedName name="FDD_269_0" hidden="1">"E36160"</definedName>
    <definedName name="FDD_269_1" hidden="1">"E36525"</definedName>
    <definedName name="FDD_269_2" hidden="1">"E36891"</definedName>
    <definedName name="FDD_27_0" hidden="1">"A25569"</definedName>
    <definedName name="FDD_270_0" hidden="1">"A25569"</definedName>
    <definedName name="FDD_270_1" hidden="1">"E36525"</definedName>
    <definedName name="FDD_270_2" hidden="1">"E36891"</definedName>
    <definedName name="FDD_271_0" hidden="1">"A25569"</definedName>
    <definedName name="FDD_271_1" hidden="1">"E36525"</definedName>
    <definedName name="FDD_271_2" hidden="1">"E36891"</definedName>
    <definedName name="FDD_272_0" hidden="1">"A25569"</definedName>
    <definedName name="FDD_272_1" hidden="1">"E36525"</definedName>
    <definedName name="FDD_272_2" hidden="1">"E36891"</definedName>
    <definedName name="FDD_273_0" hidden="1">"A25569"</definedName>
    <definedName name="FDD_274_0" hidden="1">"E36160"</definedName>
    <definedName name="FDD_274_1" hidden="1">"E36525"</definedName>
    <definedName name="FDD_274_2" hidden="1">"E36891"</definedName>
    <definedName name="FDD_275_0" hidden="1">"A25569"</definedName>
    <definedName name="FDD_276_0" hidden="1">"A25569"</definedName>
    <definedName name="FDD_277_0" hidden="1">"A25569"</definedName>
    <definedName name="FDD_278_0" hidden="1">"A25569"</definedName>
    <definedName name="FDD_279_0" hidden="1">"E36160"</definedName>
    <definedName name="FDD_279_1" hidden="1">"E36525"</definedName>
    <definedName name="FDD_279_2" hidden="1">"E36891"</definedName>
    <definedName name="FDD_28_0" hidden="1">"A25569"</definedName>
    <definedName name="FDD_280_0" hidden="1">"E36160"</definedName>
    <definedName name="FDD_280_1" hidden="1">"E36525"</definedName>
    <definedName name="FDD_280_2" hidden="1">"E36891"</definedName>
    <definedName name="FDD_281_0" hidden="1">"E36160"</definedName>
    <definedName name="FDD_281_1" hidden="1">"E36525"</definedName>
    <definedName name="FDD_281_2" hidden="1">"E36891"</definedName>
    <definedName name="FDD_282_0" hidden="1">"E36160"</definedName>
    <definedName name="FDD_282_1" hidden="1">"E36525"</definedName>
    <definedName name="FDD_282_2" hidden="1">"E36891"</definedName>
    <definedName name="FDD_283_0" hidden="1">"E36160"</definedName>
    <definedName name="FDD_283_1" hidden="1">"E36525"</definedName>
    <definedName name="FDD_283_2" hidden="1">"E36891"</definedName>
    <definedName name="FDD_284_0" hidden="1">"A30681"</definedName>
    <definedName name="FDD_284_1" hidden="1">"A31047"</definedName>
    <definedName name="FDD_284_10" hidden="1">"A34334"</definedName>
    <definedName name="FDD_284_11" hidden="1">"A34699"</definedName>
    <definedName name="FDD_284_12" hidden="1">"A35064"</definedName>
    <definedName name="FDD_284_13" hidden="1">"A35430"</definedName>
    <definedName name="FDD_284_14" hidden="1">"A35795"</definedName>
    <definedName name="FDD_284_2" hidden="1">"A31412"</definedName>
    <definedName name="FDD_284_3" hidden="1">"A31777"</definedName>
    <definedName name="FDD_284_4" hidden="1">"A32142"</definedName>
    <definedName name="FDD_284_5" hidden="1">"A32508"</definedName>
    <definedName name="FDD_284_6" hidden="1">"A32873"</definedName>
    <definedName name="FDD_284_7" hidden="1">"A33238"</definedName>
    <definedName name="FDD_284_8" hidden="1">"A33603"</definedName>
    <definedName name="FDD_284_9" hidden="1">"A33969"</definedName>
    <definedName name="FDD_285_0" hidden="1">"A35795"</definedName>
    <definedName name="FDD_285_1" hidden="1">"E36160"</definedName>
    <definedName name="FDD_285_10" hidden="1">"E39447"</definedName>
    <definedName name="FDD_285_11" hidden="1">"E39813"</definedName>
    <definedName name="FDD_285_12" hidden="1">"E40178"</definedName>
    <definedName name="FDD_285_13" hidden="1">"E40543"</definedName>
    <definedName name="FDD_285_14" hidden="1">"E40908"</definedName>
    <definedName name="FDD_285_15" hidden="1">"E41274"</definedName>
    <definedName name="FDD_285_16" hidden="1">"E41639"</definedName>
    <definedName name="FDD_285_17" hidden="1">"E42004"</definedName>
    <definedName name="FDD_285_18" hidden="1">"E42369"</definedName>
    <definedName name="FDD_285_19" hidden="1">"E42735"</definedName>
    <definedName name="FDD_285_2" hidden="1">"E36525"</definedName>
    <definedName name="FDD_285_20" hidden="1">"E43100"</definedName>
    <definedName name="FDD_285_21" hidden="1">"E43465"</definedName>
    <definedName name="FDD_285_22" hidden="1">"E43830"</definedName>
    <definedName name="FDD_285_23" hidden="1">"E44196"</definedName>
    <definedName name="FDD_285_24" hidden="1">"E44561"</definedName>
    <definedName name="FDD_285_25" hidden="1">"E44926"</definedName>
    <definedName name="FDD_285_3" hidden="1">"E36891"</definedName>
    <definedName name="FDD_285_4" hidden="1">"E37256"</definedName>
    <definedName name="FDD_285_5" hidden="1">"E37621"</definedName>
    <definedName name="FDD_285_6" hidden="1">"E37986"</definedName>
    <definedName name="FDD_285_7" hidden="1">"E38352"</definedName>
    <definedName name="FDD_285_8" hidden="1">"E38717"</definedName>
    <definedName name="FDD_285_9" hidden="1">"E39082"</definedName>
    <definedName name="FDD_286_0" hidden="1">"E36160"</definedName>
    <definedName name="FDD_286_1" hidden="1">"E36525"</definedName>
    <definedName name="FDD_286_10" hidden="1">"E39813"</definedName>
    <definedName name="FDD_286_11" hidden="1">"E40178"</definedName>
    <definedName name="FDD_286_12" hidden="1">"E40543"</definedName>
    <definedName name="FDD_286_13" hidden="1">"E40908"</definedName>
    <definedName name="FDD_286_14" hidden="1">"E41274"</definedName>
    <definedName name="FDD_286_15" hidden="1">"E41639"</definedName>
    <definedName name="FDD_286_16" hidden="1">"E42004"</definedName>
    <definedName name="FDD_286_17" hidden="1">"E42369"</definedName>
    <definedName name="FDD_286_18" hidden="1">"E42735"</definedName>
    <definedName name="FDD_286_19" hidden="1">"E43100"</definedName>
    <definedName name="FDD_286_2" hidden="1">"E36891"</definedName>
    <definedName name="FDD_286_20" hidden="1">"E43465"</definedName>
    <definedName name="FDD_286_21" hidden="1">"E43830"</definedName>
    <definedName name="FDD_286_22" hidden="1">"E44196"</definedName>
    <definedName name="FDD_286_23" hidden="1">"E44561"</definedName>
    <definedName name="FDD_286_24" hidden="1">"E44926"</definedName>
    <definedName name="FDD_286_3" hidden="1">"E37256"</definedName>
    <definedName name="FDD_286_4" hidden="1">"E37621"</definedName>
    <definedName name="FDD_286_5" hidden="1">"E37986"</definedName>
    <definedName name="FDD_286_6" hidden="1">"E38352"</definedName>
    <definedName name="FDD_286_7" hidden="1">"E38717"</definedName>
    <definedName name="FDD_286_8" hidden="1">"E39082"</definedName>
    <definedName name="FDD_286_9" hidden="1">"E39447"</definedName>
    <definedName name="FDD_287_0" hidden="1">"A25569"</definedName>
    <definedName name="FDD_288_0" hidden="1">"A25569"</definedName>
    <definedName name="FDD_289_0" hidden="1">"A36890"</definedName>
    <definedName name="FDD_289_1" hidden="1">"E36525"</definedName>
    <definedName name="FDD_289_2" hidden="1">"E36891"</definedName>
    <definedName name="FDD_29_0" hidden="1">"A25569"</definedName>
    <definedName name="FDD_290_0" hidden="1">"A36890"</definedName>
    <definedName name="FDD_290_1" hidden="1">"E36525"</definedName>
    <definedName name="FDD_290_2" hidden="1">"E36891"</definedName>
    <definedName name="FDD_291_0" hidden="1">"A25569"</definedName>
    <definedName name="FDD_291_1" hidden="1">"E36525"</definedName>
    <definedName name="FDD_291_2" hidden="1">"E36891"</definedName>
    <definedName name="FDD_292_0" hidden="1">"E36160"</definedName>
    <definedName name="FDD_292_1" hidden="1">"E36525"</definedName>
    <definedName name="FDD_292_2" hidden="1">"E36891"</definedName>
    <definedName name="FDD_293_0" hidden="1">"E36160"</definedName>
    <definedName name="FDD_293_1" hidden="1">"E36525"</definedName>
    <definedName name="FDD_293_2" hidden="1">"E36891"</definedName>
    <definedName name="FDD_294_0" hidden="1">"A36891"</definedName>
    <definedName name="FDD_295_0" hidden="1">"U25569"</definedName>
    <definedName name="FDD_296_0" hidden="1">"A25569"</definedName>
    <definedName name="FDD_297_0" hidden="1">"A25569"</definedName>
    <definedName name="FDD_298_0" hidden="1">"A25569"</definedName>
    <definedName name="FDD_299_0" hidden="1">"A25569"</definedName>
    <definedName name="FDD_299_1" hidden="1">"E36160"</definedName>
    <definedName name="FDD_299_10" hidden="1">"E39447"</definedName>
    <definedName name="FDD_299_11" hidden="1">"E39813"</definedName>
    <definedName name="FDD_299_12" hidden="1">"E40178"</definedName>
    <definedName name="FDD_299_13" hidden="1">"E40543"</definedName>
    <definedName name="FDD_299_14" hidden="1">"E40908"</definedName>
    <definedName name="FDD_299_15" hidden="1">"E41274"</definedName>
    <definedName name="FDD_299_16" hidden="1">"E41639"</definedName>
    <definedName name="FDD_299_17" hidden="1">"E42004"</definedName>
    <definedName name="FDD_299_18" hidden="1">"E42369"</definedName>
    <definedName name="FDD_299_19" hidden="1">"E42735"</definedName>
    <definedName name="FDD_299_2" hidden="1">"E36525"</definedName>
    <definedName name="FDD_299_20" hidden="1">"E43100"</definedName>
    <definedName name="FDD_299_21" hidden="1">"E43465"</definedName>
    <definedName name="FDD_299_22" hidden="1">"E43830"</definedName>
    <definedName name="FDD_299_23" hidden="1">"E44196"</definedName>
    <definedName name="FDD_299_24" hidden="1">"E44561"</definedName>
    <definedName name="FDD_299_25" hidden="1">"E44926"</definedName>
    <definedName name="FDD_299_26" hidden="1">"E45291"</definedName>
    <definedName name="FDD_299_3" hidden="1">"E36891"</definedName>
    <definedName name="FDD_299_4" hidden="1">"E37256"</definedName>
    <definedName name="FDD_299_5" hidden="1">"E37621"</definedName>
    <definedName name="FDD_299_6" hidden="1">"E37986"</definedName>
    <definedName name="FDD_299_7" hidden="1">"E38352"</definedName>
    <definedName name="FDD_299_8" hidden="1">"E38717"</definedName>
    <definedName name="FDD_299_9" hidden="1">"E39082"</definedName>
    <definedName name="FDD_3_0" hidden="1">"A25569"</definedName>
    <definedName name="FDD_30_0" hidden="1">"A25569"</definedName>
    <definedName name="FDD_300_0" hidden="1">"U25569"</definedName>
    <definedName name="FDD_300_1" hidden="1">"E36525"</definedName>
    <definedName name="FDD_300_10" hidden="1">"U39813"</definedName>
    <definedName name="FDD_300_11" hidden="1">"U40178"</definedName>
    <definedName name="FDD_300_12" hidden="1">"U40543"</definedName>
    <definedName name="FDD_300_13" hidden="1">"U40908"</definedName>
    <definedName name="FDD_300_14" hidden="1">"U41274"</definedName>
    <definedName name="FDD_300_15" hidden="1">"U41639"</definedName>
    <definedName name="FDD_300_16" hidden="1">"U42004"</definedName>
    <definedName name="FDD_300_17" hidden="1">"U42369"</definedName>
    <definedName name="FDD_300_18" hidden="1">"U42735"</definedName>
    <definedName name="FDD_300_19" hidden="1">"U43100"</definedName>
    <definedName name="FDD_300_2" hidden="1">"R36891"</definedName>
    <definedName name="FDD_300_20" hidden="1">"U43465"</definedName>
    <definedName name="FDD_300_21" hidden="1">"U43830"</definedName>
    <definedName name="FDD_300_22" hidden="1">"U44196"</definedName>
    <definedName name="FDD_300_23" hidden="1">"U44561"</definedName>
    <definedName name="FDD_300_24" hidden="1">"U44926"</definedName>
    <definedName name="FDD_300_25" hidden="1">"U45291"</definedName>
    <definedName name="FDD_300_3" hidden="1">"U37256"</definedName>
    <definedName name="FDD_300_4" hidden="1">"U37621"</definedName>
    <definedName name="FDD_300_5" hidden="1">"U37986"</definedName>
    <definedName name="FDD_300_6" hidden="1">"U38352"</definedName>
    <definedName name="FDD_300_7" hidden="1">"U38717"</definedName>
    <definedName name="FDD_300_8" hidden="1">"U39082"</definedName>
    <definedName name="FDD_300_9" hidden="1">"U39447"</definedName>
    <definedName name="FDD_301_0" hidden="1">"U35795"</definedName>
    <definedName name="FDD_301_1" hidden="1">"U36160"</definedName>
    <definedName name="FDD_301_10" hidden="1">"E39447"</definedName>
    <definedName name="FDD_301_11" hidden="1">"E39813"</definedName>
    <definedName name="FDD_301_12" hidden="1">"E40178"</definedName>
    <definedName name="FDD_301_13" hidden="1">"E40543"</definedName>
    <definedName name="FDD_301_14" hidden="1">"E40908"</definedName>
    <definedName name="FDD_301_15" hidden="1">"E41274"</definedName>
    <definedName name="FDD_301_16" hidden="1">"E41639"</definedName>
    <definedName name="FDD_301_17" hidden="1">"E42004"</definedName>
    <definedName name="FDD_301_18" hidden="1">"E42369"</definedName>
    <definedName name="FDD_301_19" hidden="1">"E42735"</definedName>
    <definedName name="FDD_301_2" hidden="1">"U36525"</definedName>
    <definedName name="FDD_301_20" hidden="1">"E43100"</definedName>
    <definedName name="FDD_301_21" hidden="1">"E43465"</definedName>
    <definedName name="FDD_301_22" hidden="1">"E43830"</definedName>
    <definedName name="FDD_301_23" hidden="1">"E44196"</definedName>
    <definedName name="FDD_301_24" hidden="1">"E44561"</definedName>
    <definedName name="FDD_301_25" hidden="1">"E44926"</definedName>
    <definedName name="FDD_301_3" hidden="1">"E36891"</definedName>
    <definedName name="FDD_301_4" hidden="1">"E37256"</definedName>
    <definedName name="FDD_301_5" hidden="1">"E37621"</definedName>
    <definedName name="FDD_301_6" hidden="1">"E37986"</definedName>
    <definedName name="FDD_301_7" hidden="1">"E38352"</definedName>
    <definedName name="FDD_301_8" hidden="1">"E38717"</definedName>
    <definedName name="FDD_301_9" hidden="1">"E39082"</definedName>
    <definedName name="FDD_302_0" hidden="1">"U35795"</definedName>
    <definedName name="FDD_302_1" hidden="1">"U36160"</definedName>
    <definedName name="FDD_302_10" hidden="1">"E39813"</definedName>
    <definedName name="FDD_302_11" hidden="1">"E40178"</definedName>
    <definedName name="FDD_302_12" hidden="1">"E40543"</definedName>
    <definedName name="FDD_302_13" hidden="1">"E40908"</definedName>
    <definedName name="FDD_302_14" hidden="1">"E41274"</definedName>
    <definedName name="FDD_302_15" hidden="1">"E41639"</definedName>
    <definedName name="FDD_302_16" hidden="1">"E42004"</definedName>
    <definedName name="FDD_302_17" hidden="1">"E42369"</definedName>
    <definedName name="FDD_302_18" hidden="1">"E42735"</definedName>
    <definedName name="FDD_302_19" hidden="1">"E43100"</definedName>
    <definedName name="FDD_302_2" hidden="1">"U36525"</definedName>
    <definedName name="FDD_302_20" hidden="1">"E43465"</definedName>
    <definedName name="FDD_302_21" hidden="1">"E43830"</definedName>
    <definedName name="FDD_302_22" hidden="1">"E44196"</definedName>
    <definedName name="FDD_302_23" hidden="1">"E44561"</definedName>
    <definedName name="FDD_302_24" hidden="1">"E44926"</definedName>
    <definedName name="FDD_302_3" hidden="1">"E37256"</definedName>
    <definedName name="FDD_302_4" hidden="1">"E37621"</definedName>
    <definedName name="FDD_302_5" hidden="1">"E37986"</definedName>
    <definedName name="FDD_302_6" hidden="1">"E38352"</definedName>
    <definedName name="FDD_302_7" hidden="1">"E38717"</definedName>
    <definedName name="FDD_302_8" hidden="1">"E39082"</definedName>
    <definedName name="FDD_302_9" hidden="1">"E39447"</definedName>
    <definedName name="FDD_303_0" hidden="1">"U35795"</definedName>
    <definedName name="FDD_303_1" hidden="1">"U36160"</definedName>
    <definedName name="FDD_303_2" hidden="1">"U36525"</definedName>
    <definedName name="FDD_304_0" hidden="1">"U35795"</definedName>
    <definedName name="FDD_304_1" hidden="1">"U36160"</definedName>
    <definedName name="FDD_304_2" hidden="1">"U36525"</definedName>
    <definedName name="FDD_305_0" hidden="1">"A30681"</definedName>
    <definedName name="FDD_305_1" hidden="1">"A31047"</definedName>
    <definedName name="FDD_305_10" hidden="1">"U34334"</definedName>
    <definedName name="FDD_305_11" hidden="1">"U34699"</definedName>
    <definedName name="FDD_305_12" hidden="1">"U35064"</definedName>
    <definedName name="FDD_305_13" hidden="1">"U35430"</definedName>
    <definedName name="FDD_305_14" hidden="1">"U35795"</definedName>
    <definedName name="FDD_305_2" hidden="1">"A31412"</definedName>
    <definedName name="FDD_305_3" hidden="1">"U31777"</definedName>
    <definedName name="FDD_305_4" hidden="1">"U32142"</definedName>
    <definedName name="FDD_305_5" hidden="1">"U32508"</definedName>
    <definedName name="FDD_305_6" hidden="1">"U32873"</definedName>
    <definedName name="FDD_305_7" hidden="1">"U33238"</definedName>
    <definedName name="FDD_305_8" hidden="1">"U33603"</definedName>
    <definedName name="FDD_305_9" hidden="1">"U33969"</definedName>
    <definedName name="FDD_306_0" hidden="1">"U35795"</definedName>
    <definedName name="FDD_306_1" hidden="1">"E36160"</definedName>
    <definedName name="FDD_306_2" hidden="1">"U36525"</definedName>
    <definedName name="FDD_307_0" hidden="1">"A35795"</definedName>
    <definedName name="FDD_307_1" hidden="1">"U36160"</definedName>
    <definedName name="FDD_307_2" hidden="1">"U36525"</definedName>
    <definedName name="FDD_308_0" hidden="1">"A35795"</definedName>
    <definedName name="FDD_309_0" hidden="1">"A25569"</definedName>
    <definedName name="FDD_31_0" hidden="1">"A25569"</definedName>
    <definedName name="FDD_310_0" hidden="1">"A35795"</definedName>
    <definedName name="FDD_311_0" hidden="1">"E25569"</definedName>
    <definedName name="FDD_312_0" hidden="1">"A25569"</definedName>
    <definedName name="FDD_313_0" hidden="1">"A25569"</definedName>
    <definedName name="FDD_315_0" hidden="1">"A25569"</definedName>
    <definedName name="FDD_316_0" hidden="1">"A25569"</definedName>
    <definedName name="FDD_317_0" hidden="1">"A35795"</definedName>
    <definedName name="FDD_317_1" hidden="1">"A36160"</definedName>
    <definedName name="FDD_317_2" hidden="1">"A36525"</definedName>
    <definedName name="FDD_318_0" hidden="1">"A35795"</definedName>
    <definedName name="FDD_318_1" hidden="1">"A36160"</definedName>
    <definedName name="FDD_318_2" hidden="1">"A36525"</definedName>
    <definedName name="FDD_319_0" hidden="1">"A35795"</definedName>
    <definedName name="FDD_319_1" hidden="1">"A36160"</definedName>
    <definedName name="FDD_319_2" hidden="1">"A36525"</definedName>
    <definedName name="FDD_32_0" hidden="1">"A25569"</definedName>
    <definedName name="FDD_320_0" hidden="1">"A35795"</definedName>
    <definedName name="FDD_320_1" hidden="1">"A36160"</definedName>
    <definedName name="FDD_320_2" hidden="1">"A36525"</definedName>
    <definedName name="FDD_321_0" hidden="1">"E35795"</definedName>
    <definedName name="FDD_321_1" hidden="1">"E36160"</definedName>
    <definedName name="FDD_321_2" hidden="1">"E36525"</definedName>
    <definedName name="FDD_322_0" hidden="1">"A35795"</definedName>
    <definedName name="FDD_322_1" hidden="1">"E36160"</definedName>
    <definedName name="FDD_322_2" hidden="1">"E36525"</definedName>
    <definedName name="FDD_323_0" hidden="1">"E35795"</definedName>
    <definedName name="FDD_323_1" hidden="1">"E36160"</definedName>
    <definedName name="FDD_323_2" hidden="1">"E36525"</definedName>
    <definedName name="FDD_324_0" hidden="1">"A36119"</definedName>
    <definedName name="FDD_326_0" hidden="1">"R34334"</definedName>
    <definedName name="FDD_326_1" hidden="1">"E34699"</definedName>
    <definedName name="FDD_326_2" hidden="1">"E35064"</definedName>
    <definedName name="FDD_326_3" hidden="1">"E35430"</definedName>
    <definedName name="FDD_326_4" hidden="1">"E35795"</definedName>
    <definedName name="FDD_326_5" hidden="1">"R36160"</definedName>
    <definedName name="FDD_326_6" hidden="1">"R36525"</definedName>
    <definedName name="FDD_327_0" hidden="1">"A34334"</definedName>
    <definedName name="FDD_327_1" hidden="1">"A34699"</definedName>
    <definedName name="FDD_327_2" hidden="1">"A35064"</definedName>
    <definedName name="FDD_327_3" hidden="1">"A35430"</definedName>
    <definedName name="FDD_327_4" hidden="1">"A35795"</definedName>
    <definedName name="FDD_327_5" hidden="1">"E36160"</definedName>
    <definedName name="FDD_327_6" hidden="1">"E36525"</definedName>
    <definedName name="FDD_328_0" hidden="1">"U25569"</definedName>
    <definedName name="FDD_329_0" hidden="1">"U25569"</definedName>
    <definedName name="FDD_33_0" hidden="1">"A25569"</definedName>
    <definedName name="FDD_330_0" hidden="1">"U25569"</definedName>
    <definedName name="FDD_331_0" hidden="1">"U25569"</definedName>
    <definedName name="FDD_332_0" hidden="1">"U25569"</definedName>
    <definedName name="FDD_333_0" hidden="1">"U25569"</definedName>
    <definedName name="FDD_334_0" hidden="1">"U25569"</definedName>
    <definedName name="FDD_335_0" hidden="1">"U25569"</definedName>
    <definedName name="FDD_336_0" hidden="1">"U25569"</definedName>
    <definedName name="FDD_337_0" hidden="1">"U25569"</definedName>
    <definedName name="FDD_338_0" hidden="1">"U25569"</definedName>
    <definedName name="FDD_339_0" hidden="1">"U25569"</definedName>
    <definedName name="FDD_34_0" hidden="1">"A25569"</definedName>
    <definedName name="FDD_340_0" hidden="1">"U25569"</definedName>
    <definedName name="FDD_341_0" hidden="1">"U25569"</definedName>
    <definedName name="FDD_342_0" hidden="1">"U25569"</definedName>
    <definedName name="FDD_343_0" hidden="1">"U25569"</definedName>
    <definedName name="FDD_344_0" hidden="1">"U25569"</definedName>
    <definedName name="FDD_345_0" hidden="1">"U25569"</definedName>
    <definedName name="FDD_346_0" hidden="1">"U25569"</definedName>
    <definedName name="FDD_347_0" hidden="1">"U25569"</definedName>
    <definedName name="FDD_348_0" hidden="1">"U25569"</definedName>
    <definedName name="FDD_349_0" hidden="1">"U25569"</definedName>
    <definedName name="FDD_35_0" hidden="1">"A25569"</definedName>
    <definedName name="FDD_36_0" hidden="1">"A25569"</definedName>
    <definedName name="FDD_37_0" hidden="1">"A25569"</definedName>
    <definedName name="FDD_372_0" hidden="1">"A34334"</definedName>
    <definedName name="FDD_372_1" hidden="1">"A34699"</definedName>
    <definedName name="FDD_372_2" hidden="1">"A35064"</definedName>
    <definedName name="FDD_372_3" hidden="1">"A35430"</definedName>
    <definedName name="FDD_372_4" hidden="1">"A35795"</definedName>
    <definedName name="FDD_372_5" hidden="1">"E36160"</definedName>
    <definedName name="FDD_372_6" hidden="1">"E36525"</definedName>
    <definedName name="FDD_373_0" hidden="1">"R34334"</definedName>
    <definedName name="FDD_373_1" hidden="1">"R34699"</definedName>
    <definedName name="FDD_373_2" hidden="1">"R35064"</definedName>
    <definedName name="FDD_373_3" hidden="1">"R35430"</definedName>
    <definedName name="FDD_373_4" hidden="1">"R35795"</definedName>
    <definedName name="FDD_373_5" hidden="1">"R36160"</definedName>
    <definedName name="FDD_373_6" hidden="1">"R36525"</definedName>
    <definedName name="FDD_374_0" hidden="1">"A25569"</definedName>
    <definedName name="FDD_38_0" hidden="1">"A25569"</definedName>
    <definedName name="FDD_39_0" hidden="1">"A25569"</definedName>
    <definedName name="FDD_4_0" hidden="1">"A25569"</definedName>
    <definedName name="FDD_40_0" hidden="1">"A25569"</definedName>
    <definedName name="FDD_41_0" hidden="1">"U25569"</definedName>
    <definedName name="FDD_41_1" hidden="1">"A35795"</definedName>
    <definedName name="FDD_41_2" hidden="1">"E36160"</definedName>
    <definedName name="FDD_41_3" hidden="1">"E36525"</definedName>
    <definedName name="FDD_42_0" hidden="1">"U25569"</definedName>
    <definedName name="FDD_42_1" hidden="1">"U35795"</definedName>
    <definedName name="FDD_42_2" hidden="1">"U36160"</definedName>
    <definedName name="FDD_42_3" hidden="1">"U36525"</definedName>
    <definedName name="FDD_43_0" hidden="1">"A25569"</definedName>
    <definedName name="FDD_44_0" hidden="1">"A30681"</definedName>
    <definedName name="FDD_44_1" hidden="1">"A31047"</definedName>
    <definedName name="FDD_44_10" hidden="1">"A34334"</definedName>
    <definedName name="FDD_44_11" hidden="1">"A34699"</definedName>
    <definedName name="FDD_44_12" hidden="1">"A35064"</definedName>
    <definedName name="FDD_44_13" hidden="1">"A35430"</definedName>
    <definedName name="FDD_44_14" hidden="1">"A35795"</definedName>
    <definedName name="FDD_44_2" hidden="1">"A31412"</definedName>
    <definedName name="FDD_44_3" hidden="1">"A31777"</definedName>
    <definedName name="FDD_44_4" hidden="1">"A32142"</definedName>
    <definedName name="FDD_44_5" hidden="1">"A32508"</definedName>
    <definedName name="FDD_44_6" hidden="1">"A32873"</definedName>
    <definedName name="FDD_44_7" hidden="1">"A33238"</definedName>
    <definedName name="FDD_44_8" hidden="1">"A33603"</definedName>
    <definedName name="FDD_44_9" hidden="1">"A33969"</definedName>
    <definedName name="FDD_45_0" hidden="1">"A30681"</definedName>
    <definedName name="FDD_45_1" hidden="1">"A31047"</definedName>
    <definedName name="FDD_45_10" hidden="1">"A34334"</definedName>
    <definedName name="FDD_45_11" hidden="1">"A34699"</definedName>
    <definedName name="FDD_45_12" hidden="1">"A35064"</definedName>
    <definedName name="FDD_45_13" hidden="1">"A35430"</definedName>
    <definedName name="FDD_45_14" hidden="1">"A35795"</definedName>
    <definedName name="FDD_45_2" hidden="1">"A31412"</definedName>
    <definedName name="FDD_45_3" hidden="1">"A31777"</definedName>
    <definedName name="FDD_45_4" hidden="1">"A32142"</definedName>
    <definedName name="FDD_45_5" hidden="1">"A32508"</definedName>
    <definedName name="FDD_45_6" hidden="1">"A32873"</definedName>
    <definedName name="FDD_45_7" hidden="1">"A33238"</definedName>
    <definedName name="FDD_45_8" hidden="1">"A33603"</definedName>
    <definedName name="FDD_45_9" hidden="1">"A33969"</definedName>
    <definedName name="FDD_46_0" hidden="1">"A30681"</definedName>
    <definedName name="FDD_46_1" hidden="1">"A31047"</definedName>
    <definedName name="FDD_46_10" hidden="1">"A34334"</definedName>
    <definedName name="FDD_46_11" hidden="1">"A34699"</definedName>
    <definedName name="FDD_46_12" hidden="1">"A35064"</definedName>
    <definedName name="FDD_46_13" hidden="1">"A35430"</definedName>
    <definedName name="FDD_46_14" hidden="1">"A35795"</definedName>
    <definedName name="FDD_46_2" hidden="1">"A31412"</definedName>
    <definedName name="FDD_46_3" hidden="1">"A31777"</definedName>
    <definedName name="FDD_46_4" hidden="1">"A32142"</definedName>
    <definedName name="FDD_46_5" hidden="1">"A32508"</definedName>
    <definedName name="FDD_46_6" hidden="1">"A32873"</definedName>
    <definedName name="FDD_46_7" hidden="1">"A33238"</definedName>
    <definedName name="FDD_46_8" hidden="1">"A33603"</definedName>
    <definedName name="FDD_46_9" hidden="1">"A33969"</definedName>
    <definedName name="FDD_47_0" hidden="1">"A30681"</definedName>
    <definedName name="FDD_47_1" hidden="1">"A31047"</definedName>
    <definedName name="FDD_47_10" hidden="1">"A34334"</definedName>
    <definedName name="FDD_47_11" hidden="1">"A34699"</definedName>
    <definedName name="FDD_47_12" hidden="1">"A35064"</definedName>
    <definedName name="FDD_47_13" hidden="1">"A35430"</definedName>
    <definedName name="FDD_47_14" hidden="1">"A35795"</definedName>
    <definedName name="FDD_47_2" hidden="1">"A31412"</definedName>
    <definedName name="FDD_47_3" hidden="1">"A31777"</definedName>
    <definedName name="FDD_47_4" hidden="1">"A32142"</definedName>
    <definedName name="FDD_47_5" hidden="1">"A32508"</definedName>
    <definedName name="FDD_47_6" hidden="1">"A32873"</definedName>
    <definedName name="FDD_47_7" hidden="1">"A33238"</definedName>
    <definedName name="FDD_47_8" hidden="1">"A33603"</definedName>
    <definedName name="FDD_47_9" hidden="1">"A33969"</definedName>
    <definedName name="FDD_48_0" hidden="1">"A30681"</definedName>
    <definedName name="FDD_48_1" hidden="1">"A31047"</definedName>
    <definedName name="FDD_48_10" hidden="1">"A34334"</definedName>
    <definedName name="FDD_48_11" hidden="1">"A34699"</definedName>
    <definedName name="FDD_48_12" hidden="1">"A35064"</definedName>
    <definedName name="FDD_48_13" hidden="1">"A35430"</definedName>
    <definedName name="FDD_48_14" hidden="1">"A35795"</definedName>
    <definedName name="FDD_48_2" hidden="1">"A31412"</definedName>
    <definedName name="FDD_48_3" hidden="1">"A31777"</definedName>
    <definedName name="FDD_48_4" hidden="1">"A32142"</definedName>
    <definedName name="FDD_48_5" hidden="1">"A32508"</definedName>
    <definedName name="FDD_48_6" hidden="1">"A32873"</definedName>
    <definedName name="FDD_48_7" hidden="1">"A33238"</definedName>
    <definedName name="FDD_48_8" hidden="1">"A33603"</definedName>
    <definedName name="FDD_48_9" hidden="1">"A33969"</definedName>
    <definedName name="FDD_49_0" hidden="1">"A30681"</definedName>
    <definedName name="FDD_49_1" hidden="1">"A31047"</definedName>
    <definedName name="FDD_49_10" hidden="1">"A34334"</definedName>
    <definedName name="FDD_49_11" hidden="1">"A34699"</definedName>
    <definedName name="FDD_49_12" hidden="1">"A35064"</definedName>
    <definedName name="FDD_49_13" hidden="1">"A35430"</definedName>
    <definedName name="FDD_49_14" hidden="1">"A35795"</definedName>
    <definedName name="FDD_49_2" hidden="1">"A31412"</definedName>
    <definedName name="FDD_49_3" hidden="1">"A31777"</definedName>
    <definedName name="FDD_49_4" hidden="1">"A32142"</definedName>
    <definedName name="FDD_49_5" hidden="1">"A32508"</definedName>
    <definedName name="FDD_49_6" hidden="1">"A32873"</definedName>
    <definedName name="FDD_49_7" hidden="1">"A33238"</definedName>
    <definedName name="FDD_49_8" hidden="1">"A33603"</definedName>
    <definedName name="FDD_49_9" hidden="1">"A33969"</definedName>
    <definedName name="FDD_5_0" hidden="1">"A25569"</definedName>
    <definedName name="FDD_5_1" hidden="1">"E35795"</definedName>
    <definedName name="FDD_5_2" hidden="1">"E36160"</definedName>
    <definedName name="FDD_5_3" hidden="1">"E36525"</definedName>
    <definedName name="FDD_50_0" hidden="1">"A30681"</definedName>
    <definedName name="FDD_50_1" hidden="1">"A31047"</definedName>
    <definedName name="FDD_50_10" hidden="1">"A34334"</definedName>
    <definedName name="FDD_50_11" hidden="1">"A34699"</definedName>
    <definedName name="FDD_50_12" hidden="1">"A35064"</definedName>
    <definedName name="FDD_50_13" hidden="1">"A35430"</definedName>
    <definedName name="FDD_50_14" hidden="1">"A35795"</definedName>
    <definedName name="FDD_50_2" hidden="1">"A31412"</definedName>
    <definedName name="FDD_50_3" hidden="1">"A31777"</definedName>
    <definedName name="FDD_50_4" hidden="1">"A32142"</definedName>
    <definedName name="FDD_50_5" hidden="1">"A32508"</definedName>
    <definedName name="FDD_50_6" hidden="1">"A32873"</definedName>
    <definedName name="FDD_50_7" hidden="1">"A33238"</definedName>
    <definedName name="FDD_50_8" hidden="1">"A33603"</definedName>
    <definedName name="FDD_50_9" hidden="1">"A33969"</definedName>
    <definedName name="FDD_51_0" hidden="1">"A30681"</definedName>
    <definedName name="FDD_51_1" hidden="1">"A31047"</definedName>
    <definedName name="FDD_51_10" hidden="1">"A34334"</definedName>
    <definedName name="FDD_51_11" hidden="1">"A34699"</definedName>
    <definedName name="FDD_51_12" hidden="1">"A35064"</definedName>
    <definedName name="FDD_51_13" hidden="1">"A35430"</definedName>
    <definedName name="FDD_51_14" hidden="1">"A35795"</definedName>
    <definedName name="FDD_51_2" hidden="1">"A31412"</definedName>
    <definedName name="FDD_51_3" hidden="1">"A31777"</definedName>
    <definedName name="FDD_51_4" hidden="1">"A32142"</definedName>
    <definedName name="FDD_51_5" hidden="1">"A32508"</definedName>
    <definedName name="FDD_51_6" hidden="1">"A32873"</definedName>
    <definedName name="FDD_51_7" hidden="1">"A33238"</definedName>
    <definedName name="FDD_51_8" hidden="1">"A33603"</definedName>
    <definedName name="FDD_51_9" hidden="1">"A33969"</definedName>
    <definedName name="FDD_52_0" hidden="1">"A30681"</definedName>
    <definedName name="FDD_52_1" hidden="1">"A31047"</definedName>
    <definedName name="FDD_52_10" hidden="1">"A34334"</definedName>
    <definedName name="FDD_52_11" hidden="1">"A34699"</definedName>
    <definedName name="FDD_52_12" hidden="1">"A35064"</definedName>
    <definedName name="FDD_52_13" hidden="1">"A35430"</definedName>
    <definedName name="FDD_52_14" hidden="1">"A35795"</definedName>
    <definedName name="FDD_52_2" hidden="1">"A31412"</definedName>
    <definedName name="FDD_52_3" hidden="1">"A31777"</definedName>
    <definedName name="FDD_52_4" hidden="1">"A32142"</definedName>
    <definedName name="FDD_52_5" hidden="1">"A32508"</definedName>
    <definedName name="FDD_52_6" hidden="1">"A32873"</definedName>
    <definedName name="FDD_52_7" hidden="1">"A33238"</definedName>
    <definedName name="FDD_52_8" hidden="1">"A33603"</definedName>
    <definedName name="FDD_52_9" hidden="1">"A33969"</definedName>
    <definedName name="FDD_53_0" hidden="1">"U30681"</definedName>
    <definedName name="FDD_53_1" hidden="1">"A31047"</definedName>
    <definedName name="FDD_53_10" hidden="1">"A34334"</definedName>
    <definedName name="FDD_53_11" hidden="1">"A34699"</definedName>
    <definedName name="FDD_53_12" hidden="1">"A35064"</definedName>
    <definedName name="FDD_53_13" hidden="1">"A35430"</definedName>
    <definedName name="FDD_53_14" hidden="1">"A35795"</definedName>
    <definedName name="FDD_53_2" hidden="1">"A31412"</definedName>
    <definedName name="FDD_53_3" hidden="1">"A31777"</definedName>
    <definedName name="FDD_53_4" hidden="1">"A32142"</definedName>
    <definedName name="FDD_53_5" hidden="1">"A32508"</definedName>
    <definedName name="FDD_53_6" hidden="1">"A32873"</definedName>
    <definedName name="FDD_53_7" hidden="1">"A33238"</definedName>
    <definedName name="FDD_53_8" hidden="1">"A33603"</definedName>
    <definedName name="FDD_53_9" hidden="1">"A33969"</definedName>
    <definedName name="FDD_54_0" hidden="1">"A30681"</definedName>
    <definedName name="FDD_54_1" hidden="1">"A31047"</definedName>
    <definedName name="FDD_54_10" hidden="1">"A34334"</definedName>
    <definedName name="FDD_54_11" hidden="1">"A34699"</definedName>
    <definedName name="FDD_54_12" hidden="1">"A35064"</definedName>
    <definedName name="FDD_54_13" hidden="1">"A35430"</definedName>
    <definedName name="FDD_54_14" hidden="1">"A35795"</definedName>
    <definedName name="FDD_54_2" hidden="1">"A31412"</definedName>
    <definedName name="FDD_54_3" hidden="1">"A31777"</definedName>
    <definedName name="FDD_54_4" hidden="1">"A32142"</definedName>
    <definedName name="FDD_54_5" hidden="1">"A32508"</definedName>
    <definedName name="FDD_54_6" hidden="1">"A32873"</definedName>
    <definedName name="FDD_54_7" hidden="1">"A33238"</definedName>
    <definedName name="FDD_54_8" hidden="1">"A33603"</definedName>
    <definedName name="FDD_54_9" hidden="1">"A33969"</definedName>
    <definedName name="FDD_55_0" hidden="1">"A30681"</definedName>
    <definedName name="FDD_55_1" hidden="1">"A31047"</definedName>
    <definedName name="FDD_55_10" hidden="1">"A34334"</definedName>
    <definedName name="FDD_55_11" hidden="1">"A34699"</definedName>
    <definedName name="FDD_55_12" hidden="1">"A35064"</definedName>
    <definedName name="FDD_55_13" hidden="1">"A35430"</definedName>
    <definedName name="FDD_55_14" hidden="1">"A35795"</definedName>
    <definedName name="FDD_55_2" hidden="1">"A31412"</definedName>
    <definedName name="FDD_55_3" hidden="1">"A31777"</definedName>
    <definedName name="FDD_55_4" hidden="1">"A32142"</definedName>
    <definedName name="FDD_55_5" hidden="1">"A32508"</definedName>
    <definedName name="FDD_55_6" hidden="1">"A32873"</definedName>
    <definedName name="FDD_55_7" hidden="1">"A33238"</definedName>
    <definedName name="FDD_55_8" hidden="1">"A33603"</definedName>
    <definedName name="FDD_55_9" hidden="1">"A33969"</definedName>
    <definedName name="FDD_56_0" hidden="1">"A30681"</definedName>
    <definedName name="FDD_56_1" hidden="1">"A31047"</definedName>
    <definedName name="FDD_56_10" hidden="1">"A34334"</definedName>
    <definedName name="FDD_56_11" hidden="1">"A34699"</definedName>
    <definedName name="FDD_56_12" hidden="1">"A35064"</definedName>
    <definedName name="FDD_56_13" hidden="1">"A35430"</definedName>
    <definedName name="FDD_56_14" hidden="1">"A35795"</definedName>
    <definedName name="FDD_56_2" hidden="1">"A31412"</definedName>
    <definedName name="FDD_56_3" hidden="1">"A31777"</definedName>
    <definedName name="FDD_56_4" hidden="1">"A32142"</definedName>
    <definedName name="FDD_56_5" hidden="1">"A32508"</definedName>
    <definedName name="FDD_56_6" hidden="1">"A32873"</definedName>
    <definedName name="FDD_56_7" hidden="1">"A33238"</definedName>
    <definedName name="FDD_56_8" hidden="1">"A33603"</definedName>
    <definedName name="FDD_56_9" hidden="1">"A33969"</definedName>
    <definedName name="FDD_57_0" hidden="1">"A30681"</definedName>
    <definedName name="FDD_57_1" hidden="1">"A31047"</definedName>
    <definedName name="FDD_57_10" hidden="1">"A34334"</definedName>
    <definedName name="FDD_57_11" hidden="1">"A34699"</definedName>
    <definedName name="FDD_57_12" hidden="1">"A35064"</definedName>
    <definedName name="FDD_57_13" hidden="1">"A35430"</definedName>
    <definedName name="FDD_57_14" hidden="1">"A35795"</definedName>
    <definedName name="FDD_57_2" hidden="1">"A31412"</definedName>
    <definedName name="FDD_57_3" hidden="1">"A31777"</definedName>
    <definedName name="FDD_57_4" hidden="1">"A32142"</definedName>
    <definedName name="FDD_57_5" hidden="1">"A32508"</definedName>
    <definedName name="FDD_57_6" hidden="1">"A32873"</definedName>
    <definedName name="FDD_57_7" hidden="1">"A33238"</definedName>
    <definedName name="FDD_57_8" hidden="1">"A33603"</definedName>
    <definedName name="FDD_57_9" hidden="1">"A33969"</definedName>
    <definedName name="FDD_58_0" hidden="1">"A30681"</definedName>
    <definedName name="FDD_58_1" hidden="1">"A31047"</definedName>
    <definedName name="FDD_58_10" hidden="1">"A34334"</definedName>
    <definedName name="FDD_58_100" hidden="1">"A35044"</definedName>
    <definedName name="FDD_58_101" hidden="1">"A35051"</definedName>
    <definedName name="FDD_58_102" hidden="1">"A35058"</definedName>
    <definedName name="FDD_58_103" hidden="1">"A35065"</definedName>
    <definedName name="FDD_58_104" hidden="1">"A35072"</definedName>
    <definedName name="FDD_58_105" hidden="1">"A35079"</definedName>
    <definedName name="FDD_58_106" hidden="1">"A35086"</definedName>
    <definedName name="FDD_58_107" hidden="1">"A35093"</definedName>
    <definedName name="FDD_58_108" hidden="1">"A35100"</definedName>
    <definedName name="FDD_58_109" hidden="1">"A35107"</definedName>
    <definedName name="FDD_58_11" hidden="1">"A34699"</definedName>
    <definedName name="FDD_58_110" hidden="1">"A35114"</definedName>
    <definedName name="FDD_58_111" hidden="1">"A35121"</definedName>
    <definedName name="FDD_58_112" hidden="1">"A35128"</definedName>
    <definedName name="FDD_58_113" hidden="1">"A35135"</definedName>
    <definedName name="FDD_58_114" hidden="1">"A35142"</definedName>
    <definedName name="FDD_58_115" hidden="1">"A35149"</definedName>
    <definedName name="FDD_58_116" hidden="1">"A35156"</definedName>
    <definedName name="FDD_58_117" hidden="1">"A35162"</definedName>
    <definedName name="FDD_58_118" hidden="1">"A35170"</definedName>
    <definedName name="FDD_58_119" hidden="1">"A35177"</definedName>
    <definedName name="FDD_58_12" hidden="1">"A35064"</definedName>
    <definedName name="FDD_58_120" hidden="1">"A35184"</definedName>
    <definedName name="FDD_58_121" hidden="1">"A35191"</definedName>
    <definedName name="FDD_58_122" hidden="1">"A35198"</definedName>
    <definedName name="FDD_58_123" hidden="1">"A35205"</definedName>
    <definedName name="FDD_58_124" hidden="1">"A35212"</definedName>
    <definedName name="FDD_58_125" hidden="1">"A35219"</definedName>
    <definedName name="FDD_58_126" hidden="1">"A35226"</definedName>
    <definedName name="FDD_58_127" hidden="1">"A35233"</definedName>
    <definedName name="FDD_58_128" hidden="1">"A35240"</definedName>
    <definedName name="FDD_58_129" hidden="1">"A35247"</definedName>
    <definedName name="FDD_58_13" hidden="1">"A35430"</definedName>
    <definedName name="FDD_58_130" hidden="1">"A35254"</definedName>
    <definedName name="FDD_58_131" hidden="1">"A35261"</definedName>
    <definedName name="FDD_58_132" hidden="1">"A35268"</definedName>
    <definedName name="FDD_58_133" hidden="1">"A35275"</definedName>
    <definedName name="FDD_58_134" hidden="1">"A35282"</definedName>
    <definedName name="FDD_58_135" hidden="1">"A35289"</definedName>
    <definedName name="FDD_58_136" hidden="1">"A35296"</definedName>
    <definedName name="FDD_58_137" hidden="1">"A35303"</definedName>
    <definedName name="FDD_58_138" hidden="1">"A35310"</definedName>
    <definedName name="FDD_58_139" hidden="1">"A35317"</definedName>
    <definedName name="FDD_58_14" hidden="1">"A35795"</definedName>
    <definedName name="FDD_58_140" hidden="1">"A35324"</definedName>
    <definedName name="FDD_58_141" hidden="1">"A35331"</definedName>
    <definedName name="FDD_58_142" hidden="1">"A35338"</definedName>
    <definedName name="FDD_58_143" hidden="1">"A35345"</definedName>
    <definedName name="FDD_58_144" hidden="1">"A35352"</definedName>
    <definedName name="FDD_58_145" hidden="1">"A35359"</definedName>
    <definedName name="FDD_58_146" hidden="1">"A35366"</definedName>
    <definedName name="FDD_58_147" hidden="1">"A35373"</definedName>
    <definedName name="FDD_58_148" hidden="1">"A35380"</definedName>
    <definedName name="FDD_58_149" hidden="1">"A35387"</definedName>
    <definedName name="FDD_58_15" hidden="1">"A34449"</definedName>
    <definedName name="FDD_58_150" hidden="1">"A35394"</definedName>
    <definedName name="FDD_58_151" hidden="1">"A35401"</definedName>
    <definedName name="FDD_58_152" hidden="1">"A35408"</definedName>
    <definedName name="FDD_58_153" hidden="1">"A35415"</definedName>
    <definedName name="FDD_58_154" hidden="1">"A35422"</definedName>
    <definedName name="FDD_58_155" hidden="1">"A35429"</definedName>
    <definedName name="FDD_58_156" hidden="1">"A35436"</definedName>
    <definedName name="FDD_58_157" hidden="1">"A35443"</definedName>
    <definedName name="FDD_58_158" hidden="1">"A35450"</definedName>
    <definedName name="FDD_58_159" hidden="1">"A35457"</definedName>
    <definedName name="FDD_58_16" hidden="1">"A34456"</definedName>
    <definedName name="FDD_58_160" hidden="1">"A35464"</definedName>
    <definedName name="FDD_58_161" hidden="1">"A35471"</definedName>
    <definedName name="FDD_58_162" hidden="1">"A35478"</definedName>
    <definedName name="FDD_58_163" hidden="1">"A35485"</definedName>
    <definedName name="FDD_58_164" hidden="1">"A35492"</definedName>
    <definedName name="FDD_58_165" hidden="1">"A35499"</definedName>
    <definedName name="FDD_58_166" hidden="1">"A35506"</definedName>
    <definedName name="FDD_58_167" hidden="1">"A35513"</definedName>
    <definedName name="FDD_58_168" hidden="1">"A35520"</definedName>
    <definedName name="FDD_58_169" hidden="1">"A35527"</definedName>
    <definedName name="FDD_58_17" hidden="1">"A34463"</definedName>
    <definedName name="FDD_58_170" hidden="1">"A35534"</definedName>
    <definedName name="FDD_58_171" hidden="1">"A35541"</definedName>
    <definedName name="FDD_58_172" hidden="1">"A35548"</definedName>
    <definedName name="FDD_58_173" hidden="1">"A35555"</definedName>
    <definedName name="FDD_58_174" hidden="1">"A35562"</definedName>
    <definedName name="FDD_58_175" hidden="1">"A35569"</definedName>
    <definedName name="FDD_58_176" hidden="1">"A35576"</definedName>
    <definedName name="FDD_58_177" hidden="1">"A35583"</definedName>
    <definedName name="FDD_58_178" hidden="1">"A35590"</definedName>
    <definedName name="FDD_58_179" hidden="1">"A35597"</definedName>
    <definedName name="FDD_58_18" hidden="1">"A34470"</definedName>
    <definedName name="FDD_58_180" hidden="1">"A35604"</definedName>
    <definedName name="FDD_58_181" hidden="1">"A35611"</definedName>
    <definedName name="FDD_58_182" hidden="1">"A35618"</definedName>
    <definedName name="FDD_58_183" hidden="1">"A35625"</definedName>
    <definedName name="FDD_58_184" hidden="1">"A35632"</definedName>
    <definedName name="FDD_58_185" hidden="1">"A35639"</definedName>
    <definedName name="FDD_58_186" hidden="1">"A35646"</definedName>
    <definedName name="FDD_58_187" hidden="1">"A35653"</definedName>
    <definedName name="FDD_58_188" hidden="1">"A35660"</definedName>
    <definedName name="FDD_58_189" hidden="1">"A35667"</definedName>
    <definedName name="FDD_58_19" hidden="1">"A34477"</definedName>
    <definedName name="FDD_58_190" hidden="1">"A35674"</definedName>
    <definedName name="FDD_58_191" hidden="1">"A35681"</definedName>
    <definedName name="FDD_58_192" hidden="1">"A35688"</definedName>
    <definedName name="FDD_58_193" hidden="1">"A35695"</definedName>
    <definedName name="FDD_58_194" hidden="1">"A35702"</definedName>
    <definedName name="FDD_58_195" hidden="1">"A35709"</definedName>
    <definedName name="FDD_58_196" hidden="1">"A35716"</definedName>
    <definedName name="FDD_58_197" hidden="1">"A35723"</definedName>
    <definedName name="FDD_58_198" hidden="1">"A35730"</definedName>
    <definedName name="FDD_58_199" hidden="1">"A35737"</definedName>
    <definedName name="FDD_58_2" hidden="1">"A31412"</definedName>
    <definedName name="FDD_58_20" hidden="1">"A34484"</definedName>
    <definedName name="FDD_58_200" hidden="1">"A35744"</definedName>
    <definedName name="FDD_58_201" hidden="1">"A35751"</definedName>
    <definedName name="FDD_58_202" hidden="1">"A35758"</definedName>
    <definedName name="FDD_58_203" hidden="1">"A35765"</definedName>
    <definedName name="FDD_58_204" hidden="1">"A35772"</definedName>
    <definedName name="FDD_58_205" hidden="1">"A35779"</definedName>
    <definedName name="FDD_58_206" hidden="1">"A35786"</definedName>
    <definedName name="FDD_58_207" hidden="1">"A35793"</definedName>
    <definedName name="FDD_58_208" hidden="1">"A35800"</definedName>
    <definedName name="FDD_58_209" hidden="1">"A35807"</definedName>
    <definedName name="FDD_58_21" hidden="1">"A34491"</definedName>
    <definedName name="FDD_58_210" hidden="1">"A35814"</definedName>
    <definedName name="FDD_58_211" hidden="1">"A35821"</definedName>
    <definedName name="FDD_58_212" hidden="1">"A35828"</definedName>
    <definedName name="FDD_58_213" hidden="1">"A35835"</definedName>
    <definedName name="FDD_58_214" hidden="1">"A35842"</definedName>
    <definedName name="FDD_58_215" hidden="1">"A35849"</definedName>
    <definedName name="FDD_58_216" hidden="1">"A35856"</definedName>
    <definedName name="FDD_58_217" hidden="1">"A35863"</definedName>
    <definedName name="FDD_58_218" hidden="1">"A35870"</definedName>
    <definedName name="FDD_58_219" hidden="1">"A35877"</definedName>
    <definedName name="FDD_58_22" hidden="1">"A34498"</definedName>
    <definedName name="FDD_58_220" hidden="1">"A35884"</definedName>
    <definedName name="FDD_58_221" hidden="1">"A35891"</definedName>
    <definedName name="FDD_58_222" hidden="1">"A35898"</definedName>
    <definedName name="FDD_58_223" hidden="1">"A35905"</definedName>
    <definedName name="FDD_58_224" hidden="1">"A35912"</definedName>
    <definedName name="FDD_58_225" hidden="1">"A35919"</definedName>
    <definedName name="FDD_58_226" hidden="1">"A35926"</definedName>
    <definedName name="FDD_58_227" hidden="1">"A35933"</definedName>
    <definedName name="FDD_58_228" hidden="1">"A35940"</definedName>
    <definedName name="FDD_58_229" hidden="1">"A35947"</definedName>
    <definedName name="FDD_58_23" hidden="1">"A34505"</definedName>
    <definedName name="FDD_58_230" hidden="1">"A35954"</definedName>
    <definedName name="FDD_58_231" hidden="1">"A35961"</definedName>
    <definedName name="FDD_58_232" hidden="1">"A35968"</definedName>
    <definedName name="FDD_58_233" hidden="1">"A35975"</definedName>
    <definedName name="FDD_58_234" hidden="1">"A35982"</definedName>
    <definedName name="FDD_58_235" hidden="1">"A35989"</definedName>
    <definedName name="FDD_58_236" hidden="1">"A35996"</definedName>
    <definedName name="FDD_58_237" hidden="1">"A36003"</definedName>
    <definedName name="FDD_58_238" hidden="1">"A36010"</definedName>
    <definedName name="FDD_58_239" hidden="1">"A36017"</definedName>
    <definedName name="FDD_58_24" hidden="1">"A34512"</definedName>
    <definedName name="FDD_58_240" hidden="1">"A36024"</definedName>
    <definedName name="FDD_58_241" hidden="1">"A36031"</definedName>
    <definedName name="FDD_58_242" hidden="1">"A36038"</definedName>
    <definedName name="FDD_58_243" hidden="1">"A36045"</definedName>
    <definedName name="FDD_58_244" hidden="1">"A36052"</definedName>
    <definedName name="FDD_58_245" hidden="1">"A36059"</definedName>
    <definedName name="FDD_58_246" hidden="1">"A36066"</definedName>
    <definedName name="FDD_58_247" hidden="1">"A36073"</definedName>
    <definedName name="FDD_58_248" hidden="1">"A36080"</definedName>
    <definedName name="FDD_58_249" hidden="1">"A36087"</definedName>
    <definedName name="FDD_58_25" hidden="1">"A34519"</definedName>
    <definedName name="FDD_58_250" hidden="1">"A36094"</definedName>
    <definedName name="FDD_58_251" hidden="1">"A36101"</definedName>
    <definedName name="FDD_58_252" hidden="1">"A36108"</definedName>
    <definedName name="FDD_58_253" hidden="1">"A36115"</definedName>
    <definedName name="FDD_58_254" hidden="1">"A36122"</definedName>
    <definedName name="FDD_58_255" hidden="1">"A36129"</definedName>
    <definedName name="FDD_58_256" hidden="1">"A36136"</definedName>
    <definedName name="FDD_58_257" hidden="1">"A36143"</definedName>
    <definedName name="FDD_58_258" hidden="1">"A36150"</definedName>
    <definedName name="FDD_58_259" hidden="1">"A36157"</definedName>
    <definedName name="FDD_58_26" hidden="1">"A34526"</definedName>
    <definedName name="FDD_58_260" hidden="1">"A36164"</definedName>
    <definedName name="FDD_58_27" hidden="1">"A34533"</definedName>
    <definedName name="FDD_58_28" hidden="1">"A34540"</definedName>
    <definedName name="FDD_58_29" hidden="1">"A34547"</definedName>
    <definedName name="FDD_58_3" hidden="1">"A31777"</definedName>
    <definedName name="FDD_58_30" hidden="1">"A34554"</definedName>
    <definedName name="FDD_58_31" hidden="1">"A34561"</definedName>
    <definedName name="FDD_58_32" hidden="1">"A34568"</definedName>
    <definedName name="FDD_58_33" hidden="1">"A34575"</definedName>
    <definedName name="FDD_58_34" hidden="1">"A34582"</definedName>
    <definedName name="FDD_58_35" hidden="1">"A34589"</definedName>
    <definedName name="FDD_58_36" hidden="1">"A34596"</definedName>
    <definedName name="FDD_58_37" hidden="1">"A34603"</definedName>
    <definedName name="FDD_58_38" hidden="1">"A34610"</definedName>
    <definedName name="FDD_58_39" hidden="1">"A34617"</definedName>
    <definedName name="FDD_58_4" hidden="1">"A32142"</definedName>
    <definedName name="FDD_58_40" hidden="1">"A34624"</definedName>
    <definedName name="FDD_58_41" hidden="1">"A34631"</definedName>
    <definedName name="FDD_58_42" hidden="1">"A34638"</definedName>
    <definedName name="FDD_58_43" hidden="1">"A34645"</definedName>
    <definedName name="FDD_58_44" hidden="1">"A34652"</definedName>
    <definedName name="FDD_58_45" hidden="1">"A34659"</definedName>
    <definedName name="FDD_58_46" hidden="1">"A34666"</definedName>
    <definedName name="FDD_58_47" hidden="1">"A34673"</definedName>
    <definedName name="FDD_58_48" hidden="1">"A34680"</definedName>
    <definedName name="FDD_58_49" hidden="1">"A34687"</definedName>
    <definedName name="FDD_58_5" hidden="1">"A32508"</definedName>
    <definedName name="FDD_58_50" hidden="1">"A34694"</definedName>
    <definedName name="FDD_58_51" hidden="1">"A34701"</definedName>
    <definedName name="FDD_58_52" hidden="1">"A34708"</definedName>
    <definedName name="FDD_58_53" hidden="1">"A34715"</definedName>
    <definedName name="FDD_58_54" hidden="1">"A34722"</definedName>
    <definedName name="FDD_58_55" hidden="1">"A34729"</definedName>
    <definedName name="FDD_58_56" hidden="1">"A34736"</definedName>
    <definedName name="FDD_58_57" hidden="1">"A34743"</definedName>
    <definedName name="FDD_58_58" hidden="1">"A34750"</definedName>
    <definedName name="FDD_58_59" hidden="1">"A34757"</definedName>
    <definedName name="FDD_58_6" hidden="1">"A32873"</definedName>
    <definedName name="FDD_58_60" hidden="1">"A34764"</definedName>
    <definedName name="FDD_58_61" hidden="1">"A34771"</definedName>
    <definedName name="FDD_58_62" hidden="1">"A34778"</definedName>
    <definedName name="FDD_58_63" hidden="1">"A34785"</definedName>
    <definedName name="FDD_58_64" hidden="1">"A34792"</definedName>
    <definedName name="FDD_58_65" hidden="1">"A34799"</definedName>
    <definedName name="FDD_58_66" hidden="1">"A34806"</definedName>
    <definedName name="FDD_58_67" hidden="1">"A34813"</definedName>
    <definedName name="FDD_58_68" hidden="1">"A34820"</definedName>
    <definedName name="FDD_58_69" hidden="1">"A34827"</definedName>
    <definedName name="FDD_58_7" hidden="1">"A33238"</definedName>
    <definedName name="FDD_58_70" hidden="1">"A34834"</definedName>
    <definedName name="FDD_58_71" hidden="1">"A34841"</definedName>
    <definedName name="FDD_58_72" hidden="1">"A34848"</definedName>
    <definedName name="FDD_58_73" hidden="1">"A34855"</definedName>
    <definedName name="FDD_58_74" hidden="1">"A34862"</definedName>
    <definedName name="FDD_58_75" hidden="1">"A34869"</definedName>
    <definedName name="FDD_58_76" hidden="1">"A34876"</definedName>
    <definedName name="FDD_58_77" hidden="1">"A34883"</definedName>
    <definedName name="FDD_58_78" hidden="1">"A34890"</definedName>
    <definedName name="FDD_58_79" hidden="1">"A34897"</definedName>
    <definedName name="FDD_58_8" hidden="1">"A33603"</definedName>
    <definedName name="FDD_58_80" hidden="1">"A34904"</definedName>
    <definedName name="FDD_58_81" hidden="1">"A34911"</definedName>
    <definedName name="FDD_58_82" hidden="1">"A34918"</definedName>
    <definedName name="FDD_58_83" hidden="1">"A34925"</definedName>
    <definedName name="FDD_58_84" hidden="1">"A34932"</definedName>
    <definedName name="FDD_58_85" hidden="1">"A34939"</definedName>
    <definedName name="FDD_58_86" hidden="1">"A34946"</definedName>
    <definedName name="FDD_58_87" hidden="1">"A34953"</definedName>
    <definedName name="FDD_58_88" hidden="1">"A34960"</definedName>
    <definedName name="FDD_58_89" hidden="1">"A34967"</definedName>
    <definedName name="FDD_58_9" hidden="1">"A33969"</definedName>
    <definedName name="FDD_58_90" hidden="1">"A34974"</definedName>
    <definedName name="FDD_58_91" hidden="1">"A34981"</definedName>
    <definedName name="FDD_58_92" hidden="1">"A34988"</definedName>
    <definedName name="FDD_58_93" hidden="1">"A34995"</definedName>
    <definedName name="FDD_58_94" hidden="1">"A35002"</definedName>
    <definedName name="FDD_58_95" hidden="1">"A35009"</definedName>
    <definedName name="FDD_58_96" hidden="1">"A35016"</definedName>
    <definedName name="FDD_58_97" hidden="1">"A35023"</definedName>
    <definedName name="FDD_58_98" hidden="1">"A35030"</definedName>
    <definedName name="FDD_58_99" hidden="1">"A35037"</definedName>
    <definedName name="FDD_59_0" hidden="1">"A30681"</definedName>
    <definedName name="FDD_59_1" hidden="1">"A31047"</definedName>
    <definedName name="FDD_59_10" hidden="1">"A34334"</definedName>
    <definedName name="FDD_59_100" hidden="1">"A35044"</definedName>
    <definedName name="FDD_59_101" hidden="1">"A35051"</definedName>
    <definedName name="FDD_59_102" hidden="1">"A35059"</definedName>
    <definedName name="FDD_59_103" hidden="1">"A35065"</definedName>
    <definedName name="FDD_59_104" hidden="1">"A35072"</definedName>
    <definedName name="FDD_59_105" hidden="1">"A35079"</definedName>
    <definedName name="FDD_59_106" hidden="1">"A35086"</definedName>
    <definedName name="FDD_59_107" hidden="1">"A35093"</definedName>
    <definedName name="FDD_59_108" hidden="1">"A35100"</definedName>
    <definedName name="FDD_59_109" hidden="1">"A35107"</definedName>
    <definedName name="FDD_59_11" hidden="1">"A34699"</definedName>
    <definedName name="FDD_59_110" hidden="1">"A35114"</definedName>
    <definedName name="FDD_59_111" hidden="1">"A35121"</definedName>
    <definedName name="FDD_59_112" hidden="1">"A35128"</definedName>
    <definedName name="FDD_59_113" hidden="1">"A35135"</definedName>
    <definedName name="FDD_59_114" hidden="1">"A35141"</definedName>
    <definedName name="FDD_59_115" hidden="1">"A35149"</definedName>
    <definedName name="FDD_59_116" hidden="1">"A35156"</definedName>
    <definedName name="FDD_59_117" hidden="1">"A35163"</definedName>
    <definedName name="FDD_59_118" hidden="1">"A35170"</definedName>
    <definedName name="FDD_59_119" hidden="1">"A35177"</definedName>
    <definedName name="FDD_59_12" hidden="1">"A35064"</definedName>
    <definedName name="FDD_59_120" hidden="1">"A35184"</definedName>
    <definedName name="FDD_59_121" hidden="1">"A35192"</definedName>
    <definedName name="FDD_59_122" hidden="1">"A35198"</definedName>
    <definedName name="FDD_59_123" hidden="1">"A35205"</definedName>
    <definedName name="FDD_59_124" hidden="1">"A35213"</definedName>
    <definedName name="FDD_59_125" hidden="1">"A35219"</definedName>
    <definedName name="FDD_59_126" hidden="1">"A35226"</definedName>
    <definedName name="FDD_59_127" hidden="1">"A35233"</definedName>
    <definedName name="FDD_59_128" hidden="1">"A35240"</definedName>
    <definedName name="FDD_59_129" hidden="1">"A35247"</definedName>
    <definedName name="FDD_59_13" hidden="1">"A35430"</definedName>
    <definedName name="FDD_59_130" hidden="1">"A35254"</definedName>
    <definedName name="FDD_59_131" hidden="1">"A35261"</definedName>
    <definedName name="FDD_59_132" hidden="1">"A35268"</definedName>
    <definedName name="FDD_59_133" hidden="1">"A35275"</definedName>
    <definedName name="FDD_59_134" hidden="1">"A35282"</definedName>
    <definedName name="FDD_59_135" hidden="1">"A35289"</definedName>
    <definedName name="FDD_59_136" hidden="1">"A35296"</definedName>
    <definedName name="FDD_59_137" hidden="1">"A35303"</definedName>
    <definedName name="FDD_59_138" hidden="1">"A35310"</definedName>
    <definedName name="FDD_59_139" hidden="1">"A35317"</definedName>
    <definedName name="FDD_59_14" hidden="1">"A35795"</definedName>
    <definedName name="FDD_59_140" hidden="1">"A35324"</definedName>
    <definedName name="FDD_59_141" hidden="1">"A35331"</definedName>
    <definedName name="FDD_59_142" hidden="1">"A35338"</definedName>
    <definedName name="FDD_59_143" hidden="1">"A35345"</definedName>
    <definedName name="FDD_59_144" hidden="1">"A35352"</definedName>
    <definedName name="FDD_59_145" hidden="1">"A35359"</definedName>
    <definedName name="FDD_59_146" hidden="1">"A35366"</definedName>
    <definedName name="FDD_59_147" hidden="1">"A35373"</definedName>
    <definedName name="FDD_59_148" hidden="1">"A35380"</definedName>
    <definedName name="FDD_59_149" hidden="1">"A35387"</definedName>
    <definedName name="FDD_59_15" hidden="1">"A34449"</definedName>
    <definedName name="FDD_59_150" hidden="1">"A35394"</definedName>
    <definedName name="FDD_59_151" hidden="1">"A35401"</definedName>
    <definedName name="FDD_59_152" hidden="1">"A35408"</definedName>
    <definedName name="FDD_59_153" hidden="1">"A35415"</definedName>
    <definedName name="FDD_59_154" hidden="1">"A35422"</definedName>
    <definedName name="FDD_59_155" hidden="1">"A35429"</definedName>
    <definedName name="FDD_59_156" hidden="1">"A35436"</definedName>
    <definedName name="FDD_59_157" hidden="1">"A35443"</definedName>
    <definedName name="FDD_59_158" hidden="1">"A35450"</definedName>
    <definedName name="FDD_59_159" hidden="1">"A35457"</definedName>
    <definedName name="FDD_59_16" hidden="1">"A34457"</definedName>
    <definedName name="FDD_59_160" hidden="1">"A35464"</definedName>
    <definedName name="FDD_59_161" hidden="1">"A35471"</definedName>
    <definedName name="FDD_59_162" hidden="1">"A35478"</definedName>
    <definedName name="FDD_59_163" hidden="1">"A35485"</definedName>
    <definedName name="FDD_59_164" hidden="1">"A35492"</definedName>
    <definedName name="FDD_59_165" hidden="1">"A35499"</definedName>
    <definedName name="FDD_59_166" hidden="1">"A35506"</definedName>
    <definedName name="FDD_59_167" hidden="1">"A35513"</definedName>
    <definedName name="FDD_59_168" hidden="1">"A35521"</definedName>
    <definedName name="FDD_59_169" hidden="1">"A35527"</definedName>
    <definedName name="FDD_59_17" hidden="1">"A34463"</definedName>
    <definedName name="FDD_59_170" hidden="1">"A35534"</definedName>
    <definedName name="FDD_59_171" hidden="1">"A35541"</definedName>
    <definedName name="FDD_59_172" hidden="1">"A35548"</definedName>
    <definedName name="FDD_59_173" hidden="1">"A35556"</definedName>
    <definedName name="FDD_59_174" hidden="1">"A35562"</definedName>
    <definedName name="FDD_59_175" hidden="1">"A35569"</definedName>
    <definedName name="FDD_59_176" hidden="1">"A35577"</definedName>
    <definedName name="FDD_59_177" hidden="1">"A35583"</definedName>
    <definedName name="FDD_59_178" hidden="1">"A35590"</definedName>
    <definedName name="FDD_59_179" hidden="1">"A35597"</definedName>
    <definedName name="FDD_59_18" hidden="1">"A34470"</definedName>
    <definedName name="FDD_59_180" hidden="1">"A35604"</definedName>
    <definedName name="FDD_59_181" hidden="1">"A35611"</definedName>
    <definedName name="FDD_59_182" hidden="1">"A35618"</definedName>
    <definedName name="FDD_59_183" hidden="1">"A35625"</definedName>
    <definedName name="FDD_59_184" hidden="1">"A35632"</definedName>
    <definedName name="FDD_59_185" hidden="1">"A35639"</definedName>
    <definedName name="FDD_59_186" hidden="1">"A35646"</definedName>
    <definedName name="FDD_59_187" hidden="1">"A35653"</definedName>
    <definedName name="FDD_59_188" hidden="1">"A35660"</definedName>
    <definedName name="FDD_59_189" hidden="1">"A35668"</definedName>
    <definedName name="FDD_59_19" hidden="1">"A34477"</definedName>
    <definedName name="FDD_59_190" hidden="1">"A35674"</definedName>
    <definedName name="FDD_59_191" hidden="1">"A35681"</definedName>
    <definedName name="FDD_59_192" hidden="1">"A35688"</definedName>
    <definedName name="FDD_59_193" hidden="1">"A35695"</definedName>
    <definedName name="FDD_59_194" hidden="1">"A35702"</definedName>
    <definedName name="FDD_59_195" hidden="1">"A35709"</definedName>
    <definedName name="FDD_59_196" hidden="1">"A35716"</definedName>
    <definedName name="FDD_59_197" hidden="1">"A35723"</definedName>
    <definedName name="FDD_59_198" hidden="1">"A35730"</definedName>
    <definedName name="FDD_59_199" hidden="1">"A35737"</definedName>
    <definedName name="FDD_59_2" hidden="1">"A31412"</definedName>
    <definedName name="FDD_59_20" hidden="1">"A34485"</definedName>
    <definedName name="FDD_59_200" hidden="1">"A35744"</definedName>
    <definedName name="FDD_59_201" hidden="1">"A35751"</definedName>
    <definedName name="FDD_59_202" hidden="1">"A35758"</definedName>
    <definedName name="FDD_59_203" hidden="1">"A35765"</definedName>
    <definedName name="FDD_59_204" hidden="1">"A35772"</definedName>
    <definedName name="FDD_59_205" hidden="1">"A35779"</definedName>
    <definedName name="FDD_59_206" hidden="1">"A35786"</definedName>
    <definedName name="FDD_59_207" hidden="1">"A35793"</definedName>
    <definedName name="FDD_59_208" hidden="1">"A35800"</definedName>
    <definedName name="FDD_59_209" hidden="1">"A35807"</definedName>
    <definedName name="FDD_59_21" hidden="1">"A34491"</definedName>
    <definedName name="FDD_59_210" hidden="1">"A35814"</definedName>
    <definedName name="FDD_59_211" hidden="1">"A35821"</definedName>
    <definedName name="FDD_59_212" hidden="1">"A35828"</definedName>
    <definedName name="FDD_59_213" hidden="1">"A35835"</definedName>
    <definedName name="FDD_59_214" hidden="1">"A35842"</definedName>
    <definedName name="FDD_59_215" hidden="1">"A35849"</definedName>
    <definedName name="FDD_59_216" hidden="1">"A35856"</definedName>
    <definedName name="FDD_59_217" hidden="1">"A35863"</definedName>
    <definedName name="FDD_59_218" hidden="1">"A35870"</definedName>
    <definedName name="FDD_59_219" hidden="1">"A35877"</definedName>
    <definedName name="FDD_59_22" hidden="1">"A34498"</definedName>
    <definedName name="FDD_59_220" hidden="1">"A35884"</definedName>
    <definedName name="FDD_59_221" hidden="1">"A35891"</definedName>
    <definedName name="FDD_59_222" hidden="1">"A35899"</definedName>
    <definedName name="FDD_59_223" hidden="1">"A35905"</definedName>
    <definedName name="FDD_59_224" hidden="1">"A35912"</definedName>
    <definedName name="FDD_59_225" hidden="1">"A35919"</definedName>
    <definedName name="FDD_59_226" hidden="1">"A35926"</definedName>
    <definedName name="FDD_59_227" hidden="1">"A35933"</definedName>
    <definedName name="FDD_59_228" hidden="1">"A35941"</definedName>
    <definedName name="FDD_59_229" hidden="1">"A35947"</definedName>
    <definedName name="FDD_59_23" hidden="1">"A34505"</definedName>
    <definedName name="FDD_59_230" hidden="1">"A35954"</definedName>
    <definedName name="FDD_59_231" hidden="1">"A35961"</definedName>
    <definedName name="FDD_59_232" hidden="1">"A35968"</definedName>
    <definedName name="FDD_59_233" hidden="1">"A35975"</definedName>
    <definedName name="FDD_59_234" hidden="1">"A35982"</definedName>
    <definedName name="FDD_59_235" hidden="1">"A35989"</definedName>
    <definedName name="FDD_59_236" hidden="1">"A35996"</definedName>
    <definedName name="FDD_59_237" hidden="1">"A36003"</definedName>
    <definedName name="FDD_59_238" hidden="1">"A36010"</definedName>
    <definedName name="FDD_59_239" hidden="1">"A36017"</definedName>
    <definedName name="FDD_59_24" hidden="1">"A34512"</definedName>
    <definedName name="FDD_59_240" hidden="1">"A36024"</definedName>
    <definedName name="FDD_59_241" hidden="1">"A36031"</definedName>
    <definedName name="FDD_59_242" hidden="1">"A36039"</definedName>
    <definedName name="FDD_59_243" hidden="1">"A36045"</definedName>
    <definedName name="FDD_59_244" hidden="1">"A36052"</definedName>
    <definedName name="FDD_59_245" hidden="1">"A36059"</definedName>
    <definedName name="FDD_59_246" hidden="1">"A36066"</definedName>
    <definedName name="FDD_59_247" hidden="1">"A36073"</definedName>
    <definedName name="FDD_59_248" hidden="1">"A36080"</definedName>
    <definedName name="FDD_59_249" hidden="1">"A36087"</definedName>
    <definedName name="FDD_59_25" hidden="1">"A34519"</definedName>
    <definedName name="FDD_59_250" hidden="1">"A36094"</definedName>
    <definedName name="FDD_59_251" hidden="1">"A36101"</definedName>
    <definedName name="FDD_59_252" hidden="1">"A36108"</definedName>
    <definedName name="FDD_59_253" hidden="1">"A36116"</definedName>
    <definedName name="FDD_59_254" hidden="1">"A36122"</definedName>
    <definedName name="FDD_59_255" hidden="1">"A36129"</definedName>
    <definedName name="FDD_59_256" hidden="1">"A36136"</definedName>
    <definedName name="FDD_59_257" hidden="1">"A36143"</definedName>
    <definedName name="FDD_59_258" hidden="1">"A36150"</definedName>
    <definedName name="FDD_59_259" hidden="1">"A36157"</definedName>
    <definedName name="FDD_59_26" hidden="1">"A34526"</definedName>
    <definedName name="FDD_59_260" hidden="1">"A36164"</definedName>
    <definedName name="FDD_59_27" hidden="1">"A34533"</definedName>
    <definedName name="FDD_59_28" hidden="1">"A34540"</definedName>
    <definedName name="FDD_59_29" hidden="1">"A34547"</definedName>
    <definedName name="FDD_59_3" hidden="1">"A31777"</definedName>
    <definedName name="FDD_59_30" hidden="1">"A34554"</definedName>
    <definedName name="FDD_59_31" hidden="1">"A34561"</definedName>
    <definedName name="FDD_59_32" hidden="1">"A34568"</definedName>
    <definedName name="FDD_59_33" hidden="1">"A34576"</definedName>
    <definedName name="FDD_59_34" hidden="1">"A34582"</definedName>
    <definedName name="FDD_59_35" hidden="1">"A34589"</definedName>
    <definedName name="FDD_59_36" hidden="1">"A34596"</definedName>
    <definedName name="FDD_59_37" hidden="1">"A34603"</definedName>
    <definedName name="FDD_59_38" hidden="1">"A34610"</definedName>
    <definedName name="FDD_59_39" hidden="1">"A34617"</definedName>
    <definedName name="FDD_59_4" hidden="1">"A32142"</definedName>
    <definedName name="FDD_59_40" hidden="1">"A34624"</definedName>
    <definedName name="FDD_59_41" hidden="1">"A34631"</definedName>
    <definedName name="FDD_59_42" hidden="1">"A34638"</definedName>
    <definedName name="FDD_59_43" hidden="1">"A34645"</definedName>
    <definedName name="FDD_59_44" hidden="1">"A34652"</definedName>
    <definedName name="FDD_59_45" hidden="1">"A34659"</definedName>
    <definedName name="FDD_59_46" hidden="1">"A34666"</definedName>
    <definedName name="FDD_59_47" hidden="1">"A34673"</definedName>
    <definedName name="FDD_59_48" hidden="1">"A34680"</definedName>
    <definedName name="FDD_59_49" hidden="1">"A34687"</definedName>
    <definedName name="FDD_59_5" hidden="1">"A32508"</definedName>
    <definedName name="FDD_59_50" hidden="1">"A34696"</definedName>
    <definedName name="FDD_59_51" hidden="1">"A34702"</definedName>
    <definedName name="FDD_59_52" hidden="1">"A34708"</definedName>
    <definedName name="FDD_59_53" hidden="1">"A34715"</definedName>
    <definedName name="FDD_59_54" hidden="1">"A34722"</definedName>
    <definedName name="FDD_59_55" hidden="1">"A34729"</definedName>
    <definedName name="FDD_59_56" hidden="1">"A34736"</definedName>
    <definedName name="FDD_59_57" hidden="1">"A34743"</definedName>
    <definedName name="FDD_59_58" hidden="1">"A34750"</definedName>
    <definedName name="FDD_59_59" hidden="1">"A34757"</definedName>
    <definedName name="FDD_59_6" hidden="1">"A32873"</definedName>
    <definedName name="FDD_59_60" hidden="1">"A34764"</definedName>
    <definedName name="FDD_59_61" hidden="1">"A34771"</definedName>
    <definedName name="FDD_59_62" hidden="1">"A34778"</definedName>
    <definedName name="FDD_59_63" hidden="1">"A34785"</definedName>
    <definedName name="FDD_59_64" hidden="1">"A34792"</definedName>
    <definedName name="FDD_59_65" hidden="1">"A34799"</definedName>
    <definedName name="FDD_59_66" hidden="1">"A34807"</definedName>
    <definedName name="FDD_59_67" hidden="1">"A34813"</definedName>
    <definedName name="FDD_59_68" hidden="1">"A34820"</definedName>
    <definedName name="FDD_59_69" hidden="1">"A34828"</definedName>
    <definedName name="FDD_59_7" hidden="1">"A33238"</definedName>
    <definedName name="FDD_59_70" hidden="1">"A34834"</definedName>
    <definedName name="FDD_59_71" hidden="1">"A34841"</definedName>
    <definedName name="FDD_59_72" hidden="1">"A34848"</definedName>
    <definedName name="FDD_59_73" hidden="1">"A34855"</definedName>
    <definedName name="FDD_59_74" hidden="1">"A34862"</definedName>
    <definedName name="FDD_59_75" hidden="1">"A34870"</definedName>
    <definedName name="FDD_59_76" hidden="1">"A34876"</definedName>
    <definedName name="FDD_59_77" hidden="1">"A34883"</definedName>
    <definedName name="FDD_59_78" hidden="1">"A34891"</definedName>
    <definedName name="FDD_59_79" hidden="1">"A34897"</definedName>
    <definedName name="FDD_59_8" hidden="1">"A33603"</definedName>
    <definedName name="FDD_59_80" hidden="1">"A34904"</definedName>
    <definedName name="FDD_59_81" hidden="1">"A34911"</definedName>
    <definedName name="FDD_59_82" hidden="1">"A34918"</definedName>
    <definedName name="FDD_59_83" hidden="1">"A34925"</definedName>
    <definedName name="FDD_59_84" hidden="1">"A34932"</definedName>
    <definedName name="FDD_59_85" hidden="1">"A34940"</definedName>
    <definedName name="FDD_59_86" hidden="1">"A34946"</definedName>
    <definedName name="FDD_59_87" hidden="1">"A34953"</definedName>
    <definedName name="FDD_59_88" hidden="1">"A34960"</definedName>
    <definedName name="FDD_59_89" hidden="1">"A34967"</definedName>
    <definedName name="FDD_59_9" hidden="1">"A33969"</definedName>
    <definedName name="FDD_59_90" hidden="1">"A34974"</definedName>
    <definedName name="FDD_59_91" hidden="1">"A34981"</definedName>
    <definedName name="FDD_59_92" hidden="1">"A34988"</definedName>
    <definedName name="FDD_59_93" hidden="1">"A34995"</definedName>
    <definedName name="FDD_59_94" hidden="1">"A35002"</definedName>
    <definedName name="FDD_59_95" hidden="1">"A35009"</definedName>
    <definedName name="FDD_59_96" hidden="1">"A35016"</definedName>
    <definedName name="FDD_59_97" hidden="1">"A35023"</definedName>
    <definedName name="FDD_59_98" hidden="1">"A35030"</definedName>
    <definedName name="FDD_59_99" hidden="1">"A35037"</definedName>
    <definedName name="FDD_6_0" hidden="1">"A25569"</definedName>
    <definedName name="FDD_6_1" hidden="1">"A35795"</definedName>
    <definedName name="FDD_6_2" hidden="1">"E36160"</definedName>
    <definedName name="FDD_6_3" hidden="1">"E36525"</definedName>
    <definedName name="FDD_60_0" hidden="1">"A30681"</definedName>
    <definedName name="FDD_60_1" hidden="1">"A31047"</definedName>
    <definedName name="FDD_60_10" hidden="1">"A34334"</definedName>
    <definedName name="FDD_60_11" hidden="1">"A34699"</definedName>
    <definedName name="FDD_60_12" hidden="1">"A35064"</definedName>
    <definedName name="FDD_60_13" hidden="1">"A35430"</definedName>
    <definedName name="FDD_60_14" hidden="1">"A35795"</definedName>
    <definedName name="FDD_60_2" hidden="1">"A31412"</definedName>
    <definedName name="FDD_60_3" hidden="1">"A31777"</definedName>
    <definedName name="FDD_60_4" hidden="1">"A32142"</definedName>
    <definedName name="FDD_60_5" hidden="1">"A32508"</definedName>
    <definedName name="FDD_60_6" hidden="1">"A32873"</definedName>
    <definedName name="FDD_60_7" hidden="1">"A33238"</definedName>
    <definedName name="FDD_60_8" hidden="1">"A33603"</definedName>
    <definedName name="FDD_60_9" hidden="1">"A33969"</definedName>
    <definedName name="FDD_61_0" hidden="1">"A30681"</definedName>
    <definedName name="FDD_61_1" hidden="1">"A31047"</definedName>
    <definedName name="FDD_61_10" hidden="1">"A34334"</definedName>
    <definedName name="FDD_61_11" hidden="1">"A34699"</definedName>
    <definedName name="FDD_61_12" hidden="1">"A35064"</definedName>
    <definedName name="FDD_61_13" hidden="1">"A35430"</definedName>
    <definedName name="FDD_61_14" hidden="1">"A35795"</definedName>
    <definedName name="FDD_61_2" hidden="1">"A31412"</definedName>
    <definedName name="FDD_61_3" hidden="1">"A31777"</definedName>
    <definedName name="FDD_61_4" hidden="1">"A32142"</definedName>
    <definedName name="FDD_61_5" hidden="1">"A32508"</definedName>
    <definedName name="FDD_61_6" hidden="1">"A32873"</definedName>
    <definedName name="FDD_61_7" hidden="1">"A33238"</definedName>
    <definedName name="FDD_61_8" hidden="1">"A33603"</definedName>
    <definedName name="FDD_61_9" hidden="1">"A33969"</definedName>
    <definedName name="FDD_62_0" hidden="1">"A30681"</definedName>
    <definedName name="FDD_62_1" hidden="1">"A31047"</definedName>
    <definedName name="FDD_62_10" hidden="1">"A34334"</definedName>
    <definedName name="FDD_62_11" hidden="1">"A34699"</definedName>
    <definedName name="FDD_62_12" hidden="1">"A35064"</definedName>
    <definedName name="FDD_62_13" hidden="1">"A35430"</definedName>
    <definedName name="FDD_62_14" hidden="1">"A35795"</definedName>
    <definedName name="FDD_62_2" hidden="1">"A31412"</definedName>
    <definedName name="FDD_62_3" hidden="1">"A31777"</definedName>
    <definedName name="FDD_62_4" hidden="1">"A32142"</definedName>
    <definedName name="FDD_62_5" hidden="1">"A32508"</definedName>
    <definedName name="FDD_62_6" hidden="1">"A32873"</definedName>
    <definedName name="FDD_62_7" hidden="1">"A33238"</definedName>
    <definedName name="FDD_62_8" hidden="1">"A33603"</definedName>
    <definedName name="FDD_62_9" hidden="1">"A33969"</definedName>
    <definedName name="FDD_63_0" hidden="1">"A30681"</definedName>
    <definedName name="FDD_63_1" hidden="1">"A31047"</definedName>
    <definedName name="FDD_63_10" hidden="1">"A34334"</definedName>
    <definedName name="FDD_63_11" hidden="1">"A34699"</definedName>
    <definedName name="FDD_63_12" hidden="1">"A35064"</definedName>
    <definedName name="FDD_63_13" hidden="1">"A35430"</definedName>
    <definedName name="FDD_63_14" hidden="1">"A35795"</definedName>
    <definedName name="FDD_63_2" hidden="1">"A31412"</definedName>
    <definedName name="FDD_63_3" hidden="1">"A31777"</definedName>
    <definedName name="FDD_63_4" hidden="1">"A32142"</definedName>
    <definedName name="FDD_63_5" hidden="1">"A32508"</definedName>
    <definedName name="FDD_63_6" hidden="1">"A32873"</definedName>
    <definedName name="FDD_63_7" hidden="1">"A33238"</definedName>
    <definedName name="FDD_63_8" hidden="1">"A33603"</definedName>
    <definedName name="FDD_63_9" hidden="1">"A33969"</definedName>
    <definedName name="FDD_64_0" hidden="1">"A30681"</definedName>
    <definedName name="FDD_64_1" hidden="1">"A31047"</definedName>
    <definedName name="FDD_64_10" hidden="1">"A34334"</definedName>
    <definedName name="FDD_64_11" hidden="1">"A34699"</definedName>
    <definedName name="FDD_64_12" hidden="1">"A35064"</definedName>
    <definedName name="FDD_64_13" hidden="1">"A35430"</definedName>
    <definedName name="FDD_64_14" hidden="1">"A35795"</definedName>
    <definedName name="FDD_64_2" hidden="1">"A31412"</definedName>
    <definedName name="FDD_64_3" hidden="1">"A31777"</definedName>
    <definedName name="FDD_64_4" hidden="1">"A32142"</definedName>
    <definedName name="FDD_64_5" hidden="1">"A32508"</definedName>
    <definedName name="FDD_64_6" hidden="1">"A32873"</definedName>
    <definedName name="FDD_64_7" hidden="1">"A33238"</definedName>
    <definedName name="FDD_64_8" hidden="1">"A33603"</definedName>
    <definedName name="FDD_64_9" hidden="1">"A33969"</definedName>
    <definedName name="FDD_65_0" hidden="1">"A30681"</definedName>
    <definedName name="FDD_65_1" hidden="1">"A31047"</definedName>
    <definedName name="FDD_65_10" hidden="1">"A34334"</definedName>
    <definedName name="FDD_65_11" hidden="1">"A34699"</definedName>
    <definedName name="FDD_65_12" hidden="1">"A35064"</definedName>
    <definedName name="FDD_65_13" hidden="1">"A35430"</definedName>
    <definedName name="FDD_65_14" hidden="1">"A35795"</definedName>
    <definedName name="FDD_65_2" hidden="1">"A31412"</definedName>
    <definedName name="FDD_65_3" hidden="1">"A31777"</definedName>
    <definedName name="FDD_65_4" hidden="1">"A32142"</definedName>
    <definedName name="FDD_65_5" hidden="1">"A32508"</definedName>
    <definedName name="FDD_65_6" hidden="1">"A32873"</definedName>
    <definedName name="FDD_65_7" hidden="1">"A33238"</definedName>
    <definedName name="FDD_65_8" hidden="1">"A33603"</definedName>
    <definedName name="FDD_65_9" hidden="1">"A33969"</definedName>
    <definedName name="FDD_66_0" hidden="1">"A30681"</definedName>
    <definedName name="FDD_66_1" hidden="1">"A31047"</definedName>
    <definedName name="FDD_66_10" hidden="1">"A34334"</definedName>
    <definedName name="FDD_66_11" hidden="1">"A34699"</definedName>
    <definedName name="FDD_66_12" hidden="1">"A35064"</definedName>
    <definedName name="FDD_66_13" hidden="1">"A35430"</definedName>
    <definedName name="FDD_66_14" hidden="1">"A35795"</definedName>
    <definedName name="FDD_66_2" hidden="1">"A31412"</definedName>
    <definedName name="FDD_66_3" hidden="1">"A31777"</definedName>
    <definedName name="FDD_66_4" hidden="1">"A32142"</definedName>
    <definedName name="FDD_66_5" hidden="1">"A32508"</definedName>
    <definedName name="FDD_66_6" hidden="1">"A32873"</definedName>
    <definedName name="FDD_66_7" hidden="1">"A33238"</definedName>
    <definedName name="FDD_66_8" hidden="1">"A33603"</definedName>
    <definedName name="FDD_66_9" hidden="1">"A33969"</definedName>
    <definedName name="FDD_67_0" hidden="1">"A30681"</definedName>
    <definedName name="FDD_67_1" hidden="1">"A31047"</definedName>
    <definedName name="FDD_67_10" hidden="1">"A34334"</definedName>
    <definedName name="FDD_67_11" hidden="1">"A34699"</definedName>
    <definedName name="FDD_67_12" hidden="1">"A35064"</definedName>
    <definedName name="FDD_67_13" hidden="1">"A35430"</definedName>
    <definedName name="FDD_67_14" hidden="1">"A35795"</definedName>
    <definedName name="FDD_67_2" hidden="1">"A31412"</definedName>
    <definedName name="FDD_67_3" hidden="1">"A31777"</definedName>
    <definedName name="FDD_67_4" hidden="1">"A32142"</definedName>
    <definedName name="FDD_67_5" hidden="1">"A32508"</definedName>
    <definedName name="FDD_67_6" hidden="1">"A32873"</definedName>
    <definedName name="FDD_67_7" hidden="1">"A33238"</definedName>
    <definedName name="FDD_67_8" hidden="1">"A33603"</definedName>
    <definedName name="FDD_67_9" hidden="1">"A33969"</definedName>
    <definedName name="FDD_68_0" hidden="1">"A30681"</definedName>
    <definedName name="FDD_68_1" hidden="1">"A31047"</definedName>
    <definedName name="FDD_68_10" hidden="1">"A34334"</definedName>
    <definedName name="FDD_68_11" hidden="1">"A34699"</definedName>
    <definedName name="FDD_68_12" hidden="1">"A35064"</definedName>
    <definedName name="FDD_68_13" hidden="1">"A35430"</definedName>
    <definedName name="FDD_68_14" hidden="1">"A35795"</definedName>
    <definedName name="FDD_68_2" hidden="1">"A31412"</definedName>
    <definedName name="FDD_68_3" hidden="1">"A31777"</definedName>
    <definedName name="FDD_68_4" hidden="1">"A32142"</definedName>
    <definedName name="FDD_68_5" hidden="1">"A32508"</definedName>
    <definedName name="FDD_68_6" hidden="1">"A32873"</definedName>
    <definedName name="FDD_68_7" hidden="1">"A33238"</definedName>
    <definedName name="FDD_68_8" hidden="1">"A33603"</definedName>
    <definedName name="FDD_68_9" hidden="1">"A33969"</definedName>
    <definedName name="FDD_69_0" hidden="1">"U30681"</definedName>
    <definedName name="FDD_69_1" hidden="1">"A31047"</definedName>
    <definedName name="FDD_69_10" hidden="1">"A34334"</definedName>
    <definedName name="FDD_69_11" hidden="1">"A34699"</definedName>
    <definedName name="FDD_69_12" hidden="1">"A35064"</definedName>
    <definedName name="FDD_69_13" hidden="1">"A35430"</definedName>
    <definedName name="FDD_69_14" hidden="1">"A35795"</definedName>
    <definedName name="FDD_69_2" hidden="1">"A31412"</definedName>
    <definedName name="FDD_69_3" hidden="1">"A31777"</definedName>
    <definedName name="FDD_69_4" hidden="1">"A32142"</definedName>
    <definedName name="FDD_69_5" hidden="1">"A32508"</definedName>
    <definedName name="FDD_69_6" hidden="1">"A32873"</definedName>
    <definedName name="FDD_69_7" hidden="1">"A33238"</definedName>
    <definedName name="FDD_69_8" hidden="1">"A33603"</definedName>
    <definedName name="FDD_69_9" hidden="1">"A33969"</definedName>
    <definedName name="FDD_7_0" hidden="1">"A25569"</definedName>
    <definedName name="FDD_7_1" hidden="1">"E35795"</definedName>
    <definedName name="FDD_7_2" hidden="1">"E36160"</definedName>
    <definedName name="FDD_7_3" hidden="1">"E36525"</definedName>
    <definedName name="FDD_70_0" hidden="1">"A30681"</definedName>
    <definedName name="FDD_70_1" hidden="1">"A31047"</definedName>
    <definedName name="FDD_70_10" hidden="1">"A34334"</definedName>
    <definedName name="FDD_70_11" hidden="1">"A34699"</definedName>
    <definedName name="FDD_70_12" hidden="1">"A35064"</definedName>
    <definedName name="FDD_70_13" hidden="1">"A35430"</definedName>
    <definedName name="FDD_70_14" hidden="1">"A35795"</definedName>
    <definedName name="FDD_70_2" hidden="1">"A31412"</definedName>
    <definedName name="FDD_70_3" hidden="1">"A31777"</definedName>
    <definedName name="FDD_70_4" hidden="1">"A32142"</definedName>
    <definedName name="FDD_70_5" hidden="1">"A32508"</definedName>
    <definedName name="FDD_70_6" hidden="1">"A32873"</definedName>
    <definedName name="FDD_70_7" hidden="1">"A33238"</definedName>
    <definedName name="FDD_70_8" hidden="1">"A33603"</definedName>
    <definedName name="FDD_70_9" hidden="1">"A33969"</definedName>
    <definedName name="FDD_71_0" hidden="1">"A30681"</definedName>
    <definedName name="FDD_71_1" hidden="1">"A31047"</definedName>
    <definedName name="FDD_71_10" hidden="1">"A34334"</definedName>
    <definedName name="FDD_71_11" hidden="1">"A34699"</definedName>
    <definedName name="FDD_71_12" hidden="1">"A35064"</definedName>
    <definedName name="FDD_71_13" hidden="1">"A35430"</definedName>
    <definedName name="FDD_71_14" hidden="1">"A35795"</definedName>
    <definedName name="FDD_71_2" hidden="1">"A31412"</definedName>
    <definedName name="FDD_71_3" hidden="1">"A31777"</definedName>
    <definedName name="FDD_71_4" hidden="1">"A32142"</definedName>
    <definedName name="FDD_71_5" hidden="1">"A32508"</definedName>
    <definedName name="FDD_71_6" hidden="1">"A32873"</definedName>
    <definedName name="FDD_71_7" hidden="1">"A33238"</definedName>
    <definedName name="FDD_71_8" hidden="1">"A33603"</definedName>
    <definedName name="FDD_71_9" hidden="1">"A33969"</definedName>
    <definedName name="FDD_72_0" hidden="1">"A30681"</definedName>
    <definedName name="FDD_72_1" hidden="1">"A31047"</definedName>
    <definedName name="FDD_72_10" hidden="1">"A34334"</definedName>
    <definedName name="FDD_72_11" hidden="1">"A34699"</definedName>
    <definedName name="FDD_72_12" hidden="1">"A35064"</definedName>
    <definedName name="FDD_72_13" hidden="1">"A35430"</definedName>
    <definedName name="FDD_72_14" hidden="1">"A35795"</definedName>
    <definedName name="FDD_72_2" hidden="1">"A31412"</definedName>
    <definedName name="FDD_72_3" hidden="1">"A31777"</definedName>
    <definedName name="FDD_72_4" hidden="1">"A32142"</definedName>
    <definedName name="FDD_72_5" hidden="1">"A32508"</definedName>
    <definedName name="FDD_72_6" hidden="1">"A32873"</definedName>
    <definedName name="FDD_72_7" hidden="1">"A33238"</definedName>
    <definedName name="FDD_72_8" hidden="1">"A33603"</definedName>
    <definedName name="FDD_72_9" hidden="1">"A33969"</definedName>
    <definedName name="FDD_73_0" hidden="1">"A30681"</definedName>
    <definedName name="FDD_73_1" hidden="1">"A31047"</definedName>
    <definedName name="FDD_73_10" hidden="1">"A34334"</definedName>
    <definedName name="FDD_73_11" hidden="1">"A34699"</definedName>
    <definedName name="FDD_73_12" hidden="1">"A35064"</definedName>
    <definedName name="FDD_73_13" hidden="1">"A35430"</definedName>
    <definedName name="FDD_73_14" hidden="1">"A35795"</definedName>
    <definedName name="FDD_73_2" hidden="1">"A31412"</definedName>
    <definedName name="FDD_73_3" hidden="1">"A31777"</definedName>
    <definedName name="FDD_73_4" hidden="1">"A32142"</definedName>
    <definedName name="FDD_73_5" hidden="1">"A32508"</definedName>
    <definedName name="FDD_73_6" hidden="1">"A32873"</definedName>
    <definedName name="FDD_73_7" hidden="1">"A33238"</definedName>
    <definedName name="FDD_73_8" hidden="1">"A33603"</definedName>
    <definedName name="FDD_73_9" hidden="1">"A33969"</definedName>
    <definedName name="FDD_74_0" hidden="1">"A30681"</definedName>
    <definedName name="FDD_74_1" hidden="1">"A31047"</definedName>
    <definedName name="FDD_74_10" hidden="1">"A34334"</definedName>
    <definedName name="FDD_74_11" hidden="1">"A34699"</definedName>
    <definedName name="FDD_74_12" hidden="1">"A35064"</definedName>
    <definedName name="FDD_74_13" hidden="1">"A35430"</definedName>
    <definedName name="FDD_74_14" hidden="1">"A35795"</definedName>
    <definedName name="FDD_74_2" hidden="1">"A31412"</definedName>
    <definedName name="FDD_74_3" hidden="1">"A31777"</definedName>
    <definedName name="FDD_74_4" hidden="1">"A32142"</definedName>
    <definedName name="FDD_74_5" hidden="1">"A32508"</definedName>
    <definedName name="FDD_74_6" hidden="1">"A32873"</definedName>
    <definedName name="FDD_74_7" hidden="1">"A33238"</definedName>
    <definedName name="FDD_74_8" hidden="1">"A33603"</definedName>
    <definedName name="FDD_74_9" hidden="1">"A33969"</definedName>
    <definedName name="FDD_75_0" hidden="1">"A30681"</definedName>
    <definedName name="FDD_75_1" hidden="1">"A31047"</definedName>
    <definedName name="FDD_75_10" hidden="1">"A34334"</definedName>
    <definedName name="FDD_75_11" hidden="1">"A34699"</definedName>
    <definedName name="FDD_75_12" hidden="1">"A35064"</definedName>
    <definedName name="FDD_75_13" hidden="1">"A35430"</definedName>
    <definedName name="FDD_75_14" hidden="1">"A35795"</definedName>
    <definedName name="FDD_75_2" hidden="1">"A31412"</definedName>
    <definedName name="FDD_75_3" hidden="1">"A31777"</definedName>
    <definedName name="FDD_75_4" hidden="1">"A32142"</definedName>
    <definedName name="FDD_75_5" hidden="1">"A32508"</definedName>
    <definedName name="FDD_75_6" hidden="1">"A32873"</definedName>
    <definedName name="FDD_75_7" hidden="1">"A33238"</definedName>
    <definedName name="FDD_75_8" hidden="1">"A33603"</definedName>
    <definedName name="FDD_75_9" hidden="1">"A33969"</definedName>
    <definedName name="FDD_76_0" hidden="1">"A30681"</definedName>
    <definedName name="FDD_76_1" hidden="1">"A31047"</definedName>
    <definedName name="FDD_76_10" hidden="1">"A34334"</definedName>
    <definedName name="FDD_76_11" hidden="1">"A34699"</definedName>
    <definedName name="FDD_76_12" hidden="1">"A35064"</definedName>
    <definedName name="FDD_76_13" hidden="1">"A35430"</definedName>
    <definedName name="FDD_76_14" hidden="1">"A35795"</definedName>
    <definedName name="FDD_76_2" hidden="1">"A31412"</definedName>
    <definedName name="FDD_76_3" hidden="1">"A31777"</definedName>
    <definedName name="FDD_76_4" hidden="1">"A32142"</definedName>
    <definedName name="FDD_76_5" hidden="1">"A32508"</definedName>
    <definedName name="FDD_76_6" hidden="1">"A32873"</definedName>
    <definedName name="FDD_76_7" hidden="1">"A33238"</definedName>
    <definedName name="FDD_76_8" hidden="1">"A33603"</definedName>
    <definedName name="FDD_76_9" hidden="1">"A33969"</definedName>
    <definedName name="FDD_77_0" hidden="1">"A30681"</definedName>
    <definedName name="FDD_77_1" hidden="1">"A31047"</definedName>
    <definedName name="FDD_77_10" hidden="1">"A34334"</definedName>
    <definedName name="FDD_77_11" hidden="1">"A34699"</definedName>
    <definedName name="FDD_77_12" hidden="1">"A35064"</definedName>
    <definedName name="FDD_77_13" hidden="1">"A35430"</definedName>
    <definedName name="FDD_77_14" hidden="1">"A35795"</definedName>
    <definedName name="FDD_77_2" hidden="1">"A31412"</definedName>
    <definedName name="FDD_77_3" hidden="1">"A31777"</definedName>
    <definedName name="FDD_77_4" hidden="1">"A32142"</definedName>
    <definedName name="FDD_77_5" hidden="1">"A32508"</definedName>
    <definedName name="FDD_77_6" hidden="1">"A32873"</definedName>
    <definedName name="FDD_77_7" hidden="1">"A33238"</definedName>
    <definedName name="FDD_77_8" hidden="1">"A33603"</definedName>
    <definedName name="FDD_77_9" hidden="1">"A33969"</definedName>
    <definedName name="FDD_78_0" hidden="1">"A30681"</definedName>
    <definedName name="FDD_78_1" hidden="1">"A31047"</definedName>
    <definedName name="FDD_78_10" hidden="1">"A34334"</definedName>
    <definedName name="FDD_78_11" hidden="1">"A34699"</definedName>
    <definedName name="FDD_78_12" hidden="1">"A35064"</definedName>
    <definedName name="FDD_78_13" hidden="1">"A35430"</definedName>
    <definedName name="FDD_78_14" hidden="1">"A35795"</definedName>
    <definedName name="FDD_78_2" hidden="1">"A31412"</definedName>
    <definedName name="FDD_78_3" hidden="1">"A31777"</definedName>
    <definedName name="FDD_78_4" hidden="1">"A32142"</definedName>
    <definedName name="FDD_78_5" hidden="1">"A32508"</definedName>
    <definedName name="FDD_78_6" hidden="1">"A32873"</definedName>
    <definedName name="FDD_78_7" hidden="1">"A33238"</definedName>
    <definedName name="FDD_78_8" hidden="1">"A33603"</definedName>
    <definedName name="FDD_78_9" hidden="1">"A33969"</definedName>
    <definedName name="FDD_79_0" hidden="1">"A30681"</definedName>
    <definedName name="FDD_79_1" hidden="1">"A31047"</definedName>
    <definedName name="FDD_79_10" hidden="1">"A34334"</definedName>
    <definedName name="FDD_79_11" hidden="1">"A34699"</definedName>
    <definedName name="FDD_79_12" hidden="1">"A35064"</definedName>
    <definedName name="FDD_79_13" hidden="1">"A35430"</definedName>
    <definedName name="FDD_79_14" hidden="1">"A35795"</definedName>
    <definedName name="FDD_79_2" hidden="1">"A31412"</definedName>
    <definedName name="FDD_79_3" hidden="1">"A31777"</definedName>
    <definedName name="FDD_79_4" hidden="1">"A32142"</definedName>
    <definedName name="FDD_79_5" hidden="1">"A32508"</definedName>
    <definedName name="FDD_79_6" hidden="1">"A32873"</definedName>
    <definedName name="FDD_79_7" hidden="1">"A33238"</definedName>
    <definedName name="FDD_79_8" hidden="1">"A33603"</definedName>
    <definedName name="FDD_79_9" hidden="1">"A33969"</definedName>
    <definedName name="FDD_8_0" hidden="1">"A25569"</definedName>
    <definedName name="FDD_8_1" hidden="1">"E35795"</definedName>
    <definedName name="FDD_8_2" hidden="1">"E36160"</definedName>
    <definedName name="FDD_8_3" hidden="1">"E36525"</definedName>
    <definedName name="FDD_80_0" hidden="1">"A30681"</definedName>
    <definedName name="FDD_80_1" hidden="1">"A31047"</definedName>
    <definedName name="FDD_80_10" hidden="1">"A34334"</definedName>
    <definedName name="FDD_80_11" hidden="1">"A34699"</definedName>
    <definedName name="FDD_80_12" hidden="1">"A35064"</definedName>
    <definedName name="FDD_80_13" hidden="1">"A35430"</definedName>
    <definedName name="FDD_80_14" hidden="1">"A35795"</definedName>
    <definedName name="FDD_80_2" hidden="1">"A31412"</definedName>
    <definedName name="FDD_80_3" hidden="1">"A31777"</definedName>
    <definedName name="FDD_80_4" hidden="1">"A32142"</definedName>
    <definedName name="FDD_80_5" hidden="1">"A32508"</definedName>
    <definedName name="FDD_80_6" hidden="1">"A32873"</definedName>
    <definedName name="FDD_80_7" hidden="1">"A33238"</definedName>
    <definedName name="FDD_80_8" hidden="1">"A33603"</definedName>
    <definedName name="FDD_80_9" hidden="1">"A33969"</definedName>
    <definedName name="FDD_81_0" hidden="1">"A30681"</definedName>
    <definedName name="FDD_81_1" hidden="1">"A31047"</definedName>
    <definedName name="FDD_81_10" hidden="1">"A34334"</definedName>
    <definedName name="FDD_81_11" hidden="1">"A34699"</definedName>
    <definedName name="FDD_81_12" hidden="1">"A35064"</definedName>
    <definedName name="FDD_81_13" hidden="1">"A35430"</definedName>
    <definedName name="FDD_81_14" hidden="1">"A35795"</definedName>
    <definedName name="FDD_81_2" hidden="1">"A31412"</definedName>
    <definedName name="FDD_81_3" hidden="1">"A31777"</definedName>
    <definedName name="FDD_81_4" hidden="1">"A32142"</definedName>
    <definedName name="FDD_81_5" hidden="1">"A32508"</definedName>
    <definedName name="FDD_81_6" hidden="1">"A32873"</definedName>
    <definedName name="FDD_81_7" hidden="1">"A33238"</definedName>
    <definedName name="FDD_81_8" hidden="1">"A33603"</definedName>
    <definedName name="FDD_81_9" hidden="1">"A33969"</definedName>
    <definedName name="FDD_82_0" hidden="1">"A30681"</definedName>
    <definedName name="FDD_82_1" hidden="1">"A31047"</definedName>
    <definedName name="FDD_82_10" hidden="1">"A34334"</definedName>
    <definedName name="FDD_82_11" hidden="1">"A34699"</definedName>
    <definedName name="FDD_82_12" hidden="1">"A35064"</definedName>
    <definedName name="FDD_82_13" hidden="1">"A35430"</definedName>
    <definedName name="FDD_82_14" hidden="1">"A35795"</definedName>
    <definedName name="FDD_82_2" hidden="1">"A31412"</definedName>
    <definedName name="FDD_82_3" hidden="1">"A31777"</definedName>
    <definedName name="FDD_82_4" hidden="1">"A32142"</definedName>
    <definedName name="FDD_82_5" hidden="1">"A32508"</definedName>
    <definedName name="FDD_82_6" hidden="1">"A32873"</definedName>
    <definedName name="FDD_82_7" hidden="1">"A33238"</definedName>
    <definedName name="FDD_82_8" hidden="1">"A33603"</definedName>
    <definedName name="FDD_82_9" hidden="1">"A33969"</definedName>
    <definedName name="FDD_83_0" hidden="1">"A30681"</definedName>
    <definedName name="FDD_83_1" hidden="1">"A31047"</definedName>
    <definedName name="FDD_83_10" hidden="1">"A34334"</definedName>
    <definedName name="FDD_83_11" hidden="1">"A34699"</definedName>
    <definedName name="FDD_83_12" hidden="1">"A35064"</definedName>
    <definedName name="FDD_83_13" hidden="1">"A35430"</definedName>
    <definedName name="FDD_83_14" hidden="1">"A35795"</definedName>
    <definedName name="FDD_83_2" hidden="1">"A31412"</definedName>
    <definedName name="FDD_83_3" hidden="1">"A31777"</definedName>
    <definedName name="FDD_83_4" hidden="1">"A32142"</definedName>
    <definedName name="FDD_83_5" hidden="1">"A32508"</definedName>
    <definedName name="FDD_83_6" hidden="1">"A32873"</definedName>
    <definedName name="FDD_83_7" hidden="1">"A33238"</definedName>
    <definedName name="FDD_83_8" hidden="1">"A33603"</definedName>
    <definedName name="FDD_83_9" hidden="1">"A33969"</definedName>
    <definedName name="FDD_84_0" hidden="1">"A30681"</definedName>
    <definedName name="FDD_84_1" hidden="1">"A31047"</definedName>
    <definedName name="FDD_84_10" hidden="1">"A34334"</definedName>
    <definedName name="FDD_84_11" hidden="1">"A34699"</definedName>
    <definedName name="FDD_84_12" hidden="1">"A35064"</definedName>
    <definedName name="FDD_84_13" hidden="1">"A35430"</definedName>
    <definedName name="FDD_84_14" hidden="1">"A35795"</definedName>
    <definedName name="FDD_84_2" hidden="1">"A31412"</definedName>
    <definedName name="FDD_84_3" hidden="1">"A31777"</definedName>
    <definedName name="FDD_84_4" hidden="1">"A32142"</definedName>
    <definedName name="FDD_84_5" hidden="1">"A32508"</definedName>
    <definedName name="FDD_84_6" hidden="1">"A32873"</definedName>
    <definedName name="FDD_84_7" hidden="1">"A33238"</definedName>
    <definedName name="FDD_84_8" hidden="1">"A33603"</definedName>
    <definedName name="FDD_84_9" hidden="1">"A33969"</definedName>
    <definedName name="FDD_85_0" hidden="1">"A30681"</definedName>
    <definedName name="FDD_85_1" hidden="1">"A31047"</definedName>
    <definedName name="FDD_85_10" hidden="1">"A34334"</definedName>
    <definedName name="FDD_85_11" hidden="1">"A34699"</definedName>
    <definedName name="FDD_85_12" hidden="1">"A35064"</definedName>
    <definedName name="FDD_85_13" hidden="1">"A35430"</definedName>
    <definedName name="FDD_85_14" hidden="1">"A35795"</definedName>
    <definedName name="FDD_85_2" hidden="1">"A31412"</definedName>
    <definedName name="FDD_85_3" hidden="1">"A31777"</definedName>
    <definedName name="FDD_85_4" hidden="1">"A32142"</definedName>
    <definedName name="FDD_85_5" hidden="1">"A32508"</definedName>
    <definedName name="FDD_85_6" hidden="1">"A32873"</definedName>
    <definedName name="FDD_85_7" hidden="1">"A33238"</definedName>
    <definedName name="FDD_85_8" hidden="1">"A33603"</definedName>
    <definedName name="FDD_85_9" hidden="1">"A33969"</definedName>
    <definedName name="FDD_86_0" hidden="1">"A30681"</definedName>
    <definedName name="FDD_86_1" hidden="1">"A31047"</definedName>
    <definedName name="FDD_86_10" hidden="1">"A34334"</definedName>
    <definedName name="FDD_86_11" hidden="1">"A34699"</definedName>
    <definedName name="FDD_86_12" hidden="1">"A35064"</definedName>
    <definedName name="FDD_86_13" hidden="1">"A35430"</definedName>
    <definedName name="FDD_86_14" hidden="1">"A35795"</definedName>
    <definedName name="FDD_86_2" hidden="1">"A31412"</definedName>
    <definedName name="FDD_86_3" hidden="1">"A31777"</definedName>
    <definedName name="FDD_86_4" hidden="1">"A32142"</definedName>
    <definedName name="FDD_86_5" hidden="1">"A32508"</definedName>
    <definedName name="FDD_86_6" hidden="1">"A32873"</definedName>
    <definedName name="FDD_86_7" hidden="1">"A33238"</definedName>
    <definedName name="FDD_86_8" hidden="1">"A33603"</definedName>
    <definedName name="FDD_86_9" hidden="1">"A33969"</definedName>
    <definedName name="FDD_87_0" hidden="1">"A30681"</definedName>
    <definedName name="FDD_87_1" hidden="1">"A31047"</definedName>
    <definedName name="FDD_87_10" hidden="1">"A34334"</definedName>
    <definedName name="FDD_87_11" hidden="1">"A34699"</definedName>
    <definedName name="FDD_87_12" hidden="1">"A35064"</definedName>
    <definedName name="FDD_87_13" hidden="1">"A35430"</definedName>
    <definedName name="FDD_87_14" hidden="1">"A35795"</definedName>
    <definedName name="FDD_87_2" hidden="1">"A31412"</definedName>
    <definedName name="FDD_87_3" hidden="1">"A31777"</definedName>
    <definedName name="FDD_87_4" hidden="1">"A32142"</definedName>
    <definedName name="FDD_87_5" hidden="1">"A32508"</definedName>
    <definedName name="FDD_87_6" hidden="1">"A32873"</definedName>
    <definedName name="FDD_87_7" hidden="1">"A33238"</definedName>
    <definedName name="FDD_87_8" hidden="1">"A33603"</definedName>
    <definedName name="FDD_87_9" hidden="1">"A33969"</definedName>
    <definedName name="FDD_88_0" hidden="1">"A30681"</definedName>
    <definedName name="FDD_88_1" hidden="1">"A31047"</definedName>
    <definedName name="FDD_88_10" hidden="1">"A34334"</definedName>
    <definedName name="FDD_88_11" hidden="1">"A34699"</definedName>
    <definedName name="FDD_88_12" hidden="1">"A35064"</definedName>
    <definedName name="FDD_88_13" hidden="1">"A35430"</definedName>
    <definedName name="FDD_88_14" hidden="1">"A35795"</definedName>
    <definedName name="FDD_88_2" hidden="1">"A31412"</definedName>
    <definedName name="FDD_88_3" hidden="1">"A31777"</definedName>
    <definedName name="FDD_88_4" hidden="1">"A32142"</definedName>
    <definedName name="FDD_88_5" hidden="1">"A32508"</definedName>
    <definedName name="FDD_88_6" hidden="1">"A32873"</definedName>
    <definedName name="FDD_88_7" hidden="1">"A33238"</definedName>
    <definedName name="FDD_88_8" hidden="1">"A33603"</definedName>
    <definedName name="FDD_88_9" hidden="1">"A33969"</definedName>
    <definedName name="FDD_89_0" hidden="1">"A30681"</definedName>
    <definedName name="FDD_89_1" hidden="1">"A31047"</definedName>
    <definedName name="FDD_89_10" hidden="1">"A34334"</definedName>
    <definedName name="FDD_89_11" hidden="1">"A34699"</definedName>
    <definedName name="FDD_89_12" hidden="1">"A35064"</definedName>
    <definedName name="FDD_89_13" hidden="1">"A35430"</definedName>
    <definedName name="FDD_89_14" hidden="1">"A35795"</definedName>
    <definedName name="FDD_89_2" hidden="1">"A31412"</definedName>
    <definedName name="FDD_89_3" hidden="1">"A31777"</definedName>
    <definedName name="FDD_89_4" hidden="1">"A32142"</definedName>
    <definedName name="FDD_89_5" hidden="1">"A32508"</definedName>
    <definedName name="FDD_89_6" hidden="1">"A32873"</definedName>
    <definedName name="FDD_89_7" hidden="1">"A33238"</definedName>
    <definedName name="FDD_89_8" hidden="1">"A33603"</definedName>
    <definedName name="FDD_89_9" hidden="1">"A33969"</definedName>
    <definedName name="FDD_9_0" hidden="1">"A25569"</definedName>
    <definedName name="FDD_9_1" hidden="1">"E35795"</definedName>
    <definedName name="FDD_9_2" hidden="1">"E36160"</definedName>
    <definedName name="FDD_9_3" hidden="1">"E36525"</definedName>
    <definedName name="FDD_90_0" hidden="1">"A30681"</definedName>
    <definedName name="FDD_90_1" hidden="1">"A31047"</definedName>
    <definedName name="FDD_90_10" hidden="1">"A34334"</definedName>
    <definedName name="FDD_90_11" hidden="1">"A34699"</definedName>
    <definedName name="FDD_90_12" hidden="1">"A35064"</definedName>
    <definedName name="FDD_90_13" hidden="1">"A35430"</definedName>
    <definedName name="FDD_90_14" hidden="1">"A35795"</definedName>
    <definedName name="FDD_90_2" hidden="1">"A31412"</definedName>
    <definedName name="FDD_90_3" hidden="1">"A31777"</definedName>
    <definedName name="FDD_90_4" hidden="1">"A32142"</definedName>
    <definedName name="FDD_90_5" hidden="1">"A32508"</definedName>
    <definedName name="FDD_90_6" hidden="1">"A32873"</definedName>
    <definedName name="FDD_90_7" hidden="1">"A33238"</definedName>
    <definedName name="FDD_90_8" hidden="1">"A33603"</definedName>
    <definedName name="FDD_90_9" hidden="1">"A33969"</definedName>
    <definedName name="FDD_91_0" hidden="1">"A30681"</definedName>
    <definedName name="FDD_91_1" hidden="1">"A31047"</definedName>
    <definedName name="FDD_91_10" hidden="1">"A34334"</definedName>
    <definedName name="FDD_91_11" hidden="1">"A34699"</definedName>
    <definedName name="FDD_91_12" hidden="1">"A35064"</definedName>
    <definedName name="FDD_91_13" hidden="1">"A35430"</definedName>
    <definedName name="FDD_91_14" hidden="1">"A35795"</definedName>
    <definedName name="FDD_91_2" hidden="1">"A31412"</definedName>
    <definedName name="FDD_91_3" hidden="1">"A31777"</definedName>
    <definedName name="FDD_91_4" hidden="1">"A32142"</definedName>
    <definedName name="FDD_91_5" hidden="1">"A32508"</definedName>
    <definedName name="FDD_91_6" hidden="1">"A32873"</definedName>
    <definedName name="FDD_91_7" hidden="1">"A33238"</definedName>
    <definedName name="FDD_91_8" hidden="1">"A33603"</definedName>
    <definedName name="FDD_91_9" hidden="1">"A33969"</definedName>
    <definedName name="FDD_92_0" hidden="1">"A30681"</definedName>
    <definedName name="FDD_92_1" hidden="1">"A31047"</definedName>
    <definedName name="FDD_92_10" hidden="1">"A34334"</definedName>
    <definedName name="FDD_92_11" hidden="1">"A34699"</definedName>
    <definedName name="FDD_92_12" hidden="1">"A35064"</definedName>
    <definedName name="FDD_92_13" hidden="1">"A35430"</definedName>
    <definedName name="FDD_92_14" hidden="1">"A35795"</definedName>
    <definedName name="FDD_92_2" hidden="1">"A31412"</definedName>
    <definedName name="FDD_92_3" hidden="1">"A31777"</definedName>
    <definedName name="FDD_92_4" hidden="1">"A32142"</definedName>
    <definedName name="FDD_92_5" hidden="1">"A32508"</definedName>
    <definedName name="FDD_92_6" hidden="1">"A32873"</definedName>
    <definedName name="FDD_92_7" hidden="1">"A33238"</definedName>
    <definedName name="FDD_92_8" hidden="1">"A33603"</definedName>
    <definedName name="FDD_92_9" hidden="1">"A33969"</definedName>
    <definedName name="FDD_93_0" hidden="1">"A30681"</definedName>
    <definedName name="FDD_93_1" hidden="1">"A31047"</definedName>
    <definedName name="FDD_93_10" hidden="1">"A34334"</definedName>
    <definedName name="FDD_93_11" hidden="1">"A34699"</definedName>
    <definedName name="FDD_93_12" hidden="1">"A35064"</definedName>
    <definedName name="FDD_93_13" hidden="1">"A35430"</definedName>
    <definedName name="FDD_93_14" hidden="1">"A35795"</definedName>
    <definedName name="FDD_93_2" hidden="1">"A31412"</definedName>
    <definedName name="FDD_93_3" hidden="1">"A31777"</definedName>
    <definedName name="FDD_93_4" hidden="1">"A32142"</definedName>
    <definedName name="FDD_93_5" hidden="1">"A32508"</definedName>
    <definedName name="FDD_93_6" hidden="1">"A32873"</definedName>
    <definedName name="FDD_93_7" hidden="1">"A33238"</definedName>
    <definedName name="FDD_93_8" hidden="1">"A33603"</definedName>
    <definedName name="FDD_93_9" hidden="1">"A33969"</definedName>
    <definedName name="FDD_94_0" hidden="1">"A30681"</definedName>
    <definedName name="FDD_94_1" hidden="1">"A31047"</definedName>
    <definedName name="FDD_94_10" hidden="1">"A34334"</definedName>
    <definedName name="FDD_94_11" hidden="1">"A34699"</definedName>
    <definedName name="FDD_94_12" hidden="1">"A35064"</definedName>
    <definedName name="FDD_94_13" hidden="1">"A35430"</definedName>
    <definedName name="FDD_94_14" hidden="1">"A35795"</definedName>
    <definedName name="FDD_94_2" hidden="1">"A31412"</definedName>
    <definedName name="FDD_94_3" hidden="1">"A31777"</definedName>
    <definedName name="FDD_94_4" hidden="1">"A32142"</definedName>
    <definedName name="FDD_94_5" hidden="1">"A32508"</definedName>
    <definedName name="FDD_94_6" hidden="1">"A32873"</definedName>
    <definedName name="FDD_94_7" hidden="1">"A33238"</definedName>
    <definedName name="FDD_94_8" hidden="1">"A33603"</definedName>
    <definedName name="FDD_94_9" hidden="1">"A33969"</definedName>
    <definedName name="FDD_95_0" hidden="1">"A30681"</definedName>
    <definedName name="FDD_95_1" hidden="1">"A31047"</definedName>
    <definedName name="FDD_95_10" hidden="1">"A34334"</definedName>
    <definedName name="FDD_95_11" hidden="1">"A34699"</definedName>
    <definedName name="FDD_95_12" hidden="1">"A35064"</definedName>
    <definedName name="FDD_95_13" hidden="1">"A35430"</definedName>
    <definedName name="FDD_95_14" hidden="1">"A35795"</definedName>
    <definedName name="FDD_95_2" hidden="1">"A31412"</definedName>
    <definedName name="FDD_95_3" hidden="1">"A31777"</definedName>
    <definedName name="FDD_95_4" hidden="1">"A32142"</definedName>
    <definedName name="FDD_95_5" hidden="1">"A32508"</definedName>
    <definedName name="FDD_95_6" hidden="1">"A32873"</definedName>
    <definedName name="FDD_95_7" hidden="1">"A33238"</definedName>
    <definedName name="FDD_95_8" hidden="1">"A33603"</definedName>
    <definedName name="FDD_95_9" hidden="1">"A33969"</definedName>
    <definedName name="FDD_96_0" hidden="1">"U30681"</definedName>
    <definedName name="FDD_96_1" hidden="1">"A31047"</definedName>
    <definedName name="FDD_96_10" hidden="1">"A34334"</definedName>
    <definedName name="FDD_96_11" hidden="1">"A34699"</definedName>
    <definedName name="FDD_96_12" hidden="1">"A35064"</definedName>
    <definedName name="FDD_96_13" hidden="1">"A35430"</definedName>
    <definedName name="FDD_96_14" hidden="1">"A35795"</definedName>
    <definedName name="FDD_96_2" hidden="1">"A31412"</definedName>
    <definedName name="FDD_96_3" hidden="1">"A31777"</definedName>
    <definedName name="FDD_96_4" hidden="1">"A32142"</definedName>
    <definedName name="FDD_96_5" hidden="1">"A32508"</definedName>
    <definedName name="FDD_96_6" hidden="1">"A32873"</definedName>
    <definedName name="FDD_96_7" hidden="1">"A33238"</definedName>
    <definedName name="FDD_96_8" hidden="1">"A33603"</definedName>
    <definedName name="FDD_96_9" hidden="1">"A33969"</definedName>
    <definedName name="FDD_97_0" hidden="1">"U30681"</definedName>
    <definedName name="FDD_97_1" hidden="1">"A31047"</definedName>
    <definedName name="FDD_97_10" hidden="1">"A34334"</definedName>
    <definedName name="FDD_97_11" hidden="1">"A34699"</definedName>
    <definedName name="FDD_97_12" hidden="1">"A35064"</definedName>
    <definedName name="FDD_97_13" hidden="1">"A35430"</definedName>
    <definedName name="FDD_97_14" hidden="1">"A35795"</definedName>
    <definedName name="FDD_97_2" hidden="1">"A31412"</definedName>
    <definedName name="FDD_97_3" hidden="1">"A31777"</definedName>
    <definedName name="FDD_97_4" hidden="1">"A32142"</definedName>
    <definedName name="FDD_97_5" hidden="1">"A32508"</definedName>
    <definedName name="FDD_97_6" hidden="1">"A32873"</definedName>
    <definedName name="FDD_97_7" hidden="1">"A33238"</definedName>
    <definedName name="FDD_97_8" hidden="1">"A33603"</definedName>
    <definedName name="FDD_97_9" hidden="1">"A33969"</definedName>
    <definedName name="FDD_98_0" hidden="1">"U30681"</definedName>
    <definedName name="FDD_98_1" hidden="1">"A31047"</definedName>
    <definedName name="FDD_98_10" hidden="1">"A34334"</definedName>
    <definedName name="FDD_98_11" hidden="1">"A34699"</definedName>
    <definedName name="FDD_98_12" hidden="1">"A35064"</definedName>
    <definedName name="FDD_98_13" hidden="1">"A35430"</definedName>
    <definedName name="FDD_98_14" hidden="1">"A35795"</definedName>
    <definedName name="FDD_98_2" hidden="1">"A31412"</definedName>
    <definedName name="FDD_98_3" hidden="1">"A31777"</definedName>
    <definedName name="FDD_98_4" hidden="1">"A32142"</definedName>
    <definedName name="FDD_98_5" hidden="1">"A32508"</definedName>
    <definedName name="FDD_98_6" hidden="1">"A32873"</definedName>
    <definedName name="FDD_98_7" hidden="1">"A33238"</definedName>
    <definedName name="FDD_98_8" hidden="1">"A33603"</definedName>
    <definedName name="FDD_98_9" hidden="1">"A33969"</definedName>
    <definedName name="FDD_99_0" hidden="1">"U30681"</definedName>
    <definedName name="FDD_99_1" hidden="1">"A31047"</definedName>
    <definedName name="FDD_99_10" hidden="1">"A34334"</definedName>
    <definedName name="FDD_99_11" hidden="1">"A34699"</definedName>
    <definedName name="FDD_99_12" hidden="1">"A35064"</definedName>
    <definedName name="FDD_99_13" hidden="1">"A35430"</definedName>
    <definedName name="FDD_99_14" hidden="1">"A35795"</definedName>
    <definedName name="FDD_99_2" hidden="1">"A31412"</definedName>
    <definedName name="FDD_99_3" hidden="1">"A31777"</definedName>
    <definedName name="FDD_99_4" hidden="1">"A32142"</definedName>
    <definedName name="FDD_99_5" hidden="1">"A32508"</definedName>
    <definedName name="FDD_99_6" hidden="1">"A32873"</definedName>
    <definedName name="FDD_99_7" hidden="1">"A33238"</definedName>
    <definedName name="FDD_99_8" hidden="1">"A33603"</definedName>
    <definedName name="FDD_99_9" hidden="1">"A33969"</definedName>
    <definedName name="fdf" localSheetId="2" hidden="1">{#N/A,#N/A,TRUE,"Cover Memo";"Complete Sys. Estimate",#N/A,TRUE,"Change Summary";"Complete Sys. Estimate",#N/A,TRUE,"Estimate Summary";"Complete Sys. Estimate",#N/A,TRUE,"Dept. Summary";"Complete Sys. Estimate",#N/A,TRUE,"DOW Detail"}</definedName>
    <definedName name="fdf" localSheetId="4" hidden="1">{#N/A,#N/A,TRUE,"Cover Memo";"Complete Sys. Estimate",#N/A,TRUE,"Change Summary";"Complete Sys. Estimate",#N/A,TRUE,"Estimate Summary";"Complete Sys. Estimate",#N/A,TRUE,"Dept. Summary";"Complete Sys. Estimate",#N/A,TRUE,"DOW Detail"}</definedName>
    <definedName name="fdf" hidden="1">{#N/A,#N/A,TRUE,"Cover Memo";"Complete Sys. Estimate",#N/A,TRUE,"Change Summary";"Complete Sys. Estimate",#N/A,TRUE,"Estimate Summary";"Complete Sys. Estimate",#N/A,TRUE,"Dept. Summary";"Complete Sys. Estimate",#N/A,TRUE,"DOW Detail"}</definedName>
    <definedName name="fdfd" localSheetId="2" hidden="1">{#N/A,#N/A,TRUE,"Cover Memo";"Complete Sys. Estimate",#N/A,TRUE,"Change Summary";"Complete Sys. Estimate",#N/A,TRUE,"Estimate Summary";"Complete Sys. Estimate",#N/A,TRUE,"Dept. Summary";"Complete Sys. Estimate",#N/A,TRUE,"DOW Detail"}</definedName>
    <definedName name="fdfd" localSheetId="4" hidden="1">{#N/A,#N/A,TRUE,"Cover Memo";"Complete Sys. Estimate",#N/A,TRUE,"Change Summary";"Complete Sys. Estimate",#N/A,TRUE,"Estimate Summary";"Complete Sys. Estimate",#N/A,TRUE,"Dept. Summary";"Complete Sys. Estimate",#N/A,TRUE,"DOW Detail"}</definedName>
    <definedName name="fdfd" hidden="1">{#N/A,#N/A,TRUE,"Cover Memo";"Complete Sys. Estimate",#N/A,TRUE,"Change Summary";"Complete Sys. Estimate",#N/A,TRUE,"Estimate Summary";"Complete Sys. Estimate",#N/A,TRUE,"Dept. Summary";"Complete Sys. Estimate",#N/A,TRUE,"DOW Detail"}</definedName>
    <definedName name="fdfd2" localSheetId="2" hidden="1">{#N/A,#N/A,TRUE,"Cover Memo";"Complete Sys. Estimate",#N/A,TRUE,"Change Summary";"Complete Sys. Estimate",#N/A,TRUE,"Estimate Summary";"Complete Sys. Estimate",#N/A,TRUE,"Dept. Summary";"Complete Sys. Estimate",#N/A,TRUE,"DOW Detail"}</definedName>
    <definedName name="fdfd2" localSheetId="4" hidden="1">{#N/A,#N/A,TRUE,"Cover Memo";"Complete Sys. Estimate",#N/A,TRUE,"Change Summary";"Complete Sys. Estimate",#N/A,TRUE,"Estimate Summary";"Complete Sys. Estimate",#N/A,TRUE,"Dept. Summary";"Complete Sys. Estimate",#N/A,TRUE,"DOW Detail"}</definedName>
    <definedName name="fdfd2" hidden="1">{#N/A,#N/A,TRUE,"Cover Memo";"Complete Sys. Estimate",#N/A,TRUE,"Change Summary";"Complete Sys. Estimate",#N/A,TRUE,"Estimate Summary";"Complete Sys. Estimate",#N/A,TRUE,"Dept. Summary";"Complete Sys. Estimate",#N/A,TRUE,"DOW Detail"}</definedName>
    <definedName name="fdfds">{#N/A,#N/A,FALSE,"Bestfoods";#N/A,#N/A,FALSE,"Campbell";#N/A,#N/A,FALSE,"ConAgra";#N/A,#N/A,FALSE,"Healthy Choice";#N/A,#N/A,FALSE,"Int'l Home Foods";#N/A,#N/A,FALSE,"General Mills";#N/A,#N/A,FALSE,"Heinz";#N/A,#N/A,FALSE,"Kellogg";#N/A,#N/A,FALSE,"Kraft";#N/A,#N/A,FALSE,"Nabisco";#N/A,#N/A,FALSE,"Quaker Oats";#N/A,#N/A,FALSE,"Sara Lee";#N/A,#N/A,FALSE,"print summary"}</definedName>
    <definedName name="fdff" localSheetId="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dff" localSheetId="4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dff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dffffffff" localSheetId="10">#REF!</definedName>
    <definedName name="fdffffffff">#REF!</definedName>
    <definedName name="fdfg">{"quarterly",#N/A,FALSE,"Income Statement";#N/A,#N/A,FALSE,"print segment";#N/A,#N/A,FALSE,"Balance Sheet";#N/A,#N/A,FALSE,"Annl Inc";#N/A,#N/A,FALSE,"Cash Flow"}</definedName>
    <definedName name="fdfgdgdfgfdg" localSheetId="2" hidden="1">{"comp",#N/A,FALSE,"SPEC";"footnotes",#N/A,FALSE,"SPEC"}</definedName>
    <definedName name="fdfgdgdfgfdg" localSheetId="4" hidden="1">{"comp",#N/A,FALSE,"SPEC";"footnotes",#N/A,FALSE,"SPEC"}</definedName>
    <definedName name="fdfgdgdfgfdg" hidden="1">{"comp",#N/A,FALSE,"SPEC";"footnotes",#N/A,FALSE,"SPEC"}</definedName>
    <definedName name="fdgdg" localSheetId="2" hidden="1">{#N/A,#N/A,TRUE,"Cover Memo";"Complete Sys. Estimate",#N/A,TRUE,"Change Summary";"Complete Sys. Estimate",#N/A,TRUE,"Estimate Summary";"Complete Sys. Estimate",#N/A,TRUE,"Dept. Summary";"Complete Sys. Estimate",#N/A,TRUE,"DOW Detail"}</definedName>
    <definedName name="fdgdg" localSheetId="4" hidden="1">{#N/A,#N/A,TRUE,"Cover Memo";"Complete Sys. Estimate",#N/A,TRUE,"Change Summary";"Complete Sys. Estimate",#N/A,TRUE,"Estimate Summary";"Complete Sys. Estimate",#N/A,TRUE,"Dept. Summary";"Complete Sys. Estimate",#N/A,TRUE,"DOW Detail"}</definedName>
    <definedName name="fdgdg" hidden="1">{#N/A,#N/A,TRUE,"Cover Memo";"Complete Sys. Estimate",#N/A,TRUE,"Change Summary";"Complete Sys. Estimate",#N/A,TRUE,"Estimate Summary";"Complete Sys. Estimate",#N/A,TRUE,"Dept. Summary";"Complete Sys. Estimate",#N/A,TRUE,"DOW Detail"}</definedName>
    <definedName name="fdhfdh" localSheetId="2" hidden="1">{"First Page",#N/A,FALSE,"Surfactants LBO";"Second Page",#N/A,FALSE,"Surfactants LBO"}</definedName>
    <definedName name="fdhfdh" localSheetId="4" hidden="1">{"First Page",#N/A,FALSE,"Surfactants LBO";"Second Page",#N/A,FALSE,"Surfactants LBO"}</definedName>
    <definedName name="fdhfdh" hidden="1">{"First Page",#N/A,FALSE,"Surfactants LBO";"Second Page",#N/A,FALSE,"Surfactants LBO"}</definedName>
    <definedName name="FDHFDHHG" localSheetId="2" hidden="1">{"assumption merger",#N/A,TRUE,"Merger";"has gets merger",#N/A,TRUE,"Merger";"accretion dilution",#N/A,TRUE,"Merger";"accretion dilution sensitivity",#N/A,TRUE,"Merger";"comparison credit stats",#N/A,TRUE,"Merger";"pf credit stats",#N/A,TRUE,"Merger";"rel contribution",#N/A,TRUE,"contribution";"avp",#N/A,TRUE,"AVP";"pf sheets",#N/A,TRUE,"Merger";"segment analysis",#N/A,TRUE,"contribution"}</definedName>
    <definedName name="FDHFDHHG" localSheetId="4" hidden="1">{"assumption merger",#N/A,TRUE,"Merger";"has gets merger",#N/A,TRUE,"Merger";"accretion dilution",#N/A,TRUE,"Merger";"accretion dilution sensitivity",#N/A,TRUE,"Merger";"comparison credit stats",#N/A,TRUE,"Merger";"pf credit stats",#N/A,TRUE,"Merger";"rel contribution",#N/A,TRUE,"contribution";"avp",#N/A,TRUE,"AVP";"pf sheets",#N/A,TRUE,"Merger";"segment analysis",#N/A,TRUE,"contribution"}</definedName>
    <definedName name="FDHFDHHG" hidden="1">{"assumption merger",#N/A,TRUE,"Merger";"has gets merger",#N/A,TRUE,"Merger";"accretion dilution",#N/A,TRUE,"Merger";"accretion dilution sensitivity",#N/A,TRUE,"Merger";"comparison credit stats",#N/A,TRUE,"Merger";"pf credit stats",#N/A,TRUE,"Merger";"rel contribution",#N/A,TRUE,"contribution";"avp",#N/A,TRUE,"AVP";"pf sheets",#N/A,TRUE,"Merger";"segment analysis",#N/A,TRUE,"contribution"}</definedName>
    <definedName name="fdhfghfdh" localSheetId="2" hidden="1">{"First Page",#N/A,FALSE,"Surfactants LBO";"Second Page",#N/A,FALSE,"Surfactants LBO"}</definedName>
    <definedName name="fdhfghfdh" localSheetId="4" hidden="1">{"First Page",#N/A,FALSE,"Surfactants LBO";"Second Page",#N/A,FALSE,"Surfactants LBO"}</definedName>
    <definedName name="fdhfghfdh" hidden="1">{"First Page",#N/A,FALSE,"Surfactants LBO";"Second Page",#N/A,FALSE,"Surfactants LBO"}</definedName>
    <definedName name="fdhhfhfgh" localSheetId="2" hidden="1">{"assumption merger",#N/A,TRUE,"Merger";"has gets merger",#N/A,TRUE,"Merger";"accretion dilution",#N/A,TRUE,"Merger";"accretion dilution sensitivity",#N/A,TRUE,"Merger";"comparison credit stats",#N/A,TRUE,"Merger";"pf credit stats",#N/A,TRUE,"Merger";"rel contribution",#N/A,TRUE,"contribution";"avp",#N/A,TRUE,"AVP";"pf sheets",#N/A,TRUE,"Merger";"segment analysis",#N/A,TRUE,"contribution"}</definedName>
    <definedName name="fdhhfhfgh" localSheetId="4" hidden="1">{"assumption merger",#N/A,TRUE,"Merger";"has gets merger",#N/A,TRUE,"Merger";"accretion dilution",#N/A,TRUE,"Merger";"accretion dilution sensitivity",#N/A,TRUE,"Merger";"comparison credit stats",#N/A,TRUE,"Merger";"pf credit stats",#N/A,TRUE,"Merger";"rel contribution",#N/A,TRUE,"contribution";"avp",#N/A,TRUE,"AVP";"pf sheets",#N/A,TRUE,"Merger";"segment analysis",#N/A,TRUE,"contribution"}</definedName>
    <definedName name="fdhhfhfgh" hidden="1">{"assumption merger",#N/A,TRUE,"Merger";"has gets merger",#N/A,TRUE,"Merger";"accretion dilution",#N/A,TRUE,"Merger";"accretion dilution sensitivity",#N/A,TRUE,"Merger";"comparison credit stats",#N/A,TRUE,"Merger";"pf credit stats",#N/A,TRUE,"Merger";"rel contribution",#N/A,TRUE,"contribution";"avp",#N/A,TRUE,"AVP";"pf sheets",#N/A,TRUE,"Merger";"segment analysis",#N/A,TRUE,"contribution"}</definedName>
    <definedName name="fdhrthfg" localSheetId="2" hidden="1">{#N/A,#N/A,TRUE,"Historicals";#N/A,#N/A,TRUE,"Charts";#N/A,#N/A,TRUE,"Forecasts"}</definedName>
    <definedName name="fdhrthfg" localSheetId="4" hidden="1">{#N/A,#N/A,TRUE,"Historicals";#N/A,#N/A,TRUE,"Charts";#N/A,#N/A,TRUE,"Forecasts"}</definedName>
    <definedName name="fdhrthfg" hidden="1">{#N/A,#N/A,TRUE,"Historicals";#N/A,#N/A,TRUE,"Charts";#N/A,#N/A,TRUE,"Forecasts"}</definedName>
    <definedName name="fdhrthfg_1" localSheetId="2" hidden="1">{#N/A,#N/A,TRUE,"Historicals";#N/A,#N/A,TRUE,"Charts";#N/A,#N/A,TRUE,"Forecasts"}</definedName>
    <definedName name="fdhrthfg_1" localSheetId="4" hidden="1">{#N/A,#N/A,TRUE,"Historicals";#N/A,#N/A,TRUE,"Charts";#N/A,#N/A,TRUE,"Forecasts"}</definedName>
    <definedName name="fdhrthfg_1" hidden="1">{#N/A,#N/A,TRUE,"Historicals";#N/A,#N/A,TRUE,"Charts";#N/A,#N/A,TRUE,"Forecasts"}</definedName>
    <definedName name="fdhrthfg_2" localSheetId="2" hidden="1">{#N/A,#N/A,TRUE,"Historicals";#N/A,#N/A,TRUE,"Charts";#N/A,#N/A,TRUE,"Forecasts"}</definedName>
    <definedName name="fdhrthfg_2" localSheetId="4" hidden="1">{#N/A,#N/A,TRUE,"Historicals";#N/A,#N/A,TRUE,"Charts";#N/A,#N/A,TRUE,"Forecasts"}</definedName>
    <definedName name="fdhrthfg_2" hidden="1">{#N/A,#N/A,TRUE,"Historicals";#N/A,#N/A,TRUE,"Charts";#N/A,#N/A,TRUE,"Forecasts"}</definedName>
    <definedName name="fds" localSheetId="2" hidden="1">{"comps",#N/A,FALSE,"comps";"notes",#N/A,FALSE,"comps"}</definedName>
    <definedName name="fds" localSheetId="4" hidden="1">{"comps",#N/A,FALSE,"comps";"notes",#N/A,FALSE,"comps"}</definedName>
    <definedName name="fds" hidden="1">{"comps",#N/A,FALSE,"comps";"notes",#N/A,FALSE,"comps"}</definedName>
    <definedName name="fdsa" localSheetId="2" hidden="1">{"'Standalone List Price Trends'!$A$1:$X$56"}</definedName>
    <definedName name="fdsa" localSheetId="4" hidden="1">{"'Standalone List Price Trends'!$A$1:$X$56"}</definedName>
    <definedName name="fdsa" hidden="1">{"'Standalone List Price Trends'!$A$1:$X$56"}</definedName>
    <definedName name="fdsa_1" localSheetId="2" hidden="1">{#N/A,#N/A,TRUE,"Historicals";#N/A,#N/A,TRUE,"Charts";#N/A,#N/A,TRUE,"Forecasts"}</definedName>
    <definedName name="fdsa_1" localSheetId="4" hidden="1">{#N/A,#N/A,TRUE,"Historicals";#N/A,#N/A,TRUE,"Charts";#N/A,#N/A,TRUE,"Forecasts"}</definedName>
    <definedName name="fdsa_1" hidden="1">{#N/A,#N/A,TRUE,"Historicals";#N/A,#N/A,TRUE,"Charts";#N/A,#N/A,TRUE,"Forecasts"}</definedName>
    <definedName name="fdsa_2" localSheetId="2" hidden="1">{#N/A,#N/A,TRUE,"Historicals";#N/A,#N/A,TRUE,"Charts";#N/A,#N/A,TRUE,"Forecasts"}</definedName>
    <definedName name="fdsa_2" localSheetId="4" hidden="1">{#N/A,#N/A,TRUE,"Historicals";#N/A,#N/A,TRUE,"Charts";#N/A,#N/A,TRUE,"Forecasts"}</definedName>
    <definedName name="fdsa_2" hidden="1">{#N/A,#N/A,TRUE,"Historicals";#N/A,#N/A,TRUE,"Charts";#N/A,#N/A,TRUE,"Forecasts"}</definedName>
    <definedName name="fdsaf" localSheetId="2" hidden="1">{#N/A,#N/A,TRUE,"Cover sheet";#N/A,#N/A,TRUE,"INPUTS";#N/A,#N/A,TRUE,"OUTPUTS";#N/A,#N/A,TRUE,"VALUATION"}</definedName>
    <definedName name="fdsaf" localSheetId="4" hidden="1">{#N/A,#N/A,TRUE,"Cover sheet";#N/A,#N/A,TRUE,"INPUTS";#N/A,#N/A,TRUE,"OUTPUTS";#N/A,#N/A,TRUE,"VALUATION"}</definedName>
    <definedName name="fdsaf" hidden="1">{#N/A,#N/A,TRUE,"Cover sheet";#N/A,#N/A,TRUE,"INPUTS";#N/A,#N/A,TRUE,"OUTPUTS";#N/A,#N/A,TRUE,"VALUATION"}</definedName>
    <definedName name="fdsafdf" localSheetId="2" hidden="1">{#N/A,#N/A,TRUE,"Historicals";#N/A,#N/A,TRUE,"Charts";#N/A,#N/A,TRUE,"Forecasts"}</definedName>
    <definedName name="fdsafdf" localSheetId="4" hidden="1">{#N/A,#N/A,TRUE,"Historicals";#N/A,#N/A,TRUE,"Charts";#N/A,#N/A,TRUE,"Forecasts"}</definedName>
    <definedName name="fdsafdf" hidden="1">{#N/A,#N/A,TRUE,"Historicals";#N/A,#N/A,TRUE,"Charts";#N/A,#N/A,TRUE,"Forecasts"}</definedName>
    <definedName name="fdsafdf_1" localSheetId="2" hidden="1">{#N/A,#N/A,TRUE,"Historicals";#N/A,#N/A,TRUE,"Charts";#N/A,#N/A,TRUE,"Forecasts"}</definedName>
    <definedName name="fdsafdf_1" localSheetId="4" hidden="1">{#N/A,#N/A,TRUE,"Historicals";#N/A,#N/A,TRUE,"Charts";#N/A,#N/A,TRUE,"Forecasts"}</definedName>
    <definedName name="fdsafdf_1" hidden="1">{#N/A,#N/A,TRUE,"Historicals";#N/A,#N/A,TRUE,"Charts";#N/A,#N/A,TRUE,"Forecasts"}</definedName>
    <definedName name="fdsafdf_2" localSheetId="2" hidden="1">{#N/A,#N/A,TRUE,"Historicals";#N/A,#N/A,TRUE,"Charts";#N/A,#N/A,TRUE,"Forecasts"}</definedName>
    <definedName name="fdsafdf_2" localSheetId="4" hidden="1">{#N/A,#N/A,TRUE,"Historicals";#N/A,#N/A,TRUE,"Charts";#N/A,#N/A,TRUE,"Forecasts"}</definedName>
    <definedName name="fdsafdf_2" hidden="1">{#N/A,#N/A,TRUE,"Historicals";#N/A,#N/A,TRUE,"Charts";#N/A,#N/A,TRUE,"Forecasts"}</definedName>
    <definedName name="fdsafrwefreg" localSheetId="2" hidden="1">{#N/A,#N/A,TRUE,"Historicals";#N/A,#N/A,TRUE,"Charts";#N/A,#N/A,TRUE,"Forecasts"}</definedName>
    <definedName name="fdsafrwefreg" localSheetId="4" hidden="1">{#N/A,#N/A,TRUE,"Historicals";#N/A,#N/A,TRUE,"Charts";#N/A,#N/A,TRUE,"Forecasts"}</definedName>
    <definedName name="fdsafrwefreg" hidden="1">{#N/A,#N/A,TRUE,"Historicals";#N/A,#N/A,TRUE,"Charts";#N/A,#N/A,TRUE,"Forecasts"}</definedName>
    <definedName name="fdsafrwefreg_1" localSheetId="2" hidden="1">{#N/A,#N/A,TRUE,"Historicals";#N/A,#N/A,TRUE,"Charts";#N/A,#N/A,TRUE,"Forecasts"}</definedName>
    <definedName name="fdsafrwefreg_1" localSheetId="4" hidden="1">{#N/A,#N/A,TRUE,"Historicals";#N/A,#N/A,TRUE,"Charts";#N/A,#N/A,TRUE,"Forecasts"}</definedName>
    <definedName name="fdsafrwefreg_1" hidden="1">{#N/A,#N/A,TRUE,"Historicals";#N/A,#N/A,TRUE,"Charts";#N/A,#N/A,TRUE,"Forecasts"}</definedName>
    <definedName name="fdsafrwefreg_2" localSheetId="2" hidden="1">{#N/A,#N/A,TRUE,"Historicals";#N/A,#N/A,TRUE,"Charts";#N/A,#N/A,TRUE,"Forecasts"}</definedName>
    <definedName name="fdsafrwefreg_2" localSheetId="4" hidden="1">{#N/A,#N/A,TRUE,"Historicals";#N/A,#N/A,TRUE,"Charts";#N/A,#N/A,TRUE,"Forecasts"}</definedName>
    <definedName name="fdsafrwefreg_2" hidden="1">{#N/A,#N/A,TRUE,"Historicals";#N/A,#N/A,TRUE,"Charts";#N/A,#N/A,TRUE,"Forecasts"}</definedName>
    <definedName name="fdsaregh" localSheetId="2" hidden="1">{#N/A,#N/A,TRUE,"Historicals";#N/A,#N/A,TRUE,"Charts";#N/A,#N/A,TRUE,"Forecasts"}</definedName>
    <definedName name="fdsaregh" localSheetId="4" hidden="1">{#N/A,#N/A,TRUE,"Historicals";#N/A,#N/A,TRUE,"Charts";#N/A,#N/A,TRUE,"Forecasts"}</definedName>
    <definedName name="fdsaregh" hidden="1">{#N/A,#N/A,TRUE,"Historicals";#N/A,#N/A,TRUE,"Charts";#N/A,#N/A,TRUE,"Forecasts"}</definedName>
    <definedName name="fdsaregh_1" localSheetId="2" hidden="1">{#N/A,#N/A,TRUE,"Historicals";#N/A,#N/A,TRUE,"Charts";#N/A,#N/A,TRUE,"Forecasts"}</definedName>
    <definedName name="fdsaregh_1" localSheetId="4" hidden="1">{#N/A,#N/A,TRUE,"Historicals";#N/A,#N/A,TRUE,"Charts";#N/A,#N/A,TRUE,"Forecasts"}</definedName>
    <definedName name="fdsaregh_1" hidden="1">{#N/A,#N/A,TRUE,"Historicals";#N/A,#N/A,TRUE,"Charts";#N/A,#N/A,TRUE,"Forecasts"}</definedName>
    <definedName name="fdsaregh_2" localSheetId="2" hidden="1">{#N/A,#N/A,TRUE,"Historicals";#N/A,#N/A,TRUE,"Charts";#N/A,#N/A,TRUE,"Forecasts"}</definedName>
    <definedName name="fdsaregh_2" localSheetId="4" hidden="1">{#N/A,#N/A,TRUE,"Historicals";#N/A,#N/A,TRUE,"Charts";#N/A,#N/A,TRUE,"Forecasts"}</definedName>
    <definedName name="fdsaregh_2" hidden="1">{#N/A,#N/A,TRUE,"Historicals";#N/A,#N/A,TRUE,"Charts";#N/A,#N/A,TRUE,"Forecasts"}</definedName>
    <definedName name="fdsd" localSheetId="2" hidden="1">{"Page1",#N/A,FALSE,"Summary";"Page2",#N/A,FALSE,"Summary";"Page3",#N/A,FALSE,"Summary";"Page4",#N/A,FALSE,"Summary"}</definedName>
    <definedName name="fdsd" localSheetId="4" hidden="1">{"Page1",#N/A,FALSE,"Summary";"Page2",#N/A,FALSE,"Summary";"Page3",#N/A,FALSE,"Summary";"Page4",#N/A,FALSE,"Summary"}</definedName>
    <definedName name="fdsd" hidden="1">{"Page1",#N/A,FALSE,"Summary";"Page2",#N/A,FALSE,"Summary";"Page3",#N/A,FALSE,"Summary";"Page4",#N/A,FALSE,"Summary"}</definedName>
    <definedName name="fdsf" localSheetId="2" hidden="1">{"general",#N/A,FALSE,"Assumptions"}</definedName>
    <definedName name="fdsf" localSheetId="4" hidden="1">{"general",#N/A,FALSE,"Assumptions"}</definedName>
    <definedName name="fdsf" hidden="1">{"general",#N/A,FALSE,"Assumptions"}</definedName>
    <definedName name="fdsf2" localSheetId="2" hidden="1">{"general",#N/A,FALSE,"Assumptions"}</definedName>
    <definedName name="fdsf2" localSheetId="4" hidden="1">{"general",#N/A,FALSE,"Assumptions"}</definedName>
    <definedName name="fdsf2" hidden="1">{"general",#N/A,FALSE,"Assumptions"}</definedName>
    <definedName name="fdsgafgrt" localSheetId="2" hidden="1">{#N/A,#N/A,TRUE,"Historicals";#N/A,#N/A,TRUE,"Charts";#N/A,#N/A,TRUE,"Forecasts"}</definedName>
    <definedName name="fdsgafgrt" localSheetId="4" hidden="1">{#N/A,#N/A,TRUE,"Historicals";#N/A,#N/A,TRUE,"Charts";#N/A,#N/A,TRUE,"Forecasts"}</definedName>
    <definedName name="fdsgafgrt" hidden="1">{#N/A,#N/A,TRUE,"Historicals";#N/A,#N/A,TRUE,"Charts";#N/A,#N/A,TRUE,"Forecasts"}</definedName>
    <definedName name="fdsgafgrt_1" localSheetId="2" hidden="1">{#N/A,#N/A,TRUE,"Historicals";#N/A,#N/A,TRUE,"Charts";#N/A,#N/A,TRUE,"Forecasts"}</definedName>
    <definedName name="fdsgafgrt_1" localSheetId="4" hidden="1">{#N/A,#N/A,TRUE,"Historicals";#N/A,#N/A,TRUE,"Charts";#N/A,#N/A,TRUE,"Forecasts"}</definedName>
    <definedName name="fdsgafgrt_1" hidden="1">{#N/A,#N/A,TRUE,"Historicals";#N/A,#N/A,TRUE,"Charts";#N/A,#N/A,TRUE,"Forecasts"}</definedName>
    <definedName name="fdsgafgrt_2" localSheetId="2" hidden="1">{#N/A,#N/A,TRUE,"Historicals";#N/A,#N/A,TRUE,"Charts";#N/A,#N/A,TRUE,"Forecasts"}</definedName>
    <definedName name="fdsgafgrt_2" localSheetId="4" hidden="1">{#N/A,#N/A,TRUE,"Historicals";#N/A,#N/A,TRUE,"Charts";#N/A,#N/A,TRUE,"Forecasts"}</definedName>
    <definedName name="fdsgafgrt_2" hidden="1">{#N/A,#N/A,TRUE,"Historicals";#N/A,#N/A,TRUE,"Charts";#N/A,#N/A,TRUE,"Forecasts"}</definedName>
    <definedName name="fdsgfsrt" localSheetId="2" hidden="1">{#N/A,#N/A,TRUE,"Historicals";#N/A,#N/A,TRUE,"Charts";#N/A,#N/A,TRUE,"Forecasts"}</definedName>
    <definedName name="fdsgfsrt" localSheetId="4" hidden="1">{#N/A,#N/A,TRUE,"Historicals";#N/A,#N/A,TRUE,"Charts";#N/A,#N/A,TRUE,"Forecasts"}</definedName>
    <definedName name="fdsgfsrt" hidden="1">{#N/A,#N/A,TRUE,"Historicals";#N/A,#N/A,TRUE,"Charts";#N/A,#N/A,TRUE,"Forecasts"}</definedName>
    <definedName name="fdsgfsrt_1" localSheetId="2" hidden="1">{#N/A,#N/A,TRUE,"Historicals";#N/A,#N/A,TRUE,"Charts";#N/A,#N/A,TRUE,"Forecasts"}</definedName>
    <definedName name="fdsgfsrt_1" localSheetId="4" hidden="1">{#N/A,#N/A,TRUE,"Historicals";#N/A,#N/A,TRUE,"Charts";#N/A,#N/A,TRUE,"Forecasts"}</definedName>
    <definedName name="fdsgfsrt_1" hidden="1">{#N/A,#N/A,TRUE,"Historicals";#N/A,#N/A,TRUE,"Charts";#N/A,#N/A,TRUE,"Forecasts"}</definedName>
    <definedName name="fdsgfsrt_2" localSheetId="2" hidden="1">{#N/A,#N/A,TRUE,"Historicals";#N/A,#N/A,TRUE,"Charts";#N/A,#N/A,TRUE,"Forecasts"}</definedName>
    <definedName name="fdsgfsrt_2" localSheetId="4" hidden="1">{#N/A,#N/A,TRUE,"Historicals";#N/A,#N/A,TRUE,"Charts";#N/A,#N/A,TRUE,"Forecasts"}</definedName>
    <definedName name="fdsgfsrt_2" hidden="1">{#N/A,#N/A,TRUE,"Historicals";#N/A,#N/A,TRUE,"Charts";#N/A,#N/A,TRUE,"Forecasts"}</definedName>
    <definedName name="fdv" localSheetId="10">#REF!</definedName>
    <definedName name="fdv">#REF!</definedName>
    <definedName name="fe" localSheetId="2" hidden="1">{"assumption cash",#N/A,TRUE,"Merger";"has gets cash",#N/A,TRUE,"Merger";"accretion dilution",#N/A,TRUE,"Merger";"comparison credit stats",#N/A,TRUE,"Merger";"pf credit stats",#N/A,TRUE,"Merger";"pf sheets",#N/A,TRUE,"Merger"}</definedName>
    <definedName name="fe" localSheetId="4" hidden="1">{"assumption cash",#N/A,TRUE,"Merger";"has gets cash",#N/A,TRUE,"Merger";"accretion dilution",#N/A,TRUE,"Merger";"comparison credit stats",#N/A,TRUE,"Merger";"pf credit stats",#N/A,TRUE,"Merger";"pf sheets",#N/A,TRUE,"Merger"}</definedName>
    <definedName name="fe" hidden="1">{"assumption cash",#N/A,TRUE,"Merger";"has gets cash",#N/A,TRUE,"Merger";"accretion dilution",#N/A,TRUE,"Merger";"comparison credit stats",#N/A,TRUE,"Merger";"pf credit stats",#N/A,TRUE,"Merger";"pf sheets",#N/A,TRUE,"Merger"}</definedName>
    <definedName name="FEB" localSheetId="2" hidden="1">{"'INVOICE'!$A$2793:$D$2815"}</definedName>
    <definedName name="FEB" localSheetId="4" hidden="1">{"'INVOICE'!$A$2793:$D$2815"}</definedName>
    <definedName name="FEB" hidden="1">{"'INVOICE'!$A$2793:$D$2815"}</definedName>
    <definedName name="Feb_6_124" localSheetId="10">#REF!</definedName>
    <definedName name="Feb_6_124">#REF!</definedName>
    <definedName name="Febtotal" localSheetId="10">#REF!</definedName>
    <definedName name="Febtotal">#REF!</definedName>
    <definedName name="Fee" localSheetId="10">#REF!</definedName>
    <definedName name="Fee">#REF!</definedName>
    <definedName name="Fees.1" localSheetId="2" hidden="1">{#N/A,#N/A,TRUE,"Cover";#N/A,#N/A,TRUE,"Conts";#N/A,#N/A,TRUE,"VOS";#N/A,#N/A,TRUE,"Warrington";#N/A,#N/A,TRUE,"Widnes"}</definedName>
    <definedName name="Fees.1" localSheetId="4" hidden="1">{#N/A,#N/A,TRUE,"Cover";#N/A,#N/A,TRUE,"Conts";#N/A,#N/A,TRUE,"VOS";#N/A,#N/A,TRUE,"Warrington";#N/A,#N/A,TRUE,"Widnes"}</definedName>
    <definedName name="Fees.1" hidden="1">{#N/A,#N/A,TRUE,"Cover";#N/A,#N/A,TRUE,"Conts";#N/A,#N/A,TRUE,"VOS";#N/A,#N/A,TRUE,"Warrington";#N/A,#N/A,TRUE,"Widnes"}</definedName>
    <definedName name="ferftertfrerft" localSheetId="2" hidden="1">{#N/A,#N/A,FALSE,"pl";#N/A,#N/A,FALSE,"bs";#N/A,#N/A,FALSE,"fundflow"}</definedName>
    <definedName name="ferftertfrerft" localSheetId="4" hidden="1">{#N/A,#N/A,FALSE,"pl";#N/A,#N/A,FALSE,"bs";#N/A,#N/A,FALSE,"fundflow"}</definedName>
    <definedName name="ferftertfrerft" hidden="1">{#N/A,#N/A,FALSE,"pl";#N/A,#N/A,FALSE,"bs";#N/A,#N/A,FALSE,"fundflow"}</definedName>
    <definedName name="FestivalFunctions" localSheetId="10">#REF!</definedName>
    <definedName name="FestivalFunctions" localSheetId="4">#REF!</definedName>
    <definedName name="FestivalFunctions">#REF!</definedName>
    <definedName name="FEUIL1" localSheetId="2" hidden="1">{"zagora",#N/A,FALSE,"colispostaux"}</definedName>
    <definedName name="FEUIL1" localSheetId="4" hidden="1">{"zagora",#N/A,FALSE,"colispostaux"}</definedName>
    <definedName name="FEUIL1" hidden="1">{"zagora",#N/A,FALSE,"colispostaux"}</definedName>
    <definedName name="few" localSheetId="2" hidden="1">{#N/A,#N/A,FALSE,"Summary";#N/A,#N/A,FALSE,"Total";#N/A,#N/A,FALSE,"Total ex Swe";#N/A,#N/A,FALSE,"Volume";#N/A,#N/A,FALSE,"Expenses";#N/A,#N/A,FALSE,"CM Var";#N/A,#N/A,FALSE,"YTD Var"}</definedName>
    <definedName name="few" localSheetId="4" hidden="1">{#N/A,#N/A,FALSE,"Summary";#N/A,#N/A,FALSE,"Total";#N/A,#N/A,FALSE,"Total ex Swe";#N/A,#N/A,FALSE,"Volume";#N/A,#N/A,FALSE,"Expenses";#N/A,#N/A,FALSE,"CM Var";#N/A,#N/A,FALSE,"YTD Var"}</definedName>
    <definedName name="few" hidden="1">{#N/A,#N/A,FALSE,"Summary";#N/A,#N/A,FALSE,"Total";#N/A,#N/A,FALSE,"Total ex Swe";#N/A,#N/A,FALSE,"Volume";#N/A,#N/A,FALSE,"Expenses";#N/A,#N/A,FALSE,"CM Var";#N/A,#N/A,FALSE,"YTD Var"}</definedName>
    <definedName name="fewf" localSheetId="2" hidden="1">{#N/A,#N/A,TRUE,"Historicals";#N/A,#N/A,TRUE,"Charts";#N/A,#N/A,TRUE,"Forecasts"}</definedName>
    <definedName name="fewf" localSheetId="4" hidden="1">{#N/A,#N/A,TRUE,"Historicals";#N/A,#N/A,TRUE,"Charts";#N/A,#N/A,TRUE,"Forecasts"}</definedName>
    <definedName name="fewf" hidden="1">{#N/A,#N/A,TRUE,"Historicals";#N/A,#N/A,TRUE,"Charts";#N/A,#N/A,TRUE,"Forecasts"}</definedName>
    <definedName name="fewf_1" localSheetId="2" hidden="1">{#N/A,#N/A,TRUE,"Historicals";#N/A,#N/A,TRUE,"Charts";#N/A,#N/A,TRUE,"Forecasts"}</definedName>
    <definedName name="fewf_1" localSheetId="4" hidden="1">{#N/A,#N/A,TRUE,"Historicals";#N/A,#N/A,TRUE,"Charts";#N/A,#N/A,TRUE,"Forecasts"}</definedName>
    <definedName name="fewf_1" hidden="1">{#N/A,#N/A,TRUE,"Historicals";#N/A,#N/A,TRUE,"Charts";#N/A,#N/A,TRUE,"Forecasts"}</definedName>
    <definedName name="fewf_2" localSheetId="2" hidden="1">{#N/A,#N/A,TRUE,"Historicals";#N/A,#N/A,TRUE,"Charts";#N/A,#N/A,TRUE,"Forecasts"}</definedName>
    <definedName name="fewf_2" localSheetId="4" hidden="1">{#N/A,#N/A,TRUE,"Historicals";#N/A,#N/A,TRUE,"Charts";#N/A,#N/A,TRUE,"Forecasts"}</definedName>
    <definedName name="fewf_2" hidden="1">{#N/A,#N/A,TRUE,"Historicals";#N/A,#N/A,TRUE,"Charts";#N/A,#N/A,TRUE,"Forecasts"}</definedName>
    <definedName name="fewfsdf" localSheetId="2" hidden="1">{#N/A,#N/A,TRUE,"Historicals";#N/A,#N/A,TRUE,"Charts";#N/A,#N/A,TRUE,"Forecasts"}</definedName>
    <definedName name="fewfsdf" localSheetId="4" hidden="1">{#N/A,#N/A,TRUE,"Historicals";#N/A,#N/A,TRUE,"Charts";#N/A,#N/A,TRUE,"Forecasts"}</definedName>
    <definedName name="fewfsdf" hidden="1">{#N/A,#N/A,TRUE,"Historicals";#N/A,#N/A,TRUE,"Charts";#N/A,#N/A,TRUE,"Forecasts"}</definedName>
    <definedName name="fewfsdf_1" localSheetId="2" hidden="1">{#N/A,#N/A,TRUE,"Historicals";#N/A,#N/A,TRUE,"Charts";#N/A,#N/A,TRUE,"Forecasts"}</definedName>
    <definedName name="fewfsdf_1" localSheetId="4" hidden="1">{#N/A,#N/A,TRUE,"Historicals";#N/A,#N/A,TRUE,"Charts";#N/A,#N/A,TRUE,"Forecasts"}</definedName>
    <definedName name="fewfsdf_1" hidden="1">{#N/A,#N/A,TRUE,"Historicals";#N/A,#N/A,TRUE,"Charts";#N/A,#N/A,TRUE,"Forecasts"}</definedName>
    <definedName name="fewfsdf_2" localSheetId="2" hidden="1">{#N/A,#N/A,TRUE,"Historicals";#N/A,#N/A,TRUE,"Charts";#N/A,#N/A,TRUE,"Forecasts"}</definedName>
    <definedName name="fewfsdf_2" localSheetId="4" hidden="1">{#N/A,#N/A,TRUE,"Historicals";#N/A,#N/A,TRUE,"Charts";#N/A,#N/A,TRUE,"Forecasts"}</definedName>
    <definedName name="fewfsdf_2" hidden="1">{#N/A,#N/A,TRUE,"Historicals";#N/A,#N/A,TRUE,"Charts";#N/A,#N/A,TRUE,"Forecasts"}</definedName>
    <definedName name="FF" localSheetId="2" hidden="1">{#N/A,#N/A,FALSE,"PA";#N/A,#N/A,FALSE,"PA"}</definedName>
    <definedName name="FF" localSheetId="4" hidden="1">{#N/A,#N/A,FALSE,"PA";#N/A,#N/A,FALSE,"PA"}</definedName>
    <definedName name="FF" hidden="1">{#N/A,#N/A,FALSE,"PA";#N/A,#N/A,FALSE,"PA"}</definedName>
    <definedName name="FF_1" localSheetId="2" hidden="1">{#N/A,#N/A,FALSE,"PA";#N/A,#N/A,FALSE,"PA"}</definedName>
    <definedName name="FF_1" localSheetId="4" hidden="1">{#N/A,#N/A,FALSE,"PA";#N/A,#N/A,FALSE,"PA"}</definedName>
    <definedName name="FF_1" hidden="1">{#N/A,#N/A,FALSE,"PA";#N/A,#N/A,FALSE,"PA"}</definedName>
    <definedName name="FF_1_1" localSheetId="2" hidden="1">{#N/A,#N/A,FALSE,"PA";#N/A,#N/A,FALSE,"PA"}</definedName>
    <definedName name="FF_1_1" localSheetId="4" hidden="1">{#N/A,#N/A,FALSE,"PA";#N/A,#N/A,FALSE,"PA"}</definedName>
    <definedName name="FF_1_1" hidden="1">{#N/A,#N/A,FALSE,"PA";#N/A,#N/A,FALSE,"PA"}</definedName>
    <definedName name="FF_1_2" localSheetId="2" hidden="1">{#N/A,#N/A,FALSE,"PA";#N/A,#N/A,FALSE,"PA"}</definedName>
    <definedName name="FF_1_2" localSheetId="4" hidden="1">{#N/A,#N/A,FALSE,"PA";#N/A,#N/A,FALSE,"PA"}</definedName>
    <definedName name="FF_1_2" hidden="1">{#N/A,#N/A,FALSE,"PA";#N/A,#N/A,FALSE,"PA"}</definedName>
    <definedName name="FF_2" localSheetId="2" hidden="1">{#N/A,#N/A,FALSE,"PA";#N/A,#N/A,FALSE,"PA"}</definedName>
    <definedName name="FF_2" localSheetId="4" hidden="1">{#N/A,#N/A,FALSE,"PA";#N/A,#N/A,FALSE,"PA"}</definedName>
    <definedName name="FF_2" hidden="1">{#N/A,#N/A,FALSE,"PA";#N/A,#N/A,FALSE,"PA"}</definedName>
    <definedName name="FF_2_1" localSheetId="2" hidden="1">{#N/A,#N/A,FALSE,"PA";#N/A,#N/A,FALSE,"PA"}</definedName>
    <definedName name="FF_2_1" localSheetId="4" hidden="1">{#N/A,#N/A,FALSE,"PA";#N/A,#N/A,FALSE,"PA"}</definedName>
    <definedName name="FF_2_1" hidden="1">{#N/A,#N/A,FALSE,"PA";#N/A,#N/A,FALSE,"PA"}</definedName>
    <definedName name="FF_2_2" localSheetId="2" hidden="1">{#N/A,#N/A,FALSE,"PA";#N/A,#N/A,FALSE,"PA"}</definedName>
    <definedName name="FF_2_2" localSheetId="4" hidden="1">{#N/A,#N/A,FALSE,"PA";#N/A,#N/A,FALSE,"PA"}</definedName>
    <definedName name="FF_2_2" hidden="1">{#N/A,#N/A,FALSE,"PA";#N/A,#N/A,FALSE,"PA"}</definedName>
    <definedName name="FF_3" localSheetId="2" hidden="1">{#N/A,#N/A,FALSE,"PA";#N/A,#N/A,FALSE,"PA"}</definedName>
    <definedName name="FF_3" localSheetId="4" hidden="1">{#N/A,#N/A,FALSE,"PA";#N/A,#N/A,FALSE,"PA"}</definedName>
    <definedName name="FF_3" hidden="1">{#N/A,#N/A,FALSE,"PA";#N/A,#N/A,FALSE,"PA"}</definedName>
    <definedName name="FF_3_1" localSheetId="2" hidden="1">{#N/A,#N/A,FALSE,"PA";#N/A,#N/A,FALSE,"PA"}</definedName>
    <definedName name="FF_3_1" localSheetId="4" hidden="1">{#N/A,#N/A,FALSE,"PA";#N/A,#N/A,FALSE,"PA"}</definedName>
    <definedName name="FF_3_1" hidden="1">{#N/A,#N/A,FALSE,"PA";#N/A,#N/A,FALSE,"PA"}</definedName>
    <definedName name="FF_3_2" localSheetId="2" hidden="1">{#N/A,#N/A,FALSE,"PA";#N/A,#N/A,FALSE,"PA"}</definedName>
    <definedName name="FF_3_2" localSheetId="4" hidden="1">{#N/A,#N/A,FALSE,"PA";#N/A,#N/A,FALSE,"PA"}</definedName>
    <definedName name="FF_3_2" hidden="1">{#N/A,#N/A,FALSE,"PA";#N/A,#N/A,FALSE,"PA"}</definedName>
    <definedName name="FF_4" localSheetId="2" hidden="1">{#N/A,#N/A,FALSE,"PA";#N/A,#N/A,FALSE,"PA"}</definedName>
    <definedName name="FF_4" localSheetId="4" hidden="1">{#N/A,#N/A,FALSE,"PA";#N/A,#N/A,FALSE,"PA"}</definedName>
    <definedName name="FF_4" hidden="1">{#N/A,#N/A,FALSE,"PA";#N/A,#N/A,FALSE,"PA"}</definedName>
    <definedName name="FF_5" localSheetId="2" hidden="1">{#N/A,#N/A,FALSE,"PA";#N/A,#N/A,FALSE,"PA"}</definedName>
    <definedName name="FF_5" localSheetId="4" hidden="1">{#N/A,#N/A,FALSE,"PA";#N/A,#N/A,FALSE,"PA"}</definedName>
    <definedName name="FF_5" hidden="1">{#N/A,#N/A,FALSE,"PA";#N/A,#N/A,FALSE,"PA"}</definedName>
    <definedName name="FFDSFSFSDF" localSheetId="2" hidden="1">{#N/A,#N/A,FALSE,"PA";#N/A,#N/A,FALSE,"PA"}</definedName>
    <definedName name="FFDSFSFSDF" localSheetId="4" hidden="1">{#N/A,#N/A,FALSE,"PA";#N/A,#N/A,FALSE,"PA"}</definedName>
    <definedName name="FFDSFSFSDF" hidden="1">{#N/A,#N/A,FALSE,"PA";#N/A,#N/A,FALSE,"PA"}</definedName>
    <definedName name="fff" localSheetId="2" hidden="1">{#N/A,#N/A,TRUE,"financial";#N/A,#N/A,TRUE,"plants"}</definedName>
    <definedName name="fff" localSheetId="4" hidden="1">{#N/A,#N/A,TRUE,"financial";#N/A,#N/A,TRUE,"plants"}</definedName>
    <definedName name="fff" hidden="1">{#N/A,#N/A,TRUE,"financial";#N/A,#N/A,TRUE,"plants"}</definedName>
    <definedName name="ffff" localSheetId="2" hidden="1">{"comps",#N/A,FALSE,"comps";"notes",#N/A,FALSE,"comps"}</definedName>
    <definedName name="ffff" localSheetId="4" hidden="1">{"comps",#N/A,FALSE,"comps";"notes",#N/A,FALSE,"comps"}</definedName>
    <definedName name="ffff" hidden="1">{"comps",#N/A,FALSE,"comps";"notes",#N/A,FALSE,"comps"}</definedName>
    <definedName name="fffff" localSheetId="2" hidden="1">{"year1",#N/A,FALSE,"IZT";"year2",#N/A,FALSE,"IZT"}</definedName>
    <definedName name="fffff" localSheetId="4" hidden="1">{"year1",#N/A,FALSE,"IZT";"year2",#N/A,FALSE,"IZT"}</definedName>
    <definedName name="fffff" hidden="1">{"year1",#N/A,FALSE,"IZT";"year2",#N/A,FALSE,"IZT"}</definedName>
    <definedName name="FFFFFFFF" localSheetId="2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FFFFFFFF" localSheetId="4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FFFFFFFF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FFFFFFFFFF" localSheetId="10" hidden="1">#REF!</definedName>
    <definedName name="FFFFFFFFFF" localSheetId="4" hidden="1">#REF!</definedName>
    <definedName name="FFFFFFFFFF" hidden="1">#REF!</definedName>
    <definedName name="fffffffffff" localSheetId="2" hidden="1">{"'Standalone List Price Trends'!$A$1:$X$56"}</definedName>
    <definedName name="fffffffffff" localSheetId="4" hidden="1">{"'Standalone List Price Trends'!$A$1:$X$56"}</definedName>
    <definedName name="fffffffffff" hidden="1">{"'Standalone List Price Trends'!$A$1:$X$56"}</definedName>
    <definedName name="FFFFFFFFFFFF" localSheetId="2" hidden="1">{#N/A,#N/A,FALSE,"DCF Summary";#N/A,#N/A,FALSE,"Casema";#N/A,#N/A,FALSE,"Casema NoTel";#N/A,#N/A,FALSE,"UK";#N/A,#N/A,FALSE,"RCF";#N/A,#N/A,FALSE,"Intercable CZ";#N/A,#N/A,FALSE,"Interkabel P"}</definedName>
    <definedName name="FFFFFFFFFFFF" localSheetId="4" hidden="1">{#N/A,#N/A,FALSE,"DCF Summary";#N/A,#N/A,FALSE,"Casema";#N/A,#N/A,FALSE,"Casema NoTel";#N/A,#N/A,FALSE,"UK";#N/A,#N/A,FALSE,"RCF";#N/A,#N/A,FALSE,"Intercable CZ";#N/A,#N/A,FALSE,"Interkabel P"}</definedName>
    <definedName name="FFFFFFFFFFFF" hidden="1">{#N/A,#N/A,FALSE,"DCF Summary";#N/A,#N/A,FALSE,"Casema";#N/A,#N/A,FALSE,"Casema NoTel";#N/A,#N/A,FALSE,"UK";#N/A,#N/A,FALSE,"RCF";#N/A,#N/A,FALSE,"Intercable CZ";#N/A,#N/A,FALSE,"Interkabel P"}</definedName>
    <definedName name="fffuu" localSheetId="2" hidden="1">{"'Break down'!$A$4"}</definedName>
    <definedName name="fffuu" localSheetId="4" hidden="1">{"'Break down'!$A$4"}</definedName>
    <definedName name="fffuu" hidden="1">{"'Break down'!$A$4"}</definedName>
    <definedName name="fg" localSheetId="2" hidden="1">{#N/A,#N/A,TRUE,"Cover";#N/A,#N/A,TRUE,"Conts";#N/A,#N/A,TRUE,"VOS";#N/A,#N/A,TRUE,"Warrington";#N/A,#N/A,TRUE,"Widnes"}</definedName>
    <definedName name="fg" localSheetId="4" hidden="1">{#N/A,#N/A,TRUE,"Cover";#N/A,#N/A,TRUE,"Conts";#N/A,#N/A,TRUE,"VOS";#N/A,#N/A,TRUE,"Warrington";#N/A,#N/A,TRUE,"Widnes"}</definedName>
    <definedName name="fg" hidden="1">{#N/A,#N/A,TRUE,"Cover";#N/A,#N/A,TRUE,"Conts";#N/A,#N/A,TRUE,"VOS";#N/A,#N/A,TRUE,"Warrington";#N/A,#N/A,TRUE,"Widnes"}</definedName>
    <definedName name="FG22TBTB3RTDKDKDK" localSheetId="10">#REF!</definedName>
    <definedName name="FG22TBTB3RTDKDKDK">#REF!</definedName>
    <definedName name="fgcvfhg" localSheetId="2" hidden="1">{#N/A,#N/A,TRUE,"Historicals";#N/A,#N/A,TRUE,"Charts";#N/A,#N/A,TRUE,"Forecasts"}</definedName>
    <definedName name="fgcvfhg" localSheetId="4" hidden="1">{#N/A,#N/A,TRUE,"Historicals";#N/A,#N/A,TRUE,"Charts";#N/A,#N/A,TRUE,"Forecasts"}</definedName>
    <definedName name="fgcvfhg" hidden="1">{#N/A,#N/A,TRUE,"Historicals";#N/A,#N/A,TRUE,"Charts";#N/A,#N/A,TRUE,"Forecasts"}</definedName>
    <definedName name="fgcvfhg_1" localSheetId="2" hidden="1">{#N/A,#N/A,TRUE,"Historicals";#N/A,#N/A,TRUE,"Charts";#N/A,#N/A,TRUE,"Forecasts"}</definedName>
    <definedName name="fgcvfhg_1" localSheetId="4" hidden="1">{#N/A,#N/A,TRUE,"Historicals";#N/A,#N/A,TRUE,"Charts";#N/A,#N/A,TRUE,"Forecasts"}</definedName>
    <definedName name="fgcvfhg_1" hidden="1">{#N/A,#N/A,TRUE,"Historicals";#N/A,#N/A,TRUE,"Charts";#N/A,#N/A,TRUE,"Forecasts"}</definedName>
    <definedName name="fgcvfhg_2" localSheetId="2" hidden="1">{#N/A,#N/A,TRUE,"Historicals";#N/A,#N/A,TRUE,"Charts";#N/A,#N/A,TRUE,"Forecasts"}</definedName>
    <definedName name="fgcvfhg_2" localSheetId="4" hidden="1">{#N/A,#N/A,TRUE,"Historicals";#N/A,#N/A,TRUE,"Charts";#N/A,#N/A,TRUE,"Forecasts"}</definedName>
    <definedName name="fgcvfhg_2" hidden="1">{#N/A,#N/A,TRUE,"Historicals";#N/A,#N/A,TRUE,"Charts";#N/A,#N/A,TRUE,"Forecasts"}</definedName>
    <definedName name="fgdfg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dfg" localSheetId="4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dfg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f" localSheetId="2" hidden="1">{#N/A,#N/A,TRUE,"SUMMARY";#N/A,#N/A,TRUE,"MO";#N/A,#N/A,TRUE,"csxwt hong kong";#N/A,#N/A,TRUE,"soict";#N/A,#N/A,TRUE,"csxwtg bv";#N/A,#N/A,TRUE,"csxwt xiamen";#N/A,#N/A,TRUE,"csxwt adelaide";#N/A,#N/A,TRUE,"otlhk";#N/A,#N/A,TRUE,"haina";#N/A,#N/A,TRUE,"wcs";#N/A,#N/A,TRUE,"ATL";#N/A,#N/A,TRUE,"ATLY";#N/A,#N/A,TRUE,"act";#N/A,#N/A,TRUE,"tmr";#N/A,#N/A,TRUE,"VOS";#N/A,#N/A,TRUE,"CABELLO";#N/A,#N/A,TRUE,"CSXOT";#N/A,#N/A,TRUE,"csxwtg kg ";#N/A,#N/A,TRUE,"wcs shanghai";#N/A,#N/A,TRUE,"csxwt dominicana";#N/A,#N/A,TRUE,"corp";#N/A,#N/A,TRUE,"elim"}</definedName>
    <definedName name="fgf" localSheetId="4" hidden="1">{#N/A,#N/A,TRUE,"SUMMARY";#N/A,#N/A,TRUE,"MO";#N/A,#N/A,TRUE,"csxwt hong kong";#N/A,#N/A,TRUE,"soict";#N/A,#N/A,TRUE,"csxwtg bv";#N/A,#N/A,TRUE,"csxwt xiamen";#N/A,#N/A,TRUE,"csxwt adelaide";#N/A,#N/A,TRUE,"otlhk";#N/A,#N/A,TRUE,"haina";#N/A,#N/A,TRUE,"wcs";#N/A,#N/A,TRUE,"ATL";#N/A,#N/A,TRUE,"ATLY";#N/A,#N/A,TRUE,"act";#N/A,#N/A,TRUE,"tmr";#N/A,#N/A,TRUE,"VOS";#N/A,#N/A,TRUE,"CABELLO";#N/A,#N/A,TRUE,"CSXOT";#N/A,#N/A,TRUE,"csxwtg kg ";#N/A,#N/A,TRUE,"wcs shanghai";#N/A,#N/A,TRUE,"csxwt dominicana";#N/A,#N/A,TRUE,"corp";#N/A,#N/A,TRUE,"elim"}</definedName>
    <definedName name="fgf" hidden="1">{#N/A,#N/A,TRUE,"SUMMARY";#N/A,#N/A,TRUE,"MO";#N/A,#N/A,TRUE,"csxwt hong kong";#N/A,#N/A,TRUE,"soict";#N/A,#N/A,TRUE,"csxwtg bv";#N/A,#N/A,TRUE,"csxwt xiamen";#N/A,#N/A,TRUE,"csxwt adelaide";#N/A,#N/A,TRUE,"otlhk";#N/A,#N/A,TRUE,"haina";#N/A,#N/A,TRUE,"wcs";#N/A,#N/A,TRUE,"ATL";#N/A,#N/A,TRUE,"ATLY";#N/A,#N/A,TRUE,"act";#N/A,#N/A,TRUE,"tmr";#N/A,#N/A,TRUE,"VOS";#N/A,#N/A,TRUE,"CABELLO";#N/A,#N/A,TRUE,"CSXOT";#N/A,#N/A,TRUE,"csxwtg kg ";#N/A,#N/A,TRUE,"wcs shanghai";#N/A,#N/A,TRUE,"csxwt dominicana";#N/A,#N/A,TRUE,"corp";#N/A,#N/A,TRUE,"elim"}</definedName>
    <definedName name="fgfdg" localSheetId="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gfdg" localSheetId="4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gfdg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FGFG" localSheetId="2" hidden="1">{"zagora",#N/A,FALSE,"colispostaux"}</definedName>
    <definedName name="FGFG" localSheetId="4" hidden="1">{"zagora",#N/A,FALSE,"colispostaux"}</definedName>
    <definedName name="FGFG" hidden="1">{"zagora",#N/A,FALSE,"colispostaux"}</definedName>
    <definedName name="FGGHHG" localSheetId="2" hidden="1">{#N/A,#N/A,FALSE,"Feuil32";#N/A,#N/A,FALSE,"Feuil17";#N/A,#N/A,FALSE,"Feuil33";#N/A,#N/A,FALSE,"Feuil18";#N/A,#N/A,FALSE,"Feuil38";#N/A,#N/A,FALSE,"Feuil23";#N/A,#N/A,FALSE,"Feuil37";#N/A,#N/A,FALSE,"Feuil22";#N/A,#N/A,FALSE,"Feuil36";#N/A,#N/A,FALSE,"Feuil21";#N/A,#N/A,FALSE,"Feuil35";#N/A,#N/A,FALSE,"Feuil20"}</definedName>
    <definedName name="FGGHHG" localSheetId="4" hidden="1">{#N/A,#N/A,FALSE,"Feuil32";#N/A,#N/A,FALSE,"Feuil17";#N/A,#N/A,FALSE,"Feuil33";#N/A,#N/A,FALSE,"Feuil18";#N/A,#N/A,FALSE,"Feuil38";#N/A,#N/A,FALSE,"Feuil23";#N/A,#N/A,FALSE,"Feuil37";#N/A,#N/A,FALSE,"Feuil22";#N/A,#N/A,FALSE,"Feuil36";#N/A,#N/A,FALSE,"Feuil21";#N/A,#N/A,FALSE,"Feuil35";#N/A,#N/A,FALSE,"Feuil20"}</definedName>
    <definedName name="FGGHHG" hidden="1">{#N/A,#N/A,FALSE,"Feuil32";#N/A,#N/A,FALSE,"Feuil17";#N/A,#N/A,FALSE,"Feuil33";#N/A,#N/A,FALSE,"Feuil18";#N/A,#N/A,FALSE,"Feuil38";#N/A,#N/A,FALSE,"Feuil23";#N/A,#N/A,FALSE,"Feuil37";#N/A,#N/A,FALSE,"Feuil22";#N/A,#N/A,FALSE,"Feuil36";#N/A,#N/A,FALSE,"Feuil21";#N/A,#N/A,FALSE,"Feuil35";#N/A,#N/A,FALSE,"Feuil20"}</definedName>
    <definedName name="fggz" localSheetId="2" hidden="1">{"גביה התחלה 1",#N/A,FALSE,"ינואר 02";"גביה התחלה 2",#N/A,FALSE,"ינואר 02";"גביה  התחלה 3",#N/A,FALSE,"ינואר 02"}</definedName>
    <definedName name="fggz" localSheetId="4" hidden="1">{"גביה התחלה 1",#N/A,FALSE,"ינואר 02";"גביה התחלה 2",#N/A,FALSE,"ינואר 02";"גביה  התחלה 3",#N/A,FALSE,"ינואר 02"}</definedName>
    <definedName name="fggz" hidden="1">{"גביה התחלה 1",#N/A,FALSE,"ינואר 02";"גביה התחלה 2",#N/A,FALSE,"ינואר 02";"גביה  התחלה 3",#N/A,FALSE,"ינואר 02"}</definedName>
    <definedName name="fgh" localSheetId="2" hidden="1">{#N/A,#N/A,TRUE,"Пресса";#N/A,#N/A,TRUE,"Метро";#N/A,#N/A,TRUE,"Щиты";#N/A,#N/A,TRUE,"График";#N/A,#N/A,TRUE,"График"}</definedName>
    <definedName name="fgh" localSheetId="4" hidden="1">{#N/A,#N/A,TRUE,"Пресса";#N/A,#N/A,TRUE,"Метро";#N/A,#N/A,TRUE,"Щиты";#N/A,#N/A,TRUE,"График";#N/A,#N/A,TRUE,"График"}</definedName>
    <definedName name="fgh" hidden="1">{#N/A,#N/A,TRUE,"Пресса";#N/A,#N/A,TRUE,"Метро";#N/A,#N/A,TRUE,"Щиты";#N/A,#N/A,TRUE,"График";#N/A,#N/A,TRUE,"График"}</definedName>
    <definedName name="fghdhgdfhfd" localSheetId="2" hidden="1">{"equity comps",#N/A,FALSE,"CS Comps";"equity comps",#N/A,FALSE,"PS Comps";"equity comps",#N/A,FALSE,"GIC_Comps";"equity comps",#N/A,FALSE,"GIC2_Comps"}</definedName>
    <definedName name="fghdhgdfhfd" localSheetId="4" hidden="1">{"equity comps",#N/A,FALSE,"CS Comps";"equity comps",#N/A,FALSE,"PS Comps";"equity comps",#N/A,FALSE,"GIC_Comps";"equity comps",#N/A,FALSE,"GIC2_Comps"}</definedName>
    <definedName name="fghdhgdfhfd" hidden="1">{"equity comps",#N/A,FALSE,"CS Comps";"equity comps",#N/A,FALSE,"PS Comps";"equity comps",#N/A,FALSE,"GIC_Comps";"equity comps",#N/A,FALSE,"GIC2_Comps"}</definedName>
    <definedName name="fghdrth" localSheetId="2" hidden="1">{#N/A,#N/A,TRUE,"Historicals";#N/A,#N/A,TRUE,"Charts";#N/A,#N/A,TRUE,"Forecasts"}</definedName>
    <definedName name="fghdrth" localSheetId="4" hidden="1">{#N/A,#N/A,TRUE,"Historicals";#N/A,#N/A,TRUE,"Charts";#N/A,#N/A,TRUE,"Forecasts"}</definedName>
    <definedName name="fghdrth" hidden="1">{#N/A,#N/A,TRUE,"Historicals";#N/A,#N/A,TRUE,"Charts";#N/A,#N/A,TRUE,"Forecasts"}</definedName>
    <definedName name="fghdrth_1" localSheetId="2" hidden="1">{#N/A,#N/A,TRUE,"Historicals";#N/A,#N/A,TRUE,"Charts";#N/A,#N/A,TRUE,"Forecasts"}</definedName>
    <definedName name="fghdrth_1" localSheetId="4" hidden="1">{#N/A,#N/A,TRUE,"Historicals";#N/A,#N/A,TRUE,"Charts";#N/A,#N/A,TRUE,"Forecasts"}</definedName>
    <definedName name="fghdrth_1" hidden="1">{#N/A,#N/A,TRUE,"Historicals";#N/A,#N/A,TRUE,"Charts";#N/A,#N/A,TRUE,"Forecasts"}</definedName>
    <definedName name="fghdrth_2" localSheetId="2" hidden="1">{#N/A,#N/A,TRUE,"Historicals";#N/A,#N/A,TRUE,"Charts";#N/A,#N/A,TRUE,"Forecasts"}</definedName>
    <definedName name="fghdrth_2" localSheetId="4" hidden="1">{#N/A,#N/A,TRUE,"Historicals";#N/A,#N/A,TRUE,"Charts";#N/A,#N/A,TRUE,"Forecasts"}</definedName>
    <definedName name="fghdrth_2" hidden="1">{#N/A,#N/A,TRUE,"Historicals";#N/A,#N/A,TRUE,"Charts";#N/A,#N/A,TRUE,"Forecasts"}</definedName>
    <definedName name="fghfg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hfg" localSheetId="4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hfg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hfgh" localSheetId="2" hidden="1">{"away stand alones",#N/A,FALSE,"Target"}</definedName>
    <definedName name="fghfgh" localSheetId="4" hidden="1">{"away stand alones",#N/A,FALSE,"Target"}</definedName>
    <definedName name="fghfgh" hidden="1">{"away stand alones",#N/A,FALSE,"Target"}</definedName>
    <definedName name="fghfghfgh" localSheetId="2" hidden="1">{"assumption cash",#N/A,TRUE,"Merger";"has gets cash",#N/A,TRUE,"Merger";"accretion dilution",#N/A,TRUE,"Merger";"comparison credit stats",#N/A,TRUE,"Merger";"pf credit stats",#N/A,TRUE,"Merger";"pf sheets",#N/A,TRUE,"Merger"}</definedName>
    <definedName name="fghfghfgh" localSheetId="4" hidden="1">{"assumption cash",#N/A,TRUE,"Merger";"has gets cash",#N/A,TRUE,"Merger";"accretion dilution",#N/A,TRUE,"Merger";"comparison credit stats",#N/A,TRUE,"Merger";"pf credit stats",#N/A,TRUE,"Merger";"pf sheets",#N/A,TRUE,"Merger"}</definedName>
    <definedName name="fghfghfgh" hidden="1">{"assumption cash",#N/A,TRUE,"Merger";"has gets cash",#N/A,TRUE,"Merger";"accretion dilution",#N/A,TRUE,"Merger";"comparison credit stats",#N/A,TRUE,"Merger";"pf credit stats",#N/A,TRUE,"Merger";"pf sheets",#N/A,TRUE,"Merger"}</definedName>
    <definedName name="fghfghfghfghfgh" localSheetId="10">#REF!</definedName>
    <definedName name="fghfghfghfghfgh">#REF!</definedName>
    <definedName name="fghghgfhgfhfg" localSheetId="10">#REF!</definedName>
    <definedName name="fghghgfhgfhfg">#REF!</definedName>
    <definedName name="FGHH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HH" localSheetId="4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HH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fghrthyuj" localSheetId="2" hidden="1">{#N/A,#N/A,TRUE,"Historicals";#N/A,#N/A,TRUE,"Charts";#N/A,#N/A,TRUE,"Forecasts"}</definedName>
    <definedName name="fghrthyuj" localSheetId="4" hidden="1">{#N/A,#N/A,TRUE,"Historicals";#N/A,#N/A,TRUE,"Charts";#N/A,#N/A,TRUE,"Forecasts"}</definedName>
    <definedName name="fghrthyuj" hidden="1">{#N/A,#N/A,TRUE,"Historicals";#N/A,#N/A,TRUE,"Charts";#N/A,#N/A,TRUE,"Forecasts"}</definedName>
    <definedName name="fghrthyuj_1" localSheetId="2" hidden="1">{#N/A,#N/A,TRUE,"Historicals";#N/A,#N/A,TRUE,"Charts";#N/A,#N/A,TRUE,"Forecasts"}</definedName>
    <definedName name="fghrthyuj_1" localSheetId="4" hidden="1">{#N/A,#N/A,TRUE,"Historicals";#N/A,#N/A,TRUE,"Charts";#N/A,#N/A,TRUE,"Forecasts"}</definedName>
    <definedName name="fghrthyuj_1" hidden="1">{#N/A,#N/A,TRUE,"Historicals";#N/A,#N/A,TRUE,"Charts";#N/A,#N/A,TRUE,"Forecasts"}</definedName>
    <definedName name="fghrthyuj_2" localSheetId="2" hidden="1">{#N/A,#N/A,TRUE,"Historicals";#N/A,#N/A,TRUE,"Charts";#N/A,#N/A,TRUE,"Forecasts"}</definedName>
    <definedName name="fghrthyuj_2" localSheetId="4" hidden="1">{#N/A,#N/A,TRUE,"Historicals";#N/A,#N/A,TRUE,"Charts";#N/A,#N/A,TRUE,"Forecasts"}</definedName>
    <definedName name="fghrthyuj_2" hidden="1">{#N/A,#N/A,TRUE,"Historicals";#N/A,#N/A,TRUE,"Charts";#N/A,#N/A,TRUE,"Forecasts"}</definedName>
    <definedName name="fghsert" localSheetId="2" hidden="1">{#N/A,#N/A,TRUE,"Historicals";#N/A,#N/A,TRUE,"Charts";#N/A,#N/A,TRUE,"Forecasts"}</definedName>
    <definedName name="fghsert" localSheetId="4" hidden="1">{#N/A,#N/A,TRUE,"Historicals";#N/A,#N/A,TRUE,"Charts";#N/A,#N/A,TRUE,"Forecasts"}</definedName>
    <definedName name="fghsert" hidden="1">{#N/A,#N/A,TRUE,"Historicals";#N/A,#N/A,TRUE,"Charts";#N/A,#N/A,TRUE,"Forecasts"}</definedName>
    <definedName name="fghsert_1" localSheetId="2" hidden="1">{#N/A,#N/A,TRUE,"Historicals";#N/A,#N/A,TRUE,"Charts";#N/A,#N/A,TRUE,"Forecasts"}</definedName>
    <definedName name="fghsert_1" localSheetId="4" hidden="1">{#N/A,#N/A,TRUE,"Historicals";#N/A,#N/A,TRUE,"Charts";#N/A,#N/A,TRUE,"Forecasts"}</definedName>
    <definedName name="fghsert_1" hidden="1">{#N/A,#N/A,TRUE,"Historicals";#N/A,#N/A,TRUE,"Charts";#N/A,#N/A,TRUE,"Forecasts"}</definedName>
    <definedName name="fghsert_2" localSheetId="2" hidden="1">{#N/A,#N/A,TRUE,"Historicals";#N/A,#N/A,TRUE,"Charts";#N/A,#N/A,TRUE,"Forecasts"}</definedName>
    <definedName name="fghsert_2" localSheetId="4" hidden="1">{#N/A,#N/A,TRUE,"Historicals";#N/A,#N/A,TRUE,"Charts";#N/A,#N/A,TRUE,"Forecasts"}</definedName>
    <definedName name="fghsert_2" hidden="1">{#N/A,#N/A,TRUE,"Historicals";#N/A,#N/A,TRUE,"Charts";#N/A,#N/A,TRUE,"Forecasts"}</definedName>
    <definedName name="fgjhfgjhgj" localSheetId="2" hidden="1">{"comp1",#N/A,FALSE,"COMPS";"footnotes",#N/A,FALSE,"COMPS"}</definedName>
    <definedName name="fgjhfgjhgj" localSheetId="4" hidden="1">{"comp1",#N/A,FALSE,"COMPS";"footnotes",#N/A,FALSE,"COMPS"}</definedName>
    <definedName name="fgjhfgjhgj" hidden="1">{"comp1",#N/A,FALSE,"COMPS";"footnotes",#N/A,FALSE,"COMPS"}</definedName>
    <definedName name="fgjjjkyg" localSheetId="2" hidden="1">{#N/A,#N/A,TRUE,"Cover";#N/A,#N/A,TRUE,"Conts";#N/A,#N/A,TRUE,"VOS";#N/A,#N/A,TRUE,"Warrington";#N/A,#N/A,TRUE,"Widnes"}</definedName>
    <definedName name="fgjjjkyg" localSheetId="4" hidden="1">{#N/A,#N/A,TRUE,"Cover";#N/A,#N/A,TRUE,"Conts";#N/A,#N/A,TRUE,"VOS";#N/A,#N/A,TRUE,"Warrington";#N/A,#N/A,TRUE,"Widnes"}</definedName>
    <definedName name="fgjjjkyg" hidden="1">{#N/A,#N/A,TRUE,"Cover";#N/A,#N/A,TRUE,"Conts";#N/A,#N/A,TRUE,"VOS";#N/A,#N/A,TRUE,"Warrington";#N/A,#N/A,TRUE,"Widnes"}</definedName>
    <definedName name="fgndh" localSheetId="2" hidden="1">{#N/A,#N/A,TRUE,"Historicals";#N/A,#N/A,TRUE,"Charts";#N/A,#N/A,TRUE,"Forecasts"}</definedName>
    <definedName name="fgndh" localSheetId="4" hidden="1">{#N/A,#N/A,TRUE,"Historicals";#N/A,#N/A,TRUE,"Charts";#N/A,#N/A,TRUE,"Forecasts"}</definedName>
    <definedName name="fgndh" hidden="1">{#N/A,#N/A,TRUE,"Historicals";#N/A,#N/A,TRUE,"Charts";#N/A,#N/A,TRUE,"Forecasts"}</definedName>
    <definedName name="fgndh_1" localSheetId="2" hidden="1">{#N/A,#N/A,TRUE,"Historicals";#N/A,#N/A,TRUE,"Charts";#N/A,#N/A,TRUE,"Forecasts"}</definedName>
    <definedName name="fgndh_1" localSheetId="4" hidden="1">{#N/A,#N/A,TRUE,"Historicals";#N/A,#N/A,TRUE,"Charts";#N/A,#N/A,TRUE,"Forecasts"}</definedName>
    <definedName name="fgndh_1" hidden="1">{#N/A,#N/A,TRUE,"Historicals";#N/A,#N/A,TRUE,"Charts";#N/A,#N/A,TRUE,"Forecasts"}</definedName>
    <definedName name="fgndh_2" localSheetId="2" hidden="1">{#N/A,#N/A,TRUE,"Historicals";#N/A,#N/A,TRUE,"Charts";#N/A,#N/A,TRUE,"Forecasts"}</definedName>
    <definedName name="fgndh_2" localSheetId="4" hidden="1">{#N/A,#N/A,TRUE,"Historicals";#N/A,#N/A,TRUE,"Charts";#N/A,#N/A,TRUE,"Forecasts"}</definedName>
    <definedName name="fgndh_2" hidden="1">{#N/A,#N/A,TRUE,"Historicals";#N/A,#N/A,TRUE,"Charts";#N/A,#N/A,TRUE,"Forecasts"}</definedName>
    <definedName name="fgS" localSheetId="2" hidden="1">{#N/A,#N/A,FALSE,"Summary";#N/A,#N/A,FALSE,"Total";#N/A,#N/A,FALSE,"Total ex Swe";#N/A,#N/A,FALSE,"Volume";#N/A,#N/A,FALSE,"Expenses";#N/A,#N/A,FALSE,"CM Var";#N/A,#N/A,FALSE,"YTD Var"}</definedName>
    <definedName name="fgS" localSheetId="4" hidden="1">{#N/A,#N/A,FALSE,"Summary";#N/A,#N/A,FALSE,"Total";#N/A,#N/A,FALSE,"Total ex Swe";#N/A,#N/A,FALSE,"Volume";#N/A,#N/A,FALSE,"Expenses";#N/A,#N/A,FALSE,"CM Var";#N/A,#N/A,FALSE,"YTD Var"}</definedName>
    <definedName name="fgS" hidden="1">{#N/A,#N/A,FALSE,"Summary";#N/A,#N/A,FALSE,"Total";#N/A,#N/A,FALSE,"Total ex Swe";#N/A,#N/A,FALSE,"Volume";#N/A,#N/A,FALSE,"Expenses";#N/A,#N/A,FALSE,"CM Var";#N/A,#N/A,FALSE,"YTD Var"}</definedName>
    <definedName name="fgsd" localSheetId="2" hidden="1">{#N/A,#N/A,TRUE,"FA 1 &amp; 2";#N/A,#N/A,TRUE,"FA 3 &amp; 4";#N/A,#N/A,TRUE,"FA 5 &amp; 6";#N/A,#N/A,TRUE,"FA 7 &amp; 8";#N/A,#N/A,TRUE,"FA 9 &amp; 10";#N/A,#N/A,TRUE,"FA 11";#N/A,#N/A,TRUE,"FA 12";#N/A,#N/A,TRUE,"FA 13";#N/A,#N/A,TRUE,"FA 14 &amp; 15"}</definedName>
    <definedName name="fgsd" localSheetId="4" hidden="1">{#N/A,#N/A,TRUE,"FA 1 &amp; 2";#N/A,#N/A,TRUE,"FA 3 &amp; 4";#N/A,#N/A,TRUE,"FA 5 &amp; 6";#N/A,#N/A,TRUE,"FA 7 &amp; 8";#N/A,#N/A,TRUE,"FA 9 &amp; 10";#N/A,#N/A,TRUE,"FA 11";#N/A,#N/A,TRUE,"FA 12";#N/A,#N/A,TRUE,"FA 13";#N/A,#N/A,TRUE,"FA 14 &amp; 15"}</definedName>
    <definedName name="fgsd" hidden="1">{#N/A,#N/A,TRUE,"FA 1 &amp; 2";#N/A,#N/A,TRUE,"FA 3 &amp; 4";#N/A,#N/A,TRUE,"FA 5 &amp; 6";#N/A,#N/A,TRUE,"FA 7 &amp; 8";#N/A,#N/A,TRUE,"FA 9 &amp; 10";#N/A,#N/A,TRUE,"FA 11";#N/A,#N/A,TRUE,"FA 12";#N/A,#N/A,TRUE,"FA 13";#N/A,#N/A,TRUE,"FA 14 &amp; 15"}</definedName>
    <definedName name="FGSDAJFKLJASDJFKL" localSheetId="2" hidden="1">{#N/A,#N/A,FALSE,"Aging Summary";#N/A,#N/A,FALSE,"Ratio Analysis";#N/A,#N/A,FALSE,"Test 120 Day Accts";#N/A,#N/A,FALSE,"Tickmarks"}</definedName>
    <definedName name="FGSDAJFKLJASDJFKL" localSheetId="4" hidden="1">{#N/A,#N/A,FALSE,"Aging Summary";#N/A,#N/A,FALSE,"Ratio Analysis";#N/A,#N/A,FALSE,"Test 120 Day Accts";#N/A,#N/A,FALSE,"Tickmarks"}</definedName>
    <definedName name="FGSDAJFKLJASDJFKL" hidden="1">{#N/A,#N/A,FALSE,"Aging Summary";#N/A,#N/A,FALSE,"Ratio Analysis";#N/A,#N/A,FALSE,"Test 120 Day Accts";#N/A,#N/A,FALSE,"Tickmarks"}</definedName>
    <definedName name="fgsg" localSheetId="2" hidden="1">{"consolidated",#N/A,FALSE,"Sheet1";"cms",#N/A,FALSE,"Sheet1";"fse",#N/A,FALSE,"Sheet1"}</definedName>
    <definedName name="fgsg" localSheetId="4" hidden="1">{"consolidated",#N/A,FALSE,"Sheet1";"cms",#N/A,FALSE,"Sheet1";"fse",#N/A,FALSE,"Sheet1"}</definedName>
    <definedName name="fgsg" hidden="1">{"consolidated",#N/A,FALSE,"Sheet1";"cms",#N/A,FALSE,"Sheet1";"fse",#N/A,FALSE,"Sheet1"}</definedName>
    <definedName name="FHFGHFG" localSheetId="2" hidden="1">{#N/A,#N/A,TRUE,"Cover";#N/A,#N/A,TRUE,"Conts";#N/A,#N/A,TRUE,"VOS";#N/A,#N/A,TRUE,"Warrington";#N/A,#N/A,TRUE,"Widnes"}</definedName>
    <definedName name="FHFGHFG" localSheetId="4" hidden="1">{#N/A,#N/A,TRUE,"Cover";#N/A,#N/A,TRUE,"Conts";#N/A,#N/A,TRUE,"VOS";#N/A,#N/A,TRUE,"Warrington";#N/A,#N/A,TRUE,"Widnes"}</definedName>
    <definedName name="FHFGHFG" hidden="1">{#N/A,#N/A,TRUE,"Cover";#N/A,#N/A,TRUE,"Conts";#N/A,#N/A,TRUE,"VOS";#N/A,#N/A,TRUE,"Warrington";#N/A,#N/A,TRUE,"Widnes"}</definedName>
    <definedName name="fhfghfghfgh" localSheetId="2" hidden="1">{"equity comps",#N/A,FALSE,"CS Comps";"equity comps",#N/A,FALSE,"PS Comps";"equity comps",#N/A,FALSE,"GIC_Comps";"equity comps",#N/A,FALSE,"GIC2_Comps";"debt comps",#N/A,FALSE,"CS Comps";"debt comps",#N/A,FALSE,"PS Comps";"debt comps",#N/A,FALSE,"GIC_Comps";"debt comps",#N/A,FALSE,"GIC2_Comps"}</definedName>
    <definedName name="fhfghfghfgh" localSheetId="4" hidden="1">{"equity comps",#N/A,FALSE,"CS Comps";"equity comps",#N/A,FALSE,"PS Comps";"equity comps",#N/A,FALSE,"GIC_Comps";"equity comps",#N/A,FALSE,"GIC2_Comps";"debt comps",#N/A,FALSE,"CS Comps";"debt comps",#N/A,FALSE,"PS Comps";"debt comps",#N/A,FALSE,"GIC_Comps";"debt comps",#N/A,FALSE,"GIC2_Comps"}</definedName>
    <definedName name="fhfghfghfgh" hidden="1">{"equity comps",#N/A,FALSE,"CS Comps";"equity comps",#N/A,FALSE,"PS Comps";"equity comps",#N/A,FALSE,"GIC_Comps";"equity comps",#N/A,FALSE,"GIC2_Comps";"debt comps",#N/A,FALSE,"CS Comps";"debt comps",#N/A,FALSE,"PS Comps";"debt comps",#N/A,FALSE,"GIC_Comps";"debt comps",#N/A,FALSE,"GIC2_Comps"}</definedName>
    <definedName name="fhfhfgh" localSheetId="2" hidden="1">{"hiden",#N/A,FALSE,"14";"hidden",#N/A,FALSE,"16";"hidden",#N/A,FALSE,"18";"hidden",#N/A,FALSE,"20"}</definedName>
    <definedName name="fhfhfgh" localSheetId="4" hidden="1">{"hiden",#N/A,FALSE,"14";"hidden",#N/A,FALSE,"16";"hidden",#N/A,FALSE,"18";"hidden",#N/A,FALSE,"20"}</definedName>
    <definedName name="fhfhfgh" hidden="1">{"hiden",#N/A,FALSE,"14";"hidden",#N/A,FALSE,"16";"hidden",#N/A,FALSE,"18";"hidden",#N/A,FALSE,"20"}</definedName>
    <definedName name="fhgujguthi" localSheetId="2" hidden="1">{#N/A,#N/A,TRUE,"Cover";#N/A,#N/A,TRUE,"Conts";#N/A,#N/A,TRUE,"VOS";#N/A,#N/A,TRUE,"Warrington";#N/A,#N/A,TRUE,"Widnes"}</definedName>
    <definedName name="fhgujguthi" localSheetId="4" hidden="1">{#N/A,#N/A,TRUE,"Cover";#N/A,#N/A,TRUE,"Conts";#N/A,#N/A,TRUE,"VOS";#N/A,#N/A,TRUE,"Warrington";#N/A,#N/A,TRUE,"Widnes"}</definedName>
    <definedName name="fhgujguthi" hidden="1">{#N/A,#N/A,TRUE,"Cover";#N/A,#N/A,TRUE,"Conts";#N/A,#N/A,TRUE,"VOS";#N/A,#N/A,TRUE,"Warrington";#N/A,#N/A,TRUE,"Widnes"}</definedName>
    <definedName name="fhjsjs" localSheetId="2" hidden="1">{#N/A,#N/A,TRUE,"Cover";#N/A,#N/A,TRUE,"Conts";#N/A,#N/A,TRUE,"VOS";#N/A,#N/A,TRUE,"Warrington";#N/A,#N/A,TRUE,"Widnes"}</definedName>
    <definedName name="fhjsjs" localSheetId="4" hidden="1">{#N/A,#N/A,TRUE,"Cover";#N/A,#N/A,TRUE,"Conts";#N/A,#N/A,TRUE,"VOS";#N/A,#N/A,TRUE,"Warrington";#N/A,#N/A,TRUE,"Widnes"}</definedName>
    <definedName name="fhjsjs" hidden="1">{#N/A,#N/A,TRUE,"Cover";#N/A,#N/A,TRUE,"Conts";#N/A,#N/A,TRUE,"VOS";#N/A,#N/A,TRUE,"Warrington";#N/A,#N/A,TRUE,"Widnes"}</definedName>
    <definedName name="fhkf" localSheetId="2" hidden="1">{#N/A,#N/A,FALSE,"UK";#N/A,#N/A,FALSE,"FR";#N/A,#N/A,FALSE,"SWE";#N/A,#N/A,FALSE,"BE";#N/A,#N/A,FALSE,"IT";#N/A,#N/A,FALSE,"SP";#N/A,#N/A,FALSE,"GE";#N/A,#N/A,FALSE,"PO";#N/A,#N/A,FALSE,"SWI";#N/A,#N/A,FALSE,"NON"}</definedName>
    <definedName name="fhkf" localSheetId="4" hidden="1">{#N/A,#N/A,FALSE,"UK";#N/A,#N/A,FALSE,"FR";#N/A,#N/A,FALSE,"SWE";#N/A,#N/A,FALSE,"BE";#N/A,#N/A,FALSE,"IT";#N/A,#N/A,FALSE,"SP";#N/A,#N/A,FALSE,"GE";#N/A,#N/A,FALSE,"PO";#N/A,#N/A,FALSE,"SWI";#N/A,#N/A,FALSE,"NON"}</definedName>
    <definedName name="fhkf" hidden="1">{#N/A,#N/A,FALSE,"UK";#N/A,#N/A,FALSE,"FR";#N/A,#N/A,FALSE,"SWE";#N/A,#N/A,FALSE,"BE";#N/A,#N/A,FALSE,"IT";#N/A,#N/A,FALSE,"SP";#N/A,#N/A,FALSE,"GE";#N/A,#N/A,FALSE,"PO";#N/A,#N/A,FALSE,"SWI";#N/A,#N/A,FALSE,"NON"}</definedName>
    <definedName name="fiche" localSheetId="2" hidden="1">{#N/A,#N/A,FALSE,"Feuil32";#N/A,#N/A,FALSE,"Feuil17";#N/A,#N/A,FALSE,"Feuil33";#N/A,#N/A,FALSE,"Feuil18";#N/A,#N/A,FALSE,"Feuil38";#N/A,#N/A,FALSE,"Feuil23";#N/A,#N/A,FALSE,"Feuil37";#N/A,#N/A,FALSE,"Feuil22";#N/A,#N/A,FALSE,"Feuil36";#N/A,#N/A,FALSE,"Feuil21";#N/A,#N/A,FALSE,"Feuil35";#N/A,#N/A,FALSE,"Feuil20"}</definedName>
    <definedName name="fiche" localSheetId="4" hidden="1">{#N/A,#N/A,FALSE,"Feuil32";#N/A,#N/A,FALSE,"Feuil17";#N/A,#N/A,FALSE,"Feuil33";#N/A,#N/A,FALSE,"Feuil18";#N/A,#N/A,FALSE,"Feuil38";#N/A,#N/A,FALSE,"Feuil23";#N/A,#N/A,FALSE,"Feuil37";#N/A,#N/A,FALSE,"Feuil22";#N/A,#N/A,FALSE,"Feuil36";#N/A,#N/A,FALSE,"Feuil21";#N/A,#N/A,FALSE,"Feuil35";#N/A,#N/A,FALSE,"Feuil20"}</definedName>
    <definedName name="fiche" hidden="1">{#N/A,#N/A,FALSE,"Feuil32";#N/A,#N/A,FALSE,"Feuil17";#N/A,#N/A,FALSE,"Feuil33";#N/A,#N/A,FALSE,"Feuil18";#N/A,#N/A,FALSE,"Feuil38";#N/A,#N/A,FALSE,"Feuil23";#N/A,#N/A,FALSE,"Feuil37";#N/A,#N/A,FALSE,"Feuil22";#N/A,#N/A,FALSE,"Feuil36";#N/A,#N/A,FALSE,"Feuil21";#N/A,#N/A,FALSE,"Feuil35";#N/A,#N/A,FALSE,"Feuil20"}</definedName>
    <definedName name="File.Type" localSheetId="10" hidden="1">#REF!</definedName>
    <definedName name="File.Type" localSheetId="4" hidden="1">#REF!</definedName>
    <definedName name="File.Type" hidden="1">#REF!</definedName>
    <definedName name="Fin_Exercice" localSheetId="10" hidden="1">#REF!</definedName>
    <definedName name="Fin_Exercice" localSheetId="4" hidden="1">#REF!</definedName>
    <definedName name="Fin_Exercice" hidden="1">#REF!</definedName>
    <definedName name="Fin_Exercice_N_1" localSheetId="10" hidden="1">#REF!</definedName>
    <definedName name="Fin_Exercice_N_1" localSheetId="4" hidden="1">#REF!</definedName>
    <definedName name="Fin_Exercice_N_1" hidden="1">#REF!</definedName>
    <definedName name="finalllll" localSheetId="2" hidden="1">{#N/A,#N/A,FALSE,"PROFIT 11-95"}</definedName>
    <definedName name="finalllll" localSheetId="4" hidden="1">{#N/A,#N/A,FALSE,"PROFIT 11-95"}</definedName>
    <definedName name="finalllll" hidden="1">{#N/A,#N/A,FALSE,"PROFIT 11-95"}</definedName>
    <definedName name="Financial_GCC_New" localSheetId="10" hidden="1">PreVsPR</definedName>
    <definedName name="Financial_GCC_New" localSheetId="2" hidden="1">PreVsPR</definedName>
    <definedName name="Financial_GCC_New" localSheetId="4" hidden="1">PreVsPR</definedName>
    <definedName name="Financial_GCC_New" hidden="1">PreVsPR</definedName>
    <definedName name="FINANCIAL_HIGHLIGHTS" localSheetId="10">#REF!</definedName>
    <definedName name="FINANCIAL_HIGHLIGHTS">#REF!</definedName>
    <definedName name="Financials" localSheetId="10">#REF!</definedName>
    <definedName name="Financials">#REF!</definedName>
    <definedName name="Finished" localSheetId="10">#REF!</definedName>
    <definedName name="Finished">#REF!</definedName>
    <definedName name="fins1" localSheetId="2" hidden="1">{#N/A,#N/A,FALSE,"Calc";#N/A,#N/A,FALSE,"Sensitivity";#N/A,#N/A,FALSE,"LT Earn.Dil.";#N/A,#N/A,FALSE,"Dil. AVP"}</definedName>
    <definedName name="fins1" localSheetId="4" hidden="1">{#N/A,#N/A,FALSE,"Calc";#N/A,#N/A,FALSE,"Sensitivity";#N/A,#N/A,FALSE,"LT Earn.Dil.";#N/A,#N/A,FALSE,"Dil. AVP"}</definedName>
    <definedName name="fins1" hidden="1">{#N/A,#N/A,FALSE,"Calc";#N/A,#N/A,FALSE,"Sensitivity";#N/A,#N/A,FALSE,"LT Earn.Dil.";#N/A,#N/A,FALSE,"Dil. AVP"}</definedName>
    <definedName name="First_Qtr_Pd" localSheetId="10">#REF!</definedName>
    <definedName name="First_Qtr_Pd">#REF!</definedName>
    <definedName name="First_Yr_Pd" localSheetId="10">#REF!</definedName>
    <definedName name="First_Yr_Pd">#REF!</definedName>
    <definedName name="FIRSTH" localSheetId="10">#REF!</definedName>
    <definedName name="FIRSTH">#REF!</definedName>
    <definedName name="FIRSTQ" localSheetId="10">#REF!</definedName>
    <definedName name="FIRSTQ">#REF!</definedName>
    <definedName name="FiscalYear">2008</definedName>
    <definedName name="Five_IRR_EBITA" localSheetId="10">#REF!</definedName>
    <definedName name="Five_IRR_EBITA">#REF!</definedName>
    <definedName name="Five_MM" localSheetId="10">#REF!</definedName>
    <definedName name="Five_MM">#REF!</definedName>
    <definedName name="FixedOpExToggleList" localSheetId="10">#REF!</definedName>
    <definedName name="FixedOpExToggleList">#REF!</definedName>
    <definedName name="fjdalöfjdsalköfdjsalö" localSheetId="2" hidden="1">{#N/A,#N/A,TRUE,"Cover sheet";#N/A,#N/A,TRUE,"INPUTS";#N/A,#N/A,TRUE,"OUTPUTS";#N/A,#N/A,TRUE,"VALUATION"}</definedName>
    <definedName name="fjdalöfjdsalköfdjsalö" localSheetId="4" hidden="1">{#N/A,#N/A,TRUE,"Cover sheet";#N/A,#N/A,TRUE,"INPUTS";#N/A,#N/A,TRUE,"OUTPUTS";#N/A,#N/A,TRUE,"VALUATION"}</definedName>
    <definedName name="fjdalöfjdsalköfdjsalö" hidden="1">{#N/A,#N/A,TRUE,"Cover sheet";#N/A,#N/A,TRUE,"INPUTS";#N/A,#N/A,TRUE,"OUTPUTS";#N/A,#N/A,TRUE,"VALUATION"}</definedName>
    <definedName name="fjyfyd" localSheetId="2" hidden="1">{#N/A,#N/A,TRUE,"Historicals";#N/A,#N/A,TRUE,"Charts";#N/A,#N/A,TRUE,"Forecasts"}</definedName>
    <definedName name="fjyfyd" localSheetId="4" hidden="1">{#N/A,#N/A,TRUE,"Historicals";#N/A,#N/A,TRUE,"Charts";#N/A,#N/A,TRUE,"Forecasts"}</definedName>
    <definedName name="fjyfyd" hidden="1">{#N/A,#N/A,TRUE,"Historicals";#N/A,#N/A,TRUE,"Charts";#N/A,#N/A,TRUE,"Forecasts"}</definedName>
    <definedName name="fjyfyd_1" localSheetId="2" hidden="1">{#N/A,#N/A,TRUE,"Historicals";#N/A,#N/A,TRUE,"Charts";#N/A,#N/A,TRUE,"Forecasts"}</definedName>
    <definedName name="fjyfyd_1" localSheetId="4" hidden="1">{#N/A,#N/A,TRUE,"Historicals";#N/A,#N/A,TRUE,"Charts";#N/A,#N/A,TRUE,"Forecasts"}</definedName>
    <definedName name="fjyfyd_1" hidden="1">{#N/A,#N/A,TRUE,"Historicals";#N/A,#N/A,TRUE,"Charts";#N/A,#N/A,TRUE,"Forecasts"}</definedName>
    <definedName name="fjyfyd_2" localSheetId="2" hidden="1">{#N/A,#N/A,TRUE,"Historicals";#N/A,#N/A,TRUE,"Charts";#N/A,#N/A,TRUE,"Forecasts"}</definedName>
    <definedName name="fjyfyd_2" localSheetId="4" hidden="1">{#N/A,#N/A,TRUE,"Historicals";#N/A,#N/A,TRUE,"Charts";#N/A,#N/A,TRUE,"Forecasts"}</definedName>
    <definedName name="fjyfyd_2" hidden="1">{#N/A,#N/A,TRUE,"Historicals";#N/A,#N/A,TRUE,"Charts";#N/A,#N/A,TRUE,"Forecasts"}</definedName>
    <definedName name="fkfkvhikkhju" localSheetId="2" hidden="1">{#N/A,#N/A,TRUE,"Cover";#N/A,#N/A,TRUE,"Conts";#N/A,#N/A,TRUE,"VOS";#N/A,#N/A,TRUE,"Warrington";#N/A,#N/A,TRUE,"Widnes"}</definedName>
    <definedName name="fkfkvhikkhju" localSheetId="4" hidden="1">{#N/A,#N/A,TRUE,"Cover";#N/A,#N/A,TRUE,"Conts";#N/A,#N/A,TRUE,"VOS";#N/A,#N/A,TRUE,"Warrington";#N/A,#N/A,TRUE,"Widnes"}</definedName>
    <definedName name="fkfkvhikkhju" hidden="1">{#N/A,#N/A,TRUE,"Cover";#N/A,#N/A,TRUE,"Conts";#N/A,#N/A,TRUE,"VOS";#N/A,#N/A,TRUE,"Warrington";#N/A,#N/A,TRUE,"Widnes"}</definedName>
    <definedName name="fkjm" localSheetId="2" hidden="1">{#N/A,#N/A,FALSE,"UK";#N/A,#N/A,FALSE,"FR";#N/A,#N/A,FALSE,"SWE";#N/A,#N/A,FALSE,"BE";#N/A,#N/A,FALSE,"IT";#N/A,#N/A,FALSE,"SP";#N/A,#N/A,FALSE,"GE";#N/A,#N/A,FALSE,"PO";#N/A,#N/A,FALSE,"SWI";#N/A,#N/A,FALSE,"NON"}</definedName>
    <definedName name="fkjm" localSheetId="4" hidden="1">{#N/A,#N/A,FALSE,"UK";#N/A,#N/A,FALSE,"FR";#N/A,#N/A,FALSE,"SWE";#N/A,#N/A,FALSE,"BE";#N/A,#N/A,FALSE,"IT";#N/A,#N/A,FALSE,"SP";#N/A,#N/A,FALSE,"GE";#N/A,#N/A,FALSE,"PO";#N/A,#N/A,FALSE,"SWI";#N/A,#N/A,FALSE,"NON"}</definedName>
    <definedName name="fkjm" hidden="1">{#N/A,#N/A,FALSE,"UK";#N/A,#N/A,FALSE,"FR";#N/A,#N/A,FALSE,"SWE";#N/A,#N/A,FALSE,"BE";#N/A,#N/A,FALSE,"IT";#N/A,#N/A,FALSE,"SP";#N/A,#N/A,FALSE,"GE";#N/A,#N/A,FALSE,"PO";#N/A,#N/A,FALSE,"SWI";#N/A,#N/A,FALSE,"NON"}</definedName>
    <definedName name="FLASH" localSheetId="2" hidden="1">{#N/A,#N/A,FALSE,"PROFIT 11-95"}</definedName>
    <definedName name="FLASH" localSheetId="4" hidden="1">{#N/A,#N/A,FALSE,"PROFIT 11-95"}</definedName>
    <definedName name="FLASH" hidden="1">{#N/A,#N/A,FALSE,"PROFIT 11-95"}</definedName>
    <definedName name="Fle" localSheetId="10">#REF!</definedName>
    <definedName name="Fle">#REF!</definedName>
    <definedName name="FLO" localSheetId="10">#REF!</definedName>
    <definedName name="FLO">#REF!</definedName>
    <definedName name="FM_Assets_Query6" localSheetId="10">#REF!</definedName>
    <definedName name="FM_Assets_Query6">#REF!</definedName>
    <definedName name="fnf" localSheetId="2" hidden="1">{#N/A,#N/A,FALSE,"UK";#N/A,#N/A,FALSE,"FR";#N/A,#N/A,FALSE,"SWE";#N/A,#N/A,FALSE,"BE";#N/A,#N/A,FALSE,"IT";#N/A,#N/A,FALSE,"SP";#N/A,#N/A,FALSE,"GE";#N/A,#N/A,FALSE,"PO";#N/A,#N/A,FALSE,"SWI";#N/A,#N/A,FALSE,"NON"}</definedName>
    <definedName name="fnf" localSheetId="4" hidden="1">{#N/A,#N/A,FALSE,"UK";#N/A,#N/A,FALSE,"FR";#N/A,#N/A,FALSE,"SWE";#N/A,#N/A,FALSE,"BE";#N/A,#N/A,FALSE,"IT";#N/A,#N/A,FALSE,"SP";#N/A,#N/A,FALSE,"GE";#N/A,#N/A,FALSE,"PO";#N/A,#N/A,FALSE,"SWI";#N/A,#N/A,FALSE,"NON"}</definedName>
    <definedName name="fnf" hidden="1">{#N/A,#N/A,FALSE,"UK";#N/A,#N/A,FALSE,"FR";#N/A,#N/A,FALSE,"SWE";#N/A,#N/A,FALSE,"BE";#N/A,#N/A,FALSE,"IT";#N/A,#N/A,FALSE,"SP";#N/A,#N/A,FALSE,"GE";#N/A,#N/A,FALSE,"PO";#N/A,#N/A,FALSE,"SWI";#N/A,#N/A,FALSE,"NON"}</definedName>
    <definedName name="FoodCPGToggleList" localSheetId="10">#REF!</definedName>
    <definedName name="FoodCPGToggleList">#REF!</definedName>
    <definedName name="foot" localSheetId="10">#REF!</definedName>
    <definedName name="foot">#REF!</definedName>
    <definedName name="FORECAST" localSheetId="10">#REF!</definedName>
    <definedName name="FORECAST">#REF!</definedName>
    <definedName name="FORKLIFTS_UNITS" localSheetId="10">#REF!</definedName>
    <definedName name="FORKLIFTS_UNITS">#REF!</definedName>
    <definedName name="Form.ALggmmaa" localSheetId="10">"AL  "&amp;INDEX(#REF!,MONTH(#REF!),2)&amp;"/"&amp;MONTH(#REF!)&amp;"/"&amp;#REF!</definedName>
    <definedName name="Form.ALggmmaa">"AL  "&amp;INDEX(#REF!,MONTH(#REF!),2)&amp;"/"&amp;MONTH(#REF!)&amp;"/"&amp;#REF!</definedName>
    <definedName name="Form.ALggmmaaPrec" localSheetId="10">"AL  "&amp;INDEX(#REF!,MONTH(#REF!),2)&amp;"/"&amp;MONTH(#REF!)&amp;"/"&amp;#REF!-1</definedName>
    <definedName name="Form.ALggmmaaPrec">"AL  "&amp;INDEX(#REF!,MONTH(#REF!),2)&amp;"/"&amp;MONTH(#REF!)&amp;"/"&amp;#REF!-1</definedName>
    <definedName name="Form.Anno" localSheetId="10">"Anno  "&amp;#REF!</definedName>
    <definedName name="Form.Anno">"Anno  "&amp;#REF!</definedName>
    <definedName name="Form.AnnoPrec" localSheetId="10">"Anno  "&amp;#REF!-1</definedName>
    <definedName name="Form.AnnoPrec">"Anno  "&amp;#REF!-1</definedName>
    <definedName name="Form.Mese" localSheetId="10">#REF!&amp;" "&amp;#REF!</definedName>
    <definedName name="Form.Mese">#REF!&amp;" "&amp;#REF!</definedName>
    <definedName name="format2" localSheetId="2" hidden="1">{#N/A,#N/A,FALSE,"CE-Build";#N/A,#N/A,FALSE,"CE-Equ.";#N/A,#N/A,FALSE,"CE-Computer";#N/A,#N/A,FALSE,"CE-BFurn.";#N/A,#N/A,FALSE,"CE-Accom.";#N/A,#N/A,FALSE,"CE-Vehicle";#N/A,#N/A,FALSE,"CE-Total"}</definedName>
    <definedName name="format2" localSheetId="4" hidden="1">{#N/A,#N/A,FALSE,"CE-Build";#N/A,#N/A,FALSE,"CE-Equ.";#N/A,#N/A,FALSE,"CE-Computer";#N/A,#N/A,FALSE,"CE-BFurn.";#N/A,#N/A,FALSE,"CE-Accom.";#N/A,#N/A,FALSE,"CE-Vehicle";#N/A,#N/A,FALSE,"CE-Total"}</definedName>
    <definedName name="format2" hidden="1">{#N/A,#N/A,FALSE,"CE-Build";#N/A,#N/A,FALSE,"CE-Equ.";#N/A,#N/A,FALSE,"CE-Computer";#N/A,#N/A,FALSE,"CE-BFurn.";#N/A,#N/A,FALSE,"CE-Accom.";#N/A,#N/A,FALSE,"CE-Vehicle";#N/A,#N/A,FALSE,"CE-Total"}</definedName>
    <definedName name="FormBar" localSheetId="10" hidden="1">#REF!</definedName>
    <definedName name="FormBar" localSheetId="4" hidden="1">#REF!</definedName>
    <definedName name="FormBar" hidden="1">#REF!</definedName>
    <definedName name="FormulaChecker.Colour.19" hidden="1">12648447</definedName>
    <definedName name="FormulaChecker.Colour.41" hidden="1">16737843</definedName>
    <definedName name="FormulaChecker.Colour.48" hidden="1">9868950</definedName>
    <definedName name="FormulaChecker.Colour.6" hidden="1">65535</definedName>
    <definedName name="fqzefezrgfazegf" localSheetId="2" hidden="1">{#N/A,#N/A,FALSE,"A"}</definedName>
    <definedName name="fqzefezrgfazegf" localSheetId="4" hidden="1">{#N/A,#N/A,FALSE,"A"}</definedName>
    <definedName name="fqzefezrgfazegf" hidden="1">{#N/A,#N/A,FALSE,"A"}</definedName>
    <definedName name="Frank" localSheetId="2" hidden="1">{#N/A,#N/A,TRUE,"Cover sheet";#N/A,#N/A,TRUE,"DCF analysis";#N/A,#N/A,TRUE,"WACC calculation"}</definedName>
    <definedName name="Frank" localSheetId="4" hidden="1">{#N/A,#N/A,TRUE,"Cover sheet";#N/A,#N/A,TRUE,"DCF analysis";#N/A,#N/A,TRUE,"WACC calculation"}</definedName>
    <definedName name="Frank" hidden="1">{#N/A,#N/A,TRUE,"Cover sheet";#N/A,#N/A,TRUE,"DCF analysis";#N/A,#N/A,TRUE,"WACC calculation"}</definedName>
    <definedName name="fre" localSheetId="2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fre" localSheetId="4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fre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Freitag" localSheetId="10">#REF!</definedName>
    <definedName name="Freitag">#REF!</definedName>
    <definedName name="frjj" localSheetId="2" hidden="1">{#N/A,#N/A,TRUE,"Cover";#N/A,#N/A,TRUE,"Conts";#N/A,#N/A,TRUE,"VOS";#N/A,#N/A,TRUE,"Warrington";#N/A,#N/A,TRUE,"Widnes"}</definedName>
    <definedName name="frjj" localSheetId="4" hidden="1">{#N/A,#N/A,TRUE,"Cover";#N/A,#N/A,TRUE,"Conts";#N/A,#N/A,TRUE,"VOS";#N/A,#N/A,TRUE,"Warrington";#N/A,#N/A,TRUE,"Widnes"}</definedName>
    <definedName name="frjj" hidden="1">{#N/A,#N/A,TRUE,"Cover";#N/A,#N/A,TRUE,"Conts";#N/A,#N/A,TRUE,"VOS";#N/A,#N/A,TRUE,"Warrington";#N/A,#N/A,TRUE,"Widnes"}</definedName>
    <definedName name="frth" localSheetId="2" hidden="1">{#N/A,#N/A,FALSE,"UK";#N/A,#N/A,FALSE,"FR";#N/A,#N/A,FALSE,"SWE";#N/A,#N/A,FALSE,"BE";#N/A,#N/A,FALSE,"IT";#N/A,#N/A,FALSE,"SP";#N/A,#N/A,FALSE,"GE";#N/A,#N/A,FALSE,"PO";#N/A,#N/A,FALSE,"SWI";#N/A,#N/A,FALSE,"NON"}</definedName>
    <definedName name="frth" localSheetId="4" hidden="1">{#N/A,#N/A,FALSE,"UK";#N/A,#N/A,FALSE,"FR";#N/A,#N/A,FALSE,"SWE";#N/A,#N/A,FALSE,"BE";#N/A,#N/A,FALSE,"IT";#N/A,#N/A,FALSE,"SP";#N/A,#N/A,FALSE,"GE";#N/A,#N/A,FALSE,"PO";#N/A,#N/A,FALSE,"SWI";#N/A,#N/A,FALSE,"NON"}</definedName>
    <definedName name="frth" hidden="1">{#N/A,#N/A,FALSE,"UK";#N/A,#N/A,FALSE,"FR";#N/A,#N/A,FALSE,"SWE";#N/A,#N/A,FALSE,"BE";#N/A,#N/A,FALSE,"IT";#N/A,#N/A,FALSE,"SP";#N/A,#N/A,FALSE,"GE";#N/A,#N/A,FALSE,"PO";#N/A,#N/A,FALSE,"SWI";#N/A,#N/A,FALSE,"NON"}</definedName>
    <definedName name="FRTHJJG" localSheetId="2" hidden="1">{#N/A,#N/A,TRUE,"Cover";#N/A,#N/A,TRUE,"Conts";#N/A,#N/A,TRUE,"VOS";#N/A,#N/A,TRUE,"Warrington";#N/A,#N/A,TRUE,"Widnes"}</definedName>
    <definedName name="FRTHJJG" localSheetId="4" hidden="1">{#N/A,#N/A,TRUE,"Cover";#N/A,#N/A,TRUE,"Conts";#N/A,#N/A,TRUE,"VOS";#N/A,#N/A,TRUE,"Warrington";#N/A,#N/A,TRUE,"Widnes"}</definedName>
    <definedName name="FRTHJJG" hidden="1">{#N/A,#N/A,TRUE,"Cover";#N/A,#N/A,TRUE,"Conts";#N/A,#N/A,TRUE,"VOS";#N/A,#N/A,TRUE,"Warrington";#N/A,#N/A,TRUE,"Widnes"}</definedName>
    <definedName name="FSDFSDF" localSheetId="10" hidden="1">#REF!</definedName>
    <definedName name="FSDFSDF" localSheetId="4" hidden="1">#REF!</definedName>
    <definedName name="FSDFSDF" hidden="1">#REF!</definedName>
    <definedName name="fsfs" localSheetId="2" hidden="1">{#N/A,#N/A,FALSE,"Calc";#N/A,#N/A,FALSE,"Sensitivity";#N/A,#N/A,FALSE,"LT Earn.Dil.";#N/A,#N/A,FALSE,"Dil. AVP"}</definedName>
    <definedName name="fsfs" localSheetId="4" hidden="1">{#N/A,#N/A,FALSE,"Calc";#N/A,#N/A,FALSE,"Sensitivity";#N/A,#N/A,FALSE,"LT Earn.Dil.";#N/A,#N/A,FALSE,"Dil. AVP"}</definedName>
    <definedName name="fsfs" hidden="1">{#N/A,#N/A,FALSE,"Calc";#N/A,#N/A,FALSE,"Sensitivity";#N/A,#N/A,FALSE,"LT Earn.Dil.";#N/A,#N/A,FALSE,"Dil. AVP"}</definedName>
    <definedName name="fsfsdfsdfsdfzefr" localSheetId="2" hidden="1">{"FCST_byMonth",#N/A,FALSE,"Legal Entity Inc Stmt";"FCST_Report",#N/A,FALSE,"Legal Entity Inc Stmt";"FCST_byMonth",#N/A,FALSE,"Lyon_Corp Inc Stmt";"FCST_byMonth",#N/A,FALSE,"Fabrics Total Inc Stmt";"FCST_Report",#N/A,FALSE,"Fabrics Total Inc Stmt";"FCST_byMonth",#N/A,FALSE,"Architectural";"FCST_Report",#N/A,FALSE,"Architectural";"FCST_byMonth",#N/A,FALSE,"Reinforcement for Composites";"FCST_Report",#N/A,FALSE,"Reinforcement for Composites";"FCST_byMonth",#N/A,FALSE,"Electrical";"FCST_Report",#N/A,FALSE,"Electrical";"FCST_byMonth",#N/A,FALSE,"Ballistics";"FCST_Report",#N/A,FALSE,"Ballistics";"FCST_byMonth",#N/A,FALSE,"Protection";"FCST_Report",#N/A,FALSE,"Protection";"FCST_byMonth",#N/A,FALSE,"General Industrial";"FCST_Report",#N/A,FALSE,"General Industrial";"FCST_byMonth",#N/A,FALSE,"Total Prepreg Inc Stmt";"FCST_Report",#N/A,FALSE,"Total Prepreg Inc Stmt"}</definedName>
    <definedName name="fsfsdfsdfsdfzefr" localSheetId="4" hidden="1">{"FCST_byMonth",#N/A,FALSE,"Legal Entity Inc Stmt";"FCST_Report",#N/A,FALSE,"Legal Entity Inc Stmt";"FCST_byMonth",#N/A,FALSE,"Lyon_Corp Inc Stmt";"FCST_byMonth",#N/A,FALSE,"Fabrics Total Inc Stmt";"FCST_Report",#N/A,FALSE,"Fabrics Total Inc Stmt";"FCST_byMonth",#N/A,FALSE,"Architectural";"FCST_Report",#N/A,FALSE,"Architectural";"FCST_byMonth",#N/A,FALSE,"Reinforcement for Composites";"FCST_Report",#N/A,FALSE,"Reinforcement for Composites";"FCST_byMonth",#N/A,FALSE,"Electrical";"FCST_Report",#N/A,FALSE,"Electrical";"FCST_byMonth",#N/A,FALSE,"Ballistics";"FCST_Report",#N/A,FALSE,"Ballistics";"FCST_byMonth",#N/A,FALSE,"Protection";"FCST_Report",#N/A,FALSE,"Protection";"FCST_byMonth",#N/A,FALSE,"General Industrial";"FCST_Report",#N/A,FALSE,"General Industrial";"FCST_byMonth",#N/A,FALSE,"Total Prepreg Inc Stmt";"FCST_Report",#N/A,FALSE,"Total Prepreg Inc Stmt"}</definedName>
    <definedName name="fsfsdfsdfsdfzefr" hidden="1">{"FCST_byMonth",#N/A,FALSE,"Legal Entity Inc Stmt";"FCST_Report",#N/A,FALSE,"Legal Entity Inc Stmt";"FCST_byMonth",#N/A,FALSE,"Lyon_Corp Inc Stmt";"FCST_byMonth",#N/A,FALSE,"Fabrics Total Inc Stmt";"FCST_Report",#N/A,FALSE,"Fabrics Total Inc Stmt";"FCST_byMonth",#N/A,FALSE,"Architectural";"FCST_Report",#N/A,FALSE,"Architectural";"FCST_byMonth",#N/A,FALSE,"Reinforcement for Composites";"FCST_Report",#N/A,FALSE,"Reinforcement for Composites";"FCST_byMonth",#N/A,FALSE,"Electrical";"FCST_Report",#N/A,FALSE,"Electrical";"FCST_byMonth",#N/A,FALSE,"Ballistics";"FCST_Report",#N/A,FALSE,"Ballistics";"FCST_byMonth",#N/A,FALSE,"Protection";"FCST_Report",#N/A,FALSE,"Protection";"FCST_byMonth",#N/A,FALSE,"General Industrial";"FCST_Report",#N/A,FALSE,"General Industrial";"FCST_byMonth",#N/A,FALSE,"Total Prepreg Inc Stmt";"FCST_Report",#N/A,FALSE,"Total Prepreg Inc Stmt"}</definedName>
    <definedName name="FTHDF" localSheetId="2" hidden="1">{#N/A,#N/A,FALSE,"PROFIT 11-95"}</definedName>
    <definedName name="FTHDF" localSheetId="4" hidden="1">{#N/A,#N/A,FALSE,"PROFIT 11-95"}</definedName>
    <definedName name="FTHDF" hidden="1">{#N/A,#N/A,FALSE,"PROFIT 11-95"}</definedName>
    <definedName name="fthfftf" localSheetId="2" hidden="1">{#N/A,#N/A,TRUE,"Historicals";#N/A,#N/A,TRUE,"Charts";#N/A,#N/A,TRUE,"Forecasts"}</definedName>
    <definedName name="fthfftf" localSheetId="4" hidden="1">{#N/A,#N/A,TRUE,"Historicals";#N/A,#N/A,TRUE,"Charts";#N/A,#N/A,TRUE,"Forecasts"}</definedName>
    <definedName name="fthfftf" hidden="1">{#N/A,#N/A,TRUE,"Historicals";#N/A,#N/A,TRUE,"Charts";#N/A,#N/A,TRUE,"Forecasts"}</definedName>
    <definedName name="fthfftf_1" localSheetId="2" hidden="1">{#N/A,#N/A,TRUE,"Historicals";#N/A,#N/A,TRUE,"Charts";#N/A,#N/A,TRUE,"Forecasts"}</definedName>
    <definedName name="fthfftf_1" localSheetId="4" hidden="1">{#N/A,#N/A,TRUE,"Historicals";#N/A,#N/A,TRUE,"Charts";#N/A,#N/A,TRUE,"Forecasts"}</definedName>
    <definedName name="fthfftf_1" hidden="1">{#N/A,#N/A,TRUE,"Historicals";#N/A,#N/A,TRUE,"Charts";#N/A,#N/A,TRUE,"Forecasts"}</definedName>
    <definedName name="fthfftf_2" localSheetId="2" hidden="1">{#N/A,#N/A,TRUE,"Historicals";#N/A,#N/A,TRUE,"Charts";#N/A,#N/A,TRUE,"Forecasts"}</definedName>
    <definedName name="fthfftf_2" localSheetId="4" hidden="1">{#N/A,#N/A,TRUE,"Historicals";#N/A,#N/A,TRUE,"Charts";#N/A,#N/A,TRUE,"Forecasts"}</definedName>
    <definedName name="fthfftf_2" hidden="1">{#N/A,#N/A,TRUE,"Historicals";#N/A,#N/A,TRUE,"Charts";#N/A,#N/A,TRUE,"Forecasts"}</definedName>
    <definedName name="fthfhftft" localSheetId="2" hidden="1">{#N/A,#N/A,TRUE,"Historicals";#N/A,#N/A,TRUE,"Charts";#N/A,#N/A,TRUE,"Forecasts"}</definedName>
    <definedName name="fthfhftft" localSheetId="4" hidden="1">{#N/A,#N/A,TRUE,"Historicals";#N/A,#N/A,TRUE,"Charts";#N/A,#N/A,TRUE,"Forecasts"}</definedName>
    <definedName name="fthfhftft" hidden="1">{#N/A,#N/A,TRUE,"Historicals";#N/A,#N/A,TRUE,"Charts";#N/A,#N/A,TRUE,"Forecasts"}</definedName>
    <definedName name="fthfhftft_1" localSheetId="2" hidden="1">{#N/A,#N/A,TRUE,"Historicals";#N/A,#N/A,TRUE,"Charts";#N/A,#N/A,TRUE,"Forecasts"}</definedName>
    <definedName name="fthfhftft_1" localSheetId="4" hidden="1">{#N/A,#N/A,TRUE,"Historicals";#N/A,#N/A,TRUE,"Charts";#N/A,#N/A,TRUE,"Forecasts"}</definedName>
    <definedName name="fthfhftft_1" hidden="1">{#N/A,#N/A,TRUE,"Historicals";#N/A,#N/A,TRUE,"Charts";#N/A,#N/A,TRUE,"Forecasts"}</definedName>
    <definedName name="fthfhftft_2" localSheetId="2" hidden="1">{#N/A,#N/A,TRUE,"Historicals";#N/A,#N/A,TRUE,"Charts";#N/A,#N/A,TRUE,"Forecasts"}</definedName>
    <definedName name="fthfhftft_2" localSheetId="4" hidden="1">{#N/A,#N/A,TRUE,"Historicals";#N/A,#N/A,TRUE,"Charts";#N/A,#N/A,TRUE,"Forecasts"}</definedName>
    <definedName name="fthfhftft_2" hidden="1">{#N/A,#N/A,TRUE,"Historicals";#N/A,#N/A,TRUE,"Charts";#N/A,#N/A,TRUE,"Forecasts"}</definedName>
    <definedName name="fthfthrs" localSheetId="2" hidden="1">{#N/A,#N/A,TRUE,"Historicals";#N/A,#N/A,TRUE,"Charts";#N/A,#N/A,TRUE,"Forecasts"}</definedName>
    <definedName name="fthfthrs" localSheetId="4" hidden="1">{#N/A,#N/A,TRUE,"Historicals";#N/A,#N/A,TRUE,"Charts";#N/A,#N/A,TRUE,"Forecasts"}</definedName>
    <definedName name="fthfthrs" hidden="1">{#N/A,#N/A,TRUE,"Historicals";#N/A,#N/A,TRUE,"Charts";#N/A,#N/A,TRUE,"Forecasts"}</definedName>
    <definedName name="fthfthrs_1" localSheetId="2" hidden="1">{#N/A,#N/A,TRUE,"Historicals";#N/A,#N/A,TRUE,"Charts";#N/A,#N/A,TRUE,"Forecasts"}</definedName>
    <definedName name="fthfthrs_1" localSheetId="4" hidden="1">{#N/A,#N/A,TRUE,"Historicals";#N/A,#N/A,TRUE,"Charts";#N/A,#N/A,TRUE,"Forecasts"}</definedName>
    <definedName name="fthfthrs_1" hidden="1">{#N/A,#N/A,TRUE,"Historicals";#N/A,#N/A,TRUE,"Charts";#N/A,#N/A,TRUE,"Forecasts"}</definedName>
    <definedName name="fthfthrs_2" localSheetId="2" hidden="1">{#N/A,#N/A,TRUE,"Historicals";#N/A,#N/A,TRUE,"Charts";#N/A,#N/A,TRUE,"Forecasts"}</definedName>
    <definedName name="fthfthrs_2" localSheetId="4" hidden="1">{#N/A,#N/A,TRUE,"Historicals";#N/A,#N/A,TRUE,"Charts";#N/A,#N/A,TRUE,"Forecasts"}</definedName>
    <definedName name="fthfthrs_2" hidden="1">{#N/A,#N/A,TRUE,"Historicals";#N/A,#N/A,TRUE,"Charts";#N/A,#N/A,TRUE,"Forecasts"}</definedName>
    <definedName name="fthftthfhf" localSheetId="2" hidden="1">{#N/A,#N/A,TRUE,"Historicals";#N/A,#N/A,TRUE,"Charts";#N/A,#N/A,TRUE,"Forecasts"}</definedName>
    <definedName name="fthftthfhf" localSheetId="4" hidden="1">{#N/A,#N/A,TRUE,"Historicals";#N/A,#N/A,TRUE,"Charts";#N/A,#N/A,TRUE,"Forecasts"}</definedName>
    <definedName name="fthftthfhf" hidden="1">{#N/A,#N/A,TRUE,"Historicals";#N/A,#N/A,TRUE,"Charts";#N/A,#N/A,TRUE,"Forecasts"}</definedName>
    <definedName name="fthftthfhf_1" localSheetId="2" hidden="1">{#N/A,#N/A,TRUE,"Historicals";#N/A,#N/A,TRUE,"Charts";#N/A,#N/A,TRUE,"Forecasts"}</definedName>
    <definedName name="fthftthfhf_1" localSheetId="4" hidden="1">{#N/A,#N/A,TRUE,"Historicals";#N/A,#N/A,TRUE,"Charts";#N/A,#N/A,TRUE,"Forecasts"}</definedName>
    <definedName name="fthftthfhf_1" hidden="1">{#N/A,#N/A,TRUE,"Historicals";#N/A,#N/A,TRUE,"Charts";#N/A,#N/A,TRUE,"Forecasts"}</definedName>
    <definedName name="fthftthfhf_2" localSheetId="2" hidden="1">{#N/A,#N/A,TRUE,"Historicals";#N/A,#N/A,TRUE,"Charts";#N/A,#N/A,TRUE,"Forecasts"}</definedName>
    <definedName name="fthftthfhf_2" localSheetId="4" hidden="1">{#N/A,#N/A,TRUE,"Historicals";#N/A,#N/A,TRUE,"Charts";#N/A,#N/A,TRUE,"Forecasts"}</definedName>
    <definedName name="fthftthfhf_2" hidden="1">{#N/A,#N/A,TRUE,"Historicals";#N/A,#N/A,TRUE,"Charts";#N/A,#N/A,TRUE,"Forecasts"}</definedName>
    <definedName name="fthghhfgfghdfg" localSheetId="10">#REF!</definedName>
    <definedName name="fthghhfgfghdfg">#REF!</definedName>
    <definedName name="fuck" localSheetId="2" hidden="1">{"year1",#N/A,FALSE,"IZT";"year2",#N/A,FALSE,"IZT"}</definedName>
    <definedName name="fuck" localSheetId="4" hidden="1">{"year1",#N/A,FALSE,"IZT";"year2",#N/A,FALSE,"IZT"}</definedName>
    <definedName name="fuck" hidden="1">{"year1",#N/A,FALSE,"IZT";"year2",#N/A,FALSE,"IZT"}</definedName>
    <definedName name="fuffuy" localSheetId="2" hidden="1">{#N/A,#N/A,FALSE,"Cover";"outputs total",#N/A,FALSE,"Outputs"}</definedName>
    <definedName name="fuffuy" localSheetId="4" hidden="1">{#N/A,#N/A,FALSE,"Cover";"outputs total",#N/A,FALSE,"Outputs"}</definedName>
    <definedName name="fuffuy" hidden="1">{#N/A,#N/A,FALSE,"Cover";"outputs total",#N/A,FALSE,"Outputs"}</definedName>
    <definedName name="Fui0" localSheetId="10" hidden="1">#REF!</definedName>
    <definedName name="Fui0" localSheetId="4" hidden="1">#REF!</definedName>
    <definedName name="Fui0" hidden="1">#REF!</definedName>
    <definedName name="Full_Print" localSheetId="10">#REF!</definedName>
    <definedName name="Full_Print">#REF!</definedName>
    <definedName name="FullName" localSheetId="10">#REF!</definedName>
    <definedName name="FullName">#REF!</definedName>
    <definedName name="FULLY" localSheetId="10">#REF!</definedName>
    <definedName name="FULLY">#REF!</definedName>
    <definedName name="Function" localSheetId="10">#REF!</definedName>
    <definedName name="Function">#REF!</definedName>
    <definedName name="Functions" localSheetId="10">#REF!</definedName>
    <definedName name="Functions" localSheetId="4">#REF!</definedName>
    <definedName name="Functions">#REF!</definedName>
    <definedName name="FurnitureRepair" localSheetId="10">#REF!</definedName>
    <definedName name="FurnitureRepair" localSheetId="4">#REF!</definedName>
    <definedName name="FurnitureRepair">#REF!</definedName>
    <definedName name="FV" localSheetId="10">#REF!</definedName>
    <definedName name="FV">#REF!</definedName>
    <definedName name="FV_MarginSens_Base" localSheetId="10">#REF!</definedName>
    <definedName name="FV_MarginSens_Base">#REF!</definedName>
    <definedName name="fvdgvxcvxccxvcxvcx" localSheetId="10">#REF!</definedName>
    <definedName name="fvdgvxcvxccxvcxvcx">#REF!</definedName>
    <definedName name="FVLUMP">"#N/A"</definedName>
    <definedName name="fvnjkfsnv" localSheetId="2" hidden="1">{#N/A,#N/A,TRUE,"Пресса";#N/A,#N/A,TRUE,"Метро";#N/A,#N/A,TRUE,"Щиты";#N/A,#N/A,TRUE,"График";#N/A,#N/A,TRUE,"График"}</definedName>
    <definedName name="fvnjkfsnv" localSheetId="4" hidden="1">{#N/A,#N/A,TRUE,"Пресса";#N/A,#N/A,TRUE,"Метро";#N/A,#N/A,TRUE,"Щиты";#N/A,#N/A,TRUE,"График";#N/A,#N/A,TRUE,"График"}</definedName>
    <definedName name="fvnjkfsnv" hidden="1">{#N/A,#N/A,TRUE,"Пресса";#N/A,#N/A,TRUE,"Метро";#N/A,#N/A,TRUE,"Щиты";#N/A,#N/A,TRUE,"График";#N/A,#N/A,TRUE,"График"}</definedName>
    <definedName name="fvv" localSheetId="10">#REF!</definedName>
    <definedName name="fvv">#REF!</definedName>
    <definedName name="FX" localSheetId="10">#REF!</definedName>
    <definedName name="FX">#REF!</definedName>
    <definedName name="FX_CASE_1" localSheetId="10">#REF!</definedName>
    <definedName name="FX_CASE_1">#REF!</definedName>
    <definedName name="FX_CASE_2" localSheetId="10">#REF!</definedName>
    <definedName name="FX_CASE_2">#REF!</definedName>
    <definedName name="FX_IQD" localSheetId="10">#REF!</definedName>
    <definedName name="FX_IQD">#REF!</definedName>
    <definedName name="FX_KWD" localSheetId="10">#REF!</definedName>
    <definedName name="FX_KWD">#REF!</definedName>
    <definedName name="FX_OMR" localSheetId="10">#REF!</definedName>
    <definedName name="FX_OMR">#REF!</definedName>
    <definedName name="FX_QAR" localSheetId="10">#REF!</definedName>
    <definedName name="FX_QAR">#REF!</definedName>
    <definedName name="FX_rate" localSheetId="10">#REF!</definedName>
    <definedName name="FX_rate">#REF!</definedName>
    <definedName name="FX_TND" localSheetId="10">#REF!</definedName>
    <definedName name="FX_TND">#REF!</definedName>
    <definedName name="FX_TOGGLE" localSheetId="10">#REF!</definedName>
    <definedName name="FX_TOGGLE">#REF!</definedName>
    <definedName name="FXCurrencies" localSheetId="10">#REF!</definedName>
    <definedName name="FXCurrencies">#REF!</definedName>
    <definedName name="fyj" localSheetId="10">#REF!</definedName>
    <definedName name="fyj">#REF!</definedName>
    <definedName name="fzdhgdz" localSheetId="2" hidden="1">{#N/A,#N/A,FALSE,"Summary";#N/A,#N/A,FALSE,"Total";#N/A,#N/A,FALSE,"Total ex Swe";#N/A,#N/A,FALSE,"Volume";#N/A,#N/A,FALSE,"Expenses";#N/A,#N/A,FALSE,"CM Var";#N/A,#N/A,FALSE,"YTD Var"}</definedName>
    <definedName name="fzdhgdz" localSheetId="4" hidden="1">{#N/A,#N/A,FALSE,"Summary";#N/A,#N/A,FALSE,"Total";#N/A,#N/A,FALSE,"Total ex Swe";#N/A,#N/A,FALSE,"Volume";#N/A,#N/A,FALSE,"Expenses";#N/A,#N/A,FALSE,"CM Var";#N/A,#N/A,FALSE,"YTD Var"}</definedName>
    <definedName name="fzdhgdz" hidden="1">{#N/A,#N/A,FALSE,"Summary";#N/A,#N/A,FALSE,"Total";#N/A,#N/A,FALSE,"Total ex Swe";#N/A,#N/A,FALSE,"Volume";#N/A,#N/A,FALSE,"Expenses";#N/A,#N/A,FALSE,"CM Var";#N/A,#N/A,FALSE,"YTD Var"}</definedName>
    <definedName name="fzerfzefazefrefv" localSheetId="2" hidden="1">{#N/A,#N/A,FALSE,"pl";#N/A,#N/A,FALSE,"bs";#N/A,#N/A,FALSE,"fundflow"}</definedName>
    <definedName name="fzerfzefazefrefv" localSheetId="4" hidden="1">{#N/A,#N/A,FALSE,"pl";#N/A,#N/A,FALSE,"bs";#N/A,#N/A,FALSE,"fundflow"}</definedName>
    <definedName name="fzerfzefazefrefv" hidden="1">{#N/A,#N/A,FALSE,"pl";#N/A,#N/A,FALSE,"bs";#N/A,#N/A,FALSE,"fundflow"}</definedName>
    <definedName name="fzergfergzerg" localSheetId="2" hidden="1">{#N/A,#N/A,FALSE,"A"}</definedName>
    <definedName name="fzergfergzerg" localSheetId="4" hidden="1">{#N/A,#N/A,FALSE,"A"}</definedName>
    <definedName name="fzergfergzerg" hidden="1">{#N/A,#N/A,FALSE,"A"}</definedName>
    <definedName name="g" localSheetId="2" hidden="1">{"comp1",#N/A,FALSE,"COMPS";"footnotes",#N/A,FALSE,"COMPS"}</definedName>
    <definedName name="g" localSheetId="4" hidden="1">{"comp1",#N/A,FALSE,"COMPS";"footnotes",#N/A,FALSE,"COMPS"}</definedName>
    <definedName name="g" hidden="1">{"comp1",#N/A,FALSE,"COMPS";"footnotes",#N/A,FALSE,"COMPS"}</definedName>
    <definedName name="G_G1" localSheetId="10">#REF!</definedName>
    <definedName name="G_G1">#REF!</definedName>
    <definedName name="G_G2" localSheetId="10">#REF!</definedName>
    <definedName name="G_G2">#REF!</definedName>
    <definedName name="G_G3" localSheetId="10">#REF!</definedName>
    <definedName name="G_G3">#REF!</definedName>
    <definedName name="gaeg" localSheetId="2" hidden="1">{#N/A,#N/A,TRUE,"Cover";#N/A,#N/A,TRUE,"Conts";#N/A,#N/A,TRUE,"VOS";#N/A,#N/A,TRUE,"Warrington";#N/A,#N/A,TRUE,"Widnes"}</definedName>
    <definedName name="gaeg" localSheetId="4" hidden="1">{#N/A,#N/A,TRUE,"Cover";#N/A,#N/A,TRUE,"Conts";#N/A,#N/A,TRUE,"VOS";#N/A,#N/A,TRUE,"Warrington";#N/A,#N/A,TRUE,"Widnes"}</definedName>
    <definedName name="gaeg" hidden="1">{#N/A,#N/A,TRUE,"Cover";#N/A,#N/A,TRUE,"Conts";#N/A,#N/A,TRUE,"VOS";#N/A,#N/A,TRUE,"Warrington";#N/A,#N/A,TRUE,"Widnes"}</definedName>
    <definedName name="gaegg" localSheetId="2" hidden="1">{#N/A,#N/A,TRUE,"Cover";#N/A,#N/A,TRUE,"Conts";#N/A,#N/A,TRUE,"VOS";#N/A,#N/A,TRUE,"Warrington";#N/A,#N/A,TRUE,"Widnes"}</definedName>
    <definedName name="gaegg" localSheetId="4" hidden="1">{#N/A,#N/A,TRUE,"Cover";#N/A,#N/A,TRUE,"Conts";#N/A,#N/A,TRUE,"VOS";#N/A,#N/A,TRUE,"Warrington";#N/A,#N/A,TRUE,"Widnes"}</definedName>
    <definedName name="gaegg" hidden="1">{#N/A,#N/A,TRUE,"Cover";#N/A,#N/A,TRUE,"Conts";#N/A,#N/A,TRUE,"VOS";#N/A,#N/A,TRUE,"Warrington";#N/A,#N/A,TRUE,"Widnes"}</definedName>
    <definedName name="GardenGround" localSheetId="10">#REF!</definedName>
    <definedName name="GardenGround" localSheetId="4">#REF!</definedName>
    <definedName name="GardenGround">#REF!</definedName>
    <definedName name="GASDGD" localSheetId="2" hidden="1">{#N/A,#N/A,FALSE,"Title";#N/A,#N/A,FALSE,"Index";#N/A,#N/A,FALSE,"Comm";#N/A,#N/A,FALSE,"A1";#N/A,#N/A,FALSE,"A2";#N/A,#N/A,FALSE,"A3";#N/A,#N/A,FALSE,"A4";#N/A,#N/A,FALSE,"A5";#N/A,#N/A,FALSE,"A6";#N/A,#N/A,FALSE,"A7";#N/A,#N/A,FALSE,"A8";#N/A,#N/A,FALSE,"A9";#N/A,#N/A,FALSE,"B1";#N/A,#N/A,FALSE,"B2";#N/A,#N/A,FALSE,"C1";#N/A,#N/A,FALSE,"C2";#N/A,#N/A,FALSE,"C3";#N/A,#N/A,FALSE,"C4";#N/A,#N/A,FALSE,"C5";#N/A,#N/A,FALSE,"D1";#N/A,#N/A,FALSE,"D2";#N/A,#N/A,FALSE,"D3";#N/A,#N/A,FALSE,"E1";#N/A,#N/A,FALSE,"E2";#N/A,#N/A,FALSE,"H1";#N/A,#N/A,FALSE,"H2";#N/A,#N/A,FALSE,"Summ";#N/A,#N/A,FALSE,"H3";#N/A,#N/A,FALSE,"H4";#N/A,#N/A,FALSE,"A10"}</definedName>
    <definedName name="GASDGD" localSheetId="4" hidden="1">{#N/A,#N/A,FALSE,"Title";#N/A,#N/A,FALSE,"Index";#N/A,#N/A,FALSE,"Comm";#N/A,#N/A,FALSE,"A1";#N/A,#N/A,FALSE,"A2";#N/A,#N/A,FALSE,"A3";#N/A,#N/A,FALSE,"A4";#N/A,#N/A,FALSE,"A5";#N/A,#N/A,FALSE,"A6";#N/A,#N/A,FALSE,"A7";#N/A,#N/A,FALSE,"A8";#N/A,#N/A,FALSE,"A9";#N/A,#N/A,FALSE,"B1";#N/A,#N/A,FALSE,"B2";#N/A,#N/A,FALSE,"C1";#N/A,#N/A,FALSE,"C2";#N/A,#N/A,FALSE,"C3";#N/A,#N/A,FALSE,"C4";#N/A,#N/A,FALSE,"C5";#N/A,#N/A,FALSE,"D1";#N/A,#N/A,FALSE,"D2";#N/A,#N/A,FALSE,"D3";#N/A,#N/A,FALSE,"E1";#N/A,#N/A,FALSE,"E2";#N/A,#N/A,FALSE,"H1";#N/A,#N/A,FALSE,"H2";#N/A,#N/A,FALSE,"Summ";#N/A,#N/A,FALSE,"H3";#N/A,#N/A,FALSE,"H4";#N/A,#N/A,FALSE,"A10"}</definedName>
    <definedName name="GASDGD" hidden="1">{#N/A,#N/A,FALSE,"Title";#N/A,#N/A,FALSE,"Index";#N/A,#N/A,FALSE,"Comm";#N/A,#N/A,FALSE,"A1";#N/A,#N/A,FALSE,"A2";#N/A,#N/A,FALSE,"A3";#N/A,#N/A,FALSE,"A4";#N/A,#N/A,FALSE,"A5";#N/A,#N/A,FALSE,"A6";#N/A,#N/A,FALSE,"A7";#N/A,#N/A,FALSE,"A8";#N/A,#N/A,FALSE,"A9";#N/A,#N/A,FALSE,"B1";#N/A,#N/A,FALSE,"B2";#N/A,#N/A,FALSE,"C1";#N/A,#N/A,FALSE,"C2";#N/A,#N/A,FALSE,"C3";#N/A,#N/A,FALSE,"C4";#N/A,#N/A,FALSE,"C5";#N/A,#N/A,FALSE,"D1";#N/A,#N/A,FALSE,"D2";#N/A,#N/A,FALSE,"D3";#N/A,#N/A,FALSE,"E1";#N/A,#N/A,FALSE,"E2";#N/A,#N/A,FALSE,"H1";#N/A,#N/A,FALSE,"H2";#N/A,#N/A,FALSE,"Summ";#N/A,#N/A,FALSE,"H3";#N/A,#N/A,FALSE,"H4";#N/A,#N/A,FALSE,"A10"}</definedName>
    <definedName name="gb" localSheetId="2" hidden="1">{TRUE,TRUE,-2,-16.25,774,494.25,FALSE,TRUE,TRUE,TRUE,0,1,#N/A,1,#N/A,27.1,63.6451612903226,1,FALSE,FALSE,3,TRUE,1,FALSE,75,"Swvu.Page1.","ACwvu.Page1.",#N/A,FALSE,FALSE,0.236220472440945,0.275590551181102,0.236220472440945,0.275590551181102,2,"","",TRUE,TRUE,FALSE,FALSE,1,83,#N/A,#N/A,"=R4C1:R64C22",FALSE,"Rwvu.Page1.","Cwvu.Page1.",FALSE,FALSE,TRUE,1,#N/A,#N/A,FALSE,FALSE,TRUE,TRUE,TRUE}</definedName>
    <definedName name="gb" localSheetId="4" hidden="1">{TRUE,TRUE,-2,-16.25,774,494.25,FALSE,TRUE,TRUE,TRUE,0,1,#N/A,1,#N/A,27.1,63.6451612903226,1,FALSE,FALSE,3,TRUE,1,FALSE,75,"Swvu.Page1.","ACwvu.Page1.",#N/A,FALSE,FALSE,0.236220472440945,0.275590551181102,0.236220472440945,0.275590551181102,2,"","",TRUE,TRUE,FALSE,FALSE,1,83,#N/A,#N/A,"=R4C1:R64C22",FALSE,"Rwvu.Page1.","Cwvu.Page1.",FALSE,FALSE,TRUE,1,#N/A,#N/A,FALSE,FALSE,TRUE,TRUE,TRUE}</definedName>
    <definedName name="gb" hidden="1">{TRUE,TRUE,-2,-16.25,774,494.25,FALSE,TRUE,TRUE,TRUE,0,1,#N/A,1,#N/A,27.1,63.6451612903226,1,FALSE,FALSE,3,TRUE,1,FALSE,75,"Swvu.Page1.","ACwvu.Page1.",#N/A,FALSE,FALSE,0.236220472440945,0.275590551181102,0.236220472440945,0.275590551181102,2,"","",TRUE,TRUE,FALSE,FALSE,1,83,#N/A,#N/A,"=R4C1:R64C22",FALSE,"Rwvu.Page1.","Cwvu.Page1.",FALSE,FALSE,TRUE,1,#N/A,#N/A,FALSE,FALSE,TRUE,TRUE,TRUE}</definedName>
    <definedName name="GBHJ" localSheetId="2" hidden="1">{#N/A,#N/A,FALSE,"Calc";#N/A,#N/A,FALSE,"Sensitivity";#N/A,#N/A,FALSE,"LT Earn.Dil.";#N/A,#N/A,FALSE,"Dil. AVP"}</definedName>
    <definedName name="GBHJ" localSheetId="4" hidden="1">{#N/A,#N/A,FALSE,"Calc";#N/A,#N/A,FALSE,"Sensitivity";#N/A,#N/A,FALSE,"LT Earn.Dil.";#N/A,#N/A,FALSE,"Dil. AVP"}</definedName>
    <definedName name="GBHJ" hidden="1">{#N/A,#N/A,FALSE,"Calc";#N/A,#N/A,FALSE,"Sensitivity";#N/A,#N/A,FALSE,"LT Earn.Dil.";#N/A,#N/A,FALSE,"Dil. AVP"}</definedName>
    <definedName name="gbp" localSheetId="10">#REF!</definedName>
    <definedName name="gbp">#REF!</definedName>
    <definedName name="Gcc" localSheetId="10">#REF!</definedName>
    <definedName name="Gcc">#REF!</definedName>
    <definedName name="GCToggleList" localSheetId="10">#REF!</definedName>
    <definedName name="GCToggleList">#REF!</definedName>
    <definedName name="gddfh" localSheetId="10">#REF!</definedName>
    <definedName name="gddfh">#REF!</definedName>
    <definedName name="gdg" localSheetId="2" hidden="1">{#N/A,#N/A,TRUE,"Cover";#N/A,#N/A,TRUE,"Conts";#N/A,#N/A,TRUE,"VOS";#N/A,#N/A,TRUE,"Warrington";#N/A,#N/A,TRUE,"Widnes"}</definedName>
    <definedName name="gdg" localSheetId="4" hidden="1">{#N/A,#N/A,TRUE,"Cover";#N/A,#N/A,TRUE,"Conts";#N/A,#N/A,TRUE,"VOS";#N/A,#N/A,TRUE,"Warrington";#N/A,#N/A,TRUE,"Widnes"}</definedName>
    <definedName name="gdg" hidden="1">{#N/A,#N/A,TRUE,"Cover";#N/A,#N/A,TRUE,"Conts";#N/A,#N/A,TRUE,"VOS";#N/A,#N/A,TRUE,"Warrington";#N/A,#N/A,TRUE,"Widnes"}</definedName>
    <definedName name="gdsfg" localSheetId="2" hidden="1">{#N/A,#N/A,TRUE,"Cover sheet";#N/A,#N/A,TRUE,"INPUTS";#N/A,#N/A,TRUE,"OUTPUTS";#N/A,#N/A,TRUE,"VALUATION"}</definedName>
    <definedName name="gdsfg" localSheetId="4" hidden="1">{#N/A,#N/A,TRUE,"Cover sheet";#N/A,#N/A,TRUE,"INPUTS";#N/A,#N/A,TRUE,"OUTPUTS";#N/A,#N/A,TRUE,"VALUATION"}</definedName>
    <definedName name="gdsfg" hidden="1">{#N/A,#N/A,TRUE,"Cover sheet";#N/A,#N/A,TRUE,"INPUTS";#N/A,#N/A,TRUE,"OUTPUTS";#N/A,#N/A,TRUE,"VALUATION"}</definedName>
    <definedName name="gduwgwgdi" localSheetId="10" hidden="1">#REF!</definedName>
    <definedName name="gduwgwgdi" localSheetId="4" hidden="1">#REF!</definedName>
    <definedName name="gduwgwgdi" hidden="1">#REF!</definedName>
    <definedName name="geag" localSheetId="2" hidden="1">{#N/A,#N/A,TRUE,"Cover";#N/A,#N/A,TRUE,"Conts";#N/A,#N/A,TRUE,"VOS";#N/A,#N/A,TRUE,"Warrington";#N/A,#N/A,TRUE,"Widnes"}</definedName>
    <definedName name="geag" localSheetId="4" hidden="1">{#N/A,#N/A,TRUE,"Cover";#N/A,#N/A,TRUE,"Conts";#N/A,#N/A,TRUE,"VOS";#N/A,#N/A,TRUE,"Warrington";#N/A,#N/A,TRUE,"Widnes"}</definedName>
    <definedName name="geag" hidden="1">{#N/A,#N/A,TRUE,"Cover";#N/A,#N/A,TRUE,"Conts";#N/A,#N/A,TRUE,"VOS";#N/A,#N/A,TRUE,"Warrington";#N/A,#N/A,TRUE,"Widnes"}</definedName>
    <definedName name="GER" localSheetId="2" hidden="1">{#N/A,#N/A,TRUE,"Index";#N/A,#N/A,TRUE,"Summary";#N/A,#N/A,TRUE,"General Assumptions";#N/A,#N/A,TRUE,"Economic Assumptions";#N/A,#N/A,TRUE,"Technical Assumptions";#N/A,#N/A,TRUE,"Construction sheet";#N/A,#N/A,TRUE,"Revenues &amp; Costs";#N/A,#N/A,TRUE,"Debt Sheet";#N/A,#N/A,TRUE,"Depreciation";#N/A,#N/A,TRUE,"Cashflow Statement";#N/A,#N/A,TRUE,"Income Statement";#N/A,#N/A,TRUE,"Balance Sheet";#N/A,#N/A,TRUE,"Ratios"}</definedName>
    <definedName name="GER" localSheetId="4" hidden="1">{#N/A,#N/A,TRUE,"Index";#N/A,#N/A,TRUE,"Summary";#N/A,#N/A,TRUE,"General Assumptions";#N/A,#N/A,TRUE,"Economic Assumptions";#N/A,#N/A,TRUE,"Technical Assumptions";#N/A,#N/A,TRUE,"Construction sheet";#N/A,#N/A,TRUE,"Revenues &amp; Costs";#N/A,#N/A,TRUE,"Debt Sheet";#N/A,#N/A,TRUE,"Depreciation";#N/A,#N/A,TRUE,"Cashflow Statement";#N/A,#N/A,TRUE,"Income Statement";#N/A,#N/A,TRUE,"Balance Sheet";#N/A,#N/A,TRUE,"Ratios"}</definedName>
    <definedName name="GER" hidden="1">{#N/A,#N/A,TRUE,"Index";#N/A,#N/A,TRUE,"Summary";#N/A,#N/A,TRUE,"General Assumptions";#N/A,#N/A,TRUE,"Economic Assumptions";#N/A,#N/A,TRUE,"Technical Assumptions";#N/A,#N/A,TRUE,"Construction sheet";#N/A,#N/A,TRUE,"Revenues &amp; Costs";#N/A,#N/A,TRUE,"Debt Sheet";#N/A,#N/A,TRUE,"Depreciation";#N/A,#N/A,TRUE,"Cashflow Statement";#N/A,#N/A,TRUE,"Income Statement";#N/A,#N/A,TRUE,"Balance Sheet";#N/A,#N/A,TRUE,"Ratios"}</definedName>
    <definedName name="gerger" localSheetId="2" hidden="1">{#N/A,#N/A,TRUE,"Cover";#N/A,#N/A,TRUE,"Conts";#N/A,#N/A,TRUE,"VOS";#N/A,#N/A,TRUE,"Warrington";#N/A,#N/A,TRUE,"Widnes"}</definedName>
    <definedName name="gerger" localSheetId="4" hidden="1">{#N/A,#N/A,TRUE,"Cover";#N/A,#N/A,TRUE,"Conts";#N/A,#N/A,TRUE,"VOS";#N/A,#N/A,TRUE,"Warrington";#N/A,#N/A,TRUE,"Widnes"}</definedName>
    <definedName name="gerger" hidden="1">{#N/A,#N/A,TRUE,"Cover";#N/A,#N/A,TRUE,"Conts";#N/A,#N/A,TRUE,"VOS";#N/A,#N/A,TRUE,"Warrington";#N/A,#N/A,TRUE,"Widnes"}</definedName>
    <definedName name="gergergaergzer" localSheetId="2" hidden="1">{"BalSht_byMonthPlan",#N/A,FALSE,"Legal Entity Bal Sht";"BalSht_byMonthPlan",#N/A,FALSE,"Lyon_Corp Bal Sht";"BalSht_byMonthPlan",#N/A,FALSE,"Fabrics Bal Sht";"BalSht_byMonthPlan",#N/A,FALSE,"Prepreg Bal Sht";"AR_byMonthPlan",#N/A,FALSE,"Legal Entity AR";"AR_byMonthPlan",#N/A,FALSE,"Fabrics AR";"AR_byMonthPlan",#N/A,FALSE,"Prepreg AR";"PPE_byMonthPlan",#N/A,FALSE,"Legal Entity PP&amp;E";"PPE_byMonthPlan",#N/A,FALSE,"Fabrics PP&amp;E";"PPE_byMonthPlan",#N/A,FALSE,"Prepreg PP&amp;E";"INV_byMonthPlan",#N/A,FALSE,"Legal Entity Inventory";"INV_byMonthPlan",#N/A,FALSE,"Fabrics Inventory";"INV_byMonthPlan",#N/A,FALSE,"Prepreg Inventory";"WC_byMonthPlan",#N/A,FALSE,"Legal Entity WC Reserves";"WC_byMonthPlan",#N/A,FALSE,"Fabrics WC Reserves";"WC_byMonthPlan",#N/A,FALSE,"Prepreg WC Reserves";"RESTR_byMonthPlan",#N/A,FALSE,"Restr. Detail";"DEBT_byMonthPlan",#N/A,FALSE,"Debt";"CF_byMonthPlan",#N/A,FALSE,"Legal Entity Cashflow";"CF_byMonthPlan",#N/A,FALSE,"Lyon_Corp Cashflow";"CF_byMonthPlan",#N/A,FALSE,"Fabrics Cashflow";"CF_byMonthPlan",#N/A,FALSE,"Prepreg Cashflow";"IS_byMonthPlan",#N/A,FALSE,"Legal Entity Inc Stmt";"IS_byMonthPlan",#N/A,FALSE,"Lyon_Corp Inc Stmt";"IS_byMonthPlan",#N/A,FALSE,"Fabrics Total Inc Stmt";"IS_byMonthPlan",#N/A,FALSE,"Architectural";"IS_byMonthPlan",#N/A,FALSE,"Reinforcement for Composites";"IS_byMonthPlan",#N/A,FALSE,"Electrical";"IS_byMonthPlan",#N/A,FALSE,"Ballistics";"IS_byMonthPlan",#N/A,FALSE,"Protection";"IS_byMonthPlan",#N/A,FALSE,"General Industrial";"IS_byMonthPlan",#N/A,FALSE,"Total Prepreg Inc Stmt";"hdcount_plan",#N/A,FALSE,"Headcount"}</definedName>
    <definedName name="gergergaergzer" localSheetId="4" hidden="1">{"BalSht_byMonthPlan",#N/A,FALSE,"Legal Entity Bal Sht";"BalSht_byMonthPlan",#N/A,FALSE,"Lyon_Corp Bal Sht";"BalSht_byMonthPlan",#N/A,FALSE,"Fabrics Bal Sht";"BalSht_byMonthPlan",#N/A,FALSE,"Prepreg Bal Sht";"AR_byMonthPlan",#N/A,FALSE,"Legal Entity AR";"AR_byMonthPlan",#N/A,FALSE,"Fabrics AR";"AR_byMonthPlan",#N/A,FALSE,"Prepreg AR";"PPE_byMonthPlan",#N/A,FALSE,"Legal Entity PP&amp;E";"PPE_byMonthPlan",#N/A,FALSE,"Fabrics PP&amp;E";"PPE_byMonthPlan",#N/A,FALSE,"Prepreg PP&amp;E";"INV_byMonthPlan",#N/A,FALSE,"Legal Entity Inventory";"INV_byMonthPlan",#N/A,FALSE,"Fabrics Inventory";"INV_byMonthPlan",#N/A,FALSE,"Prepreg Inventory";"WC_byMonthPlan",#N/A,FALSE,"Legal Entity WC Reserves";"WC_byMonthPlan",#N/A,FALSE,"Fabrics WC Reserves";"WC_byMonthPlan",#N/A,FALSE,"Prepreg WC Reserves";"RESTR_byMonthPlan",#N/A,FALSE,"Restr. Detail";"DEBT_byMonthPlan",#N/A,FALSE,"Debt";"CF_byMonthPlan",#N/A,FALSE,"Legal Entity Cashflow";"CF_byMonthPlan",#N/A,FALSE,"Lyon_Corp Cashflow";"CF_byMonthPlan",#N/A,FALSE,"Fabrics Cashflow";"CF_byMonthPlan",#N/A,FALSE,"Prepreg Cashflow";"IS_byMonthPlan",#N/A,FALSE,"Legal Entity Inc Stmt";"IS_byMonthPlan",#N/A,FALSE,"Lyon_Corp Inc Stmt";"IS_byMonthPlan",#N/A,FALSE,"Fabrics Total Inc Stmt";"IS_byMonthPlan",#N/A,FALSE,"Architectural";"IS_byMonthPlan",#N/A,FALSE,"Reinforcement for Composites";"IS_byMonthPlan",#N/A,FALSE,"Electrical";"IS_byMonthPlan",#N/A,FALSE,"Ballistics";"IS_byMonthPlan",#N/A,FALSE,"Protection";"IS_byMonthPlan",#N/A,FALSE,"General Industrial";"IS_byMonthPlan",#N/A,FALSE,"Total Prepreg Inc Stmt";"hdcount_plan",#N/A,FALSE,"Headcount"}</definedName>
    <definedName name="gergergaergzer" hidden="1">{"BalSht_byMonthPlan",#N/A,FALSE,"Legal Entity Bal Sht";"BalSht_byMonthPlan",#N/A,FALSE,"Lyon_Corp Bal Sht";"BalSht_byMonthPlan",#N/A,FALSE,"Fabrics Bal Sht";"BalSht_byMonthPlan",#N/A,FALSE,"Prepreg Bal Sht";"AR_byMonthPlan",#N/A,FALSE,"Legal Entity AR";"AR_byMonthPlan",#N/A,FALSE,"Fabrics AR";"AR_byMonthPlan",#N/A,FALSE,"Prepreg AR";"PPE_byMonthPlan",#N/A,FALSE,"Legal Entity PP&amp;E";"PPE_byMonthPlan",#N/A,FALSE,"Fabrics PP&amp;E";"PPE_byMonthPlan",#N/A,FALSE,"Prepreg PP&amp;E";"INV_byMonthPlan",#N/A,FALSE,"Legal Entity Inventory";"INV_byMonthPlan",#N/A,FALSE,"Fabrics Inventory";"INV_byMonthPlan",#N/A,FALSE,"Prepreg Inventory";"WC_byMonthPlan",#N/A,FALSE,"Legal Entity WC Reserves";"WC_byMonthPlan",#N/A,FALSE,"Fabrics WC Reserves";"WC_byMonthPlan",#N/A,FALSE,"Prepreg WC Reserves";"RESTR_byMonthPlan",#N/A,FALSE,"Restr. Detail";"DEBT_byMonthPlan",#N/A,FALSE,"Debt";"CF_byMonthPlan",#N/A,FALSE,"Legal Entity Cashflow";"CF_byMonthPlan",#N/A,FALSE,"Lyon_Corp Cashflow";"CF_byMonthPlan",#N/A,FALSE,"Fabrics Cashflow";"CF_byMonthPlan",#N/A,FALSE,"Prepreg Cashflow";"IS_byMonthPlan",#N/A,FALSE,"Legal Entity Inc Stmt";"IS_byMonthPlan",#N/A,FALSE,"Lyon_Corp Inc Stmt";"IS_byMonthPlan",#N/A,FALSE,"Fabrics Total Inc Stmt";"IS_byMonthPlan",#N/A,FALSE,"Architectural";"IS_byMonthPlan",#N/A,FALSE,"Reinforcement for Composites";"IS_byMonthPlan",#N/A,FALSE,"Electrical";"IS_byMonthPlan",#N/A,FALSE,"Ballistics";"IS_byMonthPlan",#N/A,FALSE,"Protection";"IS_byMonthPlan",#N/A,FALSE,"General Industrial";"IS_byMonthPlan",#N/A,FALSE,"Total Prepreg Inc Stmt";"hdcount_plan",#N/A,FALSE,"Headcount"}</definedName>
    <definedName name="gergergerg" localSheetId="2" hidden="1">{"FCST_byMonth",#N/A,FALSE,"Legal Entity Inc Stmt";"FCST_Report",#N/A,FALSE,"Legal Entity Inc Stmt";"FCST_byMonth",#N/A,FALSE,"Lyon_Corp Inc Stmt";"FCST_byMonth",#N/A,FALSE,"Fabrics Total Inc Stmt";"FCST_Report",#N/A,FALSE,"Fabrics Total Inc Stmt";"FCST_byMonth",#N/A,FALSE,"Architectural";"FCST_Report",#N/A,FALSE,"Architectural";"FCST_byMonth",#N/A,FALSE,"Reinforcement for Composites";"FCST_Report",#N/A,FALSE,"Reinforcement for Composites";"FCST_byMonth",#N/A,FALSE,"Electrical";"FCST_Report",#N/A,FALSE,"Electrical";"FCST_byMonth",#N/A,FALSE,"Ballistics";"FCST_Report",#N/A,FALSE,"Ballistics";"FCST_byMonth",#N/A,FALSE,"Protection";"FCST_Report",#N/A,FALSE,"Protection";"FCST_byMonth",#N/A,FALSE,"General Industrial";"FCST_Report",#N/A,FALSE,"General Industrial";"FCST_byMonth",#N/A,FALSE,"Total Prepreg Inc Stmt";"FCST_Report",#N/A,FALSE,"Total Prepreg Inc Stmt"}</definedName>
    <definedName name="gergergerg" localSheetId="4" hidden="1">{"FCST_byMonth",#N/A,FALSE,"Legal Entity Inc Stmt";"FCST_Report",#N/A,FALSE,"Legal Entity Inc Stmt";"FCST_byMonth",#N/A,FALSE,"Lyon_Corp Inc Stmt";"FCST_byMonth",#N/A,FALSE,"Fabrics Total Inc Stmt";"FCST_Report",#N/A,FALSE,"Fabrics Total Inc Stmt";"FCST_byMonth",#N/A,FALSE,"Architectural";"FCST_Report",#N/A,FALSE,"Architectural";"FCST_byMonth",#N/A,FALSE,"Reinforcement for Composites";"FCST_Report",#N/A,FALSE,"Reinforcement for Composites";"FCST_byMonth",#N/A,FALSE,"Electrical";"FCST_Report",#N/A,FALSE,"Electrical";"FCST_byMonth",#N/A,FALSE,"Ballistics";"FCST_Report",#N/A,FALSE,"Ballistics";"FCST_byMonth",#N/A,FALSE,"Protection";"FCST_Report",#N/A,FALSE,"Protection";"FCST_byMonth",#N/A,FALSE,"General Industrial";"FCST_Report",#N/A,FALSE,"General Industrial";"FCST_byMonth",#N/A,FALSE,"Total Prepreg Inc Stmt";"FCST_Report",#N/A,FALSE,"Total Prepreg Inc Stmt"}</definedName>
    <definedName name="gergergerg" hidden="1">{"FCST_byMonth",#N/A,FALSE,"Legal Entity Inc Stmt";"FCST_Report",#N/A,FALSE,"Legal Entity Inc Stmt";"FCST_byMonth",#N/A,FALSE,"Lyon_Corp Inc Stmt";"FCST_byMonth",#N/A,FALSE,"Fabrics Total Inc Stmt";"FCST_Report",#N/A,FALSE,"Fabrics Total Inc Stmt";"FCST_byMonth",#N/A,FALSE,"Architectural";"FCST_Report",#N/A,FALSE,"Architectural";"FCST_byMonth",#N/A,FALSE,"Reinforcement for Composites";"FCST_Report",#N/A,FALSE,"Reinforcement for Composites";"FCST_byMonth",#N/A,FALSE,"Electrical";"FCST_Report",#N/A,FALSE,"Electrical";"FCST_byMonth",#N/A,FALSE,"Ballistics";"FCST_Report",#N/A,FALSE,"Ballistics";"FCST_byMonth",#N/A,FALSE,"Protection";"FCST_Report",#N/A,FALSE,"Protection";"FCST_byMonth",#N/A,FALSE,"General Industrial";"FCST_Report",#N/A,FALSE,"General Industrial";"FCST_byMonth",#N/A,FALSE,"Total Prepreg Inc Stmt";"FCST_Report",#N/A,FALSE,"Total Prepreg Inc Stmt"}</definedName>
    <definedName name="gergergerger" localSheetId="2" hidden="1">{#N/A,#N/A,FALSE,"A"}</definedName>
    <definedName name="gergergerger" localSheetId="4" hidden="1">{#N/A,#N/A,FALSE,"A"}</definedName>
    <definedName name="gergergerger" hidden="1">{#N/A,#N/A,FALSE,"A"}</definedName>
    <definedName name="gergergzerrrr" localSheetId="2" hidden="1">{"FCST_byMonth",#N/A,FALSE,"Legal Entity Inc Stmt";"FCST_Report",#N/A,FALSE,"Legal Entity Inc Stmt";"FCST_byMonth",#N/A,FALSE,"Lyon_Corp Inc Stmt";"FCST_byMonth",#N/A,FALSE,"Fabrics Total Inc Stmt";"FCST_Report",#N/A,FALSE,"Fabrics Total Inc Stmt";"FCST_byMonth",#N/A,FALSE,"Architectural";"FCST_Report",#N/A,FALSE,"Architectural";"FCST_byMonth",#N/A,FALSE,"Reinforcement for Composites";"FCST_Report",#N/A,FALSE,"Reinforcement for Composites";"FCST_byMonth",#N/A,FALSE,"Electrical";"FCST_Report",#N/A,FALSE,"Electrical";"FCST_byMonth",#N/A,FALSE,"Ballistics";"FCST_Report",#N/A,FALSE,"Ballistics";"FCST_byMonth",#N/A,FALSE,"Protection";"FCST_Report",#N/A,FALSE,"Protection";"FCST_byMonth",#N/A,FALSE,"General Industrial";"FCST_Report",#N/A,FALSE,"General Industrial";"FCST_byMonth",#N/A,FALSE,"Total Prepreg Inc Stmt";"FCST_Report",#N/A,FALSE,"Total Prepreg Inc Stmt"}</definedName>
    <definedName name="gergergzerrrr" localSheetId="4" hidden="1">{"FCST_byMonth",#N/A,FALSE,"Legal Entity Inc Stmt";"FCST_Report",#N/A,FALSE,"Legal Entity Inc Stmt";"FCST_byMonth",#N/A,FALSE,"Lyon_Corp Inc Stmt";"FCST_byMonth",#N/A,FALSE,"Fabrics Total Inc Stmt";"FCST_Report",#N/A,FALSE,"Fabrics Total Inc Stmt";"FCST_byMonth",#N/A,FALSE,"Architectural";"FCST_Report",#N/A,FALSE,"Architectural";"FCST_byMonth",#N/A,FALSE,"Reinforcement for Composites";"FCST_Report",#N/A,FALSE,"Reinforcement for Composites";"FCST_byMonth",#N/A,FALSE,"Electrical";"FCST_Report",#N/A,FALSE,"Electrical";"FCST_byMonth",#N/A,FALSE,"Ballistics";"FCST_Report",#N/A,FALSE,"Ballistics";"FCST_byMonth",#N/A,FALSE,"Protection";"FCST_Report",#N/A,FALSE,"Protection";"FCST_byMonth",#N/A,FALSE,"General Industrial";"FCST_Report",#N/A,FALSE,"General Industrial";"FCST_byMonth",#N/A,FALSE,"Total Prepreg Inc Stmt";"FCST_Report",#N/A,FALSE,"Total Prepreg Inc Stmt"}</definedName>
    <definedName name="gergergzerrrr" hidden="1">{"FCST_byMonth",#N/A,FALSE,"Legal Entity Inc Stmt";"FCST_Report",#N/A,FALSE,"Legal Entity Inc Stmt";"FCST_byMonth",#N/A,FALSE,"Lyon_Corp Inc Stmt";"FCST_byMonth",#N/A,FALSE,"Fabrics Total Inc Stmt";"FCST_Report",#N/A,FALSE,"Fabrics Total Inc Stmt";"FCST_byMonth",#N/A,FALSE,"Architectural";"FCST_Report",#N/A,FALSE,"Architectural";"FCST_byMonth",#N/A,FALSE,"Reinforcement for Composites";"FCST_Report",#N/A,FALSE,"Reinforcement for Composites";"FCST_byMonth",#N/A,FALSE,"Electrical";"FCST_Report",#N/A,FALSE,"Electrical";"FCST_byMonth",#N/A,FALSE,"Ballistics";"FCST_Report",#N/A,FALSE,"Ballistics";"FCST_byMonth",#N/A,FALSE,"Protection";"FCST_Report",#N/A,FALSE,"Protection";"FCST_byMonth",#N/A,FALSE,"General Industrial";"FCST_Report",#N/A,FALSE,"General Industrial";"FCST_byMonth",#N/A,FALSE,"Total Prepreg Inc Stmt";"FCST_Report",#N/A,FALSE,"Total Prepreg Inc Stmt"}</definedName>
    <definedName name="gf" localSheetId="2" hidden="1">{TRUE,TRUE,-2,-16.25,774,494.25,FALSE,TRUE,TRUE,TRUE,0,6,#N/A,1,#N/A,33.1333333333333,63.6451612903226,1,FALSE,FALSE,3,TRUE,1,FALSE,75,"Swvu.Page2.","ACwvu.Page2.",#N/A,FALSE,FALSE,0.236220472440945,0.275590551181102,0.236220472440945,0.275590551181102,2,"","",TRUE,TRUE,FALSE,FALSE,1,83,#N/A,#N/A,"=R4C25:R64C47",FALSE,"Rwvu.Page2.","Cwvu.Page2.",FALSE,FALSE,TRUE,1,#N/A,#N/A,FALSE,FALSE,TRUE,TRUE,TRUE}</definedName>
    <definedName name="gf" localSheetId="4" hidden="1">{TRUE,TRUE,-2,-16.25,774,494.25,FALSE,TRUE,TRUE,TRUE,0,6,#N/A,1,#N/A,33.1333333333333,63.6451612903226,1,FALSE,FALSE,3,TRUE,1,FALSE,75,"Swvu.Page2.","ACwvu.Page2.",#N/A,FALSE,FALSE,0.236220472440945,0.275590551181102,0.236220472440945,0.275590551181102,2,"","",TRUE,TRUE,FALSE,FALSE,1,83,#N/A,#N/A,"=R4C25:R64C47",FALSE,"Rwvu.Page2.","Cwvu.Page2.",FALSE,FALSE,TRUE,1,#N/A,#N/A,FALSE,FALSE,TRUE,TRUE,TRUE}</definedName>
    <definedName name="gf" hidden="1">{TRUE,TRUE,-2,-16.25,774,494.25,FALSE,TRUE,TRUE,TRUE,0,6,#N/A,1,#N/A,33.1333333333333,63.6451612903226,1,FALSE,FALSE,3,TRUE,1,FALSE,75,"Swvu.Page2.","ACwvu.Page2.",#N/A,FALSE,FALSE,0.236220472440945,0.275590551181102,0.236220472440945,0.275590551181102,2,"","",TRUE,TRUE,FALSE,FALSE,1,83,#N/A,#N/A,"=R4C25:R64C47",FALSE,"Rwvu.Page2.","Cwvu.Page2.",FALSE,FALSE,TRUE,1,#N/A,#N/A,FALSE,FALSE,TRUE,TRUE,TRUE}</definedName>
    <definedName name="gfbngfn" localSheetId="2" hidden="1">{TRUE,TRUE,-2,-16.25,774,494.25,FALSE,TRUE,TRUE,TRUE,0,32,#N/A,1,#N/A,31.0666666666667,63.6451612903226,1,FALSE,FALSE,3,TRUE,1,FALSE,75,"Swvu.Page3.","ACwvu.Page3.",#N/A,FALSE,FALSE,0.236220472440945,0.275590551181102,0.236220472440945,0.275590551181102,2,"","",TRUE,TRUE,FALSE,FALSE,1,83,#N/A,#N/A,"=R4C48:R64C71",FALSE,"Rwvu.Page3.","Cwvu.Page3.",FALSE,FALSE,TRUE,1,#N/A,#N/A,FALSE,FALSE,TRUE,TRUE,TRUE}</definedName>
    <definedName name="gfbngfn" localSheetId="4" hidden="1">{TRUE,TRUE,-2,-16.25,774,494.25,FALSE,TRUE,TRUE,TRUE,0,32,#N/A,1,#N/A,31.0666666666667,63.6451612903226,1,FALSE,FALSE,3,TRUE,1,FALSE,75,"Swvu.Page3.","ACwvu.Page3.",#N/A,FALSE,FALSE,0.236220472440945,0.275590551181102,0.236220472440945,0.275590551181102,2,"","",TRUE,TRUE,FALSE,FALSE,1,83,#N/A,#N/A,"=R4C48:R64C71",FALSE,"Rwvu.Page3.","Cwvu.Page3.",FALSE,FALSE,TRUE,1,#N/A,#N/A,FALSE,FALSE,TRUE,TRUE,TRUE}</definedName>
    <definedName name="gfbngfn" hidden="1">{TRUE,TRUE,-2,-16.25,774,494.25,FALSE,TRUE,TRUE,TRUE,0,32,#N/A,1,#N/A,31.0666666666667,63.6451612903226,1,FALSE,FALSE,3,TRUE,1,FALSE,75,"Swvu.Page3.","ACwvu.Page3.",#N/A,FALSE,FALSE,0.236220472440945,0.275590551181102,0.236220472440945,0.275590551181102,2,"","",TRUE,TRUE,FALSE,FALSE,1,83,#N/A,#N/A,"=R4C48:R64C71",FALSE,"Rwvu.Page3.","Cwvu.Page3.",FALSE,FALSE,TRUE,1,#N/A,#N/A,FALSE,FALSE,TRUE,TRUE,TRUE}</definedName>
    <definedName name="gfdgfdg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fdgfdg" localSheetId="4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fdgfdg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fdsge" localSheetId="2" hidden="1">{#N/A,#N/A,TRUE,"Historicals";#N/A,#N/A,TRUE,"Charts";#N/A,#N/A,TRUE,"Forecasts"}</definedName>
    <definedName name="gfdsge" localSheetId="4" hidden="1">{#N/A,#N/A,TRUE,"Historicals";#N/A,#N/A,TRUE,"Charts";#N/A,#N/A,TRUE,"Forecasts"}</definedName>
    <definedName name="gfdsge" hidden="1">{#N/A,#N/A,TRUE,"Historicals";#N/A,#N/A,TRUE,"Charts";#N/A,#N/A,TRUE,"Forecasts"}</definedName>
    <definedName name="gfdsge_1" localSheetId="2" hidden="1">{#N/A,#N/A,TRUE,"Historicals";#N/A,#N/A,TRUE,"Charts";#N/A,#N/A,TRUE,"Forecasts"}</definedName>
    <definedName name="gfdsge_1" localSheetId="4" hidden="1">{#N/A,#N/A,TRUE,"Historicals";#N/A,#N/A,TRUE,"Charts";#N/A,#N/A,TRUE,"Forecasts"}</definedName>
    <definedName name="gfdsge_1" hidden="1">{#N/A,#N/A,TRUE,"Historicals";#N/A,#N/A,TRUE,"Charts";#N/A,#N/A,TRUE,"Forecasts"}</definedName>
    <definedName name="gfdsge_2" localSheetId="2" hidden="1">{#N/A,#N/A,TRUE,"Historicals";#N/A,#N/A,TRUE,"Charts";#N/A,#N/A,TRUE,"Forecasts"}</definedName>
    <definedName name="gfdsge_2" localSheetId="4" hidden="1">{#N/A,#N/A,TRUE,"Historicals";#N/A,#N/A,TRUE,"Charts";#N/A,#N/A,TRUE,"Forecasts"}</definedName>
    <definedName name="gfdsge_2" hidden="1">{#N/A,#N/A,TRUE,"Historicals";#N/A,#N/A,TRUE,"Charts";#N/A,#N/A,TRUE,"Forecasts"}</definedName>
    <definedName name="gfdsgsfdy" localSheetId="2" hidden="1">{#N/A,#N/A,TRUE,"Historicals";#N/A,#N/A,TRUE,"Charts";#N/A,#N/A,TRUE,"Forecasts"}</definedName>
    <definedName name="gfdsgsfdy" localSheetId="4" hidden="1">{#N/A,#N/A,TRUE,"Historicals";#N/A,#N/A,TRUE,"Charts";#N/A,#N/A,TRUE,"Forecasts"}</definedName>
    <definedName name="gfdsgsfdy" hidden="1">{#N/A,#N/A,TRUE,"Historicals";#N/A,#N/A,TRUE,"Charts";#N/A,#N/A,TRUE,"Forecasts"}</definedName>
    <definedName name="gfdsgsfdy_1" localSheetId="2" hidden="1">{#N/A,#N/A,TRUE,"Historicals";#N/A,#N/A,TRUE,"Charts";#N/A,#N/A,TRUE,"Forecasts"}</definedName>
    <definedName name="gfdsgsfdy_1" localSheetId="4" hidden="1">{#N/A,#N/A,TRUE,"Historicals";#N/A,#N/A,TRUE,"Charts";#N/A,#N/A,TRUE,"Forecasts"}</definedName>
    <definedName name="gfdsgsfdy_1" hidden="1">{#N/A,#N/A,TRUE,"Historicals";#N/A,#N/A,TRUE,"Charts";#N/A,#N/A,TRUE,"Forecasts"}</definedName>
    <definedName name="gfdsgsfdy_2" localSheetId="2" hidden="1">{#N/A,#N/A,TRUE,"Historicals";#N/A,#N/A,TRUE,"Charts";#N/A,#N/A,TRUE,"Forecasts"}</definedName>
    <definedName name="gfdsgsfdy_2" localSheetId="4" hidden="1">{#N/A,#N/A,TRUE,"Historicals";#N/A,#N/A,TRUE,"Charts";#N/A,#N/A,TRUE,"Forecasts"}</definedName>
    <definedName name="gfdsgsfdy_2" hidden="1">{#N/A,#N/A,TRUE,"Historicals";#N/A,#N/A,TRUE,"Charts";#N/A,#N/A,TRUE,"Forecasts"}</definedName>
    <definedName name="gfdsgw" localSheetId="2" hidden="1">{#N/A,#N/A,TRUE,"Historicals";#N/A,#N/A,TRUE,"Charts";#N/A,#N/A,TRUE,"Forecasts"}</definedName>
    <definedName name="gfdsgw" localSheetId="4" hidden="1">{#N/A,#N/A,TRUE,"Historicals";#N/A,#N/A,TRUE,"Charts";#N/A,#N/A,TRUE,"Forecasts"}</definedName>
    <definedName name="gfdsgw" hidden="1">{#N/A,#N/A,TRUE,"Historicals";#N/A,#N/A,TRUE,"Charts";#N/A,#N/A,TRUE,"Forecasts"}</definedName>
    <definedName name="gfdsgw_1" localSheetId="2" hidden="1">{#N/A,#N/A,TRUE,"Historicals";#N/A,#N/A,TRUE,"Charts";#N/A,#N/A,TRUE,"Forecasts"}</definedName>
    <definedName name="gfdsgw_1" localSheetId="4" hidden="1">{#N/A,#N/A,TRUE,"Historicals";#N/A,#N/A,TRUE,"Charts";#N/A,#N/A,TRUE,"Forecasts"}</definedName>
    <definedName name="gfdsgw_1" hidden="1">{#N/A,#N/A,TRUE,"Historicals";#N/A,#N/A,TRUE,"Charts";#N/A,#N/A,TRUE,"Forecasts"}</definedName>
    <definedName name="gfdsgw_2" localSheetId="2" hidden="1">{#N/A,#N/A,TRUE,"Historicals";#N/A,#N/A,TRUE,"Charts";#N/A,#N/A,TRUE,"Forecasts"}</definedName>
    <definedName name="gfdsgw_2" localSheetId="4" hidden="1">{#N/A,#N/A,TRUE,"Historicals";#N/A,#N/A,TRUE,"Charts";#N/A,#N/A,TRUE,"Forecasts"}</definedName>
    <definedName name="gfdsgw_2" hidden="1">{#N/A,#N/A,TRUE,"Historicals";#N/A,#N/A,TRUE,"Charts";#N/A,#N/A,TRUE,"Forecasts"}</definedName>
    <definedName name="gfdsrrs" localSheetId="10" hidden="1">#REF!</definedName>
    <definedName name="gfdsrrs" localSheetId="4" hidden="1">#REF!</definedName>
    <definedName name="gfdsrrs" hidden="1">#REF!</definedName>
    <definedName name="gfergfzergfterzgze" localSheetId="2" hidden="1">{#N/A,#N/A,FALSE,"A"}</definedName>
    <definedName name="gfergfzergfterzgze" localSheetId="4" hidden="1">{#N/A,#N/A,FALSE,"A"}</definedName>
    <definedName name="gfergfzergfterzgze" hidden="1">{#N/A,#N/A,FALSE,"A"}</definedName>
    <definedName name="gfg" localSheetId="2" hidden="1">{#N/A,#N/A,TRUE,"Cover";#N/A,#N/A,TRUE,"Conts";#N/A,#N/A,TRUE,"VOS";#N/A,#N/A,TRUE,"Warrington";#N/A,#N/A,TRUE,"Widnes"}</definedName>
    <definedName name="gfg" localSheetId="4" hidden="1">{#N/A,#N/A,TRUE,"Cover";#N/A,#N/A,TRUE,"Conts";#N/A,#N/A,TRUE,"VOS";#N/A,#N/A,TRUE,"Warrington";#N/A,#N/A,TRUE,"Widnes"}</definedName>
    <definedName name="gfg" hidden="1">{#N/A,#N/A,TRUE,"Cover";#N/A,#N/A,TRUE,"Conts";#N/A,#N/A,TRUE,"VOS";#N/A,#N/A,TRUE,"Warrington";#N/A,#N/A,TRUE,"Widnes"}</definedName>
    <definedName name="gfgfgfgfg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fgfgfgfg" localSheetId="4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fgfgfgfg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fgfgfgss" localSheetId="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fgfgfgss" localSheetId="4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fgfgfgss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fh" localSheetId="2" hidden="1">{#N/A,#N/A,FALSE,"PROFIT 11-95"}</definedName>
    <definedName name="gfh" localSheetId="4" hidden="1">{#N/A,#N/A,FALSE,"PROFIT 11-95"}</definedName>
    <definedName name="gfh" hidden="1">{#N/A,#N/A,FALSE,"PROFIT 11-95"}</definedName>
    <definedName name="gfhbvbffffbvbvc" localSheetId="10">#REF!</definedName>
    <definedName name="gfhbvbffffbvbvc">#REF!</definedName>
    <definedName name="gfhfg" localSheetId="2" hidden="1">{#N/A,#N/A,FALSE,"Title";#N/A,#N/A,FALSE,"Index";#N/A,#N/A,FALSE,"Comm";#N/A,#N/A,FALSE,"A1";#N/A,#N/A,FALSE,"A2";#N/A,#N/A,FALSE,"A3";#N/A,#N/A,FALSE,"A4";#N/A,#N/A,FALSE,"A5";#N/A,#N/A,FALSE,"A6";#N/A,#N/A,FALSE,"A7";#N/A,#N/A,FALSE,"A8";#N/A,#N/A,FALSE,"A9";#N/A,#N/A,FALSE,"B1";#N/A,#N/A,FALSE,"B2";#N/A,#N/A,FALSE,"C1";#N/A,#N/A,FALSE,"C2";#N/A,#N/A,FALSE,"C3";#N/A,#N/A,FALSE,"C4";#N/A,#N/A,FALSE,"C5";#N/A,#N/A,FALSE,"D1";#N/A,#N/A,FALSE,"D2";#N/A,#N/A,FALSE,"D3";#N/A,#N/A,FALSE,"E1";#N/A,#N/A,FALSE,"E2";#N/A,#N/A,FALSE,"H1";#N/A,#N/A,FALSE,"H2";#N/A,#N/A,FALSE,"Summ";#N/A,#N/A,FALSE,"H3";#N/A,#N/A,FALSE,"H4";#N/A,#N/A,FALSE,"A10"}</definedName>
    <definedName name="gfhfg" localSheetId="4" hidden="1">{#N/A,#N/A,FALSE,"Title";#N/A,#N/A,FALSE,"Index";#N/A,#N/A,FALSE,"Comm";#N/A,#N/A,FALSE,"A1";#N/A,#N/A,FALSE,"A2";#N/A,#N/A,FALSE,"A3";#N/A,#N/A,FALSE,"A4";#N/A,#N/A,FALSE,"A5";#N/A,#N/A,FALSE,"A6";#N/A,#N/A,FALSE,"A7";#N/A,#N/A,FALSE,"A8";#N/A,#N/A,FALSE,"A9";#N/A,#N/A,FALSE,"B1";#N/A,#N/A,FALSE,"B2";#N/A,#N/A,FALSE,"C1";#N/A,#N/A,FALSE,"C2";#N/A,#N/A,FALSE,"C3";#N/A,#N/A,FALSE,"C4";#N/A,#N/A,FALSE,"C5";#N/A,#N/A,FALSE,"D1";#N/A,#N/A,FALSE,"D2";#N/A,#N/A,FALSE,"D3";#N/A,#N/A,FALSE,"E1";#N/A,#N/A,FALSE,"E2";#N/A,#N/A,FALSE,"H1";#N/A,#N/A,FALSE,"H2";#N/A,#N/A,FALSE,"Summ";#N/A,#N/A,FALSE,"H3";#N/A,#N/A,FALSE,"H4";#N/A,#N/A,FALSE,"A10"}</definedName>
    <definedName name="gfhfg" hidden="1">{#N/A,#N/A,FALSE,"Title";#N/A,#N/A,FALSE,"Index";#N/A,#N/A,FALSE,"Comm";#N/A,#N/A,FALSE,"A1";#N/A,#N/A,FALSE,"A2";#N/A,#N/A,FALSE,"A3";#N/A,#N/A,FALSE,"A4";#N/A,#N/A,FALSE,"A5";#N/A,#N/A,FALSE,"A6";#N/A,#N/A,FALSE,"A7";#N/A,#N/A,FALSE,"A8";#N/A,#N/A,FALSE,"A9";#N/A,#N/A,FALSE,"B1";#N/A,#N/A,FALSE,"B2";#N/A,#N/A,FALSE,"C1";#N/A,#N/A,FALSE,"C2";#N/A,#N/A,FALSE,"C3";#N/A,#N/A,FALSE,"C4";#N/A,#N/A,FALSE,"C5";#N/A,#N/A,FALSE,"D1";#N/A,#N/A,FALSE,"D2";#N/A,#N/A,FALSE,"D3";#N/A,#N/A,FALSE,"E1";#N/A,#N/A,FALSE,"E2";#N/A,#N/A,FALSE,"H1";#N/A,#N/A,FALSE,"H2";#N/A,#N/A,FALSE,"Summ";#N/A,#N/A,FALSE,"H3";#N/A,#N/A,FALSE,"H4";#N/A,#N/A,FALSE,"A10"}</definedName>
    <definedName name="gfsdgsdgf" localSheetId="2" hidden="1">{#N/A,#N/A,TRUE,"Historicals";#N/A,#N/A,TRUE,"Charts";#N/A,#N/A,TRUE,"Forecasts"}</definedName>
    <definedName name="gfsdgsdgf" localSheetId="4" hidden="1">{#N/A,#N/A,TRUE,"Historicals";#N/A,#N/A,TRUE,"Charts";#N/A,#N/A,TRUE,"Forecasts"}</definedName>
    <definedName name="gfsdgsdgf" hidden="1">{#N/A,#N/A,TRUE,"Historicals";#N/A,#N/A,TRUE,"Charts";#N/A,#N/A,TRUE,"Forecasts"}</definedName>
    <definedName name="gfsdgsdgf_1" localSheetId="2" hidden="1">{#N/A,#N/A,TRUE,"Historicals";#N/A,#N/A,TRUE,"Charts";#N/A,#N/A,TRUE,"Forecasts"}</definedName>
    <definedName name="gfsdgsdgf_1" localSheetId="4" hidden="1">{#N/A,#N/A,TRUE,"Historicals";#N/A,#N/A,TRUE,"Charts";#N/A,#N/A,TRUE,"Forecasts"}</definedName>
    <definedName name="gfsdgsdgf_1" hidden="1">{#N/A,#N/A,TRUE,"Historicals";#N/A,#N/A,TRUE,"Charts";#N/A,#N/A,TRUE,"Forecasts"}</definedName>
    <definedName name="gfsdgsdgf_2" localSheetId="2" hidden="1">{#N/A,#N/A,TRUE,"Historicals";#N/A,#N/A,TRUE,"Charts";#N/A,#N/A,TRUE,"Forecasts"}</definedName>
    <definedName name="gfsdgsdgf_2" localSheetId="4" hidden="1">{#N/A,#N/A,TRUE,"Historicals";#N/A,#N/A,TRUE,"Charts";#N/A,#N/A,TRUE,"Forecasts"}</definedName>
    <definedName name="gfsdgsdgf_2" hidden="1">{#N/A,#N/A,TRUE,"Historicals";#N/A,#N/A,TRUE,"Charts";#N/A,#N/A,TRUE,"Forecasts"}</definedName>
    <definedName name="gfzergfzergtzerg" localSheetId="2" hidden="1">{#N/A,#N/A,FALSE,"pl";#N/A,#N/A,FALSE,"bs";#N/A,#N/A,FALSE,"fundflow"}</definedName>
    <definedName name="gfzergfzergtzerg" localSheetId="4" hidden="1">{#N/A,#N/A,FALSE,"pl";#N/A,#N/A,FALSE,"bs";#N/A,#N/A,FALSE,"fundflow"}</definedName>
    <definedName name="gfzergfzergtzerg" hidden="1">{#N/A,#N/A,FALSE,"pl";#N/A,#N/A,FALSE,"bs";#N/A,#N/A,FALSE,"fundflow"}</definedName>
    <definedName name="gfzergrzegzerg" localSheetId="2" hidden="1">{"FCST_byMonth",#N/A,FALSE,"Legal Entity Inc Stmt";"FCST_Report",#N/A,FALSE,"Legal Entity Inc Stmt";"FCST_byMonth",#N/A,FALSE,"Lyon_Corp Inc Stmt";"FCST_byMonth",#N/A,FALSE,"Fabrics Total Inc Stmt";"FCST_Report",#N/A,FALSE,"Fabrics Total Inc Stmt";"FCST_byMonth",#N/A,FALSE,"Architectural";"FCST_Report",#N/A,FALSE,"Architectural";"FCST_byMonth",#N/A,FALSE,"Reinforcement for Composites";"FCST_Report",#N/A,FALSE,"Reinforcement for Composites";"FCST_byMonth",#N/A,FALSE,"Electrical";"FCST_Report",#N/A,FALSE,"Electrical";"FCST_byMonth",#N/A,FALSE,"Ballistics";"FCST_Report",#N/A,FALSE,"Ballistics";"FCST_byMonth",#N/A,FALSE,"Protection";"FCST_Report",#N/A,FALSE,"Protection";"FCST_byMonth",#N/A,FALSE,"General Industrial";"FCST_Report",#N/A,FALSE,"General Industrial";"FCST_byMonth",#N/A,FALSE,"Total Prepreg Inc Stmt";"FCST_Report",#N/A,FALSE,"Total Prepreg Inc Stmt"}</definedName>
    <definedName name="gfzergrzegzerg" localSheetId="4" hidden="1">{"FCST_byMonth",#N/A,FALSE,"Legal Entity Inc Stmt";"FCST_Report",#N/A,FALSE,"Legal Entity Inc Stmt";"FCST_byMonth",#N/A,FALSE,"Lyon_Corp Inc Stmt";"FCST_byMonth",#N/A,FALSE,"Fabrics Total Inc Stmt";"FCST_Report",#N/A,FALSE,"Fabrics Total Inc Stmt";"FCST_byMonth",#N/A,FALSE,"Architectural";"FCST_Report",#N/A,FALSE,"Architectural";"FCST_byMonth",#N/A,FALSE,"Reinforcement for Composites";"FCST_Report",#N/A,FALSE,"Reinforcement for Composites";"FCST_byMonth",#N/A,FALSE,"Electrical";"FCST_Report",#N/A,FALSE,"Electrical";"FCST_byMonth",#N/A,FALSE,"Ballistics";"FCST_Report",#N/A,FALSE,"Ballistics";"FCST_byMonth",#N/A,FALSE,"Protection";"FCST_Report",#N/A,FALSE,"Protection";"FCST_byMonth",#N/A,FALSE,"General Industrial";"FCST_Report",#N/A,FALSE,"General Industrial";"FCST_byMonth",#N/A,FALSE,"Total Prepreg Inc Stmt";"FCST_Report",#N/A,FALSE,"Total Prepreg Inc Stmt"}</definedName>
    <definedName name="gfzergrzegzerg" hidden="1">{"FCST_byMonth",#N/A,FALSE,"Legal Entity Inc Stmt";"FCST_Report",#N/A,FALSE,"Legal Entity Inc Stmt";"FCST_byMonth",#N/A,FALSE,"Lyon_Corp Inc Stmt";"FCST_byMonth",#N/A,FALSE,"Fabrics Total Inc Stmt";"FCST_Report",#N/A,FALSE,"Fabrics Total Inc Stmt";"FCST_byMonth",#N/A,FALSE,"Architectural";"FCST_Report",#N/A,FALSE,"Architectural";"FCST_byMonth",#N/A,FALSE,"Reinforcement for Composites";"FCST_Report",#N/A,FALSE,"Reinforcement for Composites";"FCST_byMonth",#N/A,FALSE,"Electrical";"FCST_Report",#N/A,FALSE,"Electrical";"FCST_byMonth",#N/A,FALSE,"Ballistics";"FCST_Report",#N/A,FALSE,"Ballistics";"FCST_byMonth",#N/A,FALSE,"Protection";"FCST_Report",#N/A,FALSE,"Protection";"FCST_byMonth",#N/A,FALSE,"General Industrial";"FCST_Report",#N/A,FALSE,"General Industrial";"FCST_byMonth",#N/A,FALSE,"Total Prepreg Inc Stmt";"FCST_Report",#N/A,FALSE,"Total Prepreg Inc Stmt"}</definedName>
    <definedName name="GG" localSheetId="2" hidden="1">{#N/A,#N/A,TRUE,"Cover sheet";#N/A,#N/A,TRUE,"DCF analysis";#N/A,#N/A,TRUE,"WACC calculation"}</definedName>
    <definedName name="GG" localSheetId="4" hidden="1">{#N/A,#N/A,TRUE,"Cover sheet";#N/A,#N/A,TRUE,"DCF analysis";#N/A,#N/A,TRUE,"WACC calculation"}</definedName>
    <definedName name="GG" hidden="1">{#N/A,#N/A,TRUE,"Cover sheet";#N/A,#N/A,TRUE,"DCF analysis";#N/A,#N/A,TRUE,"WACC calculation"}</definedName>
    <definedName name="ggas" localSheetId="2" hidden="1">{#N/A,#N/A,FALSE,"PROFIT 11-95"}</definedName>
    <definedName name="ggas" localSheetId="4" hidden="1">{#N/A,#N/A,FALSE,"PROFIT 11-95"}</definedName>
    <definedName name="ggas" hidden="1">{#N/A,#N/A,FALSE,"PROFIT 11-95"}</definedName>
    <definedName name="ggdrgdfhyyj" localSheetId="2" hidden="1">{#N/A,#N/A,TRUE,"Cover";#N/A,#N/A,TRUE,"Conts";#N/A,#N/A,TRUE,"VOS";#N/A,#N/A,TRUE,"Warrington";#N/A,#N/A,TRUE,"Widnes"}</definedName>
    <definedName name="ggdrgdfhyyj" localSheetId="4" hidden="1">{#N/A,#N/A,TRUE,"Cover";#N/A,#N/A,TRUE,"Conts";#N/A,#N/A,TRUE,"VOS";#N/A,#N/A,TRUE,"Warrington";#N/A,#N/A,TRUE,"Widnes"}</definedName>
    <definedName name="ggdrgdfhyyj" hidden="1">{#N/A,#N/A,TRUE,"Cover";#N/A,#N/A,TRUE,"Conts";#N/A,#N/A,TRUE,"VOS";#N/A,#N/A,TRUE,"Warrington";#N/A,#N/A,TRUE,"Widnes"}</definedName>
    <definedName name="ggf" localSheetId="2" hidden="1">{"comps",#N/A,FALSE,"comps";"notes",#N/A,FALSE,"comps"}</definedName>
    <definedName name="ggf" localSheetId="4" hidden="1">{"comps",#N/A,FALSE,"comps";"notes",#N/A,FALSE,"comps"}</definedName>
    <definedName name="ggf" hidden="1">{"comps",#N/A,FALSE,"comps";"notes",#N/A,FALSE,"comps"}</definedName>
    <definedName name="ggfgdgd" localSheetId="2" hidden="1">{#N/A,#N/A,TRUE,"Cover";#N/A,#N/A,TRUE,"Conts";#N/A,#N/A,TRUE,"VOS";#N/A,#N/A,TRUE,"Warrington";#N/A,#N/A,TRUE,"Widnes"}</definedName>
    <definedName name="ggfgdgd" localSheetId="4" hidden="1">{#N/A,#N/A,TRUE,"Cover";#N/A,#N/A,TRUE,"Conts";#N/A,#N/A,TRUE,"VOS";#N/A,#N/A,TRUE,"Warrington";#N/A,#N/A,TRUE,"Widnes"}</definedName>
    <definedName name="ggfgdgd" hidden="1">{#N/A,#N/A,TRUE,"Cover";#N/A,#N/A,TRUE,"Conts";#N/A,#N/A,TRUE,"VOS";#N/A,#N/A,TRUE,"Warrington";#N/A,#N/A,TRUE,"Widnes"}</definedName>
    <definedName name="ggfgfgfgfgfgddgfdfg" localSheetId="10">#REF!</definedName>
    <definedName name="ggfgfgfgfgfgddgfdfg">#REF!</definedName>
    <definedName name="ggg" localSheetId="2" hidden="1">{#N/A,#N/A,TRUE,"Пресса";#N/A,#N/A,TRUE,"Метро";#N/A,#N/A,TRUE,"Щиты";#N/A,#N/A,TRUE,"График";#N/A,#N/A,TRUE,"График"}</definedName>
    <definedName name="ggg" localSheetId="4" hidden="1">{#N/A,#N/A,TRUE,"Пресса";#N/A,#N/A,TRUE,"Метро";#N/A,#N/A,TRUE,"Щиты";#N/A,#N/A,TRUE,"График";#N/A,#N/A,TRUE,"График"}</definedName>
    <definedName name="ggg" hidden="1">{#N/A,#N/A,TRUE,"Пресса";#N/A,#N/A,TRUE,"Метро";#N/A,#N/A,TRUE,"Щиты";#N/A,#N/A,TRUE,"График";#N/A,#N/A,TRUE,"График"}</definedName>
    <definedName name="gggg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ggg" localSheetId="4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ggg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GGGG_1" localSheetId="2" hidden="1">{#N/A,#N/A,FALSE,"PROFIT 11-95"}</definedName>
    <definedName name="GGGG_1" localSheetId="4" hidden="1">{#N/A,#N/A,FALSE,"PROFIT 11-95"}</definedName>
    <definedName name="GGGG_1" hidden="1">{#N/A,#N/A,FALSE,"PROFIT 11-95"}</definedName>
    <definedName name="GGGG_1_1" localSheetId="2" hidden="1">{#N/A,#N/A,FALSE,"PROFIT 11-95"}</definedName>
    <definedName name="GGGG_1_1" localSheetId="4" hidden="1">{#N/A,#N/A,FALSE,"PROFIT 11-95"}</definedName>
    <definedName name="GGGG_1_1" hidden="1">{#N/A,#N/A,FALSE,"PROFIT 11-95"}</definedName>
    <definedName name="GGGG_1_2" localSheetId="2" hidden="1">{#N/A,#N/A,FALSE,"PROFIT 11-95"}</definedName>
    <definedName name="GGGG_1_2" localSheetId="4" hidden="1">{#N/A,#N/A,FALSE,"PROFIT 11-95"}</definedName>
    <definedName name="GGGG_1_2" hidden="1">{#N/A,#N/A,FALSE,"PROFIT 11-95"}</definedName>
    <definedName name="GGGG_2" localSheetId="2" hidden="1">{#N/A,#N/A,FALSE,"PROFIT 11-95"}</definedName>
    <definedName name="GGGG_2" localSheetId="4" hidden="1">{#N/A,#N/A,FALSE,"PROFIT 11-95"}</definedName>
    <definedName name="GGGG_2" hidden="1">{#N/A,#N/A,FALSE,"PROFIT 11-95"}</definedName>
    <definedName name="GGGG_2_1" localSheetId="2" hidden="1">{#N/A,#N/A,FALSE,"PROFIT 11-95"}</definedName>
    <definedName name="GGGG_2_1" localSheetId="4" hidden="1">{#N/A,#N/A,FALSE,"PROFIT 11-95"}</definedName>
    <definedName name="GGGG_2_1" hidden="1">{#N/A,#N/A,FALSE,"PROFIT 11-95"}</definedName>
    <definedName name="GGGG_2_2" localSheetId="2" hidden="1">{#N/A,#N/A,FALSE,"PROFIT 11-95"}</definedName>
    <definedName name="GGGG_2_2" localSheetId="4" hidden="1">{#N/A,#N/A,FALSE,"PROFIT 11-95"}</definedName>
    <definedName name="GGGG_2_2" hidden="1">{#N/A,#N/A,FALSE,"PROFIT 11-95"}</definedName>
    <definedName name="GGGG_3" localSheetId="2" hidden="1">{#N/A,#N/A,FALSE,"PROFIT 11-95"}</definedName>
    <definedName name="GGGG_3" localSheetId="4" hidden="1">{#N/A,#N/A,FALSE,"PROFIT 11-95"}</definedName>
    <definedName name="GGGG_3" hidden="1">{#N/A,#N/A,FALSE,"PROFIT 11-95"}</definedName>
    <definedName name="GGGG_3_1" localSheetId="2" hidden="1">{#N/A,#N/A,FALSE,"PROFIT 11-95"}</definedName>
    <definedName name="GGGG_3_1" localSheetId="4" hidden="1">{#N/A,#N/A,FALSE,"PROFIT 11-95"}</definedName>
    <definedName name="GGGG_3_1" hidden="1">{#N/A,#N/A,FALSE,"PROFIT 11-95"}</definedName>
    <definedName name="GGGG_3_2" localSheetId="2" hidden="1">{#N/A,#N/A,FALSE,"PROFIT 11-95"}</definedName>
    <definedName name="GGGG_3_2" localSheetId="4" hidden="1">{#N/A,#N/A,FALSE,"PROFIT 11-95"}</definedName>
    <definedName name="GGGG_3_2" hidden="1">{#N/A,#N/A,FALSE,"PROFIT 11-95"}</definedName>
    <definedName name="GGGG_4" localSheetId="2" hidden="1">{#N/A,#N/A,FALSE,"PROFIT 11-95"}</definedName>
    <definedName name="GGGG_4" localSheetId="4" hidden="1">{#N/A,#N/A,FALSE,"PROFIT 11-95"}</definedName>
    <definedName name="GGGG_4" hidden="1">{#N/A,#N/A,FALSE,"PROFIT 11-95"}</definedName>
    <definedName name="GGGG_5" localSheetId="2" hidden="1">{#N/A,#N/A,FALSE,"PROFIT 11-95"}</definedName>
    <definedName name="GGGG_5" localSheetId="4" hidden="1">{#N/A,#N/A,FALSE,"PROFIT 11-95"}</definedName>
    <definedName name="GGGG_5" hidden="1">{#N/A,#N/A,FALSE,"PROFIT 11-95"}</definedName>
    <definedName name="GGGGG" localSheetId="2" hidden="1">{#N/A,#N/A,TRUE,"Index";#N/A,#N/A,TRUE,"Summary";#N/A,#N/A,TRUE,"Assumptions";#N/A,#N/A,TRUE,"Sensitivity";#N/A,#N/A,TRUE,"Constr. U &amp; S";#N/A,#N/A,TRUE,"Constr. CF (ECP)";#N/A,#N/A,TRUE,"Constr. CF";#N/A,#N/A,TRUE,"Debt Service";#N/A,#N/A,TRUE,"Oper. Rev";#N/A,#N/A,TRUE,"Oper. Costs";#N/A,#N/A,TRUE,"PWPA CF";#N/A,#N/A,TRUE,"IS";#N/A,#N/A,TRUE,"BS";#N/A,#N/A,TRUE,"Depreciation";#N/A,#N/A,TRUE,"Depreciation"}</definedName>
    <definedName name="GGGGG" localSheetId="4" hidden="1">{#N/A,#N/A,TRUE,"Index";#N/A,#N/A,TRUE,"Summary";#N/A,#N/A,TRUE,"Assumptions";#N/A,#N/A,TRUE,"Sensitivity";#N/A,#N/A,TRUE,"Constr. U &amp; S";#N/A,#N/A,TRUE,"Constr. CF (ECP)";#N/A,#N/A,TRUE,"Constr. CF";#N/A,#N/A,TRUE,"Debt Service";#N/A,#N/A,TRUE,"Oper. Rev";#N/A,#N/A,TRUE,"Oper. Costs";#N/A,#N/A,TRUE,"PWPA CF";#N/A,#N/A,TRUE,"IS";#N/A,#N/A,TRUE,"BS";#N/A,#N/A,TRUE,"Depreciation";#N/A,#N/A,TRUE,"Depreciation"}</definedName>
    <definedName name="GGGGG" hidden="1">{#N/A,#N/A,TRUE,"Index";#N/A,#N/A,TRUE,"Summary";#N/A,#N/A,TRUE,"Assumptions";#N/A,#N/A,TRUE,"Sensitivity";#N/A,#N/A,TRUE,"Constr. U &amp; S";#N/A,#N/A,TRUE,"Constr. CF (ECP)";#N/A,#N/A,TRUE,"Constr. CF";#N/A,#N/A,TRUE,"Debt Service";#N/A,#N/A,TRUE,"Oper. Rev";#N/A,#N/A,TRUE,"Oper. Costs";#N/A,#N/A,TRUE,"PWPA CF";#N/A,#N/A,TRUE,"IS";#N/A,#N/A,TRUE,"BS";#N/A,#N/A,TRUE,"Depreciation";#N/A,#N/A,TRUE,"Depreciation"}</definedName>
    <definedName name="gggggg" localSheetId="2" hidden="1">{#N/A,#N/A,FALSE,"Spo Ole";#N/A,#N/A,FALSE,"Spool";#N/A,#N/A,FALSE,"AMP OT Diffs";#N/A,#N/A,FALSE,"Other OT Diffs ";#N/A,#N/A,FALSE,"Spend Diffs"}</definedName>
    <definedName name="gggggg" localSheetId="4" hidden="1">{#N/A,#N/A,FALSE,"Spo Ole";#N/A,#N/A,FALSE,"Spool";#N/A,#N/A,FALSE,"AMP OT Diffs";#N/A,#N/A,FALSE,"Other OT Diffs ";#N/A,#N/A,FALSE,"Spend Diffs"}</definedName>
    <definedName name="gggggg" hidden="1">{#N/A,#N/A,FALSE,"Spo Ole";#N/A,#N/A,FALSE,"Spool";#N/A,#N/A,FALSE,"AMP OT Diffs";#N/A,#N/A,FALSE,"Other OT Diffs ";#N/A,#N/A,FALSE,"Spend Diffs"}</definedName>
    <definedName name="ggggggggggggg" localSheetId="2" hidden="1">{#N/A,#N/A,FALSE,"East Anglia";#N/A,#N/A,FALSE,"Great Western";#N/A,#N/A,FALSE,"LNE";#N/A,#N/A,FALSE,"Midlands";#N/A,#N/A,FALSE,"Scotland";#N/A,#N/A,FALSE,"North West";#N/A,#N/A,FALSE,"Southern";#N/A,#N/A,FALSE,"Central";#N/A,#N/A,FALSE,"MS";#N/A,#N/A,FALSE,"WCML";#N/A,#N/A,FALSE,"TL2000";#N/A,#N/A,FALSE,"Corporate";#N/A,#N/A,FALSE,"CTRL";#N/A,#N/A,FALSE,"Intra-group Summary";"year1",#N/A,FALSE,"IZT";"year2",#N/A,FALSE,"IZT"}</definedName>
    <definedName name="ggggggggggggg" localSheetId="4" hidden="1">{#N/A,#N/A,FALSE,"East Anglia";#N/A,#N/A,FALSE,"Great Western";#N/A,#N/A,FALSE,"LNE";#N/A,#N/A,FALSE,"Midlands";#N/A,#N/A,FALSE,"Scotland";#N/A,#N/A,FALSE,"North West";#N/A,#N/A,FALSE,"Southern";#N/A,#N/A,FALSE,"Central";#N/A,#N/A,FALSE,"MS";#N/A,#N/A,FALSE,"WCML";#N/A,#N/A,FALSE,"TL2000";#N/A,#N/A,FALSE,"Corporate";#N/A,#N/A,FALSE,"CTRL";#N/A,#N/A,FALSE,"Intra-group Summary";"year1",#N/A,FALSE,"IZT";"year2",#N/A,FALSE,"IZT"}</definedName>
    <definedName name="ggggggggggggg" hidden="1">{#N/A,#N/A,FALSE,"East Anglia";#N/A,#N/A,FALSE,"Great Western";#N/A,#N/A,FALSE,"LNE";#N/A,#N/A,FALSE,"Midlands";#N/A,#N/A,FALSE,"Scotland";#N/A,#N/A,FALSE,"North West";#N/A,#N/A,FALSE,"Southern";#N/A,#N/A,FALSE,"Central";#N/A,#N/A,FALSE,"MS";#N/A,#N/A,FALSE,"WCML";#N/A,#N/A,FALSE,"TL2000";#N/A,#N/A,FALSE,"Corporate";#N/A,#N/A,FALSE,"CTRL";#N/A,#N/A,FALSE,"Intra-group Summary";"year1",#N/A,FALSE,"IZT";"year2",#N/A,FALSE,"IZT"}</definedName>
    <definedName name="ggr" localSheetId="2" hidden="1">{#N/A,#N/A,TRUE,"Пресса";#N/A,#N/A,TRUE,"Метро";#N/A,#N/A,TRUE,"Щиты";#N/A,#N/A,TRUE,"График";#N/A,#N/A,TRUE,"График"}</definedName>
    <definedName name="ggr" localSheetId="4" hidden="1">{#N/A,#N/A,TRUE,"Пресса";#N/A,#N/A,TRUE,"Метро";#N/A,#N/A,TRUE,"Щиты";#N/A,#N/A,TRUE,"График";#N/A,#N/A,TRUE,"График"}</definedName>
    <definedName name="ggr" hidden="1">{#N/A,#N/A,TRUE,"Пресса";#N/A,#N/A,TRUE,"Метро";#N/A,#N/A,TRUE,"Щиты";#N/A,#N/A,TRUE,"График";#N/A,#N/A,TRUE,"График"}</definedName>
    <definedName name="gh" localSheetId="2" hidden="1">{#N/A,#N/A,FALSE,"CreditStat";#N/A,#N/A,FALSE,"SPbrkup";#N/A,#N/A,FALSE,"MerSPsyn";#N/A,#N/A,FALSE,"MerSPwKCsyn";#N/A,#N/A,FALSE,"MerSPwKCsyn (2)";#N/A,#N/A,FALSE,"CreditStat (2)"}</definedName>
    <definedName name="gh" localSheetId="4" hidden="1">{#N/A,#N/A,FALSE,"CreditStat";#N/A,#N/A,FALSE,"SPbrkup";#N/A,#N/A,FALSE,"MerSPsyn";#N/A,#N/A,FALSE,"MerSPwKCsyn";#N/A,#N/A,FALSE,"MerSPwKCsyn (2)";#N/A,#N/A,FALSE,"CreditStat (2)"}</definedName>
    <definedName name="gh" hidden="1">{#N/A,#N/A,FALSE,"CreditStat";#N/A,#N/A,FALSE,"SPbrkup";#N/A,#N/A,FALSE,"MerSPsyn";#N/A,#N/A,FALSE,"MerSPwKCsyn";#N/A,#N/A,FALSE,"MerSPwKCsyn (2)";#N/A,#N/A,FALSE,"CreditStat (2)"}</definedName>
    <definedName name="ghf" localSheetId="2" hidden="1">{TRUE,TRUE,-2,-16.25,774,494.25,FALSE,TRUE,TRUE,TRUE,0,32,#N/A,1,#N/A,31.0666666666667,63.6451612903226,1,FALSE,FALSE,3,TRUE,1,FALSE,75,"Swvu.Page3.","ACwvu.Page3.",#N/A,FALSE,FALSE,0.236220472440945,0.275590551181102,0.236220472440945,0.275590551181102,2,"","",TRUE,TRUE,FALSE,FALSE,1,83,#N/A,#N/A,"=R4C48:R64C71",FALSE,"Rwvu.Page3.","Cwvu.Page3.",FALSE,FALSE,TRUE,1,#N/A,#N/A,FALSE,FALSE,TRUE,TRUE,TRUE}</definedName>
    <definedName name="ghf" localSheetId="4" hidden="1">{TRUE,TRUE,-2,-16.25,774,494.25,FALSE,TRUE,TRUE,TRUE,0,32,#N/A,1,#N/A,31.0666666666667,63.6451612903226,1,FALSE,FALSE,3,TRUE,1,FALSE,75,"Swvu.Page3.","ACwvu.Page3.",#N/A,FALSE,FALSE,0.236220472440945,0.275590551181102,0.236220472440945,0.275590551181102,2,"","",TRUE,TRUE,FALSE,FALSE,1,83,#N/A,#N/A,"=R4C48:R64C71",FALSE,"Rwvu.Page3.","Cwvu.Page3.",FALSE,FALSE,TRUE,1,#N/A,#N/A,FALSE,FALSE,TRUE,TRUE,TRUE}</definedName>
    <definedName name="ghf" hidden="1">{TRUE,TRUE,-2,-16.25,774,494.25,FALSE,TRUE,TRUE,TRUE,0,32,#N/A,1,#N/A,31.0666666666667,63.6451612903226,1,FALSE,FALSE,3,TRUE,1,FALSE,75,"Swvu.Page3.","ACwvu.Page3.",#N/A,FALSE,FALSE,0.236220472440945,0.275590551181102,0.236220472440945,0.275590551181102,2,"","",TRUE,TRUE,FALSE,FALSE,1,83,#N/A,#N/A,"=R4C48:R64C71",FALSE,"Rwvu.Page3.","Cwvu.Page3.",FALSE,FALSE,TRUE,1,#N/A,#N/A,FALSE,FALSE,TRUE,TRUE,TRUE}</definedName>
    <definedName name="ghfs" localSheetId="2" hidden="1">{#N/A,#N/A,TRUE,"Historicals";#N/A,#N/A,TRUE,"Charts";#N/A,#N/A,TRUE,"Forecasts"}</definedName>
    <definedName name="ghfs" localSheetId="4" hidden="1">{#N/A,#N/A,TRUE,"Historicals";#N/A,#N/A,TRUE,"Charts";#N/A,#N/A,TRUE,"Forecasts"}</definedName>
    <definedName name="ghfs" hidden="1">{#N/A,#N/A,TRUE,"Historicals";#N/A,#N/A,TRUE,"Charts";#N/A,#N/A,TRUE,"Forecasts"}</definedName>
    <definedName name="ghfs_1" localSheetId="2" hidden="1">{#N/A,#N/A,TRUE,"Historicals";#N/A,#N/A,TRUE,"Charts";#N/A,#N/A,TRUE,"Forecasts"}</definedName>
    <definedName name="ghfs_1" localSheetId="4" hidden="1">{#N/A,#N/A,TRUE,"Historicals";#N/A,#N/A,TRUE,"Charts";#N/A,#N/A,TRUE,"Forecasts"}</definedName>
    <definedName name="ghfs_1" hidden="1">{#N/A,#N/A,TRUE,"Historicals";#N/A,#N/A,TRUE,"Charts";#N/A,#N/A,TRUE,"Forecasts"}</definedName>
    <definedName name="ghfs_2" localSheetId="2" hidden="1">{#N/A,#N/A,TRUE,"Historicals";#N/A,#N/A,TRUE,"Charts";#N/A,#N/A,TRUE,"Forecasts"}</definedName>
    <definedName name="ghfs_2" localSheetId="4" hidden="1">{#N/A,#N/A,TRUE,"Historicals";#N/A,#N/A,TRUE,"Charts";#N/A,#N/A,TRUE,"Forecasts"}</definedName>
    <definedName name="ghfs_2" hidden="1">{#N/A,#N/A,TRUE,"Historicals";#N/A,#N/A,TRUE,"Charts";#N/A,#N/A,TRUE,"Forecasts"}</definedName>
    <definedName name="ghggg" localSheetId="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hggg" localSheetId="4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hggg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ghgh" localSheetId="2" hidden="1">{#N/A,#N/A,TRUE,"Cover";#N/A,#N/A,TRUE,"Conts";#N/A,#N/A,TRUE,"VOS";#N/A,#N/A,TRUE,"Warrington";#N/A,#N/A,TRUE,"Widnes"}</definedName>
    <definedName name="ghgh" localSheetId="4" hidden="1">{#N/A,#N/A,TRUE,"Cover";#N/A,#N/A,TRUE,"Conts";#N/A,#N/A,TRUE,"VOS";#N/A,#N/A,TRUE,"Warrington";#N/A,#N/A,TRUE,"Widnes"}</definedName>
    <definedName name="ghgh" hidden="1">{#N/A,#N/A,TRUE,"Cover";#N/A,#N/A,TRUE,"Conts";#N/A,#N/A,TRUE,"VOS";#N/A,#N/A,TRUE,"Warrington";#N/A,#N/A,TRUE,"Widnes"}</definedName>
    <definedName name="ghghdrtd" localSheetId="2" hidden="1">{#N/A,#N/A,TRUE,"Historicals";#N/A,#N/A,TRUE,"Charts";#N/A,#N/A,TRUE,"Forecasts"}</definedName>
    <definedName name="ghghdrtd" localSheetId="4" hidden="1">{#N/A,#N/A,TRUE,"Historicals";#N/A,#N/A,TRUE,"Charts";#N/A,#N/A,TRUE,"Forecasts"}</definedName>
    <definedName name="ghghdrtd" hidden="1">{#N/A,#N/A,TRUE,"Historicals";#N/A,#N/A,TRUE,"Charts";#N/A,#N/A,TRUE,"Forecasts"}</definedName>
    <definedName name="ghghdrtd_1" localSheetId="2" hidden="1">{#N/A,#N/A,TRUE,"Historicals";#N/A,#N/A,TRUE,"Charts";#N/A,#N/A,TRUE,"Forecasts"}</definedName>
    <definedName name="ghghdrtd_1" localSheetId="4" hidden="1">{#N/A,#N/A,TRUE,"Historicals";#N/A,#N/A,TRUE,"Charts";#N/A,#N/A,TRUE,"Forecasts"}</definedName>
    <definedName name="ghghdrtd_1" hidden="1">{#N/A,#N/A,TRUE,"Historicals";#N/A,#N/A,TRUE,"Charts";#N/A,#N/A,TRUE,"Forecasts"}</definedName>
    <definedName name="ghghdrtd_2" localSheetId="2" hidden="1">{#N/A,#N/A,TRUE,"Historicals";#N/A,#N/A,TRUE,"Charts";#N/A,#N/A,TRUE,"Forecasts"}</definedName>
    <definedName name="ghghdrtd_2" localSheetId="4" hidden="1">{#N/A,#N/A,TRUE,"Historicals";#N/A,#N/A,TRUE,"Charts";#N/A,#N/A,TRUE,"Forecasts"}</definedName>
    <definedName name="ghghdrtd_2" hidden="1">{#N/A,#N/A,TRUE,"Historicals";#N/A,#N/A,TRUE,"Charts";#N/A,#N/A,TRUE,"Forecasts"}</definedName>
    <definedName name="ghhghd" localSheetId="2" hidden="1">{"mgmt forecast",#N/A,FALSE,"Mgmt Forecast";"dcf table",#N/A,FALSE,"Mgmt Forecast";"sensitivity",#N/A,FALSE,"Mgmt Forecast";"table inputs",#N/A,FALSE,"Mgmt Forecast";"calculations",#N/A,FALSE,"Mgmt Forecast"}</definedName>
    <definedName name="ghhghd" localSheetId="4" hidden="1">{"mgmt forecast",#N/A,FALSE,"Mgmt Forecast";"dcf table",#N/A,FALSE,"Mgmt Forecast";"sensitivity",#N/A,FALSE,"Mgmt Forecast";"table inputs",#N/A,FALSE,"Mgmt Forecast";"calculations",#N/A,FALSE,"Mgmt Forecast"}</definedName>
    <definedName name="ghhghd" hidden="1">{"mgmt forecast",#N/A,FALSE,"Mgmt Forecast";"dcf table",#N/A,FALSE,"Mgmt Forecast";"sensitivity",#N/A,FALSE,"Mgmt Forecast";"table inputs",#N/A,FALSE,"Mgmt Forecast";"calculations",#N/A,FALSE,"Mgmt Forecast"}</definedName>
    <definedName name="ghhhg" localSheetId="2" hidden="1">{#N/A,#N/A,FALSE,"ORIX CSC"}</definedName>
    <definedName name="ghhhg" localSheetId="4" hidden="1">{#N/A,#N/A,FALSE,"ORIX CSC"}</definedName>
    <definedName name="ghhhg" hidden="1">{#N/A,#N/A,FALSE,"ORIX CSC"}</definedName>
    <definedName name="ghjghjghjfhgfghhfgfghhfghfgdghdfgs" localSheetId="10">#REF!</definedName>
    <definedName name="ghjghjghjfhgfghhfgfghhfghfgdghdfgs">#REF!</definedName>
    <definedName name="ghsdhth" localSheetId="2" hidden="1">{#N/A,#N/A,TRUE,"Cover";#N/A,#N/A,TRUE,"Conts";#N/A,#N/A,TRUE,"VOS";#N/A,#N/A,TRUE,"Warrington";#N/A,#N/A,TRUE,"Widnes"}</definedName>
    <definedName name="ghsdhth" localSheetId="4" hidden="1">{#N/A,#N/A,TRUE,"Cover";#N/A,#N/A,TRUE,"Conts";#N/A,#N/A,TRUE,"VOS";#N/A,#N/A,TRUE,"Warrington";#N/A,#N/A,TRUE,"Widnes"}</definedName>
    <definedName name="ghsdhth" hidden="1">{#N/A,#N/A,TRUE,"Cover";#N/A,#N/A,TRUE,"Conts";#N/A,#N/A,TRUE,"VOS";#N/A,#N/A,TRUE,"Warrington";#N/A,#N/A,TRUE,"Widnes"}</definedName>
    <definedName name="ghsg" localSheetId="2" hidden="1">{#N/A,#N/A,TRUE,"Cover";#N/A,#N/A,TRUE,"Conts";#N/A,#N/A,TRUE,"VOS";#N/A,#N/A,TRUE,"Warrington";#N/A,#N/A,TRUE,"Widnes"}</definedName>
    <definedName name="ghsg" localSheetId="4" hidden="1">{#N/A,#N/A,TRUE,"Cover";#N/A,#N/A,TRUE,"Conts";#N/A,#N/A,TRUE,"VOS";#N/A,#N/A,TRUE,"Warrington";#N/A,#N/A,TRUE,"Widnes"}</definedName>
    <definedName name="ghsg" hidden="1">{#N/A,#N/A,TRUE,"Cover";#N/A,#N/A,TRUE,"Conts";#N/A,#N/A,TRUE,"VOS";#N/A,#N/A,TRUE,"Warrington";#N/A,#N/A,TRUE,"Widnes"}</definedName>
    <definedName name="ghtrhtrh" localSheetId="2" hidden="1">{#N/A,#N/A,FALSE,"pl";#N/A,#N/A,FALSE,"bs";#N/A,#N/A,FALSE,"fundflow"}</definedName>
    <definedName name="ghtrhtrh" localSheetId="4" hidden="1">{#N/A,#N/A,FALSE,"pl";#N/A,#N/A,FALSE,"bs";#N/A,#N/A,FALSE,"fundflow"}</definedName>
    <definedName name="ghtrhtrh" hidden="1">{#N/A,#N/A,FALSE,"pl";#N/A,#N/A,FALSE,"bs";#N/A,#N/A,FALSE,"fundflow"}</definedName>
    <definedName name="ghttrhtrhtrhtr" localSheetId="2" hidden="1">{"BalSht_byMonthPlan",#N/A,FALSE,"Legal Entity Bal Sht";"BalSht_byMonthPlan",#N/A,FALSE,"Lyon_Corp Bal Sht";"BalSht_byMonthPlan",#N/A,FALSE,"Fabrics Bal Sht";"BalSht_byMonthPlan",#N/A,FALSE,"Prepreg Bal Sht";"AR_byMonthPlan",#N/A,FALSE,"Legal Entity AR";"AR_byMonthPlan",#N/A,FALSE,"Fabrics AR";"AR_byMonthPlan",#N/A,FALSE,"Prepreg AR";"PPE_byMonthPlan",#N/A,FALSE,"Legal Entity PP&amp;E";"PPE_byMonthPlan",#N/A,FALSE,"Fabrics PP&amp;E";"PPE_byMonthPlan",#N/A,FALSE,"Prepreg PP&amp;E";"INV_byMonthPlan",#N/A,FALSE,"Legal Entity Inventory";"INV_byMonthPlan",#N/A,FALSE,"Fabrics Inventory";"INV_byMonthPlan",#N/A,FALSE,"Prepreg Inventory";"WC_byMonthPlan",#N/A,FALSE,"Legal Entity WC Reserves";"WC_byMonthPlan",#N/A,FALSE,"Fabrics WC Reserves";"WC_byMonthPlan",#N/A,FALSE,"Prepreg WC Reserves";"RESTR_byMonthPlan",#N/A,FALSE,"Restr. Detail";"DEBT_byMonthPlan",#N/A,FALSE,"Debt";"CF_byMonthPlan",#N/A,FALSE,"Legal Entity Cashflow";"CF_byMonthPlan",#N/A,FALSE,"Lyon_Corp Cashflow";"CF_byMonthPlan",#N/A,FALSE,"Fabrics Cashflow";"CF_byMonthPlan",#N/A,FALSE,"Prepreg Cashflow";"IS_byMonthPlan",#N/A,FALSE,"Legal Entity Inc Stmt";"IS_byMonthPlan",#N/A,FALSE,"Lyon_Corp Inc Stmt";"IS_byMonthPlan",#N/A,FALSE,"Fabrics Total Inc Stmt";"IS_byMonthPlan",#N/A,FALSE,"Architectural";"IS_byMonthPlan",#N/A,FALSE,"Reinforcement for Composites";"IS_byMonthPlan",#N/A,FALSE,"Electrical";"IS_byMonthPlan",#N/A,FALSE,"Ballistics";"IS_byMonthPlan",#N/A,FALSE,"Protection";"IS_byMonthPlan",#N/A,FALSE,"General Industrial";"IS_byMonthPlan",#N/A,FALSE,"Total Prepreg Inc Stmt";"hdcount_plan",#N/A,FALSE,"Headcount"}</definedName>
    <definedName name="ghttrhtrhtrhtr" localSheetId="4" hidden="1">{"BalSht_byMonthPlan",#N/A,FALSE,"Legal Entity Bal Sht";"BalSht_byMonthPlan",#N/A,FALSE,"Lyon_Corp Bal Sht";"BalSht_byMonthPlan",#N/A,FALSE,"Fabrics Bal Sht";"BalSht_byMonthPlan",#N/A,FALSE,"Prepreg Bal Sht";"AR_byMonthPlan",#N/A,FALSE,"Legal Entity AR";"AR_byMonthPlan",#N/A,FALSE,"Fabrics AR";"AR_byMonthPlan",#N/A,FALSE,"Prepreg AR";"PPE_byMonthPlan",#N/A,FALSE,"Legal Entity PP&amp;E";"PPE_byMonthPlan",#N/A,FALSE,"Fabrics PP&amp;E";"PPE_byMonthPlan",#N/A,FALSE,"Prepreg PP&amp;E";"INV_byMonthPlan",#N/A,FALSE,"Legal Entity Inventory";"INV_byMonthPlan",#N/A,FALSE,"Fabrics Inventory";"INV_byMonthPlan",#N/A,FALSE,"Prepreg Inventory";"WC_byMonthPlan",#N/A,FALSE,"Legal Entity WC Reserves";"WC_byMonthPlan",#N/A,FALSE,"Fabrics WC Reserves";"WC_byMonthPlan",#N/A,FALSE,"Prepreg WC Reserves";"RESTR_byMonthPlan",#N/A,FALSE,"Restr. Detail";"DEBT_byMonthPlan",#N/A,FALSE,"Debt";"CF_byMonthPlan",#N/A,FALSE,"Legal Entity Cashflow";"CF_byMonthPlan",#N/A,FALSE,"Lyon_Corp Cashflow";"CF_byMonthPlan",#N/A,FALSE,"Fabrics Cashflow";"CF_byMonthPlan",#N/A,FALSE,"Prepreg Cashflow";"IS_byMonthPlan",#N/A,FALSE,"Legal Entity Inc Stmt";"IS_byMonthPlan",#N/A,FALSE,"Lyon_Corp Inc Stmt";"IS_byMonthPlan",#N/A,FALSE,"Fabrics Total Inc Stmt";"IS_byMonthPlan",#N/A,FALSE,"Architectural";"IS_byMonthPlan",#N/A,FALSE,"Reinforcement for Composites";"IS_byMonthPlan",#N/A,FALSE,"Electrical";"IS_byMonthPlan",#N/A,FALSE,"Ballistics";"IS_byMonthPlan",#N/A,FALSE,"Protection";"IS_byMonthPlan",#N/A,FALSE,"General Industrial";"IS_byMonthPlan",#N/A,FALSE,"Total Prepreg Inc Stmt";"hdcount_plan",#N/A,FALSE,"Headcount"}</definedName>
    <definedName name="ghttrhtrhtrhtr" hidden="1">{"BalSht_byMonthPlan",#N/A,FALSE,"Legal Entity Bal Sht";"BalSht_byMonthPlan",#N/A,FALSE,"Lyon_Corp Bal Sht";"BalSht_byMonthPlan",#N/A,FALSE,"Fabrics Bal Sht";"BalSht_byMonthPlan",#N/A,FALSE,"Prepreg Bal Sht";"AR_byMonthPlan",#N/A,FALSE,"Legal Entity AR";"AR_byMonthPlan",#N/A,FALSE,"Fabrics AR";"AR_byMonthPlan",#N/A,FALSE,"Prepreg AR";"PPE_byMonthPlan",#N/A,FALSE,"Legal Entity PP&amp;E";"PPE_byMonthPlan",#N/A,FALSE,"Fabrics PP&amp;E";"PPE_byMonthPlan",#N/A,FALSE,"Prepreg PP&amp;E";"INV_byMonthPlan",#N/A,FALSE,"Legal Entity Inventory";"INV_byMonthPlan",#N/A,FALSE,"Fabrics Inventory";"INV_byMonthPlan",#N/A,FALSE,"Prepreg Inventory";"WC_byMonthPlan",#N/A,FALSE,"Legal Entity WC Reserves";"WC_byMonthPlan",#N/A,FALSE,"Fabrics WC Reserves";"WC_byMonthPlan",#N/A,FALSE,"Prepreg WC Reserves";"RESTR_byMonthPlan",#N/A,FALSE,"Restr. Detail";"DEBT_byMonthPlan",#N/A,FALSE,"Debt";"CF_byMonthPlan",#N/A,FALSE,"Legal Entity Cashflow";"CF_byMonthPlan",#N/A,FALSE,"Lyon_Corp Cashflow";"CF_byMonthPlan",#N/A,FALSE,"Fabrics Cashflow";"CF_byMonthPlan",#N/A,FALSE,"Prepreg Cashflow";"IS_byMonthPlan",#N/A,FALSE,"Legal Entity Inc Stmt";"IS_byMonthPlan",#N/A,FALSE,"Lyon_Corp Inc Stmt";"IS_byMonthPlan",#N/A,FALSE,"Fabrics Total Inc Stmt";"IS_byMonthPlan",#N/A,FALSE,"Architectural";"IS_byMonthPlan",#N/A,FALSE,"Reinforcement for Composites";"IS_byMonthPlan",#N/A,FALSE,"Electrical";"IS_byMonthPlan",#N/A,FALSE,"Ballistics";"IS_byMonthPlan",#N/A,FALSE,"Protection";"IS_byMonthPlan",#N/A,FALSE,"General Industrial";"IS_byMonthPlan",#N/A,FALSE,"Total Prepreg Inc Stmt";"hdcount_plan",#N/A,FALSE,"Headcount"}</definedName>
    <definedName name="ghxfgh" localSheetId="2" hidden="1">{"Print1",#N/A,TRUE,"P&amp;L";"Print2",#N/A,TRUE,"CashFL"}</definedName>
    <definedName name="ghxfgh" localSheetId="4" hidden="1">{"Print1",#N/A,TRUE,"P&amp;L";"Print2",#N/A,TRUE,"CashFL"}</definedName>
    <definedName name="ghxfgh" hidden="1">{"Print1",#N/A,TRUE,"P&amp;L";"Print2",#N/A,TRUE,"CashFL"}</definedName>
    <definedName name="Girokreditering" localSheetId="2" hidden="1">{#N/A,#N/A,FALSE,"Oppsumm DnB";#N/A,#N/A,FALSE,"Oppsumm BKD";#N/A,#N/A,FALSE,"Oppsumm KKD";#N/A,#N/A,FALSE,"Gen forutsetn";#N/A,#N/A,FALSE,"Strategisk alt.-Elektronisk";#N/A,#N/A,FALSE,"Kjøp av skillemynt";#N/A,#N/A,FALSE,"Salg av skillemynt";#N/A,#N/A,FALSE,"Sjekk andre bankers kunder";#N/A,#N/A,FALSE,"Innløsning av anvisning";#N/A,#N/A,FALSE,"Giro med kvittering";#N/A,#N/A,FALSE,"Giro uten kvittering";#N/A,#N/A,FALSE,"Uttak skranke";#N/A,#N/A,FALSE,"Innskudd skranke";#N/A,#N/A,FALSE,"Åpne punkter"}</definedName>
    <definedName name="Girokreditering" localSheetId="4" hidden="1">{#N/A,#N/A,FALSE,"Oppsumm DnB";#N/A,#N/A,FALSE,"Oppsumm BKD";#N/A,#N/A,FALSE,"Oppsumm KKD";#N/A,#N/A,FALSE,"Gen forutsetn";#N/A,#N/A,FALSE,"Strategisk alt.-Elektronisk";#N/A,#N/A,FALSE,"Kjøp av skillemynt";#N/A,#N/A,FALSE,"Salg av skillemynt";#N/A,#N/A,FALSE,"Sjekk andre bankers kunder";#N/A,#N/A,FALSE,"Innløsning av anvisning";#N/A,#N/A,FALSE,"Giro med kvittering";#N/A,#N/A,FALSE,"Giro uten kvittering";#N/A,#N/A,FALSE,"Uttak skranke";#N/A,#N/A,FALSE,"Innskudd skranke";#N/A,#N/A,FALSE,"Åpne punkter"}</definedName>
    <definedName name="Girokreditering" hidden="1">{#N/A,#N/A,FALSE,"Oppsumm DnB";#N/A,#N/A,FALSE,"Oppsumm BKD";#N/A,#N/A,FALSE,"Oppsumm KKD";#N/A,#N/A,FALSE,"Gen forutsetn";#N/A,#N/A,FALSE,"Strategisk alt.-Elektronisk";#N/A,#N/A,FALSE,"Kjøp av skillemynt";#N/A,#N/A,FALSE,"Salg av skillemynt";#N/A,#N/A,FALSE,"Sjekk andre bankers kunder";#N/A,#N/A,FALSE,"Innløsning av anvisning";#N/A,#N/A,FALSE,"Giro med kvittering";#N/A,#N/A,FALSE,"Giro uten kvittering";#N/A,#N/A,FALSE,"Uttak skranke";#N/A,#N/A,FALSE,"Innskudd skranke";#N/A,#N/A,FALSE,"Åpne punkter"}</definedName>
    <definedName name="GITAC" localSheetId="10">#REF!</definedName>
    <definedName name="GITAC">#REF!</definedName>
    <definedName name="GITOTHER" localSheetId="10">#REF!</definedName>
    <definedName name="GITOTHER">#REF!</definedName>
    <definedName name="GITRADIOS" localSheetId="10">#REF!</definedName>
    <definedName name="GITRADIOS">#REF!</definedName>
    <definedName name="gjahgkj" localSheetId="2" hidden="1">{#N/A,#N/A,TRUE,"Cover";#N/A,#N/A,TRUE,"Conts";#N/A,#N/A,TRUE,"VOS";#N/A,#N/A,TRUE,"Warrington";#N/A,#N/A,TRUE,"Widnes"}</definedName>
    <definedName name="gjahgkj" localSheetId="4" hidden="1">{#N/A,#N/A,TRUE,"Cover";#N/A,#N/A,TRUE,"Conts";#N/A,#N/A,TRUE,"VOS";#N/A,#N/A,TRUE,"Warrington";#N/A,#N/A,TRUE,"Widnes"}</definedName>
    <definedName name="gjahgkj" hidden="1">{#N/A,#N/A,TRUE,"Cover";#N/A,#N/A,TRUE,"Conts";#N/A,#N/A,TRUE,"VOS";#N/A,#N/A,TRUE,"Warrington";#N/A,#N/A,TRUE,"Widnes"}</definedName>
    <definedName name="GJHGH" localSheetId="10">#REF!</definedName>
    <definedName name="GJHGH">#REF!</definedName>
    <definedName name="gjjgjgj" localSheetId="10">#REF!</definedName>
    <definedName name="gjjgjgj">#REF!</definedName>
    <definedName name="gjk" localSheetId="2" hidden="1">{#N/A,#N/A,FALSE,"Calc";#N/A,#N/A,FALSE,"Sensitivity";#N/A,#N/A,FALSE,"LT Earn.Dil.";#N/A,#N/A,FALSE,"Dil. AVP"}</definedName>
    <definedName name="gjk" localSheetId="4" hidden="1">{#N/A,#N/A,FALSE,"Calc";#N/A,#N/A,FALSE,"Sensitivity";#N/A,#N/A,FALSE,"LT Earn.Dil.";#N/A,#N/A,FALSE,"Dil. AVP"}</definedName>
    <definedName name="gjk" hidden="1">{#N/A,#N/A,FALSE,"Calc";#N/A,#N/A,FALSE,"Sensitivity";#N/A,#N/A,FALSE,"LT Earn.Dil.";#N/A,#N/A,FALSE,"Dil. AVP"}</definedName>
    <definedName name="gjkkl" localSheetId="2" hidden="1">{#N/A,#N/A,TRUE,"Cover";#N/A,#N/A,TRUE,"Conts";#N/A,#N/A,TRUE,"VOS";#N/A,#N/A,TRUE,"Warrington";#N/A,#N/A,TRUE,"Widnes"}</definedName>
    <definedName name="gjkkl" localSheetId="4" hidden="1">{#N/A,#N/A,TRUE,"Cover";#N/A,#N/A,TRUE,"Conts";#N/A,#N/A,TRUE,"VOS";#N/A,#N/A,TRUE,"Warrington";#N/A,#N/A,TRUE,"Widnes"}</definedName>
    <definedName name="gjkkl" hidden="1">{#N/A,#N/A,TRUE,"Cover";#N/A,#N/A,TRUE,"Conts";#N/A,#N/A,TRUE,"VOS";#N/A,#N/A,TRUE,"Warrington";#N/A,#N/A,TRUE,"Widnes"}</definedName>
    <definedName name="gk" localSheetId="10">#REF!</definedName>
    <definedName name="gk">#REF!</definedName>
    <definedName name="GlideChartMarker" hidden="1">"Chart!A1"</definedName>
    <definedName name="GlideDataMarker" hidden="1">"Data!A1"</definedName>
    <definedName name="GlideHiddenMarker" hidden="1">"Costcurvedata!A1"</definedName>
    <definedName name="GlideMaxCharts" hidden="1">7</definedName>
    <definedName name="gndnd" localSheetId="2" hidden="1">{#N/A,#N/A,TRUE,"Historicals";#N/A,#N/A,TRUE,"Charts";#N/A,#N/A,TRUE,"Forecasts"}</definedName>
    <definedName name="gndnd" localSheetId="4" hidden="1">{#N/A,#N/A,TRUE,"Historicals";#N/A,#N/A,TRUE,"Charts";#N/A,#N/A,TRUE,"Forecasts"}</definedName>
    <definedName name="gndnd" hidden="1">{#N/A,#N/A,TRUE,"Historicals";#N/A,#N/A,TRUE,"Charts";#N/A,#N/A,TRUE,"Forecasts"}</definedName>
    <definedName name="gndnd_1" localSheetId="2" hidden="1">{#N/A,#N/A,TRUE,"Historicals";#N/A,#N/A,TRUE,"Charts";#N/A,#N/A,TRUE,"Forecasts"}</definedName>
    <definedName name="gndnd_1" localSheetId="4" hidden="1">{#N/A,#N/A,TRUE,"Historicals";#N/A,#N/A,TRUE,"Charts";#N/A,#N/A,TRUE,"Forecasts"}</definedName>
    <definedName name="gndnd_1" hidden="1">{#N/A,#N/A,TRUE,"Historicals";#N/A,#N/A,TRUE,"Charts";#N/A,#N/A,TRUE,"Forecasts"}</definedName>
    <definedName name="gndnd_2" localSheetId="2" hidden="1">{#N/A,#N/A,TRUE,"Historicals";#N/A,#N/A,TRUE,"Charts";#N/A,#N/A,TRUE,"Forecasts"}</definedName>
    <definedName name="gndnd_2" localSheetId="4" hidden="1">{#N/A,#N/A,TRUE,"Historicals";#N/A,#N/A,TRUE,"Charts";#N/A,#N/A,TRUE,"Forecasts"}</definedName>
    <definedName name="gndnd_2" hidden="1">{#N/A,#N/A,TRUE,"Historicals";#N/A,#N/A,TRUE,"Charts";#N/A,#N/A,TRUE,"Forecasts"}</definedName>
    <definedName name="gnfd" localSheetId="2" hidden="1">{#N/A,#N/A,TRUE,"Historicals";#N/A,#N/A,TRUE,"Charts";#N/A,#N/A,TRUE,"Forecasts"}</definedName>
    <definedName name="gnfd" localSheetId="4" hidden="1">{#N/A,#N/A,TRUE,"Historicals";#N/A,#N/A,TRUE,"Charts";#N/A,#N/A,TRUE,"Forecasts"}</definedName>
    <definedName name="gnfd" hidden="1">{#N/A,#N/A,TRUE,"Historicals";#N/A,#N/A,TRUE,"Charts";#N/A,#N/A,TRUE,"Forecasts"}</definedName>
    <definedName name="gnfd_1" localSheetId="2" hidden="1">{#N/A,#N/A,TRUE,"Historicals";#N/A,#N/A,TRUE,"Charts";#N/A,#N/A,TRUE,"Forecasts"}</definedName>
    <definedName name="gnfd_1" localSheetId="4" hidden="1">{#N/A,#N/A,TRUE,"Historicals";#N/A,#N/A,TRUE,"Charts";#N/A,#N/A,TRUE,"Forecasts"}</definedName>
    <definedName name="gnfd_1" hidden="1">{#N/A,#N/A,TRUE,"Historicals";#N/A,#N/A,TRUE,"Charts";#N/A,#N/A,TRUE,"Forecasts"}</definedName>
    <definedName name="gnfd_2" localSheetId="2" hidden="1">{#N/A,#N/A,TRUE,"Historicals";#N/A,#N/A,TRUE,"Charts";#N/A,#N/A,TRUE,"Forecasts"}</definedName>
    <definedName name="gnfd_2" localSheetId="4" hidden="1">{#N/A,#N/A,TRUE,"Historicals";#N/A,#N/A,TRUE,"Charts";#N/A,#N/A,TRUE,"Forecasts"}</definedName>
    <definedName name="gnfd_2" hidden="1">{#N/A,#N/A,TRUE,"Historicals";#N/A,#N/A,TRUE,"Charts";#N/A,#N/A,TRUE,"Forecasts"}</definedName>
    <definedName name="gnx" localSheetId="2" hidden="1">{#N/A,#N/A,FALSE,"UK";#N/A,#N/A,FALSE,"FR";#N/A,#N/A,FALSE,"SWE";#N/A,#N/A,FALSE,"BE";#N/A,#N/A,FALSE,"IT";#N/A,#N/A,FALSE,"SP";#N/A,#N/A,FALSE,"GE";#N/A,#N/A,FALSE,"PO";#N/A,#N/A,FALSE,"SWI";#N/A,#N/A,FALSE,"NON"}</definedName>
    <definedName name="gnx" localSheetId="4" hidden="1">{#N/A,#N/A,FALSE,"UK";#N/A,#N/A,FALSE,"FR";#N/A,#N/A,FALSE,"SWE";#N/A,#N/A,FALSE,"BE";#N/A,#N/A,FALSE,"IT";#N/A,#N/A,FALSE,"SP";#N/A,#N/A,FALSE,"GE";#N/A,#N/A,FALSE,"PO";#N/A,#N/A,FALSE,"SWI";#N/A,#N/A,FALSE,"NON"}</definedName>
    <definedName name="gnx" hidden="1">{#N/A,#N/A,FALSE,"UK";#N/A,#N/A,FALSE,"FR";#N/A,#N/A,FALSE,"SWE";#N/A,#N/A,FALSE,"BE";#N/A,#N/A,FALSE,"IT";#N/A,#N/A,FALSE,"SP";#N/A,#N/A,FALSE,"GE";#N/A,#N/A,FALSE,"PO";#N/A,#N/A,FALSE,"SWI";#N/A,#N/A,FALSE,"NON"}</definedName>
    <definedName name="GoAssetChart">#N/A</definedName>
    <definedName name="GoBack">#N/A</definedName>
    <definedName name="GoBalanceSheet">#N/A</definedName>
    <definedName name="GoCashFlow">#N/A</definedName>
    <definedName name="GoData">#N/A</definedName>
    <definedName name="gogo" localSheetId="2" hidden="1">{#N/A,#N/A,TRUE,"Cover sheet";#N/A,#N/A,TRUE,"INPUTS";#N/A,#N/A,TRUE,"OUTPUTS";#N/A,#N/A,TRUE,"VALUATION"}</definedName>
    <definedName name="gogo" localSheetId="4" hidden="1">{#N/A,#N/A,TRUE,"Cover sheet";#N/A,#N/A,TRUE,"INPUTS";#N/A,#N/A,TRUE,"OUTPUTS";#N/A,#N/A,TRUE,"VALUATION"}</definedName>
    <definedName name="gogo" hidden="1">{#N/A,#N/A,TRUE,"Cover sheet";#N/A,#N/A,TRUE,"INPUTS";#N/A,#N/A,TRUE,"OUTPUTS";#N/A,#N/A,TRUE,"VALUATION"}</definedName>
    <definedName name="GOGS" localSheetId="10">#REF!</definedName>
    <definedName name="GOGS">#REF!</definedName>
    <definedName name="GoIncomeChart">#N/A</definedName>
    <definedName name="goodbye" localSheetId="2" hidden="1">{#N/A,#N/A,FALSE,"Cover";"Short outputs",#N/A,FALSE,"Outputs";#N/A,#N/A,FALSE,"Control (In)";"tesco summary",#N/A,FALSE,"Tesco";"Outputs and Co summaries",#N/A,FALSE,"Sainsbury";"Outputs and Co Summaries",#N/A,FALSE,"Carrefour";"Outputs and Co summaries",#N/A,FALSE,"Co D";"Outputs and Co summaries",#N/A,FALSE,"Co E"}</definedName>
    <definedName name="goodbye" localSheetId="4" hidden="1">{#N/A,#N/A,FALSE,"Cover";"Short outputs",#N/A,FALSE,"Outputs";#N/A,#N/A,FALSE,"Control (In)";"tesco summary",#N/A,FALSE,"Tesco";"Outputs and Co summaries",#N/A,FALSE,"Sainsbury";"Outputs and Co Summaries",#N/A,FALSE,"Carrefour";"Outputs and Co summaries",#N/A,FALSE,"Co D";"Outputs and Co summaries",#N/A,FALSE,"Co E"}</definedName>
    <definedName name="goodbye" hidden="1">{#N/A,#N/A,FALSE,"Cover";"Short outputs",#N/A,FALSE,"Outputs";#N/A,#N/A,FALSE,"Control (In)";"tesco summary",#N/A,FALSE,"Tesco";"Outputs and Co summaries",#N/A,FALSE,"Sainsbury";"Outputs and Co Summaries",#N/A,FALSE,"Carrefour";"Outputs and Co summaries",#N/A,FALSE,"Co D";"Outputs and Co summaries",#N/A,FALSE,"Co E"}</definedName>
    <definedName name="Goodrich" localSheetId="2" hidden="1">{"comp1",#N/A,FALSE,"COMPS";"footnotes",#N/A,FALSE,"COMPS"}</definedName>
    <definedName name="Goodrich" localSheetId="4" hidden="1">{"comp1",#N/A,FALSE,"COMPS";"footnotes",#N/A,FALSE,"COMPS"}</definedName>
    <definedName name="Goodrich" hidden="1">{"comp1",#N/A,FALSE,"COMPS";"footnotes",#N/A,FALSE,"COMPS"}</definedName>
    <definedName name="Google_Sheet_Link_401103002" localSheetId="10" hidden="1">CAPEX!ompany</definedName>
    <definedName name="Google_Sheet_Link_401103002" localSheetId="2" hidden="1">[0]!ompany</definedName>
    <definedName name="Google_Sheet_Link_401103002" localSheetId="4" hidden="1">[0]!ompany</definedName>
    <definedName name="Google_Sheet_Link_401103002" hidden="1">ompany</definedName>
    <definedName name="Google_Sheet_Link_835499569" localSheetId="2" hidden="1">[0]!Company</definedName>
    <definedName name="Google_Sheet_Link_835499569" localSheetId="4" hidden="1">[0]!Company</definedName>
    <definedName name="Google_Sheet_Link_835499569" hidden="1">#N/A</definedName>
    <definedName name="GP" localSheetId="10">#REF!</definedName>
    <definedName name="GP">#REF!</definedName>
    <definedName name="gr" localSheetId="10">#REF!</definedName>
    <definedName name="gr">#REF!</definedName>
    <definedName name="gr5twwea" localSheetId="2" hidden="1">{#N/A,#N/A,FALSE,"UK";#N/A,#N/A,FALSE,"FR";#N/A,#N/A,FALSE,"SWE";#N/A,#N/A,FALSE,"BE";#N/A,#N/A,FALSE,"IT";#N/A,#N/A,FALSE,"SP";#N/A,#N/A,FALSE,"GE";#N/A,#N/A,FALSE,"PO";#N/A,#N/A,FALSE,"SWI";#N/A,#N/A,FALSE,"NON"}</definedName>
    <definedName name="gr5twwea" localSheetId="4" hidden="1">{#N/A,#N/A,FALSE,"UK";#N/A,#N/A,FALSE,"FR";#N/A,#N/A,FALSE,"SWE";#N/A,#N/A,FALSE,"BE";#N/A,#N/A,FALSE,"IT";#N/A,#N/A,FALSE,"SP";#N/A,#N/A,FALSE,"GE";#N/A,#N/A,FALSE,"PO";#N/A,#N/A,FALSE,"SWI";#N/A,#N/A,FALSE,"NON"}</definedName>
    <definedName name="gr5twwea" hidden="1">{#N/A,#N/A,FALSE,"UK";#N/A,#N/A,FALSE,"FR";#N/A,#N/A,FALSE,"SWE";#N/A,#N/A,FALSE,"BE";#N/A,#N/A,FALSE,"IT";#N/A,#N/A,FALSE,"SP";#N/A,#N/A,FALSE,"GE";#N/A,#N/A,FALSE,"PO";#N/A,#N/A,FALSE,"SWI";#N/A,#N/A,FALSE,"NON"}</definedName>
    <definedName name="Grand_Total" localSheetId="10">GETPIVOTDATA(#REF!," Dr.")-GETPIVOTDATA(#REF!," Cr.")</definedName>
    <definedName name="Grand_Total">GETPIVOTDATA(#REF!," Dr.")-GETPIVOTDATA(#REF!," Cr.")</definedName>
    <definedName name="gre" localSheetId="2" hidden="1">{TRUE,TRUE,-2,-16.25,774,494.25,FALSE,TRUE,TRUE,TRUE,0,1,#N/A,1,#N/A,27.1,63.6451612903226,1,FALSE,FALSE,3,TRUE,1,FALSE,75,"Swvu.Page1.","ACwvu.Page1.",#N/A,FALSE,FALSE,0.236220472440945,0.275590551181102,0.236220472440945,0.275590551181102,2,"","",TRUE,TRUE,FALSE,FALSE,1,83,#N/A,#N/A,"=R4C1:R64C22",FALSE,"Rwvu.Page1.","Cwvu.Page1.",FALSE,FALSE,TRUE,1,#N/A,#N/A,FALSE,FALSE,TRUE,TRUE,TRUE}</definedName>
    <definedName name="gre" localSheetId="4" hidden="1">{TRUE,TRUE,-2,-16.25,774,494.25,FALSE,TRUE,TRUE,TRUE,0,1,#N/A,1,#N/A,27.1,63.6451612903226,1,FALSE,FALSE,3,TRUE,1,FALSE,75,"Swvu.Page1.","ACwvu.Page1.",#N/A,FALSE,FALSE,0.236220472440945,0.275590551181102,0.236220472440945,0.275590551181102,2,"","",TRUE,TRUE,FALSE,FALSE,1,83,#N/A,#N/A,"=R4C1:R64C22",FALSE,"Rwvu.Page1.","Cwvu.Page1.",FALSE,FALSE,TRUE,1,#N/A,#N/A,FALSE,FALSE,TRUE,TRUE,TRUE}</definedName>
    <definedName name="gre" hidden="1">{TRUE,TRUE,-2,-16.25,774,494.25,FALSE,TRUE,TRUE,TRUE,0,1,#N/A,1,#N/A,27.1,63.6451612903226,1,FALSE,FALSE,3,TRUE,1,FALSE,75,"Swvu.Page1.","ACwvu.Page1.",#N/A,FALSE,FALSE,0.236220472440945,0.275590551181102,0.236220472440945,0.275590551181102,2,"","",TRUE,TRUE,FALSE,FALSE,1,83,#N/A,#N/A,"=R4C1:R64C22",FALSE,"Rwvu.Page1.","Cwvu.Page1.",FALSE,FALSE,TRUE,1,#N/A,#N/A,FALSE,FALSE,TRUE,TRUE,TRUE}</definedName>
    <definedName name="gregergerg" localSheetId="2" hidden="1">{#N/A,#N/A,FALSE,"A"}</definedName>
    <definedName name="gregergerg" localSheetId="4" hidden="1">{#N/A,#N/A,FALSE,"A"}</definedName>
    <definedName name="gregergerg" hidden="1">{#N/A,#N/A,FALSE,"A"}</definedName>
    <definedName name="grerewg" localSheetId="2" hidden="1">{#N/A,#N/A,TRUE,"Historicals";#N/A,#N/A,TRUE,"Charts";#N/A,#N/A,TRUE,"Forecasts"}</definedName>
    <definedName name="grerewg" localSheetId="4" hidden="1">{#N/A,#N/A,TRUE,"Historicals";#N/A,#N/A,TRUE,"Charts";#N/A,#N/A,TRUE,"Forecasts"}</definedName>
    <definedName name="grerewg" hidden="1">{#N/A,#N/A,TRUE,"Historicals";#N/A,#N/A,TRUE,"Charts";#N/A,#N/A,TRUE,"Forecasts"}</definedName>
    <definedName name="grerewg_1" localSheetId="2" hidden="1">{#N/A,#N/A,TRUE,"Historicals";#N/A,#N/A,TRUE,"Charts";#N/A,#N/A,TRUE,"Forecasts"}</definedName>
    <definedName name="grerewg_1" localSheetId="4" hidden="1">{#N/A,#N/A,TRUE,"Historicals";#N/A,#N/A,TRUE,"Charts";#N/A,#N/A,TRUE,"Forecasts"}</definedName>
    <definedName name="grerewg_1" hidden="1">{#N/A,#N/A,TRUE,"Historicals";#N/A,#N/A,TRUE,"Charts";#N/A,#N/A,TRUE,"Forecasts"}</definedName>
    <definedName name="grerewg_2" localSheetId="2" hidden="1">{#N/A,#N/A,TRUE,"Historicals";#N/A,#N/A,TRUE,"Charts";#N/A,#N/A,TRUE,"Forecasts"}</definedName>
    <definedName name="grerewg_2" localSheetId="4" hidden="1">{#N/A,#N/A,TRUE,"Historicals";#N/A,#N/A,TRUE,"Charts";#N/A,#N/A,TRUE,"Forecasts"}</definedName>
    <definedName name="grerewg_2" hidden="1">{#N/A,#N/A,TRUE,"Historicals";#N/A,#N/A,TRUE,"Charts";#N/A,#N/A,TRUE,"Forecasts"}</definedName>
    <definedName name="grewgfd" localSheetId="2" hidden="1">{#N/A,#N/A,TRUE,"Historicals";#N/A,#N/A,TRUE,"Charts";#N/A,#N/A,TRUE,"Forecasts"}</definedName>
    <definedName name="grewgfd" localSheetId="4" hidden="1">{#N/A,#N/A,TRUE,"Historicals";#N/A,#N/A,TRUE,"Charts";#N/A,#N/A,TRUE,"Forecasts"}</definedName>
    <definedName name="grewgfd" hidden="1">{#N/A,#N/A,TRUE,"Historicals";#N/A,#N/A,TRUE,"Charts";#N/A,#N/A,TRUE,"Forecasts"}</definedName>
    <definedName name="grewgfd_1" localSheetId="2" hidden="1">{#N/A,#N/A,TRUE,"Historicals";#N/A,#N/A,TRUE,"Charts";#N/A,#N/A,TRUE,"Forecasts"}</definedName>
    <definedName name="grewgfd_1" localSheetId="4" hidden="1">{#N/A,#N/A,TRUE,"Historicals";#N/A,#N/A,TRUE,"Charts";#N/A,#N/A,TRUE,"Forecasts"}</definedName>
    <definedName name="grewgfd_1" hidden="1">{#N/A,#N/A,TRUE,"Historicals";#N/A,#N/A,TRUE,"Charts";#N/A,#N/A,TRUE,"Forecasts"}</definedName>
    <definedName name="grewgfd_2" localSheetId="2" hidden="1">{#N/A,#N/A,TRUE,"Historicals";#N/A,#N/A,TRUE,"Charts";#N/A,#N/A,TRUE,"Forecasts"}</definedName>
    <definedName name="grewgfd_2" localSheetId="4" hidden="1">{#N/A,#N/A,TRUE,"Historicals";#N/A,#N/A,TRUE,"Charts";#N/A,#N/A,TRUE,"Forecasts"}</definedName>
    <definedName name="grewgfd_2" hidden="1">{#N/A,#N/A,TRUE,"Historicals";#N/A,#N/A,TRUE,"Charts";#N/A,#N/A,TRUE,"Forecasts"}</definedName>
    <definedName name="grewghythyt" localSheetId="2" hidden="1">{#N/A,#N/A,TRUE,"Historicals";#N/A,#N/A,TRUE,"Charts";#N/A,#N/A,TRUE,"Forecasts"}</definedName>
    <definedName name="grewghythyt" localSheetId="4" hidden="1">{#N/A,#N/A,TRUE,"Historicals";#N/A,#N/A,TRUE,"Charts";#N/A,#N/A,TRUE,"Forecasts"}</definedName>
    <definedName name="grewghythyt" hidden="1">{#N/A,#N/A,TRUE,"Historicals";#N/A,#N/A,TRUE,"Charts";#N/A,#N/A,TRUE,"Forecasts"}</definedName>
    <definedName name="grewghythyt_1" localSheetId="2" hidden="1">{#N/A,#N/A,TRUE,"Historicals";#N/A,#N/A,TRUE,"Charts";#N/A,#N/A,TRUE,"Forecasts"}</definedName>
    <definedName name="grewghythyt_1" localSheetId="4" hidden="1">{#N/A,#N/A,TRUE,"Historicals";#N/A,#N/A,TRUE,"Charts";#N/A,#N/A,TRUE,"Forecasts"}</definedName>
    <definedName name="grewghythyt_1" hidden="1">{#N/A,#N/A,TRUE,"Historicals";#N/A,#N/A,TRUE,"Charts";#N/A,#N/A,TRUE,"Forecasts"}</definedName>
    <definedName name="grewghythyt_2" localSheetId="2" hidden="1">{#N/A,#N/A,TRUE,"Historicals";#N/A,#N/A,TRUE,"Charts";#N/A,#N/A,TRUE,"Forecasts"}</definedName>
    <definedName name="grewghythyt_2" localSheetId="4" hidden="1">{#N/A,#N/A,TRUE,"Historicals";#N/A,#N/A,TRUE,"Charts";#N/A,#N/A,TRUE,"Forecasts"}</definedName>
    <definedName name="grewghythyt_2" hidden="1">{#N/A,#N/A,TRUE,"Historicals";#N/A,#N/A,TRUE,"Charts";#N/A,#N/A,TRUE,"Forecasts"}</definedName>
    <definedName name="grewgregs" localSheetId="2" hidden="1">{#N/A,#N/A,TRUE,"Historicals";#N/A,#N/A,TRUE,"Charts";#N/A,#N/A,TRUE,"Forecasts"}</definedName>
    <definedName name="grewgregs" localSheetId="4" hidden="1">{#N/A,#N/A,TRUE,"Historicals";#N/A,#N/A,TRUE,"Charts";#N/A,#N/A,TRUE,"Forecasts"}</definedName>
    <definedName name="grewgregs" hidden="1">{#N/A,#N/A,TRUE,"Historicals";#N/A,#N/A,TRUE,"Charts";#N/A,#N/A,TRUE,"Forecasts"}</definedName>
    <definedName name="grewgregs_1" localSheetId="2" hidden="1">{#N/A,#N/A,TRUE,"Historicals";#N/A,#N/A,TRUE,"Charts";#N/A,#N/A,TRUE,"Forecasts"}</definedName>
    <definedName name="grewgregs_1" localSheetId="4" hidden="1">{#N/A,#N/A,TRUE,"Historicals";#N/A,#N/A,TRUE,"Charts";#N/A,#N/A,TRUE,"Forecasts"}</definedName>
    <definedName name="grewgregs_1" hidden="1">{#N/A,#N/A,TRUE,"Historicals";#N/A,#N/A,TRUE,"Charts";#N/A,#N/A,TRUE,"Forecasts"}</definedName>
    <definedName name="grewgregs_2" localSheetId="2" hidden="1">{#N/A,#N/A,TRUE,"Historicals";#N/A,#N/A,TRUE,"Charts";#N/A,#N/A,TRUE,"Forecasts"}</definedName>
    <definedName name="grewgregs_2" localSheetId="4" hidden="1">{#N/A,#N/A,TRUE,"Historicals";#N/A,#N/A,TRUE,"Charts";#N/A,#N/A,TRUE,"Forecasts"}</definedName>
    <definedName name="grewgregs_2" hidden="1">{#N/A,#N/A,TRUE,"Historicals";#N/A,#N/A,TRUE,"Charts";#N/A,#N/A,TRUE,"Forecasts"}</definedName>
    <definedName name="grewgres" localSheetId="2" hidden="1">{#N/A,#N/A,TRUE,"Historicals";#N/A,#N/A,TRUE,"Charts";#N/A,#N/A,TRUE,"Forecasts"}</definedName>
    <definedName name="grewgres" localSheetId="4" hidden="1">{#N/A,#N/A,TRUE,"Historicals";#N/A,#N/A,TRUE,"Charts";#N/A,#N/A,TRUE,"Forecasts"}</definedName>
    <definedName name="grewgres" hidden="1">{#N/A,#N/A,TRUE,"Historicals";#N/A,#N/A,TRUE,"Charts";#N/A,#N/A,TRUE,"Forecasts"}</definedName>
    <definedName name="grewgres_1" localSheetId="2" hidden="1">{#N/A,#N/A,TRUE,"Historicals";#N/A,#N/A,TRUE,"Charts";#N/A,#N/A,TRUE,"Forecasts"}</definedName>
    <definedName name="grewgres_1" localSheetId="4" hidden="1">{#N/A,#N/A,TRUE,"Historicals";#N/A,#N/A,TRUE,"Charts";#N/A,#N/A,TRUE,"Forecasts"}</definedName>
    <definedName name="grewgres_1" hidden="1">{#N/A,#N/A,TRUE,"Historicals";#N/A,#N/A,TRUE,"Charts";#N/A,#N/A,TRUE,"Forecasts"}</definedName>
    <definedName name="grewgres_2" localSheetId="2" hidden="1">{#N/A,#N/A,TRUE,"Historicals";#N/A,#N/A,TRUE,"Charts";#N/A,#N/A,TRUE,"Forecasts"}</definedName>
    <definedName name="grewgres_2" localSheetId="4" hidden="1">{#N/A,#N/A,TRUE,"Historicals";#N/A,#N/A,TRUE,"Charts";#N/A,#N/A,TRUE,"Forecasts"}</definedName>
    <definedName name="grewgres_2" hidden="1">{#N/A,#N/A,TRUE,"Historicals";#N/A,#N/A,TRUE,"Charts";#N/A,#N/A,TRUE,"Forecasts"}</definedName>
    <definedName name="grewgrewg" localSheetId="2" hidden="1">{#N/A,#N/A,TRUE,"Historicals";#N/A,#N/A,TRUE,"Charts";#N/A,#N/A,TRUE,"Forecasts"}</definedName>
    <definedName name="grewgrewg" localSheetId="4" hidden="1">{#N/A,#N/A,TRUE,"Historicals";#N/A,#N/A,TRUE,"Charts";#N/A,#N/A,TRUE,"Forecasts"}</definedName>
    <definedName name="grewgrewg" hidden="1">{#N/A,#N/A,TRUE,"Historicals";#N/A,#N/A,TRUE,"Charts";#N/A,#N/A,TRUE,"Forecasts"}</definedName>
    <definedName name="grewgrewg_1" localSheetId="2" hidden="1">{#N/A,#N/A,TRUE,"Historicals";#N/A,#N/A,TRUE,"Charts";#N/A,#N/A,TRUE,"Forecasts"}</definedName>
    <definedName name="grewgrewg_1" localSheetId="4" hidden="1">{#N/A,#N/A,TRUE,"Historicals";#N/A,#N/A,TRUE,"Charts";#N/A,#N/A,TRUE,"Forecasts"}</definedName>
    <definedName name="grewgrewg_1" hidden="1">{#N/A,#N/A,TRUE,"Historicals";#N/A,#N/A,TRUE,"Charts";#N/A,#N/A,TRUE,"Forecasts"}</definedName>
    <definedName name="grewgrewg_2" localSheetId="2" hidden="1">{#N/A,#N/A,TRUE,"Historicals";#N/A,#N/A,TRUE,"Charts";#N/A,#N/A,TRUE,"Forecasts"}</definedName>
    <definedName name="grewgrewg_2" localSheetId="4" hidden="1">{#N/A,#N/A,TRUE,"Historicals";#N/A,#N/A,TRUE,"Charts";#N/A,#N/A,TRUE,"Forecasts"}</definedName>
    <definedName name="grewgrewg_2" hidden="1">{#N/A,#N/A,TRUE,"Historicals";#N/A,#N/A,TRUE,"Charts";#N/A,#N/A,TRUE,"Forecasts"}</definedName>
    <definedName name="grezgzergzer" localSheetId="2" hidden="1">{#N/A,#N/A,FALSE,"pl";#N/A,#N/A,FALSE,"bs";#N/A,#N/A,FALSE,"fundflow"}</definedName>
    <definedName name="grezgzergzer" localSheetId="4" hidden="1">{#N/A,#N/A,FALSE,"pl";#N/A,#N/A,FALSE,"bs";#N/A,#N/A,FALSE,"fundflow"}</definedName>
    <definedName name="grezgzergzer" hidden="1">{#N/A,#N/A,FALSE,"pl";#N/A,#N/A,FALSE,"bs";#N/A,#N/A,FALSE,"fundflow"}</definedName>
    <definedName name="gross" localSheetId="10">#REF!</definedName>
    <definedName name="gross">#REF!</definedName>
    <definedName name="Gross_Profit" localSheetId="10">#REF!</definedName>
    <definedName name="Gross_Profit" localSheetId="4">#REF!</definedName>
    <definedName name="Gross_Profit">#REF!</definedName>
    <definedName name="GROSS_SALES" localSheetId="10">#REF!</definedName>
    <definedName name="GROSS_SALES">#REF!</definedName>
    <definedName name="GrossProfit" localSheetId="10">#REF!</definedName>
    <definedName name="GrossProfit">#REF!</definedName>
    <definedName name="group" localSheetId="2" hidden="1">{#N/A,#N/A,TRUE,"Cross Checks";#N/A,#N/A,TRUE,"Balance Sheet";#N/A,#N/A,TRUE,"Share Capital &amp; Premium";#N/A,#N/A,TRUE,"Reserves";#N/A,#N/A,TRUE,"Minority Interests";#N/A,#N/A,TRUE,"Profit &amp; Loss";#N/A,#N/A,TRUE,"Sales";#N/A,#N/A,TRUE,"Cost of Sales";#N/A,#N/A,TRUE,"Admin";#N/A,#N/A,TRUE,"Other Income";#N/A,#N/A,TRUE,"Interest";#N/A,#N/A,TRUE,"Tangible Assets";#N/A,#N/A,TRUE,"Goodwill";#N/A,#N/A,TRUE,"Investments";#N/A,#N/A,TRUE,"Stocks";#N/A,#N/A,TRUE,"Debtors";#N/A,#N/A,TRUE,"Cash&amp;Loans";#N/A,#N/A,TRUE,"Creditors";#N/A,#N/A,TRUE,"Provisions";#N/A,#N/A,TRUE,"Lease Commitments";#N/A,#N/A,TRUE,"Analysis Tables";#N/A,#N/A,TRUE,"Tax";#N/A,#N/A,TRUE,"Intercompany";#N/A,#N/A,TRUE,"Cash_Flow";#N/A,#N/A,TRUE,"Cash Flow Back up";#N/A,#N/A,TRUE,"Acq-Dis B'Sheet"}</definedName>
    <definedName name="group" localSheetId="4" hidden="1">{#N/A,#N/A,TRUE,"Cross Checks";#N/A,#N/A,TRUE,"Balance Sheet";#N/A,#N/A,TRUE,"Share Capital &amp; Premium";#N/A,#N/A,TRUE,"Reserves";#N/A,#N/A,TRUE,"Minority Interests";#N/A,#N/A,TRUE,"Profit &amp; Loss";#N/A,#N/A,TRUE,"Sales";#N/A,#N/A,TRUE,"Cost of Sales";#N/A,#N/A,TRUE,"Admin";#N/A,#N/A,TRUE,"Other Income";#N/A,#N/A,TRUE,"Interest";#N/A,#N/A,TRUE,"Tangible Assets";#N/A,#N/A,TRUE,"Goodwill";#N/A,#N/A,TRUE,"Investments";#N/A,#N/A,TRUE,"Stocks";#N/A,#N/A,TRUE,"Debtors";#N/A,#N/A,TRUE,"Cash&amp;Loans";#N/A,#N/A,TRUE,"Creditors";#N/A,#N/A,TRUE,"Provisions";#N/A,#N/A,TRUE,"Lease Commitments";#N/A,#N/A,TRUE,"Analysis Tables";#N/A,#N/A,TRUE,"Tax";#N/A,#N/A,TRUE,"Intercompany";#N/A,#N/A,TRUE,"Cash_Flow";#N/A,#N/A,TRUE,"Cash Flow Back up";#N/A,#N/A,TRUE,"Acq-Dis B'Sheet"}</definedName>
    <definedName name="group" hidden="1">{#N/A,#N/A,TRUE,"Cross Checks";#N/A,#N/A,TRUE,"Balance Sheet";#N/A,#N/A,TRUE,"Share Capital &amp; Premium";#N/A,#N/A,TRUE,"Reserves";#N/A,#N/A,TRUE,"Minority Interests";#N/A,#N/A,TRUE,"Profit &amp; Loss";#N/A,#N/A,TRUE,"Sales";#N/A,#N/A,TRUE,"Cost of Sales";#N/A,#N/A,TRUE,"Admin";#N/A,#N/A,TRUE,"Other Income";#N/A,#N/A,TRUE,"Interest";#N/A,#N/A,TRUE,"Tangible Assets";#N/A,#N/A,TRUE,"Goodwill";#N/A,#N/A,TRUE,"Investments";#N/A,#N/A,TRUE,"Stocks";#N/A,#N/A,TRUE,"Debtors";#N/A,#N/A,TRUE,"Cash&amp;Loans";#N/A,#N/A,TRUE,"Creditors";#N/A,#N/A,TRUE,"Provisions";#N/A,#N/A,TRUE,"Lease Commitments";#N/A,#N/A,TRUE,"Analysis Tables";#N/A,#N/A,TRUE,"Tax";#N/A,#N/A,TRUE,"Intercompany";#N/A,#N/A,TRUE,"Cash_Flow";#N/A,#N/A,TRUE,"Cash Flow Back up";#N/A,#N/A,TRUE,"Acq-Dis B'Sheet"}</definedName>
    <definedName name="GrpA_Collect_Dur" localSheetId="10">#REF!</definedName>
    <definedName name="GrpA_Collect_Dur">#REF!</definedName>
    <definedName name="GrpA_Collect_Strm" localSheetId="10">#REF!</definedName>
    <definedName name="GrpA_Collect_Strm">#REF!</definedName>
    <definedName name="grpahs1" localSheetId="2" hidden="1">{#N/A,#N/A,FALSE,"ACQ_GRAPHS";#N/A,#N/A,FALSE,"T_1 GRAPHS";#N/A,#N/A,FALSE,"T_2 GRAPHS";#N/A,#N/A,FALSE,"COMB_GRAPHS"}</definedName>
    <definedName name="grpahs1" localSheetId="4" hidden="1">{#N/A,#N/A,FALSE,"ACQ_GRAPHS";#N/A,#N/A,FALSE,"T_1 GRAPHS";#N/A,#N/A,FALSE,"T_2 GRAPHS";#N/A,#N/A,FALSE,"COMB_GRAPHS"}</definedName>
    <definedName name="grpahs1" hidden="1">{#N/A,#N/A,FALSE,"ACQ_GRAPHS";#N/A,#N/A,FALSE,"T_1 GRAPHS";#N/A,#N/A,FALSE,"T_2 GRAPHS";#N/A,#N/A,FALSE,"COMB_GRAPHS"}</definedName>
    <definedName name="GrpANew_Collect_Dur" localSheetId="10">#REF!</definedName>
    <definedName name="GrpANew_Collect_Dur">#REF!</definedName>
    <definedName name="GrpANew_Collect_Strm" localSheetId="10">#REF!</definedName>
    <definedName name="GrpANew_Collect_Strm">#REF!</definedName>
    <definedName name="GrpB_Collect_Dur" localSheetId="10">#REF!</definedName>
    <definedName name="GrpB_Collect_Dur">#REF!</definedName>
    <definedName name="GrpB_Collect_Strm" localSheetId="10">#REF!</definedName>
    <definedName name="GrpB_Collect_Strm">#REF!</definedName>
    <definedName name="GrpB_Recov_Dbt" localSheetId="10">#REF!</definedName>
    <definedName name="GrpB_Recov_Dbt">#REF!</definedName>
    <definedName name="GrpC_Collect_Dur" localSheetId="10">#REF!</definedName>
    <definedName name="GrpC_Collect_Dur">#REF!</definedName>
    <definedName name="GrpC_Recov_Dbt" localSheetId="10">#REF!</definedName>
    <definedName name="GrpC_Recov_Dbt">#REF!</definedName>
    <definedName name="grt" localSheetId="2" hidden="1">{"FTSE44","COMPANIES",TRUE}</definedName>
    <definedName name="grt" localSheetId="4" hidden="1">{"FTSE44","COMPANIES",TRUE}</definedName>
    <definedName name="grt" hidden="1">{"FTSE44","COMPANIES",TRUE}</definedName>
    <definedName name="gsergf" localSheetId="2" hidden="1">{#N/A,#N/A,TRUE,"Historicals";#N/A,#N/A,TRUE,"Charts";#N/A,#N/A,TRUE,"Forecasts"}</definedName>
    <definedName name="gsergf" localSheetId="4" hidden="1">{#N/A,#N/A,TRUE,"Historicals";#N/A,#N/A,TRUE,"Charts";#N/A,#N/A,TRUE,"Forecasts"}</definedName>
    <definedName name="gsergf" hidden="1">{#N/A,#N/A,TRUE,"Historicals";#N/A,#N/A,TRUE,"Charts";#N/A,#N/A,TRUE,"Forecasts"}</definedName>
    <definedName name="gsergf_1" localSheetId="2" hidden="1">{#N/A,#N/A,TRUE,"Historicals";#N/A,#N/A,TRUE,"Charts";#N/A,#N/A,TRUE,"Forecasts"}</definedName>
    <definedName name="gsergf_1" localSheetId="4" hidden="1">{#N/A,#N/A,TRUE,"Historicals";#N/A,#N/A,TRUE,"Charts";#N/A,#N/A,TRUE,"Forecasts"}</definedName>
    <definedName name="gsergf_1" hidden="1">{#N/A,#N/A,TRUE,"Historicals";#N/A,#N/A,TRUE,"Charts";#N/A,#N/A,TRUE,"Forecasts"}</definedName>
    <definedName name="gsergf_2" localSheetId="2" hidden="1">{#N/A,#N/A,TRUE,"Historicals";#N/A,#N/A,TRUE,"Charts";#N/A,#N/A,TRUE,"Forecasts"}</definedName>
    <definedName name="gsergf_2" localSheetId="4" hidden="1">{#N/A,#N/A,TRUE,"Historicals";#N/A,#N/A,TRUE,"Charts";#N/A,#N/A,TRUE,"Forecasts"}</definedName>
    <definedName name="gsergf_2" hidden="1">{#N/A,#N/A,TRUE,"Historicals";#N/A,#N/A,TRUE,"Charts";#N/A,#N/A,TRUE,"Forecasts"}</definedName>
    <definedName name="gsg" localSheetId="2" hidden="1">{#N/A,#N/A,TRUE,"Cover";#N/A,#N/A,TRUE,"Conts";#N/A,#N/A,TRUE,"VOS";#N/A,#N/A,TRUE,"Warrington";#N/A,#N/A,TRUE,"Widnes"}</definedName>
    <definedName name="gsg" localSheetId="4" hidden="1">{#N/A,#N/A,TRUE,"Cover";#N/A,#N/A,TRUE,"Conts";#N/A,#N/A,TRUE,"VOS";#N/A,#N/A,TRUE,"Warrington";#N/A,#N/A,TRUE,"Widnes"}</definedName>
    <definedName name="gsg" hidden="1">{#N/A,#N/A,TRUE,"Cover";#N/A,#N/A,TRUE,"Conts";#N/A,#N/A,TRUE,"VOS";#N/A,#N/A,TRUE,"Warrington";#N/A,#N/A,TRUE,"Widnes"}</definedName>
    <definedName name="gtr" localSheetId="2" hidden="1">{"year1",#N/A,FALSE,"IZT";"year2",#N/A,FALSE,"IZT"}</definedName>
    <definedName name="gtr" localSheetId="4" hidden="1">{"year1",#N/A,FALSE,"IZT";"year2",#N/A,FALSE,"IZT"}</definedName>
    <definedName name="gtr" hidden="1">{"year1",#N/A,FALSE,"IZT";"year2",#N/A,FALSE,"IZT"}</definedName>
    <definedName name="gtrghr" localSheetId="2" hidden="1">{#N/A,#N/A,TRUE,"Cover";#N/A,#N/A,TRUE,"Conts";#N/A,#N/A,TRUE,"VOS";#N/A,#N/A,TRUE,"Warrington";#N/A,#N/A,TRUE,"Widnes"}</definedName>
    <definedName name="gtrghr" localSheetId="4" hidden="1">{#N/A,#N/A,TRUE,"Cover";#N/A,#N/A,TRUE,"Conts";#N/A,#N/A,TRUE,"VOS";#N/A,#N/A,TRUE,"Warrington";#N/A,#N/A,TRUE,"Widnes"}</definedName>
    <definedName name="gtrghr" hidden="1">{#N/A,#N/A,TRUE,"Cover";#N/A,#N/A,TRUE,"Conts";#N/A,#N/A,TRUE,"VOS";#N/A,#N/A,TRUE,"Warrington";#N/A,#N/A,TRUE,"Widnes"}</definedName>
    <definedName name="guam" localSheetId="2" hidden="1">{#N/A,#N/A,TRUE,"CoverLetter";#N/A,#N/A,TRUE,"Scope";#N/A,#N/A,TRUE,"Table of Contents";#N/A,#N/A,TRUE,"Summary";#N/A,#N/A,TRUE,"Assumptions";#N/A,#N/A,TRUE,"OrgChart";#N/A,#N/A,TRUE,"Schedule";#N/A,#N/A,TRUE,"Mob";#N/A,#N/A,TRUE,"Spares";#N/A,#N/A,TRUE,"MobStaff";#N/A,#N/A,TRUE,"Training";#N/A,#N/A,TRUE,"MobBackup";#N/A,#N/A,TRUE,"ComOps";#N/A,#N/A,TRUE,"Staff_Yrs1,3";#N/A,#N/A,TRUE,"Staff_Yrs4,5";#N/A,#N/A,TRUE,"Staff_Yrs6+";#N/A,#N/A,TRUE,"ExpatBenefits";#N/A,#N/A,TRUE,"ContractStaff";#N/A,#N/A,TRUE,"CommOpnsBackup";#N/A,#N/A,TRUE,"MR";#N/A,#N/A,TRUE,"CTG L&amp;E";#N/A,#N/A,TRUE,"STG L&amp;E";#N/A,#N/A,TRUE,"Rotation";#N/A,#N/A,TRUE,"AvailModl";#N/A,#N/A,TRUE,"Data";#N/A,#N/A,TRUE,"Comparisons";#N/A,#N/A,TRUE,"ScopeSplit"}</definedName>
    <definedName name="guam" localSheetId="4" hidden="1">{#N/A,#N/A,TRUE,"CoverLetter";#N/A,#N/A,TRUE,"Scope";#N/A,#N/A,TRUE,"Table of Contents";#N/A,#N/A,TRUE,"Summary";#N/A,#N/A,TRUE,"Assumptions";#N/A,#N/A,TRUE,"OrgChart";#N/A,#N/A,TRUE,"Schedule";#N/A,#N/A,TRUE,"Mob";#N/A,#N/A,TRUE,"Spares";#N/A,#N/A,TRUE,"MobStaff";#N/A,#N/A,TRUE,"Training";#N/A,#N/A,TRUE,"MobBackup";#N/A,#N/A,TRUE,"ComOps";#N/A,#N/A,TRUE,"Staff_Yrs1,3";#N/A,#N/A,TRUE,"Staff_Yrs4,5";#N/A,#N/A,TRUE,"Staff_Yrs6+";#N/A,#N/A,TRUE,"ExpatBenefits";#N/A,#N/A,TRUE,"ContractStaff";#N/A,#N/A,TRUE,"CommOpnsBackup";#N/A,#N/A,TRUE,"MR";#N/A,#N/A,TRUE,"CTG L&amp;E";#N/A,#N/A,TRUE,"STG L&amp;E";#N/A,#N/A,TRUE,"Rotation";#N/A,#N/A,TRUE,"AvailModl";#N/A,#N/A,TRUE,"Data";#N/A,#N/A,TRUE,"Comparisons";#N/A,#N/A,TRUE,"ScopeSplit"}</definedName>
    <definedName name="guam" hidden="1">{#N/A,#N/A,TRUE,"CoverLetter";#N/A,#N/A,TRUE,"Scope";#N/A,#N/A,TRUE,"Table of Contents";#N/A,#N/A,TRUE,"Summary";#N/A,#N/A,TRUE,"Assumptions";#N/A,#N/A,TRUE,"OrgChart";#N/A,#N/A,TRUE,"Schedule";#N/A,#N/A,TRUE,"Mob";#N/A,#N/A,TRUE,"Spares";#N/A,#N/A,TRUE,"MobStaff";#N/A,#N/A,TRUE,"Training";#N/A,#N/A,TRUE,"MobBackup";#N/A,#N/A,TRUE,"ComOps";#N/A,#N/A,TRUE,"Staff_Yrs1,3";#N/A,#N/A,TRUE,"Staff_Yrs4,5";#N/A,#N/A,TRUE,"Staff_Yrs6+";#N/A,#N/A,TRUE,"ExpatBenefits";#N/A,#N/A,TRUE,"ContractStaff";#N/A,#N/A,TRUE,"CommOpnsBackup";#N/A,#N/A,TRUE,"MR";#N/A,#N/A,TRUE,"CTG L&amp;E";#N/A,#N/A,TRUE,"STG L&amp;E";#N/A,#N/A,TRUE,"Rotation";#N/A,#N/A,TRUE,"AvailModl";#N/A,#N/A,TRUE,"Data";#N/A,#N/A,TRUE,"Comparisons";#N/A,#N/A,TRUE,"ScopeSplit"}</definedName>
    <definedName name="guestroom" localSheetId="2" hidden="1">{#N/A,#N/A,TRUE,"Cover Memo";"Complete Sys. Estimate",#N/A,TRUE,"Change Summary";"Complete Sys. Estimate",#N/A,TRUE,"Estimate Summary";"Complete Sys. Estimate",#N/A,TRUE,"Dept. Summary";"Complete Sys. Estimate",#N/A,TRUE,"DOW Detail"}</definedName>
    <definedName name="guestroom" localSheetId="4" hidden="1">{#N/A,#N/A,TRUE,"Cover Memo";"Complete Sys. Estimate",#N/A,TRUE,"Change Summary";"Complete Sys. Estimate",#N/A,TRUE,"Estimate Summary";"Complete Sys. Estimate",#N/A,TRUE,"Dept. Summary";"Complete Sys. Estimate",#N/A,TRUE,"DOW Detail"}</definedName>
    <definedName name="guestroom" hidden="1">{#N/A,#N/A,TRUE,"Cover Memo";"Complete Sys. Estimate",#N/A,TRUE,"Change Summary";"Complete Sys. Estimate",#N/A,TRUE,"Estimate Summary";"Complete Sys. Estimate",#N/A,TRUE,"Dept. Summary";"Complete Sys. Estimate",#N/A,TRUE,"DOW Detail"}</definedName>
    <definedName name="gui" localSheetId="2" hidden="1">{"casespecific",#N/A,FALSE,"Assumptions"}</definedName>
    <definedName name="gui" localSheetId="4" hidden="1">{"casespecific",#N/A,FALSE,"Assumptions"}</definedName>
    <definedName name="gui" hidden="1">{"casespecific",#N/A,FALSE,"Assumptions"}</definedName>
    <definedName name="gukhjhjhjg" localSheetId="2" hidden="1">{#N/A,#N/A,TRUE,"Historicals";#N/A,#N/A,TRUE,"Charts";#N/A,#N/A,TRUE,"Forecasts"}</definedName>
    <definedName name="gukhjhjhjg" localSheetId="4" hidden="1">{#N/A,#N/A,TRUE,"Historicals";#N/A,#N/A,TRUE,"Charts";#N/A,#N/A,TRUE,"Forecasts"}</definedName>
    <definedName name="gukhjhjhjg" hidden="1">{#N/A,#N/A,TRUE,"Historicals";#N/A,#N/A,TRUE,"Charts";#N/A,#N/A,TRUE,"Forecasts"}</definedName>
    <definedName name="gukhjhjhjg_1" localSheetId="2" hidden="1">{#N/A,#N/A,TRUE,"Historicals";#N/A,#N/A,TRUE,"Charts";#N/A,#N/A,TRUE,"Forecasts"}</definedName>
    <definedName name="gukhjhjhjg_1" localSheetId="4" hidden="1">{#N/A,#N/A,TRUE,"Historicals";#N/A,#N/A,TRUE,"Charts";#N/A,#N/A,TRUE,"Forecasts"}</definedName>
    <definedName name="gukhjhjhjg_1" hidden="1">{#N/A,#N/A,TRUE,"Historicals";#N/A,#N/A,TRUE,"Charts";#N/A,#N/A,TRUE,"Forecasts"}</definedName>
    <definedName name="gukhjhjhjg_2" localSheetId="2" hidden="1">{#N/A,#N/A,TRUE,"Historicals";#N/A,#N/A,TRUE,"Charts";#N/A,#N/A,TRUE,"Forecasts"}</definedName>
    <definedName name="gukhjhjhjg_2" localSheetId="4" hidden="1">{#N/A,#N/A,TRUE,"Historicals";#N/A,#N/A,TRUE,"Charts";#N/A,#N/A,TRUE,"Forecasts"}</definedName>
    <definedName name="gukhjhjhjg_2" hidden="1">{#N/A,#N/A,TRUE,"Historicals";#N/A,#N/A,TRUE,"Charts";#N/A,#N/A,TRUE,"Forecasts"}</definedName>
    <definedName name="Gulf" localSheetId="10">#REF!</definedName>
    <definedName name="Gulf">#REF!</definedName>
    <definedName name="GW" localSheetId="10">#REF!</definedName>
    <definedName name="GW">#REF!</definedName>
    <definedName name="gwgtergyr" localSheetId="2" hidden="1">{#N/A,#N/A,TRUE,"Cover";#N/A,#N/A,TRUE,"Conts";#N/A,#N/A,TRUE,"VOS";#N/A,#N/A,TRUE,"Warrington";#N/A,#N/A,TRUE,"Widnes"}</definedName>
    <definedName name="gwgtergyr" localSheetId="4" hidden="1">{#N/A,#N/A,TRUE,"Cover";#N/A,#N/A,TRUE,"Conts";#N/A,#N/A,TRUE,"VOS";#N/A,#N/A,TRUE,"Warrington";#N/A,#N/A,TRUE,"Widnes"}</definedName>
    <definedName name="gwgtergyr" hidden="1">{#N/A,#N/A,TRUE,"Cover";#N/A,#N/A,TRUE,"Conts";#N/A,#N/A,TRUE,"VOS";#N/A,#N/A,TRUE,"Warrington";#N/A,#N/A,TRUE,"Widnes"}</definedName>
    <definedName name="GYKV" localSheetId="2" hidden="1">{#N/A,#N/A,TRUE,"Cover";#N/A,#N/A,TRUE,"Conts";#N/A,#N/A,TRUE,"VOS";#N/A,#N/A,TRUE,"Warrington";#N/A,#N/A,TRUE,"Widnes"}</definedName>
    <definedName name="GYKV" localSheetId="4" hidden="1">{#N/A,#N/A,TRUE,"Cover";#N/A,#N/A,TRUE,"Conts";#N/A,#N/A,TRUE,"VOS";#N/A,#N/A,TRUE,"Warrington";#N/A,#N/A,TRUE,"Widnes"}</definedName>
    <definedName name="GYKV" hidden="1">{#N/A,#N/A,TRUE,"Cover";#N/A,#N/A,TRUE,"Conts";#N/A,#N/A,TRUE,"VOS";#N/A,#N/A,TRUE,"Warrington";#N/A,#N/A,TRUE,"Widnes"}</definedName>
    <definedName name="gzergserg" localSheetId="2" hidden="1">{#N/A,#N/A,FALSE,"pl";#N/A,#N/A,FALSE,"bs";#N/A,#N/A,FALSE,"fundflow"}</definedName>
    <definedName name="gzergserg" localSheetId="4" hidden="1">{#N/A,#N/A,FALSE,"pl";#N/A,#N/A,FALSE,"bs";#N/A,#N/A,FALSE,"fundflow"}</definedName>
    <definedName name="gzergserg" hidden="1">{#N/A,#N/A,FALSE,"pl";#N/A,#N/A,FALSE,"bs";#N/A,#N/A,FALSE,"fundflow"}</definedName>
    <definedName name="h" localSheetId="2" hidden="1">{"'Standalone List Price Trends'!$A$1:$X$56"}</definedName>
    <definedName name="h" localSheetId="4" hidden="1">{"'Standalone List Price Trends'!$A$1:$X$56"}</definedName>
    <definedName name="h" hidden="1">{"'Standalone List Price Trends'!$A$1:$X$56"}</definedName>
    <definedName name="ha" localSheetId="10">#REF!</definedName>
    <definedName name="ha">#REF!</definedName>
    <definedName name="han" localSheetId="10">#REF!</definedName>
    <definedName name="han">#REF!</definedName>
    <definedName name="Handsets" localSheetId="10">#REF!</definedName>
    <definedName name="Handsets">#REF!</definedName>
    <definedName name="HAS" localSheetId="2" hidden="1">{#N/A,#N/A,FALSE,"INVEST-SUP";#N/A,#N/A,FALSE,"GRILLEC";#N/A,#N/A,FALSE,"HYPER"}</definedName>
    <definedName name="HAS" localSheetId="4" hidden="1">{#N/A,#N/A,FALSE,"INVEST-SUP";#N/A,#N/A,FALSE,"GRILLEC";#N/A,#N/A,FALSE,"HYPER"}</definedName>
    <definedName name="HAS" hidden="1">{#N/A,#N/A,FALSE,"INVEST-SUP";#N/A,#N/A,FALSE,"GRILLEC";#N/A,#N/A,FALSE,"HYPER"}</definedName>
    <definedName name="hashpass.admin" hidden="1">"Wuu"</definedName>
    <definedName name="hashpass.corporate" hidden="1">"[ˆC"</definedName>
    <definedName name="hashpass.region" hidden="1">"A"</definedName>
    <definedName name="HASSAN" localSheetId="2" hidden="1">{#N/A,#N/A,FALSE,"PROFIT 11-95"}</definedName>
    <definedName name="HASSAN" localSheetId="4" hidden="1">{#N/A,#N/A,FALSE,"PROFIT 11-95"}</definedName>
    <definedName name="HASSAN" hidden="1">{#N/A,#N/A,FALSE,"PROFIT 11-95"}</definedName>
    <definedName name="Hays_exchange_ratio" localSheetId="10">#REF!</definedName>
    <definedName name="Hays_exchange_ratio">#REF!</definedName>
    <definedName name="Hays_Financials" localSheetId="10">#REF!</definedName>
    <definedName name="Hays_Financials">#REF!</definedName>
    <definedName name="Hays_Graph" localSheetId="10">#REF!,#REF!</definedName>
    <definedName name="Hays_Graph">#REF!,#REF!</definedName>
    <definedName name="Hays_Trading" localSheetId="10">#REF!</definedName>
    <definedName name="Hays_Trading">#REF!</definedName>
    <definedName name="hbdghd" localSheetId="2" hidden="1">{#N/A,#N/A,TRUE,"Historicals";#N/A,#N/A,TRUE,"Charts";#N/A,#N/A,TRUE,"Forecasts"}</definedName>
    <definedName name="hbdghd" localSheetId="4" hidden="1">{#N/A,#N/A,TRUE,"Historicals";#N/A,#N/A,TRUE,"Charts";#N/A,#N/A,TRUE,"Forecasts"}</definedName>
    <definedName name="hbdghd" hidden="1">{#N/A,#N/A,TRUE,"Historicals";#N/A,#N/A,TRUE,"Charts";#N/A,#N/A,TRUE,"Forecasts"}</definedName>
    <definedName name="hbdghd_1" localSheetId="2" hidden="1">{#N/A,#N/A,TRUE,"Historicals";#N/A,#N/A,TRUE,"Charts";#N/A,#N/A,TRUE,"Forecasts"}</definedName>
    <definedName name="hbdghd_1" localSheetId="4" hidden="1">{#N/A,#N/A,TRUE,"Historicals";#N/A,#N/A,TRUE,"Charts";#N/A,#N/A,TRUE,"Forecasts"}</definedName>
    <definedName name="hbdghd_1" hidden="1">{#N/A,#N/A,TRUE,"Historicals";#N/A,#N/A,TRUE,"Charts";#N/A,#N/A,TRUE,"Forecasts"}</definedName>
    <definedName name="hbdghd_2" localSheetId="2" hidden="1">{#N/A,#N/A,TRUE,"Historicals";#N/A,#N/A,TRUE,"Charts";#N/A,#N/A,TRUE,"Forecasts"}</definedName>
    <definedName name="hbdghd_2" localSheetId="4" hidden="1">{#N/A,#N/A,TRUE,"Historicals";#N/A,#N/A,TRUE,"Charts";#N/A,#N/A,TRUE,"Forecasts"}</definedName>
    <definedName name="hbdghd_2" hidden="1">{#N/A,#N/A,TRUE,"Historicals";#N/A,#N/A,TRUE,"Charts";#N/A,#N/A,TRUE,"Forecasts"}</definedName>
    <definedName name="hbn" localSheetId="2" hidden="1">{#N/A,#N/A,TRUE,"Cover";#N/A,#N/A,TRUE,"Conts";#N/A,#N/A,TRUE,"VOS";#N/A,#N/A,TRUE,"Warrington";#N/A,#N/A,TRUE,"Widnes"}</definedName>
    <definedName name="hbn" localSheetId="4" hidden="1">{#N/A,#N/A,TRUE,"Cover";#N/A,#N/A,TRUE,"Conts";#N/A,#N/A,TRUE,"VOS";#N/A,#N/A,TRUE,"Warrington";#N/A,#N/A,TRUE,"Widnes"}</definedName>
    <definedName name="hbn" hidden="1">{#N/A,#N/A,TRUE,"Cover";#N/A,#N/A,TRUE,"Conts";#N/A,#N/A,TRUE,"VOS";#N/A,#N/A,TRUE,"Warrington";#N/A,#N/A,TRUE,"Widnes"}</definedName>
    <definedName name="HBU" localSheetId="10">#REF!</definedName>
    <definedName name="HBU">#REF!</definedName>
    <definedName name="hbvf" localSheetId="2" hidden="1">{#N/A,#N/A,FALSE,"Summary";#N/A,#N/A,FALSE,"Total";#N/A,#N/A,FALSE,"Total ex Swe";#N/A,#N/A,FALSE,"Volume";#N/A,#N/A,FALSE,"Expenses";#N/A,#N/A,FALSE,"CM Var";#N/A,#N/A,FALSE,"YTD Var"}</definedName>
    <definedName name="hbvf" localSheetId="4" hidden="1">{#N/A,#N/A,FALSE,"Summary";#N/A,#N/A,FALSE,"Total";#N/A,#N/A,FALSE,"Total ex Swe";#N/A,#N/A,FALSE,"Volume";#N/A,#N/A,FALSE,"Expenses";#N/A,#N/A,FALSE,"CM Var";#N/A,#N/A,FALSE,"YTD Var"}</definedName>
    <definedName name="hbvf" hidden="1">{#N/A,#N/A,FALSE,"Summary";#N/A,#N/A,FALSE,"Total";#N/A,#N/A,FALSE,"Total ex Swe";#N/A,#N/A,FALSE,"Volume";#N/A,#N/A,FALSE,"Expenses";#N/A,#N/A,FALSE,"CM Var";#N/A,#N/A,FALSE,"YTD Var"}</definedName>
    <definedName name="hdfg" localSheetId="2" hidden="1">{#N/A,#N/A,TRUE,"Historicals";#N/A,#N/A,TRUE,"Charts";#N/A,#N/A,TRUE,"Forecasts"}</definedName>
    <definedName name="hdfg" localSheetId="4" hidden="1">{#N/A,#N/A,TRUE,"Historicals";#N/A,#N/A,TRUE,"Charts";#N/A,#N/A,TRUE,"Forecasts"}</definedName>
    <definedName name="hdfg" hidden="1">{#N/A,#N/A,TRUE,"Historicals";#N/A,#N/A,TRUE,"Charts";#N/A,#N/A,TRUE,"Forecasts"}</definedName>
    <definedName name="hdfg_1" localSheetId="2" hidden="1">{#N/A,#N/A,TRUE,"Historicals";#N/A,#N/A,TRUE,"Charts";#N/A,#N/A,TRUE,"Forecasts"}</definedName>
    <definedName name="hdfg_1" localSheetId="4" hidden="1">{#N/A,#N/A,TRUE,"Historicals";#N/A,#N/A,TRUE,"Charts";#N/A,#N/A,TRUE,"Forecasts"}</definedName>
    <definedName name="hdfg_1" hidden="1">{#N/A,#N/A,TRUE,"Historicals";#N/A,#N/A,TRUE,"Charts";#N/A,#N/A,TRUE,"Forecasts"}</definedName>
    <definedName name="hdfg_2" localSheetId="2" hidden="1">{#N/A,#N/A,TRUE,"Historicals";#N/A,#N/A,TRUE,"Charts";#N/A,#N/A,TRUE,"Forecasts"}</definedName>
    <definedName name="hdfg_2" localSheetId="4" hidden="1">{#N/A,#N/A,TRUE,"Historicals";#N/A,#N/A,TRUE,"Charts";#N/A,#N/A,TRUE,"Forecasts"}</definedName>
    <definedName name="hdfg_2" hidden="1">{#N/A,#N/A,TRUE,"Historicals";#N/A,#N/A,TRUE,"Charts";#N/A,#N/A,TRUE,"Forecasts"}</definedName>
    <definedName name="hdfrthfd" localSheetId="2" hidden="1">{#N/A,#N/A,TRUE,"Historicals";#N/A,#N/A,TRUE,"Charts";#N/A,#N/A,TRUE,"Forecasts"}</definedName>
    <definedName name="hdfrthfd" localSheetId="4" hidden="1">{#N/A,#N/A,TRUE,"Historicals";#N/A,#N/A,TRUE,"Charts";#N/A,#N/A,TRUE,"Forecasts"}</definedName>
    <definedName name="hdfrthfd" hidden="1">{#N/A,#N/A,TRUE,"Historicals";#N/A,#N/A,TRUE,"Charts";#N/A,#N/A,TRUE,"Forecasts"}</definedName>
    <definedName name="hdfrthfd_1" localSheetId="2" hidden="1">{#N/A,#N/A,TRUE,"Historicals";#N/A,#N/A,TRUE,"Charts";#N/A,#N/A,TRUE,"Forecasts"}</definedName>
    <definedName name="hdfrthfd_1" localSheetId="4" hidden="1">{#N/A,#N/A,TRUE,"Historicals";#N/A,#N/A,TRUE,"Charts";#N/A,#N/A,TRUE,"Forecasts"}</definedName>
    <definedName name="hdfrthfd_1" hidden="1">{#N/A,#N/A,TRUE,"Historicals";#N/A,#N/A,TRUE,"Charts";#N/A,#N/A,TRUE,"Forecasts"}</definedName>
    <definedName name="hdfrthfd_2" localSheetId="2" hidden="1">{#N/A,#N/A,TRUE,"Historicals";#N/A,#N/A,TRUE,"Charts";#N/A,#N/A,TRUE,"Forecasts"}</definedName>
    <definedName name="hdfrthfd_2" localSheetId="4" hidden="1">{#N/A,#N/A,TRUE,"Historicals";#N/A,#N/A,TRUE,"Charts";#N/A,#N/A,TRUE,"Forecasts"}</definedName>
    <definedName name="hdfrthfd_2" hidden="1">{#N/A,#N/A,TRUE,"Historicals";#N/A,#N/A,TRUE,"Charts";#N/A,#N/A,TRUE,"Forecasts"}</definedName>
    <definedName name="HDHFH" localSheetId="2" hidden="1">{"landexbravo",#N/A,FALSE,"Land (ex Bravo)";"Schenker_HO",#N/A,FALSE,"Schenker HO";"Landincbravo",#N/A,FALSE,"Land + Bravo";"Logistics",#N/A,FALSE,"Logistics";"Airandsea",#N/A,FALSE,"Air &amp; Sea";"Schenkgroup",#N/A,FALSE,"Schenker Group";"RaabKarcher",#N/A,FALSE,"Raab Karcher";"Brenntag",#N/A,FALSE,"Brenntag";"Interfer",#N/A,FALSE,"Interfer";"F_S",#N/A,FALSE,"F&amp;S";"Full_line",#N/A,FALSE,"Wholesale";"Auto_S",#N/A,FALSE,"Auto_S";"Otherco",#N/A,FALSE,"Other co";"Centraladmin",#N/A,FALSE,"Central Ad";"Consol_adj",#N/A,FALSE,"Consol adj";"Summary98",#N/A,FALSE,"Summary";"Bravo",#N/A,FALSE,"Bravo";"Offerletter",#N/A,FALSE,"Offer letter 1";"Front sheet",#N/A,FALSE,"Comments"}</definedName>
    <definedName name="HDHFH" localSheetId="4" hidden="1">{"landexbravo",#N/A,FALSE,"Land (ex Bravo)";"Schenker_HO",#N/A,FALSE,"Schenker HO";"Landincbravo",#N/A,FALSE,"Land + Bravo";"Logistics",#N/A,FALSE,"Logistics";"Airandsea",#N/A,FALSE,"Air &amp; Sea";"Schenkgroup",#N/A,FALSE,"Schenker Group";"RaabKarcher",#N/A,FALSE,"Raab Karcher";"Brenntag",#N/A,FALSE,"Brenntag";"Interfer",#N/A,FALSE,"Interfer";"F_S",#N/A,FALSE,"F&amp;S";"Full_line",#N/A,FALSE,"Wholesale";"Auto_S",#N/A,FALSE,"Auto_S";"Otherco",#N/A,FALSE,"Other co";"Centraladmin",#N/A,FALSE,"Central Ad";"Consol_adj",#N/A,FALSE,"Consol adj";"Summary98",#N/A,FALSE,"Summary";"Bravo",#N/A,FALSE,"Bravo";"Offerletter",#N/A,FALSE,"Offer letter 1";"Front sheet",#N/A,FALSE,"Comments"}</definedName>
    <definedName name="HDHFH" hidden="1">{"landexbravo",#N/A,FALSE,"Land (ex Bravo)";"Schenker_HO",#N/A,FALSE,"Schenker HO";"Landincbravo",#N/A,FALSE,"Land + Bravo";"Logistics",#N/A,FALSE,"Logistics";"Airandsea",#N/A,FALSE,"Air &amp; Sea";"Schenkgroup",#N/A,FALSE,"Schenker Group";"RaabKarcher",#N/A,FALSE,"Raab Karcher";"Brenntag",#N/A,FALSE,"Brenntag";"Interfer",#N/A,FALSE,"Interfer";"F_S",#N/A,FALSE,"F&amp;S";"Full_line",#N/A,FALSE,"Wholesale";"Auto_S",#N/A,FALSE,"Auto_S";"Otherco",#N/A,FALSE,"Other co";"Centraladmin",#N/A,FALSE,"Central Ad";"Consol_adj",#N/A,FALSE,"Consol adj";"Summary98",#N/A,FALSE,"Summary";"Bravo",#N/A,FALSE,"Bravo";"Offerletter",#N/A,FALSE,"Offer letter 1";"Front sheet",#N/A,FALSE,"Comments"}</definedName>
    <definedName name="HDHNN" localSheetId="2" hidden="1">{"year1",#N/A,FALSE,"IZT";"year2",#N/A,FALSE,"IZT"}</definedName>
    <definedName name="HDHNN" localSheetId="4" hidden="1">{"year1",#N/A,FALSE,"IZT";"year2",#N/A,FALSE,"IZT"}</definedName>
    <definedName name="HDHNN" hidden="1">{"year1",#N/A,FALSE,"IZT";"year2",#N/A,FALSE,"IZT"}</definedName>
    <definedName name="hdi" localSheetId="2" hidden="1">{#N/A,#N/A,FALSE,"Fair Share"}</definedName>
    <definedName name="hdi" localSheetId="4" hidden="1">{#N/A,#N/A,FALSE,"Fair Share"}</definedName>
    <definedName name="hdi" hidden="1">{#N/A,#N/A,FALSE,"Fair Share"}</definedName>
    <definedName name="hdjn" localSheetId="2" hidden="1">{#N/A,#N/A,FALSE,"F_Plan";#N/A,#N/A,FALSE,"Parameter"}</definedName>
    <definedName name="hdjn" localSheetId="4" hidden="1">{#N/A,#N/A,FALSE,"F_Plan";#N/A,#N/A,FALSE,"Parameter"}</definedName>
    <definedName name="hdjn" hidden="1">{#N/A,#N/A,FALSE,"F_Plan";#N/A,#N/A,FALSE,"Parameter"}</definedName>
    <definedName name="HEADDAYA3" localSheetId="10">#REF!,#REF!,#REF!,#REF!,#REF!,#REF!,#REF!,#REF!,#REF!,#REF!,#REF!,#REF!,#REF!</definedName>
    <definedName name="HEADDAYA3">#REF!,#REF!,#REF!,#REF!,#REF!,#REF!,#REF!,#REF!,#REF!,#REF!,#REF!,#REF!,#REF!</definedName>
    <definedName name="HEADDAYA4" localSheetId="10">#REF!,#REF!,#REF!,#REF!,#REF!,#REF!,#REF!,#REF!,#REF!,#REF!,#REF!,#REF!,#REF!,#REF!,#REF!,#REF!,#REF!</definedName>
    <definedName name="HEADDAYA4">#REF!,#REF!,#REF!,#REF!,#REF!,#REF!,#REF!,#REF!,#REF!,#REF!,#REF!,#REF!,#REF!,#REF!,#REF!,#REF!,#REF!</definedName>
    <definedName name="Header_Row" localSheetId="10">ROW(#REF!)</definedName>
    <definedName name="Header_Row">ROW(#REF!)</definedName>
    <definedName name="Header1" localSheetId="10" hidden="1">IF(COUNTA(#REF!)=0,0,INDEX(#REF!,MATCH(ROW(#REF!),#REF!,TRUE)))+1</definedName>
    <definedName name="Header1" localSheetId="4" hidden="1">IF(COUNTA(#REF!)=0,0,INDEX(#REF!,MATCH(ROW(#REF!),#REF!,TRUE)))+1</definedName>
    <definedName name="Header1" hidden="1">IF(COUNTA(#REF!)=0,0,INDEX(#REF!,MATCH(ROW(#REF!),#REF!,TRUE)))+1</definedName>
    <definedName name="Header2" localSheetId="10" hidden="1">#REF!-1 &amp; "." &amp; MAX(1,COUNTA(INDEX(#REF!,MATCH(#REF!-1,#REF!,FALSE)):#REF!))</definedName>
    <definedName name="Header2" localSheetId="4" hidden="1">#REF!-1 &amp; "." &amp; MAX(1,COUNTA(INDEX(#REF!,MATCH(#REF!-1,#REF!,FALSE)):#REF!))</definedName>
    <definedName name="Header2" hidden="1">#REF!-1 &amp; "." &amp; MAX(1,COUNTA(INDEX(#REF!,MATCH(#REF!-1,#REF!,FALSE)):#REF!))</definedName>
    <definedName name="Headoffice" localSheetId="10">#REF!</definedName>
    <definedName name="Headoffice">#REF!</definedName>
    <definedName name="HEADWEEKA3" localSheetId="10">#REF!,#REF!,#REF!,#REF!,#REF!,#REF!,#REF!,#REF!,#REF!,#REF!,#REF!,#REF!</definedName>
    <definedName name="HEADWEEKA3">#REF!,#REF!,#REF!,#REF!,#REF!,#REF!,#REF!,#REF!,#REF!,#REF!,#REF!,#REF!</definedName>
    <definedName name="HEADWEEKA4" localSheetId="10">#REF!,#REF!,#REF!,#REF!,#REF!,#REF!,#REF!,#REF!,#REF!,#REF!,#REF!,#REF!</definedName>
    <definedName name="HEADWEEKA4">#REF!,#REF!,#REF!,#REF!,#REF!,#REF!,#REF!,#REF!,#REF!,#REF!,#REF!,#REF!</definedName>
    <definedName name="HEEER" localSheetId="2" hidden="1">{#N/A,#N/A,TRUE,"Index";#N/A,#N/A,TRUE,"Summary";#N/A,#N/A,TRUE,"Assumptions";#N/A,#N/A,TRUE,"Sensitivity";#N/A,#N/A,TRUE,"Constr. U &amp; S";#N/A,#N/A,TRUE,"Constr. CF (ECP)";#N/A,#N/A,TRUE,"Constr. CF";#N/A,#N/A,TRUE,"Debt Service";#N/A,#N/A,TRUE,"Oper. Rev";#N/A,#N/A,TRUE,"Oper. Costs";#N/A,#N/A,TRUE,"PWPA CF";#N/A,#N/A,TRUE,"IS";#N/A,#N/A,TRUE,"BS";#N/A,#N/A,TRUE,"Depreciation";#N/A,#N/A,TRUE,"Depreciation"}</definedName>
    <definedName name="HEEER" localSheetId="4" hidden="1">{#N/A,#N/A,TRUE,"Index";#N/A,#N/A,TRUE,"Summary";#N/A,#N/A,TRUE,"Assumptions";#N/A,#N/A,TRUE,"Sensitivity";#N/A,#N/A,TRUE,"Constr. U &amp; S";#N/A,#N/A,TRUE,"Constr. CF (ECP)";#N/A,#N/A,TRUE,"Constr. CF";#N/A,#N/A,TRUE,"Debt Service";#N/A,#N/A,TRUE,"Oper. Rev";#N/A,#N/A,TRUE,"Oper. Costs";#N/A,#N/A,TRUE,"PWPA CF";#N/A,#N/A,TRUE,"IS";#N/A,#N/A,TRUE,"BS";#N/A,#N/A,TRUE,"Depreciation";#N/A,#N/A,TRUE,"Depreciation"}</definedName>
    <definedName name="HEEER" hidden="1">{#N/A,#N/A,TRUE,"Index";#N/A,#N/A,TRUE,"Summary";#N/A,#N/A,TRUE,"Assumptions";#N/A,#N/A,TRUE,"Sensitivity";#N/A,#N/A,TRUE,"Constr. U &amp; S";#N/A,#N/A,TRUE,"Constr. CF (ECP)";#N/A,#N/A,TRUE,"Constr. CF";#N/A,#N/A,TRUE,"Debt Service";#N/A,#N/A,TRUE,"Oper. Rev";#N/A,#N/A,TRUE,"Oper. Costs";#N/A,#N/A,TRUE,"PWPA CF";#N/A,#N/A,TRUE,"IS";#N/A,#N/A,TRUE,"BS";#N/A,#N/A,TRUE,"Depreciation";#N/A,#N/A,TRUE,"Depreciation"}</definedName>
    <definedName name="hello" localSheetId="2" hidden="1">{#N/A,#N/A,FALSE,"Cover";"outputs total",#N/A,FALSE,"Outputs"}</definedName>
    <definedName name="hello" localSheetId="4" hidden="1">{#N/A,#N/A,FALSE,"Cover";"outputs total",#N/A,FALSE,"Outputs"}</definedName>
    <definedName name="hello" hidden="1">{#N/A,#N/A,FALSE,"Cover";"outputs total",#N/A,FALSE,"Outputs"}</definedName>
    <definedName name="hfdshfe" localSheetId="2" hidden="1">{#N/A,#N/A,TRUE,"Historicals";#N/A,#N/A,TRUE,"Charts";#N/A,#N/A,TRUE,"Forecasts"}</definedName>
    <definedName name="hfdshfe" localSheetId="4" hidden="1">{#N/A,#N/A,TRUE,"Historicals";#N/A,#N/A,TRUE,"Charts";#N/A,#N/A,TRUE,"Forecasts"}</definedName>
    <definedName name="hfdshfe" hidden="1">{#N/A,#N/A,TRUE,"Historicals";#N/A,#N/A,TRUE,"Charts";#N/A,#N/A,TRUE,"Forecasts"}</definedName>
    <definedName name="hfdshfe_1" localSheetId="2" hidden="1">{#N/A,#N/A,TRUE,"Historicals";#N/A,#N/A,TRUE,"Charts";#N/A,#N/A,TRUE,"Forecasts"}</definedName>
    <definedName name="hfdshfe_1" localSheetId="4" hidden="1">{#N/A,#N/A,TRUE,"Historicals";#N/A,#N/A,TRUE,"Charts";#N/A,#N/A,TRUE,"Forecasts"}</definedName>
    <definedName name="hfdshfe_1" hidden="1">{#N/A,#N/A,TRUE,"Historicals";#N/A,#N/A,TRUE,"Charts";#N/A,#N/A,TRUE,"Forecasts"}</definedName>
    <definedName name="hfdshfe_2" localSheetId="2" hidden="1">{#N/A,#N/A,TRUE,"Historicals";#N/A,#N/A,TRUE,"Charts";#N/A,#N/A,TRUE,"Forecasts"}</definedName>
    <definedName name="hfdshfe_2" localSheetId="4" hidden="1">{#N/A,#N/A,TRUE,"Historicals";#N/A,#N/A,TRUE,"Charts";#N/A,#N/A,TRUE,"Forecasts"}</definedName>
    <definedName name="hfdshfe_2" hidden="1">{#N/A,#N/A,TRUE,"Historicals";#N/A,#N/A,TRUE,"Charts";#N/A,#N/A,TRUE,"Forecasts"}</definedName>
    <definedName name="hfeugef" localSheetId="2" hidden="1">{#N/A,#N/A,FALSE,"Feuil17";#N/A,#N/A,FALSE,"Feuil18";#N/A,#N/A,FALSE,"Feuil23";#N/A,#N/A,FALSE,"Feuil22";#N/A,#N/A,FALSE,"Feuil21";#N/A,#N/A,FALSE,"Feuil20"}</definedName>
    <definedName name="hfeugef" localSheetId="4" hidden="1">{#N/A,#N/A,FALSE,"Feuil17";#N/A,#N/A,FALSE,"Feuil18";#N/A,#N/A,FALSE,"Feuil23";#N/A,#N/A,FALSE,"Feuil22";#N/A,#N/A,FALSE,"Feuil21";#N/A,#N/A,FALSE,"Feuil20"}</definedName>
    <definedName name="hfeugef" hidden="1">{#N/A,#N/A,FALSE,"Feuil17";#N/A,#N/A,FALSE,"Feuil18";#N/A,#N/A,FALSE,"Feuil23";#N/A,#N/A,FALSE,"Feuil22";#N/A,#N/A,FALSE,"Feuil21";#N/A,#N/A,FALSE,"Feuil20"}</definedName>
    <definedName name="hfgh" localSheetId="2" hidden="1">{#N/A,#N/A,TRUE,"Cover";#N/A,#N/A,TRUE,"Conts";#N/A,#N/A,TRUE,"VOS";#N/A,#N/A,TRUE,"Warrington";#N/A,#N/A,TRUE,"Widnes"}</definedName>
    <definedName name="hfgh" localSheetId="4" hidden="1">{#N/A,#N/A,TRUE,"Cover";#N/A,#N/A,TRUE,"Conts";#N/A,#N/A,TRUE,"VOS";#N/A,#N/A,TRUE,"Warrington";#N/A,#N/A,TRUE,"Widnes"}</definedName>
    <definedName name="hfgh" hidden="1">{#N/A,#N/A,TRUE,"Cover";#N/A,#N/A,TRUE,"Conts";#N/A,#N/A,TRUE,"VOS";#N/A,#N/A,TRUE,"Warrington";#N/A,#N/A,TRUE,"Widnes"}</definedName>
    <definedName name="hfghdh" localSheetId="2" hidden="1">{#N/A,#N/A,TRUE,"Historicals";#N/A,#N/A,TRUE,"Charts";#N/A,#N/A,TRUE,"Forecasts"}</definedName>
    <definedName name="hfghdh" localSheetId="4" hidden="1">{#N/A,#N/A,TRUE,"Historicals";#N/A,#N/A,TRUE,"Charts";#N/A,#N/A,TRUE,"Forecasts"}</definedName>
    <definedName name="hfghdh" hidden="1">{#N/A,#N/A,TRUE,"Historicals";#N/A,#N/A,TRUE,"Charts";#N/A,#N/A,TRUE,"Forecasts"}</definedName>
    <definedName name="hfghdh_1" localSheetId="2" hidden="1">{#N/A,#N/A,TRUE,"Historicals";#N/A,#N/A,TRUE,"Charts";#N/A,#N/A,TRUE,"Forecasts"}</definedName>
    <definedName name="hfghdh_1" localSheetId="4" hidden="1">{#N/A,#N/A,TRUE,"Historicals";#N/A,#N/A,TRUE,"Charts";#N/A,#N/A,TRUE,"Forecasts"}</definedName>
    <definedName name="hfghdh_1" hidden="1">{#N/A,#N/A,TRUE,"Historicals";#N/A,#N/A,TRUE,"Charts";#N/A,#N/A,TRUE,"Forecasts"}</definedName>
    <definedName name="hfghdh_2" localSheetId="2" hidden="1">{#N/A,#N/A,TRUE,"Historicals";#N/A,#N/A,TRUE,"Charts";#N/A,#N/A,TRUE,"Forecasts"}</definedName>
    <definedName name="hfghdh_2" localSheetId="4" hidden="1">{#N/A,#N/A,TRUE,"Historicals";#N/A,#N/A,TRUE,"Charts";#N/A,#N/A,TRUE,"Forecasts"}</definedName>
    <definedName name="hfghdh_2" hidden="1">{#N/A,#N/A,TRUE,"Historicals";#N/A,#N/A,TRUE,"Charts";#N/A,#N/A,TRUE,"Forecasts"}</definedName>
    <definedName name="hfghrthrt" localSheetId="2" hidden="1">{#N/A,#N/A,TRUE,"Historicals";#N/A,#N/A,TRUE,"Charts";#N/A,#N/A,TRUE,"Forecasts"}</definedName>
    <definedName name="hfghrthrt" localSheetId="4" hidden="1">{#N/A,#N/A,TRUE,"Historicals";#N/A,#N/A,TRUE,"Charts";#N/A,#N/A,TRUE,"Forecasts"}</definedName>
    <definedName name="hfghrthrt" hidden="1">{#N/A,#N/A,TRUE,"Historicals";#N/A,#N/A,TRUE,"Charts";#N/A,#N/A,TRUE,"Forecasts"}</definedName>
    <definedName name="hfghrthrt_1" localSheetId="2" hidden="1">{#N/A,#N/A,TRUE,"Historicals";#N/A,#N/A,TRUE,"Charts";#N/A,#N/A,TRUE,"Forecasts"}</definedName>
    <definedName name="hfghrthrt_1" localSheetId="4" hidden="1">{#N/A,#N/A,TRUE,"Historicals";#N/A,#N/A,TRUE,"Charts";#N/A,#N/A,TRUE,"Forecasts"}</definedName>
    <definedName name="hfghrthrt_1" hidden="1">{#N/A,#N/A,TRUE,"Historicals";#N/A,#N/A,TRUE,"Charts";#N/A,#N/A,TRUE,"Forecasts"}</definedName>
    <definedName name="hfghrthrt_2" localSheetId="2" hidden="1">{#N/A,#N/A,TRUE,"Historicals";#N/A,#N/A,TRUE,"Charts";#N/A,#N/A,TRUE,"Forecasts"}</definedName>
    <definedName name="hfghrthrt_2" localSheetId="4" hidden="1">{#N/A,#N/A,TRUE,"Historicals";#N/A,#N/A,TRUE,"Charts";#N/A,#N/A,TRUE,"Forecasts"}</definedName>
    <definedName name="hfghrthrt_2" hidden="1">{#N/A,#N/A,TRUE,"Historicals";#N/A,#N/A,TRUE,"Charts";#N/A,#N/A,TRUE,"Forecasts"}</definedName>
    <definedName name="hfhgf" localSheetId="2" hidden="1">{#N/A,#N/A,TRUE,"Cover";#N/A,#N/A,TRUE,"Conts";#N/A,#N/A,TRUE,"VOS";#N/A,#N/A,TRUE,"Warrington";#N/A,#N/A,TRUE,"Widnes"}</definedName>
    <definedName name="hfhgf" localSheetId="4" hidden="1">{#N/A,#N/A,TRUE,"Cover";#N/A,#N/A,TRUE,"Conts";#N/A,#N/A,TRUE,"VOS";#N/A,#N/A,TRUE,"Warrington";#N/A,#N/A,TRUE,"Widnes"}</definedName>
    <definedName name="hfhgf" hidden="1">{#N/A,#N/A,TRUE,"Cover";#N/A,#N/A,TRUE,"Conts";#N/A,#N/A,TRUE,"VOS";#N/A,#N/A,TRUE,"Warrington";#N/A,#N/A,TRUE,"Widnes"}</definedName>
    <definedName name="hfjh" localSheetId="2" hidden="1">{#N/A,#N/A,FALSE,"Feuil17";#N/A,#N/A,FALSE,"Feuil18";#N/A,#N/A,FALSE,"Feuil23";#N/A,#N/A,FALSE,"Feuil22";#N/A,#N/A,FALSE,"Feuil21";#N/A,#N/A,FALSE,"Feuil20"}</definedName>
    <definedName name="hfjh" localSheetId="4" hidden="1">{#N/A,#N/A,FALSE,"Feuil17";#N/A,#N/A,FALSE,"Feuil18";#N/A,#N/A,FALSE,"Feuil23";#N/A,#N/A,FALSE,"Feuil22";#N/A,#N/A,FALSE,"Feuil21";#N/A,#N/A,FALSE,"Feuil20"}</definedName>
    <definedName name="hfjh" hidden="1">{#N/A,#N/A,FALSE,"Feuil17";#N/A,#N/A,FALSE,"Feuil18";#N/A,#N/A,FALSE,"Feuil23";#N/A,#N/A,FALSE,"Feuil22";#N/A,#N/A,FALSE,"Feuil21";#N/A,#N/A,FALSE,"Feuil20"}</definedName>
    <definedName name="hgcmjn" localSheetId="2" hidden="1">{#N/A,#N/A,FALSE,"Summary";#N/A,#N/A,FALSE,"Total";#N/A,#N/A,FALSE,"Total ex Swe";#N/A,#N/A,FALSE,"Volume";#N/A,#N/A,FALSE,"Expenses";#N/A,#N/A,FALSE,"CM Var";#N/A,#N/A,FALSE,"YTD Var"}</definedName>
    <definedName name="hgcmjn" localSheetId="4" hidden="1">{#N/A,#N/A,FALSE,"Summary";#N/A,#N/A,FALSE,"Total";#N/A,#N/A,FALSE,"Total ex Swe";#N/A,#N/A,FALSE,"Volume";#N/A,#N/A,FALSE,"Expenses";#N/A,#N/A,FALSE,"CM Var";#N/A,#N/A,FALSE,"YTD Var"}</definedName>
    <definedName name="hgcmjn" hidden="1">{#N/A,#N/A,FALSE,"Summary";#N/A,#N/A,FALSE,"Total";#N/A,#N/A,FALSE,"Total ex Swe";#N/A,#N/A,FALSE,"Volume";#N/A,#N/A,FALSE,"Expenses";#N/A,#N/A,FALSE,"CM Var";#N/A,#N/A,FALSE,"YTD Var"}</definedName>
    <definedName name="hgdf" localSheetId="2" hidden="1">{#N/A,#N/A,FALSE,"HCA";#N/A,#N/A,FALSE,"Revenue";#N/A,#N/A,FALSE,"Opex";#N/A,#N/A,FALSE,"AMP"}</definedName>
    <definedName name="hgdf" localSheetId="4" hidden="1">{#N/A,#N/A,FALSE,"HCA";#N/A,#N/A,FALSE,"Revenue";#N/A,#N/A,FALSE,"Opex";#N/A,#N/A,FALSE,"AMP"}</definedName>
    <definedName name="hgdf" hidden="1">{#N/A,#N/A,FALSE,"HCA";#N/A,#N/A,FALSE,"Revenue";#N/A,#N/A,FALSE,"Opex";#N/A,#N/A,FALSE,"AMP"}</definedName>
    <definedName name="hgdhdyu" localSheetId="2" hidden="1">{#N/A,#N/A,TRUE,"Historicals";#N/A,#N/A,TRUE,"Charts";#N/A,#N/A,TRUE,"Forecasts"}</definedName>
    <definedName name="hgdhdyu" localSheetId="4" hidden="1">{#N/A,#N/A,TRUE,"Historicals";#N/A,#N/A,TRUE,"Charts";#N/A,#N/A,TRUE,"Forecasts"}</definedName>
    <definedName name="hgdhdyu" hidden="1">{#N/A,#N/A,TRUE,"Historicals";#N/A,#N/A,TRUE,"Charts";#N/A,#N/A,TRUE,"Forecasts"}</definedName>
    <definedName name="hgdhdyu_1" localSheetId="2" hidden="1">{#N/A,#N/A,TRUE,"Historicals";#N/A,#N/A,TRUE,"Charts";#N/A,#N/A,TRUE,"Forecasts"}</definedName>
    <definedName name="hgdhdyu_1" localSheetId="4" hidden="1">{#N/A,#N/A,TRUE,"Historicals";#N/A,#N/A,TRUE,"Charts";#N/A,#N/A,TRUE,"Forecasts"}</definedName>
    <definedName name="hgdhdyu_1" hidden="1">{#N/A,#N/A,TRUE,"Historicals";#N/A,#N/A,TRUE,"Charts";#N/A,#N/A,TRUE,"Forecasts"}</definedName>
    <definedName name="hgdhdyu_2" localSheetId="2" hidden="1">{#N/A,#N/A,TRUE,"Historicals";#N/A,#N/A,TRUE,"Charts";#N/A,#N/A,TRUE,"Forecasts"}</definedName>
    <definedName name="hgdhdyu_2" localSheetId="4" hidden="1">{#N/A,#N/A,TRUE,"Historicals";#N/A,#N/A,TRUE,"Charts";#N/A,#N/A,TRUE,"Forecasts"}</definedName>
    <definedName name="hgdhdyu_2" hidden="1">{#N/A,#N/A,TRUE,"Historicals";#N/A,#N/A,TRUE,"Charts";#N/A,#N/A,TRUE,"Forecasts"}</definedName>
    <definedName name="hgdhr" localSheetId="2" hidden="1">{#N/A,#N/A,TRUE,"Historicals";#N/A,#N/A,TRUE,"Charts";#N/A,#N/A,TRUE,"Forecasts"}</definedName>
    <definedName name="hgdhr" localSheetId="4" hidden="1">{#N/A,#N/A,TRUE,"Historicals";#N/A,#N/A,TRUE,"Charts";#N/A,#N/A,TRUE,"Forecasts"}</definedName>
    <definedName name="hgdhr" hidden="1">{#N/A,#N/A,TRUE,"Historicals";#N/A,#N/A,TRUE,"Charts";#N/A,#N/A,TRUE,"Forecasts"}</definedName>
    <definedName name="hgdhr_1" localSheetId="2" hidden="1">{#N/A,#N/A,TRUE,"Historicals";#N/A,#N/A,TRUE,"Charts";#N/A,#N/A,TRUE,"Forecasts"}</definedName>
    <definedName name="hgdhr_1" localSheetId="4" hidden="1">{#N/A,#N/A,TRUE,"Historicals";#N/A,#N/A,TRUE,"Charts";#N/A,#N/A,TRUE,"Forecasts"}</definedName>
    <definedName name="hgdhr_1" hidden="1">{#N/A,#N/A,TRUE,"Historicals";#N/A,#N/A,TRUE,"Charts";#N/A,#N/A,TRUE,"Forecasts"}</definedName>
    <definedName name="hgdhr_2" localSheetId="2" hidden="1">{#N/A,#N/A,TRUE,"Historicals";#N/A,#N/A,TRUE,"Charts";#N/A,#N/A,TRUE,"Forecasts"}</definedName>
    <definedName name="hgdhr_2" localSheetId="4" hidden="1">{#N/A,#N/A,TRUE,"Historicals";#N/A,#N/A,TRUE,"Charts";#N/A,#N/A,TRUE,"Forecasts"}</definedName>
    <definedName name="hgdhr_2" hidden="1">{#N/A,#N/A,TRUE,"Historicals";#N/A,#N/A,TRUE,"Charts";#N/A,#N/A,TRUE,"Forecasts"}</definedName>
    <definedName name="hgfdhty" localSheetId="2" hidden="1">{#N/A,#N/A,TRUE,"Historicals";#N/A,#N/A,TRUE,"Charts";#N/A,#N/A,TRUE,"Forecasts"}</definedName>
    <definedName name="hgfdhty" localSheetId="4" hidden="1">{#N/A,#N/A,TRUE,"Historicals";#N/A,#N/A,TRUE,"Charts";#N/A,#N/A,TRUE,"Forecasts"}</definedName>
    <definedName name="hgfdhty" hidden="1">{#N/A,#N/A,TRUE,"Historicals";#N/A,#N/A,TRUE,"Charts";#N/A,#N/A,TRUE,"Forecasts"}</definedName>
    <definedName name="hgfdhty_1" localSheetId="2" hidden="1">{#N/A,#N/A,TRUE,"Historicals";#N/A,#N/A,TRUE,"Charts";#N/A,#N/A,TRUE,"Forecasts"}</definedName>
    <definedName name="hgfdhty_1" localSheetId="4" hidden="1">{#N/A,#N/A,TRUE,"Historicals";#N/A,#N/A,TRUE,"Charts";#N/A,#N/A,TRUE,"Forecasts"}</definedName>
    <definedName name="hgfdhty_1" hidden="1">{#N/A,#N/A,TRUE,"Historicals";#N/A,#N/A,TRUE,"Charts";#N/A,#N/A,TRUE,"Forecasts"}</definedName>
    <definedName name="hgfdhty_2" localSheetId="2" hidden="1">{#N/A,#N/A,TRUE,"Historicals";#N/A,#N/A,TRUE,"Charts";#N/A,#N/A,TRUE,"Forecasts"}</definedName>
    <definedName name="hgfdhty_2" localSheetId="4" hidden="1">{#N/A,#N/A,TRUE,"Historicals";#N/A,#N/A,TRUE,"Charts";#N/A,#N/A,TRUE,"Forecasts"}</definedName>
    <definedName name="hgfdhty_2" hidden="1">{#N/A,#N/A,TRUE,"Historicals";#N/A,#N/A,TRUE,"Charts";#N/A,#N/A,TRUE,"Forecasts"}</definedName>
    <definedName name="hgfhd" localSheetId="2" hidden="1">{#N/A,#N/A,TRUE,"Historicals";#N/A,#N/A,TRUE,"Charts";#N/A,#N/A,TRUE,"Forecasts"}</definedName>
    <definedName name="hgfhd" localSheetId="4" hidden="1">{#N/A,#N/A,TRUE,"Historicals";#N/A,#N/A,TRUE,"Charts";#N/A,#N/A,TRUE,"Forecasts"}</definedName>
    <definedName name="hgfhd" hidden="1">{#N/A,#N/A,TRUE,"Historicals";#N/A,#N/A,TRUE,"Charts";#N/A,#N/A,TRUE,"Forecasts"}</definedName>
    <definedName name="hgfhd_1" localSheetId="2" hidden="1">{#N/A,#N/A,TRUE,"Historicals";#N/A,#N/A,TRUE,"Charts";#N/A,#N/A,TRUE,"Forecasts"}</definedName>
    <definedName name="hgfhd_1" localSheetId="4" hidden="1">{#N/A,#N/A,TRUE,"Historicals";#N/A,#N/A,TRUE,"Charts";#N/A,#N/A,TRUE,"Forecasts"}</definedName>
    <definedName name="hgfhd_1" hidden="1">{#N/A,#N/A,TRUE,"Historicals";#N/A,#N/A,TRUE,"Charts";#N/A,#N/A,TRUE,"Forecasts"}</definedName>
    <definedName name="hgfhd_2" localSheetId="2" hidden="1">{#N/A,#N/A,TRUE,"Historicals";#N/A,#N/A,TRUE,"Charts";#N/A,#N/A,TRUE,"Forecasts"}</definedName>
    <definedName name="hgfhd_2" localSheetId="4" hidden="1">{#N/A,#N/A,TRUE,"Historicals";#N/A,#N/A,TRUE,"Charts";#N/A,#N/A,TRUE,"Forecasts"}</definedName>
    <definedName name="hgfhd_2" hidden="1">{#N/A,#N/A,TRUE,"Historicals";#N/A,#N/A,TRUE,"Charts";#N/A,#N/A,TRUE,"Forecasts"}</definedName>
    <definedName name="hgfhfghgh" localSheetId="2" hidden="1">{#N/A,#N/A,TRUE,"Cover";#N/A,#N/A,TRUE,"Conts";#N/A,#N/A,TRUE,"VOS";#N/A,#N/A,TRUE,"Warrington";#N/A,#N/A,TRUE,"Widnes"}</definedName>
    <definedName name="hgfhfghgh" localSheetId="4" hidden="1">{#N/A,#N/A,TRUE,"Cover";#N/A,#N/A,TRUE,"Conts";#N/A,#N/A,TRUE,"VOS";#N/A,#N/A,TRUE,"Warrington";#N/A,#N/A,TRUE,"Widnes"}</definedName>
    <definedName name="hgfhfghgh" hidden="1">{#N/A,#N/A,TRUE,"Cover";#N/A,#N/A,TRUE,"Conts";#N/A,#N/A,TRUE,"VOS";#N/A,#N/A,TRUE,"Warrington";#N/A,#N/A,TRUE,"Widnes"}</definedName>
    <definedName name="hgfthfh" localSheetId="2" hidden="1">{#N/A,#N/A,TRUE,"Historicals";#N/A,#N/A,TRUE,"Charts";#N/A,#N/A,TRUE,"Forecasts"}</definedName>
    <definedName name="hgfthfh" localSheetId="4" hidden="1">{#N/A,#N/A,TRUE,"Historicals";#N/A,#N/A,TRUE,"Charts";#N/A,#N/A,TRUE,"Forecasts"}</definedName>
    <definedName name="hgfthfh" hidden="1">{#N/A,#N/A,TRUE,"Historicals";#N/A,#N/A,TRUE,"Charts";#N/A,#N/A,TRUE,"Forecasts"}</definedName>
    <definedName name="hgfthfh_1" localSheetId="2" hidden="1">{#N/A,#N/A,TRUE,"Historicals";#N/A,#N/A,TRUE,"Charts";#N/A,#N/A,TRUE,"Forecasts"}</definedName>
    <definedName name="hgfthfh_1" localSheetId="4" hidden="1">{#N/A,#N/A,TRUE,"Historicals";#N/A,#N/A,TRUE,"Charts";#N/A,#N/A,TRUE,"Forecasts"}</definedName>
    <definedName name="hgfthfh_1" hidden="1">{#N/A,#N/A,TRUE,"Historicals";#N/A,#N/A,TRUE,"Charts";#N/A,#N/A,TRUE,"Forecasts"}</definedName>
    <definedName name="hgfthfh_2" localSheetId="2" hidden="1">{#N/A,#N/A,TRUE,"Historicals";#N/A,#N/A,TRUE,"Charts";#N/A,#N/A,TRUE,"Forecasts"}</definedName>
    <definedName name="hgfthfh_2" localSheetId="4" hidden="1">{#N/A,#N/A,TRUE,"Historicals";#N/A,#N/A,TRUE,"Charts";#N/A,#N/A,TRUE,"Forecasts"}</definedName>
    <definedName name="hgfthfh_2" hidden="1">{#N/A,#N/A,TRUE,"Historicals";#N/A,#N/A,TRUE,"Charts";#N/A,#N/A,TRUE,"Forecasts"}</definedName>
    <definedName name="hgmfmytut" localSheetId="2" hidden="1">{#N/A,#N/A,TRUE,"Historicals";#N/A,#N/A,TRUE,"Charts";#N/A,#N/A,TRUE,"Forecasts"}</definedName>
    <definedName name="hgmfmytut" localSheetId="4" hidden="1">{#N/A,#N/A,TRUE,"Historicals";#N/A,#N/A,TRUE,"Charts";#N/A,#N/A,TRUE,"Forecasts"}</definedName>
    <definedName name="hgmfmytut" hidden="1">{#N/A,#N/A,TRUE,"Historicals";#N/A,#N/A,TRUE,"Charts";#N/A,#N/A,TRUE,"Forecasts"}</definedName>
    <definedName name="hgmfmytut_1" localSheetId="2" hidden="1">{#N/A,#N/A,TRUE,"Historicals";#N/A,#N/A,TRUE,"Charts";#N/A,#N/A,TRUE,"Forecasts"}</definedName>
    <definedName name="hgmfmytut_1" localSheetId="4" hidden="1">{#N/A,#N/A,TRUE,"Historicals";#N/A,#N/A,TRUE,"Charts";#N/A,#N/A,TRUE,"Forecasts"}</definedName>
    <definedName name="hgmfmytut_1" hidden="1">{#N/A,#N/A,TRUE,"Historicals";#N/A,#N/A,TRUE,"Charts";#N/A,#N/A,TRUE,"Forecasts"}</definedName>
    <definedName name="hgmfmytut_2" localSheetId="2" hidden="1">{#N/A,#N/A,TRUE,"Historicals";#N/A,#N/A,TRUE,"Charts";#N/A,#N/A,TRUE,"Forecasts"}</definedName>
    <definedName name="hgmfmytut_2" localSheetId="4" hidden="1">{#N/A,#N/A,TRUE,"Historicals";#N/A,#N/A,TRUE,"Charts";#N/A,#N/A,TRUE,"Forecasts"}</definedName>
    <definedName name="hgmfmytut_2" hidden="1">{#N/A,#N/A,TRUE,"Historicals";#N/A,#N/A,TRUE,"Charts";#N/A,#N/A,TRUE,"Forecasts"}</definedName>
    <definedName name="hgrth" localSheetId="2" hidden="1">{"orixcsc",#N/A,FALSE,"ORIX CSC";"orixcsc2",#N/A,FALSE,"ORIX CSC"}</definedName>
    <definedName name="hgrth" localSheetId="4" hidden="1">{"orixcsc",#N/A,FALSE,"ORIX CSC";"orixcsc2",#N/A,FALSE,"ORIX CSC"}</definedName>
    <definedName name="hgrth" hidden="1">{"orixcsc",#N/A,FALSE,"ORIX CSC";"orixcsc2",#N/A,FALSE,"ORIX CSC"}</definedName>
    <definedName name="hgsdherhrg" localSheetId="2" hidden="1">{#N/A,#N/A,TRUE,"Historicals";#N/A,#N/A,TRUE,"Charts";#N/A,#N/A,TRUE,"Forecasts"}</definedName>
    <definedName name="hgsdherhrg" localSheetId="4" hidden="1">{#N/A,#N/A,TRUE,"Historicals";#N/A,#N/A,TRUE,"Charts";#N/A,#N/A,TRUE,"Forecasts"}</definedName>
    <definedName name="hgsdherhrg" hidden="1">{#N/A,#N/A,TRUE,"Historicals";#N/A,#N/A,TRUE,"Charts";#N/A,#N/A,TRUE,"Forecasts"}</definedName>
    <definedName name="hgsdherhrg_1" localSheetId="2" hidden="1">{#N/A,#N/A,TRUE,"Historicals";#N/A,#N/A,TRUE,"Charts";#N/A,#N/A,TRUE,"Forecasts"}</definedName>
    <definedName name="hgsdherhrg_1" localSheetId="4" hidden="1">{#N/A,#N/A,TRUE,"Historicals";#N/A,#N/A,TRUE,"Charts";#N/A,#N/A,TRUE,"Forecasts"}</definedName>
    <definedName name="hgsdherhrg_1" hidden="1">{#N/A,#N/A,TRUE,"Historicals";#N/A,#N/A,TRUE,"Charts";#N/A,#N/A,TRUE,"Forecasts"}</definedName>
    <definedName name="hgsdherhrg_2" localSheetId="2" hidden="1">{#N/A,#N/A,TRUE,"Historicals";#N/A,#N/A,TRUE,"Charts";#N/A,#N/A,TRUE,"Forecasts"}</definedName>
    <definedName name="hgsdherhrg_2" localSheetId="4" hidden="1">{#N/A,#N/A,TRUE,"Historicals";#N/A,#N/A,TRUE,"Charts";#N/A,#N/A,TRUE,"Forecasts"}</definedName>
    <definedName name="hgsdherhrg_2" hidden="1">{#N/A,#N/A,TRUE,"Historicals";#N/A,#N/A,TRUE,"Charts";#N/A,#N/A,TRUE,"Forecasts"}</definedName>
    <definedName name="HGTR" localSheetId="2" hidden="1">{"up stand alones",#N/A,FALSE,"Acquiror"}</definedName>
    <definedName name="HGTR" localSheetId="4" hidden="1">{"up stand alones",#N/A,FALSE,"Acquiror"}</definedName>
    <definedName name="HGTR" hidden="1">{"up stand alones",#N/A,FALSE,"Acquiror"}</definedName>
    <definedName name="hh" localSheetId="2" hidden="1">{#N/A,#N/A,TRUE,"Cover";#N/A,#N/A,TRUE,"Conts";#N/A,#N/A,TRUE,"VOS";#N/A,#N/A,TRUE,"Warrington";#N/A,#N/A,TRUE,"Widnes"}</definedName>
    <definedName name="hh" localSheetId="4" hidden="1">{#N/A,#N/A,TRUE,"Cover";#N/A,#N/A,TRUE,"Conts";#N/A,#N/A,TRUE,"VOS";#N/A,#N/A,TRUE,"Warrington";#N/A,#N/A,TRUE,"Widnes"}</definedName>
    <definedName name="hh" hidden="1">{#N/A,#N/A,TRUE,"Cover";#N/A,#N/A,TRUE,"Conts";#N/A,#N/A,TRUE,"VOS";#N/A,#N/A,TRUE,"Warrington";#N/A,#N/A,TRUE,"Widnes"}</definedName>
    <definedName name="hhasahhs" localSheetId="2" hidden="1">{#N/A,#N/A,FALSE,"PROFIT 11-95"}</definedName>
    <definedName name="hhasahhs" localSheetId="4" hidden="1">{#N/A,#N/A,FALSE,"PROFIT 11-95"}</definedName>
    <definedName name="hhasahhs" hidden="1">{#N/A,#N/A,FALSE,"PROFIT 11-95"}</definedName>
    <definedName name="hhd" localSheetId="2" hidden="1">{#N/A,#N/A,TRUE,"Пресса";#N/A,#N/A,TRUE,"Метро";#N/A,#N/A,TRUE,"Щиты";#N/A,#N/A,TRUE,"График";#N/A,#N/A,TRUE,"График"}</definedName>
    <definedName name="hhd" localSheetId="4" hidden="1">{#N/A,#N/A,TRUE,"Пресса";#N/A,#N/A,TRUE,"Метро";#N/A,#N/A,TRUE,"Щиты";#N/A,#N/A,TRUE,"График";#N/A,#N/A,TRUE,"График"}</definedName>
    <definedName name="hhd" hidden="1">{#N/A,#N/A,TRUE,"Пресса";#N/A,#N/A,TRUE,"Метро";#N/A,#N/A,TRUE,"Щиты";#N/A,#N/A,TRUE,"График";#N/A,#N/A,TRUE,"График"}</definedName>
    <definedName name="hhfgh" localSheetId="2" hidden="1">{#N/A,#N/A,TRUE,"Cover";#N/A,#N/A,TRUE,"Conts";#N/A,#N/A,TRUE,"VOS";#N/A,#N/A,TRUE,"Warrington";#N/A,#N/A,TRUE,"Widnes"}</definedName>
    <definedName name="hhfgh" localSheetId="4" hidden="1">{#N/A,#N/A,TRUE,"Cover";#N/A,#N/A,TRUE,"Conts";#N/A,#N/A,TRUE,"VOS";#N/A,#N/A,TRUE,"Warrington";#N/A,#N/A,TRUE,"Widnes"}</definedName>
    <definedName name="hhfgh" hidden="1">{#N/A,#N/A,TRUE,"Cover";#N/A,#N/A,TRUE,"Conts";#N/A,#N/A,TRUE,"VOS";#N/A,#N/A,TRUE,"Warrington";#N/A,#N/A,TRUE,"Widnes"}</definedName>
    <definedName name="hhh" localSheetId="2" hidden="1">{#N/A,#N/A,TRUE,"Пресса";#N/A,#N/A,TRUE,"Метро";#N/A,#N/A,TRUE,"Щиты";#N/A,#N/A,TRUE,"График";#N/A,#N/A,TRUE,"График"}</definedName>
    <definedName name="hhh" localSheetId="4" hidden="1">{#N/A,#N/A,TRUE,"Пресса";#N/A,#N/A,TRUE,"Метро";#N/A,#N/A,TRUE,"Щиты";#N/A,#N/A,TRUE,"График";#N/A,#N/A,TRUE,"График"}</definedName>
    <definedName name="hhh" hidden="1">{#N/A,#N/A,TRUE,"Пресса";#N/A,#N/A,TRUE,"Метро";#N/A,#N/A,TRUE,"Щиты";#N/A,#N/A,TRUE,"График";#N/A,#N/A,TRUE,"График"}</definedName>
    <definedName name="hhhh" localSheetId="2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hhhh" localSheetId="4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hhhh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hhhhhhh" localSheetId="10">#REF!</definedName>
    <definedName name="hhhhhhh">#REF!</definedName>
    <definedName name="HHHJ" localSheetId="2" hidden="1">{#N/A,#N/A,TRUE,"Cover";#N/A,#N/A,TRUE,"Conts";#N/A,#N/A,TRUE,"VOS";#N/A,#N/A,TRUE,"Warrington";#N/A,#N/A,TRUE,"Widnes"}</definedName>
    <definedName name="HHHJ" localSheetId="4" hidden="1">{#N/A,#N/A,TRUE,"Cover";#N/A,#N/A,TRUE,"Conts";#N/A,#N/A,TRUE,"VOS";#N/A,#N/A,TRUE,"Warrington";#N/A,#N/A,TRUE,"Widnes"}</definedName>
    <definedName name="HHHJ" hidden="1">{#N/A,#N/A,TRUE,"Cover";#N/A,#N/A,TRUE,"Conts";#N/A,#N/A,TRUE,"VOS";#N/A,#N/A,TRUE,"Warrington";#N/A,#N/A,TRUE,"Widnes"}</definedName>
    <definedName name="hhhsdf" localSheetId="2" hidden="1">{"up stand alones",#N/A,FALSE,"Acquiror"}</definedName>
    <definedName name="hhhsdf" localSheetId="4" hidden="1">{"up stand alones",#N/A,FALSE,"Acquiror"}</definedName>
    <definedName name="hhhsdf" hidden="1">{"up stand alones",#N/A,FALSE,"Acquiror"}</definedName>
    <definedName name="hhhsdf1" localSheetId="2" hidden="1">{"up stand alones",#N/A,FALSE,"Acquiror"}</definedName>
    <definedName name="hhhsdf1" localSheetId="4" hidden="1">{"up stand alones",#N/A,FALSE,"Acquiror"}</definedName>
    <definedName name="hhhsdf1" hidden="1">{"up stand alones",#N/A,FALSE,"Acquiror"}</definedName>
    <definedName name="hi" localSheetId="2" hidden="1">{"'Directory'!$A$72:$E$91"}</definedName>
    <definedName name="hi" localSheetId="4" hidden="1">{"'Directory'!$A$72:$E$91"}</definedName>
    <definedName name="hi" hidden="1">{"'Directory'!$A$72:$E$91"}</definedName>
    <definedName name="HiddenRows" localSheetId="10" hidden="1">#REF!</definedName>
    <definedName name="HiddenRows" localSheetId="4" hidden="1">#REF!</definedName>
    <definedName name="HiddenRows" hidden="1">#REF!</definedName>
    <definedName name="Highlight" localSheetId="10" hidden="1">#REF!</definedName>
    <definedName name="Highlight" localSheetId="4" hidden="1">#REF!</definedName>
    <definedName name="Highlight" hidden="1">#REF!</definedName>
    <definedName name="HIS" localSheetId="10">#REF!</definedName>
    <definedName name="HIS">#REF!</definedName>
    <definedName name="hiulj" localSheetId="2" hidden="1">{"EVA",#N/A,FALSE,"EVA";"WACC",#N/A,FALSE,"WACC"}</definedName>
    <definedName name="hiulj" localSheetId="4" hidden="1">{"EVA",#N/A,FALSE,"EVA";"WACC",#N/A,FALSE,"WACC"}</definedName>
    <definedName name="hiulj" hidden="1">{"EVA",#N/A,FALSE,"EVA";"WACC",#N/A,FALSE,"WACC"}</definedName>
    <definedName name="HJAH" localSheetId="2" hidden="1">{#N/A,#N/A,TRUE,"PROFIT 11-95"}</definedName>
    <definedName name="HJAH" localSheetId="4" hidden="1">{#N/A,#N/A,TRUE,"PROFIT 11-95"}</definedName>
    <definedName name="HJAH" hidden="1">{#N/A,#N/A,TRUE,"PROFIT 11-95"}</definedName>
    <definedName name="hjdj" localSheetId="2" hidden="1">{#N/A,#N/A,TRUE,"Cover";#N/A,#N/A,TRUE,"Conts";#N/A,#N/A,TRUE,"VOS";#N/A,#N/A,TRUE,"Warrington";#N/A,#N/A,TRUE,"Widnes"}</definedName>
    <definedName name="hjdj" localSheetId="4" hidden="1">{#N/A,#N/A,TRUE,"Cover";#N/A,#N/A,TRUE,"Conts";#N/A,#N/A,TRUE,"VOS";#N/A,#N/A,TRUE,"Warrington";#N/A,#N/A,TRUE,"Widnes"}</definedName>
    <definedName name="hjdj" hidden="1">{#N/A,#N/A,TRUE,"Cover";#N/A,#N/A,TRUE,"Conts";#N/A,#N/A,TRUE,"VOS";#N/A,#N/A,TRUE,"Warrington";#N/A,#N/A,TRUE,"Widnes"}</definedName>
    <definedName name="hjfgjghj" localSheetId="2" hidden="1">{"up stand alones",#N/A,FALSE,"Acquiror"}</definedName>
    <definedName name="hjfgjghj" localSheetId="4" hidden="1">{"up stand alones",#N/A,FALSE,"Acquiror"}</definedName>
    <definedName name="hjfgjghj" hidden="1">{"up stand alones",#N/A,FALSE,"Acquiror"}</definedName>
    <definedName name="hjhj" localSheetId="2" hidden="1">{#N/A,#N/A,FALSE,"Feuil32";#N/A,#N/A,FALSE,"Feuil17";#N/A,#N/A,FALSE,"Feuil33";#N/A,#N/A,FALSE,"Feuil18";#N/A,#N/A,FALSE,"Feuil38";#N/A,#N/A,FALSE,"Feuil23";#N/A,#N/A,FALSE,"Feuil37";#N/A,#N/A,FALSE,"Feuil22";#N/A,#N/A,FALSE,"Feuil36";#N/A,#N/A,FALSE,"Feuil21";#N/A,#N/A,FALSE,"Feuil35";#N/A,#N/A,FALSE,"Feuil20"}</definedName>
    <definedName name="hjhj" localSheetId="4" hidden="1">{#N/A,#N/A,FALSE,"Feuil32";#N/A,#N/A,FALSE,"Feuil17";#N/A,#N/A,FALSE,"Feuil33";#N/A,#N/A,FALSE,"Feuil18";#N/A,#N/A,FALSE,"Feuil38";#N/A,#N/A,FALSE,"Feuil23";#N/A,#N/A,FALSE,"Feuil37";#N/A,#N/A,FALSE,"Feuil22";#N/A,#N/A,FALSE,"Feuil36";#N/A,#N/A,FALSE,"Feuil21";#N/A,#N/A,FALSE,"Feuil35";#N/A,#N/A,FALSE,"Feuil20"}</definedName>
    <definedName name="hjhj" hidden="1">{#N/A,#N/A,FALSE,"Feuil32";#N/A,#N/A,FALSE,"Feuil17";#N/A,#N/A,FALSE,"Feuil33";#N/A,#N/A,FALSE,"Feuil18";#N/A,#N/A,FALSE,"Feuil38";#N/A,#N/A,FALSE,"Feuil23";#N/A,#N/A,FALSE,"Feuil37";#N/A,#N/A,FALSE,"Feuil22";#N/A,#N/A,FALSE,"Feuil36";#N/A,#N/A,FALSE,"Feuil21";#N/A,#N/A,FALSE,"Feuil35";#N/A,#N/A,FALSE,"Feuil20"}</definedName>
    <definedName name="hjhjj" localSheetId="2" hidden="1">{#N/A,#N/A,FALSE,"ORIX CSC"}</definedName>
    <definedName name="hjhjj" localSheetId="4" hidden="1">{#N/A,#N/A,FALSE,"ORIX CSC"}</definedName>
    <definedName name="hjhjj" hidden="1">{#N/A,#N/A,FALSE,"ORIX CSC"}</definedName>
    <definedName name="hJJjJJ" localSheetId="2" hidden="1">{#N/A,#N/A,TRUE,"PROFIT 11-95"}</definedName>
    <definedName name="hJJjJJ" localSheetId="4" hidden="1">{#N/A,#N/A,TRUE,"PROFIT 11-95"}</definedName>
    <definedName name="hJJjJJ" hidden="1">{#N/A,#N/A,TRUE,"PROFIT 11-95"}</definedName>
    <definedName name="hjkh" localSheetId="2" hidden="1">{"assumption 50 50",#N/A,TRUE,"Merger";"has gets cash",#N/A,TRUE,"Merger";"accretion dilution",#N/A,TRUE,"Merger";"comparison credit stats",#N/A,TRUE,"Merger";"pf credit stats",#N/A,TRUE,"Merger";"pf sheets",#N/A,TRUE,"Merger"}</definedName>
    <definedName name="hjkh" localSheetId="4" hidden="1">{"assumption 50 50",#N/A,TRUE,"Merger";"has gets cash",#N/A,TRUE,"Merger";"accretion dilution",#N/A,TRUE,"Merger";"comparison credit stats",#N/A,TRUE,"Merger";"pf credit stats",#N/A,TRUE,"Merger";"pf sheets",#N/A,TRUE,"Merger"}</definedName>
    <definedName name="hjkh" hidden="1">{"assumption 50 50",#N/A,TRUE,"Merger";"has gets cash",#N/A,TRUE,"Merger";"accretion dilution",#N/A,TRUE,"Merger";"comparison credit stats",#N/A,TRUE,"Merger";"pf credit stats",#N/A,TRUE,"Merger";"pf sheets",#N/A,TRUE,"Merger"}</definedName>
    <definedName name="hjkhjkhjk" localSheetId="2" hidden="1">{"equity comps",#N/A,FALSE,"CS Comps";"equity comps",#N/A,FALSE,"PS Comps";"equity comps",#N/A,FALSE,"GIC_Comps";"equity comps",#N/A,FALSE,"GIC2_Comps";"debt comps",#N/A,FALSE,"CS Comps";"debt comps",#N/A,FALSE,"PS Comps";"debt comps",#N/A,FALSE,"GIC_Comps";"debt comps",#N/A,FALSE,"GIC2_Comps"}</definedName>
    <definedName name="hjkhjkhjk" localSheetId="4" hidden="1">{"equity comps",#N/A,FALSE,"CS Comps";"equity comps",#N/A,FALSE,"PS Comps";"equity comps",#N/A,FALSE,"GIC_Comps";"equity comps",#N/A,FALSE,"GIC2_Comps";"debt comps",#N/A,FALSE,"CS Comps";"debt comps",#N/A,FALSE,"PS Comps";"debt comps",#N/A,FALSE,"GIC_Comps";"debt comps",#N/A,FALSE,"GIC2_Comps"}</definedName>
    <definedName name="hjkhjkhjk" hidden="1">{"equity comps",#N/A,FALSE,"CS Comps";"equity comps",#N/A,FALSE,"PS Comps";"equity comps",#N/A,FALSE,"GIC_Comps";"equity comps",#N/A,FALSE,"GIC2_Comps";"debt comps",#N/A,FALSE,"CS Comps";"debt comps",#N/A,FALSE,"PS Comps";"debt comps",#N/A,FALSE,"GIC_Comps";"debt comps",#N/A,FALSE,"GIC2_Comps"}</definedName>
    <definedName name="hjkjhk" localSheetId="2" hidden="1">{#N/A,#N/A,FALSE,"Calc";#N/A,#N/A,FALSE,"Sensitivity";#N/A,#N/A,FALSE,"LT Earn.Dil.";#N/A,#N/A,FALSE,"Dil. AVP"}</definedName>
    <definedName name="hjkjhk" localSheetId="4" hidden="1">{#N/A,#N/A,FALSE,"Calc";#N/A,#N/A,FALSE,"Sensitivity";#N/A,#N/A,FALSE,"LT Earn.Dil.";#N/A,#N/A,FALSE,"Dil. AVP"}</definedName>
    <definedName name="hjkjhk" hidden="1">{#N/A,#N/A,FALSE,"Calc";#N/A,#N/A,FALSE,"Sensitivity";#N/A,#N/A,FALSE,"LT Earn.Dil.";#N/A,#N/A,FALSE,"Dil. AVP"}</definedName>
    <definedName name="HJKLHJKL" localSheetId="2" hidden="1">{#N/A,#N/A,FALSE,"PROFIT 11-95"}</definedName>
    <definedName name="HJKLHJKL" localSheetId="4" hidden="1">{#N/A,#N/A,FALSE,"PROFIT 11-95"}</definedName>
    <definedName name="HJKLHJKL" hidden="1">{#N/A,#N/A,FALSE,"PROFIT 11-95"}</definedName>
    <definedName name="hjsjsj" localSheetId="2" hidden="1">{"'Break down'!$A$4"}</definedName>
    <definedName name="hjsjsj" localSheetId="4" hidden="1">{"'Break down'!$A$4"}</definedName>
    <definedName name="hjsjsj" hidden="1">{"'Break down'!$A$4"}</definedName>
    <definedName name="hjujk" localSheetId="2" hidden="1">{"גביה התחלה 1",#N/A,FALSE,"ינואר 02";"גביה התחלה 2",#N/A,FALSE,"ינואר 02";"גביה  התחלה 3",#N/A,FALSE,"ינואר 02"}</definedName>
    <definedName name="hjujk" localSheetId="4" hidden="1">{"גביה התחלה 1",#N/A,FALSE,"ינואר 02";"גביה התחלה 2",#N/A,FALSE,"ינואר 02";"גביה  התחלה 3",#N/A,FALSE,"ינואר 02"}</definedName>
    <definedName name="hjujk" hidden="1">{"גביה התחלה 1",#N/A,FALSE,"ינואר 02";"גביה התחלה 2",#N/A,FALSE,"ינואר 02";"גביה  התחלה 3",#N/A,FALSE,"ינואר 02"}</definedName>
    <definedName name="hjy" localSheetId="2" hidden="1">{"'Break down'!$A$4"}</definedName>
    <definedName name="hjy" localSheetId="4" hidden="1">{"'Break down'!$A$4"}</definedName>
    <definedName name="hjy" hidden="1">{"'Break down'!$A$4"}</definedName>
    <definedName name="hkhjk" localSheetId="2" hidden="1">{#N/A,#N/A,FALSE,"Operations";#N/A,#N/A,FALSE,"Financials"}</definedName>
    <definedName name="hkhjk" localSheetId="4" hidden="1">{#N/A,#N/A,FALSE,"Operations";#N/A,#N/A,FALSE,"Financials"}</definedName>
    <definedName name="hkhjk" hidden="1">{#N/A,#N/A,FALSE,"Operations";#N/A,#N/A,FALSE,"Financials"}</definedName>
    <definedName name="hkjhjh" localSheetId="2" hidden="1">{"Page1",#N/A,FALSE,"Summary";"Page2",#N/A,FALSE,"Summary";"Page3",#N/A,FALSE,"Summary";"Page4",#N/A,FALSE,"Summary"}</definedName>
    <definedName name="hkjhjh" localSheetId="4" hidden="1">{"Page1",#N/A,FALSE,"Summary";"Page2",#N/A,FALSE,"Summary";"Page3",#N/A,FALSE,"Summary";"Page4",#N/A,FALSE,"Summary"}</definedName>
    <definedName name="hkjhjh" hidden="1">{"Page1",#N/A,FALSE,"Summary";"Page2",#N/A,FALSE,"Summary";"Page3",#N/A,FALSE,"Summary";"Page4",#N/A,FALSE,"Summary"}</definedName>
    <definedName name="hkjjhkhkhk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hkjjhkhkhk" localSheetId="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hkjjhkhkhk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hkla" localSheetId="2" hidden="1">{#N/A,#N/A,FALSE,"Valuation Assumptions";#N/A,#N/A,FALSE,"Summary";#N/A,#N/A,FALSE,"DCF";#N/A,#N/A,FALSE,"Valuation";#N/A,#N/A,FALSE,"WACC";#N/A,#N/A,FALSE,"UBVH";#N/A,#N/A,FALSE,"Free Cash Flow"}</definedName>
    <definedName name="hkla" localSheetId="4" hidden="1">{#N/A,#N/A,FALSE,"Valuation Assumptions";#N/A,#N/A,FALSE,"Summary";#N/A,#N/A,FALSE,"DCF";#N/A,#N/A,FALSE,"Valuation";#N/A,#N/A,FALSE,"WACC";#N/A,#N/A,FALSE,"UBVH";#N/A,#N/A,FALSE,"Free Cash Flow"}</definedName>
    <definedName name="hkla" hidden="1">{#N/A,#N/A,FALSE,"Valuation Assumptions";#N/A,#N/A,FALSE,"Summary";#N/A,#N/A,FALSE,"DCF";#N/A,#N/A,FALSE,"Valuation";#N/A,#N/A,FALSE,"WACC";#N/A,#N/A,FALSE,"UBVH";#N/A,#N/A,FALSE,"Free Cash Flow"}</definedName>
    <definedName name="HL_CorpFlashMTD_IFRS" localSheetId="10">#REF!</definedName>
    <definedName name="HL_CorpFlashMTD_IFRS">#REF!</definedName>
    <definedName name="HL_CorpFlashYTD_IFRS" localSheetId="10">#REF!</definedName>
    <definedName name="HL_CorpFlashYTD_IFRS">#REF!</definedName>
    <definedName name="HL_DirFlashMTD_IFRS" localSheetId="10">#REF!</definedName>
    <definedName name="HL_DirFlashMTD_IFRS">#REF!</definedName>
    <definedName name="HL_DirFlashYTD_IFRS" localSheetId="10">#REF!</definedName>
    <definedName name="HL_DirFlashYTD_IFRS">#REF!</definedName>
    <definedName name="HL_MR_COVER" localSheetId="10">#REF!</definedName>
    <definedName name="HL_MR_COVER">#REF!</definedName>
    <definedName name="HLLL">[0]!HLLL</definedName>
    <definedName name="hlp" localSheetId="10" hidden="1">#REF!</definedName>
    <definedName name="hlp" localSheetId="4" hidden="1">#REF!</definedName>
    <definedName name="hlp" hidden="1">#REF!</definedName>
    <definedName name="hmhjhjkhjkjk" localSheetId="10">#REF!</definedName>
    <definedName name="hmhjhjkhjkjk">#REF!</definedName>
    <definedName name="hn.DZ_MultByFXRates" localSheetId="10">#REF!,#REF!,#REF!,#REF!</definedName>
    <definedName name="hn.DZ_MultByFXRates">#REF!,#REF!,#REF!,#REF!</definedName>
    <definedName name="hn.ExtDb" hidden="1">FALSE</definedName>
    <definedName name="hn.ModelType" hidden="1">"DEAL"</definedName>
    <definedName name="hn.ModelVersion" hidden="1">1</definedName>
    <definedName name="hn.NoUpload" hidden="1">0</definedName>
    <definedName name="hngfgnfgn" localSheetId="2" hidden="1">{#N/A,#N/A,TRUE,"Historicals";#N/A,#N/A,TRUE,"Charts";#N/A,#N/A,TRUE,"Forecasts"}</definedName>
    <definedName name="hngfgnfgn" localSheetId="4" hidden="1">{#N/A,#N/A,TRUE,"Historicals";#N/A,#N/A,TRUE,"Charts";#N/A,#N/A,TRUE,"Forecasts"}</definedName>
    <definedName name="hngfgnfgn" hidden="1">{#N/A,#N/A,TRUE,"Historicals";#N/A,#N/A,TRUE,"Charts";#N/A,#N/A,TRUE,"Forecasts"}</definedName>
    <definedName name="hngfgnfgn_1" localSheetId="2" hidden="1">{#N/A,#N/A,TRUE,"Historicals";#N/A,#N/A,TRUE,"Charts";#N/A,#N/A,TRUE,"Forecasts"}</definedName>
    <definedName name="hngfgnfgn_1" localSheetId="4" hidden="1">{#N/A,#N/A,TRUE,"Historicals";#N/A,#N/A,TRUE,"Charts";#N/A,#N/A,TRUE,"Forecasts"}</definedName>
    <definedName name="hngfgnfgn_1" hidden="1">{#N/A,#N/A,TRUE,"Historicals";#N/A,#N/A,TRUE,"Charts";#N/A,#N/A,TRUE,"Forecasts"}</definedName>
    <definedName name="hngfgnfgn_2" localSheetId="2" hidden="1">{#N/A,#N/A,TRUE,"Historicals";#N/A,#N/A,TRUE,"Charts";#N/A,#N/A,TRUE,"Forecasts"}</definedName>
    <definedName name="hngfgnfgn_2" localSheetId="4" hidden="1">{#N/A,#N/A,TRUE,"Historicals";#N/A,#N/A,TRUE,"Charts";#N/A,#N/A,TRUE,"Forecasts"}</definedName>
    <definedName name="hngfgnfgn_2" hidden="1">{#N/A,#N/A,TRUE,"Historicals";#N/A,#N/A,TRUE,"Charts";#N/A,#N/A,TRUE,"Forecasts"}</definedName>
    <definedName name="HNJ" localSheetId="2" hidden="1">{#N/A,#N/A,FALSE,"Calc";#N/A,#N/A,FALSE,"Sensitivity";#N/A,#N/A,FALSE,"LT Earn.Dil.";#N/A,#N/A,FALSE,"Dil. AVP"}</definedName>
    <definedName name="HNJ" localSheetId="4" hidden="1">{#N/A,#N/A,FALSE,"Calc";#N/A,#N/A,FALSE,"Sensitivity";#N/A,#N/A,FALSE,"LT Earn.Dil.";#N/A,#N/A,FALSE,"Dil. AVP"}</definedName>
    <definedName name="HNJ" hidden="1">{#N/A,#N/A,FALSE,"Calc";#N/A,#N/A,FALSE,"Sensitivity";#N/A,#N/A,FALSE,"LT Earn.Dil.";#N/A,#N/A,FALSE,"Dil. AVP"}</definedName>
    <definedName name="HOFUF" localSheetId="10">#REF!</definedName>
    <definedName name="HOFUF">#REF!</definedName>
    <definedName name="hofuf3" localSheetId="2" hidden="1">{#N/A,#N/A,TRUE,"PROFIT 11-95"}</definedName>
    <definedName name="hofuf3" localSheetId="4" hidden="1">{#N/A,#N/A,TRUE,"PROFIT 11-95"}</definedName>
    <definedName name="hofuf3" hidden="1">{#N/A,#N/A,TRUE,"PROFIT 11-95"}</definedName>
    <definedName name="Holland" localSheetId="10">#REF!</definedName>
    <definedName name="Holland">#REF!</definedName>
    <definedName name="HOMFE" localSheetId="2" hidden="1">{#N/A,#N/A,FALSE,"Assessment";#N/A,#N/A,FALSE,"Staffing";#N/A,#N/A,FALSE,"Hires";#N/A,#N/A,FALSE,"Assumptions"}</definedName>
    <definedName name="HOMFE" localSheetId="4" hidden="1">{#N/A,#N/A,FALSE,"Assessment";#N/A,#N/A,FALSE,"Staffing";#N/A,#N/A,FALSE,"Hires";#N/A,#N/A,FALSE,"Assumptions"}</definedName>
    <definedName name="HOMFE" hidden="1">{#N/A,#N/A,FALSE,"Assessment";#N/A,#N/A,FALSE,"Staffing";#N/A,#N/A,FALSE,"Hires";#N/A,#N/A,FALSE,"Assumptions"}</definedName>
    <definedName name="HOS" localSheetId="2" hidden="1">{#N/A,#N/A,TRUE,"PROFIT 11-95"}</definedName>
    <definedName name="HOS" localSheetId="4" hidden="1">{#N/A,#N/A,TRUE,"PROFIT 11-95"}</definedName>
    <definedName name="HOS" hidden="1">{#N/A,#N/A,TRUE,"PROFIT 11-95"}</definedName>
    <definedName name="HOSa" localSheetId="2" hidden="1">{#N/A,#N/A,TRUE,"PROFIT 11-95"}</definedName>
    <definedName name="HOSa" localSheetId="4" hidden="1">{#N/A,#N/A,TRUE,"PROFIT 11-95"}</definedName>
    <definedName name="HOSa" hidden="1">{#N/A,#N/A,TRUE,"PROFIT 11-95"}</definedName>
    <definedName name="Hours" localSheetId="10">#REF!</definedName>
    <definedName name="Hours">#REF!</definedName>
    <definedName name="HR_BUDGET" localSheetId="2" hidden="1">{#N/A,#N/A,FALSE,"Cover";#N/A,#N/A,FALSE,"Index";#N/A,#N/A,FALSE,"Spec";#N/A,#N/A,FALSE,"Breakdown";#N/A,#N/A,FALSE,"Cost Plan"}</definedName>
    <definedName name="HR_BUDGET" localSheetId="4" hidden="1">{#N/A,#N/A,FALSE,"Cover";#N/A,#N/A,FALSE,"Index";#N/A,#N/A,FALSE,"Spec";#N/A,#N/A,FALSE,"Breakdown";#N/A,#N/A,FALSE,"Cost Plan"}</definedName>
    <definedName name="HR_BUDGET" hidden="1">{#N/A,#N/A,FALSE,"Cover";#N/A,#N/A,FALSE,"Index";#N/A,#N/A,FALSE,"Spec";#N/A,#N/A,FALSE,"Breakdown";#N/A,#N/A,FALSE,"Cost Plan"}</definedName>
    <definedName name="HR_COUNT" localSheetId="10">#REF!</definedName>
    <definedName name="HR_COUNT">#REF!</definedName>
    <definedName name="HR_No" localSheetId="10">#REF!</definedName>
    <definedName name="HR_No">#REF!</definedName>
    <definedName name="hrewtwhdg" localSheetId="2" hidden="1">{#N/A,#N/A,TRUE,"Historicals";#N/A,#N/A,TRUE,"Charts";#N/A,#N/A,TRUE,"Forecasts"}</definedName>
    <definedName name="hrewtwhdg" localSheetId="4" hidden="1">{#N/A,#N/A,TRUE,"Historicals";#N/A,#N/A,TRUE,"Charts";#N/A,#N/A,TRUE,"Forecasts"}</definedName>
    <definedName name="hrewtwhdg" hidden="1">{#N/A,#N/A,TRUE,"Historicals";#N/A,#N/A,TRUE,"Charts";#N/A,#N/A,TRUE,"Forecasts"}</definedName>
    <definedName name="hrewtwhdg_1" localSheetId="2" hidden="1">{#N/A,#N/A,TRUE,"Historicals";#N/A,#N/A,TRUE,"Charts";#N/A,#N/A,TRUE,"Forecasts"}</definedName>
    <definedName name="hrewtwhdg_1" localSheetId="4" hidden="1">{#N/A,#N/A,TRUE,"Historicals";#N/A,#N/A,TRUE,"Charts";#N/A,#N/A,TRUE,"Forecasts"}</definedName>
    <definedName name="hrewtwhdg_1" hidden="1">{#N/A,#N/A,TRUE,"Historicals";#N/A,#N/A,TRUE,"Charts";#N/A,#N/A,TRUE,"Forecasts"}</definedName>
    <definedName name="hrewtwhdg_2" localSheetId="2" hidden="1">{#N/A,#N/A,TRUE,"Historicals";#N/A,#N/A,TRUE,"Charts";#N/A,#N/A,TRUE,"Forecasts"}</definedName>
    <definedName name="hrewtwhdg_2" localSheetId="4" hidden="1">{#N/A,#N/A,TRUE,"Historicals";#N/A,#N/A,TRUE,"Charts";#N/A,#N/A,TRUE,"Forecasts"}</definedName>
    <definedName name="hrewtwhdg_2" hidden="1">{#N/A,#N/A,TRUE,"Historicals";#N/A,#N/A,TRUE,"Charts";#N/A,#N/A,TRUE,"Forecasts"}</definedName>
    <definedName name="HRP" localSheetId="2" hidden="1">{"'B-2 QSER Jun 98 4-27-98 cor'!$A$1:$F$57"}</definedName>
    <definedName name="HRP" localSheetId="4" hidden="1">{"'B-2 QSER Jun 98 4-27-98 cor'!$A$1:$F$57"}</definedName>
    <definedName name="HRP" hidden="1">{"'B-2 QSER Jun 98 4-27-98 cor'!$A$1:$F$57"}</definedName>
    <definedName name="hrtgf" localSheetId="2" hidden="1">{#N/A,#N/A,TRUE,"Historicals";#N/A,#N/A,TRUE,"Charts";#N/A,#N/A,TRUE,"Forecasts"}</definedName>
    <definedName name="hrtgf" localSheetId="4" hidden="1">{#N/A,#N/A,TRUE,"Historicals";#N/A,#N/A,TRUE,"Charts";#N/A,#N/A,TRUE,"Forecasts"}</definedName>
    <definedName name="hrtgf" hidden="1">{#N/A,#N/A,TRUE,"Historicals";#N/A,#N/A,TRUE,"Charts";#N/A,#N/A,TRUE,"Forecasts"}</definedName>
    <definedName name="hrtgf_1" localSheetId="2" hidden="1">{#N/A,#N/A,TRUE,"Historicals";#N/A,#N/A,TRUE,"Charts";#N/A,#N/A,TRUE,"Forecasts"}</definedName>
    <definedName name="hrtgf_1" localSheetId="4" hidden="1">{#N/A,#N/A,TRUE,"Historicals";#N/A,#N/A,TRUE,"Charts";#N/A,#N/A,TRUE,"Forecasts"}</definedName>
    <definedName name="hrtgf_1" hidden="1">{#N/A,#N/A,TRUE,"Historicals";#N/A,#N/A,TRUE,"Charts";#N/A,#N/A,TRUE,"Forecasts"}</definedName>
    <definedName name="hrtgf_2" localSheetId="2" hidden="1">{#N/A,#N/A,TRUE,"Historicals";#N/A,#N/A,TRUE,"Charts";#N/A,#N/A,TRUE,"Forecasts"}</definedName>
    <definedName name="hrtgf_2" localSheetId="4" hidden="1">{#N/A,#N/A,TRUE,"Historicals";#N/A,#N/A,TRUE,"Charts";#N/A,#N/A,TRUE,"Forecasts"}</definedName>
    <definedName name="hrtgf_2" hidden="1">{#N/A,#N/A,TRUE,"Historicals";#N/A,#N/A,TRUE,"Charts";#N/A,#N/A,TRUE,"Forecasts"}</definedName>
    <definedName name="hrthfdghfr" localSheetId="2" hidden="1">{#N/A,#N/A,TRUE,"Historicals";#N/A,#N/A,TRUE,"Charts";#N/A,#N/A,TRUE,"Forecasts"}</definedName>
    <definedName name="hrthfdghfr" localSheetId="4" hidden="1">{#N/A,#N/A,TRUE,"Historicals";#N/A,#N/A,TRUE,"Charts";#N/A,#N/A,TRUE,"Forecasts"}</definedName>
    <definedName name="hrthfdghfr" hidden="1">{#N/A,#N/A,TRUE,"Historicals";#N/A,#N/A,TRUE,"Charts";#N/A,#N/A,TRUE,"Forecasts"}</definedName>
    <definedName name="hrthfdghfr_1" localSheetId="2" hidden="1">{#N/A,#N/A,TRUE,"Historicals";#N/A,#N/A,TRUE,"Charts";#N/A,#N/A,TRUE,"Forecasts"}</definedName>
    <definedName name="hrthfdghfr_1" localSheetId="4" hidden="1">{#N/A,#N/A,TRUE,"Historicals";#N/A,#N/A,TRUE,"Charts";#N/A,#N/A,TRUE,"Forecasts"}</definedName>
    <definedName name="hrthfdghfr_1" hidden="1">{#N/A,#N/A,TRUE,"Historicals";#N/A,#N/A,TRUE,"Charts";#N/A,#N/A,TRUE,"Forecasts"}</definedName>
    <definedName name="hrthfdghfr_2" localSheetId="2" hidden="1">{#N/A,#N/A,TRUE,"Historicals";#N/A,#N/A,TRUE,"Charts";#N/A,#N/A,TRUE,"Forecasts"}</definedName>
    <definedName name="hrthfdghfr_2" localSheetId="4" hidden="1">{#N/A,#N/A,TRUE,"Historicals";#N/A,#N/A,TRUE,"Charts";#N/A,#N/A,TRUE,"Forecasts"}</definedName>
    <definedName name="hrthfdghfr_2" hidden="1">{#N/A,#N/A,TRUE,"Historicals";#N/A,#N/A,TRUE,"Charts";#N/A,#N/A,TRUE,"Forecasts"}</definedName>
    <definedName name="hsdfhe" localSheetId="2" hidden="1">{#N/A,#N/A,TRUE,"Historicals";#N/A,#N/A,TRUE,"Charts";#N/A,#N/A,TRUE,"Forecasts"}</definedName>
    <definedName name="hsdfhe" localSheetId="4" hidden="1">{#N/A,#N/A,TRUE,"Historicals";#N/A,#N/A,TRUE,"Charts";#N/A,#N/A,TRUE,"Forecasts"}</definedName>
    <definedName name="hsdfhe" hidden="1">{#N/A,#N/A,TRUE,"Historicals";#N/A,#N/A,TRUE,"Charts";#N/A,#N/A,TRUE,"Forecasts"}</definedName>
    <definedName name="hsdfhe_1" localSheetId="2" hidden="1">{#N/A,#N/A,TRUE,"Historicals";#N/A,#N/A,TRUE,"Charts";#N/A,#N/A,TRUE,"Forecasts"}</definedName>
    <definedName name="hsdfhe_1" localSheetId="4" hidden="1">{#N/A,#N/A,TRUE,"Historicals";#N/A,#N/A,TRUE,"Charts";#N/A,#N/A,TRUE,"Forecasts"}</definedName>
    <definedName name="hsdfhe_1" hidden="1">{#N/A,#N/A,TRUE,"Historicals";#N/A,#N/A,TRUE,"Charts";#N/A,#N/A,TRUE,"Forecasts"}</definedName>
    <definedName name="hsdfhe_2" localSheetId="2" hidden="1">{#N/A,#N/A,TRUE,"Historicals";#N/A,#N/A,TRUE,"Charts";#N/A,#N/A,TRUE,"Forecasts"}</definedName>
    <definedName name="hsdfhe_2" localSheetId="4" hidden="1">{#N/A,#N/A,TRUE,"Historicals";#N/A,#N/A,TRUE,"Charts";#N/A,#N/A,TRUE,"Forecasts"}</definedName>
    <definedName name="hsdfhe_2" hidden="1">{#N/A,#N/A,TRUE,"Historicals";#N/A,#N/A,TRUE,"Charts";#N/A,#N/A,TRUE,"Forecasts"}</definedName>
    <definedName name="hsglsagdsd" localSheetId="10">#REF!</definedName>
    <definedName name="hsglsagdsd">#REF!</definedName>
    <definedName name="hshjy" localSheetId="2" hidden="1">{#N/A,#N/A,TRUE,"Cover";#N/A,#N/A,TRUE,"Conts";#N/A,#N/A,TRUE,"VOS";#N/A,#N/A,TRUE,"Warrington";#N/A,#N/A,TRUE,"Widnes"}</definedName>
    <definedName name="hshjy" localSheetId="4" hidden="1">{#N/A,#N/A,TRUE,"Cover";#N/A,#N/A,TRUE,"Conts";#N/A,#N/A,TRUE,"VOS";#N/A,#N/A,TRUE,"Warrington";#N/A,#N/A,TRUE,"Widnes"}</definedName>
    <definedName name="hshjy" hidden="1">{#N/A,#N/A,TRUE,"Cover";#N/A,#N/A,TRUE,"Conts";#N/A,#N/A,TRUE,"VOS";#N/A,#N/A,TRUE,"Warrington";#N/A,#N/A,TRUE,"Widnes"}</definedName>
    <definedName name="hshxdht" localSheetId="2" hidden="1">{#N/A,#N/A,TRUE,"Cover";#N/A,#N/A,TRUE,"Conts";#N/A,#N/A,TRUE,"VOS";#N/A,#N/A,TRUE,"Warrington";#N/A,#N/A,TRUE,"Widnes"}</definedName>
    <definedName name="hshxdht" localSheetId="4" hidden="1">{#N/A,#N/A,TRUE,"Cover";#N/A,#N/A,TRUE,"Conts";#N/A,#N/A,TRUE,"VOS";#N/A,#N/A,TRUE,"Warrington";#N/A,#N/A,TRUE,"Widnes"}</definedName>
    <definedName name="hshxdht" hidden="1">{#N/A,#N/A,TRUE,"Cover";#N/A,#N/A,TRUE,"Conts";#N/A,#N/A,TRUE,"VOS";#N/A,#N/A,TRUE,"Warrington";#N/A,#N/A,TRUE,"Widnes"}</definedName>
    <definedName name="hsksdllhf" localSheetId="10">#REF!</definedName>
    <definedName name="hsksdllhf">#REF!</definedName>
    <definedName name="hsyhjtyhj" localSheetId="2" hidden="1">{#N/A,#N/A,TRUE,"Cover";#N/A,#N/A,TRUE,"Conts";#N/A,#N/A,TRUE,"VOS";#N/A,#N/A,TRUE,"Warrington";#N/A,#N/A,TRUE,"Widnes"}</definedName>
    <definedName name="hsyhjtyhj" localSheetId="4" hidden="1">{#N/A,#N/A,TRUE,"Cover";#N/A,#N/A,TRUE,"Conts";#N/A,#N/A,TRUE,"VOS";#N/A,#N/A,TRUE,"Warrington";#N/A,#N/A,TRUE,"Widnes"}</definedName>
    <definedName name="hsyhjtyhj" hidden="1">{#N/A,#N/A,TRUE,"Cover";#N/A,#N/A,TRUE,"Conts";#N/A,#N/A,TRUE,"VOS";#N/A,#N/A,TRUE,"Warrington";#N/A,#N/A,TRUE,"Widnes"}</definedName>
    <definedName name="ht" localSheetId="2" hidden="1">{"'Break down'!$A$4"}</definedName>
    <definedName name="ht" localSheetId="4" hidden="1">{"'Break down'!$A$4"}</definedName>
    <definedName name="ht" hidden="1">{"'Break down'!$A$4"}</definedName>
    <definedName name="htdf" localSheetId="2" hidden="1">{#N/A,#N/A,TRUE,"Historicals";#N/A,#N/A,TRUE,"Charts";#N/A,#N/A,TRUE,"Forecasts"}</definedName>
    <definedName name="htdf" localSheetId="4" hidden="1">{#N/A,#N/A,TRUE,"Historicals";#N/A,#N/A,TRUE,"Charts";#N/A,#N/A,TRUE,"Forecasts"}</definedName>
    <definedName name="htdf" hidden="1">{#N/A,#N/A,TRUE,"Historicals";#N/A,#N/A,TRUE,"Charts";#N/A,#N/A,TRUE,"Forecasts"}</definedName>
    <definedName name="htdf_1" localSheetId="2" hidden="1">{#N/A,#N/A,TRUE,"Historicals";#N/A,#N/A,TRUE,"Charts";#N/A,#N/A,TRUE,"Forecasts"}</definedName>
    <definedName name="htdf_1" localSheetId="4" hidden="1">{#N/A,#N/A,TRUE,"Historicals";#N/A,#N/A,TRUE,"Charts";#N/A,#N/A,TRUE,"Forecasts"}</definedName>
    <definedName name="htdf_1" hidden="1">{#N/A,#N/A,TRUE,"Historicals";#N/A,#N/A,TRUE,"Charts";#N/A,#N/A,TRUE,"Forecasts"}</definedName>
    <definedName name="htdf_2" localSheetId="2" hidden="1">{#N/A,#N/A,TRUE,"Historicals";#N/A,#N/A,TRUE,"Charts";#N/A,#N/A,TRUE,"Forecasts"}</definedName>
    <definedName name="htdf_2" localSheetId="4" hidden="1">{#N/A,#N/A,TRUE,"Historicals";#N/A,#N/A,TRUE,"Charts";#N/A,#N/A,TRUE,"Forecasts"}</definedName>
    <definedName name="htdf_2" hidden="1">{#N/A,#N/A,TRUE,"Historicals";#N/A,#N/A,TRUE,"Charts";#N/A,#N/A,TRUE,"Forecasts"}</definedName>
    <definedName name="htehdfgd" localSheetId="2" hidden="1">{#N/A,#N/A,TRUE,"Historicals";#N/A,#N/A,TRUE,"Charts";#N/A,#N/A,TRUE,"Forecasts"}</definedName>
    <definedName name="htehdfgd" localSheetId="4" hidden="1">{#N/A,#N/A,TRUE,"Historicals";#N/A,#N/A,TRUE,"Charts";#N/A,#N/A,TRUE,"Forecasts"}</definedName>
    <definedName name="htehdfgd" hidden="1">{#N/A,#N/A,TRUE,"Historicals";#N/A,#N/A,TRUE,"Charts";#N/A,#N/A,TRUE,"Forecasts"}</definedName>
    <definedName name="htehdfgd_1" localSheetId="2" hidden="1">{#N/A,#N/A,TRUE,"Historicals";#N/A,#N/A,TRUE,"Charts";#N/A,#N/A,TRUE,"Forecasts"}</definedName>
    <definedName name="htehdfgd_1" localSheetId="4" hidden="1">{#N/A,#N/A,TRUE,"Historicals";#N/A,#N/A,TRUE,"Charts";#N/A,#N/A,TRUE,"Forecasts"}</definedName>
    <definedName name="htehdfgd_1" hidden="1">{#N/A,#N/A,TRUE,"Historicals";#N/A,#N/A,TRUE,"Charts";#N/A,#N/A,TRUE,"Forecasts"}</definedName>
    <definedName name="htehdfgd_2" localSheetId="2" hidden="1">{#N/A,#N/A,TRUE,"Historicals";#N/A,#N/A,TRUE,"Charts";#N/A,#N/A,TRUE,"Forecasts"}</definedName>
    <definedName name="htehdfgd_2" localSheetId="4" hidden="1">{#N/A,#N/A,TRUE,"Historicals";#N/A,#N/A,TRUE,"Charts";#N/A,#N/A,TRUE,"Forecasts"}</definedName>
    <definedName name="htehdfgd_2" hidden="1">{#N/A,#N/A,TRUE,"Historicals";#N/A,#N/A,TRUE,"Charts";#N/A,#N/A,TRUE,"Forecasts"}</definedName>
    <definedName name="htehdr" localSheetId="2" hidden="1">{#N/A,#N/A,TRUE,"Historicals";#N/A,#N/A,TRUE,"Charts";#N/A,#N/A,TRUE,"Forecasts"}</definedName>
    <definedName name="htehdr" localSheetId="4" hidden="1">{#N/A,#N/A,TRUE,"Historicals";#N/A,#N/A,TRUE,"Charts";#N/A,#N/A,TRUE,"Forecasts"}</definedName>
    <definedName name="htehdr" hidden="1">{#N/A,#N/A,TRUE,"Historicals";#N/A,#N/A,TRUE,"Charts";#N/A,#N/A,TRUE,"Forecasts"}</definedName>
    <definedName name="htehdr_1" localSheetId="2" hidden="1">{#N/A,#N/A,TRUE,"Historicals";#N/A,#N/A,TRUE,"Charts";#N/A,#N/A,TRUE,"Forecasts"}</definedName>
    <definedName name="htehdr_1" localSheetId="4" hidden="1">{#N/A,#N/A,TRUE,"Historicals";#N/A,#N/A,TRUE,"Charts";#N/A,#N/A,TRUE,"Forecasts"}</definedName>
    <definedName name="htehdr_1" hidden="1">{#N/A,#N/A,TRUE,"Historicals";#N/A,#N/A,TRUE,"Charts";#N/A,#N/A,TRUE,"Forecasts"}</definedName>
    <definedName name="htehdr_2" localSheetId="2" hidden="1">{#N/A,#N/A,TRUE,"Historicals";#N/A,#N/A,TRUE,"Charts";#N/A,#N/A,TRUE,"Forecasts"}</definedName>
    <definedName name="htehdr_2" localSheetId="4" hidden="1">{#N/A,#N/A,TRUE,"Historicals";#N/A,#N/A,TRUE,"Charts";#N/A,#N/A,TRUE,"Forecasts"}</definedName>
    <definedName name="htehdr_2" hidden="1">{#N/A,#N/A,TRUE,"Historicals";#N/A,#N/A,TRUE,"Charts";#N/A,#N/A,TRUE,"Forecasts"}</definedName>
    <definedName name="htehythfg" localSheetId="2" hidden="1">{#N/A,#N/A,TRUE,"Historicals";#N/A,#N/A,TRUE,"Charts";#N/A,#N/A,TRUE,"Forecasts"}</definedName>
    <definedName name="htehythfg" localSheetId="4" hidden="1">{#N/A,#N/A,TRUE,"Historicals";#N/A,#N/A,TRUE,"Charts";#N/A,#N/A,TRUE,"Forecasts"}</definedName>
    <definedName name="htehythfg" hidden="1">{#N/A,#N/A,TRUE,"Historicals";#N/A,#N/A,TRUE,"Charts";#N/A,#N/A,TRUE,"Forecasts"}</definedName>
    <definedName name="htehythfg_1" localSheetId="2" hidden="1">{#N/A,#N/A,TRUE,"Historicals";#N/A,#N/A,TRUE,"Charts";#N/A,#N/A,TRUE,"Forecasts"}</definedName>
    <definedName name="htehythfg_1" localSheetId="4" hidden="1">{#N/A,#N/A,TRUE,"Historicals";#N/A,#N/A,TRUE,"Charts";#N/A,#N/A,TRUE,"Forecasts"}</definedName>
    <definedName name="htehythfg_1" hidden="1">{#N/A,#N/A,TRUE,"Historicals";#N/A,#N/A,TRUE,"Charts";#N/A,#N/A,TRUE,"Forecasts"}</definedName>
    <definedName name="htehythfg_2" localSheetId="2" hidden="1">{#N/A,#N/A,TRUE,"Historicals";#N/A,#N/A,TRUE,"Charts";#N/A,#N/A,TRUE,"Forecasts"}</definedName>
    <definedName name="htehythfg_2" localSheetId="4" hidden="1">{#N/A,#N/A,TRUE,"Historicals";#N/A,#N/A,TRUE,"Charts";#N/A,#N/A,TRUE,"Forecasts"}</definedName>
    <definedName name="htehythfg_2" hidden="1">{#N/A,#N/A,TRUE,"Historicals";#N/A,#N/A,TRUE,"Charts";#N/A,#N/A,TRUE,"Forecasts"}</definedName>
    <definedName name="htgh" localSheetId="2" hidden="1">{#N/A,#N/A,FALSE,"UK";#N/A,#N/A,FALSE,"FR";#N/A,#N/A,FALSE,"SWE";#N/A,#N/A,FALSE,"BE";#N/A,#N/A,FALSE,"IT";#N/A,#N/A,FALSE,"SP";#N/A,#N/A,FALSE,"GE";#N/A,#N/A,FALSE,"PO";#N/A,#N/A,FALSE,"SWI";#N/A,#N/A,FALSE,"NON"}</definedName>
    <definedName name="htgh" localSheetId="4" hidden="1">{#N/A,#N/A,FALSE,"UK";#N/A,#N/A,FALSE,"FR";#N/A,#N/A,FALSE,"SWE";#N/A,#N/A,FALSE,"BE";#N/A,#N/A,FALSE,"IT";#N/A,#N/A,FALSE,"SP";#N/A,#N/A,FALSE,"GE";#N/A,#N/A,FALSE,"PO";#N/A,#N/A,FALSE,"SWI";#N/A,#N/A,FALSE,"NON"}</definedName>
    <definedName name="htgh" hidden="1">{#N/A,#N/A,FALSE,"UK";#N/A,#N/A,FALSE,"FR";#N/A,#N/A,FALSE,"SWE";#N/A,#N/A,FALSE,"BE";#N/A,#N/A,FALSE,"IT";#N/A,#N/A,FALSE,"SP";#N/A,#N/A,FALSE,"GE";#N/A,#N/A,FALSE,"PO";#N/A,#N/A,FALSE,"SWI";#N/A,#N/A,FALSE,"NON"}</definedName>
    <definedName name="hthbgd" localSheetId="2" hidden="1">{#N/A,#N/A,TRUE,"Historicals";#N/A,#N/A,TRUE,"Charts";#N/A,#N/A,TRUE,"Forecasts"}</definedName>
    <definedName name="hthbgd" localSheetId="4" hidden="1">{#N/A,#N/A,TRUE,"Historicals";#N/A,#N/A,TRUE,"Charts";#N/A,#N/A,TRUE,"Forecasts"}</definedName>
    <definedName name="hthbgd" hidden="1">{#N/A,#N/A,TRUE,"Historicals";#N/A,#N/A,TRUE,"Charts";#N/A,#N/A,TRUE,"Forecasts"}</definedName>
    <definedName name="hthbgd_1" localSheetId="2" hidden="1">{#N/A,#N/A,TRUE,"Historicals";#N/A,#N/A,TRUE,"Charts";#N/A,#N/A,TRUE,"Forecasts"}</definedName>
    <definedName name="hthbgd_1" localSheetId="4" hidden="1">{#N/A,#N/A,TRUE,"Historicals";#N/A,#N/A,TRUE,"Charts";#N/A,#N/A,TRUE,"Forecasts"}</definedName>
    <definedName name="hthbgd_1" hidden="1">{#N/A,#N/A,TRUE,"Historicals";#N/A,#N/A,TRUE,"Charts";#N/A,#N/A,TRUE,"Forecasts"}</definedName>
    <definedName name="hthbgd_2" localSheetId="2" hidden="1">{#N/A,#N/A,TRUE,"Historicals";#N/A,#N/A,TRUE,"Charts";#N/A,#N/A,TRUE,"Forecasts"}</definedName>
    <definedName name="hthbgd_2" localSheetId="4" hidden="1">{#N/A,#N/A,TRUE,"Historicals";#N/A,#N/A,TRUE,"Charts";#N/A,#N/A,TRUE,"Forecasts"}</definedName>
    <definedName name="hthbgd_2" hidden="1">{#N/A,#N/A,TRUE,"Historicals";#N/A,#N/A,TRUE,"Charts";#N/A,#N/A,TRUE,"Forecasts"}</definedName>
    <definedName name="hthty" localSheetId="2" hidden="1">{#N/A,#N/A,TRUE,"Historicals";#N/A,#N/A,TRUE,"Charts";#N/A,#N/A,TRUE,"Forecasts"}</definedName>
    <definedName name="hthty" localSheetId="4" hidden="1">{#N/A,#N/A,TRUE,"Historicals";#N/A,#N/A,TRUE,"Charts";#N/A,#N/A,TRUE,"Forecasts"}</definedName>
    <definedName name="hthty" hidden="1">{#N/A,#N/A,TRUE,"Historicals";#N/A,#N/A,TRUE,"Charts";#N/A,#N/A,TRUE,"Forecasts"}</definedName>
    <definedName name="hthty_1" localSheetId="2" hidden="1">{#N/A,#N/A,TRUE,"Historicals";#N/A,#N/A,TRUE,"Charts";#N/A,#N/A,TRUE,"Forecasts"}</definedName>
    <definedName name="hthty_1" localSheetId="4" hidden="1">{#N/A,#N/A,TRUE,"Historicals";#N/A,#N/A,TRUE,"Charts";#N/A,#N/A,TRUE,"Forecasts"}</definedName>
    <definedName name="hthty_1" hidden="1">{#N/A,#N/A,TRUE,"Historicals";#N/A,#N/A,TRUE,"Charts";#N/A,#N/A,TRUE,"Forecasts"}</definedName>
    <definedName name="hthty_2" localSheetId="2" hidden="1">{#N/A,#N/A,TRUE,"Historicals";#N/A,#N/A,TRUE,"Charts";#N/A,#N/A,TRUE,"Forecasts"}</definedName>
    <definedName name="hthty_2" localSheetId="4" hidden="1">{#N/A,#N/A,TRUE,"Historicals";#N/A,#N/A,TRUE,"Charts";#N/A,#N/A,TRUE,"Forecasts"}</definedName>
    <definedName name="hthty_2" hidden="1">{#N/A,#N/A,TRUE,"Historicals";#N/A,#N/A,TRUE,"Charts";#N/A,#N/A,TRUE,"Forecasts"}</definedName>
    <definedName name="HTML_a" localSheetId="2" hidden="1">{"'Firr(선)'!$AS$1:$AY$62","'Firr(사)'!$AS$1:$AY$62","'Firr(회)'!$AS$1:$AY$62","'Firr(선)'!$L$1:$V$62","'Firr(사)'!$L$1:$V$62","'Firr(회)'!$L$1:$V$62"}</definedName>
    <definedName name="HTML_a" localSheetId="4" hidden="1">{"'Firr(선)'!$AS$1:$AY$62","'Firr(사)'!$AS$1:$AY$62","'Firr(회)'!$AS$1:$AY$62","'Firr(선)'!$L$1:$V$62","'Firr(사)'!$L$1:$V$62","'Firr(회)'!$L$1:$V$62"}</definedName>
    <definedName name="HTML_a" hidden="1">{"'Firr(선)'!$AS$1:$AY$62","'Firr(사)'!$AS$1:$AY$62","'Firr(회)'!$AS$1:$AY$62","'Firr(선)'!$L$1:$V$62","'Firr(사)'!$L$1:$V$62","'Firr(회)'!$L$1:$V$62"}</definedName>
    <definedName name="HTML_CodePage" hidden="1">1252</definedName>
    <definedName name="HTML_Control" localSheetId="2" hidden="1">{"'Sheet1'!$A$1:$H$145"}</definedName>
    <definedName name="HTML_Control" localSheetId="4" hidden="1">{"'Leverage'!$B$2:$M$418"}</definedName>
    <definedName name="HTML_Control" hidden="1">{"'Leverage'!$B$2:$M$418"}</definedName>
    <definedName name="HTML_Control_1" localSheetId="2" hidden="1">{"'Sheet1'!$A$1:$H$145"}</definedName>
    <definedName name="HTML_Control_1" localSheetId="4" hidden="1">{"'Sheet1'!$A$1:$H$145"}</definedName>
    <definedName name="HTML_Control_1" hidden="1">{"'Sheet1'!$A$1:$H$145"}</definedName>
    <definedName name="HTML_Control1" localSheetId="2" hidden="1">{"'B-2 QSER Jun 98 4-27-98 cor'!$A$1:$F$57"}</definedName>
    <definedName name="HTML_Control1" localSheetId="4" hidden="1">{"'B-2 QSER Jun 98 4-27-98 cor'!$A$1:$F$57"}</definedName>
    <definedName name="HTML_Control1" hidden="1">{"'B-2 QSER Jun 98 4-27-98 cor'!$A$1:$F$57"}</definedName>
    <definedName name="HTML_Control2" localSheetId="2" hidden="1">{"'B-2 QSER Jun 98 4-27-98 cor'!$A$1:$F$57"}</definedName>
    <definedName name="HTML_Control2" localSheetId="4" hidden="1">{"'B-2 QSER Jun 98 4-27-98 cor'!$A$1:$F$57"}</definedName>
    <definedName name="HTML_Control2" hidden="1">{"'B-2 QSER Jun 98 4-27-98 cor'!$A$1:$F$57"}</definedName>
    <definedName name="HTML_Control5" localSheetId="2" hidden="1">{"'B-2 QSER Jun 98 4-27-98 cor'!$A$1:$F$57"}</definedName>
    <definedName name="HTML_Control5" localSheetId="4" hidden="1">{"'B-2 QSER Jun 98 4-27-98 cor'!$A$1:$F$57"}</definedName>
    <definedName name="HTML_Control5" hidden="1">{"'B-2 QSER Jun 98 4-27-98 cor'!$A$1:$F$57"}</definedName>
    <definedName name="html_control6" localSheetId="2" hidden="1">{"'B-2 QSER Jun 98 4-27-98 cor'!$A$1:$F$57"}</definedName>
    <definedName name="html_control6" localSheetId="4" hidden="1">{"'B-2 QSER Jun 98 4-27-98 cor'!$A$1:$F$57"}</definedName>
    <definedName name="html_control6" hidden="1">{"'B-2 QSER Jun 98 4-27-98 cor'!$A$1:$F$57"}</definedName>
    <definedName name="HTML_Description" hidden="1">""</definedName>
    <definedName name="HTML_Email" hidden="1">""</definedName>
    <definedName name="HTML_Header" localSheetId="2" hidden="1">"Country Risk Premiums"</definedName>
    <definedName name="HTML_Header" hidden="1">"Leverage"</definedName>
    <definedName name="HTML_Header_1" hidden="1">"Country Risk Premiums"</definedName>
    <definedName name="HTML_LastUpdate" localSheetId="2" hidden="1">"2/19/99"</definedName>
    <definedName name="HTML_LastUpdate" hidden="1">"8/21/00"</definedName>
    <definedName name="HTML_LastUpdate_1" hidden="1">"2/19/99"</definedName>
    <definedName name="HTML_LineAfter" localSheetId="2" hidden="1">TRUE</definedName>
    <definedName name="HTML_LineAfter" hidden="1">FALSE</definedName>
    <definedName name="HTML_LineAfter_1" hidden="1">TRUE</definedName>
    <definedName name="HTML_LineBefore" localSheetId="2" hidden="1">TRUE</definedName>
    <definedName name="HTML_LineBefore" hidden="1">FALSE</definedName>
    <definedName name="HTML_LineBefore_1" hidden="1">TRUE</definedName>
    <definedName name="HTML_Name" localSheetId="2" hidden="1">"Aswath Damodaran"</definedName>
    <definedName name="HTML_Name" hidden="1">"Frank Vickers"</definedName>
    <definedName name="HTML_Name_1" hidden="1">"Aswath Damodaran"</definedName>
    <definedName name="HTML_OBDlg2" hidden="1">TRUE</definedName>
    <definedName name="HTML_OBDlg4" hidden="1">TRUE</definedName>
    <definedName name="HTML_OS" localSheetId="2" hidden="1">1</definedName>
    <definedName name="HTML_OS" hidden="1">0</definedName>
    <definedName name="HTML_OS_1" hidden="1">1</definedName>
    <definedName name="HTML_PathFile" hidden="1">"C:\my documents\lever.htm"</definedName>
    <definedName name="HTML_PathFileMac" hidden="1">"Macintosh HD:HomePageStuff:New_Home_Page:datafile:ctryprem.html"</definedName>
    <definedName name="HTML_Title" localSheetId="2" hidden="1">"Country Risk Premiums"</definedName>
    <definedName name="HTML_Title" hidden="1">"leverage"</definedName>
    <definedName name="HTML_Title_1" hidden="1">"Country Risk Premiums"</definedName>
    <definedName name="HTML1_1" hidden="1">"[FCFF3]Sheet1!$A$1:$L$34"</definedName>
    <definedName name="HTML1_10" hidden="1">"technology@midwal.ca"</definedName>
    <definedName name="HTML1_11" hidden="1">1</definedName>
    <definedName name="HTML1_12" hidden="1">"Aswath:Adobe SiteMill™ 1.0.2:MyHomePage:FCFF3.html"</definedName>
    <definedName name="HTML1_2" hidden="1">1</definedName>
    <definedName name="HTML1_3" hidden="1">"Technology Stock Comparables"</definedName>
    <definedName name="HTML1_4" hidden="1">"Telecom &amp; Networking &amp; Semi"</definedName>
    <definedName name="HTML1_5" hidden="1">"Wednesday April 3, 1996"</definedName>
    <definedName name="HTML1_6" hidden="1">1</definedName>
    <definedName name="HTML1_7" hidden="1">1</definedName>
    <definedName name="HTML1_8" hidden="1">35192</definedName>
    <definedName name="HTML1_9" hidden="1">"Ken Hamel"</definedName>
    <definedName name="HTML10_1" hidden="1">"'[nenpyo.xls]金融収支(98･3末)'!$A$3:$K$24"</definedName>
    <definedName name="HTML10_10" hidden="1">""</definedName>
    <definedName name="HTML10_11" hidden="1">1</definedName>
    <definedName name="HTML10_12" hidden="1">"C:\WINNT\Profiles\09529\ﾃﾞｽｸﾄｯﾌﾟ\MyHTML.htm"</definedName>
    <definedName name="HTML10_2" hidden="1">1</definedName>
    <definedName name="HTML10_3" hidden="1">""</definedName>
    <definedName name="HTML10_4" hidden="1">"Settlement Summary"</definedName>
    <definedName name="HTML10_5" hidden="1">""</definedName>
    <definedName name="HTML10_6" hidden="1">-4146</definedName>
    <definedName name="HTML10_7" hidden="1">-4146</definedName>
    <definedName name="HTML10_8" hidden="1">"6/24/97"</definedName>
    <definedName name="HTML10_9" hidden="1">"Delta Air Lines, Inc."</definedName>
    <definedName name="HTML11_1" hidden="1">"'[nenpyo.xls]金融収支(98･3末)'!$A$26:$K$70"</definedName>
    <definedName name="HTML11_10" hidden="1">""</definedName>
    <definedName name="HTML11_11" hidden="1">1</definedName>
    <definedName name="HTML11_12" hidden="1">"C:\WINNT\Profiles\09529\ﾃﾞｽｸﾄｯﾌﾟ\MyHTML2.htm"</definedName>
    <definedName name="HTML11_2" hidden="1">1</definedName>
    <definedName name="HTML11_3" hidden="1">"nenpyo"</definedName>
    <definedName name="HTML11_4" hidden="1">"金融収支(98･3末)"</definedName>
    <definedName name="HTML11_5" hidden="1">""</definedName>
    <definedName name="HTML11_6" hidden="1">-4146</definedName>
    <definedName name="HTML11_7" hidden="1">-4146</definedName>
    <definedName name="HTML11_8" hidden="1">"98/09/03"</definedName>
    <definedName name="HTML11_9" hidden="1">"09529"</definedName>
    <definedName name="HTML2_1" hidden="1">"'[関係会社区分.xls]作業用（９７・３末）'!$D$18:$G$26"</definedName>
    <definedName name="HTML2_10" hidden="1">"technology@midwal.ca"</definedName>
    <definedName name="HTML2_11" hidden="1">1</definedName>
    <definedName name="HTML2_12" hidden="1">"kaisha04.htm"</definedName>
    <definedName name="HTML2_2" hidden="1">1</definedName>
    <definedName name="HTML2_3" hidden="1">"Technology Stock Comparables"</definedName>
    <definedName name="HTML2_4" hidden="1">"Software Comparables"</definedName>
    <definedName name="HTML2_5" hidden="1">""</definedName>
    <definedName name="HTML2_6" hidden="1">1</definedName>
    <definedName name="HTML2_7" hidden="1">1</definedName>
    <definedName name="HTML2_8" hidden="1">35192</definedName>
    <definedName name="HTML2_9" hidden="1">"Delta Air Lines, Inc."</definedName>
    <definedName name="HTML3_1" hidden="1">"'[関係会社区分.xls]作業用（９７・３末）'!$D$28:$F$41"</definedName>
    <definedName name="HTML3_10" hidden="1">""</definedName>
    <definedName name="HTML3_11" hidden="1">1</definedName>
    <definedName name="HTML3_12" hidden="1">"kaisha05.htm"</definedName>
    <definedName name="HTML3_2" hidden="1">1</definedName>
    <definedName name="HTML3_3" hidden="1">"Technology Stock Comparables"</definedName>
    <definedName name="HTML3_4" hidden="1">"Telecom &amp; Network &amp; Semi."</definedName>
    <definedName name="HTML3_5" hidden="1">""</definedName>
    <definedName name="HTML3_6" hidden="1">-4146</definedName>
    <definedName name="HTML3_7" hidden="1">-4146</definedName>
    <definedName name="HTML3_8" hidden="1">35355</definedName>
    <definedName name="HTML3_9" hidden="1">"Ian Prittie"</definedName>
    <definedName name="HTML4_1" hidden="1">"'[関係会社区分.xls]作業用（９７・３末）'!$D$43:$E$56"</definedName>
    <definedName name="HTML4_10" hidden="1">""</definedName>
    <definedName name="HTML4_11" hidden="1">1</definedName>
    <definedName name="HTML4_12" hidden="1">"kaisha06.htm"</definedName>
    <definedName name="HTML4_2" hidden="1">1</definedName>
    <definedName name="HTML4_3" hidden="1">"Technology Stock Comparables"</definedName>
    <definedName name="HTML4_4" hidden="1">"Volpe, Welty &amp; Co. Comps."</definedName>
    <definedName name="HTML4_5" hidden="1">""</definedName>
    <definedName name="HTML4_6" hidden="1">-4146</definedName>
    <definedName name="HTML4_7" hidden="1">-4146</definedName>
    <definedName name="HTML4_8" hidden="1">35355</definedName>
    <definedName name="HTML4_9" hidden="1">"Ian Prittie"</definedName>
    <definedName name="HTML5_1" hidden="1">"[nenpyo.xls]金融収支ﾗﾝｷﾝｸﾞ!$A$4:$J$70"</definedName>
    <definedName name="HTML5_10" hidden="1">""</definedName>
    <definedName name="HTML5_11" hidden="1">1</definedName>
    <definedName name="HTML5_12" hidden="1">"C:\WINNT\Profiles\09529\ﾃﾞｽｸﾄｯﾌﾟ\MyHTML.htm"</definedName>
    <definedName name="HTML5_2" hidden="1">1</definedName>
    <definedName name="HTML5_3" hidden="1">"Technology Stock Comparables"</definedName>
    <definedName name="HTML5_4" hidden="1">"Fibre Optics"</definedName>
    <definedName name="HTML5_5" hidden="1">""</definedName>
    <definedName name="HTML5_6" hidden="1">-4146</definedName>
    <definedName name="HTML5_7" hidden="1">-4146</definedName>
    <definedName name="HTML5_8" hidden="1">35355</definedName>
    <definedName name="HTML5_9" hidden="1">"Ian Prittie"</definedName>
    <definedName name="HTML6_1" hidden="1">"[nenpyo.xls]金融収支ﾗﾝｷﾝｸﾞ!$A$3:$J$24"</definedName>
    <definedName name="HTML6_10" hidden="1">""</definedName>
    <definedName name="HTML6_11" hidden="1">1</definedName>
    <definedName name="HTML6_12" hidden="1">"C:\WINNT\Profiles\09529\ﾃﾞｽｸﾄｯﾌﾟ\MyHTML.htm"</definedName>
    <definedName name="HTML6_2" hidden="1">1</definedName>
    <definedName name="HTML6_3" hidden="1">"Technology Stock Comparables"</definedName>
    <definedName name="HTML6_4" hidden="1">"Internet"</definedName>
    <definedName name="HTML6_5" hidden="1">""</definedName>
    <definedName name="HTML6_6" hidden="1">-4146</definedName>
    <definedName name="HTML6_7" hidden="1">-4146</definedName>
    <definedName name="HTML6_8" hidden="1">35355</definedName>
    <definedName name="HTML6_9" hidden="1">"Ian Prittie"</definedName>
    <definedName name="HTML7_1" hidden="1">"[nenpyo.xls]金融収支ﾗﾝｷﾝｸﾞ!$A$26:$J$71"</definedName>
    <definedName name="HTML7_10" hidden="1">""</definedName>
    <definedName name="HTML7_11" hidden="1">1</definedName>
    <definedName name="HTML7_12" hidden="1">"C:\WINNT\Profiles\09529\ﾃﾞｽｸﾄｯﾌﾟ\MyHTML2.htm"</definedName>
    <definedName name="HTML7_2" hidden="1">1</definedName>
    <definedName name="HTML7_3" hidden="1">""</definedName>
    <definedName name="HTML7_4" hidden="1">""</definedName>
    <definedName name="HTML7_5" hidden="1">""</definedName>
    <definedName name="HTML7_6" hidden="1">-4146</definedName>
    <definedName name="HTML7_7" hidden="1">-4146</definedName>
    <definedName name="HTML7_8" hidden="1">"3/11/97"</definedName>
    <definedName name="HTML7_9" hidden="1">"Delta Air Lines, Inc."</definedName>
    <definedName name="HTML8_1" hidden="1">"[nenpyo.xls]金融収支!$A$3:$K$26"</definedName>
    <definedName name="HTML8_10" hidden="1">""</definedName>
    <definedName name="HTML8_11" hidden="1">1</definedName>
    <definedName name="HTML8_12" hidden="1">"C:\WINNT\Profiles\09529\ﾃﾞｽｸﾄｯﾌﾟ\MyHTML.htm"</definedName>
    <definedName name="HTML8_2" hidden="1">1</definedName>
    <definedName name="HTML8_3" hidden="1">""</definedName>
    <definedName name="HTML8_4" hidden="1">""</definedName>
    <definedName name="HTML8_5" hidden="1">""</definedName>
    <definedName name="HTML8_6" hidden="1">-4146</definedName>
    <definedName name="HTML8_7" hidden="1">-4146</definedName>
    <definedName name="HTML8_8" hidden="1">"3/11/97"</definedName>
    <definedName name="HTML8_9" hidden="1">"Delta Air Lines, Inc."</definedName>
    <definedName name="HTML9_1" hidden="1">"[nenpyo.xls]金融収支!$A$28:$K$72"</definedName>
    <definedName name="HTML9_10" hidden="1">""</definedName>
    <definedName name="HTML9_11" hidden="1">1</definedName>
    <definedName name="HTML9_12" hidden="1">"C:\WINNT\Profiles\09529\ﾃﾞｽｸﾄｯﾌﾟ\MyHTML2.htm"</definedName>
    <definedName name="HTML9_2" hidden="1">1</definedName>
    <definedName name="HTML9_3" hidden="1">"LOG"</definedName>
    <definedName name="HTML9_4" hidden="1">"sr120798"</definedName>
    <definedName name="HTML9_5" hidden="1">""</definedName>
    <definedName name="HTML9_6" hidden="1">1</definedName>
    <definedName name="HTML9_7" hidden="1">1</definedName>
    <definedName name="HTML9_8" hidden="1">"12/9/98"</definedName>
    <definedName name="HTML9_9" hidden="1">"Delta Air Lines, Inc."</definedName>
    <definedName name="HTMLCount" hidden="1">6</definedName>
    <definedName name="htr" localSheetId="2" hidden="1">{"'Break down'!$A$4"}</definedName>
    <definedName name="htr" localSheetId="4" hidden="1">{"'Break down'!$A$4"}</definedName>
    <definedName name="htr" hidden="1">{"'Break down'!$A$4"}</definedName>
    <definedName name="htre" localSheetId="2" hidden="1">{#N/A,#N/A,TRUE,"Historicals";#N/A,#N/A,TRUE,"Charts";#N/A,#N/A,TRUE,"Forecasts"}</definedName>
    <definedName name="htre" localSheetId="4" hidden="1">{#N/A,#N/A,TRUE,"Historicals";#N/A,#N/A,TRUE,"Charts";#N/A,#N/A,TRUE,"Forecasts"}</definedName>
    <definedName name="htre" hidden="1">{#N/A,#N/A,TRUE,"Historicals";#N/A,#N/A,TRUE,"Charts";#N/A,#N/A,TRUE,"Forecasts"}</definedName>
    <definedName name="htre_1" localSheetId="2" hidden="1">{#N/A,#N/A,TRUE,"Historicals";#N/A,#N/A,TRUE,"Charts";#N/A,#N/A,TRUE,"Forecasts"}</definedName>
    <definedName name="htre_1" localSheetId="4" hidden="1">{#N/A,#N/A,TRUE,"Historicals";#N/A,#N/A,TRUE,"Charts";#N/A,#N/A,TRUE,"Forecasts"}</definedName>
    <definedName name="htre_1" hidden="1">{#N/A,#N/A,TRUE,"Historicals";#N/A,#N/A,TRUE,"Charts";#N/A,#N/A,TRUE,"Forecasts"}</definedName>
    <definedName name="htre_2" localSheetId="2" hidden="1">{#N/A,#N/A,TRUE,"Historicals";#N/A,#N/A,TRUE,"Charts";#N/A,#N/A,TRUE,"Forecasts"}</definedName>
    <definedName name="htre_2" localSheetId="4" hidden="1">{#N/A,#N/A,TRUE,"Historicals";#N/A,#N/A,TRUE,"Charts";#N/A,#N/A,TRUE,"Forecasts"}</definedName>
    <definedName name="htre_2" hidden="1">{#N/A,#N/A,TRUE,"Historicals";#N/A,#N/A,TRUE,"Charts";#N/A,#N/A,TRUE,"Forecasts"}</definedName>
    <definedName name="htrehd" localSheetId="2" hidden="1">{#N/A,#N/A,TRUE,"Historicals";#N/A,#N/A,TRUE,"Charts";#N/A,#N/A,TRUE,"Forecasts"}</definedName>
    <definedName name="htrehd" localSheetId="4" hidden="1">{#N/A,#N/A,TRUE,"Historicals";#N/A,#N/A,TRUE,"Charts";#N/A,#N/A,TRUE,"Forecasts"}</definedName>
    <definedName name="htrehd" hidden="1">{#N/A,#N/A,TRUE,"Historicals";#N/A,#N/A,TRUE,"Charts";#N/A,#N/A,TRUE,"Forecasts"}</definedName>
    <definedName name="htrehd_1" localSheetId="2" hidden="1">{#N/A,#N/A,TRUE,"Historicals";#N/A,#N/A,TRUE,"Charts";#N/A,#N/A,TRUE,"Forecasts"}</definedName>
    <definedName name="htrehd_1" localSheetId="4" hidden="1">{#N/A,#N/A,TRUE,"Historicals";#N/A,#N/A,TRUE,"Charts";#N/A,#N/A,TRUE,"Forecasts"}</definedName>
    <definedName name="htrehd_1" hidden="1">{#N/A,#N/A,TRUE,"Historicals";#N/A,#N/A,TRUE,"Charts";#N/A,#N/A,TRUE,"Forecasts"}</definedName>
    <definedName name="htrehd_2" localSheetId="2" hidden="1">{#N/A,#N/A,TRUE,"Historicals";#N/A,#N/A,TRUE,"Charts";#N/A,#N/A,TRUE,"Forecasts"}</definedName>
    <definedName name="htrehd_2" localSheetId="4" hidden="1">{#N/A,#N/A,TRUE,"Historicals";#N/A,#N/A,TRUE,"Charts";#N/A,#N/A,TRUE,"Forecasts"}</definedName>
    <definedName name="htrehd_2" hidden="1">{#N/A,#N/A,TRUE,"Historicals";#N/A,#N/A,TRUE,"Charts";#N/A,#N/A,TRUE,"Forecasts"}</definedName>
    <definedName name="htrhehdf" localSheetId="2" hidden="1">{#N/A,#N/A,TRUE,"Historicals";#N/A,#N/A,TRUE,"Charts";#N/A,#N/A,TRUE,"Forecasts"}</definedName>
    <definedName name="htrhehdf" localSheetId="4" hidden="1">{#N/A,#N/A,TRUE,"Historicals";#N/A,#N/A,TRUE,"Charts";#N/A,#N/A,TRUE,"Forecasts"}</definedName>
    <definedName name="htrhehdf" hidden="1">{#N/A,#N/A,TRUE,"Historicals";#N/A,#N/A,TRUE,"Charts";#N/A,#N/A,TRUE,"Forecasts"}</definedName>
    <definedName name="htrhehdf_1" localSheetId="2" hidden="1">{#N/A,#N/A,TRUE,"Historicals";#N/A,#N/A,TRUE,"Charts";#N/A,#N/A,TRUE,"Forecasts"}</definedName>
    <definedName name="htrhehdf_1" localSheetId="4" hidden="1">{#N/A,#N/A,TRUE,"Historicals";#N/A,#N/A,TRUE,"Charts";#N/A,#N/A,TRUE,"Forecasts"}</definedName>
    <definedName name="htrhehdf_1" hidden="1">{#N/A,#N/A,TRUE,"Historicals";#N/A,#N/A,TRUE,"Charts";#N/A,#N/A,TRUE,"Forecasts"}</definedName>
    <definedName name="htrhehdf_2" localSheetId="2" hidden="1">{#N/A,#N/A,TRUE,"Historicals";#N/A,#N/A,TRUE,"Charts";#N/A,#N/A,TRUE,"Forecasts"}</definedName>
    <definedName name="htrhehdf_2" localSheetId="4" hidden="1">{#N/A,#N/A,TRUE,"Historicals";#N/A,#N/A,TRUE,"Charts";#N/A,#N/A,TRUE,"Forecasts"}</definedName>
    <definedName name="htrhehdf_2" hidden="1">{#N/A,#N/A,TRUE,"Historicals";#N/A,#N/A,TRUE,"Charts";#N/A,#N/A,TRUE,"Forecasts"}</definedName>
    <definedName name="htrhfg" localSheetId="2" hidden="1">{#N/A,#N/A,TRUE,"Historicals";#N/A,#N/A,TRUE,"Charts";#N/A,#N/A,TRUE,"Forecasts"}</definedName>
    <definedName name="htrhfg" localSheetId="4" hidden="1">{#N/A,#N/A,TRUE,"Historicals";#N/A,#N/A,TRUE,"Charts";#N/A,#N/A,TRUE,"Forecasts"}</definedName>
    <definedName name="htrhfg" hidden="1">{#N/A,#N/A,TRUE,"Historicals";#N/A,#N/A,TRUE,"Charts";#N/A,#N/A,TRUE,"Forecasts"}</definedName>
    <definedName name="htrhfg_1" localSheetId="2" hidden="1">{#N/A,#N/A,TRUE,"Historicals";#N/A,#N/A,TRUE,"Charts";#N/A,#N/A,TRUE,"Forecasts"}</definedName>
    <definedName name="htrhfg_1" localSheetId="4" hidden="1">{#N/A,#N/A,TRUE,"Historicals";#N/A,#N/A,TRUE,"Charts";#N/A,#N/A,TRUE,"Forecasts"}</definedName>
    <definedName name="htrhfg_1" hidden="1">{#N/A,#N/A,TRUE,"Historicals";#N/A,#N/A,TRUE,"Charts";#N/A,#N/A,TRUE,"Forecasts"}</definedName>
    <definedName name="htrhfg_2" localSheetId="2" hidden="1">{#N/A,#N/A,TRUE,"Historicals";#N/A,#N/A,TRUE,"Charts";#N/A,#N/A,TRUE,"Forecasts"}</definedName>
    <definedName name="htrhfg_2" localSheetId="4" hidden="1">{#N/A,#N/A,TRUE,"Historicals";#N/A,#N/A,TRUE,"Charts";#N/A,#N/A,TRUE,"Forecasts"}</definedName>
    <definedName name="htrhfg_2" hidden="1">{#N/A,#N/A,TRUE,"Historicals";#N/A,#N/A,TRUE,"Charts";#N/A,#N/A,TRUE,"Forecasts"}</definedName>
    <definedName name="htrhrsth" localSheetId="2" hidden="1">{#N/A,#N/A,TRUE,"Cover";#N/A,#N/A,TRUE,"Conts";#N/A,#N/A,TRUE,"VOS";#N/A,#N/A,TRUE,"Warrington";#N/A,#N/A,TRUE,"Widnes"}</definedName>
    <definedName name="htrhrsth" localSheetId="4" hidden="1">{#N/A,#N/A,TRUE,"Cover";#N/A,#N/A,TRUE,"Conts";#N/A,#N/A,TRUE,"VOS";#N/A,#N/A,TRUE,"Warrington";#N/A,#N/A,TRUE,"Widnes"}</definedName>
    <definedName name="htrhrsth" hidden="1">{#N/A,#N/A,TRUE,"Cover";#N/A,#N/A,TRUE,"Conts";#N/A,#N/A,TRUE,"VOS";#N/A,#N/A,TRUE,"Warrington";#N/A,#N/A,TRUE,"Widnes"}</definedName>
    <definedName name="htrhthtrh" localSheetId="2" hidden="1">{"FCST_byMonth",#N/A,FALSE,"Legal Entity Inc Stmt";"FCST_Report",#N/A,FALSE,"Legal Entity Inc Stmt";"FCST_byMonth",#N/A,FALSE,"Lyon_Corp Inc Stmt";"FCST_byMonth",#N/A,FALSE,"Fabrics Total Inc Stmt";"FCST_Report",#N/A,FALSE,"Fabrics Total Inc Stmt";"FCST_byMonth",#N/A,FALSE,"Architectural";"FCST_Report",#N/A,FALSE,"Architectural";"FCST_byMonth",#N/A,FALSE,"Reinforcement for Composites";"FCST_Report",#N/A,FALSE,"Reinforcement for Composites";"FCST_byMonth",#N/A,FALSE,"Electrical";"FCST_Report",#N/A,FALSE,"Electrical";"FCST_byMonth",#N/A,FALSE,"Ballistics";"FCST_Report",#N/A,FALSE,"Ballistics";"FCST_byMonth",#N/A,FALSE,"Protection";"FCST_Report",#N/A,FALSE,"Protection";"FCST_byMonth",#N/A,FALSE,"General Industrial";"FCST_Report",#N/A,FALSE,"General Industrial";"FCST_byMonth",#N/A,FALSE,"Total Prepreg Inc Stmt";"FCST_Report",#N/A,FALSE,"Total Prepreg Inc Stmt"}</definedName>
    <definedName name="htrhthtrh" localSheetId="4" hidden="1">{"FCST_byMonth",#N/A,FALSE,"Legal Entity Inc Stmt";"FCST_Report",#N/A,FALSE,"Legal Entity Inc Stmt";"FCST_byMonth",#N/A,FALSE,"Lyon_Corp Inc Stmt";"FCST_byMonth",#N/A,FALSE,"Fabrics Total Inc Stmt";"FCST_Report",#N/A,FALSE,"Fabrics Total Inc Stmt";"FCST_byMonth",#N/A,FALSE,"Architectural";"FCST_Report",#N/A,FALSE,"Architectural";"FCST_byMonth",#N/A,FALSE,"Reinforcement for Composites";"FCST_Report",#N/A,FALSE,"Reinforcement for Composites";"FCST_byMonth",#N/A,FALSE,"Electrical";"FCST_Report",#N/A,FALSE,"Electrical";"FCST_byMonth",#N/A,FALSE,"Ballistics";"FCST_Report",#N/A,FALSE,"Ballistics";"FCST_byMonth",#N/A,FALSE,"Protection";"FCST_Report",#N/A,FALSE,"Protection";"FCST_byMonth",#N/A,FALSE,"General Industrial";"FCST_Report",#N/A,FALSE,"General Industrial";"FCST_byMonth",#N/A,FALSE,"Total Prepreg Inc Stmt";"FCST_Report",#N/A,FALSE,"Total Prepreg Inc Stmt"}</definedName>
    <definedName name="htrhthtrh" hidden="1">{"FCST_byMonth",#N/A,FALSE,"Legal Entity Inc Stmt";"FCST_Report",#N/A,FALSE,"Legal Entity Inc Stmt";"FCST_byMonth",#N/A,FALSE,"Lyon_Corp Inc Stmt";"FCST_byMonth",#N/A,FALSE,"Fabrics Total Inc Stmt";"FCST_Report",#N/A,FALSE,"Fabrics Total Inc Stmt";"FCST_byMonth",#N/A,FALSE,"Architectural";"FCST_Report",#N/A,FALSE,"Architectural";"FCST_byMonth",#N/A,FALSE,"Reinforcement for Composites";"FCST_Report",#N/A,FALSE,"Reinforcement for Composites";"FCST_byMonth",#N/A,FALSE,"Electrical";"FCST_Report",#N/A,FALSE,"Electrical";"FCST_byMonth",#N/A,FALSE,"Ballistics";"FCST_Report",#N/A,FALSE,"Ballistics";"FCST_byMonth",#N/A,FALSE,"Protection";"FCST_Report",#N/A,FALSE,"Protection";"FCST_byMonth",#N/A,FALSE,"General Industrial";"FCST_Report",#N/A,FALSE,"General Industrial";"FCST_byMonth",#N/A,FALSE,"Total Prepreg Inc Stmt";"FCST_Report",#N/A,FALSE,"Total Prepreg Inc Stmt"}</definedName>
    <definedName name="htrhtrh" localSheetId="2" hidden="1">{#N/A,#N/A,TRUE,"Historicals";#N/A,#N/A,TRUE,"Charts";#N/A,#N/A,TRUE,"Forecasts"}</definedName>
    <definedName name="htrhtrh" localSheetId="4" hidden="1">{#N/A,#N/A,TRUE,"Historicals";#N/A,#N/A,TRUE,"Charts";#N/A,#N/A,TRUE,"Forecasts"}</definedName>
    <definedName name="htrhtrh" hidden="1">{#N/A,#N/A,TRUE,"Historicals";#N/A,#N/A,TRUE,"Charts";#N/A,#N/A,TRUE,"Forecasts"}</definedName>
    <definedName name="htrhtrh_1" localSheetId="2" hidden="1">{#N/A,#N/A,TRUE,"Historicals";#N/A,#N/A,TRUE,"Charts";#N/A,#N/A,TRUE,"Forecasts"}</definedName>
    <definedName name="htrhtrh_1" localSheetId="4" hidden="1">{#N/A,#N/A,TRUE,"Historicals";#N/A,#N/A,TRUE,"Charts";#N/A,#N/A,TRUE,"Forecasts"}</definedName>
    <definedName name="htrhtrh_1" hidden="1">{#N/A,#N/A,TRUE,"Historicals";#N/A,#N/A,TRUE,"Charts";#N/A,#N/A,TRUE,"Forecasts"}</definedName>
    <definedName name="htrhtrh_2" localSheetId="2" hidden="1">{#N/A,#N/A,TRUE,"Historicals";#N/A,#N/A,TRUE,"Charts";#N/A,#N/A,TRUE,"Forecasts"}</definedName>
    <definedName name="htrhtrh_2" localSheetId="4" hidden="1">{#N/A,#N/A,TRUE,"Historicals";#N/A,#N/A,TRUE,"Charts";#N/A,#N/A,TRUE,"Forecasts"}</definedName>
    <definedName name="htrhtrh_2" hidden="1">{#N/A,#N/A,TRUE,"Historicals";#N/A,#N/A,TRUE,"Charts";#N/A,#N/A,TRUE,"Forecasts"}</definedName>
    <definedName name="htyrht" localSheetId="2" hidden="1">{#N/A,#N/A,TRUE,"Historicals";#N/A,#N/A,TRUE,"Charts";#N/A,#N/A,TRUE,"Forecasts"}</definedName>
    <definedName name="htyrht" localSheetId="4" hidden="1">{#N/A,#N/A,TRUE,"Historicals";#N/A,#N/A,TRUE,"Charts";#N/A,#N/A,TRUE,"Forecasts"}</definedName>
    <definedName name="htyrht" hidden="1">{#N/A,#N/A,TRUE,"Historicals";#N/A,#N/A,TRUE,"Charts";#N/A,#N/A,TRUE,"Forecasts"}</definedName>
    <definedName name="htyrht_1" localSheetId="2" hidden="1">{#N/A,#N/A,TRUE,"Historicals";#N/A,#N/A,TRUE,"Charts";#N/A,#N/A,TRUE,"Forecasts"}</definedName>
    <definedName name="htyrht_1" localSheetId="4" hidden="1">{#N/A,#N/A,TRUE,"Historicals";#N/A,#N/A,TRUE,"Charts";#N/A,#N/A,TRUE,"Forecasts"}</definedName>
    <definedName name="htyrht_1" hidden="1">{#N/A,#N/A,TRUE,"Historicals";#N/A,#N/A,TRUE,"Charts";#N/A,#N/A,TRUE,"Forecasts"}</definedName>
    <definedName name="htyrht_2" localSheetId="2" hidden="1">{#N/A,#N/A,TRUE,"Historicals";#N/A,#N/A,TRUE,"Charts";#N/A,#N/A,TRUE,"Forecasts"}</definedName>
    <definedName name="htyrht_2" localSheetId="4" hidden="1">{#N/A,#N/A,TRUE,"Historicals";#N/A,#N/A,TRUE,"Charts";#N/A,#N/A,TRUE,"Forecasts"}</definedName>
    <definedName name="htyrht_2" hidden="1">{#N/A,#N/A,TRUE,"Historicals";#N/A,#N/A,TRUE,"Charts";#N/A,#N/A,TRUE,"Forecasts"}</definedName>
    <definedName name="hu" localSheetId="2" hidden="1">{#N/A,#N/A,TRUE,"PROFIT 11-95"}</definedName>
    <definedName name="hu" localSheetId="4" hidden="1">{#N/A,#N/A,TRUE,"PROFIT 11-95"}</definedName>
    <definedName name="hu" hidden="1">{#N/A,#N/A,TRUE,"PROFIT 11-95"}</definedName>
    <definedName name="hufuf2" localSheetId="2" hidden="1">{#N/A,#N/A,FALSE,"PROFIT 11-95"}</definedName>
    <definedName name="hufuf2" localSheetId="4" hidden="1">{#N/A,#N/A,FALSE,"PROFIT 11-95"}</definedName>
    <definedName name="hufuf2" hidden="1">{#N/A,#N/A,FALSE,"PROFIT 11-95"}</definedName>
    <definedName name="HUh" localSheetId="2" hidden="1">{"'Standalone List Price Trends'!$A$1:$X$56"}</definedName>
    <definedName name="HUh" localSheetId="4" hidden="1">{"'Standalone List Price Trends'!$A$1:$X$56"}</definedName>
    <definedName name="HUh" hidden="1">{"'Standalone List Price Trends'!$A$1:$X$56"}</definedName>
    <definedName name="hutgfru" localSheetId="2" hidden="1">{#N/A,#N/A,TRUE,"Cover";#N/A,#N/A,TRUE,"Conts";#N/A,#N/A,TRUE,"VOS";#N/A,#N/A,TRUE,"Warrington";#N/A,#N/A,TRUE,"Widnes"}</definedName>
    <definedName name="hutgfru" localSheetId="4" hidden="1">{#N/A,#N/A,TRUE,"Cover";#N/A,#N/A,TRUE,"Conts";#N/A,#N/A,TRUE,"VOS";#N/A,#N/A,TRUE,"Warrington";#N/A,#N/A,TRUE,"Widnes"}</definedName>
    <definedName name="hutgfru" hidden="1">{#N/A,#N/A,TRUE,"Cover";#N/A,#N/A,TRUE,"Conts";#N/A,#N/A,TRUE,"VOS";#N/A,#N/A,TRUE,"Warrington";#N/A,#N/A,TRUE,"Widnes"}</definedName>
    <definedName name="HYDBN" localSheetId="2" hidden="1">{#N/A,#N/A,TRUE,"Cover";#N/A,#N/A,TRUE,"Conts";#N/A,#N/A,TRUE,"VOS";#N/A,#N/A,TRUE,"Warrington";#N/A,#N/A,TRUE,"Widnes"}</definedName>
    <definedName name="HYDBN" localSheetId="4" hidden="1">{#N/A,#N/A,TRUE,"Cover";#N/A,#N/A,TRUE,"Conts";#N/A,#N/A,TRUE,"VOS";#N/A,#N/A,TRUE,"Warrington";#N/A,#N/A,TRUE,"Widnes"}</definedName>
    <definedName name="HYDBN" hidden="1">{#N/A,#N/A,TRUE,"Cover";#N/A,#N/A,TRUE,"Conts";#N/A,#N/A,TRUE,"VOS";#N/A,#N/A,TRUE,"Warrington";#N/A,#N/A,TRUE,"Widnes"}</definedName>
    <definedName name="hytrf" localSheetId="2" hidden="1">{#N/A,#N/A,TRUE,"Historicals";#N/A,#N/A,TRUE,"Charts";#N/A,#N/A,TRUE,"Forecasts"}</definedName>
    <definedName name="hytrf" localSheetId="4" hidden="1">{#N/A,#N/A,TRUE,"Historicals";#N/A,#N/A,TRUE,"Charts";#N/A,#N/A,TRUE,"Forecasts"}</definedName>
    <definedName name="hytrf" hidden="1">{#N/A,#N/A,TRUE,"Historicals";#N/A,#N/A,TRUE,"Charts";#N/A,#N/A,TRUE,"Forecasts"}</definedName>
    <definedName name="hytrf_1" localSheetId="2" hidden="1">{#N/A,#N/A,TRUE,"Historicals";#N/A,#N/A,TRUE,"Charts";#N/A,#N/A,TRUE,"Forecasts"}</definedName>
    <definedName name="hytrf_1" localSheetId="4" hidden="1">{#N/A,#N/A,TRUE,"Historicals";#N/A,#N/A,TRUE,"Charts";#N/A,#N/A,TRUE,"Forecasts"}</definedName>
    <definedName name="hytrf_1" hidden="1">{#N/A,#N/A,TRUE,"Historicals";#N/A,#N/A,TRUE,"Charts";#N/A,#N/A,TRUE,"Forecasts"}</definedName>
    <definedName name="hytrf_2" localSheetId="2" hidden="1">{#N/A,#N/A,TRUE,"Historicals";#N/A,#N/A,TRUE,"Charts";#N/A,#N/A,TRUE,"Forecasts"}</definedName>
    <definedName name="hytrf_2" localSheetId="4" hidden="1">{#N/A,#N/A,TRUE,"Historicals";#N/A,#N/A,TRUE,"Charts";#N/A,#N/A,TRUE,"Forecasts"}</definedName>
    <definedName name="hytrf_2" hidden="1">{#N/A,#N/A,TRUE,"Historicals";#N/A,#N/A,TRUE,"Charts";#N/A,#N/A,TRUE,"Forecasts"}</definedName>
    <definedName name="Hyundai" localSheetId="2" hidden="1">{#N/A,#N/A,TRUE,"Cover sheet";#N/A,#N/A,TRUE,"INPUTS";#N/A,#N/A,TRUE,"OUTPUTS";#N/A,#N/A,TRUE,"VALUATION"}</definedName>
    <definedName name="Hyundai" localSheetId="4" hidden="1">{#N/A,#N/A,TRUE,"Cover sheet";#N/A,#N/A,TRUE,"INPUTS";#N/A,#N/A,TRUE,"OUTPUTS";#N/A,#N/A,TRUE,"VALUATION"}</definedName>
    <definedName name="Hyundai" hidden="1">{#N/A,#N/A,TRUE,"Cover sheet";#N/A,#N/A,TRUE,"INPUTS";#N/A,#N/A,TRUE,"OUTPUTS";#N/A,#N/A,TRUE,"VALUATION"}</definedName>
    <definedName name="i" localSheetId="2" hidden="1">{#N/A,#N/A,FALSE,"Calc";#N/A,#N/A,FALSE,"Sensitivity";#N/A,#N/A,FALSE,"LT Earn.Dil.";#N/A,#N/A,FALSE,"Dil. AVP"}</definedName>
    <definedName name="i" localSheetId="4" hidden="1">{#N/A,#N/A,FALSE,"Calc";#N/A,#N/A,FALSE,"Sensitivity";#N/A,#N/A,FALSE,"LT Earn.Dil.";#N/A,#N/A,FALSE,"Dil. AVP"}</definedName>
    <definedName name="i" hidden="1">{#N/A,#N/A,FALSE,"Calc";#N/A,#N/A,FALSE,"Sensitivity";#N/A,#N/A,FALSE,"LT Earn.Dil.";#N/A,#N/A,FALSE,"Dil. AVP"}</definedName>
    <definedName name="i.r" localSheetId="10">#REF!</definedName>
    <definedName name="i.r">#REF!</definedName>
    <definedName name="i_1" localSheetId="2" hidden="1">{#N/A,#N/A,FALSE,"ACQ_GRAPHS";#N/A,#N/A,FALSE,"T_1 GRAPHS";#N/A,#N/A,FALSE,"T_2 GRAPHS";#N/A,#N/A,FALSE,"COMB_GRAPHS"}</definedName>
    <definedName name="i_1" localSheetId="4" hidden="1">{#N/A,#N/A,FALSE,"ACQ_GRAPHS";#N/A,#N/A,FALSE,"T_1 GRAPHS";#N/A,#N/A,FALSE,"T_2 GRAPHS";#N/A,#N/A,FALSE,"COMB_GRAPHS"}</definedName>
    <definedName name="i_1" hidden="1">{#N/A,#N/A,FALSE,"ACQ_GRAPHS";#N/A,#N/A,FALSE,"T_1 GRAPHS";#N/A,#N/A,FALSE,"T_2 GRAPHS";#N/A,#N/A,FALSE,"COMB_GRAPHS"}</definedName>
    <definedName name="i_2" localSheetId="2" hidden="1">{#N/A,#N/A,FALSE,"ACQ_GRAPHS";#N/A,#N/A,FALSE,"T_1 GRAPHS";#N/A,#N/A,FALSE,"T_2 GRAPHS";#N/A,#N/A,FALSE,"COMB_GRAPHS"}</definedName>
    <definedName name="i_2" localSheetId="4" hidden="1">{#N/A,#N/A,FALSE,"ACQ_GRAPHS";#N/A,#N/A,FALSE,"T_1 GRAPHS";#N/A,#N/A,FALSE,"T_2 GRAPHS";#N/A,#N/A,FALSE,"COMB_GRAPHS"}</definedName>
    <definedName name="i_2" hidden="1">{#N/A,#N/A,FALSE,"ACQ_GRAPHS";#N/A,#N/A,FALSE,"T_1 GRAPHS";#N/A,#N/A,FALSE,"T_2 GRAPHS";#N/A,#N/A,FALSE,"COMB_GRAPHS"}</definedName>
    <definedName name="i8uiuyi" localSheetId="2" hidden="1">{#N/A,#N/A,TRUE,"Cover";#N/A,#N/A,TRUE,"Conts";#N/A,#N/A,TRUE,"VOS";#N/A,#N/A,TRUE,"Warrington";#N/A,#N/A,TRUE,"Widnes"}</definedName>
    <definedName name="i8uiuyi" localSheetId="4" hidden="1">{#N/A,#N/A,TRUE,"Cover";#N/A,#N/A,TRUE,"Conts";#N/A,#N/A,TRUE,"VOS";#N/A,#N/A,TRUE,"Warrington";#N/A,#N/A,TRUE,"Widnes"}</definedName>
    <definedName name="i8uiuyi" hidden="1">{#N/A,#N/A,TRUE,"Cover";#N/A,#N/A,TRUE,"Conts";#N/A,#N/A,TRUE,"VOS";#N/A,#N/A,TRUE,"Warrington";#N/A,#N/A,TRUE,"Widnes"}</definedName>
    <definedName name="ID" localSheetId="10">#REF!</definedName>
    <definedName name="ID">#REF!</definedName>
    <definedName name="id47a197ca688147d882597782c92a96ba" localSheetId="10">#REF!</definedName>
    <definedName name="id47a197ca688147d882597782c92a96ba">#REF!</definedName>
    <definedName name="id523f39a4ec4a4e9696ff162aa01cfb67" localSheetId="10">#REF!</definedName>
    <definedName name="id523f39a4ec4a4e9696ff162aa01cfb67">#REF!</definedName>
    <definedName name="id5a5b772deca646de85360d307305c0e3" localSheetId="10">#REF!</definedName>
    <definedName name="id5a5b772deca646de85360d307305c0e3">#REF!</definedName>
    <definedName name="id873986de5b3e4532aa0e269ef116a160" localSheetId="10">#REF!</definedName>
    <definedName name="id873986de5b3e4532aa0e269ef116a160">#REF!</definedName>
    <definedName name="idb6403d849be54a1b9fe3799db2ca5547" localSheetId="10">#REF!</definedName>
    <definedName name="idb6403d849be54a1b9fe3799db2ca5547">#REF!</definedName>
    <definedName name="IdDateInter" hidden="1">TODAY()</definedName>
    <definedName name="idde06c2f25c764221b29f2d96dc1e0bc0" localSheetId="10">#REF!</definedName>
    <definedName name="idde06c2f25c764221b29f2d96dc1e0bc0">#REF!</definedName>
    <definedName name="ide6a7854dcc6944299ed4522fccd9fce6" localSheetId="10">#REF!</definedName>
    <definedName name="ide6a7854dcc6944299ed4522fccd9fce6">#REF!</definedName>
    <definedName name="IdentifiantFiscal" localSheetId="10" hidden="1">#REF!</definedName>
    <definedName name="IdentifiantFiscal" localSheetId="4" hidden="1">#REF!</definedName>
    <definedName name="IdentifiantFiscal" hidden="1">#REF!</definedName>
    <definedName name="IdTauxRVNR" localSheetId="10" hidden="1">#REF!</definedName>
    <definedName name="IdTauxRVNR" localSheetId="4" hidden="1">#REF!</definedName>
    <definedName name="IdTauxRVNR" hidden="1">#REF!</definedName>
    <definedName name="Ihab" localSheetId="10">#REF!</definedName>
    <definedName name="Ihab">#REF!</definedName>
    <definedName name="IHG_2YR_SP" localSheetId="10">#REF!</definedName>
    <definedName name="IHG_2YR_SP">#REF!</definedName>
    <definedName name="IHG_5YR_SP" localSheetId="10">#REF!</definedName>
    <definedName name="IHG_5YR_SP">#REF!</definedName>
    <definedName name="ii" localSheetId="2" hidden="1">{#N/A,#N/A,TRUE,"PROFIT 11-95"}</definedName>
    <definedName name="ii" localSheetId="4" hidden="1">{#N/A,#N/A,TRUE,"PROFIT 11-95"}</definedName>
    <definedName name="ii" hidden="1">{#N/A,#N/A,TRUE,"PROFIT 11-95"}</definedName>
    <definedName name="iiiii" localSheetId="2" hidden="1">{#N/A,#N/A,FALSE,"Calc";#N/A,#N/A,FALSE,"Sensitivity";#N/A,#N/A,FALSE,"LT Earn.Dil.";#N/A,#N/A,FALSE,"Dil. AVP"}</definedName>
    <definedName name="iiiii" localSheetId="4" hidden="1">{#N/A,#N/A,FALSE,"Calc";#N/A,#N/A,FALSE,"Sensitivity";#N/A,#N/A,FALSE,"LT Earn.Dil.";#N/A,#N/A,FALSE,"Dil. AVP"}</definedName>
    <definedName name="iiiii" hidden="1">{#N/A,#N/A,FALSE,"Calc";#N/A,#N/A,FALSE,"Sensitivity";#N/A,#N/A,FALSE,"LT Earn.Dil.";#N/A,#N/A,FALSE,"Dil. AVP"}</definedName>
    <definedName name="iiip" localSheetId="2" hidden="1">{"'Break down'!$A$4"}</definedName>
    <definedName name="iiip" localSheetId="4" hidden="1">{"'Break down'!$A$4"}</definedName>
    <definedName name="iiip" hidden="1">{"'Break down'!$A$4"}</definedName>
    <definedName name="iiis" localSheetId="10">#REF!</definedName>
    <definedName name="iiis">#REF!</definedName>
    <definedName name="iiy" localSheetId="2" hidden="1">{"'Break down'!$A$4"}</definedName>
    <definedName name="iiy" localSheetId="4" hidden="1">{"'Break down'!$A$4"}</definedName>
    <definedName name="iiy" hidden="1">{"'Break down'!$A$4"}</definedName>
    <definedName name="ik" localSheetId="2" hidden="1">{"casespecific",#N/A,FALSE,"Assumptions"}</definedName>
    <definedName name="ik" localSheetId="4" hidden="1">{"casespecific",#N/A,FALSE,"Assumptions"}</definedName>
    <definedName name="ik" hidden="1">{"casespecific",#N/A,FALSE,"Assumptions"}</definedName>
    <definedName name="IKASHJ" localSheetId="2" hidden="1">{#N/A,#N/A,TRUE,"FA 1 &amp; 2";#N/A,#N/A,TRUE,"FA 3 &amp; 4";#N/A,#N/A,TRUE,"FA 5 &amp; 6";#N/A,#N/A,TRUE,"FA 7 &amp; 8";#N/A,#N/A,TRUE,"FA 9 &amp; 10";#N/A,#N/A,TRUE,"FA 11";#N/A,#N/A,TRUE,"FA 12";#N/A,#N/A,TRUE,"FA 13";#N/A,#N/A,TRUE,"FA 14 &amp; 15"}</definedName>
    <definedName name="IKASHJ" localSheetId="4" hidden="1">{#N/A,#N/A,TRUE,"FA 1 &amp; 2";#N/A,#N/A,TRUE,"FA 3 &amp; 4";#N/A,#N/A,TRUE,"FA 5 &amp; 6";#N/A,#N/A,TRUE,"FA 7 &amp; 8";#N/A,#N/A,TRUE,"FA 9 &amp; 10";#N/A,#N/A,TRUE,"FA 11";#N/A,#N/A,TRUE,"FA 12";#N/A,#N/A,TRUE,"FA 13";#N/A,#N/A,TRUE,"FA 14 &amp; 15"}</definedName>
    <definedName name="IKASHJ" hidden="1">{#N/A,#N/A,TRUE,"FA 1 &amp; 2";#N/A,#N/A,TRUE,"FA 3 &amp; 4";#N/A,#N/A,TRUE,"FA 5 &amp; 6";#N/A,#N/A,TRUE,"FA 7 &amp; 8";#N/A,#N/A,TRUE,"FA 9 &amp; 10";#N/A,#N/A,TRUE,"FA 11";#N/A,#N/A,TRUE,"FA 12";#N/A,#N/A,TRUE,"FA 13";#N/A,#N/A,TRUE,"FA 14 &amp; 15"}</definedName>
    <definedName name="ildsai" localSheetId="2" hidden="1">{#N/A,#N/A,FALSE,"Summary";#N/A,#N/A,FALSE,"Total";#N/A,#N/A,FALSE,"Total ex Swe";#N/A,#N/A,FALSE,"Volume";#N/A,#N/A,FALSE,"Expenses";#N/A,#N/A,FALSE,"CM Var";#N/A,#N/A,FALSE,"YTD Var"}</definedName>
    <definedName name="ildsai" localSheetId="4" hidden="1">{#N/A,#N/A,FALSE,"Summary";#N/A,#N/A,FALSE,"Total";#N/A,#N/A,FALSE,"Total ex Swe";#N/A,#N/A,FALSE,"Volume";#N/A,#N/A,FALSE,"Expenses";#N/A,#N/A,FALSE,"CM Var";#N/A,#N/A,FALSE,"YTD Var"}</definedName>
    <definedName name="ildsai" hidden="1">{#N/A,#N/A,FALSE,"Summary";#N/A,#N/A,FALSE,"Total";#N/A,#N/A,FALSE,"Total ex Swe";#N/A,#N/A,FALSE,"Volume";#N/A,#N/A,FALSE,"Expenses";#N/A,#N/A,FALSE,"CM Var";#N/A,#N/A,FALSE,"YTD Var"}</definedName>
    <definedName name="imane" localSheetId="2" hidden="1">{#N/A,#N/A,FALSE,"Feuil32";#N/A,#N/A,FALSE,"Feuil17";#N/A,#N/A,FALSE,"Feuil33";#N/A,#N/A,FALSE,"Feuil18";#N/A,#N/A,FALSE,"Feuil38";#N/A,#N/A,FALSE,"Feuil23";#N/A,#N/A,FALSE,"Feuil37";#N/A,#N/A,FALSE,"Feuil22";#N/A,#N/A,FALSE,"Feuil36";#N/A,#N/A,FALSE,"Feuil21";#N/A,#N/A,FALSE,"Feuil35";#N/A,#N/A,FALSE,"Feuil20"}</definedName>
    <definedName name="imane" localSheetId="4" hidden="1">{#N/A,#N/A,FALSE,"Feuil32";#N/A,#N/A,FALSE,"Feuil17";#N/A,#N/A,FALSE,"Feuil33";#N/A,#N/A,FALSE,"Feuil18";#N/A,#N/A,FALSE,"Feuil38";#N/A,#N/A,FALSE,"Feuil23";#N/A,#N/A,FALSE,"Feuil37";#N/A,#N/A,FALSE,"Feuil22";#N/A,#N/A,FALSE,"Feuil36";#N/A,#N/A,FALSE,"Feuil21";#N/A,#N/A,FALSE,"Feuil35";#N/A,#N/A,FALSE,"Feuil20"}</definedName>
    <definedName name="imane" hidden="1">{#N/A,#N/A,FALSE,"Feuil32";#N/A,#N/A,FALSE,"Feuil17";#N/A,#N/A,FALSE,"Feuil33";#N/A,#N/A,FALSE,"Feuil18";#N/A,#N/A,FALSE,"Feuil38";#N/A,#N/A,FALSE,"Feuil23";#N/A,#N/A,FALSE,"Feuil37";#N/A,#N/A,FALSE,"Feuil22";#N/A,#N/A,FALSE,"Feuil36";#N/A,#N/A,FALSE,"Feuil21";#N/A,#N/A,FALSE,"Feuil35";#N/A,#N/A,FALSE,"Feuil20"}</definedName>
    <definedName name="imfee" localSheetId="10">#REF!</definedName>
    <definedName name="imfee">#REF!</definedName>
    <definedName name="Img_Weekly_Chart" hidden="1">"IMG_10"</definedName>
    <definedName name="IMPORT" localSheetId="10">#REF!</definedName>
    <definedName name="IMPORT">#REF!</definedName>
    <definedName name="import3" localSheetId="10">#REF!</definedName>
    <definedName name="import3">#REF!</definedName>
    <definedName name="ImportsMP" localSheetId="10">#REF!</definedName>
    <definedName name="ImportsMP">#REF!</definedName>
    <definedName name="INC_ABC" localSheetId="10">#REF!</definedName>
    <definedName name="INC_ABC">#REF!</definedName>
    <definedName name="INC_INI" localSheetId="10">#REF!</definedName>
    <definedName name="INC_INI">#REF!</definedName>
    <definedName name="INC_ND" localSheetId="10">#REF!</definedName>
    <definedName name="INC_ND">#REF!</definedName>
    <definedName name="INC_US" localSheetId="10">#REF!</definedName>
    <definedName name="INC_US">#REF!</definedName>
    <definedName name="INC_VIVA" localSheetId="10">#REF!</definedName>
    <definedName name="INC_VIVA">#REF!</definedName>
    <definedName name="INC_VOL" localSheetId="10">#REF!</definedName>
    <definedName name="INC_VOL">#REF!</definedName>
    <definedName name="Incentivewarehousestaff" localSheetId="10">#REF!</definedName>
    <definedName name="Incentivewarehousestaff">#REF!</definedName>
    <definedName name="Inconnu" localSheetId="2" hidden="1">{#N/A,#N/A,FALSE,"Maritime";#N/A,#N/A,FALSE,"Transit";#N/A,#N/A,FALSE,"Commercial";#N/A,#N/A,FALSE,"Safi";#N/A,#N/A,FALSE,"JORF LASFAR";#N/A,#N/A,FALSE,"Agadir";#N/A,#N/A,FALSE,"Nador";#N/A,#N/A,FALSE,"Phyto";#N/A,#N/A,FALSE,"TIR Mohammedia";#N/A,#N/A,FALSE,"NOUACEUR"}</definedName>
    <definedName name="Inconnu" localSheetId="4" hidden="1">{#N/A,#N/A,FALSE,"Maritime";#N/A,#N/A,FALSE,"Transit";#N/A,#N/A,FALSE,"Commercial";#N/A,#N/A,FALSE,"Safi";#N/A,#N/A,FALSE,"JORF LASFAR";#N/A,#N/A,FALSE,"Agadir";#N/A,#N/A,FALSE,"Nador";#N/A,#N/A,FALSE,"Phyto";#N/A,#N/A,FALSE,"TIR Mohammedia";#N/A,#N/A,FALSE,"NOUACEUR"}</definedName>
    <definedName name="Inconnu" hidden="1">{#N/A,#N/A,FALSE,"Maritime";#N/A,#N/A,FALSE,"Transit";#N/A,#N/A,FALSE,"Commercial";#N/A,#N/A,FALSE,"Safi";#N/A,#N/A,FALSE,"JORF LASFAR";#N/A,#N/A,FALSE,"Agadir";#N/A,#N/A,FALSE,"Nador";#N/A,#N/A,FALSE,"Phyto";#N/A,#N/A,FALSE,"TIR Mohammedia";#N/A,#N/A,FALSE,"NOUACEUR"}</definedName>
    <definedName name="Ind." localSheetId="10">#REF!</definedName>
    <definedName name="Ind.">#REF!</definedName>
    <definedName name="IND_GAS_COM" localSheetId="10">#REF!</definedName>
    <definedName name="IND_GAS_COM">#REF!</definedName>
    <definedName name="Index_List" localSheetId="10">OFFSET(#REF!,0,0,#REF!)</definedName>
    <definedName name="Index_List">OFFSET(#REF!,0,0,#REF!)</definedName>
    <definedName name="Indexation" localSheetId="10">#REF!</definedName>
    <definedName name="Indexation">#REF!</definedName>
    <definedName name="indigo_standalone" localSheetId="10">#REF!</definedName>
    <definedName name="indigo_standalone">#REF!</definedName>
    <definedName name="Indirect" localSheetId="10" hidden="1">#REF!</definedName>
    <definedName name="Indirect" localSheetId="4" hidden="1">#REF!</definedName>
    <definedName name="Indirect" hidden="1">#REF!</definedName>
    <definedName name="Indust" localSheetId="10">#REF!</definedName>
    <definedName name="Indust">#REF!</definedName>
    <definedName name="Industrial_Networks" localSheetId="10">#REF!</definedName>
    <definedName name="Industrial_Networks">#REF!</definedName>
    <definedName name="infl" localSheetId="10">#REF!</definedName>
    <definedName name="infl">#REF!</definedName>
    <definedName name="Inflation_rate">NA()</definedName>
    <definedName name="InflationA" localSheetId="10">#REF!</definedName>
    <definedName name="InflationA">#REF!</definedName>
    <definedName name="infldiff" localSheetId="10">#REF!</definedName>
    <definedName name="infldiff">#REF!</definedName>
    <definedName name="INGPTA" localSheetId="10">#REF!</definedName>
    <definedName name="INGPTA">#REF!</definedName>
    <definedName name="inh" localSheetId="2" hidden="1">{#N/A,#N/A,TRUE,"Cover";#N/A,#N/A,TRUE,"Conts";#N/A,#N/A,TRUE,"VOS";#N/A,#N/A,TRUE,"Warrington";#N/A,#N/A,TRUE,"Widnes"}</definedName>
    <definedName name="inh" localSheetId="4" hidden="1">{#N/A,#N/A,TRUE,"Cover";#N/A,#N/A,TRUE,"Conts";#N/A,#N/A,TRUE,"VOS";#N/A,#N/A,TRUE,"Warrington";#N/A,#N/A,TRUE,"Widnes"}</definedName>
    <definedName name="inh" hidden="1">{#N/A,#N/A,TRUE,"Cover";#N/A,#N/A,TRUE,"Conts";#N/A,#N/A,TRUE,"VOS";#N/A,#N/A,TRUE,"Warrington";#N/A,#N/A,TRUE,"Widnes"}</definedName>
    <definedName name="INPUT_M_S_Act_2008" localSheetId="2" hidden="1">{"comp1",#N/A,FALSE,"COMPS";"footnotes",#N/A,FALSE,"COMPS"}</definedName>
    <definedName name="INPUT_M_S_Act_2008" localSheetId="4" hidden="1">{"comp1",#N/A,FALSE,"COMPS";"footnotes",#N/A,FALSE,"COMPS"}</definedName>
    <definedName name="INPUT_M_S_Act_2008" hidden="1">{"comp1",#N/A,FALSE,"COMPS";"footnotes",#N/A,FALSE,"COMPS"}</definedName>
    <definedName name="Inputs" localSheetId="10" hidden="1">PreVsPR</definedName>
    <definedName name="Inputs" localSheetId="2" hidden="1">PreVsPR</definedName>
    <definedName name="Inputs" localSheetId="4" hidden="1">PreVsPR</definedName>
    <definedName name="Inputs" hidden="1">PreVsPR</definedName>
    <definedName name="InServiceTraining" localSheetId="10">#REF!</definedName>
    <definedName name="InServiceTraining" localSheetId="4">#REF!</definedName>
    <definedName name="InServiceTraining">#REF!</definedName>
    <definedName name="INSURANC" localSheetId="10">#REF!</definedName>
    <definedName name="INSURANC">#REF!</definedName>
    <definedName name="INT" localSheetId="10">#REF!</definedName>
    <definedName name="INT">#REF!</definedName>
    <definedName name="Interconnect_Cost" localSheetId="10">#REF!</definedName>
    <definedName name="Interconnect_Cost">#REF!</definedName>
    <definedName name="Interconnect_Sharing" localSheetId="10">#REF!</definedName>
    <definedName name="Interconnect_Sharing">#REF!</definedName>
    <definedName name="Interest_Rate" localSheetId="10">#REF!</definedName>
    <definedName name="Interest_Rate">#REF!</definedName>
    <definedName name="INTERNAL" localSheetId="10">#REF!</definedName>
    <definedName name="INTERNAL">#REF!</definedName>
    <definedName name="IntroPrintArea" localSheetId="10" hidden="1">#REF!</definedName>
    <definedName name="IntroPrintArea" localSheetId="4" hidden="1">#REF!</definedName>
    <definedName name="IntroPrintArea" hidden="1">#REF!</definedName>
    <definedName name="inv_inc" localSheetId="10">#REF!</definedName>
    <definedName name="inv_inc">#REF!</definedName>
    <definedName name="io" localSheetId="2" hidden="1">{#N/A,#N/A,TRUE,"Пресса";#N/A,#N/A,TRUE,"Метро";#N/A,#N/A,TRUE,"Щиты";#N/A,#N/A,TRUE,"График";#N/A,#N/A,TRUE,"График"}</definedName>
    <definedName name="io" localSheetId="4" hidden="1">{#N/A,#N/A,TRUE,"Пресса";#N/A,#N/A,TRUE,"Метро";#N/A,#N/A,TRUE,"Щиты";#N/A,#N/A,TRUE,"График";#N/A,#N/A,TRUE,"График"}</definedName>
    <definedName name="io" hidden="1">{#N/A,#N/A,TRUE,"Пресса";#N/A,#N/A,TRUE,"Метро";#N/A,#N/A,TRUE,"Щиты";#N/A,#N/A,TRUE,"График";#N/A,#N/A,TRUE,"График"}</definedName>
    <definedName name="io_1" localSheetId="2" hidden="1">{#N/A,#N/A,TRUE,"Пресса";#N/A,#N/A,TRUE,"Метро";#N/A,#N/A,TRUE,"Щиты";#N/A,#N/A,TRUE,"График";#N/A,#N/A,TRUE,"График"}</definedName>
    <definedName name="io_1" localSheetId="4" hidden="1">{#N/A,#N/A,TRUE,"Пресса";#N/A,#N/A,TRUE,"Метро";#N/A,#N/A,TRUE,"Щиты";#N/A,#N/A,TRUE,"График";#N/A,#N/A,TRUE,"График"}</definedName>
    <definedName name="io_1" hidden="1">{#N/A,#N/A,TRUE,"Пресса";#N/A,#N/A,TRUE,"Метро";#N/A,#N/A,TRUE,"Щиты";#N/A,#N/A,TRUE,"График";#N/A,#N/A,TRUE,"График"}</definedName>
    <definedName name="io_2" localSheetId="2" hidden="1">{#N/A,#N/A,TRUE,"Пресса";#N/A,#N/A,TRUE,"Метро";#N/A,#N/A,TRUE,"Щиты";#N/A,#N/A,TRUE,"График";#N/A,#N/A,TRUE,"График"}</definedName>
    <definedName name="io_2" localSheetId="4" hidden="1">{#N/A,#N/A,TRUE,"Пресса";#N/A,#N/A,TRUE,"Метро";#N/A,#N/A,TRUE,"Щиты";#N/A,#N/A,TRUE,"График";#N/A,#N/A,TRUE,"График"}</definedName>
    <definedName name="io_2" hidden="1">{#N/A,#N/A,TRUE,"Пресса";#N/A,#N/A,TRUE,"Метро";#N/A,#N/A,TRUE,"Щиты";#N/A,#N/A,TRUE,"График";#N/A,#N/A,TRUE,"График"}</definedName>
    <definedName name="io8yuou8y" localSheetId="2" hidden="1">{#N/A,#N/A,TRUE,"Cover";#N/A,#N/A,TRUE,"Conts";#N/A,#N/A,TRUE,"VOS";#N/A,#N/A,TRUE,"Warrington";#N/A,#N/A,TRUE,"Widnes"}</definedName>
    <definedName name="io8yuou8y" localSheetId="4" hidden="1">{#N/A,#N/A,TRUE,"Cover";#N/A,#N/A,TRUE,"Conts";#N/A,#N/A,TRUE,"VOS";#N/A,#N/A,TRUE,"Warrington";#N/A,#N/A,TRUE,"Widnes"}</definedName>
    <definedName name="io8yuou8y" hidden="1">{#N/A,#N/A,TRUE,"Cover";#N/A,#N/A,TRUE,"Conts";#N/A,#N/A,TRUE,"VOS";#N/A,#N/A,TRUE,"Warrington";#N/A,#N/A,TRUE,"Widnes"}</definedName>
    <definedName name="ioik" localSheetId="2" hidden="1">{#N/A,#N/A,TRUE,"Cover";#N/A,#N/A,TRUE,"Conts";#N/A,#N/A,TRUE,"VOS";#N/A,#N/A,TRUE,"Warrington";#N/A,#N/A,TRUE,"Widnes"}</definedName>
    <definedName name="ioik" localSheetId="4" hidden="1">{#N/A,#N/A,TRUE,"Cover";#N/A,#N/A,TRUE,"Conts";#N/A,#N/A,TRUE,"VOS";#N/A,#N/A,TRUE,"Warrington";#N/A,#N/A,TRUE,"Widnes"}</definedName>
    <definedName name="ioik" hidden="1">{#N/A,#N/A,TRUE,"Cover";#N/A,#N/A,TRUE,"Conts";#N/A,#N/A,TRUE,"VOS";#N/A,#N/A,TRUE,"Warrington";#N/A,#N/A,TRUE,"Widnes"}</definedName>
    <definedName name="iol" localSheetId="2" hidden="1">{#N/A,#N/A,TRUE,"Cover";#N/A,#N/A,TRUE,"Conts";#N/A,#N/A,TRUE,"VOS";#N/A,#N/A,TRUE,"Warrington";#N/A,#N/A,TRUE,"Widnes"}</definedName>
    <definedName name="iol" localSheetId="4" hidden="1">{#N/A,#N/A,TRUE,"Cover";#N/A,#N/A,TRUE,"Conts";#N/A,#N/A,TRUE,"VOS";#N/A,#N/A,TRUE,"Warrington";#N/A,#N/A,TRUE,"Widnes"}</definedName>
    <definedName name="iol" hidden="1">{#N/A,#N/A,TRUE,"Cover";#N/A,#N/A,TRUE,"Conts";#N/A,#N/A,TRUE,"VOS";#N/A,#N/A,TRUE,"Warrington";#N/A,#N/A,TRUE,"Widnes"}</definedName>
    <definedName name="iomv" localSheetId="2" hidden="1">{"גביה התחלה 1",#N/A,FALSE,"ינואר 02";"גביה התחלה 2",#N/A,FALSE,"ינואר 02";"גביה  התחלה 3",#N/A,FALSE,"ינואר 02"}</definedName>
    <definedName name="iomv" localSheetId="4" hidden="1">{"גביה התחלה 1",#N/A,FALSE,"ינואר 02";"גביה התחלה 2",#N/A,FALSE,"ינואר 02";"גביה  התחלה 3",#N/A,FALSE,"ינואר 02"}</definedName>
    <definedName name="iomv" hidden="1">{"גביה התחלה 1",#N/A,FALSE,"ינואר 02";"גביה התחלה 2",#N/A,FALSE,"ינואר 02";"גביה  התחלה 3",#N/A,FALSE,"ינואר 02"}</definedName>
    <definedName name="ioykyoyu" localSheetId="2" hidden="1">{#N/A,#N/A,TRUE,"Cover";#N/A,#N/A,TRUE,"Conts";#N/A,#N/A,TRUE,"VOS";#N/A,#N/A,TRUE,"Warrington";#N/A,#N/A,TRUE,"Widnes"}</definedName>
    <definedName name="ioykyoyu" localSheetId="4" hidden="1">{#N/A,#N/A,TRUE,"Cover";#N/A,#N/A,TRUE,"Conts";#N/A,#N/A,TRUE,"VOS";#N/A,#N/A,TRUE,"Warrington";#N/A,#N/A,TRUE,"Widnes"}</definedName>
    <definedName name="ioykyoyu" hidden="1">{#N/A,#N/A,TRUE,"Cover";#N/A,#N/A,TRUE,"Conts";#N/A,#N/A,TRUE,"VOS";#N/A,#N/A,TRUE,"Warrington";#N/A,#N/A,TRUE,"Widnes"}</definedName>
    <definedName name="IPLANTA" localSheetId="10">#REF!</definedName>
    <definedName name="IPLANTA">#REF!</definedName>
    <definedName name="IPO_AG_trans_date" localSheetId="10">#REF!</definedName>
    <definedName name="IPO_AG_trans_date">#REF!</definedName>
    <definedName name="IQ_1_4_FAMILY_JUNIOR_LIENS_CHARGE_OFFS_FDIC" hidden="1">"c6605"</definedName>
    <definedName name="IQ_1_4_FAMILY_JUNIOR_LIENS_NET_CHARGE_OFFS_FDIC" hidden="1">"c6643"</definedName>
    <definedName name="IQ_1_4_FAMILY_JUNIOR_LIENS_RECOVERIES_FDIC" hidden="1">"c6624"</definedName>
    <definedName name="IQ_1_4_FAMILY_RES_DOM_FFIEC" hidden="1">"c15269"</definedName>
    <definedName name="IQ_1_4_FAMILY_SENIOR_LIENS_CHARGE_OFFS_FDIC" hidden="1">"c6604"</definedName>
    <definedName name="IQ_1_4_FAMILY_SENIOR_LIENS_NET_CHARGE_OFFS_FDIC" hidden="1">"c6642"</definedName>
    <definedName name="IQ_1_4_FAMILY_SENIOR_LIENS_RECOVERIES_FDIC" hidden="1">"c6623"</definedName>
    <definedName name="IQ_1_4_HOME_EQUITY_NET_LOANS_FDIC" hidden="1">"c6441"</definedName>
    <definedName name="IQ_1_4_RESIDENTIAL_FIRST_LIENS_NET_LOANS_FDIC" hidden="1">"c6439"</definedName>
    <definedName name="IQ_1_4_RESIDENTIAL_JUNIOR_LIENS_NET_LOANS_FDIC" hidden="1">"c6440"</definedName>
    <definedName name="IQ_1_4_RESIDENTIAL_LOANS_FDIC" hidden="1">"c6310"</definedName>
    <definedName name="IQ_ACCEPTANCES_OTHER_FOREIGN_BANKS_LL_REC_FFIEC" hidden="1">"c15293"</definedName>
    <definedName name="IQ_ACCEPTANCES_OTHER_US_BANKS_LL_REC_FFIEC" hidden="1">"c15292"</definedName>
    <definedName name="IQ_ACCOUNT_CHANGE" hidden="1">"c413"</definedName>
    <definedName name="IQ_ACCOUNTS_PAY" hidden="1">"c32"</definedName>
    <definedName name="IQ_ACCR_INT_PAY" hidden="1">"c1"</definedName>
    <definedName name="IQ_ACCR_INT_PAY_CF" hidden="1">"c2"</definedName>
    <definedName name="IQ_ACCR_INT_RECEIV" hidden="1">"c3"</definedName>
    <definedName name="IQ_ACCR_INT_RECEIV_CF" hidden="1">"c4"</definedName>
    <definedName name="IQ_ACCRUED_EXP" hidden="1">"c8"</definedName>
    <definedName name="IQ_ACCT_RECV_10YR_ANN_CAGR">"c6159"</definedName>
    <definedName name="IQ_ACCT_RECV_10YR_ANN_GROWTH" hidden="1">"c1924"</definedName>
    <definedName name="IQ_ACCT_RECV_1YR_ANN_GROWTH" hidden="1">"c1919"</definedName>
    <definedName name="IQ_ACCT_RECV_2YR_ANN_CAGR">"c6155"</definedName>
    <definedName name="IQ_ACCT_RECV_2YR_ANN_GROWTH" hidden="1">"c1920"</definedName>
    <definedName name="IQ_ACCT_RECV_3YR_ANN_CAGR">"c6156"</definedName>
    <definedName name="IQ_ACCT_RECV_3YR_ANN_GROWTH" hidden="1">"c1921"</definedName>
    <definedName name="IQ_ACCT_RECV_5YR_ANN_CAGR">"c6157"</definedName>
    <definedName name="IQ_ACCT_RECV_5YR_ANN_GROWTH" hidden="1">"c1922"</definedName>
    <definedName name="IQ_ACCT_RECV_7YR_ANN_CAGR">"c6158"</definedName>
    <definedName name="IQ_ACCT_RECV_7YR_ANN_GROWTH" hidden="1">"c1923"</definedName>
    <definedName name="IQ_ACCUM_AMORT_GW" hidden="1">"c17749"</definedName>
    <definedName name="IQ_ACCUM_AMORT_INTAN_ASSETS" hidden="1">"c17747"</definedName>
    <definedName name="IQ_ACCUM_DEP" hidden="1">"c7"</definedName>
    <definedName name="IQ_ACCUMULATED_PENSION_OBLIGATION" hidden="1">"c2108"</definedName>
    <definedName name="IQ_ACCUMULATED_PENSION_OBLIGATION_DOMESTIC" hidden="1">"c2657"</definedName>
    <definedName name="IQ_ACCUMULATED_PENSION_OBLIGATION_FOREIGN" hidden="1">"c2665"</definedName>
    <definedName name="IQ_ACQ_COST_SUB" hidden="1">"c2125"</definedName>
    <definedName name="IQ_ACQ_COSTS_CAPITALIZED" hidden="1">"c5"</definedName>
    <definedName name="IQ_ACQUIRE_REAL_ESTATE_CF" hidden="1">"c6"</definedName>
    <definedName name="IQ_ACQUIRED_BY_REPORTING_BANK_FDIC" hidden="1">"c6535"</definedName>
    <definedName name="IQ_ACQUISITION_RE_ASSETS" hidden="1">"c1628"</definedName>
    <definedName name="IQ_AD" hidden="1">"c7"</definedName>
    <definedName name="IQ_ADD_PAID_IN" hidden="1">"c39"</definedName>
    <definedName name="IQ_ADDIN" hidden="1">"AUTO"</definedName>
    <definedName name="IQ_ADDITIONAL_NON_INT_INC_FDIC" hidden="1">"c6574"</definedName>
    <definedName name="IQ_ADDITIONS_NON_ACCRUAL_ASSET_DURING_QTR_FFIEC" hidden="1">"c15349"</definedName>
    <definedName name="IQ_ADJ_AVG_BANK_ASSETS" hidden="1">"c2671"</definedName>
    <definedName name="IQ_ADJUSTABLE_RATE_LOANS_FDIC" hidden="1">"c6375"</definedName>
    <definedName name="IQ_ADMIN_RATIO" hidden="1">"c2784"</definedName>
    <definedName name="IQ_ADVERTISING" hidden="1">"c2246"</definedName>
    <definedName name="IQ_ADVERTISING_MARKETING" hidden="1">"c1566"</definedName>
    <definedName name="IQ_AE" hidden="1">"c8"</definedName>
    <definedName name="IQ_AE_BNK" hidden="1">"c9"</definedName>
    <definedName name="IQ_AE_BR" hidden="1">"c10"</definedName>
    <definedName name="IQ_AE_FIN" hidden="1">"c11"</definedName>
    <definedName name="IQ_AE_INS" hidden="1">"c12"</definedName>
    <definedName name="IQ_AE_RE">"c6195"</definedName>
    <definedName name="IQ_AE_REIT" hidden="1">"c13"</definedName>
    <definedName name="IQ_AE_UTI" hidden="1">"c14"</definedName>
    <definedName name="IQ_AFTER_TAX_INCOME_FDIC" hidden="1">"c6583"</definedName>
    <definedName name="IQ_AG_PROD_FARM_LOANS_DOM_QUARTERLY_AVG_FFIEC" hidden="1">"c15477"</definedName>
    <definedName name="IQ_AGRICULTURAL_PRODUCTION_CHARGE_OFFS_FDIC" hidden="1">"c6597"</definedName>
    <definedName name="IQ_AGRICULTURAL_PRODUCTION_CHARGE_OFFS_LESS_THAN_300M_FDIC" hidden="1">"c6655"</definedName>
    <definedName name="IQ_AGRICULTURAL_PRODUCTION_NET_CHARGE_OFFS_FDIC" hidden="1">"c6635"</definedName>
    <definedName name="IQ_AGRICULTURAL_PRODUCTION_NET_CHARGE_OFFS_LESS_THAN_300M_FDIC" hidden="1">"c6657"</definedName>
    <definedName name="IQ_AGRICULTURAL_PRODUCTION_RECOVERIES_FDIC" hidden="1">"c6616"</definedName>
    <definedName name="IQ_AGRICULTURAL_PRODUCTION_RECOVERIES_LESS_THAN_300M_FDIC" hidden="1">"c6656"</definedName>
    <definedName name="IQ_AH_EARNED" hidden="1">"c2744"</definedName>
    <definedName name="IQ_AH_POLICY_BENEFITS_EXP" hidden="1">"c2789"</definedName>
    <definedName name="IQ_AIR_AIRPLANES_NOT_IN_SERVICE" hidden="1">"c2842"</definedName>
    <definedName name="IQ_AIR_AIRPLANES_SUBLEASED" hidden="1">"c2841"</definedName>
    <definedName name="IQ_AIR_ASK" hidden="1">"c2813"</definedName>
    <definedName name="IQ_AIR_ASK_INCREASE" hidden="1">"c2826"</definedName>
    <definedName name="IQ_AIR_ASM" hidden="1">"c2812"</definedName>
    <definedName name="IQ_AIR_ASM_INCREASE" hidden="1">"c2825"</definedName>
    <definedName name="IQ_AIR_AVG_AGE" hidden="1">"c2843"</definedName>
    <definedName name="IQ_AIR_BREAK_EVEN_FACTOR" hidden="1">"c2822"</definedName>
    <definedName name="IQ_AIR_CAPITAL_LEASE" hidden="1">"c2833"</definedName>
    <definedName name="IQ_AIR_COMPLETION_FACTOR" hidden="1">"c2824"</definedName>
    <definedName name="IQ_AIR_ENPLANED_PSGRS" hidden="1">"c2809"</definedName>
    <definedName name="IQ_AIR_FUEL_CONSUMED" hidden="1">"c2806"</definedName>
    <definedName name="IQ_AIR_FUEL_CONSUMED_L" hidden="1">"c2807"</definedName>
    <definedName name="IQ_AIR_FUEL_COST" hidden="1">"c2803"</definedName>
    <definedName name="IQ_AIR_FUEL_COST_L" hidden="1">"c2804"</definedName>
    <definedName name="IQ_AIR_FUEL_EXP" hidden="1">"c2802"</definedName>
    <definedName name="IQ_AIR_FUEL_EXP_PERCENT" hidden="1">"c2805"</definedName>
    <definedName name="IQ_AIR_LEASED" hidden="1">"c2835"</definedName>
    <definedName name="IQ_AIR_LOAD_FACTOR" hidden="1">"c2823"</definedName>
    <definedName name="IQ_AIR_NEW_AIRPLANES" hidden="1">"c2839"</definedName>
    <definedName name="IQ_AIR_OPER_EXP_ASK" hidden="1">"c2821"</definedName>
    <definedName name="IQ_AIR_OPER_EXP_ASM" hidden="1">"c2820"</definedName>
    <definedName name="IQ_AIR_OPER_LEASE" hidden="1">"c2834"</definedName>
    <definedName name="IQ_AIR_OPER_REV_YIELD_ASK" hidden="1">"c2819"</definedName>
    <definedName name="IQ_AIR_OPER_REV_YIELD_ASM" hidden="1">"c2818"</definedName>
    <definedName name="IQ_AIR_OPTIONS" hidden="1">"c2837"</definedName>
    <definedName name="IQ_AIR_ORDERS" hidden="1">"c2836"</definedName>
    <definedName name="IQ_AIR_OWNED" hidden="1">"c2832"</definedName>
    <definedName name="IQ_AIR_PSGR_REV_YIELD_ASK" hidden="1">"c2817"</definedName>
    <definedName name="IQ_AIR_PSGR_REV_YIELD_ASM" hidden="1">"c2816"</definedName>
    <definedName name="IQ_AIR_PSGR_REV_YIELD_RPK" hidden="1">"c2815"</definedName>
    <definedName name="IQ_AIR_PSGR_REV_YIELD_RPM" hidden="1">"c2814"</definedName>
    <definedName name="IQ_AIR_PURCHASE_RIGHTS" hidden="1">"c2838"</definedName>
    <definedName name="IQ_AIR_RETIRED_AIRPLANES" hidden="1">"c2840"</definedName>
    <definedName name="IQ_AIR_REV_PSGRS_CARRIED" hidden="1">"c2808"</definedName>
    <definedName name="IQ_AIR_REV_SCHEDULED_SERVICE" hidden="1">"c2830"</definedName>
    <definedName name="IQ_AIR_RPK" hidden="1">"c2811"</definedName>
    <definedName name="IQ_AIR_RPM" hidden="1">"c2810"</definedName>
    <definedName name="IQ_AIR_STAGE_LENGTH" hidden="1">"c2828"</definedName>
    <definedName name="IQ_AIR_STAGE_LENGTH_KM" hidden="1">"c2829"</definedName>
    <definedName name="IQ_AIR_TOTAL" hidden="1">"c2831"</definedName>
    <definedName name="IQ_AIR_UTILIZATION" hidden="1">"c2827"</definedName>
    <definedName name="IQ_ALL_OTHER_DEPOSITS_FOREIGN_DEP_FFIEC" hidden="1">"c15347"</definedName>
    <definedName name="IQ_ALL_OTHER_INVEST_UNCONSOL_SUBS_FFIEC" hidden="1">"c15275"</definedName>
    <definedName name="IQ_ALLOW_BORROW_CONST" hidden="1">"c15"</definedName>
    <definedName name="IQ_ALLOW_CONST" hidden="1">"c16"</definedName>
    <definedName name="IQ_ALLOW_DOUBT_ACCT" hidden="1">"c2092"</definedName>
    <definedName name="IQ_ALLOW_EQUITY_CONST" hidden="1">"c16"</definedName>
    <definedName name="IQ_ALLOW_LL" hidden="1">"c17"</definedName>
    <definedName name="IQ_ALLOWANCE_10YR_ANN_CAGR">"c6035"</definedName>
    <definedName name="IQ_ALLOWANCE_10YR_ANN_GROWTH" hidden="1">"c18"</definedName>
    <definedName name="IQ_ALLOWANCE_1YR_ANN_GROWTH" hidden="1">"c19"</definedName>
    <definedName name="IQ_ALLOWANCE_2YR_ANN_CAGR">"c6036"</definedName>
    <definedName name="IQ_ALLOWANCE_2YR_ANN_GROWTH" hidden="1">"c20"</definedName>
    <definedName name="IQ_ALLOWANCE_3YR_ANN_CAGR">"c6037"</definedName>
    <definedName name="IQ_ALLOWANCE_3YR_ANN_GROWTH" hidden="1">"c21"</definedName>
    <definedName name="IQ_ALLOWANCE_5YR_ANN_CAGR">"c6038"</definedName>
    <definedName name="IQ_ALLOWANCE_5YR_ANN_GROWTH" hidden="1">"c22"</definedName>
    <definedName name="IQ_ALLOWANCE_7YR_ANN_CAGR">"c6039"</definedName>
    <definedName name="IQ_ALLOWANCE_7YR_ANN_GROWTH" hidden="1">"c23"</definedName>
    <definedName name="IQ_ALLOWANCE_CHARGE_OFFS" hidden="1">"c24"</definedName>
    <definedName name="IQ_ALLOWANCE_NON_PERF_LOANS" hidden="1">"c25"</definedName>
    <definedName name="IQ_ALLOWANCE_TOTAL_LOANS" hidden="1">"c26"</definedName>
    <definedName name="IQ_AMENDED_BALANCE_PREVIOUS_YR_FDIC" hidden="1">"c6499"</definedName>
    <definedName name="IQ_AMORT_EXPENSE_FDIC" hidden="1">"c6677"</definedName>
    <definedName name="IQ_AMORTIZATION" hidden="1">"c1471"</definedName>
    <definedName name="IQ_AMORTIZED_COST_FDIC" hidden="1">"c6426"</definedName>
    <definedName name="IQ_AMT_OUT" hidden="1">"c2145"</definedName>
    <definedName name="IQ_ANNU_DISTRIBUTION_UNIT" hidden="1">"c3004"</definedName>
    <definedName name="IQ_ANNUAL_DIVIDEND" hidden="1">"c229"</definedName>
    <definedName name="IQ_ANNUALIZED_DIVIDEND" hidden="1">"c1579"</definedName>
    <definedName name="IQ_ANNUITY_LIAB" hidden="1">"c27"</definedName>
    <definedName name="IQ_ANNUITY_PAY" hidden="1">"c28"</definedName>
    <definedName name="IQ_ANNUITY_POLICY_EXP" hidden="1">"c29"</definedName>
    <definedName name="IQ_ANNUITY_REC" hidden="1">"c30"</definedName>
    <definedName name="IQ_ANNUITY_REV" hidden="1">"c31"</definedName>
    <definedName name="IQ_AP" hidden="1">"c32"</definedName>
    <definedName name="IQ_AP_BNK" hidden="1">"c33"</definedName>
    <definedName name="IQ_AP_BR" hidden="1">"c34"</definedName>
    <definedName name="IQ_AP_FIN" hidden="1">"c35"</definedName>
    <definedName name="IQ_AP_INS" hidden="1">"c36"</definedName>
    <definedName name="IQ_AP_RE">"c6196"</definedName>
    <definedName name="IQ_AP_REIT" hidden="1">"c37"</definedName>
    <definedName name="IQ_AP_UTI" hidden="1">"c38"</definedName>
    <definedName name="IQ_APIC" hidden="1">"c39"</definedName>
    <definedName name="IQ_AR" hidden="1">"c40"</definedName>
    <definedName name="IQ_AR_BR" hidden="1">"c41"</definedName>
    <definedName name="IQ_AR_LT" hidden="1">"c42"</definedName>
    <definedName name="IQ_AR_RE">"c6197"</definedName>
    <definedName name="IQ_AR_REIT" hidden="1">"c43"</definedName>
    <definedName name="IQ_AR_TURNS" hidden="1">"c44"</definedName>
    <definedName name="IQ_AR_UTI" hidden="1">"c45"</definedName>
    <definedName name="IQ_ARPU" hidden="1">"c2126"</definedName>
    <definedName name="IQ_ASSET_BACKED_FDIC" hidden="1">"c6301"</definedName>
    <definedName name="IQ_ASSET_MGMT_FEE" hidden="1">"c46"</definedName>
    <definedName name="IQ_ASSET_TURNS" hidden="1">"c47"</definedName>
    <definedName name="IQ_ASSET_WRITEDOWN" hidden="1">"c48"</definedName>
    <definedName name="IQ_ASSET_WRITEDOWN_BNK" hidden="1">"c49"</definedName>
    <definedName name="IQ_ASSET_WRITEDOWN_BR" hidden="1">"c50"</definedName>
    <definedName name="IQ_ASSET_WRITEDOWN_CF" hidden="1">"c51"</definedName>
    <definedName name="IQ_ASSET_WRITEDOWN_CF_BNK" hidden="1">"c52"</definedName>
    <definedName name="IQ_ASSET_WRITEDOWN_CF_BR" hidden="1">"c53"</definedName>
    <definedName name="IQ_ASSET_WRITEDOWN_CF_FIN" hidden="1">"c54"</definedName>
    <definedName name="IQ_ASSET_WRITEDOWN_CF_INS" hidden="1">"c55"</definedName>
    <definedName name="IQ_ASSET_WRITEDOWN_CF_RE">"c6198"</definedName>
    <definedName name="IQ_ASSET_WRITEDOWN_CF_REIT" hidden="1">"c56"</definedName>
    <definedName name="IQ_ASSET_WRITEDOWN_CF_UTI" hidden="1">"c57"</definedName>
    <definedName name="IQ_ASSET_WRITEDOWN_FIN" hidden="1">"c58"</definedName>
    <definedName name="IQ_ASSET_WRITEDOWN_INS" hidden="1">"c59"</definedName>
    <definedName name="IQ_ASSET_WRITEDOWN_RE">"c6199"</definedName>
    <definedName name="IQ_ASSET_WRITEDOWN_REIT" hidden="1">"c60"</definedName>
    <definedName name="IQ_ASSET_WRITEDOWN_UTI" hidden="1">"c61"</definedName>
    <definedName name="IQ_ASSETS_CAP_LEASE_DEPR" hidden="1">"c2068"</definedName>
    <definedName name="IQ_ASSETS_CAP_LEASE_GROSS" hidden="1">"c2069"</definedName>
    <definedName name="IQ_ASSETS_HELD_FDIC" hidden="1">"c6305"</definedName>
    <definedName name="IQ_ASSETS_OPER_LEASE_DEPR" hidden="1">"c2070"</definedName>
    <definedName name="IQ_ASSETS_OPER_LEASE_GROSS" hidden="1">"c2071"</definedName>
    <definedName name="IQ_ASSETS_PER_EMPLOYEE_FDIC" hidden="1">"c6737"</definedName>
    <definedName name="IQ_ASSETS_SOLD_1_4_FAMILY_LOANS_FDIC" hidden="1">"c6686"</definedName>
    <definedName name="IQ_ASSETS_SOLD_AUTO_LOANS_FDIC" hidden="1">"c6680"</definedName>
    <definedName name="IQ_ASSETS_SOLD_CL_LOANS_FDIC" hidden="1">"c6681"</definedName>
    <definedName name="IQ_ASSETS_SOLD_CREDIT_CARDS_RECEIVABLES_FDIC" hidden="1">"c6683"</definedName>
    <definedName name="IQ_ASSETS_SOLD_HOME_EQUITY_LINES_FDIC" hidden="1">"c6684"</definedName>
    <definedName name="IQ_ASSETS_SOLD_OTHER_CONSUMER_LOANS_FDIC" hidden="1">"c6682"</definedName>
    <definedName name="IQ_ASSETS_SOLD_OTHER_LOANS_FDIC" hidden="1">"c6685"</definedName>
    <definedName name="IQ_ASSUMED_AH_EARNED" hidden="1">"c2741"</definedName>
    <definedName name="IQ_ASSUMED_EARNED" hidden="1">"c2731"</definedName>
    <definedName name="IQ_ASSUMED_LIFE_EARNED" hidden="1">"c2736"</definedName>
    <definedName name="IQ_ASSUMED_LIFE_IN_FORCE" hidden="1">"c2766"</definedName>
    <definedName name="IQ_ASSUMED_PC_EARNED" hidden="1">"c2746"</definedName>
    <definedName name="IQ_ASSUMED_WRITTEN" hidden="1">"c2725"</definedName>
    <definedName name="IQ_AUDITOR_NAME" hidden="1">"c1539"</definedName>
    <definedName name="IQ_AUDITOR_OPINION" hidden="1">"c1540"</definedName>
    <definedName name="IQ_AUTO_WRITTEN" hidden="1">"c62"</definedName>
    <definedName name="IQ_AVAIL_FOR_SALE_FAIR_VALUE_TOT_FFIEC" hidden="1">"c15399"</definedName>
    <definedName name="IQ_AVAIL_FOR_SALE_LEVEL_1_FFIEC" hidden="1">"c15421"</definedName>
    <definedName name="IQ_AVAIL_FOR_SALE_LEVEL_2_FFIEC" hidden="1">"c15434"</definedName>
    <definedName name="IQ_AVAIL_FOR_SALE_LEVEL_3_FFIEC" hidden="1">"c15447"</definedName>
    <definedName name="IQ_AVAILABLE_FOR_SALE_FDIC" hidden="1">"c6409"</definedName>
    <definedName name="IQ_AVERAGE_ASSETS_FDIC" hidden="1">"c6362"</definedName>
    <definedName name="IQ_AVERAGE_ASSETS_QUART_FDIC" hidden="1">"c6363"</definedName>
    <definedName name="IQ_AVERAGE_DEPOSITS" hidden="1">"c15256"</definedName>
    <definedName name="IQ_AVERAGE_EARNING_ASSETS_FDIC" hidden="1">"c6748"</definedName>
    <definedName name="IQ_AVERAGE_EQUITY_FDIC" hidden="1">"c6749"</definedName>
    <definedName name="IQ_AVERAGE_INTEREST_BEARING_DEPOSITS" hidden="1">"c15254"</definedName>
    <definedName name="IQ_AVERAGE_LOANS_FDIC" hidden="1">"c6750"</definedName>
    <definedName name="IQ_AVERAGE_LOANS_HFI" hidden="1">"c15251"</definedName>
    <definedName name="IQ_AVERAGE_LOANS_HFS" hidden="1">"c15252"</definedName>
    <definedName name="IQ_AVERAGE_NON_INTEREST_BEARING_DEPOSITS" hidden="1">"c15255"</definedName>
    <definedName name="IQ_AVG_BANK_ASSETS" hidden="1">"c2072"</definedName>
    <definedName name="IQ_AVG_BANK_LOANS" hidden="1">"c2073"</definedName>
    <definedName name="IQ_AVG_BROKER_REC" hidden="1">"c63"</definedName>
    <definedName name="IQ_AVG_BROKER_REC_NO" hidden="1">"c64"</definedName>
    <definedName name="IQ_AVG_BROKER_REC_NO_REUT" hidden="1">"c5315"</definedName>
    <definedName name="IQ_AVG_BROKER_REC_REUT" hidden="1">"c3630"</definedName>
    <definedName name="IQ_AVG_DAILY_VOL" hidden="1">"c65"</definedName>
    <definedName name="IQ_AVG_EMPLOYEES">"c6019"</definedName>
    <definedName name="IQ_AVG_INDUSTRY_REC">"c4455"</definedName>
    <definedName name="IQ_AVG_INT_BEAR_LIAB" hidden="1">"c66"</definedName>
    <definedName name="IQ_AVG_INT_BEAR_LIAB_10YR_ANN_CAGR">"c6040"</definedName>
    <definedName name="IQ_AVG_INT_BEAR_LIAB_10YR_ANN_GROWTH" hidden="1">"c67"</definedName>
    <definedName name="IQ_AVG_INT_BEAR_LIAB_1YR_ANN_GROWTH" hidden="1">"c68"</definedName>
    <definedName name="IQ_AVG_INT_BEAR_LIAB_2YR_ANN_CAGR">"c6041"</definedName>
    <definedName name="IQ_AVG_INT_BEAR_LIAB_2YR_ANN_GROWTH" hidden="1">"c69"</definedName>
    <definedName name="IQ_AVG_INT_BEAR_LIAB_3YR_ANN_CAGR">"c6042"</definedName>
    <definedName name="IQ_AVG_INT_BEAR_LIAB_3YR_ANN_GROWTH" hidden="1">"c70"</definedName>
    <definedName name="IQ_AVG_INT_BEAR_LIAB_5YR_ANN_CAGR">"c6043"</definedName>
    <definedName name="IQ_AVG_INT_BEAR_LIAB_5YR_ANN_GROWTH" hidden="1">"c71"</definedName>
    <definedName name="IQ_AVG_INT_BEAR_LIAB_7YR_ANN_CAGR">"c6044"</definedName>
    <definedName name="IQ_AVG_INT_BEAR_LIAB_7YR_ANN_GROWTH" hidden="1">"c72"</definedName>
    <definedName name="IQ_AVG_INT_EARN_ASSETS" hidden="1">"c73"</definedName>
    <definedName name="IQ_AVG_INT_EARN_ASSETS_10YR_ANN_CAGR">"c6045"</definedName>
    <definedName name="IQ_AVG_INT_EARN_ASSETS_10YR_ANN_GROWTH" hidden="1">"c74"</definedName>
    <definedName name="IQ_AVG_INT_EARN_ASSETS_1YR_ANN_GROWTH" hidden="1">"c75"</definedName>
    <definedName name="IQ_AVG_INT_EARN_ASSETS_2YR_ANN_CAGR">"c6046"</definedName>
    <definedName name="IQ_AVG_INT_EARN_ASSETS_2YR_ANN_GROWTH" hidden="1">"c76"</definedName>
    <definedName name="IQ_AVG_INT_EARN_ASSETS_3YR_ANN_CAGR">"c6047"</definedName>
    <definedName name="IQ_AVG_INT_EARN_ASSETS_3YR_ANN_GROWTH" hidden="1">"c77"</definedName>
    <definedName name="IQ_AVG_INT_EARN_ASSETS_5YR_ANN_CAGR">"c6048"</definedName>
    <definedName name="IQ_AVG_INT_EARN_ASSETS_5YR_ANN_GROWTH" hidden="1">"c78"</definedName>
    <definedName name="IQ_AVG_INT_EARN_ASSETS_7YR_ANN_CAGR">"c6049"</definedName>
    <definedName name="IQ_AVG_INT_EARN_ASSETS_7YR_ANN_GROWTH" hidden="1">"c79"</definedName>
    <definedName name="IQ_AVG_MKTCAP" hidden="1">"c80"</definedName>
    <definedName name="IQ_AVG_PORTFOLIO_DURATION" hidden="1">"c17693"</definedName>
    <definedName name="IQ_AVG_PRICE" hidden="1">"c81"</definedName>
    <definedName name="IQ_AVG_PRICE_TARGET" hidden="1">"c82"</definedName>
    <definedName name="IQ_AVG_SHAREOUTSTANDING" hidden="1">"c83"</definedName>
    <definedName name="IQ_AVG_TEMP_EMPLOYEES">"c6020"</definedName>
    <definedName name="IQ_AVG_TEV" hidden="1">"c84"</definedName>
    <definedName name="IQ_AVG_VOLUME" hidden="1">"c65"</definedName>
    <definedName name="IQ_BALANCE_GOODS_APR_FC_UNUSED_UNUSED_UNUSED" hidden="1">"c8353"</definedName>
    <definedName name="IQ_BALANCE_GOODS_APR_UNUSED_UNUSED_UNUSED" hidden="1">"c7473"</definedName>
    <definedName name="IQ_BALANCE_GOODS_FC_UNUSED_UNUSED_UNUSED" hidden="1">"c7693"</definedName>
    <definedName name="IQ_BALANCE_GOODS_POP_FC_UNUSED_UNUSED_UNUSED" hidden="1">"c7913"</definedName>
    <definedName name="IQ_BALANCE_GOODS_POP_UNUSED_UNUSED_UNUSED" hidden="1">"c7033"</definedName>
    <definedName name="IQ_BALANCE_GOODS_UNUSED_UNUSED_UNUSED" hidden="1">"c6813"</definedName>
    <definedName name="IQ_BALANCE_GOODS_YOY_FC_UNUSED_UNUSED_UNUSED" hidden="1">"c8133"</definedName>
    <definedName name="IQ_BALANCE_GOODS_YOY_UNUSED_UNUSED_UNUSED" hidden="1">"c7253"</definedName>
    <definedName name="IQ_BALANCE_SERV_APR_FC_UNUSED_UNUSED_UNUSED" hidden="1">"c8355"</definedName>
    <definedName name="IQ_BALANCE_SERV_APR_UNUSED_UNUSED_UNUSED" hidden="1">"c7475"</definedName>
    <definedName name="IQ_BALANCE_SERV_FC_UNUSED_UNUSED_UNUSED" hidden="1">"c7695"</definedName>
    <definedName name="IQ_BALANCE_SERV_POP_FC_UNUSED_UNUSED_UNUSED" hidden="1">"c7915"</definedName>
    <definedName name="IQ_BALANCE_SERV_POP_UNUSED_UNUSED_UNUSED" hidden="1">"c7035"</definedName>
    <definedName name="IQ_BALANCE_SERV_UNUSED_UNUSED_UNUSED" hidden="1">"c6815"</definedName>
    <definedName name="IQ_BALANCE_SERV_YOY_FC_UNUSED_UNUSED_UNUSED" hidden="1">"c8135"</definedName>
    <definedName name="IQ_BALANCE_SERV_YOY_UNUSED_UNUSED_UNUSED" hidden="1">"c7255"</definedName>
    <definedName name="IQ_BALANCE_TRADE_APR_FC_UNUSED_UNUSED_UNUSED" hidden="1">"c8357"</definedName>
    <definedName name="IQ_BALANCE_TRADE_APR_UNUSED_UNUSED_UNUSED" hidden="1">"c7477"</definedName>
    <definedName name="IQ_BALANCE_TRADE_FC_UNUSED_UNUSED_UNUSED" hidden="1">"c7697"</definedName>
    <definedName name="IQ_BALANCE_TRADE_POP_FC_UNUSED_UNUSED_UNUSED" hidden="1">"c7917"</definedName>
    <definedName name="IQ_BALANCE_TRADE_POP_UNUSED_UNUSED_UNUSED" hidden="1">"c7037"</definedName>
    <definedName name="IQ_BALANCE_TRADE_UNUSED_UNUSED_UNUSED" hidden="1">"c6817"</definedName>
    <definedName name="IQ_BALANCE_TRADE_YOY_FC_UNUSED_UNUSED_UNUSED" hidden="1">"c8137"</definedName>
    <definedName name="IQ_BALANCE_TRADE_YOY_UNUSED_UNUSED_UNUSED" hidden="1">"c7257"</definedName>
    <definedName name="IQ_BALANCES_DUE_DEPOSITORY_INSTITUTIONS_FDIC" hidden="1">"c6389"</definedName>
    <definedName name="IQ_BALANCES_DUE_FOREIGN_FDIC" hidden="1">"c6391"</definedName>
    <definedName name="IQ_BALANCES_DUE_FRB_FDIC" hidden="1">"c6393"</definedName>
    <definedName name="IQ_BANK_BENEFICIARY_FDIC" hidden="1">"c6505"</definedName>
    <definedName name="IQ_BANK_DEBT" hidden="1">"c2544"</definedName>
    <definedName name="IQ_BANK_DEBT_PCT" hidden="1">"c2545"</definedName>
    <definedName name="IQ_BANK_GUARANTOR_FDIC" hidden="1">"c6506"</definedName>
    <definedName name="IQ_BANK_PREMISES_FDIC" hidden="1">"c6329"</definedName>
    <definedName name="IQ_BANK_SECURITIZATION_1_4_FAMILY_LOANS_FDIC" hidden="1">"c6721"</definedName>
    <definedName name="IQ_BANK_SECURITIZATION_AUTO_LOANS_FDIC" hidden="1">"c6715"</definedName>
    <definedName name="IQ_BANK_SECURITIZATION_CL_LOANS_FDIC" hidden="1">"c6716"</definedName>
    <definedName name="IQ_BANK_SECURITIZATION_CREDIT_CARDS_RECEIVABLES_FDIC" hidden="1">"c6718"</definedName>
    <definedName name="IQ_BANK_SECURITIZATION_HOME_EQUITY_LINES_FDIC" hidden="1">"c6719"</definedName>
    <definedName name="IQ_BANK_SECURITIZATION_OTHER_CONSUMER_LOANS_FDIC" hidden="1">"c6717"</definedName>
    <definedName name="IQ_BANK_SECURITIZATION_OTHER_LOANS_FDIC" hidden="1">"c6720"</definedName>
    <definedName name="IQ_BANKS_FOREIGN_COUNTRIES_NON_TRANS_ACCTS_FFIEC" hidden="1">"c15326"</definedName>
    <definedName name="IQ_BANKS_FOREIGN_COUNTRIES_TOTAL_DEPOSITS_FDIC" hidden="1">"c6475"</definedName>
    <definedName name="IQ_BANKS_FOREIGN_COUNTRIES_TRANS_ACCTS_FFIEC" hidden="1">"c15318"</definedName>
    <definedName name="IQ_BASIC_EPS_EXCL" hidden="1">"c85"</definedName>
    <definedName name="IQ_BASIC_EPS_INCL" hidden="1">"c86"</definedName>
    <definedName name="IQ_BASIC_NORMAL_EPS" hidden="1">"c1592"</definedName>
    <definedName name="IQ_BASIC_WEIGHT" hidden="1">"c87"</definedName>
    <definedName name="IQ_BENCHMARK_SECURITY" hidden="1">"c2154"</definedName>
    <definedName name="IQ_BENCHMARK_SPRD" hidden="1">"c2153"</definedName>
    <definedName name="IQ_BETA" hidden="1">"c88"</definedName>
    <definedName name="IQ_BETA_1YR" hidden="1">"c1966"</definedName>
    <definedName name="IQ_BETA_1YR_RSQ" hidden="1">"c2132"</definedName>
    <definedName name="IQ_BETA_2YR" hidden="1">"c1965"</definedName>
    <definedName name="IQ_BETA_2YR_RSQ" hidden="1">"c2131"</definedName>
    <definedName name="IQ_BETA_5YR" hidden="1">"c88"</definedName>
    <definedName name="IQ_BETA_5YR_RSQ" hidden="1">"c2130"</definedName>
    <definedName name="IQ_BIG_INT_BEAR_CD" hidden="1">"c89"</definedName>
    <definedName name="IQ_BOARD_MEMBER" hidden="1">"c96"</definedName>
    <definedName name="IQ_BOARD_MEMBER_ALL_OTHER_COMP" hidden="1">"c18992"</definedName>
    <definedName name="IQ_BOARD_MEMBER_ANNUAL_CASH_COMP" hidden="1">"c18993"</definedName>
    <definedName name="IQ_BOARD_MEMBER_AS_REPORTED_COMP" hidden="1">"c18997"</definedName>
    <definedName name="IQ_BOARD_MEMBER_AS_REPORTED_DIRECTOR_COMP" hidden="1">"c19009"</definedName>
    <definedName name="IQ_BOARD_MEMBER_ASSISTANT_EMAIL" hidden="1">"c15179"</definedName>
    <definedName name="IQ_BOARD_MEMBER_ASSISTANT_FAX" hidden="1">"c15181"</definedName>
    <definedName name="IQ_BOARD_MEMBER_ASSISTANT_NAME" hidden="1">"c15178"</definedName>
    <definedName name="IQ_BOARD_MEMBER_ASSISTANT_PHONE" hidden="1">"c15180"</definedName>
    <definedName name="IQ_BOARD_MEMBER_BACKGROUND" hidden="1">"c2101"</definedName>
    <definedName name="IQ_BOARD_MEMBER_BONUS" hidden="1">"c18988"</definedName>
    <definedName name="IQ_BOARD_MEMBER_CALCULATED_COMP" hidden="1">"c18995"</definedName>
    <definedName name="IQ_BOARD_MEMBER_CHANGE_PENSION" hidden="1">"c19010"</definedName>
    <definedName name="IQ_BOARD_MEMBER_DIRECT_FAX" hidden="1">"c15176"</definedName>
    <definedName name="IQ_BOARD_MEMBER_DIRECT_PHONE" hidden="1">"c15175"</definedName>
    <definedName name="IQ_BOARD_MEMBER_DIRECTOR_BONUS" hidden="1">"c19004"</definedName>
    <definedName name="IQ_BOARD_MEMBER_DIRECTOR_CHANGE_PENSION" hidden="1">"c19005"</definedName>
    <definedName name="IQ_BOARD_MEMBER_DIRECTOR_FEE" hidden="1">"c19001"</definedName>
    <definedName name="IQ_BOARD_MEMBER_DIRECTOR_NON_EQUITY_COMP" hidden="1">"c19006"</definedName>
    <definedName name="IQ_BOARD_MEMBER_DIRECTOR_OPTION_AWARDS" hidden="1">"c19002"</definedName>
    <definedName name="IQ_BOARD_MEMBER_DIRECTOR_OTHER" hidden="1">"c19003"</definedName>
    <definedName name="IQ_BOARD_MEMBER_DIRECTOR_STOCK_AWARDS" hidden="1">"c19007"</definedName>
    <definedName name="IQ_BOARD_MEMBER_DIRECTOR_STOCK_GRANTS" hidden="1">"c19034"</definedName>
    <definedName name="IQ_BOARD_MEMBER_DIRECTOR_STOCK_OPTIONS" hidden="1">"c19008"</definedName>
    <definedName name="IQ_BOARD_MEMBER_EMAIL" hidden="1">"c15177"</definedName>
    <definedName name="IQ_BOARD_MEMBER_EQUITY_INCENTIVE" hidden="1">"c19030"</definedName>
    <definedName name="IQ_BOARD_MEMBER_EST_PAYMENTS_CHANGE_CONTROL" hidden="1">"c18999"</definedName>
    <definedName name="IQ_BOARD_MEMBER_EST_PAYMENTS_TERMINATION" hidden="1">"c19011"</definedName>
    <definedName name="IQ_BOARD_MEMBER_EXERCISABLE_OPTIONS" hidden="1">"c19014"</definedName>
    <definedName name="IQ_BOARD_MEMBER_EXERCISABLE_VALUES" hidden="1">"c19015"</definedName>
    <definedName name="IQ_BOARD_MEMBER_EXERCISED_OPTIONS" hidden="1">"c19012"</definedName>
    <definedName name="IQ_BOARD_MEMBER_EXERCISED_VALUES" hidden="1">"c19013"</definedName>
    <definedName name="IQ_BOARD_MEMBER_FAX" hidden="1">"c2100"</definedName>
    <definedName name="IQ_BOARD_MEMBER_LT_INCENTIVE" hidden="1">"c18991"</definedName>
    <definedName name="IQ_BOARD_MEMBER_MAIN_FAX" hidden="1">"c15174"</definedName>
    <definedName name="IQ_BOARD_MEMBER_MAIN_PHONE" hidden="1">"c15173"</definedName>
    <definedName name="IQ_BOARD_MEMBER_MARKET_VALUE_SHARES_NOT_VESTED" hidden="1">"c19029"</definedName>
    <definedName name="IQ_BOARD_MEMBER_NON_EQUITY_INCENTIVE" hidden="1">"c19000"</definedName>
    <definedName name="IQ_BOARD_MEMBER_NUM_SHARED_NOT_VESTED" hidden="1">"c19028"</definedName>
    <definedName name="IQ_BOARD_MEMBER_NUM_SHARES_ACQUIRED" hidden="1">"c19026"</definedName>
    <definedName name="IQ_BOARD_MEMBER_OFFICE" hidden="1">"c2098"</definedName>
    <definedName name="IQ_BOARD_MEMBER_OFFICE_ADDRESS" hidden="1">"c15172"</definedName>
    <definedName name="IQ_BOARD_MEMBER_OPTION_AWARDS" hidden="1">"c18996"</definedName>
    <definedName name="IQ_BOARD_MEMBER_OPTION_MARKET_PRICE" hidden="1">"c19025"</definedName>
    <definedName name="IQ_BOARD_MEMBER_OPTION_PRICE" hidden="1">"c19024"</definedName>
    <definedName name="IQ_BOARD_MEMBER_OTHER_ANNUAL_COMP" hidden="1">"c18989"</definedName>
    <definedName name="IQ_BOARD_MEMBER_OTHER_COMP" hidden="1">"c18998"</definedName>
    <definedName name="IQ_BOARD_MEMBER_PHONE" hidden="1">"c2099"</definedName>
    <definedName name="IQ_BOARD_MEMBER_RESTRICTED_STOCK_COMP" hidden="1">"c18990"</definedName>
    <definedName name="IQ_BOARD_MEMBER_SALARY" hidden="1">"c18987"</definedName>
    <definedName name="IQ_BOARD_MEMBER_ST_COMP" hidden="1">"c18994"</definedName>
    <definedName name="IQ_BOARD_MEMBER_TITLE" hidden="1">"c97"</definedName>
    <definedName name="IQ_BOARD_MEMBER_TOTAL_NUM_STOCK_AWARDS" hidden="1">"c19033"</definedName>
    <definedName name="IQ_BOARD_MEMBER_TOTAL_OPTIONS" hidden="1">"c19022"</definedName>
    <definedName name="IQ_BOARD_MEMBER_TOTAL_STOCK_VALUE" hidden="1">"c19032"</definedName>
    <definedName name="IQ_BOARD_MEMBER_TOTAL_VALUE_OPTIONS" hidden="1">"c19023"</definedName>
    <definedName name="IQ_BOARD_MEMBER_UNCLASSIFIED_OPTIONS" hidden="1">"c19018"</definedName>
    <definedName name="IQ_BOARD_MEMBER_UNCLASSIFIED_OPTIONS_VALUE" hidden="1">"c19019"</definedName>
    <definedName name="IQ_BOARD_MEMBER_UNEARNED_STOCK_VALUE" hidden="1">"c19031"</definedName>
    <definedName name="IQ_BOARD_MEMBER_UNEXERCISABLE_OPTIONS" hidden="1">"c19016"</definedName>
    <definedName name="IQ_BOARD_MEMBER_UNEXERCISABLE_VALUES" hidden="1">"c19017"</definedName>
    <definedName name="IQ_BOARD_MEMBER_UNEXERCISED_UNEARNED_OPTIONS" hidden="1">"c19020"</definedName>
    <definedName name="IQ_BOARD_MEMBER_UNEXERCISED_UNEARNED_OPTIONS_VALUE" hidden="1">"c19021"</definedName>
    <definedName name="IQ_BOARD_MEMBER_VALUE_VESTING" hidden="1">"c19027"</definedName>
    <definedName name="IQ_BOND_COUPON" hidden="1">"c2183"</definedName>
    <definedName name="IQ_BOND_COUPON_TYPE" hidden="1">"c2184"</definedName>
    <definedName name="IQ_BOND_PRICE" hidden="1">"c2162"</definedName>
    <definedName name="IQ_BONDRATING_FITCH" hidden="1">"IQ_BONDRATING_FITCH"</definedName>
    <definedName name="IQ_BONDRATING_FITCH_DATE" hidden="1">"c241"</definedName>
    <definedName name="IQ_BONDRATING_MOODYS" hidden="1">"IQ_BONDRATING_MOODYS"</definedName>
    <definedName name="IQ_BONDRATING_SP" hidden="1">"IQ_BONDRATING_SP"</definedName>
    <definedName name="IQ_BONDRATING_SP_DATE" hidden="1">"c242"</definedName>
    <definedName name="IQ_BOOK_VALUE" hidden="1">"IQ_BOOK_VALUE"</definedName>
    <definedName name="IQ_BR_FILING_DATE" hidden="1">"c16223"</definedName>
    <definedName name="IQ_BR_FILING_TYPE" hidden="1">"c16224"</definedName>
    <definedName name="IQ_BR_PLAN_APPROVE_DATE" hidden="1">"c16226"</definedName>
    <definedName name="IQ_BR_PLAN_CONFIRM" hidden="1">"c16225"</definedName>
    <definedName name="IQ_BROK_COMISSION" hidden="1">"c98"</definedName>
    <definedName name="IQ_BROK_COMMISSION" hidden="1">"c3514"</definedName>
    <definedName name="IQ_BROKER_DEPOSIT_LESS_THAN_100000_1_YR_LESS_FFIEC" hidden="1">"c15307"</definedName>
    <definedName name="IQ_BROKER_DEPOSIT_LESS_THAN_100000_1_YR_MORE_FFIEC" hidden="1">"c15308"</definedName>
    <definedName name="IQ_BROKER_DEPOSIT_LESS_THAN_100000_FFIEC" hidden="1">"c15306"</definedName>
    <definedName name="IQ_BROKER_DEPOSIT_MORE_THAN_100000_1_YR_LESS_FFIEC" hidden="1">"c15310"</definedName>
    <definedName name="IQ_BROKER_DEPOSIT_MORE_THAN_100000_1_YR_MORE_FFIEC" hidden="1">"c15311"</definedName>
    <definedName name="IQ_BROKER_DEPOSIT_MORE_THAN_100000_FFIEC" hidden="1">"c15309"</definedName>
    <definedName name="IQ_BROKERED_DEPOSITS_FDIC" hidden="1">"c6486"</definedName>
    <definedName name="IQ_BUDGET_BALANCE_APR_FC_UNUSED_UNUSED_UNUSED" hidden="1">"c8359"</definedName>
    <definedName name="IQ_BUDGET_BALANCE_APR_UNUSED_UNUSED_UNUSED" hidden="1">"c7479"</definedName>
    <definedName name="IQ_BUDGET_BALANCE_FC_UNUSED_UNUSED_UNUSED" hidden="1">"c7699"</definedName>
    <definedName name="IQ_BUDGET_BALANCE_POP_FC_UNUSED_UNUSED_UNUSED" hidden="1">"c7919"</definedName>
    <definedName name="IQ_BUDGET_BALANCE_POP_UNUSED_UNUSED_UNUSED" hidden="1">"c7039"</definedName>
    <definedName name="IQ_BUDGET_BALANCE_UNUSED_UNUSED_UNUSED" hidden="1">"c6819"</definedName>
    <definedName name="IQ_BUDGET_BALANCE_YOY_FC_UNUSED_UNUSED_UNUSED" hidden="1">"c8139"</definedName>
    <definedName name="IQ_BUDGET_BALANCE_YOY_UNUSED_UNUSED_UNUSED" hidden="1">"c7259"</definedName>
    <definedName name="IQ_BUDGET_RECEIPTS_APR_FC_UNUSED_UNUSED_UNUSED" hidden="1">"c8361"</definedName>
    <definedName name="IQ_BUDGET_RECEIPTS_APR_UNUSED_UNUSED_UNUSED" hidden="1">"c7481"</definedName>
    <definedName name="IQ_BUDGET_RECEIPTS_FC_UNUSED_UNUSED_UNUSED" hidden="1">"c7701"</definedName>
    <definedName name="IQ_BUDGET_RECEIPTS_POP_FC_UNUSED_UNUSED_UNUSED" hidden="1">"c7921"</definedName>
    <definedName name="IQ_BUDGET_RECEIPTS_POP_UNUSED_UNUSED_UNUSED" hidden="1">"c7041"</definedName>
    <definedName name="IQ_BUDGET_RECEIPTS_UNUSED_UNUSED_UNUSED" hidden="1">"c6821"</definedName>
    <definedName name="IQ_BUDGET_RECEIPTS_YOY_FC_UNUSED_UNUSED_UNUSED" hidden="1">"c8141"</definedName>
    <definedName name="IQ_BUDGET_RECEIPTS_YOY_UNUSED_UNUSED_UNUSED" hidden="1">"c7261"</definedName>
    <definedName name="IQ_BUILDINGS" hidden="1">"c99"</definedName>
    <definedName name="IQ_BUS_SEG_ASSETS">"c4067"</definedName>
    <definedName name="IQ_BUS_SEG_ASSETS_ABS">"c4089"</definedName>
    <definedName name="IQ_BUS_SEG_ASSETS_TOTAL">"c4112"</definedName>
    <definedName name="IQ_BUS_SEG_CAPEX">"c4079"</definedName>
    <definedName name="IQ_BUS_SEG_CAPEX_ABS">"c4101"</definedName>
    <definedName name="IQ_BUS_SEG_CAPEX_TOTAL">"c4116"</definedName>
    <definedName name="IQ_BUS_SEG_DA">"c4078"</definedName>
    <definedName name="IQ_BUS_SEG_DA_ABS">"c4100"</definedName>
    <definedName name="IQ_BUS_SEG_DA_TOTAL">"c4115"</definedName>
    <definedName name="IQ_BUS_SEG_EARNINGS_OP">"c4063"</definedName>
    <definedName name="IQ_BUS_SEG_EARNINGS_OP_ABS">"c4085"</definedName>
    <definedName name="IQ_BUS_SEG_EARNINGS_OP_TOTAL">"c4108"</definedName>
    <definedName name="IQ_BUS_SEG_EBT">"c4064"</definedName>
    <definedName name="IQ_BUS_SEG_EBT_ABS">"c4086"</definedName>
    <definedName name="IQ_BUS_SEG_EBT_TOTAL">"c4110"</definedName>
    <definedName name="IQ_BUS_SEG_GP">"c4066"</definedName>
    <definedName name="IQ_BUS_SEG_GP_ABS">"c4088"</definedName>
    <definedName name="IQ_BUS_SEG_GP_TOTAL">"c4109"</definedName>
    <definedName name="IQ_BUS_SEG_INC_TAX">"c4077"</definedName>
    <definedName name="IQ_BUS_SEG_INC_TAX_ABS">"c4099"</definedName>
    <definedName name="IQ_BUS_SEG_INC_TAX_TOTAL">"c4114"</definedName>
    <definedName name="IQ_BUS_SEG_INTEREST_EXP">"c4076"</definedName>
    <definedName name="IQ_BUS_SEG_INTEREST_EXP_ABS">"c4098"</definedName>
    <definedName name="IQ_BUS_SEG_INTEREST_EXP_TOTAL">"c4113"</definedName>
    <definedName name="IQ_BUS_SEG_NAME">"c5482"</definedName>
    <definedName name="IQ_BUS_SEG_NAME_ABS">"c5483"</definedName>
    <definedName name="IQ_BUS_SEG_NI">"c4065"</definedName>
    <definedName name="IQ_BUS_SEG_NI_ABS">"c4087"</definedName>
    <definedName name="IQ_BUS_SEG_NI_TOTAL">"c4111"</definedName>
    <definedName name="IQ_BUS_SEG_OPER_INC">"c4062"</definedName>
    <definedName name="IQ_BUS_SEG_OPER_INC_ABS">"c4084"</definedName>
    <definedName name="IQ_BUS_SEG_OPER_INC_TOTAL">"c4107"</definedName>
    <definedName name="IQ_BUS_SEG_PRIMARY_GIC" hidden="1">"c15584"</definedName>
    <definedName name="IQ_BUS_SEG_PRIMARY_GIC_ABS" hidden="1">"c15572"</definedName>
    <definedName name="IQ_BUS_SEG_REV">"c4068"</definedName>
    <definedName name="IQ_BUS_SEG_REV_ABS">"c4090"</definedName>
    <definedName name="IQ_BUS_SEG_REV_TOTAL">"c4106"</definedName>
    <definedName name="IQ_BUS_SEG_SECONDARY_GIC" hidden="1">"c15585"</definedName>
    <definedName name="IQ_BUS_SEG_SECONDARY_GIC_ABS" hidden="1">"c15573"</definedName>
    <definedName name="IQ_BUSINESS_DESCRIPTION" hidden="1">"c322"</definedName>
    <definedName name="IQ_BV_ACT_OR_EST_REUT" hidden="1">"c5471"</definedName>
    <definedName name="IQ_BV_ACT_OR_EST_THOM" hidden="1">"c5308"</definedName>
    <definedName name="IQ_BV_EST_REUT" hidden="1">"c5403"</definedName>
    <definedName name="IQ_BV_EST_THOM" hidden="1">"c5147"</definedName>
    <definedName name="IQ_BV_HIGH_EST_REUT" hidden="1">"c5405"</definedName>
    <definedName name="IQ_BV_HIGH_EST_THOM" hidden="1">"c5149"</definedName>
    <definedName name="IQ_BV_LOW_EST_REUT" hidden="1">"c5406"</definedName>
    <definedName name="IQ_BV_LOW_EST_THOM" hidden="1">"c5150"</definedName>
    <definedName name="IQ_BV_MEDIAN_EST_REUT" hidden="1">"c5404"</definedName>
    <definedName name="IQ_BV_MEDIAN_EST_THOM" hidden="1">"c5148"</definedName>
    <definedName name="IQ_BV_NUM_EST_REUT" hidden="1">"c5407"</definedName>
    <definedName name="IQ_BV_NUM_EST_THOM" hidden="1">"c5151"</definedName>
    <definedName name="IQ_BV_OVER_SHARES" hidden="1">"c100"</definedName>
    <definedName name="IQ_BV_SHARE" hidden="1">"c100"</definedName>
    <definedName name="IQ_BV_STDDEV_EST_REUT" hidden="1">"c5408"</definedName>
    <definedName name="IQ_BV_STDDEV_EST_THOM" hidden="1">"c5152"</definedName>
    <definedName name="IQ_CABLE_ARPU" hidden="1">"c2869"</definedName>
    <definedName name="IQ_CABLE_ARPU_ANALOG" hidden="1">"c2864"</definedName>
    <definedName name="IQ_CABLE_ARPU_BASIC" hidden="1">"c2866"</definedName>
    <definedName name="IQ_CABLE_ARPU_BBAND" hidden="1">"c2867"</definedName>
    <definedName name="IQ_CABLE_ARPU_DIG" hidden="1">"c2865"</definedName>
    <definedName name="IQ_CABLE_ARPU_PHONE" hidden="1">"c2868"</definedName>
    <definedName name="IQ_CABLE_BASIC_PENETRATION" hidden="1">"c2850"</definedName>
    <definedName name="IQ_CABLE_BBAND_PENETRATION" hidden="1">"c2852"</definedName>
    <definedName name="IQ_CABLE_BBAND_PENETRATION_THP" hidden="1">"c2851"</definedName>
    <definedName name="IQ_CABLE_CHURN" hidden="1">"c2874"</definedName>
    <definedName name="IQ_CABLE_CHURN_BASIC" hidden="1">"c2871"</definedName>
    <definedName name="IQ_CABLE_CHURN_BBAND" hidden="1">"c2872"</definedName>
    <definedName name="IQ_CABLE_CHURN_DIG" hidden="1">"c2870"</definedName>
    <definedName name="IQ_CABLE_CHURN_PHONE" hidden="1">"c2873"</definedName>
    <definedName name="IQ_CABLE_HOMES_PER_MILE" hidden="1">"c2849"</definedName>
    <definedName name="IQ_CABLE_HP_BBAND" hidden="1">"c2845"</definedName>
    <definedName name="IQ_CABLE_HP_DIG" hidden="1">"c2844"</definedName>
    <definedName name="IQ_CABLE_HP_PHONE" hidden="1">"c2846"</definedName>
    <definedName name="IQ_CABLE_MILES_PASSED" hidden="1">"c2848"</definedName>
    <definedName name="IQ_CABLE_OTHER_REV" hidden="1">"c2882"</definedName>
    <definedName name="IQ_CABLE_PHONE_PENETRATION" hidden="1">"c2853"</definedName>
    <definedName name="IQ_CABLE_PROGRAMMING_COSTS" hidden="1">"c2884"</definedName>
    <definedName name="IQ_CABLE_REV_ADVERT" hidden="1">"c2880"</definedName>
    <definedName name="IQ_CABLE_REV_ANALOG" hidden="1">"c2875"</definedName>
    <definedName name="IQ_CABLE_REV_BASIC" hidden="1">"c2877"</definedName>
    <definedName name="IQ_CABLE_REV_BBAND" hidden="1">"c2878"</definedName>
    <definedName name="IQ_CABLE_REV_COMMERCIAL" hidden="1">"c2881"</definedName>
    <definedName name="IQ_CABLE_REV_DIG" hidden="1">"c2876"</definedName>
    <definedName name="IQ_CABLE_REV_PHONE" hidden="1">"c2879"</definedName>
    <definedName name="IQ_CABLE_RGU" hidden="1">"c2863"</definedName>
    <definedName name="IQ_CABLE_SUBS_ANALOG" hidden="1">"c2855"</definedName>
    <definedName name="IQ_CABLE_SUBS_BASIC" hidden="1">"c2857"</definedName>
    <definedName name="IQ_CABLE_SUBS_BBAND" hidden="1">"c2858"</definedName>
    <definedName name="IQ_CABLE_SUBS_BUNDLED" hidden="1">"c2861"</definedName>
    <definedName name="IQ_CABLE_SUBS_DIG" hidden="1">"c2856"</definedName>
    <definedName name="IQ_CABLE_SUBS_NON_VIDEO" hidden="1">"c2860"</definedName>
    <definedName name="IQ_CABLE_SUBS_PHONE" hidden="1">"c2859"</definedName>
    <definedName name="IQ_CABLE_SUBS_TOTAL" hidden="1">"c2862"</definedName>
    <definedName name="IQ_CABLE_THP" hidden="1">"c2847"</definedName>
    <definedName name="IQ_CABLE_TOTAL_PENETRATION" hidden="1">"c2854"</definedName>
    <definedName name="IQ_CABLE_TOTAL_REV" hidden="1">"c2883"</definedName>
    <definedName name="IQ_CAL_Q" hidden="1">"c101"</definedName>
    <definedName name="IQ_CAL_Q_EST_REUT" hidden="1">"c6800"</definedName>
    <definedName name="IQ_CAL_Y" hidden="1">"c102"</definedName>
    <definedName name="IQ_CAL_Y_EST_REUT" hidden="1">"c6801"</definedName>
    <definedName name="IQ_CALC_TYPE_BS" hidden="1">"c3086"</definedName>
    <definedName name="IQ_CALC_TYPE_CF" hidden="1">"c3085"</definedName>
    <definedName name="IQ_CALC_TYPE_IS" hidden="1">"c3084"</definedName>
    <definedName name="IQ_CALL_DATE_SCHEDULE" hidden="1">"c2481"</definedName>
    <definedName name="IQ_CALL_FEATURE" hidden="1">"c2197"</definedName>
    <definedName name="IQ_CALL_PRICE_SCHEDULE" hidden="1">"c2482"</definedName>
    <definedName name="IQ_CALLABLE" hidden="1">"c2196"</definedName>
    <definedName name="IQ_CAP_LOSS_CF_1YR" hidden="1">"c3474"</definedName>
    <definedName name="IQ_CAP_LOSS_CF_2YR" hidden="1">"c3475"</definedName>
    <definedName name="IQ_CAP_LOSS_CF_3YR" hidden="1">"c3476"</definedName>
    <definedName name="IQ_CAP_LOSS_CF_4YR" hidden="1">"c3477"</definedName>
    <definedName name="IQ_CAP_LOSS_CF_5YR" hidden="1">"c3478"</definedName>
    <definedName name="IQ_CAP_LOSS_CF_AFTER_FIVE" hidden="1">"c3479"</definedName>
    <definedName name="IQ_CAP_LOSS_CF_MAX_YEAR" hidden="1">"c3482"</definedName>
    <definedName name="IQ_CAP_LOSS_CF_NO_EXP" hidden="1">"c3480"</definedName>
    <definedName name="IQ_CAP_LOSS_CF_TOTAL" hidden="1">"c3481"</definedName>
    <definedName name="IQ_CAPEX" hidden="1">"c103"</definedName>
    <definedName name="IQ_CAPEX_10YR_ANN_CAGR">"c6050"</definedName>
    <definedName name="IQ_CAPEX_10YR_ANN_GROWTH" hidden="1">"c104"</definedName>
    <definedName name="IQ_CAPEX_1YR_ANN_GROWTH" hidden="1">"c105"</definedName>
    <definedName name="IQ_CAPEX_2YR_ANN_CAGR">"c6051"</definedName>
    <definedName name="IQ_CAPEX_2YR_ANN_GROWTH" hidden="1">"c106"</definedName>
    <definedName name="IQ_CAPEX_3YR_ANN_CAGR">"c6052"</definedName>
    <definedName name="IQ_CAPEX_3YR_ANN_GROWTH" hidden="1">"c107"</definedName>
    <definedName name="IQ_CAPEX_5YR_ANN_CAGR">"c6053"</definedName>
    <definedName name="IQ_CAPEX_5YR_ANN_GROWTH" hidden="1">"c108"</definedName>
    <definedName name="IQ_CAPEX_7YR_ANN_CAGR">"c6054"</definedName>
    <definedName name="IQ_CAPEX_7YR_ANN_GROWTH" hidden="1">"c109"</definedName>
    <definedName name="IQ_CAPEX_BNK" hidden="1">"c110"</definedName>
    <definedName name="IQ_CAPEX_BR" hidden="1">"c111"</definedName>
    <definedName name="IQ_CAPEX_FIN" hidden="1">"c112"</definedName>
    <definedName name="IQ_CAPEX_INS" hidden="1">"c113"</definedName>
    <definedName name="IQ_CAPEX_PCT_REV" hidden="1">"c19144"</definedName>
    <definedName name="IQ_CAPEX_UTI" hidden="1">"c114"</definedName>
    <definedName name="IQ_CAPITAL_ALLOCATION_ADJUSTMENT_FOREIGN_FFIEC" hidden="1">"c15389"</definedName>
    <definedName name="IQ_CAPITAL_LEASE" hidden="1">"c115"</definedName>
    <definedName name="IQ_CAPITAL_LEASES" hidden="1">"c115"</definedName>
    <definedName name="IQ_CAPITAL_LEASES_TOTAL" hidden="1">"c3031"</definedName>
    <definedName name="IQ_CAPITAL_LEASES_TOTAL_PCT" hidden="1">"c2506"</definedName>
    <definedName name="IQ_CAPITAL_UNDER_MANAGE" hidden="1">"c18929"</definedName>
    <definedName name="IQ_CAPITAL_UNDER_MANAGE_CURRENCY" hidden="1">"c19171"</definedName>
    <definedName name="IQ_CAPITAL_UNDER_MANAGE_DATE" hidden="1">"c18930"</definedName>
    <definedName name="IQ_CAPITALIZED_INTEREST" hidden="1">"c2076"</definedName>
    <definedName name="IQ_CAPITALIZED_INTEREST_BOP" hidden="1">"c3459"</definedName>
    <definedName name="IQ_CAPITALIZED_INTEREST_EOP" hidden="1">"c3464"</definedName>
    <definedName name="IQ_CAPITALIZED_INTEREST_EXP" hidden="1">"c3461"</definedName>
    <definedName name="IQ_CAPITALIZED_INTEREST_OTHER_ADJ" hidden="1">"c3463"</definedName>
    <definedName name="IQ_CAPITALIZED_INTEREST_WRITE_OFF" hidden="1">"c3462"</definedName>
    <definedName name="IQ_CASH" hidden="1">"c118"</definedName>
    <definedName name="IQ_CASH_ACQUIRE_CF" hidden="1">"c1630"</definedName>
    <definedName name="IQ_CASH_BANKS_FOREIGN_COUNTRIES_DOM_FFIEC" hidden="1">"c15289"</definedName>
    <definedName name="IQ_CASH_COLLECTION_UNPOSTED_DEBITS_CURRENCY_FFIEC" hidden="1">"c15279"</definedName>
    <definedName name="IQ_CASH_COLLECTION_UNPOSTED_DEBITS_DOM_FFIEC" hidden="1">"c15286"</definedName>
    <definedName name="IQ_CASH_CONVERSION" hidden="1">"c117"</definedName>
    <definedName name="IQ_CASH_DEPOSITORY_INSTIT_US_DOM_FFIEC" hidden="1">"c15288"</definedName>
    <definedName name="IQ_CASH_DIVIDENDS_NET_INCOME_FDIC" hidden="1">"c6738"</definedName>
    <definedName name="IQ_CASH_DUE_BANKS" hidden="1">"c118"</definedName>
    <definedName name="IQ_CASH_DUE_OTHER_FED_RESERVE_BANKS_DOM_FFIEC" hidden="1">"c15290"</definedName>
    <definedName name="IQ_CASH_DUE_OTHER_FED_RESERVE_BANKS_FFIEC" hidden="1">"c15284"</definedName>
    <definedName name="IQ_CASH_DUE_US_BRANCH_FOREIGN_BANK_FFIEC" hidden="1">"c15280"</definedName>
    <definedName name="IQ_CASH_EQUIV" hidden="1">"c118"</definedName>
    <definedName name="IQ_CASH_FINAN" hidden="1">"c119"</definedName>
    <definedName name="IQ_CASH_FLOW_ACT_OR_EST">"c4154"</definedName>
    <definedName name="IQ_CASH_FOREIGN_BRANCH_OTHER_US_BANKS_FFIEC" hidden="1">"c15282"</definedName>
    <definedName name="IQ_CASH_IN_PROCESS_FDIC" hidden="1">"c6386"</definedName>
    <definedName name="IQ_CASH_INTEREST" hidden="1">"c120"</definedName>
    <definedName name="IQ_CASH_INVEST" hidden="1">"c121"</definedName>
    <definedName name="IQ_CASH_OPER" hidden="1">"c122"</definedName>
    <definedName name="IQ_CASH_OPER_ACT_OR_EST" hidden="1">"c4164"</definedName>
    <definedName name="IQ_CASH_OPER_EST" hidden="1">"c4163"</definedName>
    <definedName name="IQ_CASH_OPER_HIGH_EST" hidden="1">"c4166"</definedName>
    <definedName name="IQ_CASH_OPER_LOW_EST" hidden="1">"c4244"</definedName>
    <definedName name="IQ_CASH_OPER_MEDIAN_EST" hidden="1">"c4245"</definedName>
    <definedName name="IQ_CASH_OPER_NUM_EST" hidden="1">"c4246"</definedName>
    <definedName name="IQ_CASH_OPER_STDDEV_EST" hidden="1">"c4247"</definedName>
    <definedName name="IQ_CASH_OTHER_BANKS_FOREIGN_COUNTRIES_FFIEC" hidden="1">"c15283"</definedName>
    <definedName name="IQ_CASH_OTHER_US_COMM_BANK_DEP_INSTIT_FFIEC" hidden="1">"c15281"</definedName>
    <definedName name="IQ_CASH_SEGREG" hidden="1">"c123"</definedName>
    <definedName name="IQ_CASH_SHARE" hidden="1">"c1911"</definedName>
    <definedName name="IQ_CASH_ST" hidden="1">"c124"</definedName>
    <definedName name="IQ_CASH_ST_INVEST" hidden="1">"c124"</definedName>
    <definedName name="IQ_CASH_STRUCTURED_PRODUCTS_AVAIL_SALE_FFIEC" hidden="1">"c15263"</definedName>
    <definedName name="IQ_CASH_STRUCTURED_PRODUCTS_FFIEC" hidden="1">"c15260"</definedName>
    <definedName name="IQ_CASH_TAXES" hidden="1">"c125"</definedName>
    <definedName name="IQ_CATASTROPHIC_LOSSES" hidden="1">"c17694"</definedName>
    <definedName name="IQ_CCE_FDIC" hidden="1">"c6296"</definedName>
    <definedName name="IQ_CDS_ASK">"c6027"</definedName>
    <definedName name="IQ_CDS_BID">"c6026"</definedName>
    <definedName name="IQ_CDS_COUPON" hidden="1">"c15234"</definedName>
    <definedName name="IQ_CDS_CURRENCY">"c6031"</definedName>
    <definedName name="IQ_CDS_EVAL_DATE">"c6029"</definedName>
    <definedName name="IQ_CDS_MID">"c6028"</definedName>
    <definedName name="IQ_CDS_NAME">"c6034"</definedName>
    <definedName name="IQ_CDS_NEXT_SERIES_ID" hidden="1">"c15231"</definedName>
    <definedName name="IQ_CDS_PREV_SERIES_ID" hidden="1">"c15232"</definedName>
    <definedName name="IQ_CDS_PRICE_TYPE" hidden="1">"c15233"</definedName>
    <definedName name="IQ_CDS_TERM">"c6030"</definedName>
    <definedName name="IQ_CDS_TYPE">"c6025"</definedName>
    <definedName name="IQ_CEDED_AH_EARNED" hidden="1">"c2743"</definedName>
    <definedName name="IQ_CEDED_CLAIM_EXP_INCUR" hidden="1">"c2756"</definedName>
    <definedName name="IQ_CEDED_CLAIM_EXP_PAID" hidden="1">"c2759"</definedName>
    <definedName name="IQ_CEDED_CLAIM_EXP_RES" hidden="1">"c2753"</definedName>
    <definedName name="IQ_CEDED_EARNED" hidden="1">"c2733"</definedName>
    <definedName name="IQ_CEDED_LIFE_EARNED" hidden="1">"c2738"</definedName>
    <definedName name="IQ_CEDED_LIFE_IN_FORCE" hidden="1">"c2768"</definedName>
    <definedName name="IQ_CEDED_PC_EARNED" hidden="1">"c2748"</definedName>
    <definedName name="IQ_CEDED_WRITTEN" hidden="1">"c2727"</definedName>
    <definedName name="IQ_CEO_ID" hidden="1">"c15210"</definedName>
    <definedName name="IQ_CEO_NAME" hidden="1">"c15209"</definedName>
    <definedName name="IQ_CERTIFIED_OFFICIAL_CHECKS_TRANS_ACCTS_FFIEC" hidden="1">"c15320"</definedName>
    <definedName name="IQ_CFO_10YR_ANN_CAGR">"c6055"</definedName>
    <definedName name="IQ_CFO_10YR_ANN_GROWTH" hidden="1">"c126"</definedName>
    <definedName name="IQ_CFO_1YR_ANN_GROWTH" hidden="1">"c127"</definedName>
    <definedName name="IQ_CFO_2YR_ANN_CAGR">"c6056"</definedName>
    <definedName name="IQ_CFO_2YR_ANN_GROWTH" hidden="1">"c128"</definedName>
    <definedName name="IQ_CFO_3YR_ANN_CAGR">"c6057"</definedName>
    <definedName name="IQ_CFO_3YR_ANN_GROWTH" hidden="1">"c129"</definedName>
    <definedName name="IQ_CFO_5YR_ANN_CAGR">"c6058"</definedName>
    <definedName name="IQ_CFO_5YR_ANN_GROWTH" hidden="1">"c130"</definedName>
    <definedName name="IQ_CFO_7YR_ANN_CAGR">"c6059"</definedName>
    <definedName name="IQ_CFO_7YR_ANN_GROWTH" hidden="1">"c131"</definedName>
    <definedName name="IQ_CFO_CURRENT_LIAB" hidden="1">"c132"</definedName>
    <definedName name="IQ_CFO_ID" hidden="1">"c15212"</definedName>
    <definedName name="IQ_CFO_NAME" hidden="1">"c15211"</definedName>
    <definedName name="IQ_CFPS_ACT_OR_EST">"c2217"</definedName>
    <definedName name="IQ_CFPS_DET_EST_REUT_CURRENCY_CURRENCY_REUT" hidden="1">"c12526"</definedName>
    <definedName name="IQ_CFPS_EST" hidden="1">"c1667"</definedName>
    <definedName name="IQ_CFPS_HIGH_EST" hidden="1">"c1669"</definedName>
    <definedName name="IQ_CFPS_LOW_EST" hidden="1">"c1670"</definedName>
    <definedName name="IQ_CFPS_MEDIAN_EST" hidden="1">"c1668"</definedName>
    <definedName name="IQ_CFPS_NUM_EST" hidden="1">"c1671"</definedName>
    <definedName name="IQ_CFPS_STDDEV_EST" hidden="1">"c1672"</definedName>
    <definedName name="IQ_CH" hidden="1">110000</definedName>
    <definedName name="IQ_CHAIRMAN_ID" hidden="1">"c15218"</definedName>
    <definedName name="IQ_CHAIRMAN_NAME" hidden="1">"c15217"</definedName>
    <definedName name="IQ_CHANGE_AP" hidden="1">"c133"</definedName>
    <definedName name="IQ_CHANGE_AP_BNK" hidden="1">"c134"</definedName>
    <definedName name="IQ_CHANGE_AP_BR" hidden="1">"c135"</definedName>
    <definedName name="IQ_CHANGE_AP_FIN" hidden="1">"c136"</definedName>
    <definedName name="IQ_CHANGE_AP_INS" hidden="1">"c137"</definedName>
    <definedName name="IQ_CHANGE_AP_RE">"c6200"</definedName>
    <definedName name="IQ_CHANGE_AP_REIT" hidden="1">"c138"</definedName>
    <definedName name="IQ_CHANGE_AP_UTI" hidden="1">"c139"</definedName>
    <definedName name="IQ_CHANGE_AR" hidden="1">"c140"</definedName>
    <definedName name="IQ_CHANGE_AR_BNK" hidden="1">"c141"</definedName>
    <definedName name="IQ_CHANGE_AR_BR" hidden="1">"c142"</definedName>
    <definedName name="IQ_CHANGE_AR_FIN" hidden="1">"c143"</definedName>
    <definedName name="IQ_CHANGE_AR_INS" hidden="1">"c144"</definedName>
    <definedName name="IQ_CHANGE_AR_RE">"c6201"</definedName>
    <definedName name="IQ_CHANGE_AR_REIT" hidden="1">"c145"</definedName>
    <definedName name="IQ_CHANGE_AR_UTI" hidden="1">"c146"</definedName>
    <definedName name="IQ_CHANGE_DEF_TAX" hidden="1">"c147"</definedName>
    <definedName name="IQ_CHANGE_DEF_TAX_TOTAL" hidden="1">"c15557"</definedName>
    <definedName name="IQ_CHANGE_DEPOSIT_ACCT" hidden="1">"c148"</definedName>
    <definedName name="IQ_CHANGE_INC_TAX" hidden="1">"c149"</definedName>
    <definedName name="IQ_CHANGE_INS_RES_LIAB" hidden="1">"c150"</definedName>
    <definedName name="IQ_CHANGE_INVENT_REAL_APR_FC_UNUSED_UNUSED_UNUSED" hidden="1">"c8500"</definedName>
    <definedName name="IQ_CHANGE_INVENT_REAL_APR_UNUSED_UNUSED_UNUSED" hidden="1">"c7620"</definedName>
    <definedName name="IQ_CHANGE_INVENT_REAL_FC_UNUSED_UNUSED_UNUSED" hidden="1">"c7840"</definedName>
    <definedName name="IQ_CHANGE_INVENT_REAL_POP_FC_UNUSED_UNUSED_UNUSED" hidden="1">"c8060"</definedName>
    <definedName name="IQ_CHANGE_INVENT_REAL_POP_UNUSED_UNUSED_UNUSED" hidden="1">"c7180"</definedName>
    <definedName name="IQ_CHANGE_INVENT_REAL_UNUSED_UNUSED_UNUSED" hidden="1">"c6960"</definedName>
    <definedName name="IQ_CHANGE_INVENT_REAL_YOY_FC_UNUSED_UNUSED_UNUSED" hidden="1">"c8280"</definedName>
    <definedName name="IQ_CHANGE_INVENT_REAL_YOY_UNUSED_UNUSED_UNUSED" hidden="1">"c7400"</definedName>
    <definedName name="IQ_CHANGE_INVENTORY" hidden="1">"c151"</definedName>
    <definedName name="IQ_CHANGE_NET_OPER_ASSETS" hidden="1">"c3592"</definedName>
    <definedName name="IQ_CHANGE_NET_WORKING_CAPITAL" hidden="1">"c1909"</definedName>
    <definedName name="IQ_CHANGE_OTHER_NET_OPER_ASSETS" hidden="1">"c3593"</definedName>
    <definedName name="IQ_CHANGE_OTHER_NET_OPER_ASSETS_BNK" hidden="1">"c3594"</definedName>
    <definedName name="IQ_CHANGE_OTHER_NET_OPER_ASSETS_BR" hidden="1">"c3595"</definedName>
    <definedName name="IQ_CHANGE_OTHER_NET_OPER_ASSETS_FIN" hidden="1">"c3596"</definedName>
    <definedName name="IQ_CHANGE_OTHER_NET_OPER_ASSETS_INS" hidden="1">"c3597"</definedName>
    <definedName name="IQ_CHANGE_OTHER_NET_OPER_ASSETS_RE">"c6285"</definedName>
    <definedName name="IQ_CHANGE_OTHER_NET_OPER_ASSETS_REIT" hidden="1">"c3598"</definedName>
    <definedName name="IQ_CHANGE_OTHER_NET_OPER_ASSETS_UTI" hidden="1">"c3599"</definedName>
    <definedName name="IQ_CHANGE_OTHER_WORK_CAP" hidden="1">"c152"</definedName>
    <definedName name="IQ_CHANGE_OTHER_WORK_CAP_BNK" hidden="1">"c153"</definedName>
    <definedName name="IQ_CHANGE_OTHER_WORK_CAP_BR" hidden="1">"c154"</definedName>
    <definedName name="IQ_CHANGE_OTHER_WORK_CAP_FIN" hidden="1">"c155"</definedName>
    <definedName name="IQ_CHANGE_OTHER_WORK_CAP_INS" hidden="1">"c156"</definedName>
    <definedName name="IQ_CHANGE_OTHER_WORK_CAP_REIT" hidden="1">"c157"</definedName>
    <definedName name="IQ_CHANGE_OTHER_WORK_CAP_UTI" hidden="1">"c158"</definedName>
    <definedName name="IQ_CHANGE_TRADING_ASSETS" hidden="1">"c159"</definedName>
    <definedName name="IQ_CHANGE_UNEARN_REV" hidden="1">"c160"</definedName>
    <definedName name="IQ_CHANGE_WORK_CAP" hidden="1">"c161"</definedName>
    <definedName name="IQ_CHANGES_WORK_CAP" hidden="1">"c161"</definedName>
    <definedName name="IQ_CHARGE_OFFS_1_4_FAMILY_FDIC" hidden="1">"c6756"</definedName>
    <definedName name="IQ_CHARGE_OFFS_1_4_FAMILY_LOANS_FDIC" hidden="1">"c6714"</definedName>
    <definedName name="IQ_CHARGE_OFFS_AUTO_LOANS_FDIC" hidden="1">"c6708"</definedName>
    <definedName name="IQ_CHARGE_OFFS_CL_LOANS_FDIC" hidden="1">"c6709"</definedName>
    <definedName name="IQ_CHARGE_OFFS_COMMERCIAL_INDUSTRIAL_FDIC" hidden="1">"c6759"</definedName>
    <definedName name="IQ_CHARGE_OFFS_COMMERCIAL_RE_FDIC" hidden="1">"c6754"</definedName>
    <definedName name="IQ_CHARGE_OFFS_COMMERCIAL_RE_NOT_SECURED_FDIC" hidden="1">"c6764"</definedName>
    <definedName name="IQ_CHARGE_OFFS_CONSTRUCTION_DEVELOPMENT_FDIC" hidden="1">"c6753"</definedName>
    <definedName name="IQ_CHARGE_OFFS_CREDIT_CARDS_FDIC" hidden="1">"c6761"</definedName>
    <definedName name="IQ_CHARGE_OFFS_CREDIT_CARDS_RECEIVABLES_FDIC" hidden="1">"c6711"</definedName>
    <definedName name="IQ_CHARGE_OFFS_GROSS" hidden="1">"c162"</definedName>
    <definedName name="IQ_CHARGE_OFFS_HOME_EQUITY_FDIC" hidden="1">"c6757"</definedName>
    <definedName name="IQ_CHARGE_OFFS_HOME_EQUITY_LINES_FDIC" hidden="1">"c6712"</definedName>
    <definedName name="IQ_CHARGE_OFFS_INDIVIDUALS_FDIC" hidden="1">"c6760"</definedName>
    <definedName name="IQ_CHARGE_OFFS_MULTI_FAMILY_FDIC" hidden="1">"c6755"</definedName>
    <definedName name="IQ_CHARGE_OFFS_NET" hidden="1">"c163"</definedName>
    <definedName name="IQ_CHARGE_OFFS_OTHER_1_4_FAMILY_FDIC" hidden="1">"c6758"</definedName>
    <definedName name="IQ_CHARGE_OFFS_OTHER_CONSUMER_LOANS_FDIC" hidden="1">"c6710"</definedName>
    <definedName name="IQ_CHARGE_OFFS_OTHER_INDIVIDUAL_FDIC" hidden="1">"c6762"</definedName>
    <definedName name="IQ_CHARGE_OFFS_OTHER_LOANS_FDIC" hidden="1">"c6763"</definedName>
    <definedName name="IQ_CHARGE_OFFS_OTHER_LOANS_OTHER_FDIC" hidden="1">"c6713"</definedName>
    <definedName name="IQ_CHARGE_OFFS_RE_LOANS_FDIC" hidden="1">"c6752"</definedName>
    <definedName name="IQ_CHARGE_OFFS_RECOVERED" hidden="1">"c164"</definedName>
    <definedName name="IQ_CHARGE_OFFS_TOTAL_AVG_LOANS" hidden="1">"c165"</definedName>
    <definedName name="IQ_CITY" hidden="1">"c166"</definedName>
    <definedName name="IQ_CL_DUE_AFTER_FIVE" hidden="1">"c167"</definedName>
    <definedName name="IQ_CL_DUE_CY" hidden="1">"c168"</definedName>
    <definedName name="IQ_CL_DUE_CY1" hidden="1">"c169"</definedName>
    <definedName name="IQ_CL_DUE_CY2" hidden="1">"c170"</definedName>
    <definedName name="IQ_CL_DUE_CY3" hidden="1">"c171"</definedName>
    <definedName name="IQ_CL_DUE_CY4" hidden="1">"c172"</definedName>
    <definedName name="IQ_CL_DUE_NEXT_FIVE" hidden="1">"c173"</definedName>
    <definedName name="IQ_CL_OBLIGATION_IMMEDIATE" hidden="1">"c2253"</definedName>
    <definedName name="IQ_CLASSA_OPTIONS_BEG_OS" hidden="1">"c2679"</definedName>
    <definedName name="IQ_CLASSA_OPTIONS_CANCELLED" hidden="1">"c2682"</definedName>
    <definedName name="IQ_CLASSA_OPTIONS_END_OS" hidden="1">"c2683"</definedName>
    <definedName name="IQ_CLASSA_OPTIONS_EXERCISABLE_END_OS">"c5809"</definedName>
    <definedName name="IQ_CLASSA_OPTIONS_EXERCISED" hidden="1">"c2681"</definedName>
    <definedName name="IQ_CLASSA_OPTIONS_GRANTED" hidden="1">"c2680"</definedName>
    <definedName name="IQ_CLASSA_OPTIONS_STRIKE_PRICE_BEG_OS">"c5810"</definedName>
    <definedName name="IQ_CLASSA_OPTIONS_STRIKE_PRICE_CANCELLED">"c5812"</definedName>
    <definedName name="IQ_CLASSA_OPTIONS_STRIKE_PRICE_EXERCISABLE">"c5813"</definedName>
    <definedName name="IQ_CLASSA_OPTIONS_STRIKE_PRICE_EXERCISED">"c5811"</definedName>
    <definedName name="IQ_CLASSA_OPTIONS_STRIKE_PRICE_OS" hidden="1">"c2684"</definedName>
    <definedName name="IQ_CLASSA_OUTSTANDING_BS_DATE" hidden="1">"c1971"</definedName>
    <definedName name="IQ_CLASSA_OUTSTANDING_FILING_DATE" hidden="1">"c1973"</definedName>
    <definedName name="IQ_CLASSA_STRIKE_PRICE_GRANTED" hidden="1">"c2685"</definedName>
    <definedName name="IQ_CLASSA_WARRANTS_BEG_OS" hidden="1">"c2705"</definedName>
    <definedName name="IQ_CLASSA_WARRANTS_CANCELLED" hidden="1">"c2708"</definedName>
    <definedName name="IQ_CLASSA_WARRANTS_END_OS" hidden="1">"c2709"</definedName>
    <definedName name="IQ_CLASSA_WARRANTS_EXERCISED" hidden="1">"c2707"</definedName>
    <definedName name="IQ_CLASSA_WARRANTS_ISSUED" hidden="1">"c2706"</definedName>
    <definedName name="IQ_CLASSA_WARRANTS_STRIKE_PRICE_ISSUED" hidden="1">"c2711"</definedName>
    <definedName name="IQ_CLASSA_WARRANTS_STRIKE_PRICE_OS" hidden="1">"c2710"</definedName>
    <definedName name="IQ_CLASSB_OUTSTANDING_BS_DATE" hidden="1">"c1972"</definedName>
    <definedName name="IQ_CLASSB_OUTSTANDING_FILING_DATE" hidden="1">"c1974"</definedName>
    <definedName name="IQ_CLOSED_END_SEC_1_4_RESIDENT_CHARGE_OFFS_FFIEC" hidden="1">"c15397"</definedName>
    <definedName name="IQ_CLOSED_END_SEC_1_4_RESIDENT_DUE_30_89_FFIEC" hidden="1">"c15413"</definedName>
    <definedName name="IQ_CLOSED_END_SEC_1_4_RESIDENT_DUE_90_FFIEC" hidden="1">"c15417"</definedName>
    <definedName name="IQ_CLOSED_END_SEC_1_4_RESIDENT_NON_ACCRUAL_FFIEC" hidden="1">"c15460"</definedName>
    <definedName name="IQ_CLOSED_END_SEC_1_4_RESIDENT_RECOV_FFIEC" hidden="1">"c15398"</definedName>
    <definedName name="IQ_CLOSEPRICE" hidden="1">"c174"</definedName>
    <definedName name="IQ_CLOSEPRICE_ADJ" hidden="1">"c2115"</definedName>
    <definedName name="IQ_CMO_FDIC" hidden="1">"c6406"</definedName>
    <definedName name="IQ_CO_INVESTORS" hidden="1">"c18910"</definedName>
    <definedName name="IQ_CO_INVESTORS_ID" hidden="1">"c18911"</definedName>
    <definedName name="IQ_CO_INVESTORS_INVESTMENT" hidden="1">"c19113"</definedName>
    <definedName name="IQ_CO_INVESTORS_NUM_INVESTMENTS" hidden="1">"c19170"</definedName>
    <definedName name="IQ_COGS" hidden="1">"c175"</definedName>
    <definedName name="IQ_COLLECTION_DOMESTIC_FDIC" hidden="1">"c6387"</definedName>
    <definedName name="IQ_COMBINED_RATIO" hidden="1">"c176"</definedName>
    <definedName name="IQ_COMM_BANKS_OTHER_DEP_INST_US_TRANS_ACCTS_FFIEC" hidden="1">"c15317"</definedName>
    <definedName name="IQ_COMM_BANKS_OTHER_INST_US_NON_TRANS_ACCTS_FFIEC" hidden="1">"c15325"</definedName>
    <definedName name="IQ_COMMERCIAL_BANKS_DEPOSITS_FOREIGN_FDIC" hidden="1">"c6480"</definedName>
    <definedName name="IQ_COMMERCIAL_BANKS_LOANS_FDIC" hidden="1">"c6434"</definedName>
    <definedName name="IQ_COMMERCIAL_BANKS_NONTRANSACTION_ACCOUNTS_FDIC" hidden="1">"c6548"</definedName>
    <definedName name="IQ_COMMERCIAL_BANKS_TOTAL_DEPOSITS_FDIC" hidden="1">"c6474"</definedName>
    <definedName name="IQ_COMMERCIAL_BANKS_TOTAL_LOANS_FOREIGN_FDIC" hidden="1">"c6444"</definedName>
    <definedName name="IQ_COMMERCIAL_BANKS_TRANSACTION_ACCOUNTS_FDIC" hidden="1">"c6540"</definedName>
    <definedName name="IQ_COMMERCIAL_DOM" hidden="1">"c177"</definedName>
    <definedName name="IQ_COMMERCIAL_FIRE_WRITTEN" hidden="1">"c178"</definedName>
    <definedName name="IQ_COMMERCIAL_INDUSTRIAL_CHARGE_OFFS_FDIC" hidden="1">"c6598"</definedName>
    <definedName name="IQ_COMMERCIAL_INDUSTRIAL_DOM_QUARTERLY_AVG_FFIEC" hidden="1">"c15478"</definedName>
    <definedName name="IQ_COMMERCIAL_INDUSTRIAL_LOANS_NET_FDIC" hidden="1">"c6317"</definedName>
    <definedName name="IQ_COMMERCIAL_INDUSTRIAL_NET_CHARGE_OFFS_FDIC" hidden="1">"c6636"</definedName>
    <definedName name="IQ_COMMERCIAL_INDUSTRIAL_NON_US_DUE_30_89_FFIEC" hidden="1">"c15415"</definedName>
    <definedName name="IQ_COMMERCIAL_INDUSTRIAL_NON_US_DUE_90_FFIEC" hidden="1">"c15419"</definedName>
    <definedName name="IQ_COMMERCIAL_INDUSTRIAL_NON_US_NON_ACCRUAL_FFIEC" hidden="1">"c15464"</definedName>
    <definedName name="IQ_COMMERCIAL_INDUSTRIAL_RECOVERIES_FDIC" hidden="1">"c6617"</definedName>
    <definedName name="IQ_COMMERCIAL_INDUSTRIAL_TOTAL_LOANS_FOREIGN_FDIC" hidden="1">"c6451"</definedName>
    <definedName name="IQ_COMMERCIAL_INDUSTRIAL_US_DUE_30_89_FFIEC" hidden="1">"c15414"</definedName>
    <definedName name="IQ_COMMERCIAL_INDUSTRIAL_US_DUE_90_FFIEC" hidden="1">"c15418"</definedName>
    <definedName name="IQ_COMMERCIAL_INDUSTRIAL_US_NON_ACCRUAL_FFIEC" hidden="1">"c15463"</definedName>
    <definedName name="IQ_COMMERCIAL_MORT" hidden="1">"c179"</definedName>
    <definedName name="IQ_COMMERCIAL_RE_CONSTRUCTION_LAND_DEV_FDIC" hidden="1">"c6526"</definedName>
    <definedName name="IQ_COMMERCIAL_RE_LOANS_FDIC" hidden="1">"c6312"</definedName>
    <definedName name="IQ_COMMISS_FEES" hidden="1">"c180"</definedName>
    <definedName name="IQ_COMMISSION_DEF" hidden="1">"c181"</definedName>
    <definedName name="IQ_COMMITMENTS_MATURITY_EXCEEDING_1YR_FDIC" hidden="1">"c6531"</definedName>
    <definedName name="IQ_COMMITMENTS_NOT_SECURED_RE_FDIC" hidden="1">"c6528"</definedName>
    <definedName name="IQ_COMMITMENTS_SECURED_RE_FDIC" hidden="1">"c6527"</definedName>
    <definedName name="IQ_COMMODITY_EXPOSURES_FDIC" hidden="1">"c6665"</definedName>
    <definedName name="IQ_COMMON" hidden="1">"c182"</definedName>
    <definedName name="IQ_COMMON_APIC" hidden="1">"c183"</definedName>
    <definedName name="IQ_COMMON_APIC_BNK" hidden="1">"c184"</definedName>
    <definedName name="IQ_COMMON_APIC_BR" hidden="1">"c185"</definedName>
    <definedName name="IQ_COMMON_APIC_FIN" hidden="1">"c186"</definedName>
    <definedName name="IQ_COMMON_APIC_INS" hidden="1">"c187"</definedName>
    <definedName name="IQ_COMMON_APIC_RE">"c6202"</definedName>
    <definedName name="IQ_COMMON_APIC_REIT" hidden="1">"c188"</definedName>
    <definedName name="IQ_COMMON_APIC_UTI" hidden="1">"c189"</definedName>
    <definedName name="IQ_COMMON_DIV" hidden="1">"c3006"</definedName>
    <definedName name="IQ_COMMON_DIV_CF" hidden="1">"c190"</definedName>
    <definedName name="IQ_COMMON_EQUITY_10YR_ANN_CAGR">"c6060"</definedName>
    <definedName name="IQ_COMMON_EQUITY_10YR_ANN_GROWTH" hidden="1">"c191"</definedName>
    <definedName name="IQ_COMMON_EQUITY_1YR_ANN_GROWTH" hidden="1">"c192"</definedName>
    <definedName name="IQ_COMMON_EQUITY_2YR_ANN_CAGR">"c6061"</definedName>
    <definedName name="IQ_COMMON_EQUITY_2YR_ANN_GROWTH" hidden="1">"c193"</definedName>
    <definedName name="IQ_COMMON_EQUITY_3YR_ANN_CAGR">"c6062"</definedName>
    <definedName name="IQ_COMMON_EQUITY_3YR_ANN_GROWTH" hidden="1">"c194"</definedName>
    <definedName name="IQ_COMMON_EQUITY_5YR_ANN_CAGR">"c6063"</definedName>
    <definedName name="IQ_COMMON_EQUITY_5YR_ANN_GROWTH" hidden="1">"c195"</definedName>
    <definedName name="IQ_COMMON_EQUITY_7YR_ANN_CAGR">"c6064"</definedName>
    <definedName name="IQ_COMMON_EQUITY_7YR_ANN_GROWTH" hidden="1">"c196"</definedName>
    <definedName name="IQ_COMMON_FDIC" hidden="1">"c6350"</definedName>
    <definedName name="IQ_COMMON_ISSUED" hidden="1">"c197"</definedName>
    <definedName name="IQ_COMMON_ISSUED_BNK" hidden="1">"c198"</definedName>
    <definedName name="IQ_COMMON_ISSUED_BR" hidden="1">"c199"</definedName>
    <definedName name="IQ_COMMON_ISSUED_FIN" hidden="1">"c200"</definedName>
    <definedName name="IQ_COMMON_ISSUED_INS" hidden="1">"c201"</definedName>
    <definedName name="IQ_COMMON_ISSUED_RE">"c6203"</definedName>
    <definedName name="IQ_COMMON_ISSUED_REIT" hidden="1">"c202"</definedName>
    <definedName name="IQ_COMMON_ISSUED_UTI" hidden="1">"c203"</definedName>
    <definedName name="IQ_COMMON_PER_ADR" hidden="1">"c204"</definedName>
    <definedName name="IQ_COMMON_PREF_DIV_CF" hidden="1">"c205"</definedName>
    <definedName name="IQ_COMMON_REP" hidden="1">"c206"</definedName>
    <definedName name="IQ_COMMON_REP_BNK" hidden="1">"c207"</definedName>
    <definedName name="IQ_COMMON_REP_BR" hidden="1">"c208"</definedName>
    <definedName name="IQ_COMMON_REP_FIN" hidden="1">"c209"</definedName>
    <definedName name="IQ_COMMON_REP_INS" hidden="1">"c210"</definedName>
    <definedName name="IQ_COMMON_REP_RE">"c6204"</definedName>
    <definedName name="IQ_COMMON_REP_REIT" hidden="1">"c211"</definedName>
    <definedName name="IQ_COMMON_REP_UTI" hidden="1">"c212"</definedName>
    <definedName name="IQ_COMMON_STOCK" hidden="1">"c182"</definedName>
    <definedName name="IQ_COMP_BENEFITS" hidden="1">"c213"</definedName>
    <definedName name="IQ_COMPANY_ADDRESS" hidden="1">"c214"</definedName>
    <definedName name="IQ_COMPANY_ID" hidden="1">"c3513"</definedName>
    <definedName name="IQ_COMPANY_NAME" hidden="1">"c215"</definedName>
    <definedName name="IQ_COMPANY_NAME_LONG" hidden="1">"c1585"</definedName>
    <definedName name="IQ_COMPANY_PHONE" hidden="1">"c216"</definedName>
    <definedName name="IQ_COMPANY_STATUS" hidden="1">"c2097"</definedName>
    <definedName name="IQ_COMPANY_STREET1" hidden="1">"c217"</definedName>
    <definedName name="IQ_COMPANY_STREET2" hidden="1">"c218"</definedName>
    <definedName name="IQ_COMPANY_TICKER" hidden="1">"c219"</definedName>
    <definedName name="IQ_COMPANY_TICKER_NO_EXCH" hidden="1">"c15490"</definedName>
    <definedName name="IQ_COMPANY_TYPE" hidden="1">"c2096"</definedName>
    <definedName name="IQ_COMPANY_WEBSITE" hidden="1">"c220"</definedName>
    <definedName name="IQ_COMPANY_ZIP" hidden="1">"c221"</definedName>
    <definedName name="IQ_CONSOLIDATED_NI_FOREIGN_FFIEC" hidden="1">"c15396"</definedName>
    <definedName name="IQ_CONSTITUENTS" hidden="1">"c19169"</definedName>
    <definedName name="IQ_CONSTRUCTION_DEV_LOANS_FDIC" hidden="1">"c6313"</definedName>
    <definedName name="IQ_CONSTRUCTION_LAND_DEV_DOM_FFIEC" hidden="1">"c15267"</definedName>
    <definedName name="IQ_CONSTRUCTION_LAND_DEVELOPMENT_CHARGE_OFFS_FDIC" hidden="1">"c6594"</definedName>
    <definedName name="IQ_CONSTRUCTION_LAND_DEVELOPMENT_NET_CHARGE_OFFS_FDIC" hidden="1">"c6632"</definedName>
    <definedName name="IQ_CONSTRUCTION_LAND_DEVELOPMENT_RECOVERIES_FDIC" hidden="1">"c6613"</definedName>
    <definedName name="IQ_CONSTRUCTION_LOANS" hidden="1">"c222"</definedName>
    <definedName name="IQ_CONSUMER_LOANS" hidden="1">"c223"</definedName>
    <definedName name="IQ_CONTINGENT_RENTAL" hidden="1">"c17746"</definedName>
    <definedName name="IQ_CONTRACTS_OTHER_COMMODITIES_EQUITIES._FDIC" hidden="1">"c6522"</definedName>
    <definedName name="IQ_CONTRACTS_OTHER_COMMODITIES_EQUITIES_FDIC" hidden="1">"c6522"</definedName>
    <definedName name="IQ_CONV_DATE" hidden="1">"c2191"</definedName>
    <definedName name="IQ_CONV_EXP_DATE" hidden="1">"c3043"</definedName>
    <definedName name="IQ_CONV_PREMIUM" hidden="1">"c2195"</definedName>
    <definedName name="IQ_CONV_PRICE" hidden="1">"c2193"</definedName>
    <definedName name="IQ_CONV_RATE" hidden="1">"c2192"</definedName>
    <definedName name="IQ_CONV_RATIO" hidden="1">"c2192"</definedName>
    <definedName name="IQ_CONV_SECURITY" hidden="1">"c2189"</definedName>
    <definedName name="IQ_CONV_SECURITY_ISSUER" hidden="1">"c2190"</definedName>
    <definedName name="IQ_CONV_SECURITY_PRICE" hidden="1">"c2194"</definedName>
    <definedName name="IQ_CONVERT" hidden="1">"c2536"</definedName>
    <definedName name="IQ_CONVERT_DEBT" hidden="1">"c224"</definedName>
    <definedName name="IQ_CONVERT_PCT" hidden="1">"c2537"</definedName>
    <definedName name="IQ_CONVEXITY" hidden="1">"c2182"</definedName>
    <definedName name="IQ_CONVEYED_TO_OTHERS_FDIC" hidden="1">"c6534"</definedName>
    <definedName name="IQ_COO_ID" hidden="1">"c15222"</definedName>
    <definedName name="IQ_COO_NAME" hidden="1">"c15221"</definedName>
    <definedName name="IQ_CORE_CAPITAL_RATIO_FDIC" hidden="1">"c6745"</definedName>
    <definedName name="IQ_CORE_TIER_ONE_CAPITAL" hidden="1">"c15244"</definedName>
    <definedName name="IQ_CORE_TIER_ONE_CAPITAL_RATIO" hidden="1">"c15240"</definedName>
    <definedName name="IQ_CORP_GOODS_PRICE_INDEX_APR_FC_UNUSED_UNUSED_UNUSED" hidden="1">"c8381"</definedName>
    <definedName name="IQ_CORP_GOODS_PRICE_INDEX_APR_UNUSED_UNUSED_UNUSED" hidden="1">"c7501"</definedName>
    <definedName name="IQ_CORP_GOODS_PRICE_INDEX_FC_UNUSED_UNUSED_UNUSED" hidden="1">"c7721"</definedName>
    <definedName name="IQ_CORP_GOODS_PRICE_INDEX_POP_FC_UNUSED_UNUSED_UNUSED" hidden="1">"c7941"</definedName>
    <definedName name="IQ_CORP_GOODS_PRICE_INDEX_POP_UNUSED_UNUSED_UNUSED" hidden="1">"c7061"</definedName>
    <definedName name="IQ_CORP_GOODS_PRICE_INDEX_UNUSED_UNUSED_UNUSED" hidden="1">"c6841"</definedName>
    <definedName name="IQ_CORP_GOODS_PRICE_INDEX_YOY_FC_UNUSED_UNUSED_UNUSED" hidden="1">"c8161"</definedName>
    <definedName name="IQ_CORP_GOODS_PRICE_INDEX_YOY_UNUSED_UNUSED_UNUSED" hidden="1">"c7281"</definedName>
    <definedName name="IQ_COST_BORROWING" hidden="1">"c2936"</definedName>
    <definedName name="IQ_COST_BORROWINGS" hidden="1">"c225"</definedName>
    <definedName name="IQ_COST_OF_FUNDING_ASSETS_FDIC" hidden="1">"c6725"</definedName>
    <definedName name="IQ_COST_REV" hidden="1">"c226"</definedName>
    <definedName name="IQ_COST_REVENUE" hidden="1">"c226"</definedName>
    <definedName name="IQ_COST_SAVINGS" hidden="1">"c227"</definedName>
    <definedName name="IQ_COST_SERVICE" hidden="1">"c228"</definedName>
    <definedName name="IQ_COST_TOTAL_BORROWINGS" hidden="1">"c229"</definedName>
    <definedName name="IQ_COUNTRY_NAME" hidden="1">"c230"</definedName>
    <definedName name="IQ_COVERAGE_RATIO" hidden="1">"c15243"</definedName>
    <definedName name="IQ_COVERED_POPS" hidden="1">"c2124"</definedName>
    <definedName name="IQ_CP" hidden="1">"c2495"</definedName>
    <definedName name="IQ_CP_PCT" hidden="1">"c2496"</definedName>
    <definedName name="IQ_CQ" hidden="1">5000</definedName>
    <definedName name="IQ_CREDIT_CARD_CHARGE_OFFS_FDIC" hidden="1">"c6652"</definedName>
    <definedName name="IQ_CREDIT_CARD_FEE" hidden="1">"c231"</definedName>
    <definedName name="IQ_CREDIT_CARD_FEE_BNK" hidden="1">"c231"</definedName>
    <definedName name="IQ_CREDIT_CARD_FEE_FIN" hidden="1">"c1583"</definedName>
    <definedName name="IQ_CREDIT_CARD_LINES_FDIC" hidden="1">"c6525"</definedName>
    <definedName name="IQ_CREDIT_CARD_LOANS_DOM_QUARTERLY_AVG_FFIEC" hidden="1">"c15480"</definedName>
    <definedName name="IQ_CREDIT_CARD_LOANS_FDIC" hidden="1">"c6319"</definedName>
    <definedName name="IQ_CREDIT_CARD_NET_CHARGE_OFFS_FDIC" hidden="1">"c6654"</definedName>
    <definedName name="IQ_CREDIT_CARD_RECOVERIES_FDIC" hidden="1">"c6653"</definedName>
    <definedName name="IQ_CREDIT_LOSS_CF" hidden="1">"c232"</definedName>
    <definedName name="IQ_CREDIT_LOSS_PROVISION_NET_CHARGE_OFFS_FDIC" hidden="1">"c6734"</definedName>
    <definedName name="IQ_CUMULATIVE_SPLIT_FACTOR" hidden="1">"c2094"</definedName>
    <definedName name="IQ_CURR_ACCT_BALANCE_APR_FC_UNUSED_UNUSED_UNUSED" hidden="1">"c8387"</definedName>
    <definedName name="IQ_CURR_ACCT_BALANCE_APR_UNUSED_UNUSED_UNUSED" hidden="1">"c7507"</definedName>
    <definedName name="IQ_CURR_ACCT_BALANCE_FC_UNUSED_UNUSED_UNUSED" hidden="1">"c7727"</definedName>
    <definedName name="IQ_CURR_ACCT_BALANCE_POP_FC_UNUSED_UNUSED_UNUSED" hidden="1">"c7947"</definedName>
    <definedName name="IQ_CURR_ACCT_BALANCE_POP_UNUSED_UNUSED_UNUSED" hidden="1">"c7067"</definedName>
    <definedName name="IQ_CURR_ACCT_BALANCE_UNUSED_UNUSED_UNUSED" hidden="1">"c6847"</definedName>
    <definedName name="IQ_CURR_ACCT_BALANCE_YOY_FC_UNUSED_UNUSED_UNUSED" hidden="1">"c8167"</definedName>
    <definedName name="IQ_CURR_ACCT_BALANCE_YOY_UNUSED_UNUSED_UNUSED" hidden="1">"c7287"</definedName>
    <definedName name="IQ_CURR_DOMESTIC_TAXES" hidden="1">"c2074"</definedName>
    <definedName name="IQ_CURR_FOREIGN_TAXES" hidden="1">"c2075"</definedName>
    <definedName name="IQ_CURR_TAXES" hidden="1">"c19141"</definedName>
    <definedName name="IQ_CURRENCY_COIN_DOM_FFIEC" hidden="1">"c15287"</definedName>
    <definedName name="IQ_CURRENCY_COIN_DOMESTIC_FDIC" hidden="1">"c6388"</definedName>
    <definedName name="IQ_CURRENCY_FACTOR_BS" hidden="1">"c233"</definedName>
    <definedName name="IQ_CURRENCY_FACTOR_IS" hidden="1">"c234"</definedName>
    <definedName name="IQ_CURRENCY_GAIN" hidden="1">"c235"</definedName>
    <definedName name="IQ_CURRENCY_GAIN_BR" hidden="1">"c236"</definedName>
    <definedName name="IQ_CURRENCY_GAIN_FIN" hidden="1">"c237"</definedName>
    <definedName name="IQ_CURRENCY_GAIN_INS" hidden="1">"c238"</definedName>
    <definedName name="IQ_CURRENCY_GAIN_RE">"c6205"</definedName>
    <definedName name="IQ_CURRENCY_GAIN_REIT" hidden="1">"c239"</definedName>
    <definedName name="IQ_CURRENCY_GAIN_UTI" hidden="1">"c240"</definedName>
    <definedName name="IQ_CURRENT_PORT" hidden="1">"c241"</definedName>
    <definedName name="IQ_CURRENT_PORT_BNK" hidden="1">"c242"</definedName>
    <definedName name="IQ_CURRENT_PORT_DEBT" hidden="1">"c243"</definedName>
    <definedName name="IQ_CURRENT_PORT_DEBT_BNK" hidden="1">"c244"</definedName>
    <definedName name="IQ_CURRENT_PORT_DEBT_BR" hidden="1">"c1567"</definedName>
    <definedName name="IQ_CURRENT_PORT_DEBT_DERIVATIVES" hidden="1">"c17742"</definedName>
    <definedName name="IQ_CURRENT_PORT_DEBT_FIN" hidden="1">"c1568"</definedName>
    <definedName name="IQ_CURRENT_PORT_DEBT_INS" hidden="1">"c1569"</definedName>
    <definedName name="IQ_CURRENT_PORT_DEBT_RE">"c6283"</definedName>
    <definedName name="IQ_CURRENT_PORT_DEBT_REIT" hidden="1">"c1570"</definedName>
    <definedName name="IQ_CURRENT_PORT_DEBT_UTI" hidden="1">"c1571"</definedName>
    <definedName name="IQ_CURRENT_PORT_FHLB_DEBT">"c5657"</definedName>
    <definedName name="IQ_CURRENT_PORT_LEASES" hidden="1">"c245"</definedName>
    <definedName name="IQ_CURRENT_PORT_PCT" hidden="1">"c2541"</definedName>
    <definedName name="IQ_CURRENT_RATIO" hidden="1">"c246"</definedName>
    <definedName name="IQ_CY" hidden="1">10000</definedName>
    <definedName name="IQ_DA" hidden="1">"c247"</definedName>
    <definedName name="IQ_DA_BR" hidden="1">"c248"</definedName>
    <definedName name="IQ_DA_CF" hidden="1">"c249"</definedName>
    <definedName name="IQ_DA_CF_BNK" hidden="1">"c250"</definedName>
    <definedName name="IQ_DA_CF_BR" hidden="1">"c251"</definedName>
    <definedName name="IQ_DA_CF_FIN" hidden="1">"c252"</definedName>
    <definedName name="IQ_DA_CF_INS" hidden="1">"c253"</definedName>
    <definedName name="IQ_DA_CF_RE">"c6206"</definedName>
    <definedName name="IQ_DA_CF_REIT" hidden="1">"c254"</definedName>
    <definedName name="IQ_DA_CF_UTI" hidden="1">"c255"</definedName>
    <definedName name="IQ_DA_EBITDA">"c5528"</definedName>
    <definedName name="IQ_DA_FIN" hidden="1">"c256"</definedName>
    <definedName name="IQ_DA_INS" hidden="1">"c257"</definedName>
    <definedName name="IQ_DA_RE">"c6207"</definedName>
    <definedName name="IQ_DA_REIT" hidden="1">"c258"</definedName>
    <definedName name="IQ_DA_SUPPL" hidden="1">"c259"</definedName>
    <definedName name="IQ_DA_SUPPL_BR" hidden="1">"c260"</definedName>
    <definedName name="IQ_DA_SUPPL_CF" hidden="1">"c261"</definedName>
    <definedName name="IQ_DA_SUPPL_CF_BNK" hidden="1">"c262"</definedName>
    <definedName name="IQ_DA_SUPPL_CF_BR" hidden="1">"c263"</definedName>
    <definedName name="IQ_DA_SUPPL_CF_FIN" hidden="1">"c264"</definedName>
    <definedName name="IQ_DA_SUPPL_CF_INS" hidden="1">"c265"</definedName>
    <definedName name="IQ_DA_SUPPL_CF_RE">"c6208"</definedName>
    <definedName name="IQ_DA_SUPPL_CF_REIT" hidden="1">"c266"</definedName>
    <definedName name="IQ_DA_SUPPL_CF_UTI" hidden="1">"c267"</definedName>
    <definedName name="IQ_DA_SUPPL_FIN" hidden="1">"c268"</definedName>
    <definedName name="IQ_DA_SUPPL_INS" hidden="1">"c269"</definedName>
    <definedName name="IQ_DA_SUPPL_RE">"c6209"</definedName>
    <definedName name="IQ_DA_SUPPL_REIT" hidden="1">"c270"</definedName>
    <definedName name="IQ_DA_SUPPL_UTI" hidden="1">"c271"</definedName>
    <definedName name="IQ_DA_UTI" hidden="1">"c272"</definedName>
    <definedName name="IQ_DAILY" hidden="1">500000</definedName>
    <definedName name="IQ_DATED_DATE" hidden="1">"c2185"</definedName>
    <definedName name="IQ_DAY_COUNT" hidden="1">"c2161"</definedName>
    <definedName name="IQ_DAYS_COVER_SHORT" hidden="1">"c1578"</definedName>
    <definedName name="IQ_DAYS_INVENTORY_OUT" hidden="1">"c273"</definedName>
    <definedName name="IQ_DAYS_PAY_OUTST" hidden="1">"c274"</definedName>
    <definedName name="IQ_DAYS_PAYABLE_OUT" hidden="1">"c274"</definedName>
    <definedName name="IQ_DAYS_SALES_OUT" hidden="1">"c275"</definedName>
    <definedName name="IQ_DAYS_SALES_OUTST" hidden="1">"c275"</definedName>
    <definedName name="IQ_DEBT_ADJ" hidden="1">"c2515"</definedName>
    <definedName name="IQ_DEBT_ADJ_PCT" hidden="1">"c2516"</definedName>
    <definedName name="IQ_DEBT_EQUIV_NET_PBO" hidden="1">"c2938"</definedName>
    <definedName name="IQ_DEBT_EQUIV_OPER_LEASE" hidden="1">"c2935"</definedName>
    <definedName name="IQ_DEF_ACQ_CST" hidden="1">"c301"</definedName>
    <definedName name="IQ_DEF_AMORT" hidden="1">"c276"</definedName>
    <definedName name="IQ_DEF_AMORT_BNK" hidden="1">"c277"</definedName>
    <definedName name="IQ_DEF_AMORT_BR" hidden="1">"c278"</definedName>
    <definedName name="IQ_DEF_AMORT_FIN" hidden="1">"c279"</definedName>
    <definedName name="IQ_DEF_AMORT_INS" hidden="1">"c280"</definedName>
    <definedName name="IQ_DEF_AMORT_REIT" hidden="1">"c281"</definedName>
    <definedName name="IQ_DEF_AMORT_UTI" hidden="1">"c282"</definedName>
    <definedName name="IQ_DEF_BENEFIT_INTEREST_COST" hidden="1">"c283"</definedName>
    <definedName name="IQ_DEF_BENEFIT_INTEREST_COST_DOMESTIC" hidden="1">"c2652"</definedName>
    <definedName name="IQ_DEF_BENEFIT_INTEREST_COST_FOREIGN" hidden="1">"c2660"</definedName>
    <definedName name="IQ_DEF_BENEFIT_OTHER_COST" hidden="1">"c284"</definedName>
    <definedName name="IQ_DEF_BENEFIT_OTHER_COST_DOMESTIC" hidden="1">"c2654"</definedName>
    <definedName name="IQ_DEF_BENEFIT_OTHER_COST_FOREIGN" hidden="1">"c2662"</definedName>
    <definedName name="IQ_DEF_BENEFIT_ROA" hidden="1">"c285"</definedName>
    <definedName name="IQ_DEF_BENEFIT_ROA_DOMESTIC" hidden="1">"c2653"</definedName>
    <definedName name="IQ_DEF_BENEFIT_ROA_FOREIGN" hidden="1">"c2661"</definedName>
    <definedName name="IQ_DEF_BENEFIT_SERVICE_COST" hidden="1">"c286"</definedName>
    <definedName name="IQ_DEF_BENEFIT_SERVICE_COST_DOMESTIC" hidden="1">"c2651"</definedName>
    <definedName name="IQ_DEF_BENEFIT_SERVICE_COST_FOREIGN" hidden="1">"c2659"</definedName>
    <definedName name="IQ_DEF_BENEFIT_TOTAL_COST" hidden="1">"c287"</definedName>
    <definedName name="IQ_DEF_BENEFIT_TOTAL_COST_DOMESTIC" hidden="1">"c2655"</definedName>
    <definedName name="IQ_DEF_BENEFIT_TOTAL_COST_FOREIGN" hidden="1">"c2663"</definedName>
    <definedName name="IQ_DEF_CHARGES_BR" hidden="1">"c288"</definedName>
    <definedName name="IQ_DEF_CHARGES_CF" hidden="1">"c289"</definedName>
    <definedName name="IQ_DEF_CHARGES_FIN" hidden="1">"c290"</definedName>
    <definedName name="IQ_DEF_CHARGES_INS" hidden="1">"c291"</definedName>
    <definedName name="IQ_DEF_CHARGES_LT" hidden="1">"c292"</definedName>
    <definedName name="IQ_DEF_CHARGES_LT_BNK" hidden="1">"c293"</definedName>
    <definedName name="IQ_DEF_CHARGES_LT_BR" hidden="1">"c294"</definedName>
    <definedName name="IQ_DEF_CHARGES_LT_FIN" hidden="1">"c295"</definedName>
    <definedName name="IQ_DEF_CHARGES_LT_INS" hidden="1">"c296"</definedName>
    <definedName name="IQ_DEF_CHARGES_LT_RE">"c6210"</definedName>
    <definedName name="IQ_DEF_CHARGES_LT_REIT" hidden="1">"c297"</definedName>
    <definedName name="IQ_DEF_CHARGES_LT_UTI" hidden="1">"c298"</definedName>
    <definedName name="IQ_DEF_CHARGES_RE">"c6211"</definedName>
    <definedName name="IQ_DEF_CHARGES_REIT" hidden="1">"c299"</definedName>
    <definedName name="IQ_DEF_CONTRIBUTION_TOTAL_COST" hidden="1">"c300"</definedName>
    <definedName name="IQ_DEF_INC_TAX" hidden="1">"c313"</definedName>
    <definedName name="IQ_DEF_POLICY_ACQ_COSTS" hidden="1">"c301"</definedName>
    <definedName name="IQ_DEF_POLICY_ACQ_COSTS_CF" hidden="1">"c302"</definedName>
    <definedName name="IQ_DEF_POLICY_AMORT" hidden="1">"c303"</definedName>
    <definedName name="IQ_DEF_TAX_ASSET_LT_BR" hidden="1">"c304"</definedName>
    <definedName name="IQ_DEF_TAX_ASSET_LT_FIN" hidden="1">"c305"</definedName>
    <definedName name="IQ_DEF_TAX_ASSET_LT_INS" hidden="1">"c306"</definedName>
    <definedName name="IQ_DEF_TAX_ASSET_LT_RE">"c6212"</definedName>
    <definedName name="IQ_DEF_TAX_ASSET_LT_REIT" hidden="1">"c307"</definedName>
    <definedName name="IQ_DEF_TAX_ASSET_LT_UTI" hidden="1">"c308"</definedName>
    <definedName name="IQ_DEF_TAX_ASSETS_CURRENT" hidden="1">"c309"</definedName>
    <definedName name="IQ_DEF_TAX_ASSETS_LT" hidden="1">"c310"</definedName>
    <definedName name="IQ_DEF_TAX_ASSETS_LT_BNK" hidden="1">"c311"</definedName>
    <definedName name="IQ_DEF_TAX_LIAB_CURRENT" hidden="1">"c312"</definedName>
    <definedName name="IQ_DEF_TAX_LIAB_LT" hidden="1">"c313"</definedName>
    <definedName name="IQ_DEF_TAX_LIAB_LT_BNK" hidden="1">"c314"</definedName>
    <definedName name="IQ_DEF_TAX_LIAB_LT_BR" hidden="1">"c315"</definedName>
    <definedName name="IQ_DEF_TAX_LIAB_LT_FIN" hidden="1">"c316"</definedName>
    <definedName name="IQ_DEF_TAX_LIAB_LT_INS" hidden="1">"c317"</definedName>
    <definedName name="IQ_DEF_TAX_LIAB_LT_RE">"c6213"</definedName>
    <definedName name="IQ_DEF_TAX_LIAB_LT_REIT" hidden="1">"c318"</definedName>
    <definedName name="IQ_DEF_TAX_LIAB_LT_UTI" hidden="1">"c319"</definedName>
    <definedName name="IQ_DEFAULT_DATE" hidden="1">"c16220"</definedName>
    <definedName name="IQ_DEFAULT_TYPE" hidden="1">"c16219"</definedName>
    <definedName name="IQ_DEFERRED_DOMESTIC_TAXES" hidden="1">"c2077"</definedName>
    <definedName name="IQ_DEFERRED_FOREIGN_TAXES" hidden="1">"c2078"</definedName>
    <definedName name="IQ_DEFERRED_INC_TAX" hidden="1">"c315"</definedName>
    <definedName name="IQ_DEFERRED_TAXES" hidden="1">"c147"</definedName>
    <definedName name="IQ_DEFERRED_TAXES_TOTAL" hidden="1">"c19142"</definedName>
    <definedName name="IQ_DEMAND_DEP" hidden="1">"c320"</definedName>
    <definedName name="IQ_DEMAND_DEPOSITS_FDIC" hidden="1">"c6489"</definedName>
    <definedName name="IQ_DEPOSIT_ACCOUNTS_LESS_THAN_100K_FDIC" hidden="1">"c6494"</definedName>
    <definedName name="IQ_DEPOSIT_ACCOUNTS_MORE_THAN_100K_FDIC" hidden="1">"c6492"</definedName>
    <definedName name="IQ_DEPOSITORY_INSTITUTIONS_CHARGE_OFFS_FDIC" hidden="1">"c6596"</definedName>
    <definedName name="IQ_DEPOSITORY_INSTITUTIONS_NET_CHARGE_OFFS_FDIC" hidden="1">"c6634"</definedName>
    <definedName name="IQ_DEPOSITORY_INSTITUTIONS_RECOVERIES_FDIC" hidden="1">"c6615"</definedName>
    <definedName name="IQ_DEPOSITS_FIN" hidden="1">"c321"</definedName>
    <definedName name="IQ_DEPOSITS_FOREIGN_BANKS_FOREIGN_AGENCIES_FFIEC" hidden="1">"c15344"</definedName>
    <definedName name="IQ_DEPOSITS_HELD_DOMESTIC_FDIC" hidden="1">"c6340"</definedName>
    <definedName name="IQ_DEPOSITS_HELD_FOREIGN_FDIC" hidden="1">"c6341"</definedName>
    <definedName name="IQ_DEPOSITS_INTEREST_SECURITIES">"c5509"</definedName>
    <definedName name="IQ_DEPOSITS_LESS_THAN_100K_AFTER_THREE_YEARS_FDIC" hidden="1">"c6464"</definedName>
    <definedName name="IQ_DEPOSITS_LESS_THAN_100K_THREE_MONTHS_FDIC" hidden="1">"c6461"</definedName>
    <definedName name="IQ_DEPOSITS_LESS_THAN_100K_THREE_YEARS_FDIC" hidden="1">"c6463"</definedName>
    <definedName name="IQ_DEPOSITS_LESS_THAN_100K_TWELVE_MONTHS_FDIC" hidden="1">"c6462"</definedName>
    <definedName name="IQ_DEPOSITS_MORE_THAN_100K_AFTER_THREE_YEARS_FDIC" hidden="1">"c6469"</definedName>
    <definedName name="IQ_DEPOSITS_MORE_THAN_100K_THREE_MONTHS_FDIC" hidden="1">"c6466"</definedName>
    <definedName name="IQ_DEPOSITS_MORE_THAN_100K_THREE_YEARS_FDIC" hidden="1">"c6468"</definedName>
    <definedName name="IQ_DEPOSITS_MORE_THAN_100K_TWELVE_MONTHS_FDIC" hidden="1">"c6467"</definedName>
    <definedName name="IQ_DEPRE_AMORT" hidden="1">"c247"</definedName>
    <definedName name="IQ_DEPRE_AMORT_SUPPL" hidden="1">"c1593"</definedName>
    <definedName name="IQ_DEPRE_DEPLE" hidden="1">"c261"</definedName>
    <definedName name="IQ_DEPRE_SUPP" hidden="1">"c1443"</definedName>
    <definedName name="IQ_DERIVATIVE_ASSETS_CURRENT" hidden="1">"c17744"</definedName>
    <definedName name="IQ_DERIVATIVE_ASSETS_FAIR_VALUE_TOT_FFIEC" hidden="1">"c15403"</definedName>
    <definedName name="IQ_DERIVATIVE_ASSETS_LEVEL_1_FFIEC" hidden="1">"c15425"</definedName>
    <definedName name="IQ_DERIVATIVE_ASSETS_LEVEL_2_FFIEC" hidden="1">"c15438"</definedName>
    <definedName name="IQ_DERIVATIVE_ASSETS_LEVEL_3_FFIEC" hidden="1">"c15451"</definedName>
    <definedName name="IQ_DERIVATIVE_ASSETS_LT" hidden="1">"c17745"</definedName>
    <definedName name="IQ_DERIVATIVE_LIABILITIES_FAIR_VALUE_TOT_FFIEC" hidden="1">"c15407"</definedName>
    <definedName name="IQ_DERIVATIVE_LIABILITIES_LEVEL_1_FFIEC" hidden="1">"c15429"</definedName>
    <definedName name="IQ_DERIVATIVE_LIABILITIES_LEVEL_2_FFIEC" hidden="1">"c15442"</definedName>
    <definedName name="IQ_DERIVATIVE_LIABILITIES_LEVEL_3_FFIEC" hidden="1">"c15455"</definedName>
    <definedName name="IQ_DERIVATIVES_FDIC" hidden="1">"c6523"</definedName>
    <definedName name="IQ_DESCRIPTION_LONG" hidden="1">"c322"</definedName>
    <definedName name="IQ_DEVELOP_LAND" hidden="1">"c323"</definedName>
    <definedName name="IQ_DIFF_LASTCLOSE_TARGET_PRICE" hidden="1">"c1854"</definedName>
    <definedName name="IQ_DIG_SUB_VIDEO_SUB" hidden="1">"c15788"</definedName>
    <definedName name="IQ_DILUT_ADJUST" hidden="1">"c1621"</definedName>
    <definedName name="IQ_DILUT_EPS_EXCL" hidden="1">"c324"</definedName>
    <definedName name="IQ_DILUT_EPS_INCL" hidden="1">"c325"</definedName>
    <definedName name="IQ_DILUT_EPS_NORM" hidden="1">"c1903"</definedName>
    <definedName name="IQ_DILUT_NI" hidden="1">"c2079"</definedName>
    <definedName name="IQ_DILUT_NORMAL_EPS" hidden="1">"c1594"</definedName>
    <definedName name="IQ_DILUT_WEIGHT" hidden="1">"c326"</definedName>
    <definedName name="IQ_DIRECT_AH_EARNED" hidden="1">"c2740"</definedName>
    <definedName name="IQ_DIRECT_EARNED" hidden="1">"c2730"</definedName>
    <definedName name="IQ_DIRECT_INDIRECT_RE_VENTURES_FFIEC" hidden="1">"c15266"</definedName>
    <definedName name="IQ_DIRECT_INDIRECT_RE_VENTURES_UNCONSOL_FFIEC" hidden="1">"c15274"</definedName>
    <definedName name="IQ_DIRECT_LIFE_EARNED" hidden="1">"c2735"</definedName>
    <definedName name="IQ_DIRECT_LIFE_IN_FORCE" hidden="1">"c2765"</definedName>
    <definedName name="IQ_DIRECT_PC_EARNED" hidden="1">"c2745"</definedName>
    <definedName name="IQ_DIRECT_WRITTEN" hidden="1">"c2724"</definedName>
    <definedName name="IQ_DISCONT_OPER" hidden="1">"c333"</definedName>
    <definedName name="IQ_DISCOUNT_RATE_PENSION_DOMESTIC" hidden="1">"c327"</definedName>
    <definedName name="IQ_DISCOUNT_RATE_PENSION_FOREIGN" hidden="1">"c328"</definedName>
    <definedName name="IQ_DISTR_EXCESS_EARN" hidden="1">"c329"</definedName>
    <definedName name="IQ_DISTRIBUTABLE_CASH" hidden="1">"c3002"</definedName>
    <definedName name="IQ_DISTRIBUTABLE_CASH_ACT_OR_EST">"c4278"</definedName>
    <definedName name="IQ_DISTRIBUTABLE_CASH_EST_CIQ" hidden="1">"c4802"</definedName>
    <definedName name="IQ_DISTRIBUTABLE_CASH_HIGH_EST_CIQ" hidden="1">"c4805"</definedName>
    <definedName name="IQ_DISTRIBUTABLE_CASH_LOW_EST_CIQ" hidden="1">"c4806"</definedName>
    <definedName name="IQ_DISTRIBUTABLE_CASH_MEDIAN_EST_CIQ" hidden="1">"c4807"</definedName>
    <definedName name="IQ_DISTRIBUTABLE_CASH_NUM_EST_CIQ" hidden="1">"c4808"</definedName>
    <definedName name="IQ_DISTRIBUTABLE_CASH_PAYOUT" hidden="1">"c3005"</definedName>
    <definedName name="IQ_DISTRIBUTABLE_CASH_SHARE" hidden="1">"c3003"</definedName>
    <definedName name="IQ_DISTRIBUTABLE_CASH_SHARE_ACT_OR_EST">"c4286"</definedName>
    <definedName name="IQ_DISTRIBUTABLE_CASH_SHARE_EST_CIQ" hidden="1">"c4810"</definedName>
    <definedName name="IQ_DISTRIBUTABLE_CASH_SHARE_HIGH_EST_CIQ" hidden="1">"c4813"</definedName>
    <definedName name="IQ_DISTRIBUTABLE_CASH_SHARE_LOW_EST_CIQ" hidden="1">"c4814"</definedName>
    <definedName name="IQ_DISTRIBUTABLE_CASH_SHARE_MEDIAN_EST_CIQ" hidden="1">"c4815"</definedName>
    <definedName name="IQ_DISTRIBUTABLE_CASH_SHARE_NUM_EST_CIQ" hidden="1">"c4816"</definedName>
    <definedName name="IQ_DISTRIBUTABLE_CASH_SHARE_STDDEV_EST_CIQ" hidden="1">"c4817"</definedName>
    <definedName name="IQ_DISTRIBUTABLE_CASH_STDDEV_EST_CIQ" hidden="1">"c4819"</definedName>
    <definedName name="IQ_DIV_AMOUNT" hidden="1">"c3041"</definedName>
    <definedName name="IQ_DIV_PAYMENT_DATE" hidden="1">"c2106"</definedName>
    <definedName name="IQ_DIV_RECORD_DATE" hidden="1">"c2105"</definedName>
    <definedName name="IQ_DIV_SHARE" hidden="1">"c330"</definedName>
    <definedName name="IQ_DIVEST_CF" hidden="1">"c331"</definedName>
    <definedName name="IQ_DIVID_SHARE" hidden="1">"c330"</definedName>
    <definedName name="IQ_DIVIDEND_YIELD" hidden="1">"c332"</definedName>
    <definedName name="IQ_DIVIDENDS_DECLARED_COMMON_FDIC" hidden="1">"c6659"</definedName>
    <definedName name="IQ_DIVIDENDS_DECLARED_PREFERRED_FDIC" hidden="1">"c6658"</definedName>
    <definedName name="IQ_DIVIDENDS_FDIC" hidden="1">"c6660"</definedName>
    <definedName name="IQ_DNTM" hidden="1">700000</definedName>
    <definedName name="IQ_DO" hidden="1">"c333"</definedName>
    <definedName name="IQ_DO_ASSETS_CURRENT" hidden="1">"c334"</definedName>
    <definedName name="IQ_DO_ASSETS_LT" hidden="1">"c335"</definedName>
    <definedName name="IQ_DO_CF" hidden="1">"c336"</definedName>
    <definedName name="IQ_DOC_CLAUSE">"c6032"</definedName>
    <definedName name="IQ_DPAC" hidden="1">"c2801"</definedName>
    <definedName name="IQ_DPAC_ACC" hidden="1">"c2799"</definedName>
    <definedName name="IQ_DPAC_AMORT" hidden="1">"c2795"</definedName>
    <definedName name="IQ_DPAC_BEG" hidden="1">"c2791"</definedName>
    <definedName name="IQ_DPAC_COMMISSIONS" hidden="1">"c2792"</definedName>
    <definedName name="IQ_DPAC_END" hidden="1">"c2801"</definedName>
    <definedName name="IQ_DPAC_FX" hidden="1">"c2798"</definedName>
    <definedName name="IQ_DPAC_OTHER_ADJ" hidden="1">"c2800"</definedName>
    <definedName name="IQ_DPAC_OTHERS" hidden="1">"c2793"</definedName>
    <definedName name="IQ_DPAC_PERIOD" hidden="1">"c2794"</definedName>
    <definedName name="IQ_DPAC_REAL_GAIN" hidden="1">"c2797"</definedName>
    <definedName name="IQ_DPAC_UNREAL_GAIN" hidden="1">"c2796"</definedName>
    <definedName name="IQ_DPS_10YR_ANN_CAGR">"c6065"</definedName>
    <definedName name="IQ_DPS_10YR_ANN_GROWTH" hidden="1">"c337"</definedName>
    <definedName name="IQ_DPS_1YR_ANN_GROWTH" hidden="1">"c338"</definedName>
    <definedName name="IQ_DPS_2YR_ANN_CAGR">"c6066"</definedName>
    <definedName name="IQ_DPS_2YR_ANN_GROWTH" hidden="1">"c339"</definedName>
    <definedName name="IQ_DPS_3YR_ANN_CAGR">"c6067"</definedName>
    <definedName name="IQ_DPS_3YR_ANN_GROWTH" hidden="1">"c340"</definedName>
    <definedName name="IQ_DPS_5YR_ANN_CAGR">"c6068"</definedName>
    <definedName name="IQ_DPS_5YR_ANN_GROWTH" hidden="1">"c341"</definedName>
    <definedName name="IQ_DPS_7YR_ANN_CAGR">"c6069"</definedName>
    <definedName name="IQ_DPS_7YR_ANN_GROWTH" hidden="1">"c342"</definedName>
    <definedName name="IQ_DPS_ACT_OR_EST">"c2218"</definedName>
    <definedName name="IQ_DPS_EST" hidden="1">"c1674"</definedName>
    <definedName name="IQ_DPS_HIGH_EST" hidden="1">"c1676"</definedName>
    <definedName name="IQ_DPS_LOW_EST" hidden="1">"c1677"</definedName>
    <definedName name="IQ_DPS_MEDIAN_EST" hidden="1">"c1675"</definedName>
    <definedName name="IQ_DPS_NUM_EST" hidden="1">"c1678"</definedName>
    <definedName name="IQ_DPS_STDDEV_EST" hidden="1">"c1679"</definedName>
    <definedName name="IQ_DURATION" hidden="1">"c2181"</definedName>
    <definedName name="IQ_EARNING_ASSET_YIELD" hidden="1">"c343"</definedName>
    <definedName name="IQ_EARNING_ASSETS_FDIC" hidden="1">"c6360"</definedName>
    <definedName name="IQ_EARNING_ASSETS_YIELD_FDIC" hidden="1">"c6724"</definedName>
    <definedName name="IQ_EARNING_CO" hidden="1">"c344"</definedName>
    <definedName name="IQ_EARNING_CO_10YR_ANN_CAGR">"c6070"</definedName>
    <definedName name="IQ_EARNING_CO_10YR_ANN_GROWTH" hidden="1">"c345"</definedName>
    <definedName name="IQ_EARNING_CO_1YR_ANN_GROWTH" hidden="1">"c346"</definedName>
    <definedName name="IQ_EARNING_CO_2YR_ANN_CAGR">"c6071"</definedName>
    <definedName name="IQ_EARNING_CO_2YR_ANN_GROWTH" hidden="1">"c347"</definedName>
    <definedName name="IQ_EARNING_CO_3YR_ANN_CAGR">"c6072"</definedName>
    <definedName name="IQ_EARNING_CO_3YR_ANN_GROWTH" hidden="1">"c348"</definedName>
    <definedName name="IQ_EARNING_CO_5YR_ANN_CAGR">"c6073"</definedName>
    <definedName name="IQ_EARNING_CO_5YR_ANN_GROWTH" hidden="1">"c349"</definedName>
    <definedName name="IQ_EARNING_CO_7YR_ANN_CAGR">"c6074"</definedName>
    <definedName name="IQ_EARNING_CO_7YR_ANN_GROWTH" hidden="1">"c350"</definedName>
    <definedName name="IQ_EARNING_CO_MARGIN" hidden="1">"c351"</definedName>
    <definedName name="IQ_EARNINGS_ANNOUNCE_DATE" hidden="1">"c1649"</definedName>
    <definedName name="IQ_EARNINGS_ANNOUNCE_DATE_REUT" hidden="1">"c5314"</definedName>
    <definedName name="IQ_EARNINGS_COVERAGE_NET_CHARGE_OFFS_FDIC" hidden="1">"c6735"</definedName>
    <definedName name="IQ_EBIT" hidden="1">"c352"</definedName>
    <definedName name="IQ_EBIT_10K" hidden="1">"IQ_EBIT_10K"</definedName>
    <definedName name="IQ_EBIT_10Q" hidden="1">"IQ_EBIT_10Q"</definedName>
    <definedName name="IQ_EBIT_10Q1" hidden="1">"IQ_EBIT_10Q1"</definedName>
    <definedName name="IQ_EBIT_10YR_ANN_CAGR">"c6075"</definedName>
    <definedName name="IQ_EBIT_10YR_ANN_GROWTH" hidden="1">"c353"</definedName>
    <definedName name="IQ_EBIT_1YR_ANN_GROWTH" hidden="1">"c354"</definedName>
    <definedName name="IQ_EBIT_2YR_ANN_CAGR">"c6076"</definedName>
    <definedName name="IQ_EBIT_2YR_ANN_GROWTH" hidden="1">"c355"</definedName>
    <definedName name="IQ_EBIT_3YR_ANN_CAGR">"c6077"</definedName>
    <definedName name="IQ_EBIT_3YR_ANN_GROWTH" hidden="1">"c356"</definedName>
    <definedName name="IQ_EBIT_5YR_ANN_CAGR">"c6078"</definedName>
    <definedName name="IQ_EBIT_5YR_ANN_GROWTH" hidden="1">"c357"</definedName>
    <definedName name="IQ_EBIT_7YR_ANN_CAGR">"c6079"</definedName>
    <definedName name="IQ_EBIT_7YR_ANN_GROWTH" hidden="1">"c358"</definedName>
    <definedName name="IQ_EBIT_ACT_OR_EST">"c2219"</definedName>
    <definedName name="IQ_EBIT_EQ_INC" hidden="1">"c3498"</definedName>
    <definedName name="IQ_EBIT_EQ_INC_EXCL_SBC" hidden="1">"c3502"</definedName>
    <definedName name="IQ_EBIT_EST" hidden="1">"c1681"</definedName>
    <definedName name="IQ_EBIT_EXCL_SBC" hidden="1">"c3082"</definedName>
    <definedName name="IQ_EBIT_GROWTH_1" hidden="1">"IQ_EBIT_GROWTH_1"</definedName>
    <definedName name="IQ_EBIT_GROWTH_2" hidden="1">"IQ_EBIT_GROWTH_2"</definedName>
    <definedName name="IQ_EBIT_GW_ACT_OR_EST">"c4306"</definedName>
    <definedName name="IQ_EBIT_HIGH_EST" hidden="1">"c1683"</definedName>
    <definedName name="IQ_EBIT_INT" hidden="1">"c360"</definedName>
    <definedName name="IQ_EBIT_LOW_EST" hidden="1">"c1684"</definedName>
    <definedName name="IQ_EBIT_MARGIN" hidden="1">"c359"</definedName>
    <definedName name="IQ_EBIT_MEDIAN_EST" hidden="1">"c1682"</definedName>
    <definedName name="IQ_EBIT_NUM_EST" hidden="1">"c1685"</definedName>
    <definedName name="IQ_EBIT_OVER_IE" hidden="1">"c360"</definedName>
    <definedName name="IQ_EBIT_SBC_ACT_OR_EST">"c4316"</definedName>
    <definedName name="IQ_EBIT_SBC_GW_ACT_OR_EST">"c4320"</definedName>
    <definedName name="IQ_EBIT_STDDEV_EST" hidden="1">"c1686"</definedName>
    <definedName name="IQ_EBITA" hidden="1">"c1910"</definedName>
    <definedName name="IQ_EBITA_10YR_ANN_CAGR">"c6184"</definedName>
    <definedName name="IQ_EBITA_10YR_ANN_GROWTH" hidden="1">"c1954"</definedName>
    <definedName name="IQ_EBITA_1YR_ANN_GROWTH" hidden="1">"c1949"</definedName>
    <definedName name="IQ_EBITA_2YR_ANN_CAGR">"c6180"</definedName>
    <definedName name="IQ_EBITA_2YR_ANN_GROWTH" hidden="1">"c1950"</definedName>
    <definedName name="IQ_EBITA_3YR_ANN_CAGR">"c6181"</definedName>
    <definedName name="IQ_EBITA_3YR_ANN_GROWTH" hidden="1">"c1951"</definedName>
    <definedName name="IQ_EBITA_5YR_ANN_CAGR">"c6182"</definedName>
    <definedName name="IQ_EBITA_5YR_ANN_GROWTH" hidden="1">"c1952"</definedName>
    <definedName name="IQ_EBITA_7YR_ANN_CAGR">"c6183"</definedName>
    <definedName name="IQ_EBITA_7YR_ANN_GROWTH" hidden="1">"c1953"</definedName>
    <definedName name="IQ_EBITA_EQ_INC" hidden="1">"c3497"</definedName>
    <definedName name="IQ_EBITA_EQ_INC_EXCL_SBC" hidden="1">"c3501"</definedName>
    <definedName name="IQ_EBITA_EXCL_SBC" hidden="1">"c3080"</definedName>
    <definedName name="IQ_EBITA_MARGIN" hidden="1">"c1963"</definedName>
    <definedName name="IQ_EBITDA" hidden="1">"c361"</definedName>
    <definedName name="IQ_EBITDA_10K" hidden="1">"IQ_EBITDA_10K"</definedName>
    <definedName name="IQ_EBITDA_10Q" hidden="1">"IQ_EBITDA_10Q"</definedName>
    <definedName name="IQ_EBITDA_10Q1" hidden="1">"IQ_EBITDA_10Q1"</definedName>
    <definedName name="IQ_EBITDA_10YR_ANN_CAGR">"c6080"</definedName>
    <definedName name="IQ_EBITDA_10YR_ANN_GROWTH" hidden="1">"c362"</definedName>
    <definedName name="IQ_EBITDA_1YR_ANN_GROWTH" hidden="1">"c363"</definedName>
    <definedName name="IQ_EBITDA_2YR_ANN_CAGR">"c6081"</definedName>
    <definedName name="IQ_EBITDA_2YR_ANN_GROWTH" hidden="1">"c364"</definedName>
    <definedName name="IQ_EBITDA_3YR_ANN_CAGR">"c6082"</definedName>
    <definedName name="IQ_EBITDA_3YR_ANN_GROWTH" hidden="1">"c365"</definedName>
    <definedName name="IQ_EBITDA_5YR_ANN_CAGR">"c6083"</definedName>
    <definedName name="IQ_EBITDA_5YR_ANN_GROWTH" hidden="1">"c366"</definedName>
    <definedName name="IQ_EBITDA_7YR_ANN_CAGR">"c6084"</definedName>
    <definedName name="IQ_EBITDA_7YR_ANN_GROWTH" hidden="1">"c367"</definedName>
    <definedName name="IQ_EBITDA_ACT_OR_EST" hidden="1">"c2215"</definedName>
    <definedName name="IQ_EBITDA_CAPEX" hidden="1">"c19143"</definedName>
    <definedName name="IQ_EBITDA_CAPEX_INT" hidden="1">"c368"</definedName>
    <definedName name="IQ_EBITDA_CAPEX_OVER_TOTAL_IE" hidden="1">"c368"</definedName>
    <definedName name="IQ_EBITDA_DET_EST_REUT_CURRENCY_CURRENCY_REUT" hidden="1">"c12529"</definedName>
    <definedName name="IQ_EBITDA_EQ_INC" hidden="1">"c3496"</definedName>
    <definedName name="IQ_EBITDA_EQ_INC_EXCL_SBC" hidden="1">"c3500"</definedName>
    <definedName name="IQ_EBITDA_EST" hidden="1">"c369"</definedName>
    <definedName name="IQ_EBITDA_EST_REUT" hidden="1">"c3640"</definedName>
    <definedName name="IQ_EBITDA_EXCL_SBC" hidden="1">"c3081"</definedName>
    <definedName name="IQ_EBITDA_GROWTH_1" hidden="1">"IQ_EBITDA_GROWTH_1"</definedName>
    <definedName name="IQ_EBITDA_GROWTH_2" hidden="1">"IQ_EBITDA_GROWTH_2"</definedName>
    <definedName name="IQ_EBITDA_HIGH_EST" hidden="1">"c370"</definedName>
    <definedName name="IQ_EBITDA_HIGH_EST_REUT" hidden="1">"c3642"</definedName>
    <definedName name="IQ_EBITDA_INT" hidden="1">"c373"</definedName>
    <definedName name="IQ_EBITDA_LOW_EST" hidden="1">"c371"</definedName>
    <definedName name="IQ_EBITDA_LOW_EST_REUT" hidden="1">"c3643"</definedName>
    <definedName name="IQ_EBITDA_MARGIN" hidden="1">"c372"</definedName>
    <definedName name="IQ_EBITDA_MEDIAN_EST" hidden="1">"c1663"</definedName>
    <definedName name="IQ_EBITDA_MEDIAN_EST_REUT" hidden="1">"c3641"</definedName>
    <definedName name="IQ_EBITDA_NO_EST" hidden="1">"c267"</definedName>
    <definedName name="IQ_EBITDA_NUM_EST" hidden="1">"c374"</definedName>
    <definedName name="IQ_EBITDA_NUM_EST_REUT" hidden="1">"c3644"</definedName>
    <definedName name="IQ_EBITDA_OVER_TOTAL_IE" hidden="1">"c373"</definedName>
    <definedName name="IQ_EBITDA_SBC_ACT_OR_EST">"c4337"</definedName>
    <definedName name="IQ_EBITDA_STDDEV_EST" hidden="1">"c375"</definedName>
    <definedName name="IQ_EBITDA_STDDEV_EST_REUT" hidden="1">"c3645"</definedName>
    <definedName name="IQ_EBITDAR" hidden="1">"c2989"</definedName>
    <definedName name="IQ_EBITDAR_EQ_INC" hidden="1">"c3499"</definedName>
    <definedName name="IQ_EBITDAR_EQ_INC_EXCL_SBC" hidden="1">"c3503"</definedName>
    <definedName name="IQ_EBITDAR_EXCL_SBC" hidden="1">"c3083"</definedName>
    <definedName name="IQ_EBT" hidden="1">"c376"</definedName>
    <definedName name="IQ_EBT_BNK" hidden="1">"c377"</definedName>
    <definedName name="IQ_EBT_BR" hidden="1">"c378"</definedName>
    <definedName name="IQ_EBT_EXCL" hidden="1">"c379"</definedName>
    <definedName name="IQ_EBT_EXCL_BNK" hidden="1">"c380"</definedName>
    <definedName name="IQ_EBT_EXCL_BR" hidden="1">"c381"</definedName>
    <definedName name="IQ_EBT_EXCL_FIN" hidden="1">"c382"</definedName>
    <definedName name="IQ_EBT_EXCL_INS" hidden="1">"c383"</definedName>
    <definedName name="IQ_EBT_EXCL_MARGIN" hidden="1">"c1462"</definedName>
    <definedName name="IQ_EBT_EXCL_RE">"c6214"</definedName>
    <definedName name="IQ_EBT_EXCL_REIT" hidden="1">"c384"</definedName>
    <definedName name="IQ_EBT_EXCL_UTI" hidden="1">"c385"</definedName>
    <definedName name="IQ_EBT_FIN" hidden="1">"c386"</definedName>
    <definedName name="IQ_EBT_INCL_MARGIN" hidden="1">"c387"</definedName>
    <definedName name="IQ_EBT_INS" hidden="1">"c388"</definedName>
    <definedName name="IQ_EBT_RE">"c6215"</definedName>
    <definedName name="IQ_EBT_REIT" hidden="1">"c389"</definedName>
    <definedName name="IQ_EBT_SBC_ACT_OR_EST">"c4350"</definedName>
    <definedName name="IQ_EBT_SBC_GW_ACT_OR_EST">"c4354"</definedName>
    <definedName name="IQ_EBT_UTI" hidden="1">"c390"</definedName>
    <definedName name="IQ_ECO_METRIC_6810" hidden="1">"c6810"</definedName>
    <definedName name="IQ_ECO_METRIC_6811" hidden="1">"c6811"</definedName>
    <definedName name="IQ_ECO_METRIC_6812" hidden="1">"c6812"</definedName>
    <definedName name="IQ_ECO_METRIC_6813" hidden="1">"c6813"</definedName>
    <definedName name="IQ_ECO_METRIC_6814" hidden="1">"c6814"</definedName>
    <definedName name="IQ_ECO_METRIC_6815" hidden="1">"c6815"</definedName>
    <definedName name="IQ_ECO_METRIC_6816" hidden="1">"c6816"</definedName>
    <definedName name="IQ_ECO_METRIC_6817" hidden="1">"c6817"</definedName>
    <definedName name="IQ_ECO_METRIC_6818" hidden="1">"c6818"</definedName>
    <definedName name="IQ_ECO_METRIC_6819" hidden="1">"c6819"</definedName>
    <definedName name="IQ_ECO_METRIC_6820" hidden="1">"c6820"</definedName>
    <definedName name="IQ_ECO_METRIC_6821" hidden="1">"c6821"</definedName>
    <definedName name="IQ_ECO_METRIC_6822" hidden="1">"c6822"</definedName>
    <definedName name="IQ_ECO_METRIC_6823" hidden="1">"c6823"</definedName>
    <definedName name="IQ_ECO_METRIC_6824" hidden="1">"c6824"</definedName>
    <definedName name="IQ_ECO_METRIC_6825" hidden="1">"c6825"</definedName>
    <definedName name="IQ_ECO_METRIC_6825_UNUSED_UNUSED_UNUSED" hidden="1">"c6825"</definedName>
    <definedName name="IQ_ECO_METRIC_6826" hidden="1">"c6826"</definedName>
    <definedName name="IQ_ECO_METRIC_6827" hidden="1">"c6827"</definedName>
    <definedName name="IQ_ECO_METRIC_6828" hidden="1">"c6828"</definedName>
    <definedName name="IQ_ECO_METRIC_6829" hidden="1">"c6829"</definedName>
    <definedName name="IQ_ECO_METRIC_6830" hidden="1">"c6830"</definedName>
    <definedName name="IQ_ECO_METRIC_6831" hidden="1">"c6831"</definedName>
    <definedName name="IQ_ECO_METRIC_6832" hidden="1">"c6832"</definedName>
    <definedName name="IQ_ECO_METRIC_6833" hidden="1">"c6833"</definedName>
    <definedName name="IQ_ECO_METRIC_6834" hidden="1">"c6834"</definedName>
    <definedName name="IQ_ECO_METRIC_6835" hidden="1">"c6835"</definedName>
    <definedName name="IQ_ECO_METRIC_6836" hidden="1">"c6836"</definedName>
    <definedName name="IQ_ECO_METRIC_6837" hidden="1">"c6837"</definedName>
    <definedName name="IQ_ECO_METRIC_6838" hidden="1">"c6838"</definedName>
    <definedName name="IQ_ECO_METRIC_6839" hidden="1">"c6839"</definedName>
    <definedName name="IQ_ECO_METRIC_6839_UNUSED_UNUSED_UNUSED" hidden="1">"c6839"</definedName>
    <definedName name="IQ_ECO_METRIC_6840" hidden="1">"c6840"</definedName>
    <definedName name="IQ_ECO_METRIC_6841" hidden="1">"c6841"</definedName>
    <definedName name="IQ_ECO_METRIC_6842" hidden="1">"c6842"</definedName>
    <definedName name="IQ_ECO_METRIC_6843" hidden="1">"c6843"</definedName>
    <definedName name="IQ_ECO_METRIC_6844" hidden="1">"c6844"</definedName>
    <definedName name="IQ_ECO_METRIC_6845" hidden="1">"c6845"</definedName>
    <definedName name="IQ_ECO_METRIC_6846" hidden="1">"c6846"</definedName>
    <definedName name="IQ_ECO_METRIC_6847" hidden="1">"c6847"</definedName>
    <definedName name="IQ_ECO_METRIC_6848" hidden="1">"c6848"</definedName>
    <definedName name="IQ_ECO_METRIC_6849" hidden="1">"c6849"</definedName>
    <definedName name="IQ_ECO_METRIC_6850" hidden="1">"c6850"</definedName>
    <definedName name="IQ_ECO_METRIC_6851" hidden="1">"c6851"</definedName>
    <definedName name="IQ_ECO_METRIC_6852" hidden="1">"c6852"</definedName>
    <definedName name="IQ_ECO_METRIC_6853" hidden="1">"c6853"</definedName>
    <definedName name="IQ_ECO_METRIC_6854" hidden="1">"c6854"</definedName>
    <definedName name="IQ_ECO_METRIC_6855" hidden="1">"c6855"</definedName>
    <definedName name="IQ_ECO_METRIC_6856" hidden="1">"c6856"</definedName>
    <definedName name="IQ_ECO_METRIC_6857" hidden="1">"c6857"</definedName>
    <definedName name="IQ_ECO_METRIC_6858" hidden="1">"c6858"</definedName>
    <definedName name="IQ_ECO_METRIC_6859" hidden="1">"c6859"</definedName>
    <definedName name="IQ_ECO_METRIC_6860" hidden="1">"c6860"</definedName>
    <definedName name="IQ_ECO_METRIC_6861" hidden="1">"c6861"</definedName>
    <definedName name="IQ_ECO_METRIC_6862" hidden="1">"c6862"</definedName>
    <definedName name="IQ_ECO_METRIC_6863" hidden="1">"c6863"</definedName>
    <definedName name="IQ_ECO_METRIC_6864" hidden="1">"c6864"</definedName>
    <definedName name="IQ_ECO_METRIC_6865" hidden="1">"c6865"</definedName>
    <definedName name="IQ_ECO_METRIC_6866" hidden="1">"c6866"</definedName>
    <definedName name="IQ_ECO_METRIC_6867" hidden="1">"c6867"</definedName>
    <definedName name="IQ_ECO_METRIC_6868" hidden="1">"c6868"</definedName>
    <definedName name="IQ_ECO_METRIC_6869" hidden="1">"c6869"</definedName>
    <definedName name="IQ_ECO_METRIC_6870" hidden="1">"c6870"</definedName>
    <definedName name="IQ_ECO_METRIC_6871" hidden="1">"c6871"</definedName>
    <definedName name="IQ_ECO_METRIC_6872" hidden="1">"c6872"</definedName>
    <definedName name="IQ_ECO_METRIC_6873" hidden="1">"c6873"</definedName>
    <definedName name="IQ_ECO_METRIC_6874" hidden="1">"c6874"</definedName>
    <definedName name="IQ_ECO_METRIC_6875" hidden="1">"c6875"</definedName>
    <definedName name="IQ_ECO_METRIC_6876" hidden="1">"c6876"</definedName>
    <definedName name="IQ_ECO_METRIC_6877" hidden="1">"c6877"</definedName>
    <definedName name="IQ_ECO_METRIC_6878" hidden="1">"c6878"</definedName>
    <definedName name="IQ_ECO_METRIC_6879" hidden="1">"c6879"</definedName>
    <definedName name="IQ_ECO_METRIC_6880" hidden="1">"c6880"</definedName>
    <definedName name="IQ_ECO_METRIC_6881" hidden="1">"c6881"</definedName>
    <definedName name="IQ_ECO_METRIC_6882" hidden="1">"c6882"</definedName>
    <definedName name="IQ_ECO_METRIC_6883" hidden="1">"c6883"</definedName>
    <definedName name="IQ_ECO_METRIC_6884" hidden="1">"c6884"</definedName>
    <definedName name="IQ_ECO_METRIC_6885" hidden="1">"c6885"</definedName>
    <definedName name="IQ_ECO_METRIC_6886" hidden="1">"c6886"</definedName>
    <definedName name="IQ_ECO_METRIC_6887" hidden="1">"c6887"</definedName>
    <definedName name="IQ_ECO_METRIC_6888" hidden="1">"c6888"</definedName>
    <definedName name="IQ_ECO_METRIC_6889" hidden="1">"c6889"</definedName>
    <definedName name="IQ_ECO_METRIC_6890" hidden="1">"c6890"</definedName>
    <definedName name="IQ_ECO_METRIC_6891" hidden="1">"c6891"</definedName>
    <definedName name="IQ_ECO_METRIC_6892" hidden="1">"c6892"</definedName>
    <definedName name="IQ_ECO_METRIC_6893" hidden="1">"c6893"</definedName>
    <definedName name="IQ_ECO_METRIC_6894" hidden="1">"c6894"</definedName>
    <definedName name="IQ_ECO_METRIC_6895" hidden="1">"c6895"</definedName>
    <definedName name="IQ_ECO_METRIC_6896" hidden="1">"c6896"</definedName>
    <definedName name="IQ_ECO_METRIC_6896_UNUSED_UNUSED_UNUSED" hidden="1">"c6896"</definedName>
    <definedName name="IQ_ECO_METRIC_6897" hidden="1">"c6897"</definedName>
    <definedName name="IQ_ECO_METRIC_6897_UNUSED_UNUSED_UNUSED" hidden="1">"c6897"</definedName>
    <definedName name="IQ_ECO_METRIC_6899" hidden="1">"c6899"</definedName>
    <definedName name="IQ_ECO_METRIC_6900" hidden="1">"c6900"</definedName>
    <definedName name="IQ_ECO_METRIC_6901" hidden="1">"c6901"</definedName>
    <definedName name="IQ_ECO_METRIC_6902" hidden="1">"c6902"</definedName>
    <definedName name="IQ_ECO_METRIC_6903" hidden="1">"c6903"</definedName>
    <definedName name="IQ_ECO_METRIC_6904" hidden="1">"c6904"</definedName>
    <definedName name="IQ_ECO_METRIC_6905" hidden="1">"c6905"</definedName>
    <definedName name="IQ_ECO_METRIC_6906" hidden="1">"c6906"</definedName>
    <definedName name="IQ_ECO_METRIC_6907" hidden="1">"c6907"</definedName>
    <definedName name="IQ_ECO_METRIC_6908" hidden="1">"c6908"</definedName>
    <definedName name="IQ_ECO_METRIC_6909" hidden="1">"c6909"</definedName>
    <definedName name="IQ_ECO_METRIC_6910" hidden="1">"c6910"</definedName>
    <definedName name="IQ_ECO_METRIC_6911" hidden="1">"c6911"</definedName>
    <definedName name="IQ_ECO_METRIC_6912" hidden="1">"c6912"</definedName>
    <definedName name="IQ_ECO_METRIC_6913" hidden="1">"c6913"</definedName>
    <definedName name="IQ_ECO_METRIC_6914" hidden="1">"c6914"</definedName>
    <definedName name="IQ_ECO_METRIC_6915" hidden="1">"c6915"</definedName>
    <definedName name="IQ_ECO_METRIC_6916" hidden="1">"c6916"</definedName>
    <definedName name="IQ_ECO_METRIC_6917" hidden="1">"c6917"</definedName>
    <definedName name="IQ_ECO_METRIC_6918" hidden="1">"c6918"</definedName>
    <definedName name="IQ_ECO_METRIC_6919" hidden="1">"c6919"</definedName>
    <definedName name="IQ_ECO_METRIC_6920" hidden="1">"c6920"</definedName>
    <definedName name="IQ_ECO_METRIC_6921" hidden="1">"c6921"</definedName>
    <definedName name="IQ_ECO_METRIC_6922" hidden="1">"c6922"</definedName>
    <definedName name="IQ_ECO_METRIC_6923" hidden="1">"c6923"</definedName>
    <definedName name="IQ_ECO_METRIC_6924" hidden="1">"c6924"</definedName>
    <definedName name="IQ_ECO_METRIC_6925" hidden="1">"c6925"</definedName>
    <definedName name="IQ_ECO_METRIC_6926" hidden="1">"c6926"</definedName>
    <definedName name="IQ_ECO_METRIC_6928" hidden="1">"c6928"</definedName>
    <definedName name="IQ_ECO_METRIC_6929" hidden="1">"c6929"</definedName>
    <definedName name="IQ_ECO_METRIC_6930" hidden="1">"c6930"</definedName>
    <definedName name="IQ_ECO_METRIC_6931" hidden="1">"c6931"</definedName>
    <definedName name="IQ_ECO_METRIC_6932" hidden="1">"c6932"</definedName>
    <definedName name="IQ_ECO_METRIC_6933" hidden="1">"c6933"</definedName>
    <definedName name="IQ_ECO_METRIC_6934" hidden="1">"c6934"</definedName>
    <definedName name="IQ_ECO_METRIC_6935" hidden="1">"c6935"</definedName>
    <definedName name="IQ_ECO_METRIC_6936" hidden="1">"c6936"</definedName>
    <definedName name="IQ_ECO_METRIC_6937" hidden="1">"c6937"</definedName>
    <definedName name="IQ_ECO_METRIC_6938" hidden="1">"c6938"</definedName>
    <definedName name="IQ_ECO_METRIC_6939" hidden="1">"c6939"</definedName>
    <definedName name="IQ_ECO_METRIC_6940" hidden="1">"c6940"</definedName>
    <definedName name="IQ_ECO_METRIC_6941" hidden="1">"c6941"</definedName>
    <definedName name="IQ_ECO_METRIC_6942" hidden="1">"c6942"</definedName>
    <definedName name="IQ_ECO_METRIC_6943" hidden="1">"c6943"</definedName>
    <definedName name="IQ_ECO_METRIC_6944" hidden="1">"c6944"</definedName>
    <definedName name="IQ_ECO_METRIC_6945" hidden="1">"c6945"</definedName>
    <definedName name="IQ_ECO_METRIC_6946" hidden="1">"c6946"</definedName>
    <definedName name="IQ_ECO_METRIC_6947" hidden="1">"c6947"</definedName>
    <definedName name="IQ_ECO_METRIC_6948" hidden="1">"c6948"</definedName>
    <definedName name="IQ_ECO_METRIC_6949" hidden="1">"c6949"</definedName>
    <definedName name="IQ_ECO_METRIC_6950" hidden="1">"c6950"</definedName>
    <definedName name="IQ_ECO_METRIC_6951" hidden="1">"c6951"</definedName>
    <definedName name="IQ_ECO_METRIC_6952" hidden="1">"c6952"</definedName>
    <definedName name="IQ_ECO_METRIC_6953" hidden="1">"c6953"</definedName>
    <definedName name="IQ_ECO_METRIC_6954" hidden="1">"c6954"</definedName>
    <definedName name="IQ_ECO_METRIC_6955" hidden="1">"c6955"</definedName>
    <definedName name="IQ_ECO_METRIC_6956" hidden="1">"c6956"</definedName>
    <definedName name="IQ_ECO_METRIC_6957" hidden="1">"c6957"</definedName>
    <definedName name="IQ_ECO_METRIC_6958" hidden="1">"c6958"</definedName>
    <definedName name="IQ_ECO_METRIC_6959" hidden="1">"c6959"</definedName>
    <definedName name="IQ_ECO_METRIC_6960" hidden="1">"c6960"</definedName>
    <definedName name="IQ_ECO_METRIC_6962" hidden="1">"c6962"</definedName>
    <definedName name="IQ_ECO_METRIC_6963" hidden="1">"c6963"</definedName>
    <definedName name="IQ_ECO_METRIC_6964" hidden="1">"c6964"</definedName>
    <definedName name="IQ_ECO_METRIC_6965" hidden="1">"c6965"</definedName>
    <definedName name="IQ_ECO_METRIC_6966" hidden="1">"c6966"</definedName>
    <definedName name="IQ_ECO_METRIC_6967" hidden="1">"c6967"</definedName>
    <definedName name="IQ_ECO_METRIC_6968" hidden="1">"c6968"</definedName>
    <definedName name="IQ_ECO_METRIC_6969" hidden="1">"c6969"</definedName>
    <definedName name="IQ_ECO_METRIC_6970" hidden="1">"c6970"</definedName>
    <definedName name="IQ_ECO_METRIC_6971" hidden="1">"c6971"</definedName>
    <definedName name="IQ_ECO_METRIC_6972" hidden="1">"c6972"</definedName>
    <definedName name="IQ_ECO_METRIC_6973" hidden="1">"c6973"</definedName>
    <definedName name="IQ_ECO_METRIC_6974" hidden="1">"c6974"</definedName>
    <definedName name="IQ_ECO_METRIC_6975" hidden="1">"c6975"</definedName>
    <definedName name="IQ_ECO_METRIC_6976" hidden="1">"c6976"</definedName>
    <definedName name="IQ_ECO_METRIC_6977" hidden="1">"c6977"</definedName>
    <definedName name="IQ_ECO_METRIC_6978" hidden="1">"c6978"</definedName>
    <definedName name="IQ_ECO_METRIC_6979" hidden="1">"c6979"</definedName>
    <definedName name="IQ_ECO_METRIC_6980" hidden="1">"c6980"</definedName>
    <definedName name="IQ_ECO_METRIC_6981" hidden="1">"c6981"</definedName>
    <definedName name="IQ_ECO_METRIC_6982" hidden="1">"c6982"</definedName>
    <definedName name="IQ_ECO_METRIC_6983" hidden="1">"c6983"</definedName>
    <definedName name="IQ_ECO_METRIC_6984" hidden="1">"c6984"</definedName>
    <definedName name="IQ_ECO_METRIC_6985" hidden="1">"c6985"</definedName>
    <definedName name="IQ_ECO_METRIC_6986" hidden="1">"c6986"</definedName>
    <definedName name="IQ_ECO_METRIC_6987" hidden="1">"c6987"</definedName>
    <definedName name="IQ_ECO_METRIC_6988" hidden="1">"c6988"</definedName>
    <definedName name="IQ_ECO_METRIC_6988_UNUSED_UNUSED_UNUSED" hidden="1">"c6988"</definedName>
    <definedName name="IQ_ECO_METRIC_6989" hidden="1">"c6989"</definedName>
    <definedName name="IQ_ECO_METRIC_6990" hidden="1">"c6990"</definedName>
    <definedName name="IQ_ECO_METRIC_6991" hidden="1">"c6991"</definedName>
    <definedName name="IQ_ECO_METRIC_6992" hidden="1">"c6992"</definedName>
    <definedName name="IQ_ECO_METRIC_6993" hidden="1">"c6993"</definedName>
    <definedName name="IQ_ECO_METRIC_6994" hidden="1">"c6994"</definedName>
    <definedName name="IQ_ECO_METRIC_6995" hidden="1">"c6995"</definedName>
    <definedName name="IQ_ECO_METRIC_6996" hidden="1">"c6996"</definedName>
    <definedName name="IQ_ECO_METRIC_6997" hidden="1">"c6997"</definedName>
    <definedName name="IQ_ECO_METRIC_6998" hidden="1">"c6998"</definedName>
    <definedName name="IQ_ECO_METRIC_7000" hidden="1">"c7000"</definedName>
    <definedName name="IQ_ECO_METRIC_7001" hidden="1">"c7001"</definedName>
    <definedName name="IQ_ECO_METRIC_7002" hidden="1">"c7002"</definedName>
    <definedName name="IQ_ECO_METRIC_7003" hidden="1">"c7003"</definedName>
    <definedName name="IQ_ECO_METRIC_7004" hidden="1">"c7004"</definedName>
    <definedName name="IQ_ECO_METRIC_7005" hidden="1">"c7005"</definedName>
    <definedName name="IQ_ECO_METRIC_7006" hidden="1">"c7006"</definedName>
    <definedName name="IQ_ECO_METRIC_7007" hidden="1">"c7007"</definedName>
    <definedName name="IQ_ECO_METRIC_7008" hidden="1">"c7008"</definedName>
    <definedName name="IQ_ECO_METRIC_7009" hidden="1">"c7009"</definedName>
    <definedName name="IQ_ECO_METRIC_7010" hidden="1">"c7010"</definedName>
    <definedName name="IQ_ECO_METRIC_7011" hidden="1">"c7011"</definedName>
    <definedName name="IQ_ECO_METRIC_7012" hidden="1">"c7012"</definedName>
    <definedName name="IQ_ECO_METRIC_7013" hidden="1">"c7013"</definedName>
    <definedName name="IQ_ECO_METRIC_7015" hidden="1">"c7015"</definedName>
    <definedName name="IQ_ECO_METRIC_7016" hidden="1">"c7016"</definedName>
    <definedName name="IQ_ECO_METRIC_7017" hidden="1">"c7017"</definedName>
    <definedName name="IQ_ECO_METRIC_7018" hidden="1">"c7018"</definedName>
    <definedName name="IQ_ECO_METRIC_7019" hidden="1">"c7019"</definedName>
    <definedName name="IQ_ECO_METRIC_7020" hidden="1">"c7020"</definedName>
    <definedName name="IQ_ECO_METRIC_7021" hidden="1">"c7021"</definedName>
    <definedName name="IQ_ECO_METRIC_7023" hidden="1">"c7023"</definedName>
    <definedName name="IQ_ECO_METRIC_7024" hidden="1">"c7024"</definedName>
    <definedName name="IQ_ECO_METRIC_7025" hidden="1">"c7025"</definedName>
    <definedName name="IQ_ECO_METRIC_7026" hidden="1">"c7026"</definedName>
    <definedName name="IQ_ECO_METRIC_7027" hidden="1">"c7027"</definedName>
    <definedName name="IQ_ECO_METRIC_7028" hidden="1">"c7028"</definedName>
    <definedName name="IQ_ECO_METRIC_7029" hidden="1">"c7029"</definedName>
    <definedName name="IQ_ECO_METRIC_7030" hidden="1">"c7030"</definedName>
    <definedName name="IQ_ECO_METRIC_7031" hidden="1">"c7031"</definedName>
    <definedName name="IQ_ECO_METRIC_7032" hidden="1">"c7032"</definedName>
    <definedName name="IQ_ECO_METRIC_7033" hidden="1">"c7033"</definedName>
    <definedName name="IQ_ECO_METRIC_7034" hidden="1">"c7034"</definedName>
    <definedName name="IQ_ECO_METRIC_7035" hidden="1">"c7035"</definedName>
    <definedName name="IQ_ECO_METRIC_7036" hidden="1">"c7036"</definedName>
    <definedName name="IQ_ECO_METRIC_7037" hidden="1">"c7037"</definedName>
    <definedName name="IQ_ECO_METRIC_7038" hidden="1">"c7038"</definedName>
    <definedName name="IQ_ECO_METRIC_7039" hidden="1">"c7039"</definedName>
    <definedName name="IQ_ECO_METRIC_7040" hidden="1">"c7040"</definedName>
    <definedName name="IQ_ECO_METRIC_7041" hidden="1">"c7041"</definedName>
    <definedName name="IQ_ECO_METRIC_7042" hidden="1">"c7042"</definedName>
    <definedName name="IQ_ECO_METRIC_7043" hidden="1">"c7043"</definedName>
    <definedName name="IQ_ECO_METRIC_7044" hidden="1">"c7044"</definedName>
    <definedName name="IQ_ECO_METRIC_7045" hidden="1">"c7045"</definedName>
    <definedName name="IQ_ECO_METRIC_7045_UNUSED_UNUSED_UNUSED" hidden="1">"c7045"</definedName>
    <definedName name="IQ_ECO_METRIC_7046" hidden="1">"c7046"</definedName>
    <definedName name="IQ_ECO_METRIC_7047" hidden="1">"c7047"</definedName>
    <definedName name="IQ_ECO_METRIC_7048" hidden="1">"c7048"</definedName>
    <definedName name="IQ_ECO_METRIC_7049" hidden="1">"c7049"</definedName>
    <definedName name="IQ_ECO_METRIC_7050" hidden="1">"c7050"</definedName>
    <definedName name="IQ_ECO_METRIC_7051" hidden="1">"c7051"</definedName>
    <definedName name="IQ_ECO_METRIC_7052" hidden="1">"c7052"</definedName>
    <definedName name="IQ_ECO_METRIC_7053" hidden="1">"c7053"</definedName>
    <definedName name="IQ_ECO_METRIC_7054" hidden="1">"c7054"</definedName>
    <definedName name="IQ_ECO_METRIC_7055" hidden="1">"c7055"</definedName>
    <definedName name="IQ_ECO_METRIC_7056" hidden="1">"c7056"</definedName>
    <definedName name="IQ_ECO_METRIC_7057" hidden="1">"c7057"</definedName>
    <definedName name="IQ_ECO_METRIC_7058" hidden="1">"c7058"</definedName>
    <definedName name="IQ_ECO_METRIC_7059" hidden="1">"c7059"</definedName>
    <definedName name="IQ_ECO_METRIC_7059_UNUSED_UNUSED_UNUSED" hidden="1">"c7059"</definedName>
    <definedName name="IQ_ECO_METRIC_7060" hidden="1">"c7060"</definedName>
    <definedName name="IQ_ECO_METRIC_7061" hidden="1">"c7061"</definedName>
    <definedName name="IQ_ECO_METRIC_7062" hidden="1">"c7062"</definedName>
    <definedName name="IQ_ECO_METRIC_7063" hidden="1">"c7063"</definedName>
    <definedName name="IQ_ECO_METRIC_7064" hidden="1">"c7064"</definedName>
    <definedName name="IQ_ECO_METRIC_7065" hidden="1">"c7065"</definedName>
    <definedName name="IQ_ECO_METRIC_7066" hidden="1">"c7066"</definedName>
    <definedName name="IQ_ECO_METRIC_7067" hidden="1">"c7067"</definedName>
    <definedName name="IQ_ECO_METRIC_7068" hidden="1">"c7068"</definedName>
    <definedName name="IQ_ECO_METRIC_7069" hidden="1">"c7069"</definedName>
    <definedName name="IQ_ECO_METRIC_7070" hidden="1">"c7070"</definedName>
    <definedName name="IQ_ECO_METRIC_7071" hidden="1">"c7071"</definedName>
    <definedName name="IQ_ECO_METRIC_7072" hidden="1">"c7072"</definedName>
    <definedName name="IQ_ECO_METRIC_7073" hidden="1">"c7073"</definedName>
    <definedName name="IQ_ECO_METRIC_7074" hidden="1">"c7074"</definedName>
    <definedName name="IQ_ECO_METRIC_7075" hidden="1">"c7075"</definedName>
    <definedName name="IQ_ECO_METRIC_7076" hidden="1">"c7076"</definedName>
    <definedName name="IQ_ECO_METRIC_7077" hidden="1">"c7077"</definedName>
    <definedName name="IQ_ECO_METRIC_7078" hidden="1">"c7078"</definedName>
    <definedName name="IQ_ECO_METRIC_7079" hidden="1">"c7079"</definedName>
    <definedName name="IQ_ECO_METRIC_7080" hidden="1">"c7080"</definedName>
    <definedName name="IQ_ECO_METRIC_7081" hidden="1">"c7081"</definedName>
    <definedName name="IQ_ECO_METRIC_7082" hidden="1">"c7082"</definedName>
    <definedName name="IQ_ECO_METRIC_7083" hidden="1">"c7083"</definedName>
    <definedName name="IQ_ECO_METRIC_7084" hidden="1">"c7084"</definedName>
    <definedName name="IQ_ECO_METRIC_7085" hidden="1">"c7085"</definedName>
    <definedName name="IQ_ECO_METRIC_7086" hidden="1">"c7086"</definedName>
    <definedName name="IQ_ECO_METRIC_7087" hidden="1">"c7087"</definedName>
    <definedName name="IQ_ECO_METRIC_7088" hidden="1">"c7088"</definedName>
    <definedName name="IQ_ECO_METRIC_7089" hidden="1">"c7089"</definedName>
    <definedName name="IQ_ECO_METRIC_7090" hidden="1">"c7090"</definedName>
    <definedName name="IQ_ECO_METRIC_7091" hidden="1">"c7091"</definedName>
    <definedName name="IQ_ECO_METRIC_7092" hidden="1">"c7092"</definedName>
    <definedName name="IQ_ECO_METRIC_7093" hidden="1">"c7093"</definedName>
    <definedName name="IQ_ECO_METRIC_7094" hidden="1">"c7094"</definedName>
    <definedName name="IQ_ECO_METRIC_7095" hidden="1">"c7095"</definedName>
    <definedName name="IQ_ECO_METRIC_7096" hidden="1">"c7096"</definedName>
    <definedName name="IQ_ECO_METRIC_7097" hidden="1">"c7097"</definedName>
    <definedName name="IQ_ECO_METRIC_7098" hidden="1">"c7098"</definedName>
    <definedName name="IQ_ECO_METRIC_7099" hidden="1">"c7099"</definedName>
    <definedName name="IQ_ECO_METRIC_7100" hidden="1">"c7100"</definedName>
    <definedName name="IQ_ECO_METRIC_7101" hidden="1">"c7101"</definedName>
    <definedName name="IQ_ECO_METRIC_7102" hidden="1">"c7102"</definedName>
    <definedName name="IQ_ECO_METRIC_7103" hidden="1">"c7103"</definedName>
    <definedName name="IQ_ECO_METRIC_7104" hidden="1">"c7104"</definedName>
    <definedName name="IQ_ECO_METRIC_7105" hidden="1">"c7105"</definedName>
    <definedName name="IQ_ECO_METRIC_7106" hidden="1">"c7106"</definedName>
    <definedName name="IQ_ECO_METRIC_7107" hidden="1">"c7107"</definedName>
    <definedName name="IQ_ECO_METRIC_7108" hidden="1">"c7108"</definedName>
    <definedName name="IQ_ECO_METRIC_7109" hidden="1">"c7109"</definedName>
    <definedName name="IQ_ECO_METRIC_7110" hidden="1">"c7110"</definedName>
    <definedName name="IQ_ECO_METRIC_7111" hidden="1">"c7111"</definedName>
    <definedName name="IQ_ECO_METRIC_7112" hidden="1">"c7112"</definedName>
    <definedName name="IQ_ECO_METRIC_7113" hidden="1">"c7113"</definedName>
    <definedName name="IQ_ECO_METRIC_7114" hidden="1">"c7114"</definedName>
    <definedName name="IQ_ECO_METRIC_7115" hidden="1">"c7115"</definedName>
    <definedName name="IQ_ECO_METRIC_7116" hidden="1">"c7116"</definedName>
    <definedName name="IQ_ECO_METRIC_7116_UNUSED_UNUSED_UNUSED" hidden="1">"c7116"</definedName>
    <definedName name="IQ_ECO_METRIC_7117" hidden="1">"c7117"</definedName>
    <definedName name="IQ_ECO_METRIC_7117_UNUSED_UNUSED_UNUSED" hidden="1">"c7117"</definedName>
    <definedName name="IQ_ECO_METRIC_7119" hidden="1">"c7119"</definedName>
    <definedName name="IQ_ECO_METRIC_7120" hidden="1">"c7120"</definedName>
    <definedName name="IQ_ECO_METRIC_7121" hidden="1">"c7121"</definedName>
    <definedName name="IQ_ECO_METRIC_7122" hidden="1">"c7122"</definedName>
    <definedName name="IQ_ECO_METRIC_7123" hidden="1">"c7123"</definedName>
    <definedName name="IQ_ECO_METRIC_7124" hidden="1">"c7124"</definedName>
    <definedName name="IQ_ECO_METRIC_7125" hidden="1">"c7125"</definedName>
    <definedName name="IQ_ECO_METRIC_7126" hidden="1">"c7126"</definedName>
    <definedName name="IQ_ECO_METRIC_7127" hidden="1">"c7127"</definedName>
    <definedName name="IQ_ECO_METRIC_7128" hidden="1">"c7128"</definedName>
    <definedName name="IQ_ECO_METRIC_7129" hidden="1">"c7129"</definedName>
    <definedName name="IQ_ECO_METRIC_7130" hidden="1">"c7130"</definedName>
    <definedName name="IQ_ECO_METRIC_7131" hidden="1">"c7131"</definedName>
    <definedName name="IQ_ECO_METRIC_7132" hidden="1">"c7132"</definedName>
    <definedName name="IQ_ECO_METRIC_7133" hidden="1">"c7133"</definedName>
    <definedName name="IQ_ECO_METRIC_7134" hidden="1">"c7134"</definedName>
    <definedName name="IQ_ECO_METRIC_7135" hidden="1">"c7135"</definedName>
    <definedName name="IQ_ECO_METRIC_7136" hidden="1">"c7136"</definedName>
    <definedName name="IQ_ECO_METRIC_7137" hidden="1">"c7137"</definedName>
    <definedName name="IQ_ECO_METRIC_7138" hidden="1">"c7138"</definedName>
    <definedName name="IQ_ECO_METRIC_7139" hidden="1">"c7139"</definedName>
    <definedName name="IQ_ECO_METRIC_7140" hidden="1">"c7140"</definedName>
    <definedName name="IQ_ECO_METRIC_7141" hidden="1">"c7141"</definedName>
    <definedName name="IQ_ECO_METRIC_7142" hidden="1">"c7142"</definedName>
    <definedName name="IQ_ECO_METRIC_7143" hidden="1">"c7143"</definedName>
    <definedName name="IQ_ECO_METRIC_7144" hidden="1">"c7144"</definedName>
    <definedName name="IQ_ECO_METRIC_7145" hidden="1">"c7145"</definedName>
    <definedName name="IQ_ECO_METRIC_7146" hidden="1">"c7146"</definedName>
    <definedName name="IQ_ECO_METRIC_7148" hidden="1">"c7148"</definedName>
    <definedName name="IQ_ECO_METRIC_7149" hidden="1">"c7149"</definedName>
    <definedName name="IQ_ECO_METRIC_7150" hidden="1">"c7150"</definedName>
    <definedName name="IQ_ECO_METRIC_7151" hidden="1">"c7151"</definedName>
    <definedName name="IQ_ECO_METRIC_7152" hidden="1">"c7152"</definedName>
    <definedName name="IQ_ECO_METRIC_7153" hidden="1">"c7153"</definedName>
    <definedName name="IQ_ECO_METRIC_7154" hidden="1">"c7154"</definedName>
    <definedName name="IQ_ECO_METRIC_7155" hidden="1">"c7155"</definedName>
    <definedName name="IQ_ECO_METRIC_7156" hidden="1">"c7156"</definedName>
    <definedName name="IQ_ECO_METRIC_7157" hidden="1">"c7157"</definedName>
    <definedName name="IQ_ECO_METRIC_7158" hidden="1">"c7158"</definedName>
    <definedName name="IQ_ECO_METRIC_7159" hidden="1">"c7159"</definedName>
    <definedName name="IQ_ECO_METRIC_7160" hidden="1">"c7160"</definedName>
    <definedName name="IQ_ECO_METRIC_7161" hidden="1">"c7161"</definedName>
    <definedName name="IQ_ECO_METRIC_7162" hidden="1">"c7162"</definedName>
    <definedName name="IQ_ECO_METRIC_7163" hidden="1">"c7163"</definedName>
    <definedName name="IQ_ECO_METRIC_7164" hidden="1">"c7164"</definedName>
    <definedName name="IQ_ECO_METRIC_7165" hidden="1">"c7165"</definedName>
    <definedName name="IQ_ECO_METRIC_7166" hidden="1">"c7166"</definedName>
    <definedName name="IQ_ECO_METRIC_7167" hidden="1">"c7167"</definedName>
    <definedName name="IQ_ECO_METRIC_7168" hidden="1">"c7168"</definedName>
    <definedName name="IQ_ECO_METRIC_7169" hidden="1">"c7169"</definedName>
    <definedName name="IQ_ECO_METRIC_7170" hidden="1">"c7170"</definedName>
    <definedName name="IQ_ECO_METRIC_7171" hidden="1">"c7171"</definedName>
    <definedName name="IQ_ECO_METRIC_7172" hidden="1">"c7172"</definedName>
    <definedName name="IQ_ECO_METRIC_7173" hidden="1">"c7173"</definedName>
    <definedName name="IQ_ECO_METRIC_7174" hidden="1">"c7174"</definedName>
    <definedName name="IQ_ECO_METRIC_7175" hidden="1">"c7175"</definedName>
    <definedName name="IQ_ECO_METRIC_7176" hidden="1">"c7176"</definedName>
    <definedName name="IQ_ECO_METRIC_7177" hidden="1">"c7177"</definedName>
    <definedName name="IQ_ECO_METRIC_7178" hidden="1">"c7178"</definedName>
    <definedName name="IQ_ECO_METRIC_7179" hidden="1">"c7179"</definedName>
    <definedName name="IQ_ECO_METRIC_7180" hidden="1">"c7180"</definedName>
    <definedName name="IQ_ECO_METRIC_7182" hidden="1">"c7182"</definedName>
    <definedName name="IQ_ECO_METRIC_7183" hidden="1">"c7183"</definedName>
    <definedName name="IQ_ECO_METRIC_7184" hidden="1">"c7184"</definedName>
    <definedName name="IQ_ECO_METRIC_7185" hidden="1">"c7185"</definedName>
    <definedName name="IQ_ECO_METRIC_7186" hidden="1">"c7186"</definedName>
    <definedName name="IQ_ECO_METRIC_7187" hidden="1">"c7187"</definedName>
    <definedName name="IQ_ECO_METRIC_7188" hidden="1">"c7188"</definedName>
    <definedName name="IQ_ECO_METRIC_7189" hidden="1">"c7189"</definedName>
    <definedName name="IQ_ECO_METRIC_7190" hidden="1">"c7190"</definedName>
    <definedName name="IQ_ECO_METRIC_7191" hidden="1">"c7191"</definedName>
    <definedName name="IQ_ECO_METRIC_7192" hidden="1">"c7192"</definedName>
    <definedName name="IQ_ECO_METRIC_7193" hidden="1">"c7193"</definedName>
    <definedName name="IQ_ECO_METRIC_7194" hidden="1">"c7194"</definedName>
    <definedName name="IQ_ECO_METRIC_7195" hidden="1">"c7195"</definedName>
    <definedName name="IQ_ECO_METRIC_7196" hidden="1">"c7196"</definedName>
    <definedName name="IQ_ECO_METRIC_7197" hidden="1">"c7197"</definedName>
    <definedName name="IQ_ECO_METRIC_7198" hidden="1">"c7198"</definedName>
    <definedName name="IQ_ECO_METRIC_7199" hidden="1">"c7199"</definedName>
    <definedName name="IQ_ECO_METRIC_7200" hidden="1">"c7200"</definedName>
    <definedName name="IQ_ECO_METRIC_7201" hidden="1">"c7201"</definedName>
    <definedName name="IQ_ECO_METRIC_7202" hidden="1">"c7202"</definedName>
    <definedName name="IQ_ECO_METRIC_7203" hidden="1">"c7203"</definedName>
    <definedName name="IQ_ECO_METRIC_7204" hidden="1">"c7204"</definedName>
    <definedName name="IQ_ECO_METRIC_7205" hidden="1">"c7205"</definedName>
    <definedName name="IQ_ECO_METRIC_7206" hidden="1">"c7206"</definedName>
    <definedName name="IQ_ECO_METRIC_7207" hidden="1">"c7207"</definedName>
    <definedName name="IQ_ECO_METRIC_7208" hidden="1">"c7208"</definedName>
    <definedName name="IQ_ECO_METRIC_7208_UNUSED_UNUSED_UNUSED" hidden="1">"c7208"</definedName>
    <definedName name="IQ_ECO_METRIC_7209" hidden="1">"c7209"</definedName>
    <definedName name="IQ_ECO_METRIC_7210" hidden="1">"c7210"</definedName>
    <definedName name="IQ_ECO_METRIC_7211" hidden="1">"c7211"</definedName>
    <definedName name="IQ_ECO_METRIC_7212" hidden="1">"c7212"</definedName>
    <definedName name="IQ_ECO_METRIC_7213" hidden="1">"c7213"</definedName>
    <definedName name="IQ_ECO_METRIC_7214" hidden="1">"c7214"</definedName>
    <definedName name="IQ_ECO_METRIC_7215" hidden="1">"c7215"</definedName>
    <definedName name="IQ_ECO_METRIC_7216" hidden="1">"c7216"</definedName>
    <definedName name="IQ_ECO_METRIC_7217" hidden="1">"c7217"</definedName>
    <definedName name="IQ_ECO_METRIC_7218" hidden="1">"c7218"</definedName>
    <definedName name="IQ_ECO_METRIC_7220" hidden="1">"c7220"</definedName>
    <definedName name="IQ_ECO_METRIC_7221" hidden="1">"c7221"</definedName>
    <definedName name="IQ_ECO_METRIC_7222" hidden="1">"c7222"</definedName>
    <definedName name="IQ_ECO_METRIC_7223" hidden="1">"c7223"</definedName>
    <definedName name="IQ_ECO_METRIC_7224" hidden="1">"c7224"</definedName>
    <definedName name="IQ_ECO_METRIC_7225" hidden="1">"c7225"</definedName>
    <definedName name="IQ_ECO_METRIC_7226" hidden="1">"c7226"</definedName>
    <definedName name="IQ_ECO_METRIC_7227" hidden="1">"c7227"</definedName>
    <definedName name="IQ_ECO_METRIC_7228" hidden="1">"c7228"</definedName>
    <definedName name="IQ_ECO_METRIC_7229" hidden="1">"c7229"</definedName>
    <definedName name="IQ_ECO_METRIC_7230" hidden="1">"c7230"</definedName>
    <definedName name="IQ_ECO_METRIC_7231" hidden="1">"c7231"</definedName>
    <definedName name="IQ_ECO_METRIC_7232" hidden="1">"c7232"</definedName>
    <definedName name="IQ_ECO_METRIC_7233" hidden="1">"c7233"</definedName>
    <definedName name="IQ_ECO_METRIC_7235" hidden="1">"c7235"</definedName>
    <definedName name="IQ_ECO_METRIC_7236" hidden="1">"c7236"</definedName>
    <definedName name="IQ_ECO_METRIC_7237" hidden="1">"c7237"</definedName>
    <definedName name="IQ_ECO_METRIC_7238" hidden="1">"c7238"</definedName>
    <definedName name="IQ_ECO_METRIC_7239" hidden="1">"c7239"</definedName>
    <definedName name="IQ_ECO_METRIC_7240" hidden="1">"c7240"</definedName>
    <definedName name="IQ_ECO_METRIC_7241" hidden="1">"c7241"</definedName>
    <definedName name="IQ_ECO_METRIC_7243" hidden="1">"c7243"</definedName>
    <definedName name="IQ_ECO_METRIC_7244" hidden="1">"c7244"</definedName>
    <definedName name="IQ_ECO_METRIC_7245" hidden="1">"c7245"</definedName>
    <definedName name="IQ_ECO_METRIC_7246" hidden="1">"c7246"</definedName>
    <definedName name="IQ_ECO_METRIC_7247" hidden="1">"c7247"</definedName>
    <definedName name="IQ_ECO_METRIC_7248" hidden="1">"c7248"</definedName>
    <definedName name="IQ_ECO_METRIC_7249" hidden="1">"c7249"</definedName>
    <definedName name="IQ_ECO_METRIC_7250" hidden="1">"c7250"</definedName>
    <definedName name="IQ_ECO_METRIC_7251" hidden="1">"c7251"</definedName>
    <definedName name="IQ_ECO_METRIC_7252" hidden="1">"c7252"</definedName>
    <definedName name="IQ_ECO_METRIC_7253" hidden="1">"c7253"</definedName>
    <definedName name="IQ_ECO_METRIC_7254" hidden="1">"c7254"</definedName>
    <definedName name="IQ_ECO_METRIC_7255" hidden="1">"c7255"</definedName>
    <definedName name="IQ_ECO_METRIC_7256" hidden="1">"c7256"</definedName>
    <definedName name="IQ_ECO_METRIC_7257" hidden="1">"c7257"</definedName>
    <definedName name="IQ_ECO_METRIC_7258" hidden="1">"c7258"</definedName>
    <definedName name="IQ_ECO_METRIC_7259" hidden="1">"c7259"</definedName>
    <definedName name="IQ_ECO_METRIC_7260" hidden="1">"c7260"</definedName>
    <definedName name="IQ_ECO_METRIC_7261" hidden="1">"c7261"</definedName>
    <definedName name="IQ_ECO_METRIC_7262" hidden="1">"c7262"</definedName>
    <definedName name="IQ_ECO_METRIC_7263" hidden="1">"c7263"</definedName>
    <definedName name="IQ_ECO_METRIC_7264" hidden="1">"c7264"</definedName>
    <definedName name="IQ_ECO_METRIC_7265" hidden="1">"c7265"</definedName>
    <definedName name="IQ_ECO_METRIC_7265_UNUSED_UNUSED_UNUSED" hidden="1">"c7265"</definedName>
    <definedName name="IQ_ECO_METRIC_7266" hidden="1">"c7266"</definedName>
    <definedName name="IQ_ECO_METRIC_7267" hidden="1">"c7267"</definedName>
    <definedName name="IQ_ECO_METRIC_7268" hidden="1">"c7268"</definedName>
    <definedName name="IQ_ECO_METRIC_7269" hidden="1">"c7269"</definedName>
    <definedName name="IQ_ECO_METRIC_7270" hidden="1">"c7270"</definedName>
    <definedName name="IQ_ECO_METRIC_7272" hidden="1">"c7272"</definedName>
    <definedName name="IQ_ECO_METRIC_7273" hidden="1">"c7273"</definedName>
    <definedName name="IQ_ECO_METRIC_7274" hidden="1">"c7274"</definedName>
    <definedName name="IQ_ECO_METRIC_7275" hidden="1">"c7275"</definedName>
    <definedName name="IQ_ECO_METRIC_7276" hidden="1">"c7276"</definedName>
    <definedName name="IQ_ECO_METRIC_7277" hidden="1">"c7277"</definedName>
    <definedName name="IQ_ECO_METRIC_7278" hidden="1">"c7278"</definedName>
    <definedName name="IQ_ECO_METRIC_7279" hidden="1">"c7279"</definedName>
    <definedName name="IQ_ECO_METRIC_7279_UNUSED_UNUSED_UNUSED" hidden="1">"c7279"</definedName>
    <definedName name="IQ_ECO_METRIC_7280" hidden="1">"c7280"</definedName>
    <definedName name="IQ_ECO_METRIC_7281" hidden="1">"c7281"</definedName>
    <definedName name="IQ_ECO_METRIC_7282" hidden="1">"c7282"</definedName>
    <definedName name="IQ_ECO_METRIC_7283" hidden="1">"c7283"</definedName>
    <definedName name="IQ_ECO_METRIC_7284" hidden="1">"c7284"</definedName>
    <definedName name="IQ_ECO_METRIC_7285" hidden="1">"c7285"</definedName>
    <definedName name="IQ_ECO_METRIC_7286" hidden="1">"c7286"</definedName>
    <definedName name="IQ_ECO_METRIC_7287" hidden="1">"c7287"</definedName>
    <definedName name="IQ_ECO_METRIC_7288" hidden="1">"c7288"</definedName>
    <definedName name="IQ_ECO_METRIC_7289" hidden="1">"c7289"</definedName>
    <definedName name="IQ_ECO_METRIC_7290" hidden="1">"c7290"</definedName>
    <definedName name="IQ_ECO_METRIC_7291" hidden="1">"c7291"</definedName>
    <definedName name="IQ_ECO_METRIC_7292" hidden="1">"c7292"</definedName>
    <definedName name="IQ_ECO_METRIC_7293" hidden="1">"c7293"</definedName>
    <definedName name="IQ_ECO_METRIC_7294" hidden="1">"c7294"</definedName>
    <definedName name="IQ_ECO_METRIC_7295" hidden="1">"c7295"</definedName>
    <definedName name="IQ_ECO_METRIC_7296" hidden="1">"c7296"</definedName>
    <definedName name="IQ_ECO_METRIC_7297" hidden="1">"c7297"</definedName>
    <definedName name="IQ_ECO_METRIC_7298" hidden="1">"c7298"</definedName>
    <definedName name="IQ_ECO_METRIC_7299" hidden="1">"c7299"</definedName>
    <definedName name="IQ_ECO_METRIC_7300" hidden="1">"c7300"</definedName>
    <definedName name="IQ_ECO_METRIC_7301" hidden="1">"c7301"</definedName>
    <definedName name="IQ_ECO_METRIC_7302" hidden="1">"c7302"</definedName>
    <definedName name="IQ_ECO_METRIC_7303" hidden="1">"c7303"</definedName>
    <definedName name="IQ_ECO_METRIC_7304" hidden="1">"c7304"</definedName>
    <definedName name="IQ_ECO_METRIC_7305" hidden="1">"c7305"</definedName>
    <definedName name="IQ_ECO_METRIC_7306" hidden="1">"c7306"</definedName>
    <definedName name="IQ_ECO_METRIC_7307" hidden="1">"c7307"</definedName>
    <definedName name="IQ_ECO_METRIC_7308" hidden="1">"c7308"</definedName>
    <definedName name="IQ_ECO_METRIC_7309" hidden="1">"c7309"</definedName>
    <definedName name="IQ_ECO_METRIC_7310" hidden="1">"c7310"</definedName>
    <definedName name="IQ_ECO_METRIC_7311" hidden="1">"c7311"</definedName>
    <definedName name="IQ_ECO_METRIC_7312" hidden="1">"c7312"</definedName>
    <definedName name="IQ_ECO_METRIC_7313" hidden="1">"c7313"</definedName>
    <definedName name="IQ_ECO_METRIC_7314" hidden="1">"c7314"</definedName>
    <definedName name="IQ_ECO_METRIC_7315" hidden="1">"c7315"</definedName>
    <definedName name="IQ_ECO_METRIC_7316" hidden="1">"c7316"</definedName>
    <definedName name="IQ_ECO_METRIC_7317" hidden="1">"c7317"</definedName>
    <definedName name="IQ_ECO_METRIC_7318" hidden="1">"c7318"</definedName>
    <definedName name="IQ_ECO_METRIC_7319" hidden="1">"c7319"</definedName>
    <definedName name="IQ_ECO_METRIC_7320" hidden="1">"c7320"</definedName>
    <definedName name="IQ_ECO_METRIC_7321" hidden="1">"c7321"</definedName>
    <definedName name="IQ_ECO_METRIC_7322" hidden="1">"c7322"</definedName>
    <definedName name="IQ_ECO_METRIC_7323" hidden="1">"c7323"</definedName>
    <definedName name="IQ_ECO_METRIC_7324" hidden="1">"c7324"</definedName>
    <definedName name="IQ_ECO_METRIC_7325" hidden="1">"c7325"</definedName>
    <definedName name="IQ_ECO_METRIC_7326" hidden="1">"c7326"</definedName>
    <definedName name="IQ_ECO_METRIC_7327" hidden="1">"c7327"</definedName>
    <definedName name="IQ_ECO_METRIC_7328" hidden="1">"c7328"</definedName>
    <definedName name="IQ_ECO_METRIC_7329" hidden="1">"c7329"</definedName>
    <definedName name="IQ_ECO_METRIC_7330" hidden="1">"c7330"</definedName>
    <definedName name="IQ_ECO_METRIC_7331" hidden="1">"c7331"</definedName>
    <definedName name="IQ_ECO_METRIC_7332" hidden="1">"c7332"</definedName>
    <definedName name="IQ_ECO_METRIC_7333" hidden="1">"c7333"</definedName>
    <definedName name="IQ_ECO_METRIC_7334" hidden="1">"c7334"</definedName>
    <definedName name="IQ_ECO_METRIC_7335" hidden="1">"c7335"</definedName>
    <definedName name="IQ_ECO_METRIC_7336" hidden="1">"c7336"</definedName>
    <definedName name="IQ_ECO_METRIC_7336_UNUSED_UNUSED_UNUSED" hidden="1">"c7336"</definedName>
    <definedName name="IQ_ECO_METRIC_7337" hidden="1">"c7337"</definedName>
    <definedName name="IQ_ECO_METRIC_7337_UNUSED_UNUSED_UNUSED" hidden="1">"c7337"</definedName>
    <definedName name="IQ_ECO_METRIC_7339" hidden="1">"c7339"</definedName>
    <definedName name="IQ_ECO_METRIC_7341" hidden="1">"c7341"</definedName>
    <definedName name="IQ_ECO_METRIC_7342" hidden="1">"c7342"</definedName>
    <definedName name="IQ_ECO_METRIC_7343" hidden="1">"c7343"</definedName>
    <definedName name="IQ_ECO_METRIC_7344" hidden="1">"c7344"</definedName>
    <definedName name="IQ_ECO_METRIC_7345" hidden="1">"c7345"</definedName>
    <definedName name="IQ_ECO_METRIC_7346" hidden="1">"c7346"</definedName>
    <definedName name="IQ_ECO_METRIC_7347" hidden="1">"c7347"</definedName>
    <definedName name="IQ_ECO_METRIC_7348" hidden="1">"c7348"</definedName>
    <definedName name="IQ_ECO_METRIC_7349" hidden="1">"c7349"</definedName>
    <definedName name="IQ_ECO_METRIC_7350" hidden="1">"c7350"</definedName>
    <definedName name="IQ_ECO_METRIC_7351" hidden="1">"c7351"</definedName>
    <definedName name="IQ_ECO_METRIC_7352" hidden="1">"c7352"</definedName>
    <definedName name="IQ_ECO_METRIC_7353" hidden="1">"c7353"</definedName>
    <definedName name="IQ_ECO_METRIC_7354" hidden="1">"c7354"</definedName>
    <definedName name="IQ_ECO_METRIC_7355" hidden="1">"c7355"</definedName>
    <definedName name="IQ_ECO_METRIC_7356" hidden="1">"c7356"</definedName>
    <definedName name="IQ_ECO_METRIC_7357" hidden="1">"c7357"</definedName>
    <definedName name="IQ_ECO_METRIC_7358" hidden="1">"c7358"</definedName>
    <definedName name="IQ_ECO_METRIC_7359" hidden="1">"c7359"</definedName>
    <definedName name="IQ_ECO_METRIC_7360" hidden="1">"c7360"</definedName>
    <definedName name="IQ_ECO_METRIC_7361" hidden="1">"c7361"</definedName>
    <definedName name="IQ_ECO_METRIC_7362" hidden="1">"c7362"</definedName>
    <definedName name="IQ_ECO_METRIC_7363" hidden="1">"c7363"</definedName>
    <definedName name="IQ_ECO_METRIC_7364" hidden="1">"c7364"</definedName>
    <definedName name="IQ_ECO_METRIC_7365" hidden="1">"c7365"</definedName>
    <definedName name="IQ_ECO_METRIC_7366" hidden="1">"c7366"</definedName>
    <definedName name="IQ_ECO_METRIC_7368" hidden="1">"c7368"</definedName>
    <definedName name="IQ_ECO_METRIC_7369" hidden="1">"c7369"</definedName>
    <definedName name="IQ_ECO_METRIC_7370" hidden="1">"c7370"</definedName>
    <definedName name="IQ_ECO_METRIC_7371" hidden="1">"c7371"</definedName>
    <definedName name="IQ_ECO_METRIC_7372" hidden="1">"c7372"</definedName>
    <definedName name="IQ_ECO_METRIC_7373" hidden="1">"c7373"</definedName>
    <definedName name="IQ_ECO_METRIC_7374" hidden="1">"c7374"</definedName>
    <definedName name="IQ_ECO_METRIC_7375" hidden="1">"c7375"</definedName>
    <definedName name="IQ_ECO_METRIC_7376" hidden="1">"c7376"</definedName>
    <definedName name="IQ_ECO_METRIC_7377" hidden="1">"c7377"</definedName>
    <definedName name="IQ_ECO_METRIC_7378" hidden="1">"c7378"</definedName>
    <definedName name="IQ_ECO_METRIC_7379" hidden="1">"c7379"</definedName>
    <definedName name="IQ_ECO_METRIC_7380" hidden="1">"c7380"</definedName>
    <definedName name="IQ_ECO_METRIC_7381" hidden="1">"c7381"</definedName>
    <definedName name="IQ_ECO_METRIC_7382" hidden="1">"c7382"</definedName>
    <definedName name="IQ_ECO_METRIC_7383" hidden="1">"c7383"</definedName>
    <definedName name="IQ_ECO_METRIC_7384" hidden="1">"c7384"</definedName>
    <definedName name="IQ_ECO_METRIC_7385" hidden="1">"c7385"</definedName>
    <definedName name="IQ_ECO_METRIC_7386" hidden="1">"c7386"</definedName>
    <definedName name="IQ_ECO_METRIC_7387" hidden="1">"c7387"</definedName>
    <definedName name="IQ_ECO_METRIC_7388" hidden="1">"c7388"</definedName>
    <definedName name="IQ_ECO_METRIC_7389" hidden="1">"c7389"</definedName>
    <definedName name="IQ_ECO_METRIC_7390" hidden="1">"c7390"</definedName>
    <definedName name="IQ_ECO_METRIC_7391" hidden="1">"c7391"</definedName>
    <definedName name="IQ_ECO_METRIC_7392" hidden="1">"c7392"</definedName>
    <definedName name="IQ_ECO_METRIC_7393" hidden="1">"c7393"</definedName>
    <definedName name="IQ_ECO_METRIC_7394" hidden="1">"c7394"</definedName>
    <definedName name="IQ_ECO_METRIC_7395" hidden="1">"c7395"</definedName>
    <definedName name="IQ_ECO_METRIC_7396" hidden="1">"c7396"</definedName>
    <definedName name="IQ_ECO_METRIC_7397" hidden="1">"c7397"</definedName>
    <definedName name="IQ_ECO_METRIC_7398" hidden="1">"c7398"</definedName>
    <definedName name="IQ_ECO_METRIC_7399" hidden="1">"c7399"</definedName>
    <definedName name="IQ_ECO_METRIC_7400" hidden="1">"c7400"</definedName>
    <definedName name="IQ_ECO_METRIC_7402" hidden="1">"c7402"</definedName>
    <definedName name="IQ_ECO_METRIC_7403" hidden="1">"c7403"</definedName>
    <definedName name="IQ_ECO_METRIC_7404" hidden="1">"c7404"</definedName>
    <definedName name="IQ_ECO_METRIC_7405" hidden="1">"c7405"</definedName>
    <definedName name="IQ_ECO_METRIC_7406" hidden="1">"c7406"</definedName>
    <definedName name="IQ_ECO_METRIC_7407" hidden="1">"c7407"</definedName>
    <definedName name="IQ_ECO_METRIC_7408" hidden="1">"c7408"</definedName>
    <definedName name="IQ_ECO_METRIC_7409" hidden="1">"c7409"</definedName>
    <definedName name="IQ_ECO_METRIC_7410" hidden="1">"c7410"</definedName>
    <definedName name="IQ_ECO_METRIC_7411" hidden="1">"c7411"</definedName>
    <definedName name="IQ_ECO_METRIC_7412" hidden="1">"c7412"</definedName>
    <definedName name="IQ_ECO_METRIC_7413" hidden="1">"c7413"</definedName>
    <definedName name="IQ_ECO_METRIC_7414" hidden="1">"c7414"</definedName>
    <definedName name="IQ_ECO_METRIC_7415" hidden="1">"c7415"</definedName>
    <definedName name="IQ_ECO_METRIC_7416" hidden="1">"c7416"</definedName>
    <definedName name="IQ_ECO_METRIC_7417" hidden="1">"c7417"</definedName>
    <definedName name="IQ_ECO_METRIC_7418" hidden="1">"c7418"</definedName>
    <definedName name="IQ_ECO_METRIC_7419" hidden="1">"c7419"</definedName>
    <definedName name="IQ_ECO_METRIC_7420" hidden="1">"c7420"</definedName>
    <definedName name="IQ_ECO_METRIC_7421" hidden="1">"c7421"</definedName>
    <definedName name="IQ_ECO_METRIC_7422" hidden="1">"c7422"</definedName>
    <definedName name="IQ_ECO_METRIC_7423" hidden="1">"c7423"</definedName>
    <definedName name="IQ_ECO_METRIC_7424" hidden="1">"c7424"</definedName>
    <definedName name="IQ_ECO_METRIC_7425" hidden="1">"c7425"</definedName>
    <definedName name="IQ_ECO_METRIC_7426" hidden="1">"c7426"</definedName>
    <definedName name="IQ_ECO_METRIC_7427" hidden="1">"c7427"</definedName>
    <definedName name="IQ_ECO_METRIC_7428" hidden="1">"c7428"</definedName>
    <definedName name="IQ_ECO_METRIC_7428_UNUSED_UNUSED_UNUSED" hidden="1">"c7428"</definedName>
    <definedName name="IQ_ECO_METRIC_7429" hidden="1">"c7429"</definedName>
    <definedName name="IQ_ECO_METRIC_7430" hidden="1">"c7430"</definedName>
    <definedName name="IQ_ECO_METRIC_7431" hidden="1">"c7431"</definedName>
    <definedName name="IQ_ECO_METRIC_7432" hidden="1">"c7432"</definedName>
    <definedName name="IQ_ECO_METRIC_7433" hidden="1">"c7433"</definedName>
    <definedName name="IQ_ECO_METRIC_7434" hidden="1">"c7434"</definedName>
    <definedName name="IQ_ECO_METRIC_7435" hidden="1">"c7435"</definedName>
    <definedName name="IQ_ECO_METRIC_7436" hidden="1">"c7436"</definedName>
    <definedName name="IQ_ECO_METRIC_7437" hidden="1">"c7437"</definedName>
    <definedName name="IQ_ECO_METRIC_7438" hidden="1">"c7438"</definedName>
    <definedName name="IQ_ECO_METRIC_7440" hidden="1">"c7440"</definedName>
    <definedName name="IQ_ECO_METRIC_7441" hidden="1">"c7441"</definedName>
    <definedName name="IQ_ECO_METRIC_7442" hidden="1">"c7442"</definedName>
    <definedName name="IQ_ECO_METRIC_7443" hidden="1">"c7443"</definedName>
    <definedName name="IQ_ECO_METRIC_7444" hidden="1">"c7444"</definedName>
    <definedName name="IQ_ECO_METRIC_7445" hidden="1">"c7445"</definedName>
    <definedName name="IQ_ECO_METRIC_7446" hidden="1">"c7446"</definedName>
    <definedName name="IQ_ECO_METRIC_7447" hidden="1">"c7447"</definedName>
    <definedName name="IQ_ECO_METRIC_7448" hidden="1">"c7448"</definedName>
    <definedName name="IQ_ECO_METRIC_7449" hidden="1">"c7449"</definedName>
    <definedName name="IQ_ECO_METRIC_7450" hidden="1">"c7450"</definedName>
    <definedName name="IQ_ECO_METRIC_7451" hidden="1">"c7451"</definedName>
    <definedName name="IQ_ECO_METRIC_7452" hidden="1">"c7452"</definedName>
    <definedName name="IQ_ECO_METRIC_7453" hidden="1">"c7453"</definedName>
    <definedName name="IQ_ECO_METRIC_7455" hidden="1">"c7455"</definedName>
    <definedName name="IQ_ECO_METRIC_7456" hidden="1">"c7456"</definedName>
    <definedName name="IQ_ECO_METRIC_7457" hidden="1">"c7457"</definedName>
    <definedName name="IQ_ECO_METRIC_7458" hidden="1">"c7458"</definedName>
    <definedName name="IQ_ECO_METRIC_7459" hidden="1">"c7459"</definedName>
    <definedName name="IQ_ECO_METRIC_7460" hidden="1">"c7460"</definedName>
    <definedName name="IQ_ECO_METRIC_7461" hidden="1">"c7461"</definedName>
    <definedName name="IQ_ECO_METRIC_7463" hidden="1">"c7463"</definedName>
    <definedName name="IQ_ECO_METRIC_7464" hidden="1">"c7464"</definedName>
    <definedName name="IQ_ECO_METRIC_7465" hidden="1">"c7465"</definedName>
    <definedName name="IQ_ECO_METRIC_7466" hidden="1">"c7466"</definedName>
    <definedName name="IQ_ECO_METRIC_7467" hidden="1">"c7467"</definedName>
    <definedName name="IQ_ECO_METRIC_7468" hidden="1">"c7468"</definedName>
    <definedName name="IQ_ECO_METRIC_7469" hidden="1">"c7469"</definedName>
    <definedName name="IQ_ECO_METRIC_7470" hidden="1">"c7470"</definedName>
    <definedName name="IQ_ECO_METRIC_7472" hidden="1">"c7472"</definedName>
    <definedName name="IQ_ECO_METRIC_7473" hidden="1">"c7473"</definedName>
    <definedName name="IQ_ECO_METRIC_7474" hidden="1">"c7474"</definedName>
    <definedName name="IQ_ECO_METRIC_7475" hidden="1">"c7475"</definedName>
    <definedName name="IQ_ECO_METRIC_7476" hidden="1">"c7476"</definedName>
    <definedName name="IQ_ECO_METRIC_7477" hidden="1">"c7477"</definedName>
    <definedName name="IQ_ECO_METRIC_7478" hidden="1">"c7478"</definedName>
    <definedName name="IQ_ECO_METRIC_7479" hidden="1">"c7479"</definedName>
    <definedName name="IQ_ECO_METRIC_7480" hidden="1">"c7480"</definedName>
    <definedName name="IQ_ECO_METRIC_7481" hidden="1">"c7481"</definedName>
    <definedName name="IQ_ECO_METRIC_7482" hidden="1">"c7482"</definedName>
    <definedName name="IQ_ECO_METRIC_7483" hidden="1">"c7483"</definedName>
    <definedName name="IQ_ECO_METRIC_7486" hidden="1">"c7486"</definedName>
    <definedName name="IQ_ECO_METRIC_7487" hidden="1">"c7487"</definedName>
    <definedName name="IQ_ECO_METRIC_7488" hidden="1">"c7488"</definedName>
    <definedName name="IQ_ECO_METRIC_7489" hidden="1">"c7489"</definedName>
    <definedName name="IQ_ECO_METRIC_7490" hidden="1">"c7490"</definedName>
    <definedName name="IQ_ECO_METRIC_7491" hidden="1">"c7491"</definedName>
    <definedName name="IQ_ECO_METRIC_7492" hidden="1">"c7492"</definedName>
    <definedName name="IQ_ECO_METRIC_7493" hidden="1">"c7493"</definedName>
    <definedName name="IQ_ECO_METRIC_7494" hidden="1">"c7494"</definedName>
    <definedName name="IQ_ECO_METRIC_7495" hidden="1">"c7495"</definedName>
    <definedName name="IQ_ECO_METRIC_7496" hidden="1">"c7496"</definedName>
    <definedName name="IQ_ECO_METRIC_7497" hidden="1">"c7497"</definedName>
    <definedName name="IQ_ECO_METRIC_7498" hidden="1">"c7498"</definedName>
    <definedName name="IQ_ECO_METRIC_7500" hidden="1">"c7500"</definedName>
    <definedName name="IQ_ECO_METRIC_7501" hidden="1">"c7501"</definedName>
    <definedName name="IQ_ECO_METRIC_7502" hidden="1">"c7502"</definedName>
    <definedName name="IQ_ECO_METRIC_7503" hidden="1">"c7503"</definedName>
    <definedName name="IQ_ECO_METRIC_7504" hidden="1">"c7504"</definedName>
    <definedName name="IQ_ECO_METRIC_7505" hidden="1">"c7505"</definedName>
    <definedName name="IQ_ECO_METRIC_7507" hidden="1">"c7507"</definedName>
    <definedName name="IQ_ECO_METRIC_7508" hidden="1">"c7508"</definedName>
    <definedName name="IQ_ECO_METRIC_7509" hidden="1">"c7509"</definedName>
    <definedName name="IQ_ECO_METRIC_7510" hidden="1">"c7510"</definedName>
    <definedName name="IQ_ECO_METRIC_7511" hidden="1">"c7511"</definedName>
    <definedName name="IQ_ECO_METRIC_7512" hidden="1">"c7512"</definedName>
    <definedName name="IQ_ECO_METRIC_7513" hidden="1">"c7513"</definedName>
    <definedName name="IQ_ECO_METRIC_7514" hidden="1">"c7514"</definedName>
    <definedName name="IQ_ECO_METRIC_7515" hidden="1">"c7515"</definedName>
    <definedName name="IQ_ECO_METRIC_7516" hidden="1">"c7516"</definedName>
    <definedName name="IQ_ECO_METRIC_7517" hidden="1">"c7517"</definedName>
    <definedName name="IQ_ECO_METRIC_7518" hidden="1">"c7518"</definedName>
    <definedName name="IQ_ECO_METRIC_7519" hidden="1">"c7519"</definedName>
    <definedName name="IQ_ECO_METRIC_7520" hidden="1">"c7520"</definedName>
    <definedName name="IQ_ECO_METRIC_7521" hidden="1">"c7521"</definedName>
    <definedName name="IQ_ECO_METRIC_7522" hidden="1">"c7522"</definedName>
    <definedName name="IQ_ECO_METRIC_7523" hidden="1">"c7523"</definedName>
    <definedName name="IQ_ECO_METRIC_7524" hidden="1">"c7524"</definedName>
    <definedName name="IQ_ECO_METRIC_7525" hidden="1">"c7525"</definedName>
    <definedName name="IQ_ECO_METRIC_7526" hidden="1">"c7526"</definedName>
    <definedName name="IQ_ECO_METRIC_7527" hidden="1">"c7527"</definedName>
    <definedName name="IQ_ECO_METRIC_7528" hidden="1">"c7528"</definedName>
    <definedName name="IQ_ECO_METRIC_7529" hidden="1">"c7529"</definedName>
    <definedName name="IQ_ECO_METRIC_7530" hidden="1">"c7530"</definedName>
    <definedName name="IQ_ECO_METRIC_7531" hidden="1">"c7531"</definedName>
    <definedName name="IQ_ECO_METRIC_7532" hidden="1">"c7532"</definedName>
    <definedName name="IQ_ECO_METRIC_7533" hidden="1">"c7533"</definedName>
    <definedName name="IQ_ECO_METRIC_7534" hidden="1">"c7534"</definedName>
    <definedName name="IQ_ECO_METRIC_7535" hidden="1">"c7535"</definedName>
    <definedName name="IQ_ECO_METRIC_7536" hidden="1">"c7536"</definedName>
    <definedName name="IQ_ECO_METRIC_7537" hidden="1">"c7537"</definedName>
    <definedName name="IQ_ECO_METRIC_7538" hidden="1">"c7538"</definedName>
    <definedName name="IQ_ECO_METRIC_7539" hidden="1">"c7539"</definedName>
    <definedName name="IQ_ECO_METRIC_7540" hidden="1">"c7540"</definedName>
    <definedName name="IQ_ECO_METRIC_7541" hidden="1">"c7541"</definedName>
    <definedName name="IQ_ECO_METRIC_7542" hidden="1">"c7542"</definedName>
    <definedName name="IQ_ECO_METRIC_7543" hidden="1">"c7543"</definedName>
    <definedName name="IQ_ECO_METRIC_7544" hidden="1">"c7544"</definedName>
    <definedName name="IQ_ECO_METRIC_7545" hidden="1">"c7545"</definedName>
    <definedName name="IQ_ECO_METRIC_7546" hidden="1">"c7546"</definedName>
    <definedName name="IQ_ECO_METRIC_7547" hidden="1">"c7547"</definedName>
    <definedName name="IQ_ECO_METRIC_7548" hidden="1">"c7548"</definedName>
    <definedName name="IQ_ECO_METRIC_7549" hidden="1">"c7549"</definedName>
    <definedName name="IQ_ECO_METRIC_7550" hidden="1">"c7550"</definedName>
    <definedName name="IQ_ECO_METRIC_7551" hidden="1">"c7551"</definedName>
    <definedName name="IQ_ECO_METRIC_7552" hidden="1">"c7552"</definedName>
    <definedName name="IQ_ECO_METRIC_7553" hidden="1">"c7553"</definedName>
    <definedName name="IQ_ECO_METRIC_7554" hidden="1">"c7554"</definedName>
    <definedName name="IQ_ECO_METRIC_7555" hidden="1">"c7555"</definedName>
    <definedName name="IQ_ECO_METRIC_7556" hidden="1">"c7556"</definedName>
    <definedName name="IQ_ECO_METRIC_7556_UNUSED_UNUSED_UNUSED" hidden="1">"c7556"</definedName>
    <definedName name="IQ_ECO_METRIC_7557" hidden="1">"c7557"</definedName>
    <definedName name="IQ_ECO_METRIC_7557_UNUSED_UNUSED_UNUSED" hidden="1">"c7557"</definedName>
    <definedName name="IQ_ECO_METRIC_7560" hidden="1">"c7560"</definedName>
    <definedName name="IQ_ECO_METRIC_7561" hidden="1">"c7561"</definedName>
    <definedName name="IQ_ECO_METRIC_7562" hidden="1">"c7562"</definedName>
    <definedName name="IQ_ECO_METRIC_7563" hidden="1">"c7563"</definedName>
    <definedName name="IQ_ECO_METRIC_7564" hidden="1">"c7564"</definedName>
    <definedName name="IQ_ECO_METRIC_7565" hidden="1">"c7565"</definedName>
    <definedName name="IQ_ECO_METRIC_7566" hidden="1">"c7566"</definedName>
    <definedName name="IQ_ECO_METRIC_7567" hidden="1">"c7567"</definedName>
    <definedName name="IQ_ECO_METRIC_7568" hidden="1">"c7568"</definedName>
    <definedName name="IQ_ECO_METRIC_7570" hidden="1">"c7570"</definedName>
    <definedName name="IQ_ECO_METRIC_7571" hidden="1">"c7571"</definedName>
    <definedName name="IQ_ECO_METRIC_7572" hidden="1">"c7572"</definedName>
    <definedName name="IQ_ECO_METRIC_7573" hidden="1">"c7573"</definedName>
    <definedName name="IQ_ECO_METRIC_7574" hidden="1">"c7574"</definedName>
    <definedName name="IQ_ECO_METRIC_7575" hidden="1">"c7575"</definedName>
    <definedName name="IQ_ECO_METRIC_7576" hidden="1">"c7576"</definedName>
    <definedName name="IQ_ECO_METRIC_7577" hidden="1">"c7577"</definedName>
    <definedName name="IQ_ECO_METRIC_7578" hidden="1">"c7578"</definedName>
    <definedName name="IQ_ECO_METRIC_7579" hidden="1">"c7579"</definedName>
    <definedName name="IQ_ECO_METRIC_7580" hidden="1">"c7580"</definedName>
    <definedName name="IQ_ECO_METRIC_7581" hidden="1">"c7581"</definedName>
    <definedName name="IQ_ECO_METRIC_7582" hidden="1">"c7582"</definedName>
    <definedName name="IQ_ECO_METRIC_7583" hidden="1">"c7583"</definedName>
    <definedName name="IQ_ECO_METRIC_7584" hidden="1">"c7584"</definedName>
    <definedName name="IQ_ECO_METRIC_7585" hidden="1">"c7585"</definedName>
    <definedName name="IQ_ECO_METRIC_7586" hidden="1">"c7586"</definedName>
    <definedName name="IQ_ECO_METRIC_7588" hidden="1">"c7588"</definedName>
    <definedName name="IQ_ECO_METRIC_7589" hidden="1">"c7589"</definedName>
    <definedName name="IQ_ECO_METRIC_7590" hidden="1">"c7590"</definedName>
    <definedName name="IQ_ECO_METRIC_7591" hidden="1">"c7591"</definedName>
    <definedName name="IQ_ECO_METRIC_7592" hidden="1">"c7592"</definedName>
    <definedName name="IQ_ECO_METRIC_7593" hidden="1">"c7593"</definedName>
    <definedName name="IQ_ECO_METRIC_7594" hidden="1">"c7594"</definedName>
    <definedName name="IQ_ECO_METRIC_7596" hidden="1">"c7596"</definedName>
    <definedName name="IQ_ECO_METRIC_7597" hidden="1">"c7597"</definedName>
    <definedName name="IQ_ECO_METRIC_7598" hidden="1">"c7598"</definedName>
    <definedName name="IQ_ECO_METRIC_7599" hidden="1">"c7599"</definedName>
    <definedName name="IQ_ECO_METRIC_7600" hidden="1">"c7600"</definedName>
    <definedName name="IQ_ECO_METRIC_7601" hidden="1">"c7601"</definedName>
    <definedName name="IQ_ECO_METRIC_7602" hidden="1">"c7602"</definedName>
    <definedName name="IQ_ECO_METRIC_7603" hidden="1">"c7603"</definedName>
    <definedName name="IQ_ECO_METRIC_7604" hidden="1">"c7604"</definedName>
    <definedName name="IQ_ECO_METRIC_7605" hidden="1">"c7605"</definedName>
    <definedName name="IQ_ECO_METRIC_7606" hidden="1">"c7606"</definedName>
    <definedName name="IQ_ECO_METRIC_7607" hidden="1">"c7607"</definedName>
    <definedName name="IQ_ECO_METRIC_7608" hidden="1">"c7608"</definedName>
    <definedName name="IQ_ECO_METRIC_7609" hidden="1">"c7609"</definedName>
    <definedName name="IQ_ECO_METRIC_7610" hidden="1">"c7610"</definedName>
    <definedName name="IQ_ECO_METRIC_7611" hidden="1">"c7611"</definedName>
    <definedName name="IQ_ECO_METRIC_7612" hidden="1">"c7612"</definedName>
    <definedName name="IQ_ECO_METRIC_7613" hidden="1">"c7613"</definedName>
    <definedName name="IQ_ECO_METRIC_7614" hidden="1">"c7614"</definedName>
    <definedName name="IQ_ECO_METRIC_7615" hidden="1">"c7615"</definedName>
    <definedName name="IQ_ECO_METRIC_7616" hidden="1">"c7616"</definedName>
    <definedName name="IQ_ECO_METRIC_7617" hidden="1">"c7617"</definedName>
    <definedName name="IQ_ECO_METRIC_7618" hidden="1">"c7618"</definedName>
    <definedName name="IQ_ECO_METRIC_7619" hidden="1">"c7619"</definedName>
    <definedName name="IQ_ECO_METRIC_7620" hidden="1">"c7620"</definedName>
    <definedName name="IQ_ECO_METRIC_7622" hidden="1">"c7622"</definedName>
    <definedName name="IQ_ECO_METRIC_7623" hidden="1">"c7623"</definedName>
    <definedName name="IQ_ECO_METRIC_7624" hidden="1">"c7624"</definedName>
    <definedName name="IQ_ECO_METRIC_7625" hidden="1">"c7625"</definedName>
    <definedName name="IQ_ECO_METRIC_7626" hidden="1">"c7626"</definedName>
    <definedName name="IQ_ECO_METRIC_7627" hidden="1">"c7627"</definedName>
    <definedName name="IQ_ECO_METRIC_7628" hidden="1">"c7628"</definedName>
    <definedName name="IQ_ECO_METRIC_7629" hidden="1">"c7629"</definedName>
    <definedName name="IQ_ECO_METRIC_7630" hidden="1">"c7630"</definedName>
    <definedName name="IQ_ECO_METRIC_7631" hidden="1">"c7631"</definedName>
    <definedName name="IQ_ECO_METRIC_7632" hidden="1">"c7632"</definedName>
    <definedName name="IQ_ECO_METRIC_7633" hidden="1">"c7633"</definedName>
    <definedName name="IQ_ECO_METRIC_7634" hidden="1">"c7634"</definedName>
    <definedName name="IQ_ECO_METRIC_7635" hidden="1">"c7635"</definedName>
    <definedName name="IQ_ECO_METRIC_7636" hidden="1">"c7636"</definedName>
    <definedName name="IQ_ECO_METRIC_7637" hidden="1">"c7637"</definedName>
    <definedName name="IQ_ECO_METRIC_7638" hidden="1">"c7638"</definedName>
    <definedName name="IQ_ECO_METRIC_7639" hidden="1">"c7639"</definedName>
    <definedName name="IQ_ECO_METRIC_7640" hidden="1">"c7640"</definedName>
    <definedName name="IQ_ECO_METRIC_7641" hidden="1">"c7641"</definedName>
    <definedName name="IQ_ECO_METRIC_7642" hidden="1">"c7642"</definedName>
    <definedName name="IQ_ECO_METRIC_7643" hidden="1">"c7643"</definedName>
    <definedName name="IQ_ECO_METRIC_7644" hidden="1">"c7644"</definedName>
    <definedName name="IQ_ECO_METRIC_7645" hidden="1">"c7645"</definedName>
    <definedName name="IQ_ECO_METRIC_7646" hidden="1">"c7646"</definedName>
    <definedName name="IQ_ECO_METRIC_7647" hidden="1">"c7647"</definedName>
    <definedName name="IQ_ECO_METRIC_7648" hidden="1">"c7648"</definedName>
    <definedName name="IQ_ECO_METRIC_7648_UNUSED_UNUSED_UNUSED" hidden="1">"c7648"</definedName>
    <definedName name="IQ_ECO_METRIC_7649" hidden="1">"c7649"</definedName>
    <definedName name="IQ_ECO_METRIC_7650" hidden="1">"c7650"</definedName>
    <definedName name="IQ_ECO_METRIC_7651" hidden="1">"c7651"</definedName>
    <definedName name="IQ_ECO_METRIC_7652" hidden="1">"c7652"</definedName>
    <definedName name="IQ_ECO_METRIC_7653" hidden="1">"c7653"</definedName>
    <definedName name="IQ_ECO_METRIC_7654" hidden="1">"c7654"</definedName>
    <definedName name="IQ_ECO_METRIC_7655" hidden="1">"c7655"</definedName>
    <definedName name="IQ_ECO_METRIC_7656" hidden="1">"c7656"</definedName>
    <definedName name="IQ_ECO_METRIC_7657" hidden="1">"c7657"</definedName>
    <definedName name="IQ_ECO_METRIC_7658" hidden="1">"c7658"</definedName>
    <definedName name="IQ_ECO_METRIC_7660" hidden="1">"c7660"</definedName>
    <definedName name="IQ_ECO_METRIC_7661" hidden="1">"c7661"</definedName>
    <definedName name="IQ_ECO_METRIC_7663" hidden="1">"c7663"</definedName>
    <definedName name="IQ_ECO_METRIC_7664" hidden="1">"c7664"</definedName>
    <definedName name="IQ_ECO_METRIC_7665" hidden="1">"c7665"</definedName>
    <definedName name="IQ_ECO_METRIC_7666" hidden="1">"c7666"</definedName>
    <definedName name="IQ_ECO_METRIC_7667" hidden="1">"c7667"</definedName>
    <definedName name="IQ_ECO_METRIC_7668" hidden="1">"c7668"</definedName>
    <definedName name="IQ_ECO_METRIC_7669" hidden="1">"c7669"</definedName>
    <definedName name="IQ_ECO_METRIC_7670" hidden="1">"c7670"</definedName>
    <definedName name="IQ_ECO_METRIC_7675" hidden="1">"c7675"</definedName>
    <definedName name="IQ_ECO_METRIC_7676" hidden="1">"c7676"</definedName>
    <definedName name="IQ_ECO_METRIC_7677" hidden="1">"c7677"</definedName>
    <definedName name="IQ_ECO_METRIC_7678" hidden="1">"c7678"</definedName>
    <definedName name="IQ_ECO_METRIC_7679" hidden="1">"c7679"</definedName>
    <definedName name="IQ_ECO_METRIC_7680" hidden="1">"c7680"</definedName>
    <definedName name="IQ_ECO_METRIC_7681" hidden="1">"c7681"</definedName>
    <definedName name="IQ_ECO_METRIC_7685" hidden="1">"c7685"</definedName>
    <definedName name="IQ_ECO_METRIC_7687" hidden="1">"c7687"</definedName>
    <definedName name="IQ_ECO_METRIC_7688" hidden="1">"c7688"</definedName>
    <definedName name="IQ_ECO_METRIC_7689" hidden="1">"c7689"</definedName>
    <definedName name="IQ_ECO_METRIC_7690" hidden="1">"c7690"</definedName>
    <definedName name="IQ_ECO_METRIC_7691" hidden="1">"c7691"</definedName>
    <definedName name="IQ_ECO_METRIC_7692" hidden="1">"c7692"</definedName>
    <definedName name="IQ_ECO_METRIC_7693" hidden="1">"c7693"</definedName>
    <definedName name="IQ_ECO_METRIC_7694" hidden="1">"c7694"</definedName>
    <definedName name="IQ_ECO_METRIC_7695" hidden="1">"c7695"</definedName>
    <definedName name="IQ_ECO_METRIC_7696" hidden="1">"c7696"</definedName>
    <definedName name="IQ_ECO_METRIC_7697" hidden="1">"c7697"</definedName>
    <definedName name="IQ_ECO_METRIC_7698" hidden="1">"c7698"</definedName>
    <definedName name="IQ_ECO_METRIC_7699" hidden="1">"c7699"</definedName>
    <definedName name="IQ_ECO_METRIC_7700" hidden="1">"c7700"</definedName>
    <definedName name="IQ_ECO_METRIC_7701" hidden="1">"c7701"</definedName>
    <definedName name="IQ_ECO_METRIC_7702" hidden="1">"c7702"</definedName>
    <definedName name="IQ_ECO_METRIC_7703" hidden="1">"c7703"</definedName>
    <definedName name="IQ_ECO_METRIC_7705" hidden="1">"c7705"</definedName>
    <definedName name="IQ_ECO_METRIC_7705_UNUSED_UNUSED_UNUSED" hidden="1">"c7705"</definedName>
    <definedName name="IQ_ECO_METRIC_7707" hidden="1">"c7707"</definedName>
    <definedName name="IQ_ECO_METRIC_7708" hidden="1">"c7708"</definedName>
    <definedName name="IQ_ECO_METRIC_7709" hidden="1">"c7709"</definedName>
    <definedName name="IQ_ECO_METRIC_7710" hidden="1">"c7710"</definedName>
    <definedName name="IQ_ECO_METRIC_7711" hidden="1">"c7711"</definedName>
    <definedName name="IQ_ECO_METRIC_7712" hidden="1">"c7712"</definedName>
    <definedName name="IQ_ECO_METRIC_7713" hidden="1">"c7713"</definedName>
    <definedName name="IQ_ECO_METRIC_7714" hidden="1">"c7714"</definedName>
    <definedName name="IQ_ECO_METRIC_7715" hidden="1">"c7715"</definedName>
    <definedName name="IQ_ECO_METRIC_7716" hidden="1">"c7716"</definedName>
    <definedName name="IQ_ECO_METRIC_7717" hidden="1">"c7717"</definedName>
    <definedName name="IQ_ECO_METRIC_7719" hidden="1">"c7719"</definedName>
    <definedName name="IQ_ECO_METRIC_7719_UNUSED_UNUSED_UNUSED" hidden="1">"c7719"</definedName>
    <definedName name="IQ_ECO_METRIC_7720" hidden="1">"c7720"</definedName>
    <definedName name="IQ_ECO_METRIC_7721" hidden="1">"c7721"</definedName>
    <definedName name="IQ_ECO_METRIC_7722" hidden="1">"c7722"</definedName>
    <definedName name="IQ_ECO_METRIC_7723" hidden="1">"c7723"</definedName>
    <definedName name="IQ_ECO_METRIC_7724" hidden="1">"c7724"</definedName>
    <definedName name="IQ_ECO_METRIC_7725" hidden="1">"c7725"</definedName>
    <definedName name="IQ_ECO_METRIC_7726" hidden="1">"c7726"</definedName>
    <definedName name="IQ_ECO_METRIC_7727" hidden="1">"c7727"</definedName>
    <definedName name="IQ_ECO_METRIC_7728" hidden="1">"c7728"</definedName>
    <definedName name="IQ_ECO_METRIC_7729" hidden="1">"c7729"</definedName>
    <definedName name="IQ_ECO_METRIC_7730" hidden="1">"c7730"</definedName>
    <definedName name="IQ_ECO_METRIC_7731" hidden="1">"c7731"</definedName>
    <definedName name="IQ_ECO_METRIC_7732" hidden="1">"c7732"</definedName>
    <definedName name="IQ_ECO_METRIC_7733" hidden="1">"c7733"</definedName>
    <definedName name="IQ_ECO_METRIC_7734" hidden="1">"c7734"</definedName>
    <definedName name="IQ_ECO_METRIC_7735" hidden="1">"c7735"</definedName>
    <definedName name="IQ_ECO_METRIC_7736" hidden="1">"c7736"</definedName>
    <definedName name="IQ_ECO_METRIC_7737" hidden="1">"c7737"</definedName>
    <definedName name="IQ_ECO_METRIC_7738" hidden="1">"c7738"</definedName>
    <definedName name="IQ_ECO_METRIC_7739" hidden="1">"c7739"</definedName>
    <definedName name="IQ_ECO_METRIC_7740" hidden="1">"c7740"</definedName>
    <definedName name="IQ_ECO_METRIC_7741" hidden="1">"c7741"</definedName>
    <definedName name="IQ_ECO_METRIC_7742" hidden="1">"c7742"</definedName>
    <definedName name="IQ_ECO_METRIC_7743" hidden="1">"c7743"</definedName>
    <definedName name="IQ_ECO_METRIC_7744" hidden="1">"c7744"</definedName>
    <definedName name="IQ_ECO_METRIC_7745" hidden="1">"c7745"</definedName>
    <definedName name="IQ_ECO_METRIC_7746" hidden="1">"c7746"</definedName>
    <definedName name="IQ_ECO_METRIC_7747" hidden="1">"c7747"</definedName>
    <definedName name="IQ_ECO_METRIC_7748" hidden="1">"c7748"</definedName>
    <definedName name="IQ_ECO_METRIC_7749" hidden="1">"c7749"</definedName>
    <definedName name="IQ_ECO_METRIC_7750" hidden="1">"c7750"</definedName>
    <definedName name="IQ_ECO_METRIC_7751" hidden="1">"c7751"</definedName>
    <definedName name="IQ_ECO_METRIC_7752" hidden="1">"c7752"</definedName>
    <definedName name="IQ_ECO_METRIC_7753" hidden="1">"c7753"</definedName>
    <definedName name="IQ_ECO_METRIC_7754" hidden="1">"c7754"</definedName>
    <definedName name="IQ_ECO_METRIC_7755" hidden="1">"c7755"</definedName>
    <definedName name="IQ_ECO_METRIC_7756" hidden="1">"c7756"</definedName>
    <definedName name="IQ_ECO_METRIC_7757" hidden="1">"c7757"</definedName>
    <definedName name="IQ_ECO_METRIC_7758" hidden="1">"c7758"</definedName>
    <definedName name="IQ_ECO_METRIC_7759" hidden="1">"c7759"</definedName>
    <definedName name="IQ_ECO_METRIC_7760" hidden="1">"c7760"</definedName>
    <definedName name="IQ_ECO_METRIC_7761" hidden="1">"c7761"</definedName>
    <definedName name="IQ_ECO_METRIC_7762" hidden="1">"c7762"</definedName>
    <definedName name="IQ_ECO_METRIC_7763" hidden="1">"c7763"</definedName>
    <definedName name="IQ_ECO_METRIC_7764" hidden="1">"c7764"</definedName>
    <definedName name="IQ_ECO_METRIC_7765" hidden="1">"c7765"</definedName>
    <definedName name="IQ_ECO_METRIC_7766" hidden="1">"c7766"</definedName>
    <definedName name="IQ_ECO_METRIC_7767" hidden="1">"c7767"</definedName>
    <definedName name="IQ_ECO_METRIC_7768" hidden="1">"c7768"</definedName>
    <definedName name="IQ_ECO_METRIC_7769" hidden="1">"c7769"</definedName>
    <definedName name="IQ_ECO_METRIC_7770" hidden="1">"c7770"</definedName>
    <definedName name="IQ_ECO_METRIC_7771" hidden="1">"c7771"</definedName>
    <definedName name="IQ_ECO_METRIC_7772" hidden="1">"c7772"</definedName>
    <definedName name="IQ_ECO_METRIC_7773" hidden="1">"c7773"</definedName>
    <definedName name="IQ_ECO_METRIC_7774" hidden="1">"c7774"</definedName>
    <definedName name="IQ_ECO_METRIC_7775" hidden="1">"c7775"</definedName>
    <definedName name="IQ_ECO_METRIC_7776" hidden="1">"c7776"</definedName>
    <definedName name="IQ_ECO_METRIC_7776_UNUSED_UNUSED_UNUSED" hidden="1">"c7776"</definedName>
    <definedName name="IQ_ECO_METRIC_7777" hidden="1">"c7777"</definedName>
    <definedName name="IQ_ECO_METRIC_7777_UNUSED_UNUSED_UNUSED" hidden="1">"c7777"</definedName>
    <definedName name="IQ_ECO_METRIC_7779" hidden="1">"c7779"</definedName>
    <definedName name="IQ_ECO_METRIC_7780" hidden="1">"c7780"</definedName>
    <definedName name="IQ_ECO_METRIC_7781" hidden="1">"c7781"</definedName>
    <definedName name="IQ_ECO_METRIC_7782" hidden="1">"c7782"</definedName>
    <definedName name="IQ_ECO_METRIC_7783" hidden="1">"c7783"</definedName>
    <definedName name="IQ_ECO_METRIC_7784" hidden="1">"c7784"</definedName>
    <definedName name="IQ_ECO_METRIC_7785" hidden="1">"c7785"</definedName>
    <definedName name="IQ_ECO_METRIC_7786" hidden="1">"c7786"</definedName>
    <definedName name="IQ_ECO_METRIC_7787" hidden="1">"c7787"</definedName>
    <definedName name="IQ_ECO_METRIC_7788" hidden="1">"c7788"</definedName>
    <definedName name="IQ_ECO_METRIC_7789" hidden="1">"c7789"</definedName>
    <definedName name="IQ_ECO_METRIC_7790" hidden="1">"c7790"</definedName>
    <definedName name="IQ_ECO_METRIC_7791" hidden="1">"c7791"</definedName>
    <definedName name="IQ_ECO_METRIC_7792" hidden="1">"c7792"</definedName>
    <definedName name="IQ_ECO_METRIC_7793" hidden="1">"c7793"</definedName>
    <definedName name="IQ_ECO_METRIC_7794" hidden="1">"c7794"</definedName>
    <definedName name="IQ_ECO_METRIC_7795" hidden="1">"c7795"</definedName>
    <definedName name="IQ_ECO_METRIC_7796" hidden="1">"c7796"</definedName>
    <definedName name="IQ_ECO_METRIC_7797" hidden="1">"c7797"</definedName>
    <definedName name="IQ_ECO_METRIC_7798" hidden="1">"c7798"</definedName>
    <definedName name="IQ_ECO_METRIC_7799" hidden="1">"c7799"</definedName>
    <definedName name="IQ_ECO_METRIC_7800" hidden="1">"c7800"</definedName>
    <definedName name="IQ_ECO_METRIC_7801" hidden="1">"c7801"</definedName>
    <definedName name="IQ_ECO_METRIC_7802" hidden="1">"c7802"</definedName>
    <definedName name="IQ_ECO_METRIC_7803" hidden="1">"c7803"</definedName>
    <definedName name="IQ_ECO_METRIC_7804" hidden="1">"c7804"</definedName>
    <definedName name="IQ_ECO_METRIC_7805" hidden="1">"c7805"</definedName>
    <definedName name="IQ_ECO_METRIC_7806" hidden="1">"c7806"</definedName>
    <definedName name="IQ_ECO_METRIC_7808" hidden="1">"c7808"</definedName>
    <definedName name="IQ_ECO_METRIC_7809" hidden="1">"c7809"</definedName>
    <definedName name="IQ_ECO_METRIC_7810" hidden="1">"c7810"</definedName>
    <definedName name="IQ_ECO_METRIC_7812" hidden="1">"c7812"</definedName>
    <definedName name="IQ_ECO_METRIC_7813" hidden="1">"c7813"</definedName>
    <definedName name="IQ_ECO_METRIC_7814" hidden="1">"c7814"</definedName>
    <definedName name="IQ_ECO_METRIC_7815" hidden="1">"c7815"</definedName>
    <definedName name="IQ_ECO_METRIC_7816" hidden="1">"c7816"</definedName>
    <definedName name="IQ_ECO_METRIC_7817" hidden="1">"c7817"</definedName>
    <definedName name="IQ_ECO_METRIC_7818" hidden="1">"c7818"</definedName>
    <definedName name="IQ_ECO_METRIC_7819" hidden="1">"c7819"</definedName>
    <definedName name="IQ_ECO_METRIC_7820" hidden="1">"c7820"</definedName>
    <definedName name="IQ_ECO_METRIC_7821" hidden="1">"c7821"</definedName>
    <definedName name="IQ_ECO_METRIC_7822" hidden="1">"c7822"</definedName>
    <definedName name="IQ_ECO_METRIC_7823" hidden="1">"c7823"</definedName>
    <definedName name="IQ_ECO_METRIC_7824" hidden="1">"c7824"</definedName>
    <definedName name="IQ_ECO_METRIC_7825" hidden="1">"c7825"</definedName>
    <definedName name="IQ_ECO_METRIC_7826" hidden="1">"c7826"</definedName>
    <definedName name="IQ_ECO_METRIC_7827" hidden="1">"c7827"</definedName>
    <definedName name="IQ_ECO_METRIC_7828" hidden="1">"c7828"</definedName>
    <definedName name="IQ_ECO_METRIC_7829" hidden="1">"c7829"</definedName>
    <definedName name="IQ_ECO_METRIC_7830" hidden="1">"c7830"</definedName>
    <definedName name="IQ_ECO_METRIC_7831" hidden="1">"c7831"</definedName>
    <definedName name="IQ_ECO_METRIC_7832" hidden="1">"c7832"</definedName>
    <definedName name="IQ_ECO_METRIC_7833" hidden="1">"c7833"</definedName>
    <definedName name="IQ_ECO_METRIC_7834" hidden="1">"c7834"</definedName>
    <definedName name="IQ_ECO_METRIC_7835" hidden="1">"c7835"</definedName>
    <definedName name="IQ_ECO_METRIC_7836" hidden="1">"c7836"</definedName>
    <definedName name="IQ_ECO_METRIC_7837" hidden="1">"c7837"</definedName>
    <definedName name="IQ_ECO_METRIC_7838" hidden="1">"c7838"</definedName>
    <definedName name="IQ_ECO_METRIC_7839" hidden="1">"c7839"</definedName>
    <definedName name="IQ_ECO_METRIC_7840" hidden="1">"c7840"</definedName>
    <definedName name="IQ_ECO_METRIC_7842" hidden="1">"c7842"</definedName>
    <definedName name="IQ_ECO_METRIC_7843" hidden="1">"c7843"</definedName>
    <definedName name="IQ_ECO_METRIC_7844" hidden="1">"c7844"</definedName>
    <definedName name="IQ_ECO_METRIC_7845" hidden="1">"c7845"</definedName>
    <definedName name="IQ_ECO_METRIC_7846" hidden="1">"c7846"</definedName>
    <definedName name="IQ_ECO_METRIC_7847" hidden="1">"c7847"</definedName>
    <definedName name="IQ_ECO_METRIC_7848" hidden="1">"c7848"</definedName>
    <definedName name="IQ_ECO_METRIC_7849" hidden="1">"c7849"</definedName>
    <definedName name="IQ_ECO_METRIC_7850" hidden="1">"c7850"</definedName>
    <definedName name="IQ_ECO_METRIC_7851" hidden="1">"c7851"</definedName>
    <definedName name="IQ_ECO_METRIC_7852" hidden="1">"c7852"</definedName>
    <definedName name="IQ_ECO_METRIC_7853" hidden="1">"c7853"</definedName>
    <definedName name="IQ_ECO_METRIC_7854" hidden="1">"c7854"</definedName>
    <definedName name="IQ_ECO_METRIC_7855" hidden="1">"c7855"</definedName>
    <definedName name="IQ_ECO_METRIC_7856" hidden="1">"c7856"</definedName>
    <definedName name="IQ_ECO_METRIC_7857" hidden="1">"c7857"</definedName>
    <definedName name="IQ_ECO_METRIC_7858" hidden="1">"c7858"</definedName>
    <definedName name="IQ_ECO_METRIC_7859" hidden="1">"c7859"</definedName>
    <definedName name="IQ_ECO_METRIC_7860" hidden="1">"c7860"</definedName>
    <definedName name="IQ_ECO_METRIC_7861" hidden="1">"c7861"</definedName>
    <definedName name="IQ_ECO_METRIC_7862" hidden="1">"c7862"</definedName>
    <definedName name="IQ_ECO_METRIC_7863" hidden="1">"c7863"</definedName>
    <definedName name="IQ_ECO_METRIC_7864" hidden="1">"c7864"</definedName>
    <definedName name="IQ_ECO_METRIC_7865" hidden="1">"c7865"</definedName>
    <definedName name="IQ_ECO_METRIC_7866" hidden="1">"c7866"</definedName>
    <definedName name="IQ_ECO_METRIC_7867" hidden="1">"c7867"</definedName>
    <definedName name="IQ_ECO_METRIC_7868" hidden="1">"c7868"</definedName>
    <definedName name="IQ_ECO_METRIC_7868_UNUSED_UNUSED_UNUSED" hidden="1">"c7868"</definedName>
    <definedName name="IQ_ECO_METRIC_7869" hidden="1">"c7869"</definedName>
    <definedName name="IQ_ECO_METRIC_7870" hidden="1">"c7870"</definedName>
    <definedName name="IQ_ECO_METRIC_7871" hidden="1">"c7871"</definedName>
    <definedName name="IQ_ECO_METRIC_7872" hidden="1">"c7872"</definedName>
    <definedName name="IQ_ECO_METRIC_7874" hidden="1">"c7874"</definedName>
    <definedName name="IQ_ECO_METRIC_7875" hidden="1">"c7875"</definedName>
    <definedName name="IQ_ECO_METRIC_7876" hidden="1">"c7876"</definedName>
    <definedName name="IQ_ECO_METRIC_7877" hidden="1">"c7877"</definedName>
    <definedName name="IQ_ECO_METRIC_7878" hidden="1">"c7878"</definedName>
    <definedName name="IQ_ECO_METRIC_7880" hidden="1">"c7880"</definedName>
    <definedName name="IQ_ECO_METRIC_7881" hidden="1">"c7881"</definedName>
    <definedName name="IQ_ECO_METRIC_7882" hidden="1">"c7882"</definedName>
    <definedName name="IQ_ECO_METRIC_7883" hidden="1">"c7883"</definedName>
    <definedName name="IQ_ECO_METRIC_7884" hidden="1">"c7884"</definedName>
    <definedName name="IQ_ECO_METRIC_7885" hidden="1">"c7885"</definedName>
    <definedName name="IQ_ECO_METRIC_7886" hidden="1">"c7886"</definedName>
    <definedName name="IQ_ECO_METRIC_7887" hidden="1">"c7887"</definedName>
    <definedName name="IQ_ECO_METRIC_7888" hidden="1">"c7888"</definedName>
    <definedName name="IQ_ECO_METRIC_7889" hidden="1">"c7889"</definedName>
    <definedName name="IQ_ECO_METRIC_7890" hidden="1">"c7890"</definedName>
    <definedName name="IQ_ECO_METRIC_7891" hidden="1">"c7891"</definedName>
    <definedName name="IQ_ECO_METRIC_7892" hidden="1">"c7892"</definedName>
    <definedName name="IQ_ECO_METRIC_7893" hidden="1">"c7893"</definedName>
    <definedName name="IQ_ECO_METRIC_7895" hidden="1">"c7895"</definedName>
    <definedName name="IQ_ECO_METRIC_7896" hidden="1">"c7896"</definedName>
    <definedName name="IQ_ECO_METRIC_7897" hidden="1">"c7897"</definedName>
    <definedName name="IQ_ECO_METRIC_7898" hidden="1">"c7898"</definedName>
    <definedName name="IQ_ECO_METRIC_7899" hidden="1">"c7899"</definedName>
    <definedName name="IQ_ECO_METRIC_7900" hidden="1">"c7900"</definedName>
    <definedName name="IQ_ECO_METRIC_7901" hidden="1">"c7901"</definedName>
    <definedName name="IQ_ECO_METRIC_7903" hidden="1">"c7903"</definedName>
    <definedName name="IQ_ECO_METRIC_7904" hidden="1">"c7904"</definedName>
    <definedName name="IQ_ECO_METRIC_7905" hidden="1">"c7905"</definedName>
    <definedName name="IQ_ECO_METRIC_7906" hidden="1">"c7906"</definedName>
    <definedName name="IQ_ECO_METRIC_7907" hidden="1">"c7907"</definedName>
    <definedName name="IQ_ECO_METRIC_7908" hidden="1">"c7908"</definedName>
    <definedName name="IQ_ECO_METRIC_7909" hidden="1">"c7909"</definedName>
    <definedName name="IQ_ECO_METRIC_7910" hidden="1">"c7910"</definedName>
    <definedName name="IQ_ECO_METRIC_7911" hidden="1">"c7911"</definedName>
    <definedName name="IQ_ECO_METRIC_7912" hidden="1">"c7912"</definedName>
    <definedName name="IQ_ECO_METRIC_7913" hidden="1">"c7913"</definedName>
    <definedName name="IQ_ECO_METRIC_7914" hidden="1">"c7914"</definedName>
    <definedName name="IQ_ECO_METRIC_7915" hidden="1">"c7915"</definedName>
    <definedName name="IQ_ECO_METRIC_7916" hidden="1">"c7916"</definedName>
    <definedName name="IQ_ECO_METRIC_7917" hidden="1">"c7917"</definedName>
    <definedName name="IQ_ECO_METRIC_7918" hidden="1">"c7918"</definedName>
    <definedName name="IQ_ECO_METRIC_7919" hidden="1">"c7919"</definedName>
    <definedName name="IQ_ECO_METRIC_7920" hidden="1">"c7920"</definedName>
    <definedName name="IQ_ECO_METRIC_7921" hidden="1">"c7921"</definedName>
    <definedName name="IQ_ECO_METRIC_7922" hidden="1">"c7922"</definedName>
    <definedName name="IQ_ECO_METRIC_7923" hidden="1">"c7923"</definedName>
    <definedName name="IQ_ECO_METRIC_7925" hidden="1">"c7925"</definedName>
    <definedName name="IQ_ECO_METRIC_7925_UNUSED_UNUSED_UNUSED" hidden="1">"c7925"</definedName>
    <definedName name="IQ_ECO_METRIC_7927" hidden="1">"c7927"</definedName>
    <definedName name="IQ_ECO_METRIC_7928" hidden="1">"c7928"</definedName>
    <definedName name="IQ_ECO_METRIC_7929" hidden="1">"c7929"</definedName>
    <definedName name="IQ_ECO_METRIC_7930" hidden="1">"c7930"</definedName>
    <definedName name="IQ_ECO_METRIC_7931" hidden="1">"c7931"</definedName>
    <definedName name="IQ_ECO_METRIC_7932" hidden="1">"c7932"</definedName>
    <definedName name="IQ_ECO_METRIC_7933" hidden="1">"c7933"</definedName>
    <definedName name="IQ_ECO_METRIC_7934" hidden="1">"c7934"</definedName>
    <definedName name="IQ_ECO_METRIC_7935" hidden="1">"c7935"</definedName>
    <definedName name="IQ_ECO_METRIC_7936" hidden="1">"c7936"</definedName>
    <definedName name="IQ_ECO_METRIC_7937" hidden="1">"c7937"</definedName>
    <definedName name="IQ_ECO_METRIC_7939" hidden="1">"c7939"</definedName>
    <definedName name="IQ_ECO_METRIC_7939_UNUSED_UNUSED_UNUSED" hidden="1">"c7939"</definedName>
    <definedName name="IQ_ECO_METRIC_7940" hidden="1">"c7940"</definedName>
    <definedName name="IQ_ECO_METRIC_7941" hidden="1">"c7941"</definedName>
    <definedName name="IQ_ECO_METRIC_7942" hidden="1">"c7942"</definedName>
    <definedName name="IQ_ECO_METRIC_7943" hidden="1">"c7943"</definedName>
    <definedName name="IQ_ECO_METRIC_7944" hidden="1">"c7944"</definedName>
    <definedName name="IQ_ECO_METRIC_7945" hidden="1">"c7945"</definedName>
    <definedName name="IQ_ECO_METRIC_7946" hidden="1">"c7946"</definedName>
    <definedName name="IQ_ECO_METRIC_7947" hidden="1">"c7947"</definedName>
    <definedName name="IQ_ECO_METRIC_7948" hidden="1">"c7948"</definedName>
    <definedName name="IQ_ECO_METRIC_7949" hidden="1">"c7949"</definedName>
    <definedName name="IQ_ECO_METRIC_7950" hidden="1">"c7950"</definedName>
    <definedName name="IQ_ECO_METRIC_7951" hidden="1">"c7951"</definedName>
    <definedName name="IQ_ECO_METRIC_7952" hidden="1">"c7952"</definedName>
    <definedName name="IQ_ECO_METRIC_7953" hidden="1">"c7953"</definedName>
    <definedName name="IQ_ECO_METRIC_7954" hidden="1">"c7954"</definedName>
    <definedName name="IQ_ECO_METRIC_7955" hidden="1">"c7955"</definedName>
    <definedName name="IQ_ECO_METRIC_7956" hidden="1">"c7956"</definedName>
    <definedName name="IQ_ECO_METRIC_7957" hidden="1">"c7957"</definedName>
    <definedName name="IQ_ECO_METRIC_7958" hidden="1">"c7958"</definedName>
    <definedName name="IQ_ECO_METRIC_7959" hidden="1">"c7959"</definedName>
    <definedName name="IQ_ECO_METRIC_7960" hidden="1">"c7960"</definedName>
    <definedName name="IQ_ECO_METRIC_7961" hidden="1">"c7961"</definedName>
    <definedName name="IQ_ECO_METRIC_7962" hidden="1">"c7962"</definedName>
    <definedName name="IQ_ECO_METRIC_7963" hidden="1">"c7963"</definedName>
    <definedName name="IQ_ECO_METRIC_7964" hidden="1">"c7964"</definedName>
    <definedName name="IQ_ECO_METRIC_7965" hidden="1">"c7965"</definedName>
    <definedName name="IQ_ECO_METRIC_7966" hidden="1">"c7966"</definedName>
    <definedName name="IQ_ECO_METRIC_7967" hidden="1">"c7967"</definedName>
    <definedName name="IQ_ECO_METRIC_7968" hidden="1">"c7968"</definedName>
    <definedName name="IQ_ECO_METRIC_7969" hidden="1">"c7969"</definedName>
    <definedName name="IQ_ECO_METRIC_7970" hidden="1">"c7970"</definedName>
    <definedName name="IQ_ECO_METRIC_7971" hidden="1">"c7971"</definedName>
    <definedName name="IQ_ECO_METRIC_7972" hidden="1">"c7972"</definedName>
    <definedName name="IQ_ECO_METRIC_7973" hidden="1">"c7973"</definedName>
    <definedName name="IQ_ECO_METRIC_7974" hidden="1">"c7974"</definedName>
    <definedName name="IQ_ECO_METRIC_7975" hidden="1">"c7975"</definedName>
    <definedName name="IQ_ECO_METRIC_7976" hidden="1">"c7976"</definedName>
    <definedName name="IQ_ECO_METRIC_7977" hidden="1">"c7977"</definedName>
    <definedName name="IQ_ECO_METRIC_7978" hidden="1">"c7978"</definedName>
    <definedName name="IQ_ECO_METRIC_7979" hidden="1">"c7979"</definedName>
    <definedName name="IQ_ECO_METRIC_7980" hidden="1">"c7980"</definedName>
    <definedName name="IQ_ECO_METRIC_7981" hidden="1">"c7981"</definedName>
    <definedName name="IQ_ECO_METRIC_7982" hidden="1">"c7982"</definedName>
    <definedName name="IQ_ECO_METRIC_7983" hidden="1">"c7983"</definedName>
    <definedName name="IQ_ECO_METRIC_7984" hidden="1">"c7984"</definedName>
    <definedName name="IQ_ECO_METRIC_7985" hidden="1">"c7985"</definedName>
    <definedName name="IQ_ECO_METRIC_7986" hidden="1">"c7986"</definedName>
    <definedName name="IQ_ECO_METRIC_7987" hidden="1">"c7987"</definedName>
    <definedName name="IQ_ECO_METRIC_7988" hidden="1">"c7988"</definedName>
    <definedName name="IQ_ECO_METRIC_7989" hidden="1">"c7989"</definedName>
    <definedName name="IQ_ECO_METRIC_7990" hidden="1">"c7990"</definedName>
    <definedName name="IQ_ECO_METRIC_7991" hidden="1">"c7991"</definedName>
    <definedName name="IQ_ECO_METRIC_7992" hidden="1">"c7992"</definedName>
    <definedName name="IQ_ECO_METRIC_7993" hidden="1">"c7993"</definedName>
    <definedName name="IQ_ECO_METRIC_7994" hidden="1">"c7994"</definedName>
    <definedName name="IQ_ECO_METRIC_7995" hidden="1">"c7995"</definedName>
    <definedName name="IQ_ECO_METRIC_7996" hidden="1">"c7996"</definedName>
    <definedName name="IQ_ECO_METRIC_7996_UNUSED_UNUSED_UNUSED" hidden="1">"c7996"</definedName>
    <definedName name="IQ_ECO_METRIC_7997" hidden="1">"c7997"</definedName>
    <definedName name="IQ_ECO_METRIC_7997_UNUSED_UNUSED_UNUSED" hidden="1">"c7997"</definedName>
    <definedName name="IQ_ECO_METRIC_7999" hidden="1">"c7999"</definedName>
    <definedName name="IQ_ECO_METRIC_8000" hidden="1">"c8000"</definedName>
    <definedName name="IQ_ECO_METRIC_8001" hidden="1">"c8001"</definedName>
    <definedName name="IQ_ECO_METRIC_8002" hidden="1">"c8002"</definedName>
    <definedName name="IQ_ECO_METRIC_8003" hidden="1">"c8003"</definedName>
    <definedName name="IQ_ECO_METRIC_8004" hidden="1">"c8004"</definedName>
    <definedName name="IQ_ECO_METRIC_8005" hidden="1">"c8005"</definedName>
    <definedName name="IQ_ECO_METRIC_8006" hidden="1">"c8006"</definedName>
    <definedName name="IQ_ECO_METRIC_8007" hidden="1">"c8007"</definedName>
    <definedName name="IQ_ECO_METRIC_8008" hidden="1">"c8008"</definedName>
    <definedName name="IQ_ECO_METRIC_8009" hidden="1">"c8009"</definedName>
    <definedName name="IQ_ECO_METRIC_8010" hidden="1">"c8010"</definedName>
    <definedName name="IQ_ECO_METRIC_8011" hidden="1">"c8011"</definedName>
    <definedName name="IQ_ECO_METRIC_8012" hidden="1">"c8012"</definedName>
    <definedName name="IQ_ECO_METRIC_8013" hidden="1">"c8013"</definedName>
    <definedName name="IQ_ECO_METRIC_8014" hidden="1">"c8014"</definedName>
    <definedName name="IQ_ECO_METRIC_8015" hidden="1">"c8015"</definedName>
    <definedName name="IQ_ECO_METRIC_8016" hidden="1">"c8016"</definedName>
    <definedName name="IQ_ECO_METRIC_8017" hidden="1">"c8017"</definedName>
    <definedName name="IQ_ECO_METRIC_8018" hidden="1">"c8018"</definedName>
    <definedName name="IQ_ECO_METRIC_8019" hidden="1">"c8019"</definedName>
    <definedName name="IQ_ECO_METRIC_8020" hidden="1">"c8020"</definedName>
    <definedName name="IQ_ECO_METRIC_8021" hidden="1">"c8021"</definedName>
    <definedName name="IQ_ECO_METRIC_8022" hidden="1">"c8022"</definedName>
    <definedName name="IQ_ECO_METRIC_8023" hidden="1">"c8023"</definedName>
    <definedName name="IQ_ECO_METRIC_8024" hidden="1">"c8024"</definedName>
    <definedName name="IQ_ECO_METRIC_8025" hidden="1">"c8025"</definedName>
    <definedName name="IQ_ECO_METRIC_8026" hidden="1">"c8026"</definedName>
    <definedName name="IQ_ECO_METRIC_8028" hidden="1">"c8028"</definedName>
    <definedName name="IQ_ECO_METRIC_8029" hidden="1">"c8029"</definedName>
    <definedName name="IQ_ECO_METRIC_8030" hidden="1">"c8030"</definedName>
    <definedName name="IQ_ECO_METRIC_8032" hidden="1">"c8032"</definedName>
    <definedName name="IQ_ECO_METRIC_8033" hidden="1">"c8033"</definedName>
    <definedName name="IQ_ECO_METRIC_8034" hidden="1">"c8034"</definedName>
    <definedName name="IQ_ECO_METRIC_8035" hidden="1">"c8035"</definedName>
    <definedName name="IQ_ECO_METRIC_8036" hidden="1">"c8036"</definedName>
    <definedName name="IQ_ECO_METRIC_8037" hidden="1">"c8037"</definedName>
    <definedName name="IQ_ECO_METRIC_8038" hidden="1">"c8038"</definedName>
    <definedName name="IQ_ECO_METRIC_8039" hidden="1">"c8039"</definedName>
    <definedName name="IQ_ECO_METRIC_8040" hidden="1">"c8040"</definedName>
    <definedName name="IQ_ECO_METRIC_8041" hidden="1">"c8041"</definedName>
    <definedName name="IQ_ECO_METRIC_8042" hidden="1">"c8042"</definedName>
    <definedName name="IQ_ECO_METRIC_8043" hidden="1">"c8043"</definedName>
    <definedName name="IQ_ECO_METRIC_8044" hidden="1">"c8044"</definedName>
    <definedName name="IQ_ECO_METRIC_8045" hidden="1">"c8045"</definedName>
    <definedName name="IQ_ECO_METRIC_8046" hidden="1">"c8046"</definedName>
    <definedName name="IQ_ECO_METRIC_8047" hidden="1">"c8047"</definedName>
    <definedName name="IQ_ECO_METRIC_8048" hidden="1">"c8048"</definedName>
    <definedName name="IQ_ECO_METRIC_8049" hidden="1">"c8049"</definedName>
    <definedName name="IQ_ECO_METRIC_8050" hidden="1">"c8050"</definedName>
    <definedName name="IQ_ECO_METRIC_8051" hidden="1">"c8051"</definedName>
    <definedName name="IQ_ECO_METRIC_8052" hidden="1">"c8052"</definedName>
    <definedName name="IQ_ECO_METRIC_8053" hidden="1">"c8053"</definedName>
    <definedName name="IQ_ECO_METRIC_8054" hidden="1">"c8054"</definedName>
    <definedName name="IQ_ECO_METRIC_8055" hidden="1">"c8055"</definedName>
    <definedName name="IQ_ECO_METRIC_8056" hidden="1">"c8056"</definedName>
    <definedName name="IQ_ECO_METRIC_8057" hidden="1">"c8057"</definedName>
    <definedName name="IQ_ECO_METRIC_8058" hidden="1">"c8058"</definedName>
    <definedName name="IQ_ECO_METRIC_8059" hidden="1">"c8059"</definedName>
    <definedName name="IQ_ECO_METRIC_8060" hidden="1">"c8060"</definedName>
    <definedName name="IQ_ECO_METRIC_8062" hidden="1">"c8062"</definedName>
    <definedName name="IQ_ECO_METRIC_8063" hidden="1">"c8063"</definedName>
    <definedName name="IQ_ECO_METRIC_8064" hidden="1">"c8064"</definedName>
    <definedName name="IQ_ECO_METRIC_8065" hidden="1">"c8065"</definedName>
    <definedName name="IQ_ECO_METRIC_8066" hidden="1">"c8066"</definedName>
    <definedName name="IQ_ECO_METRIC_8067" hidden="1">"c8067"</definedName>
    <definedName name="IQ_ECO_METRIC_8068" hidden="1">"c8068"</definedName>
    <definedName name="IQ_ECO_METRIC_8069" hidden="1">"c8069"</definedName>
    <definedName name="IQ_ECO_METRIC_8070" hidden="1">"c8070"</definedName>
    <definedName name="IQ_ECO_METRIC_8071" hidden="1">"c8071"</definedName>
    <definedName name="IQ_ECO_METRIC_8072" hidden="1">"c8072"</definedName>
    <definedName name="IQ_ECO_METRIC_8073" hidden="1">"c8073"</definedName>
    <definedName name="IQ_ECO_METRIC_8074" hidden="1">"c8074"</definedName>
    <definedName name="IQ_ECO_METRIC_8075" hidden="1">"c8075"</definedName>
    <definedName name="IQ_ECO_METRIC_8076" hidden="1">"c8076"</definedName>
    <definedName name="IQ_ECO_METRIC_8077" hidden="1">"c8077"</definedName>
    <definedName name="IQ_ECO_METRIC_8078" hidden="1">"c8078"</definedName>
    <definedName name="IQ_ECO_METRIC_8079" hidden="1">"c8079"</definedName>
    <definedName name="IQ_ECO_METRIC_8080" hidden="1">"c8080"</definedName>
    <definedName name="IQ_ECO_METRIC_8081" hidden="1">"c8081"</definedName>
    <definedName name="IQ_ECO_METRIC_8082" hidden="1">"c8082"</definedName>
    <definedName name="IQ_ECO_METRIC_8083" hidden="1">"c8083"</definedName>
    <definedName name="IQ_ECO_METRIC_8084" hidden="1">"c8084"</definedName>
    <definedName name="IQ_ECO_METRIC_8085" hidden="1">"c8085"</definedName>
    <definedName name="IQ_ECO_METRIC_8086" hidden="1">"c8086"</definedName>
    <definedName name="IQ_ECO_METRIC_8087" hidden="1">"c8087"</definedName>
    <definedName name="IQ_ECO_METRIC_8088" hidden="1">"c8088"</definedName>
    <definedName name="IQ_ECO_METRIC_8088_UNUSED_UNUSED_UNUSED" hidden="1">"c8088"</definedName>
    <definedName name="IQ_ECO_METRIC_8089" hidden="1">"c8089"</definedName>
    <definedName name="IQ_ECO_METRIC_8090" hidden="1">"c8090"</definedName>
    <definedName name="IQ_ECO_METRIC_8091" hidden="1">"c8091"</definedName>
    <definedName name="IQ_ECO_METRIC_8092" hidden="1">"c8092"</definedName>
    <definedName name="IQ_ECO_METRIC_8094" hidden="1">"c8094"</definedName>
    <definedName name="IQ_ECO_METRIC_8095" hidden="1">"c8095"</definedName>
    <definedName name="IQ_ECO_METRIC_8096" hidden="1">"c8096"</definedName>
    <definedName name="IQ_ECO_METRIC_8097" hidden="1">"c8097"</definedName>
    <definedName name="IQ_ECO_METRIC_8098" hidden="1">"c8098"</definedName>
    <definedName name="IQ_ECO_METRIC_8100" hidden="1">"c8100"</definedName>
    <definedName name="IQ_ECO_METRIC_8101" hidden="1">"c8101"</definedName>
    <definedName name="IQ_ECO_METRIC_8102" hidden="1">"c8102"</definedName>
    <definedName name="IQ_ECO_METRIC_8103" hidden="1">"c8103"</definedName>
    <definedName name="IQ_ECO_METRIC_8104" hidden="1">"c8104"</definedName>
    <definedName name="IQ_ECO_METRIC_8105" hidden="1">"c8105"</definedName>
    <definedName name="IQ_ECO_METRIC_8106" hidden="1">"c8106"</definedName>
    <definedName name="IQ_ECO_METRIC_8107" hidden="1">"c8107"</definedName>
    <definedName name="IQ_ECO_METRIC_8108" hidden="1">"c8108"</definedName>
    <definedName name="IQ_ECO_METRIC_8109" hidden="1">"c8109"</definedName>
    <definedName name="IQ_ECO_METRIC_8110" hidden="1">"c8110"</definedName>
    <definedName name="IQ_ECO_METRIC_8111" hidden="1">"c8111"</definedName>
    <definedName name="IQ_ECO_METRIC_8112" hidden="1">"c8112"</definedName>
    <definedName name="IQ_ECO_METRIC_8113" hidden="1">"c8113"</definedName>
    <definedName name="IQ_ECO_METRIC_8115" hidden="1">"c8115"</definedName>
    <definedName name="IQ_ECO_METRIC_8116" hidden="1">"c8116"</definedName>
    <definedName name="IQ_ECO_METRIC_8117" hidden="1">"c8117"</definedName>
    <definedName name="IQ_ECO_METRIC_8118" hidden="1">"c8118"</definedName>
    <definedName name="IQ_ECO_METRIC_8119" hidden="1">"c8119"</definedName>
    <definedName name="IQ_ECO_METRIC_8120" hidden="1">"c8120"</definedName>
    <definedName name="IQ_ECO_METRIC_8121" hidden="1">"c8121"</definedName>
    <definedName name="IQ_ECO_METRIC_8123" hidden="1">"c8123"</definedName>
    <definedName name="IQ_ECO_METRIC_8124" hidden="1">"c8124"</definedName>
    <definedName name="IQ_ECO_METRIC_8125" hidden="1">"c8125"</definedName>
    <definedName name="IQ_ECO_METRIC_8126" hidden="1">"c8126"</definedName>
    <definedName name="IQ_ECO_METRIC_8127" hidden="1">"c8127"</definedName>
    <definedName name="IQ_ECO_METRIC_8128" hidden="1">"c8128"</definedName>
    <definedName name="IQ_ECO_METRIC_8129" hidden="1">"c8129"</definedName>
    <definedName name="IQ_ECO_METRIC_8130" hidden="1">"c8130"</definedName>
    <definedName name="IQ_ECO_METRIC_8131" hidden="1">"c8131"</definedName>
    <definedName name="IQ_ECO_METRIC_8132" hidden="1">"c8132"</definedName>
    <definedName name="IQ_ECO_METRIC_8133" hidden="1">"c8133"</definedName>
    <definedName name="IQ_ECO_METRIC_8134" hidden="1">"c8134"</definedName>
    <definedName name="IQ_ECO_METRIC_8135" hidden="1">"c8135"</definedName>
    <definedName name="IQ_ECO_METRIC_8136" hidden="1">"c8136"</definedName>
    <definedName name="IQ_ECO_METRIC_8137" hidden="1">"c8137"</definedName>
    <definedName name="IQ_ECO_METRIC_8138" hidden="1">"c8138"</definedName>
    <definedName name="IQ_ECO_METRIC_8139" hidden="1">"c8139"</definedName>
    <definedName name="IQ_ECO_METRIC_8140" hidden="1">"c8140"</definedName>
    <definedName name="IQ_ECO_METRIC_8141" hidden="1">"c8141"</definedName>
    <definedName name="IQ_ECO_METRIC_8142" hidden="1">"c8142"</definedName>
    <definedName name="IQ_ECO_METRIC_8143" hidden="1">"c8143"</definedName>
    <definedName name="IQ_ECO_METRIC_8145" hidden="1">"c8145"</definedName>
    <definedName name="IQ_ECO_METRIC_8145_UNUSED_UNUSED_UNUSED" hidden="1">"c8145"</definedName>
    <definedName name="IQ_ECO_METRIC_8147" hidden="1">"c8147"</definedName>
    <definedName name="IQ_ECO_METRIC_8148" hidden="1">"c8148"</definedName>
    <definedName name="IQ_ECO_METRIC_8149" hidden="1">"c8149"</definedName>
    <definedName name="IQ_ECO_METRIC_8150" hidden="1">"c8150"</definedName>
    <definedName name="IQ_ECO_METRIC_8152" hidden="1">"c8152"</definedName>
    <definedName name="IQ_ECO_METRIC_8153" hidden="1">"c8153"</definedName>
    <definedName name="IQ_ECO_METRIC_8154" hidden="1">"c8154"</definedName>
    <definedName name="IQ_ECO_METRIC_8155" hidden="1">"c8155"</definedName>
    <definedName name="IQ_ECO_METRIC_8156" hidden="1">"c8156"</definedName>
    <definedName name="IQ_ECO_METRIC_8157" hidden="1">"c8157"</definedName>
    <definedName name="IQ_ECO_METRIC_8159" hidden="1">"c8159"</definedName>
    <definedName name="IQ_ECO_METRIC_8159_UNUSED_UNUSED_UNUSED" hidden="1">"c8159"</definedName>
    <definedName name="IQ_ECO_METRIC_8160" hidden="1">"c8160"</definedName>
    <definedName name="IQ_ECO_METRIC_8161" hidden="1">"c8161"</definedName>
    <definedName name="IQ_ECO_METRIC_8162" hidden="1">"c8162"</definedName>
    <definedName name="IQ_ECO_METRIC_8163" hidden="1">"c8163"</definedName>
    <definedName name="IQ_ECO_METRIC_8164" hidden="1">"c8164"</definedName>
    <definedName name="IQ_ECO_METRIC_8165" hidden="1">"c8165"</definedName>
    <definedName name="IQ_ECO_METRIC_8166" hidden="1">"c8166"</definedName>
    <definedName name="IQ_ECO_METRIC_8167" hidden="1">"c8167"</definedName>
    <definedName name="IQ_ECO_METRIC_8168" hidden="1">"c8168"</definedName>
    <definedName name="IQ_ECO_METRIC_8169" hidden="1">"c8169"</definedName>
    <definedName name="IQ_ECO_METRIC_8170" hidden="1">"c8170"</definedName>
    <definedName name="IQ_ECO_METRIC_8171" hidden="1">"c8171"</definedName>
    <definedName name="IQ_ECO_METRIC_8172" hidden="1">"c8172"</definedName>
    <definedName name="IQ_ECO_METRIC_8173" hidden="1">"c8173"</definedName>
    <definedName name="IQ_ECO_METRIC_8174" hidden="1">"c8174"</definedName>
    <definedName name="IQ_ECO_METRIC_8175" hidden="1">"c8175"</definedName>
    <definedName name="IQ_ECO_METRIC_8176" hidden="1">"c8176"</definedName>
    <definedName name="IQ_ECO_METRIC_8177" hidden="1">"c8177"</definedName>
    <definedName name="IQ_ECO_METRIC_8178" hidden="1">"c8178"</definedName>
    <definedName name="IQ_ECO_METRIC_8179" hidden="1">"c8179"</definedName>
    <definedName name="IQ_ECO_METRIC_8180" hidden="1">"c8180"</definedName>
    <definedName name="IQ_ECO_METRIC_8181" hidden="1">"c8181"</definedName>
    <definedName name="IQ_ECO_METRIC_8182" hidden="1">"c8182"</definedName>
    <definedName name="IQ_ECO_METRIC_8183" hidden="1">"c8183"</definedName>
    <definedName name="IQ_ECO_METRIC_8184" hidden="1">"c8184"</definedName>
    <definedName name="IQ_ECO_METRIC_8185" hidden="1">"c8185"</definedName>
    <definedName name="IQ_ECO_METRIC_8186" hidden="1">"c8186"</definedName>
    <definedName name="IQ_ECO_METRIC_8187" hidden="1">"c8187"</definedName>
    <definedName name="IQ_ECO_METRIC_8188" hidden="1">"c8188"</definedName>
    <definedName name="IQ_ECO_METRIC_8189" hidden="1">"c8189"</definedName>
    <definedName name="IQ_ECO_METRIC_8190" hidden="1">"c8190"</definedName>
    <definedName name="IQ_ECO_METRIC_8191" hidden="1">"c8191"</definedName>
    <definedName name="IQ_ECO_METRIC_8192" hidden="1">"c8192"</definedName>
    <definedName name="IQ_ECO_METRIC_8193" hidden="1">"c8193"</definedName>
    <definedName name="IQ_ECO_METRIC_8194" hidden="1">"c8194"</definedName>
    <definedName name="IQ_ECO_METRIC_8195" hidden="1">"c8195"</definedName>
    <definedName name="IQ_ECO_METRIC_8196" hidden="1">"c8196"</definedName>
    <definedName name="IQ_ECO_METRIC_8197" hidden="1">"c8197"</definedName>
    <definedName name="IQ_ECO_METRIC_8198" hidden="1">"c8198"</definedName>
    <definedName name="IQ_ECO_METRIC_8199" hidden="1">"c8199"</definedName>
    <definedName name="IQ_ECO_METRIC_8200" hidden="1">"c8200"</definedName>
    <definedName name="IQ_ECO_METRIC_8201" hidden="1">"c8201"</definedName>
    <definedName name="IQ_ECO_METRIC_8202" hidden="1">"c8202"</definedName>
    <definedName name="IQ_ECO_METRIC_8203" hidden="1">"c8203"</definedName>
    <definedName name="IQ_ECO_METRIC_8204" hidden="1">"c8204"</definedName>
    <definedName name="IQ_ECO_METRIC_8205" hidden="1">"c8205"</definedName>
    <definedName name="IQ_ECO_METRIC_8206" hidden="1">"c8206"</definedName>
    <definedName name="IQ_ECO_METRIC_8207" hidden="1">"c8207"</definedName>
    <definedName name="IQ_ECO_METRIC_8208" hidden="1">"c8208"</definedName>
    <definedName name="IQ_ECO_METRIC_8209" hidden="1">"c8209"</definedName>
    <definedName name="IQ_ECO_METRIC_8210" hidden="1">"c8210"</definedName>
    <definedName name="IQ_ECO_METRIC_8211" hidden="1">"c8211"</definedName>
    <definedName name="IQ_ECO_METRIC_8212" hidden="1">"c8212"</definedName>
    <definedName name="IQ_ECO_METRIC_8213" hidden="1">"c8213"</definedName>
    <definedName name="IQ_ECO_METRIC_8214" hidden="1">"c8214"</definedName>
    <definedName name="IQ_ECO_METRIC_8215" hidden="1">"c8215"</definedName>
    <definedName name="IQ_ECO_METRIC_8216" hidden="1">"c8216"</definedName>
    <definedName name="IQ_ECO_METRIC_8216_UNUSED_UNUSED_UNUSED" hidden="1">"c8216"</definedName>
    <definedName name="IQ_ECO_METRIC_8217" hidden="1">"c8217"</definedName>
    <definedName name="IQ_ECO_METRIC_8217_UNUSED_UNUSED_UNUSED" hidden="1">"c8217"</definedName>
    <definedName name="IQ_ECO_METRIC_8219" hidden="1">"c8219"</definedName>
    <definedName name="IQ_ECO_METRIC_8221" hidden="1">"c8221"</definedName>
    <definedName name="IQ_ECO_METRIC_8222" hidden="1">"c8222"</definedName>
    <definedName name="IQ_ECO_METRIC_8223" hidden="1">"c8223"</definedName>
    <definedName name="IQ_ECO_METRIC_8224" hidden="1">"c8224"</definedName>
    <definedName name="IQ_ECO_METRIC_8225" hidden="1">"c8225"</definedName>
    <definedName name="IQ_ECO_METRIC_8226" hidden="1">"c8226"</definedName>
    <definedName name="IQ_ECO_METRIC_8227" hidden="1">"c8227"</definedName>
    <definedName name="IQ_ECO_METRIC_8228" hidden="1">"c8228"</definedName>
    <definedName name="IQ_ECO_METRIC_8229" hidden="1">"c8229"</definedName>
    <definedName name="IQ_ECO_METRIC_8230" hidden="1">"c8230"</definedName>
    <definedName name="IQ_ECO_METRIC_8231" hidden="1">"c8231"</definedName>
    <definedName name="IQ_ECO_METRIC_8232" hidden="1">"c8232"</definedName>
    <definedName name="IQ_ECO_METRIC_8233" hidden="1">"c8233"</definedName>
    <definedName name="IQ_ECO_METRIC_8234" hidden="1">"c8234"</definedName>
    <definedName name="IQ_ECO_METRIC_8235" hidden="1">"c8235"</definedName>
    <definedName name="IQ_ECO_METRIC_8236" hidden="1">"c8236"</definedName>
    <definedName name="IQ_ECO_METRIC_8237" hidden="1">"c8237"</definedName>
    <definedName name="IQ_ECO_METRIC_8238" hidden="1">"c8238"</definedName>
    <definedName name="IQ_ECO_METRIC_8239" hidden="1">"c8239"</definedName>
    <definedName name="IQ_ECO_METRIC_8240" hidden="1">"c8240"</definedName>
    <definedName name="IQ_ECO_METRIC_8241" hidden="1">"c8241"</definedName>
    <definedName name="IQ_ECO_METRIC_8242" hidden="1">"c8242"</definedName>
    <definedName name="IQ_ECO_METRIC_8243" hidden="1">"c8243"</definedName>
    <definedName name="IQ_ECO_METRIC_8244" hidden="1">"c8244"</definedName>
    <definedName name="IQ_ECO_METRIC_8245" hidden="1">"c8245"</definedName>
    <definedName name="IQ_ECO_METRIC_8246" hidden="1">"c8246"</definedName>
    <definedName name="IQ_ECO_METRIC_8248" hidden="1">"c8248"</definedName>
    <definedName name="IQ_ECO_METRIC_8249" hidden="1">"c8249"</definedName>
    <definedName name="IQ_ECO_METRIC_8250" hidden="1">"c8250"</definedName>
    <definedName name="IQ_ECO_METRIC_8252" hidden="1">"c8252"</definedName>
    <definedName name="IQ_ECO_METRIC_8253" hidden="1">"c8253"</definedName>
    <definedName name="IQ_ECO_METRIC_8254" hidden="1">"c8254"</definedName>
    <definedName name="IQ_ECO_METRIC_8255" hidden="1">"c8255"</definedName>
    <definedName name="IQ_ECO_METRIC_8256" hidden="1">"c8256"</definedName>
    <definedName name="IQ_ECO_METRIC_8257" hidden="1">"c8257"</definedName>
    <definedName name="IQ_ECO_METRIC_8258" hidden="1">"c8258"</definedName>
    <definedName name="IQ_ECO_METRIC_8259" hidden="1">"c8259"</definedName>
    <definedName name="IQ_ECO_METRIC_8260" hidden="1">"c8260"</definedName>
    <definedName name="IQ_ECO_METRIC_8261" hidden="1">"c8261"</definedName>
    <definedName name="IQ_ECO_METRIC_8262" hidden="1">"c8262"</definedName>
    <definedName name="IQ_ECO_METRIC_8263" hidden="1">"c8263"</definedName>
    <definedName name="IQ_ECO_METRIC_8264" hidden="1">"c8264"</definedName>
    <definedName name="IQ_ECO_METRIC_8265" hidden="1">"c8265"</definedName>
    <definedName name="IQ_ECO_METRIC_8266" hidden="1">"c8266"</definedName>
    <definedName name="IQ_ECO_METRIC_8267" hidden="1">"c8267"</definedName>
    <definedName name="IQ_ECO_METRIC_8268" hidden="1">"c8268"</definedName>
    <definedName name="IQ_ECO_METRIC_8269" hidden="1">"c8269"</definedName>
    <definedName name="IQ_ECO_METRIC_8270" hidden="1">"c8270"</definedName>
    <definedName name="IQ_ECO_METRIC_8271" hidden="1">"c8271"</definedName>
    <definedName name="IQ_ECO_METRIC_8272" hidden="1">"c8272"</definedName>
    <definedName name="IQ_ECO_METRIC_8273" hidden="1">"c8273"</definedName>
    <definedName name="IQ_ECO_METRIC_8274" hidden="1">"c8274"</definedName>
    <definedName name="IQ_ECO_METRIC_8275" hidden="1">"c8275"</definedName>
    <definedName name="IQ_ECO_METRIC_8276" hidden="1">"c8276"</definedName>
    <definedName name="IQ_ECO_METRIC_8277" hidden="1">"c8277"</definedName>
    <definedName name="IQ_ECO_METRIC_8278" hidden="1">"c8278"</definedName>
    <definedName name="IQ_ECO_METRIC_8279" hidden="1">"c8279"</definedName>
    <definedName name="IQ_ECO_METRIC_8280" hidden="1">"c8280"</definedName>
    <definedName name="IQ_ECO_METRIC_8282" hidden="1">"c8282"</definedName>
    <definedName name="IQ_ECO_METRIC_8283" hidden="1">"c8283"</definedName>
    <definedName name="IQ_ECO_METRIC_8284" hidden="1">"c8284"</definedName>
    <definedName name="IQ_ECO_METRIC_8285" hidden="1">"c8285"</definedName>
    <definedName name="IQ_ECO_METRIC_8286" hidden="1">"c8286"</definedName>
    <definedName name="IQ_ECO_METRIC_8287" hidden="1">"c8287"</definedName>
    <definedName name="IQ_ECO_METRIC_8288" hidden="1">"c8288"</definedName>
    <definedName name="IQ_ECO_METRIC_8289" hidden="1">"c8289"</definedName>
    <definedName name="IQ_ECO_METRIC_8290" hidden="1">"c8290"</definedName>
    <definedName name="IQ_ECO_METRIC_8291" hidden="1">"c8291"</definedName>
    <definedName name="IQ_ECO_METRIC_8292" hidden="1">"c8292"</definedName>
    <definedName name="IQ_ECO_METRIC_8293" hidden="1">"c8293"</definedName>
    <definedName name="IQ_ECO_METRIC_8294" hidden="1">"c8294"</definedName>
    <definedName name="IQ_ECO_METRIC_8295" hidden="1">"c8295"</definedName>
    <definedName name="IQ_ECO_METRIC_8296" hidden="1">"c8296"</definedName>
    <definedName name="IQ_ECO_METRIC_8297" hidden="1">"c8297"</definedName>
    <definedName name="IQ_ECO_METRIC_8298" hidden="1">"c8298"</definedName>
    <definedName name="IQ_ECO_METRIC_8299" hidden="1">"c8299"</definedName>
    <definedName name="IQ_ECO_METRIC_8300" hidden="1">"c8300"</definedName>
    <definedName name="IQ_ECO_METRIC_8301" hidden="1">"c8301"</definedName>
    <definedName name="IQ_ECO_METRIC_8302" hidden="1">"c8302"</definedName>
    <definedName name="IQ_ECO_METRIC_8303" hidden="1">"c8303"</definedName>
    <definedName name="IQ_ECO_METRIC_8304" hidden="1">"c8304"</definedName>
    <definedName name="IQ_ECO_METRIC_8305" hidden="1">"c8305"</definedName>
    <definedName name="IQ_ECO_METRIC_8306" hidden="1">"c8306"</definedName>
    <definedName name="IQ_ECO_METRIC_8307" hidden="1">"c8307"</definedName>
    <definedName name="IQ_ECO_METRIC_8308" hidden="1">"c8308"</definedName>
    <definedName name="IQ_ECO_METRIC_8308_UNUSED_UNUSED_UNUSED" hidden="1">"c8308"</definedName>
    <definedName name="IQ_ECO_METRIC_8309" hidden="1">"c8309"</definedName>
    <definedName name="IQ_ECO_METRIC_8310" hidden="1">"c8310"</definedName>
    <definedName name="IQ_ECO_METRIC_8311" hidden="1">"c8311"</definedName>
    <definedName name="IQ_ECO_METRIC_8312" hidden="1">"c8312"</definedName>
    <definedName name="IQ_ECO_METRIC_8314" hidden="1">"c8314"</definedName>
    <definedName name="IQ_ECO_METRIC_8315" hidden="1">"c8315"</definedName>
    <definedName name="IQ_ECO_METRIC_8316" hidden="1">"c8316"</definedName>
    <definedName name="IQ_ECO_METRIC_8317" hidden="1">"c8317"</definedName>
    <definedName name="IQ_ECO_METRIC_8318" hidden="1">"c8318"</definedName>
    <definedName name="IQ_ECO_METRIC_8320" hidden="1">"c8320"</definedName>
    <definedName name="IQ_ECO_METRIC_8321" hidden="1">"c8321"</definedName>
    <definedName name="IQ_ECO_METRIC_8322" hidden="1">"c8322"</definedName>
    <definedName name="IQ_ECO_METRIC_8323" hidden="1">"c8323"</definedName>
    <definedName name="IQ_ECO_METRIC_8324" hidden="1">"c8324"</definedName>
    <definedName name="IQ_ECO_METRIC_8325" hidden="1">"c8325"</definedName>
    <definedName name="IQ_ECO_METRIC_8326" hidden="1">"c8326"</definedName>
    <definedName name="IQ_ECO_METRIC_8327" hidden="1">"c8327"</definedName>
    <definedName name="IQ_ECO_METRIC_8328" hidden="1">"c8328"</definedName>
    <definedName name="IQ_ECO_METRIC_8329" hidden="1">"c8329"</definedName>
    <definedName name="IQ_ECO_METRIC_8330" hidden="1">"c8330"</definedName>
    <definedName name="IQ_ECO_METRIC_8331" hidden="1">"c8331"</definedName>
    <definedName name="IQ_ECO_METRIC_8332" hidden="1">"c8332"</definedName>
    <definedName name="IQ_ECO_METRIC_8333" hidden="1">"c8333"</definedName>
    <definedName name="IQ_ECO_METRIC_8335" hidden="1">"c8335"</definedName>
    <definedName name="IQ_ECO_METRIC_8336" hidden="1">"c8336"</definedName>
    <definedName name="IQ_ECO_METRIC_8337" hidden="1">"c8337"</definedName>
    <definedName name="IQ_ECO_METRIC_8338" hidden="1">"c8338"</definedName>
    <definedName name="IQ_ECO_METRIC_8339" hidden="1">"c8339"</definedName>
    <definedName name="IQ_ECO_METRIC_8340" hidden="1">"c8340"</definedName>
    <definedName name="IQ_ECO_METRIC_8341" hidden="1">"c8341"</definedName>
    <definedName name="IQ_ECO_METRIC_8343" hidden="1">"c8343"</definedName>
    <definedName name="IQ_ECO_METRIC_8344" hidden="1">"c8344"</definedName>
    <definedName name="IQ_ECO_METRIC_8345" hidden="1">"c8345"</definedName>
    <definedName name="IQ_ECO_METRIC_8346" hidden="1">"c8346"</definedName>
    <definedName name="IQ_ECO_METRIC_8347" hidden="1">"c8347"</definedName>
    <definedName name="IQ_ECO_METRIC_8348" hidden="1">"c8348"</definedName>
    <definedName name="IQ_ECO_METRIC_8349" hidden="1">"c8349"</definedName>
    <definedName name="IQ_ECO_METRIC_8350" hidden="1">"c8350"</definedName>
    <definedName name="IQ_ECO_METRIC_8352" hidden="1">"c8352"</definedName>
    <definedName name="IQ_ECO_METRIC_8353" hidden="1">"c8353"</definedName>
    <definedName name="IQ_ECO_METRIC_8354" hidden="1">"c8354"</definedName>
    <definedName name="IQ_ECO_METRIC_8355" hidden="1">"c8355"</definedName>
    <definedName name="IQ_ECO_METRIC_8356" hidden="1">"c8356"</definedName>
    <definedName name="IQ_ECO_METRIC_8357" hidden="1">"c8357"</definedName>
    <definedName name="IQ_ECO_METRIC_8358" hidden="1">"c8358"</definedName>
    <definedName name="IQ_ECO_METRIC_8359" hidden="1">"c8359"</definedName>
    <definedName name="IQ_ECO_METRIC_8360" hidden="1">"c8360"</definedName>
    <definedName name="IQ_ECO_METRIC_8361" hidden="1">"c8361"</definedName>
    <definedName name="IQ_ECO_METRIC_8362" hidden="1">"c8362"</definedName>
    <definedName name="IQ_ECO_METRIC_8363" hidden="1">"c8363"</definedName>
    <definedName name="IQ_ECO_METRIC_8367" hidden="1">"c8367"</definedName>
    <definedName name="IQ_ECO_METRIC_8368" hidden="1">"c8368"</definedName>
    <definedName name="IQ_ECO_METRIC_8369" hidden="1">"c8369"</definedName>
    <definedName name="IQ_ECO_METRIC_8370" hidden="1">"c8370"</definedName>
    <definedName name="IQ_ECO_METRIC_8371" hidden="1">"c8371"</definedName>
    <definedName name="IQ_ECO_METRIC_8372" hidden="1">"c8372"</definedName>
    <definedName name="IQ_ECO_METRIC_8373" hidden="1">"c8373"</definedName>
    <definedName name="IQ_ECO_METRIC_8374" hidden="1">"c8374"</definedName>
    <definedName name="IQ_ECO_METRIC_8375" hidden="1">"c8375"</definedName>
    <definedName name="IQ_ECO_METRIC_8376" hidden="1">"c8376"</definedName>
    <definedName name="IQ_ECO_METRIC_8377" hidden="1">"c8377"</definedName>
    <definedName name="IQ_ECO_METRIC_8380" hidden="1">"c8380"</definedName>
    <definedName name="IQ_ECO_METRIC_8381" hidden="1">"c8381"</definedName>
    <definedName name="IQ_ECO_METRIC_8382" hidden="1">"c8382"</definedName>
    <definedName name="IQ_ECO_METRIC_8383" hidden="1">"c8383"</definedName>
    <definedName name="IQ_ECO_METRIC_8384" hidden="1">"c8384"</definedName>
    <definedName name="IQ_ECO_METRIC_8385" hidden="1">"c8385"</definedName>
    <definedName name="IQ_ECO_METRIC_8387" hidden="1">"c8387"</definedName>
    <definedName name="IQ_ECO_METRIC_8388" hidden="1">"c8388"</definedName>
    <definedName name="IQ_ECO_METRIC_8389" hidden="1">"c8389"</definedName>
    <definedName name="IQ_ECO_METRIC_8390" hidden="1">"c8390"</definedName>
    <definedName name="IQ_ECO_METRIC_8391" hidden="1">"c8391"</definedName>
    <definedName name="IQ_ECO_METRIC_8392" hidden="1">"c8392"</definedName>
    <definedName name="IQ_ECO_METRIC_8393" hidden="1">"c8393"</definedName>
    <definedName name="IQ_ECO_METRIC_8394" hidden="1">"c8394"</definedName>
    <definedName name="IQ_ECO_METRIC_8395" hidden="1">"c8395"</definedName>
    <definedName name="IQ_ECO_METRIC_8396" hidden="1">"c8396"</definedName>
    <definedName name="IQ_ECO_METRIC_8397" hidden="1">"c8397"</definedName>
    <definedName name="IQ_ECO_METRIC_8398" hidden="1">"c8398"</definedName>
    <definedName name="IQ_ECO_METRIC_8399" hidden="1">"c8399"</definedName>
    <definedName name="IQ_ECO_METRIC_8400" hidden="1">"c8400"</definedName>
    <definedName name="IQ_ECO_METRIC_8401" hidden="1">"c8401"</definedName>
    <definedName name="IQ_ECO_METRIC_8402" hidden="1">"c8402"</definedName>
    <definedName name="IQ_ECO_METRIC_8403" hidden="1">"c8403"</definedName>
    <definedName name="IQ_ECO_METRIC_8404" hidden="1">"c8404"</definedName>
    <definedName name="IQ_ECO_METRIC_8405" hidden="1">"c8405"</definedName>
    <definedName name="IQ_ECO_METRIC_8406" hidden="1">"c8406"</definedName>
    <definedName name="IQ_ECO_METRIC_8407" hidden="1">"c8407"</definedName>
    <definedName name="IQ_ECO_METRIC_8408" hidden="1">"c8408"</definedName>
    <definedName name="IQ_ECO_METRIC_8409" hidden="1">"c8409"</definedName>
    <definedName name="IQ_ECO_METRIC_8410" hidden="1">"c8410"</definedName>
    <definedName name="IQ_ECO_METRIC_8411" hidden="1">"c8411"</definedName>
    <definedName name="IQ_ECO_METRIC_8412" hidden="1">"c8412"</definedName>
    <definedName name="IQ_ECO_METRIC_8413" hidden="1">"c8413"</definedName>
    <definedName name="IQ_ECO_METRIC_8414" hidden="1">"c8414"</definedName>
    <definedName name="IQ_ECO_METRIC_8415" hidden="1">"c8415"</definedName>
    <definedName name="IQ_ECO_METRIC_8416" hidden="1">"c8416"</definedName>
    <definedName name="IQ_ECO_METRIC_8417" hidden="1">"c8417"</definedName>
    <definedName name="IQ_ECO_METRIC_8418" hidden="1">"c8418"</definedName>
    <definedName name="IQ_ECO_METRIC_8419" hidden="1">"c8419"</definedName>
    <definedName name="IQ_ECO_METRIC_8420" hidden="1">"c8420"</definedName>
    <definedName name="IQ_ECO_METRIC_8421" hidden="1">"c8421"</definedName>
    <definedName name="IQ_ECO_METRIC_8422" hidden="1">"c8422"</definedName>
    <definedName name="IQ_ECO_METRIC_8423" hidden="1">"c8423"</definedName>
    <definedName name="IQ_ECO_METRIC_8424" hidden="1">"c8424"</definedName>
    <definedName name="IQ_ECO_METRIC_8425" hidden="1">"c8425"</definedName>
    <definedName name="IQ_ECO_METRIC_8426" hidden="1">"c8426"</definedName>
    <definedName name="IQ_ECO_METRIC_8427" hidden="1">"c8427"</definedName>
    <definedName name="IQ_ECO_METRIC_8428" hidden="1">"c8428"</definedName>
    <definedName name="IQ_ECO_METRIC_8429" hidden="1">"c8429"</definedName>
    <definedName name="IQ_ECO_METRIC_8430" hidden="1">"c8430"</definedName>
    <definedName name="IQ_ECO_METRIC_8431" hidden="1">"c8431"</definedName>
    <definedName name="IQ_ECO_METRIC_8432" hidden="1">"c8432"</definedName>
    <definedName name="IQ_ECO_METRIC_8433" hidden="1">"c8433"</definedName>
    <definedName name="IQ_ECO_METRIC_8434" hidden="1">"c8434"</definedName>
    <definedName name="IQ_ECO_METRIC_8435" hidden="1">"c8435"</definedName>
    <definedName name="IQ_ECO_METRIC_8436" hidden="1">"c8436"</definedName>
    <definedName name="IQ_ECO_METRIC_8436_UNUSED_UNUSED_UNUSED" hidden="1">"c8436"</definedName>
    <definedName name="IQ_ECO_METRIC_8437" hidden="1">"c8437"</definedName>
    <definedName name="IQ_ECO_METRIC_8437_UNUSED_UNUSED_UNUSED" hidden="1">"c8437"</definedName>
    <definedName name="IQ_ECO_METRIC_8440" hidden="1">"c8440"</definedName>
    <definedName name="IQ_ECO_METRIC_8441" hidden="1">"c8441"</definedName>
    <definedName name="IQ_ECO_METRIC_8442" hidden="1">"c8442"</definedName>
    <definedName name="IQ_ECO_METRIC_8443" hidden="1">"c8443"</definedName>
    <definedName name="IQ_ECO_METRIC_8444" hidden="1">"c8444"</definedName>
    <definedName name="IQ_ECO_METRIC_8445" hidden="1">"c8445"</definedName>
    <definedName name="IQ_ECO_METRIC_8446" hidden="1">"c8446"</definedName>
    <definedName name="IQ_ECO_METRIC_8447" hidden="1">"c8447"</definedName>
    <definedName name="IQ_ECO_METRIC_8448" hidden="1">"c8448"</definedName>
    <definedName name="IQ_ECO_METRIC_8450" hidden="1">"c8450"</definedName>
    <definedName name="IQ_ECO_METRIC_8451" hidden="1">"c8451"</definedName>
    <definedName name="IQ_ECO_METRIC_8452" hidden="1">"c8452"</definedName>
    <definedName name="IQ_ECO_METRIC_8453" hidden="1">"c8453"</definedName>
    <definedName name="IQ_ECO_METRIC_8454" hidden="1">"c8454"</definedName>
    <definedName name="IQ_ECO_METRIC_8455" hidden="1">"c8455"</definedName>
    <definedName name="IQ_ECO_METRIC_8456" hidden="1">"c8456"</definedName>
    <definedName name="IQ_ECO_METRIC_8457" hidden="1">"c8457"</definedName>
    <definedName name="IQ_ECO_METRIC_8458" hidden="1">"c8458"</definedName>
    <definedName name="IQ_ECO_METRIC_8459" hidden="1">"c8459"</definedName>
    <definedName name="IQ_ECO_METRIC_8460" hidden="1">"c8460"</definedName>
    <definedName name="IQ_ECO_METRIC_8461" hidden="1">"c8461"</definedName>
    <definedName name="IQ_ECO_METRIC_8462" hidden="1">"c8462"</definedName>
    <definedName name="IQ_ECO_METRIC_8463" hidden="1">"c8463"</definedName>
    <definedName name="IQ_ECO_METRIC_8464" hidden="1">"c8464"</definedName>
    <definedName name="IQ_ECO_METRIC_8465" hidden="1">"c8465"</definedName>
    <definedName name="IQ_ECO_METRIC_8466" hidden="1">"c8466"</definedName>
    <definedName name="IQ_ECO_METRIC_8468" hidden="1">"c8468"</definedName>
    <definedName name="IQ_ECO_METRIC_8469" hidden="1">"c8469"</definedName>
    <definedName name="IQ_ECO_METRIC_8470" hidden="1">"c8470"</definedName>
    <definedName name="IQ_ECO_METRIC_8472" hidden="1">"c8472"</definedName>
    <definedName name="IQ_ECO_METRIC_8473" hidden="1">"c8473"</definedName>
    <definedName name="IQ_ECO_METRIC_8474" hidden="1">"c8474"</definedName>
    <definedName name="IQ_ECO_METRIC_8476" hidden="1">"c8476"</definedName>
    <definedName name="IQ_ECO_METRIC_8477" hidden="1">"c8477"</definedName>
    <definedName name="IQ_ECO_METRIC_8478" hidden="1">"c8478"</definedName>
    <definedName name="IQ_ECO_METRIC_8479" hidden="1">"c8479"</definedName>
    <definedName name="IQ_ECO_METRIC_8480" hidden="1">"c8480"</definedName>
    <definedName name="IQ_ECO_METRIC_8481" hidden="1">"c8481"</definedName>
    <definedName name="IQ_ECO_METRIC_8482" hidden="1">"c8482"</definedName>
    <definedName name="IQ_ECO_METRIC_8483" hidden="1">"c8483"</definedName>
    <definedName name="IQ_ECO_METRIC_8484" hidden="1">"c8484"</definedName>
    <definedName name="IQ_ECO_METRIC_8485" hidden="1">"c8485"</definedName>
    <definedName name="IQ_ECO_METRIC_8486" hidden="1">"c8486"</definedName>
    <definedName name="IQ_ECO_METRIC_8487" hidden="1">"c8487"</definedName>
    <definedName name="IQ_ECO_METRIC_8488" hidden="1">"c8488"</definedName>
    <definedName name="IQ_ECO_METRIC_8489" hidden="1">"c8489"</definedName>
    <definedName name="IQ_ECO_METRIC_8490" hidden="1">"c8490"</definedName>
    <definedName name="IQ_ECO_METRIC_8491" hidden="1">"c8491"</definedName>
    <definedName name="IQ_ECO_METRIC_8492" hidden="1">"c8492"</definedName>
    <definedName name="IQ_ECO_METRIC_8493" hidden="1">"c8493"</definedName>
    <definedName name="IQ_ECO_METRIC_8494" hidden="1">"c8494"</definedName>
    <definedName name="IQ_ECO_METRIC_8495" hidden="1">"c8495"</definedName>
    <definedName name="IQ_ECO_METRIC_8496" hidden="1">"c8496"</definedName>
    <definedName name="IQ_ECO_METRIC_8497" hidden="1">"c8497"</definedName>
    <definedName name="IQ_ECO_METRIC_8498" hidden="1">"c8498"</definedName>
    <definedName name="IQ_ECO_METRIC_8499" hidden="1">"c8499"</definedName>
    <definedName name="IQ_ECO_METRIC_8500" hidden="1">"c8500"</definedName>
    <definedName name="IQ_ECO_METRIC_8502" hidden="1">"c8502"</definedName>
    <definedName name="IQ_ECO_METRIC_8503" hidden="1">"c8503"</definedName>
    <definedName name="IQ_ECO_METRIC_8504" hidden="1">"c8504"</definedName>
    <definedName name="IQ_ECO_METRIC_8505" hidden="1">"c8505"</definedName>
    <definedName name="IQ_ECO_METRIC_8506" hidden="1">"c8506"</definedName>
    <definedName name="IQ_ECO_METRIC_8507" hidden="1">"c8507"</definedName>
    <definedName name="IQ_ECO_METRIC_8508" hidden="1">"c8508"</definedName>
    <definedName name="IQ_ECO_METRIC_8509" hidden="1">"c8509"</definedName>
    <definedName name="IQ_ECO_METRIC_8510" hidden="1">"c8510"</definedName>
    <definedName name="IQ_ECO_METRIC_8511" hidden="1">"c8511"</definedName>
    <definedName name="IQ_ECO_METRIC_8512" hidden="1">"c8512"</definedName>
    <definedName name="IQ_ECO_METRIC_8513" hidden="1">"c8513"</definedName>
    <definedName name="IQ_ECO_METRIC_8514" hidden="1">"c8514"</definedName>
    <definedName name="IQ_ECO_METRIC_8515" hidden="1">"c8515"</definedName>
    <definedName name="IQ_ECO_METRIC_8516" hidden="1">"c8516"</definedName>
    <definedName name="IQ_ECO_METRIC_8517" hidden="1">"c8517"</definedName>
    <definedName name="IQ_ECO_METRIC_8518" hidden="1">"c8518"</definedName>
    <definedName name="IQ_ECO_METRIC_8519" hidden="1">"c8519"</definedName>
    <definedName name="IQ_ECO_METRIC_8520" hidden="1">"c8520"</definedName>
    <definedName name="IQ_ECO_METRIC_8521" hidden="1">"c8521"</definedName>
    <definedName name="IQ_ECO_METRIC_8522" hidden="1">"c8522"</definedName>
    <definedName name="IQ_ECO_METRIC_8523" hidden="1">"c8523"</definedName>
    <definedName name="IQ_ECO_METRIC_8524" hidden="1">"c8524"</definedName>
    <definedName name="IQ_ECO_METRIC_8525" hidden="1">"c8525"</definedName>
    <definedName name="IQ_ECO_METRIC_8526" hidden="1">"c8526"</definedName>
    <definedName name="IQ_ECO_METRIC_8527" hidden="1">"c8527"</definedName>
    <definedName name="IQ_ECO_METRIC_8528" hidden="1">"c8528"</definedName>
    <definedName name="IQ_ECO_METRIC_8528_UNUSED_UNUSED_UNUSED" hidden="1">"c8528"</definedName>
    <definedName name="IQ_ECO_METRIC_8529" hidden="1">"c8529"</definedName>
    <definedName name="IQ_ECO_METRIC_8530" hidden="1">"c8530"</definedName>
    <definedName name="IQ_ECO_METRIC_8531" hidden="1">"c8531"</definedName>
    <definedName name="IQ_ECO_METRIC_8532" hidden="1">"c8532"</definedName>
    <definedName name="IQ_ECO_METRIC_8534" hidden="1">"c8534"</definedName>
    <definedName name="IQ_ECO_METRIC_8535" hidden="1">"c8535"</definedName>
    <definedName name="IQ_ECO_METRIC_8536" hidden="1">"c8536"</definedName>
    <definedName name="IQ_ECO_METRIC_8537" hidden="1">"c8537"</definedName>
    <definedName name="IQ_ECO_METRIC_8538" hidden="1">"c8538"</definedName>
    <definedName name="IQ_ECO_METRIC_8540" hidden="1">"c8540"</definedName>
    <definedName name="IQ_ECO_METRIC_8541" hidden="1">"c8541"</definedName>
    <definedName name="IQ_ECO_METRIC_8543" hidden="1">"c8543"</definedName>
    <definedName name="IQ_ECO_METRIC_8544" hidden="1">"c8544"</definedName>
    <definedName name="IQ_ECO_METRIC_8545" hidden="1">"c8545"</definedName>
    <definedName name="IQ_ECO_METRIC_8546" hidden="1">"c8546"</definedName>
    <definedName name="IQ_ECO_METRIC_8547" hidden="1">"c8547"</definedName>
    <definedName name="IQ_ECO_METRIC_8548" hidden="1">"c8548"</definedName>
    <definedName name="IQ_ECO_METRIC_8549" hidden="1">"c8549"</definedName>
    <definedName name="IQ_ECO_METRIC_8550" hidden="1">"c8550"</definedName>
    <definedName name="IQ_ECO_METRIC_8555" hidden="1">"c8555"</definedName>
    <definedName name="IQ_ECO_METRIC_8556" hidden="1">"c8556"</definedName>
    <definedName name="IQ_ECO_METRIC_8557" hidden="1">"c8557"</definedName>
    <definedName name="IQ_ECO_METRIC_8558" hidden="1">"c8558"</definedName>
    <definedName name="IQ_ECO_METRIC_8559" hidden="1">"c8559"</definedName>
    <definedName name="IQ_ECO_METRIC_8560" hidden="1">"c8560"</definedName>
    <definedName name="IQ_ECO_METRIC_8561" hidden="1">"c8561"</definedName>
    <definedName name="IQ_ECO_METRIC_8565" hidden="1">"c8565"</definedName>
    <definedName name="IQ_ECO_METRIC_8567" hidden="1">"c8567"</definedName>
    <definedName name="IQ_ECO_METRIC_8568" hidden="1">"c8568"</definedName>
    <definedName name="IQ_ECO_METRIC_8569" hidden="1">"c8569"</definedName>
    <definedName name="IQ_ECS_AUTHORIZED_SHARES">"c5583"</definedName>
    <definedName name="IQ_ECS_AUTHORIZED_SHARES_ABS">"c5597"</definedName>
    <definedName name="IQ_ECS_CONVERT_FACTOR">"c5581"</definedName>
    <definedName name="IQ_ECS_CONVERT_FACTOR_ABS">"c5595"</definedName>
    <definedName name="IQ_ECS_CONVERT_INTO">"c5580"</definedName>
    <definedName name="IQ_ECS_CONVERT_INTO_ABS">"c5594"</definedName>
    <definedName name="IQ_ECS_CONVERT_TYPE">"c5579"</definedName>
    <definedName name="IQ_ECS_CONVERT_TYPE_ABS">"c5593"</definedName>
    <definedName name="IQ_ECS_INACTIVE_DATE">"c5576"</definedName>
    <definedName name="IQ_ECS_INACTIVE_DATE_ABS">"c5590"</definedName>
    <definedName name="IQ_ECS_NAME">"c5571"</definedName>
    <definedName name="IQ_ECS_NAME_ABS">"c5585"</definedName>
    <definedName name="IQ_ECS_NUM_SHAREHOLDERS">"c5584"</definedName>
    <definedName name="IQ_ECS_NUM_SHAREHOLDERS_ABS">"c5598"</definedName>
    <definedName name="IQ_ECS_PAR_VALUE">"c5577"</definedName>
    <definedName name="IQ_ECS_PAR_VALUE_ABS">"c5591"</definedName>
    <definedName name="IQ_ECS_PAR_VALUE_CURRENCY">"c5578"</definedName>
    <definedName name="IQ_ECS_PAR_VALUE_CURRENCY_ABS">"c5592"</definedName>
    <definedName name="IQ_ECS_SHARES_OUT_BS_DATE">"c5572"</definedName>
    <definedName name="IQ_ECS_SHARES_OUT_BS_DATE_ABS">"c5586"</definedName>
    <definedName name="IQ_ECS_SHARES_OUT_FILING_DATE">"c5573"</definedName>
    <definedName name="IQ_ECS_SHARES_OUT_FILING_DATE_ABS">"c5587"</definedName>
    <definedName name="IQ_ECS_START_DATE">"c5575"</definedName>
    <definedName name="IQ_ECS_START_DATE_ABS">"c5589"</definedName>
    <definedName name="IQ_ECS_TYPE">"c5574"</definedName>
    <definedName name="IQ_ECS_TYPE_ABS">"c5588"</definedName>
    <definedName name="IQ_ECS_VOTING">"c5582"</definedName>
    <definedName name="IQ_ECS_VOTING_ABS">"c5596"</definedName>
    <definedName name="IQ_EFFECT_SPECIAL_CHARGE" hidden="1">"c1595"</definedName>
    <definedName name="IQ_EFFECT_TAX_RATE" hidden="1">"c1899"</definedName>
    <definedName name="IQ_EFFICIENCY_RATIO" hidden="1">"c391"</definedName>
    <definedName name="IQ_EFFICIENCY_RATIO_FDIC" hidden="1">"c6736"</definedName>
    <definedName name="IQ_ELIMINATIONS_CONSOL_OFFICES_FOREIGN_FFIEC" hidden="1">"c15395"</definedName>
    <definedName name="IQ_EMPLOYEES" hidden="1">"c392"</definedName>
    <definedName name="IQ_ENTERPRISE_VALUE" hidden="1">"c84"</definedName>
    <definedName name="IQ_EPS" hidden="1">"IQ_EPS"</definedName>
    <definedName name="IQ_EPS_10K" hidden="1">"IQ_EPS_10K"</definedName>
    <definedName name="IQ_EPS_10Q" hidden="1">"IQ_EPS_10Q"</definedName>
    <definedName name="IQ_EPS_10Q1" hidden="1">"IQ_EPS_10Q1"</definedName>
    <definedName name="IQ_EPS_10YR_ANN_CAGR">"c6085"</definedName>
    <definedName name="IQ_EPS_10YR_ANN_GROWTH" hidden="1">"c393"</definedName>
    <definedName name="IQ_EPS_1YR_ANN_GROWTH" hidden="1">"c394"</definedName>
    <definedName name="IQ_EPS_2YR_ANN_CAGR">"c6086"</definedName>
    <definedName name="IQ_EPS_2YR_ANN_GROWTH" hidden="1">"c395"</definedName>
    <definedName name="IQ_EPS_3YR_ANN_CAGR">"c6087"</definedName>
    <definedName name="IQ_EPS_3YR_ANN_GROWTH" hidden="1">"c396"</definedName>
    <definedName name="IQ_EPS_5YR_ANN_CAGR">"c6088"</definedName>
    <definedName name="IQ_EPS_5YR_ANN_GROWTH" hidden="1">"c397"</definedName>
    <definedName name="IQ_EPS_7YR_ANN_CAGR">"c6089"</definedName>
    <definedName name="IQ_EPS_7YR_ANN_GROWTH" hidden="1">"c398"</definedName>
    <definedName name="IQ_EPS_ACT_OR_EST">"c2213"</definedName>
    <definedName name="IQ_EPS_EST" hidden="1">"c399"</definedName>
    <definedName name="IQ_EPS_EST_1" hidden="1">"IQ_EPS_EST_1"</definedName>
    <definedName name="IQ_EPS_EST_REUT" hidden="1">"c5453"</definedName>
    <definedName name="IQ_EPS_GW_ACT_OR_EST">"c2223"</definedName>
    <definedName name="IQ_EPS_GW_DET_EST_REUT_CURRENCY_CURRENCY_REUT" hidden="1">"c12533"</definedName>
    <definedName name="IQ_EPS_GW_EST" hidden="1">"c1737"</definedName>
    <definedName name="IQ_EPS_GW_EST_REUT" hidden="1">"c5389"</definedName>
    <definedName name="IQ_EPS_GW_HIGH_EST" hidden="1">"c1739"</definedName>
    <definedName name="IQ_EPS_GW_HIGH_EST_REUT" hidden="1">"c5391"</definedName>
    <definedName name="IQ_EPS_GW_LOW_EST" hidden="1">"c1740"</definedName>
    <definedName name="IQ_EPS_GW_LOW_EST_REUT" hidden="1">"c5392"</definedName>
    <definedName name="IQ_EPS_GW_MEDIAN_EST" hidden="1">"c1738"</definedName>
    <definedName name="IQ_EPS_GW_MEDIAN_EST_REUT" hidden="1">"c5390"</definedName>
    <definedName name="IQ_EPS_GW_NUM_EST" hidden="1">"c1741"</definedName>
    <definedName name="IQ_EPS_GW_NUM_EST_REUT" hidden="1">"c5393"</definedName>
    <definedName name="IQ_EPS_GW_STDDEV_EST" hidden="1">"c1742"</definedName>
    <definedName name="IQ_EPS_GW_STDDEV_EST_REUT" hidden="1">"c5394"</definedName>
    <definedName name="IQ_EPS_HIGH_EST" hidden="1">"c400"</definedName>
    <definedName name="IQ_EPS_HIGH_EST_REUT" hidden="1">"c5454"</definedName>
    <definedName name="IQ_EPS_LOW_EST" hidden="1">"c401"</definedName>
    <definedName name="IQ_EPS_LOW_EST_REUT" hidden="1">"c5455"</definedName>
    <definedName name="IQ_EPS_MEDIAN_EST" hidden="1">"c1661"</definedName>
    <definedName name="IQ_EPS_MEDIAN_EST_REUT" hidden="1">"c5456"</definedName>
    <definedName name="IQ_EPS_NO_EST" hidden="1">"c271"</definedName>
    <definedName name="IQ_EPS_NORM" hidden="1">"c1902"</definedName>
    <definedName name="IQ_EPS_NORM_EST">"c2226"</definedName>
    <definedName name="IQ_EPS_NORM_EST_REUT" hidden="1">"c5326"</definedName>
    <definedName name="IQ_EPS_NORM_HIGH_EST">"c2228"</definedName>
    <definedName name="IQ_EPS_NORM_HIGH_EST_REUT" hidden="1">"c5328"</definedName>
    <definedName name="IQ_EPS_NORM_LOW_EST">"c2229"</definedName>
    <definedName name="IQ_EPS_NORM_LOW_EST_REUT" hidden="1">"c5329"</definedName>
    <definedName name="IQ_EPS_NORM_MEDIAN_EST">"c2227"</definedName>
    <definedName name="IQ_EPS_NORM_MEDIAN_EST_REUT" hidden="1">"c5327"</definedName>
    <definedName name="IQ_EPS_NORM_NUM_EST">"c2230"</definedName>
    <definedName name="IQ_EPS_NORM_NUM_EST_REUT" hidden="1">"c5330"</definedName>
    <definedName name="IQ_EPS_NORM_STDDEV_EST">"c2231"</definedName>
    <definedName name="IQ_EPS_NORM_STDDEV_EST_REUT" hidden="1">"c5331"</definedName>
    <definedName name="IQ_EPS_NUM_EST" hidden="1">"c402"</definedName>
    <definedName name="IQ_EPS_NUM_EST_REUT" hidden="1">"c5451"</definedName>
    <definedName name="IQ_EPS_REPORT_ACT_OR_EST">"c2224"</definedName>
    <definedName name="IQ_EPS_REPORTED_EST" hidden="1">"c1744"</definedName>
    <definedName name="IQ_EPS_REPORTED_EST_REUT" hidden="1">"c5396"</definedName>
    <definedName name="IQ_EPS_REPORTED_HIGH_EST" hidden="1">"c1746"</definedName>
    <definedName name="IQ_EPS_REPORTED_HIGH_EST_REUT" hidden="1">"c5398"</definedName>
    <definedName name="IQ_EPS_REPORTED_LOW_EST" hidden="1">"c1747"</definedName>
    <definedName name="IQ_EPS_REPORTED_LOW_EST_REUT" hidden="1">"c5399"</definedName>
    <definedName name="IQ_EPS_REPORTED_MEDIAN_EST" hidden="1">"c1745"</definedName>
    <definedName name="IQ_EPS_REPORTED_MEDIAN_EST_REUT" hidden="1">"c5397"</definedName>
    <definedName name="IQ_EPS_REPORTED_NUM_EST" hidden="1">"c1748"</definedName>
    <definedName name="IQ_EPS_REPORTED_NUM_EST_REUT" hidden="1">"c5400"</definedName>
    <definedName name="IQ_EPS_REPORTED_STDDEV_EST" hidden="1">"c1749"</definedName>
    <definedName name="IQ_EPS_REPORTED_STDDEV_EST_REUT" hidden="1">"c5401"</definedName>
    <definedName name="IQ_EPS_SBC_ACT_OR_EST">"c4376"</definedName>
    <definedName name="IQ_EPS_SBC_GW_ACT_OR_EST">"c4380"</definedName>
    <definedName name="IQ_EPS_STDDEV_EST" hidden="1">"c403"</definedName>
    <definedName name="IQ_EPS_STDDEV_EST_REUT" hidden="1">"c5452"</definedName>
    <definedName name="IQ_EQUITY_AFFIL" hidden="1">"c552"</definedName>
    <definedName name="IQ_EQUITY_ASKPRICE" hidden="1">"c17798"</definedName>
    <definedName name="IQ_EQUITY_BIDPRICE" hidden="1">"c17797"</definedName>
    <definedName name="IQ_EQUITY_CAPITAL_ASSETS_FDIC" hidden="1">"c6744"</definedName>
    <definedName name="IQ_EQUITY_FDIC" hidden="1">"c6353"</definedName>
    <definedName name="IQ_EQUITY_LIST" hidden="1">"c15158"</definedName>
    <definedName name="IQ_EQUITY_METHOD" hidden="1">"c404"</definedName>
    <definedName name="IQ_EQUITY_MIDPRICE" hidden="1">"c17799"</definedName>
    <definedName name="IQ_EQUITY_SECURITIES_FDIC" hidden="1">"c6304"</definedName>
    <definedName name="IQ_EQUITY_SECURITIES_QUARTERLY_AVG_FFIEC" hidden="1">"c15474"</definedName>
    <definedName name="IQ_EQUITY_SECURITY_EXPOSURES_FDIC" hidden="1">"c6664"</definedName>
    <definedName name="IQ_EQUITY_TIER_ONE_CAPITAL" hidden="1">"c15246"</definedName>
    <definedName name="IQ_EQUITY_TIER_ONE_CAPITAL_RATIO" hidden="1">"c15242"</definedName>
    <definedName name="IQ_EQV_OVER_BV" hidden="1">"c1596"</definedName>
    <definedName name="IQ_EQV_OVER_LTM_PRETAX_INC" hidden="1">"c739"</definedName>
    <definedName name="IQ_ESOP_DEBT" hidden="1">"c1597"</definedName>
    <definedName name="IQ_EST_ACT_BV_REUT" hidden="1">"c5409"</definedName>
    <definedName name="IQ_EST_ACT_BV_THOM" hidden="1">"c5153"</definedName>
    <definedName name="IQ_EST_ACT_CFPS" hidden="1">"c1673"</definedName>
    <definedName name="IQ_EST_ACT_DPS" hidden="1">"c1680"</definedName>
    <definedName name="IQ_EST_ACT_EBIT" hidden="1">"c1687"</definedName>
    <definedName name="IQ_EST_ACT_EBITDA" hidden="1">"c1664"</definedName>
    <definedName name="IQ_EST_ACT_EPS" hidden="1">"c1648"</definedName>
    <definedName name="IQ_EST_ACT_EPS_GW" hidden="1">"c1743"</definedName>
    <definedName name="IQ_EST_ACT_EPS_GW_REUT" hidden="1">"c5395"</definedName>
    <definedName name="IQ_EST_ACT_EPS_NORM">"c2232"</definedName>
    <definedName name="IQ_EST_ACT_EPS_NORM_REUT" hidden="1">"c5332"</definedName>
    <definedName name="IQ_EST_ACT_EPS_REPORTED" hidden="1">"c1750"</definedName>
    <definedName name="IQ_EST_ACT_EPS_REPORTED_REUT" hidden="1">"c5402"</definedName>
    <definedName name="IQ_EST_ACT_FFO" hidden="1">"c1666"</definedName>
    <definedName name="IQ_EST_ACT_FFO_REUT" hidden="1">"c3843"</definedName>
    <definedName name="IQ_EST_ACT_FFO_SHARE_SHARE_REUT" hidden="1">"c3843"</definedName>
    <definedName name="IQ_EST_ACT_FFO_THOM" hidden="1">"c4005"</definedName>
    <definedName name="IQ_EST_ACT_NAV" hidden="1">"c1757"</definedName>
    <definedName name="IQ_EST_ACT_NI" hidden="1">"c1722"</definedName>
    <definedName name="IQ_EST_ACT_NI_GW" hidden="1">"c1729"</definedName>
    <definedName name="IQ_EST_ACT_NI_GW_THOM" hidden="1">"c5139"</definedName>
    <definedName name="IQ_EST_ACT_NI_REPORTED" hidden="1">"c1736"</definedName>
    <definedName name="IQ_EST_ACT_OPER_INC" hidden="1">"c1694"</definedName>
    <definedName name="IQ_EST_ACT_PRETAX_GW_INC" hidden="1">"c1708"</definedName>
    <definedName name="IQ_EST_ACT_PRETAX_INC" hidden="1">"c1701"</definedName>
    <definedName name="IQ_EST_ACT_PRETAX_REPORT_INC" hidden="1">"c1715"</definedName>
    <definedName name="IQ_EST_ACT_REV" hidden="1">"c2113"</definedName>
    <definedName name="IQ_EST_BV_DIFF_CIQ" hidden="1">"c4765"</definedName>
    <definedName name="IQ_EST_BV_DIFF_REUT" hidden="1">"c5433"</definedName>
    <definedName name="IQ_EST_BV_DIFF_THOM" hidden="1">"c5204"</definedName>
    <definedName name="IQ_EST_BV_SURPRISE_PERCENT_CIQ" hidden="1">"c4766"</definedName>
    <definedName name="IQ_EST_BV_SURPRISE_PERCENT_REUT" hidden="1">"c5434"</definedName>
    <definedName name="IQ_EST_BV_SURPRISE_PERCENT_THOM" hidden="1">"c5205"</definedName>
    <definedName name="IQ_EST_CFPS_DIFF" hidden="1">"c1871"</definedName>
    <definedName name="IQ_EST_CFPS_GROWTH_1YR" hidden="1">"c1774"</definedName>
    <definedName name="IQ_EST_CFPS_GROWTH_2YR" hidden="1">"c1775"</definedName>
    <definedName name="IQ_EST_CFPS_GROWTH_Q_1YR" hidden="1">"c1776"</definedName>
    <definedName name="IQ_EST_CFPS_SEQ_GROWTH_Q" hidden="1">"c1777"</definedName>
    <definedName name="IQ_EST_CFPS_SURPRISE_PERCENT" hidden="1">"c1872"</definedName>
    <definedName name="IQ_EST_CURRENCY" hidden="1">"c2140"</definedName>
    <definedName name="IQ_EST_CURRENCY_REUT" hidden="1">"c5437"</definedName>
    <definedName name="IQ_EST_DATE" hidden="1">"c1634"</definedName>
    <definedName name="IQ_EST_DATE_REUT" hidden="1">"c5438"</definedName>
    <definedName name="IQ_EST_DPS_DIFF" hidden="1">"c1873"</definedName>
    <definedName name="IQ_EST_DPS_GROWTH_1YR" hidden="1">"c1778"</definedName>
    <definedName name="IQ_EST_DPS_GROWTH_2YR" hidden="1">"c1779"</definedName>
    <definedName name="IQ_EST_DPS_GROWTH_Q_1YR" hidden="1">"c1780"</definedName>
    <definedName name="IQ_EST_DPS_SEQ_GROWTH_Q" hidden="1">"c1781"</definedName>
    <definedName name="IQ_EST_DPS_SURPRISE_PERCENT" hidden="1">"c1874"</definedName>
    <definedName name="IQ_EST_EBIT_DIFF" hidden="1">"c1875"</definedName>
    <definedName name="IQ_EST_EBIT_SURPRISE_PERCENT" hidden="1">"c1876"</definedName>
    <definedName name="IQ_EST_EBITDA_DIFF" hidden="1">"c1867"</definedName>
    <definedName name="IQ_EST_EBITDA_GROWTH_1YR" hidden="1">"c1766"</definedName>
    <definedName name="IQ_EST_EBITDA_GROWTH_2YR" hidden="1">"c1767"</definedName>
    <definedName name="IQ_EST_EBITDA_GROWTH_Q_1YR" hidden="1">"c1768"</definedName>
    <definedName name="IQ_EST_EBITDA_SEQ_GROWTH_Q" hidden="1">"c1769"</definedName>
    <definedName name="IQ_EST_EBITDA_SURPRISE_PERCENT" hidden="1">"c1868"</definedName>
    <definedName name="IQ_EST_EPS_DIFF" hidden="1">"c1864"</definedName>
    <definedName name="IQ_EST_EPS_GROWTH_1YR" hidden="1">"c1636"</definedName>
    <definedName name="IQ_EST_EPS_GROWTH_1YR_REUT" hidden="1">"c3646"</definedName>
    <definedName name="IQ_EST_EPS_GROWTH_2YR" hidden="1">"c1637"</definedName>
    <definedName name="IQ_EST_EPS_GROWTH_5YR" hidden="1">"c1655"</definedName>
    <definedName name="IQ_EST_EPS_GROWTH_5YR_HIGH" hidden="1">"c1657"</definedName>
    <definedName name="IQ_EST_EPS_GROWTH_5YR_LOW" hidden="1">"c1658"</definedName>
    <definedName name="IQ_EST_EPS_GROWTH_5YR_MEDIAN" hidden="1">"c1656"</definedName>
    <definedName name="IQ_EST_EPS_GROWTH_5YR_NUM" hidden="1">"c1659"</definedName>
    <definedName name="IQ_EST_EPS_GROWTH_5YR_REUT" hidden="1">"c3633"</definedName>
    <definedName name="IQ_EST_EPS_GROWTH_5YR_STDDEV" hidden="1">"c1660"</definedName>
    <definedName name="IQ_EST_EPS_GROWTH_Q_1YR" hidden="1">"c1641"</definedName>
    <definedName name="IQ_EST_EPS_GROWTH_Q_1YR_REUT" hidden="1">"c5410"</definedName>
    <definedName name="IQ_EST_EPS_GW_DIFF" hidden="1">"c1891"</definedName>
    <definedName name="IQ_EST_EPS_GW_DIFF_REUT" hidden="1">"c5429"</definedName>
    <definedName name="IQ_EST_EPS_GW_SURPRISE_PERCENT" hidden="1">"c1892"</definedName>
    <definedName name="IQ_EST_EPS_GW_SURPRISE_PERCENT_REUT" hidden="1">"c5430"</definedName>
    <definedName name="IQ_EST_EPS_NORM_DIFF">"c2247"</definedName>
    <definedName name="IQ_EST_EPS_NORM_DIFF_REUT" hidden="1">"c5411"</definedName>
    <definedName name="IQ_EST_EPS_NORM_SURPRISE_PERCENT">"c2248"</definedName>
    <definedName name="IQ_EST_EPS_NORM_SURPRISE_PERCENT_REUT" hidden="1">"c5412"</definedName>
    <definedName name="IQ_EST_EPS_REPORT_DIFF" hidden="1">"c1893"</definedName>
    <definedName name="IQ_EST_EPS_REPORT_DIFF_REUT" hidden="1">"c5431"</definedName>
    <definedName name="IQ_EST_EPS_REPORT_SURPRISE_PERCENT" hidden="1">"c1894"</definedName>
    <definedName name="IQ_EST_EPS_REPORT_SURPRISE_PERCENT_REUT" hidden="1">"c5432"</definedName>
    <definedName name="IQ_EST_EPS_SEQ_GROWTH_Q" hidden="1">"c1764"</definedName>
    <definedName name="IQ_EST_EPS_SURPRISE" hidden="1">"c1635"</definedName>
    <definedName name="IQ_EST_EPS_SURPRISE_PERCENT" hidden="1">"c1635"</definedName>
    <definedName name="IQ_EST_FFO_DIFF" hidden="1">"c1869"</definedName>
    <definedName name="IQ_EST_FFO_DIFF_REUT" hidden="1">"c3890"</definedName>
    <definedName name="IQ_EST_FFO_DIFF_THOM" hidden="1">"c5186"</definedName>
    <definedName name="IQ_EST_FFO_GROWTH_1YR" hidden="1">"c1770"</definedName>
    <definedName name="IQ_EST_FFO_GROWTH_2YR" hidden="1">"c1771"</definedName>
    <definedName name="IQ_EST_FFO_GROWTH_Q_1YR" hidden="1">"c1772"</definedName>
    <definedName name="IQ_EST_FFO_SEQ_GROWTH_Q" hidden="1">"c1773"</definedName>
    <definedName name="IQ_EST_FFO_SHARE_SHARE_DIFF_REUT" hidden="1">"c3890"</definedName>
    <definedName name="IQ_EST_FFO_SHARE_SHARE_SURPRISE_PERCENT_REUT" hidden="1">"c3891"</definedName>
    <definedName name="IQ_EST_FFO_SURPRISE_PERCENT" hidden="1">"c1870"</definedName>
    <definedName name="IQ_EST_FFO_SURPRISE_PERCENT_REUT" hidden="1">"c3891"</definedName>
    <definedName name="IQ_EST_FFO_SURPRISE_PERCENT_THOM" hidden="1">"c5187"</definedName>
    <definedName name="IQ_EST_NAV_DIFF" hidden="1">"c1895"</definedName>
    <definedName name="IQ_EST_NAV_SURPRISE_PERCENT" hidden="1">"c1896"</definedName>
    <definedName name="IQ_EST_NI_DIFF" hidden="1">"c1885"</definedName>
    <definedName name="IQ_EST_NI_GW_DIFF" hidden="1">"c1887"</definedName>
    <definedName name="IQ_EST_NI_GW_DIFF_THOM" hidden="1">"c5200"</definedName>
    <definedName name="IQ_EST_NI_GW_SURPRISE_PERCENT" hidden="1">"c1888"</definedName>
    <definedName name="IQ_EST_NI_GW_SURPRISE_PERCENT_THOM" hidden="1">"c5201"</definedName>
    <definedName name="IQ_EST_NI_REPORT_DIFF" hidden="1">"c1889"</definedName>
    <definedName name="IQ_EST_NI_REPORT_SURPRISE_PERCENT" hidden="1">"c1890"</definedName>
    <definedName name="IQ_EST_NI_SURPRISE_PERCENT" hidden="1">"c1886"</definedName>
    <definedName name="IQ_EST_NUM_BUY" hidden="1">"c1759"</definedName>
    <definedName name="IQ_EST_NUM_BUY_CIQ" hidden="1">"c3700"</definedName>
    <definedName name="IQ_EST_NUM_BUY_REUT" hidden="1">"c3869"</definedName>
    <definedName name="IQ_EST_NUM_BUY_THOM" hidden="1">"c5165"</definedName>
    <definedName name="IQ_EST_NUM_HIGH_REC_REUT" hidden="1">"c3870"</definedName>
    <definedName name="IQ_EST_NUM_HIGHEST_REC_REUT" hidden="1">"c3869"</definedName>
    <definedName name="IQ_EST_NUM_HOLD" hidden="1">"c1761"</definedName>
    <definedName name="IQ_EST_NUM_HOLD_CIQ" hidden="1">"c3702"</definedName>
    <definedName name="IQ_EST_NUM_HOLD_REUT" hidden="1">"c3871"</definedName>
    <definedName name="IQ_EST_NUM_HOLD_THOM" hidden="1">"c5167"</definedName>
    <definedName name="IQ_EST_NUM_LOW_REC_REUT" hidden="1">"c3872"</definedName>
    <definedName name="IQ_EST_NUM_LOWEST_REC_REUT" hidden="1">"c3873"</definedName>
    <definedName name="IQ_EST_NUM_NEUTRAL_REC_REUT" hidden="1">"c3871"</definedName>
    <definedName name="IQ_EST_NUM_NO_OPINION" hidden="1">"c1758"</definedName>
    <definedName name="IQ_EST_NUM_OUTPERFORM" hidden="1">"c1760"</definedName>
    <definedName name="IQ_EST_NUM_OUTPERFORM_CIQ" hidden="1">"c3701"</definedName>
    <definedName name="IQ_EST_NUM_OUTPERFORM_REUT" hidden="1">"c3870"</definedName>
    <definedName name="IQ_EST_NUM_OUTPERFORM_THOM" hidden="1">"c5166"</definedName>
    <definedName name="IQ_EST_NUM_SELL" hidden="1">"c1763"</definedName>
    <definedName name="IQ_EST_NUM_SELL_CIQ" hidden="1">"c3704"</definedName>
    <definedName name="IQ_EST_NUM_SELL_REUT" hidden="1">"c3873"</definedName>
    <definedName name="IQ_EST_NUM_SELL_THOM" hidden="1">"c5169"</definedName>
    <definedName name="IQ_EST_NUM_UNDERPERFORM" hidden="1">"c1762"</definedName>
    <definedName name="IQ_EST_NUM_UNDERPERFORM_CIQ" hidden="1">"c3703"</definedName>
    <definedName name="IQ_EST_NUM_UNDERPERFORM_REUT" hidden="1">"c3872"</definedName>
    <definedName name="IQ_EST_NUM_UNDERPERFORM_THOM" hidden="1">"c5168"</definedName>
    <definedName name="IQ_EST_OPER_INC_DIFF" hidden="1">"c1877"</definedName>
    <definedName name="IQ_EST_OPER_INC_SURPRISE_PERCENT" hidden="1">"c1878"</definedName>
    <definedName name="IQ_EST_PRE_TAX_DIFF" hidden="1">"c1879"</definedName>
    <definedName name="IQ_EST_PRE_TAX_GW_DIFF" hidden="1">"c1881"</definedName>
    <definedName name="IQ_EST_PRE_TAX_GW_SURPRISE_PERCENT" hidden="1">"c1882"</definedName>
    <definedName name="IQ_EST_PRE_TAX_REPORT_DIFF" hidden="1">"c1883"</definedName>
    <definedName name="IQ_EST_PRE_TAX_REPORT_SURPRISE_PERCENT" hidden="1">"c1884"</definedName>
    <definedName name="IQ_EST_PRE_TAX_SURPRISE_PERCENT" hidden="1">"c1880"</definedName>
    <definedName name="IQ_EST_REUT_ACT_CAPEX" hidden="1">"c3975"</definedName>
    <definedName name="IQ_EST_REV_DIFF" hidden="1">"c1865"</definedName>
    <definedName name="IQ_EST_REV_GROWTH_1YR" hidden="1">"c1638"</definedName>
    <definedName name="IQ_EST_REV_GROWTH_2YR" hidden="1">"c1639"</definedName>
    <definedName name="IQ_EST_REV_GROWTH_Q_1YR" hidden="1">"c1640"</definedName>
    <definedName name="IQ_EST_REV_SEQ_GROWTH_Q" hidden="1">"c1765"</definedName>
    <definedName name="IQ_EST_REV_SURPRISE_PERCENT" hidden="1">"c1866"</definedName>
    <definedName name="IQ_EST_VENDOR">"c5564"</definedName>
    <definedName name="IQ_ESTIMATED_ASSESSABLE_DEPOSITS_FDIC" hidden="1">"c6490"</definedName>
    <definedName name="IQ_ESTIMATED_INSURED_DEPOSITS_FDIC" hidden="1">"c6491"</definedName>
    <definedName name="IQ_EV_OVER_EMPLOYEE" hidden="1">"c1225"</definedName>
    <definedName name="IQ_EV_OVER_LTM_EBIT" hidden="1">"c1221"</definedName>
    <definedName name="IQ_EV_OVER_LTM_EBITDA" hidden="1">"c1223"</definedName>
    <definedName name="IQ_EV_OVER_LTM_REVENUE" hidden="1">"c1227"</definedName>
    <definedName name="IQ_EV_OVER_REVENUE_EST" hidden="1">"IQ_EV_OVER_REVENUE_EST"</definedName>
    <definedName name="IQ_EV_OVER_REVENUE_EST_1" hidden="1">"IQ_EV_OVER_REVENUE_EST_1"</definedName>
    <definedName name="IQ_EVAL_DATE" hidden="1">"c2180"</definedName>
    <definedName name="IQ_EVENT_ADDRESS" hidden="1">"c19167"</definedName>
    <definedName name="IQ_EVENT_ADVISORS" hidden="1">"c19147"</definedName>
    <definedName name="IQ_EVENT_AGENDA" hidden="1">"c19168"</definedName>
    <definedName name="IQ_EVENT_CALL_DESCRIPTION" hidden="1">"c19154"</definedName>
    <definedName name="IQ_EVENT_CONTACT" hidden="1">"c19160"</definedName>
    <definedName name="IQ_EVENT_EMAIL" hidden="1">"c19162"</definedName>
    <definedName name="IQ_EVENT_LIVE_AUDIO_DETAILS_WEBCAST_URL" hidden="1">"c19153"</definedName>
    <definedName name="IQ_EVENT_LIVE_OTHER_PASSCODE" hidden="1">"c19152"</definedName>
    <definedName name="IQ_EVENT_LIVE_OTHER_PHONE_NUMBER" hidden="1">"c19151"</definedName>
    <definedName name="IQ_EVENT_LIVE_PASSCODE" hidden="1">"c19150"</definedName>
    <definedName name="IQ_EVENT_LIVE_PHONE_NUMBER" hidden="1">"c19149"</definedName>
    <definedName name="IQ_EVENT_MARKETINDICATOR" hidden="1">"c19166"</definedName>
    <definedName name="IQ_EVENT_OTHER_CONTACT" hidden="1">"c19163"</definedName>
    <definedName name="IQ_EVENT_OTHER_CONTACT_EMAIL" hidden="1">"c19165"</definedName>
    <definedName name="IQ_EVENT_OTHER_CONTACT_PHONE" hidden="1">"c19164"</definedName>
    <definedName name="IQ_EVENT_PHONE" hidden="1">"c19161"</definedName>
    <definedName name="IQ_EVENT_REPLAY_AUDIO_DETAILS_WEBCAST_URL" hidden="1">"c19159"</definedName>
    <definedName name="IQ_EVENT_REPLAY_BEGINS" hidden="1">"c19157"</definedName>
    <definedName name="IQ_EVENT_REPLAY_ENDS" hidden="1">"c19158"</definedName>
    <definedName name="IQ_EVENT_REPLAY_PASSCODE" hidden="1">"c19156"</definedName>
    <definedName name="IQ_EVENT_REPLAY_PHONE_NUMBER" hidden="1">"c19155"</definedName>
    <definedName name="IQ_EVENT_SITUATION" hidden="1">"c19148"</definedName>
    <definedName name="IQ_EVENT_SOURCE" hidden="1">"c19146"</definedName>
    <definedName name="IQ_EXCHANGE" hidden="1">"c405"</definedName>
    <definedName name="IQ_EXCISE_TAXES_EXCL_SALES">"c5515"</definedName>
    <definedName name="IQ_EXCISE_TAXES_INCL_SALES">"c5514"</definedName>
    <definedName name="IQ_EXERCISE_PRICE" hidden="1">"c406"</definedName>
    <definedName name="IQ_EXERCISED" hidden="1">"c406"</definedName>
    <definedName name="IQ_EXP_RETURN_PENSION_DOMESTIC" hidden="1">"c407"</definedName>
    <definedName name="IQ_EXP_RETURN_PENSION_FOREIGN" hidden="1">"c408"</definedName>
    <definedName name="IQ_EXPENSE_CODE_" hidden="1">"jfh"</definedName>
    <definedName name="IQ_EXPLORE_DRILL" hidden="1">"c409"</definedName>
    <definedName name="IQ_EXPORTS_APR_FC_UNUSED_UNUSED_UNUSED" hidden="1">"c8401"</definedName>
    <definedName name="IQ_EXPORTS_APR_UNUSED_UNUSED_UNUSED" hidden="1">"c7521"</definedName>
    <definedName name="IQ_EXPORTS_FC_UNUSED_UNUSED_UNUSED" hidden="1">"c7741"</definedName>
    <definedName name="IQ_EXPORTS_GOODS_REAL_SAAR_APR_FC_UNUSED_UNUSED_UNUSED" hidden="1">"c8512"</definedName>
    <definedName name="IQ_EXPORTS_GOODS_REAL_SAAR_APR_UNUSED_UNUSED_UNUSED" hidden="1">"c7632"</definedName>
    <definedName name="IQ_EXPORTS_GOODS_REAL_SAAR_FC_UNUSED_UNUSED_UNUSED" hidden="1">"c7852"</definedName>
    <definedName name="IQ_EXPORTS_GOODS_REAL_SAAR_POP_FC_UNUSED_UNUSED_UNUSED" hidden="1">"c8072"</definedName>
    <definedName name="IQ_EXPORTS_GOODS_REAL_SAAR_POP_UNUSED_UNUSED_UNUSED" hidden="1">"c7192"</definedName>
    <definedName name="IQ_EXPORTS_GOODS_REAL_SAAR_UNUSED_UNUSED_UNUSED" hidden="1">"c6972"</definedName>
    <definedName name="IQ_EXPORTS_GOODS_REAL_SAAR_YOY_FC_UNUSED_UNUSED_UNUSED" hidden="1">"c8292"</definedName>
    <definedName name="IQ_EXPORTS_GOODS_REAL_SAAR_YOY_UNUSED_UNUSED_UNUSED" hidden="1">"c7412"</definedName>
    <definedName name="IQ_EXPORTS_POP_FC_UNUSED_UNUSED_UNUSED" hidden="1">"c7961"</definedName>
    <definedName name="IQ_EXPORTS_POP_UNUSED_UNUSED_UNUSED" hidden="1">"c7081"</definedName>
    <definedName name="IQ_EXPORTS_SERVICES_REAL_SAAR_APR_FC_UNUSED_UNUSED_UNUSED" hidden="1">"c8516"</definedName>
    <definedName name="IQ_EXPORTS_SERVICES_REAL_SAAR_APR_UNUSED_UNUSED_UNUSED" hidden="1">"c7636"</definedName>
    <definedName name="IQ_EXPORTS_SERVICES_REAL_SAAR_FC_UNUSED_UNUSED_UNUSED" hidden="1">"c7856"</definedName>
    <definedName name="IQ_EXPORTS_SERVICES_REAL_SAAR_POP_FC_UNUSED_UNUSED_UNUSED" hidden="1">"c8076"</definedName>
    <definedName name="IQ_EXPORTS_SERVICES_REAL_SAAR_POP_UNUSED_UNUSED_UNUSED" hidden="1">"c7196"</definedName>
    <definedName name="IQ_EXPORTS_SERVICES_REAL_SAAR_UNUSED_UNUSED_UNUSED" hidden="1">"c6976"</definedName>
    <definedName name="IQ_EXPORTS_SERVICES_REAL_SAAR_YOY_FC_UNUSED_UNUSED_UNUSED" hidden="1">"c8296"</definedName>
    <definedName name="IQ_EXPORTS_SERVICES_REAL_SAAR_YOY_UNUSED_UNUSED_UNUSED" hidden="1">"c7416"</definedName>
    <definedName name="IQ_EXPORTS_UNUSED_UNUSED_UNUSED" hidden="1">"c6861"</definedName>
    <definedName name="IQ_EXPORTS_YOY_FC_UNUSED_UNUSED_UNUSED" hidden="1">"c8181"</definedName>
    <definedName name="IQ_EXPORTS_YOY_UNUSED_UNUSED_UNUSED" hidden="1">"c7301"</definedName>
    <definedName name="IQ_EXTRA_ACC_ITEMS" hidden="1">"c410"</definedName>
    <definedName name="IQ_EXTRA_ACC_ITEMS_BNK" hidden="1">"c411"</definedName>
    <definedName name="IQ_EXTRA_ACC_ITEMS_BR" hidden="1">"c412"</definedName>
    <definedName name="IQ_EXTRA_ACC_ITEMS_FIN" hidden="1">"c413"</definedName>
    <definedName name="IQ_EXTRA_ACC_ITEMS_INS" hidden="1">"c414"</definedName>
    <definedName name="IQ_EXTRA_ACC_ITEMS_RE">"c6216"</definedName>
    <definedName name="IQ_EXTRA_ACC_ITEMS_REIT" hidden="1">"c415"</definedName>
    <definedName name="IQ_EXTRA_ACC_ITEMS_UTI" hidden="1">"c416"</definedName>
    <definedName name="IQ_EXTRA_ITEMS" hidden="1">"c413"</definedName>
    <definedName name="IQ_EXTRA_ITEMS_OTHER_ADJUSTMENTS_FOREIGN_FFIEC" hidden="1">"c15392"</definedName>
    <definedName name="IQ_EXTRAORDINARY_GAINS_FDIC" hidden="1">"c6586"</definedName>
    <definedName name="IQ_FAIR_VALUE_FDIC" hidden="1">"c6427"</definedName>
    <definedName name="IQ_FARM_LOANS_NET_FDIC" hidden="1">"c6316"</definedName>
    <definedName name="IQ_FARM_LOANS_TOTAL_LOANS_FOREIGN_FDIC" hidden="1">"c6450"</definedName>
    <definedName name="IQ_FARMLAND_DOM_FFIEC" hidden="1">"c15268"</definedName>
    <definedName name="IQ_FARMLAND_LOANS_FDIC" hidden="1">"c6314"</definedName>
    <definedName name="IQ_FDIC" hidden="1">"c417"</definedName>
    <definedName name="IQ_FED_FUND_PURCHASED_SEC_SOLD_REPURCHASE_FFIEC" hidden="1">"c15489"</definedName>
    <definedName name="IQ_FED_FUND_SOLD_SEC_PURCHASED_RESELL_FFIEC" hidden="1">"c15488"</definedName>
    <definedName name="IQ_FED_FUNDS_PURCH_SEC_SOLD_FAIR_VALUE_TOT_FFIEC" hidden="1">"c15406"</definedName>
    <definedName name="IQ_FED_FUNDS_PURCH_SEC_SOLD_LEVEL_1_FFIEC" hidden="1">"c15428"</definedName>
    <definedName name="IQ_FED_FUNDS_PURCH_SEC_SOLD_LEVEL_2_FFIEC" hidden="1">"c15441"</definedName>
    <definedName name="IQ_FED_FUNDS_PURCH_SEC_SOLD_LEVEL_3_FFIEC" hidden="1">"c15454"</definedName>
    <definedName name="IQ_FED_FUNDS_PURCHASED_FDIC" hidden="1">"c6343"</definedName>
    <definedName name="IQ_FED_FUNDS_SOLD_FDIC" hidden="1">"c6307"</definedName>
    <definedName name="IQ_FED_FUNDS_SOLD_SEC_PURCH_FAIR_VALUE_TOT_FFIEC" hidden="1">"c15402"</definedName>
    <definedName name="IQ_FED_FUNDS_SOLD_SEC_PURCH_LEVEL_1_FFIEC" hidden="1">"c15424"</definedName>
    <definedName name="IQ_FED_FUNDS_SOLD_SEC_PURCH_LEVEL_2_FFIEC" hidden="1">"c15437"</definedName>
    <definedName name="IQ_FED_FUNDS_SOLD_SEC_PURCH_LEVEL_3_FFIEC" hidden="1">"c15450"</definedName>
    <definedName name="IQ_FEDFUNDS_PURCHASED_RELATED" hidden="1">"c19132"</definedName>
    <definedName name="IQ_FEDFUNDS_SOLD" hidden="1">"c2256"</definedName>
    <definedName name="IQ_FEDFUNDS_SOLD_RELATED" hidden="1">"c19130"</definedName>
    <definedName name="IQ_FEES_OTHER_INCOME" hidden="1">"c15257"</definedName>
    <definedName name="IQ_FFO" hidden="1">"c1574"</definedName>
    <definedName name="IQ_FFO_ACT_OR_EST">"c2216"</definedName>
    <definedName name="IQ_FFO_ADJ_ACT_OR_EST">"c4435"</definedName>
    <definedName name="IQ_FFO_ADJ_EST_CIQ" hidden="1">"c4959"</definedName>
    <definedName name="IQ_FFO_ADJ_HIGH_EST_CIQ" hidden="1">"c4962"</definedName>
    <definedName name="IQ_FFO_ADJ_LOW_EST_CIQ" hidden="1">"c4963"</definedName>
    <definedName name="IQ_FFO_ADJ_MEDIAN_EST_CIQ" hidden="1">"c4964"</definedName>
    <definedName name="IQ_FFO_ADJ_NUM_EST_CIQ" hidden="1">"c4965"</definedName>
    <definedName name="IQ_FFO_ADJ_STDDEV_EST_CIQ" hidden="1">"c4966"</definedName>
    <definedName name="IQ_FFO_EST" hidden="1">"c418"</definedName>
    <definedName name="IQ_FFO_EST_CIQ" hidden="1">"c3668"</definedName>
    <definedName name="IQ_FFO_EST_DET_EST" hidden="1">"c12059"</definedName>
    <definedName name="IQ_FFO_EST_DET_EST_CURRENCY" hidden="1">"c12466"</definedName>
    <definedName name="IQ_FFO_EST_DET_EST_CURRENCY_REUT" hidden="1">"c12536"</definedName>
    <definedName name="IQ_FFO_EST_DET_EST_CURRENCY_THOM" hidden="1">"c12487"</definedName>
    <definedName name="IQ_FFO_EST_DET_EST_DATE" hidden="1">"c12212"</definedName>
    <definedName name="IQ_FFO_EST_DET_EST_DATE_REUT" hidden="1">"c12295"</definedName>
    <definedName name="IQ_FFO_EST_DET_EST_DATE_THOM" hidden="1">"c12238"</definedName>
    <definedName name="IQ_FFO_EST_DET_EST_INCL" hidden="1">"c12349"</definedName>
    <definedName name="IQ_FFO_EST_DET_EST_INCL_REUT" hidden="1">"c12419"</definedName>
    <definedName name="IQ_FFO_EST_DET_EST_INCL_THOM" hidden="1">"c12370"</definedName>
    <definedName name="IQ_FFO_EST_DET_EST_ORIGIN" hidden="1">"c12722"</definedName>
    <definedName name="IQ_FFO_EST_DET_EST_ORIGIN_REUT" hidden="1">"c12724"</definedName>
    <definedName name="IQ_FFO_EST_DET_EST_ORIGIN_THOM" hidden="1">"c12608"</definedName>
    <definedName name="IQ_FFO_EST_DET_EST_REUT" hidden="1">"c12153"</definedName>
    <definedName name="IQ_FFO_EST_DET_EST_THOM" hidden="1">"c12088"</definedName>
    <definedName name="IQ_FFO_EST_REUT" hidden="1">"c3837"</definedName>
    <definedName name="IQ_FFO_EST_THOM" hidden="1">"c3999"</definedName>
    <definedName name="IQ_FFO_HIGH_EST" hidden="1">"c419"</definedName>
    <definedName name="IQ_FFO_HIGH_EST_CIQ" hidden="1">"c3670"</definedName>
    <definedName name="IQ_FFO_HIGH_EST_REUT" hidden="1">"c3839"</definedName>
    <definedName name="IQ_FFO_HIGH_EST_THOM" hidden="1">"c4001"</definedName>
    <definedName name="IQ_FFO_LOW_EST" hidden="1">"c420"</definedName>
    <definedName name="IQ_FFO_LOW_EST_CIQ" hidden="1">"c3671"</definedName>
    <definedName name="IQ_FFO_LOW_EST_REUT" hidden="1">"c3840"</definedName>
    <definedName name="IQ_FFO_LOW_EST_THOM" hidden="1">"c4002"</definedName>
    <definedName name="IQ_FFO_MEDIAN_EST" hidden="1">"c1665"</definedName>
    <definedName name="IQ_FFO_MEDIAN_EST_CIQ" hidden="1">"c3669"</definedName>
    <definedName name="IQ_FFO_MEDIAN_EST_REUT" hidden="1">"c3838"</definedName>
    <definedName name="IQ_FFO_MEDIAN_EST_THOM" hidden="1">"c4000"</definedName>
    <definedName name="IQ_FFO_NO_EST" hidden="1">"c276"</definedName>
    <definedName name="IQ_FFO_NUM_EST" hidden="1">"c421"</definedName>
    <definedName name="IQ_FFO_NUM_EST_CIQ" hidden="1">"c3672"</definedName>
    <definedName name="IQ_FFO_NUM_EST_REUT" hidden="1">"c3841"</definedName>
    <definedName name="IQ_FFO_NUM_EST_THOM" hidden="1">"c4003"</definedName>
    <definedName name="IQ_FFO_PAYOUT_RATIO" hidden="1">"c3492"</definedName>
    <definedName name="IQ_FFO_SHARE_ACT_OR_EST">"c4446"</definedName>
    <definedName name="IQ_FFO_SHARE_SHARE_EST_DET_EST" hidden="1">"c12059"</definedName>
    <definedName name="IQ_FFO_SHARE_SHARE_EST_DET_EST_CURRENCY" hidden="1">"c12466"</definedName>
    <definedName name="IQ_FFO_SHARE_SHARE_EST_DET_EST_CURRENCY_REUT" hidden="1">"c12536"</definedName>
    <definedName name="IQ_FFO_SHARE_SHARE_EST_DET_EST_CURRENCY_THOM" hidden="1">"c12487"</definedName>
    <definedName name="IQ_FFO_SHARE_SHARE_EST_DET_EST_DATE" hidden="1">"c12212"</definedName>
    <definedName name="IQ_FFO_SHARE_SHARE_EST_DET_EST_DATE_REUT" hidden="1">"c12295"</definedName>
    <definedName name="IQ_FFO_SHARE_SHARE_EST_DET_EST_DATE_THOM" hidden="1">"c12238"</definedName>
    <definedName name="IQ_FFO_SHARE_SHARE_EST_DET_EST_INCL" hidden="1">"c12349"</definedName>
    <definedName name="IQ_FFO_SHARE_SHARE_EST_DET_EST_INCL_REUT" hidden="1">"c12419"</definedName>
    <definedName name="IQ_FFO_SHARE_SHARE_EST_DET_EST_INCL_THOM" hidden="1">"c12370"</definedName>
    <definedName name="IQ_FFO_SHARE_SHARE_EST_DET_EST_ORIGIN" hidden="1">"c12722"</definedName>
    <definedName name="IQ_FFO_SHARE_SHARE_EST_DET_EST_ORIGIN_REUT" hidden="1">"c12724"</definedName>
    <definedName name="IQ_FFO_SHARE_SHARE_EST_DET_EST_ORIGIN_THOM" hidden="1">"c12608"</definedName>
    <definedName name="IQ_FFO_SHARE_SHARE_EST_DET_EST_REUT" hidden="1">"c12153"</definedName>
    <definedName name="IQ_FFO_SHARE_SHARE_EST_DET_EST_THOM" hidden="1">"c12088"</definedName>
    <definedName name="IQ_FFO_SHARE_SHARE_EST_REUT" hidden="1">"c3837"</definedName>
    <definedName name="IQ_FFO_SHARE_SHARE_EST_THOM" hidden="1">"c3999"</definedName>
    <definedName name="IQ_FFO_SHARE_SHARE_HIGH_EST_REUT" hidden="1">"c3839"</definedName>
    <definedName name="IQ_FFO_SHARE_SHARE_HIGH_EST_THOM" hidden="1">"c4001"</definedName>
    <definedName name="IQ_FFO_SHARE_SHARE_LOW_EST_REUT" hidden="1">"c3840"</definedName>
    <definedName name="IQ_FFO_SHARE_SHARE_LOW_EST_THOM" hidden="1">"c4002"</definedName>
    <definedName name="IQ_FFO_SHARE_SHARE_MEDIAN_EST_REUT" hidden="1">"c3838"</definedName>
    <definedName name="IQ_FFO_SHARE_SHARE_MEDIAN_EST_THOM" hidden="1">"c4000"</definedName>
    <definedName name="IQ_FFO_SHARE_SHARE_NUM_EST_REUT" hidden="1">"c3841"</definedName>
    <definedName name="IQ_FFO_SHARE_SHARE_NUM_EST_THOM" hidden="1">"c4003"</definedName>
    <definedName name="IQ_FFO_SHARE_SHARE_STDDEV_EST_REUT" hidden="1">"c3842"</definedName>
    <definedName name="IQ_FFO_SHARE_SHARE_STDDEV_EST_THOM" hidden="1">"c4004"</definedName>
    <definedName name="IQ_FFO_STDDEV_EST" hidden="1">"c422"</definedName>
    <definedName name="IQ_FFO_STDDEV_EST_CIQ" hidden="1">"c3673"</definedName>
    <definedName name="IQ_FFO_STDDEV_EST_REUT" hidden="1">"c3842"</definedName>
    <definedName name="IQ_FFO_STDDEV_EST_THOM" hidden="1">"c4004"</definedName>
    <definedName name="IQ_FH" hidden="1">100000</definedName>
    <definedName name="IQ_FHLB_ADVANCES_FDIC" hidden="1">"c6366"</definedName>
    <definedName name="IQ_FHLB_DEBT" hidden="1">"c423"</definedName>
    <definedName name="IQ_FHLB_DUE_AFTER_FIVE" hidden="1">"c2086"</definedName>
    <definedName name="IQ_FHLB_DUE_CY" hidden="1">"c2080"</definedName>
    <definedName name="IQ_FHLB_DUE_CY1" hidden="1">"c2081"</definedName>
    <definedName name="IQ_FHLB_DUE_CY2" hidden="1">"c2082"</definedName>
    <definedName name="IQ_FHLB_DUE_CY3" hidden="1">"c2083"</definedName>
    <definedName name="IQ_FHLB_DUE_CY4" hidden="1">"c2084"</definedName>
    <definedName name="IQ_FHLB_DUE_NEXT_FIVE" hidden="1">"c2085"</definedName>
    <definedName name="IQ_FIDUCIARY_ACTIVITIES_FDIC" hidden="1">"c6571"</definedName>
    <definedName name="IQ_FIFETEEN_YEAR_FIXED_AND_FLOATING_RATE_FDIC" hidden="1">"c6423"</definedName>
    <definedName name="IQ_FIFETEEN_YEAR_MORTGAGE_PASS_THROUGHS_FDIC" hidden="1">"c6415"</definedName>
    <definedName name="IQ_FILING_CURRENCY" hidden="1">"c2129"</definedName>
    <definedName name="IQ_FILINGDATE_BS" hidden="1">"c424"</definedName>
    <definedName name="IQ_FILINGDATE_CF" hidden="1">"c425"</definedName>
    <definedName name="IQ_FILINGDATE_IS" hidden="1">"c426"</definedName>
    <definedName name="IQ_FILM_RIGHTS" hidden="1">"c2254"</definedName>
    <definedName name="IQ_FIN_DIV_ASSETS_CURRENT" hidden="1">"c427"</definedName>
    <definedName name="IQ_FIN_DIV_ASSETS_LT" hidden="1">"c428"</definedName>
    <definedName name="IQ_FIN_DIV_CURRENT_PORT_DEBT_TOTAL" hidden="1">"c5524"</definedName>
    <definedName name="IQ_FIN_DIV_CURRENT_PORT_LEASES_TOTAL" hidden="1">"c5523"</definedName>
    <definedName name="IQ_FIN_DIV_DEBT_CURRENT" hidden="1">"c429"</definedName>
    <definedName name="IQ_FIN_DIV_DEBT_LT" hidden="1">"c430"</definedName>
    <definedName name="IQ_FIN_DIV_DEBT_LT_TOTAL" hidden="1">"c5526"</definedName>
    <definedName name="IQ_FIN_DIV_DEBT_TOTAL">"c5656"</definedName>
    <definedName name="IQ_FIN_DIV_EXP" hidden="1">"c431"</definedName>
    <definedName name="IQ_FIN_DIV_INT_EXP" hidden="1">"c432"</definedName>
    <definedName name="IQ_FIN_DIV_LEASES_LT_TOTAL" hidden="1">"c5525"</definedName>
    <definedName name="IQ_FIN_DIV_LIAB_CURRENT" hidden="1">"c433"</definedName>
    <definedName name="IQ_FIN_DIV_LIAB_LT" hidden="1">"c434"</definedName>
    <definedName name="IQ_FIN_DIV_LOANS_CURRENT" hidden="1">"c435"</definedName>
    <definedName name="IQ_FIN_DIV_LOANS_LT" hidden="1">"c436"</definedName>
    <definedName name="IQ_FIN_DIV_LT_DEBT_TOTAL">"c5655"</definedName>
    <definedName name="IQ_FIN_DIV_NOTES_PAY_TOTAL" hidden="1">"c5522"</definedName>
    <definedName name="IQ_FIN_DIV_REV" hidden="1">"c437"</definedName>
    <definedName name="IQ_FIN_DIV_ST_DEBT_TOTAL">"c5527"</definedName>
    <definedName name="IQ_FINANCING_CASH" hidden="1">"c893"</definedName>
    <definedName name="IQ_FINANCING_CASH_SUPPL" hidden="1">"c899"</definedName>
    <definedName name="IQ_FINANCING_OBLIG_CURRENT">"c6190"</definedName>
    <definedName name="IQ_FINANCING_OBLIG_NON_CURRENT">"c6191"</definedName>
    <definedName name="IQ_FINISHED_INV" hidden="1">"c438"</definedName>
    <definedName name="IQ_FIRST_INT_DATE" hidden="1">"c2186"</definedName>
    <definedName name="IQ_FIRST_YEAR_LIFE" hidden="1">"c439"</definedName>
    <definedName name="IQ_FIRST_YEAR_LIFE_PREM" hidden="1">"c2787"</definedName>
    <definedName name="IQ_FIRST_YEAR_PREM" hidden="1">"c2786"</definedName>
    <definedName name="IQ_FIRSTPRICINGDATE" hidden="1">"c3050"</definedName>
    <definedName name="IQ_FISCAL_Q" hidden="1">"c440"</definedName>
    <definedName name="IQ_FISCAL_Q_EST_REUT" hidden="1">"c6798"</definedName>
    <definedName name="IQ_FISCAL_Y" hidden="1">"c441"</definedName>
    <definedName name="IQ_FISCAL_Y_EST_REUT" hidden="1">"c6799"</definedName>
    <definedName name="IQ_FIVE_PERCENT_AMOUNT" hidden="1">"c240"</definedName>
    <definedName name="IQ_FIVE_PERCENT_CIQID" hidden="1">"c19094"</definedName>
    <definedName name="IQ_FIVE_PERCENT_DERIVATIVES" hidden="1">"c19096"</definedName>
    <definedName name="IQ_FIVE_PERCENT_NAME" hidden="1">"c19093"</definedName>
    <definedName name="IQ_FIVE_PERCENT_OWNER" hidden="1">"c442"</definedName>
    <definedName name="IQ_FIVE_PERCENT_PERCENT" hidden="1">"c19097"</definedName>
    <definedName name="IQ_FIVE_PERCENT_POSITION_DATE" hidden="1">"c19099"</definedName>
    <definedName name="IQ_FIVE_PERCENT_SHARES" hidden="1">"c19095"</definedName>
    <definedName name="IQ_FIVE_PERCENT_VALUE" hidden="1">"c19098"</definedName>
    <definedName name="IQ_FIVE_YEAR_FIXED_AND_FLOATING_RATE_FDIC" hidden="1">"c6422"</definedName>
    <definedName name="IQ_FIVE_YEAR_MORTGAGE_PASS_THROUGHS_FDIC" hidden="1">"c6414"</definedName>
    <definedName name="IQ_FIVEPERCENT_OWNER" hidden="1">"c239"</definedName>
    <definedName name="IQ_FIVEPERCENT_PERCENT" hidden="1">"c443"</definedName>
    <definedName name="IQ_FIVEPERCENT_SHARES" hidden="1">"c444"</definedName>
    <definedName name="IQ_FIXED_ASSET_TURNS" hidden="1">"c445"</definedName>
    <definedName name="IQ_FIXED_INVEST_APR_FC_UNUSED_UNUSED_UNUSED" hidden="1">"c8410"</definedName>
    <definedName name="IQ_FIXED_INVEST_APR_UNUSED_UNUSED_UNUSED" hidden="1">"c7530"</definedName>
    <definedName name="IQ_FIXED_INVEST_FC_UNUSED_UNUSED_UNUSED" hidden="1">"c7750"</definedName>
    <definedName name="IQ_FIXED_INVEST_POP_FC_UNUSED_UNUSED_UNUSED" hidden="1">"c7970"</definedName>
    <definedName name="IQ_FIXED_INVEST_POP_UNUSED_UNUSED_UNUSED" hidden="1">"c7090"</definedName>
    <definedName name="IQ_FIXED_INVEST_REAL_APR_FC_UNUSED_UNUSED_UNUSED" hidden="1">"c8518"</definedName>
    <definedName name="IQ_FIXED_INVEST_REAL_APR_UNUSED_UNUSED_UNUSED" hidden="1">"c7638"</definedName>
    <definedName name="IQ_FIXED_INVEST_REAL_FC_UNUSED_UNUSED_UNUSED" hidden="1">"c7858"</definedName>
    <definedName name="IQ_FIXED_INVEST_REAL_POP_FC_UNUSED_UNUSED_UNUSED" hidden="1">"c8078"</definedName>
    <definedName name="IQ_FIXED_INVEST_REAL_POP_UNUSED_UNUSED_UNUSED" hidden="1">"c7198"</definedName>
    <definedName name="IQ_FIXED_INVEST_REAL_UNUSED_UNUSED_UNUSED" hidden="1">"c6978"</definedName>
    <definedName name="IQ_FIXED_INVEST_REAL_YOY_FC_UNUSED_UNUSED_UNUSED" hidden="1">"c8298"</definedName>
    <definedName name="IQ_FIXED_INVEST_REAL_YOY_UNUSED_UNUSED_UNUSED" hidden="1">"c7418"</definedName>
    <definedName name="IQ_FIXED_INVEST_UNUSED_UNUSED_UNUSED" hidden="1">"c6870"</definedName>
    <definedName name="IQ_FIXED_INVEST_YOY_FC_UNUSED_UNUSED_UNUSED" hidden="1">"c8190"</definedName>
    <definedName name="IQ_FIXED_INVEST_YOY_UNUSED_UNUSED_UNUSED" hidden="1">"c7310"</definedName>
    <definedName name="IQ_FLOAT" hidden="1">"c225"</definedName>
    <definedName name="IQ_FLOAT_PERCENT" hidden="1">"c1575"</definedName>
    <definedName name="IQ_FNMA_FHLMC_FDIC" hidden="1">"c6397"</definedName>
    <definedName name="IQ_FNMA_FHLMC_GNMA_FDIC" hidden="1">"c6399"</definedName>
    <definedName name="IQ_FORECLOSED_PROP_GNMA_LOANS_FFIEC" hidden="1">"c15272"</definedName>
    <definedName name="IQ_FORECLOSED_PROPERTIES_FDIC" hidden="1">"c6459"</definedName>
    <definedName name="IQ_FOREIGN_BANK_LOANS_FDIC" hidden="1">"c6437"</definedName>
    <definedName name="IQ_FOREIGN_BANKS_DEPOSITS_FOREIGN_FDIC" hidden="1">"c6481"</definedName>
    <definedName name="IQ_FOREIGN_BANKS_LOAN_CHARG_OFFS_FDIC" hidden="1">"c6645"</definedName>
    <definedName name="IQ_FOREIGN_BANKS_NET_CHARGE_OFFS_FDIC" hidden="1">"c6647"</definedName>
    <definedName name="IQ_FOREIGN_BANKS_NONTRANSACTION_ACCOUNTS_FDIC" hidden="1">"c6550"</definedName>
    <definedName name="IQ_FOREIGN_BANKS_RECOVERIES_FDIC" hidden="1">"c6646"</definedName>
    <definedName name="IQ_FOREIGN_BANKS_TRANSACTION_ACCOUNTS_FDIC" hidden="1">"c6542"</definedName>
    <definedName name="IQ_FOREIGN_BRANCHES_U.S._BANKS_LOANS_FDIC" hidden="1">"c6438"</definedName>
    <definedName name="IQ_FOREIGN_BRANCHES_US_BANKS_FDIC" hidden="1">"c6392"</definedName>
    <definedName name="IQ_FOREIGN_BRANCHES_US_BANKS_LOANS_FDIC" hidden="1">"c6438"</definedName>
    <definedName name="IQ_FOREIGN_COUNTRIES_BANKS_TOTAL_LOANS_FOREIGN_FDIC" hidden="1">"c6445"</definedName>
    <definedName name="IQ_FOREIGN_DEBT_SECURITIES_FDIC" hidden="1">"c6303"</definedName>
    <definedName name="IQ_FOREIGN_DEP_IB" hidden="1">"c446"</definedName>
    <definedName name="IQ_FOREIGN_DEP_NON_IB" hidden="1">"c447"</definedName>
    <definedName name="IQ_FOREIGN_DEPOSITS_NONTRANSACTION_ACCOUNTS_FDIC" hidden="1">"c6549"</definedName>
    <definedName name="IQ_FOREIGN_DEPOSITS_TRANSACTION_ACCOUNTS_FDIC" hidden="1">"c6541"</definedName>
    <definedName name="IQ_FOREIGN_EXCHANGE" hidden="1">"c451"</definedName>
    <definedName name="IQ_FOREIGN_EXCHANGE_EXPOSURES_FDIC" hidden="1">"c6663"</definedName>
    <definedName name="IQ_FOREIGN_GOVERNMENT_LOANS_FDIC" hidden="1">"c6430"</definedName>
    <definedName name="IQ_FOREIGN_GOVERNMENTS_CHARGE_OFFS_FDIC" hidden="1">"c6600"</definedName>
    <definedName name="IQ_FOREIGN_GOVERNMENTS_DEPOSITS_FOREIGN_FDIC" hidden="1">"c6482"</definedName>
    <definedName name="IQ_FOREIGN_GOVERNMENTS_NET_CHARGE_OFFS_FDIC" hidden="1">"c6638"</definedName>
    <definedName name="IQ_FOREIGN_GOVERNMENTS_NONTRANSACTION_ACCOUNTS_FDIC" hidden="1">"c6551"</definedName>
    <definedName name="IQ_FOREIGN_GOVERNMENTS_RECOVERIES_FDIC" hidden="1">"c6619"</definedName>
    <definedName name="IQ_FOREIGN_GOVERNMENTS_TOTAL_DEPOSITS_FDIC" hidden="1">"c6476"</definedName>
    <definedName name="IQ_FOREIGN_GOVERNMENTS_TRANSACTION_ACCOUNTS_FDIC" hidden="1">"c6543"</definedName>
    <definedName name="IQ_FOREIGN_GOVT_OFFICIAL_INST_FOREIGN_DEP_FFIEC" hidden="1">"c15345"</definedName>
    <definedName name="IQ_FOREIGN_GOVT_OFFICIAL_INST_NON_TRANS_ACCTS_FFIEC" hidden="1">"c15327"</definedName>
    <definedName name="IQ_FOREIGN_GOVT_OFFICIAL_INST_TRANS_ACCTS_FFIEC" hidden="1">"c15319"</definedName>
    <definedName name="IQ_FOREIGN_LOANS" hidden="1">"c448"</definedName>
    <definedName name="IQ_FQ" hidden="1">500</definedName>
    <definedName name="IQ_FTOOL_CAPEX" hidden="1">"c16212"</definedName>
    <definedName name="IQ_FTOOL_CASH" hidden="1">"c16213"</definedName>
    <definedName name="IQ_FTOOL_CASH_INVEST" hidden="1">"c16214"</definedName>
    <definedName name="IQ_FTOOL_EBT" hidden="1">"c16215"</definedName>
    <definedName name="IQ_FTOOL_NI" hidden="1">"c16216"</definedName>
    <definedName name="IQ_FTOOL_NI_CF" hidden="1">"c16206"</definedName>
    <definedName name="IQ_FTOOL_NUMBER_SHAREHOLDERS" hidden="1">"c16207"</definedName>
    <definedName name="IQ_FTOOL_SHARES_PER_DR" hidden="1">"c16208"</definedName>
    <definedName name="IQ_FTOOL_TOTAL_ASSETS" hidden="1">"c16209"</definedName>
    <definedName name="IQ_FTOOL_TOTAL_LIAB_EQUITY" hidden="1">"c16210"</definedName>
    <definedName name="IQ_FTOOL_TOTAL_REV" hidden="1">"c16211"</definedName>
    <definedName name="IQ_FUEL" hidden="1">"c449"</definedName>
    <definedName name="IQ_FULL_TIME" hidden="1">"c450"</definedName>
    <definedName name="IQ_FULLY_INSURED_BROKERED_DEPOSITS_FFIEC" hidden="1">"c15305"</definedName>
    <definedName name="IQ_FULLY_INSURED_DEPOSITS_FDIC" hidden="1">"c6487"</definedName>
    <definedName name="IQ_FUND_NAV" hidden="1">"c15225"</definedName>
    <definedName name="IQ_FUND_PRIMARY_ADVISOR" hidden="1">"c19091"</definedName>
    <definedName name="IQ_FUTURES_CONTRACT_LIST" hidden="1">"c17682"</definedName>
    <definedName name="IQ_FUTURES_FORWARD_CONTRACTS_NOTIONAL_AMOUNT_FDIC" hidden="1">"c6518"</definedName>
    <definedName name="IQ_FUTURES_FORWARD_CONTRACTS_RATE_RISK_FDIC" hidden="1">"c6508"</definedName>
    <definedName name="IQ_FWD" hidden="1">"LTM"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WD_Q3" hidden="1">"504"</definedName>
    <definedName name="IQ_FWD_Q4" hidden="1">"505"</definedName>
    <definedName name="IQ_FWD_Q5" hidden="1">"506"</definedName>
    <definedName name="IQ_FWD_Q6" hidden="1">"507"</definedName>
    <definedName name="IQ_FWD_Q7" hidden="1">"508"</definedName>
    <definedName name="IQ_FWD1" hidden="1">"LTM"</definedName>
    <definedName name="IQ_FX" hidden="1">"c451"</definedName>
    <definedName name="IQ_FX_CONTRACTS_FDIC" hidden="1">"c6517"</definedName>
    <definedName name="IQ_FX_CONTRACTS_SPOT_FDIC" hidden="1">"c6356"</definedName>
    <definedName name="IQ_FY" hidden="1">1000</definedName>
    <definedName name="IQ_FY_DATE" hidden="1">"IQ_FY_DATE"</definedName>
    <definedName name="IQ_GA_EXP" hidden="1">"c2241"</definedName>
    <definedName name="IQ_GAAP_EST_CIQ" hidden="1">"c13924"</definedName>
    <definedName name="IQ_GAAP_IS">"c6194"</definedName>
    <definedName name="IQ_GAIN_ASSETS" hidden="1">"c452"</definedName>
    <definedName name="IQ_GAIN_ASSETS_BNK" hidden="1">"c453"</definedName>
    <definedName name="IQ_GAIN_ASSETS_BR" hidden="1">"c454"</definedName>
    <definedName name="IQ_GAIN_ASSETS_CF" hidden="1">"c455"</definedName>
    <definedName name="IQ_GAIN_ASSETS_CF_BNK" hidden="1">"c456"</definedName>
    <definedName name="IQ_GAIN_ASSETS_CF_BR" hidden="1">"c457"</definedName>
    <definedName name="IQ_GAIN_ASSETS_CF_FIN" hidden="1">"c458"</definedName>
    <definedName name="IQ_GAIN_ASSETS_CF_INS" hidden="1">"c459"</definedName>
    <definedName name="IQ_GAIN_ASSETS_CF_RE">"c6217"</definedName>
    <definedName name="IQ_GAIN_ASSETS_CF_REIT" hidden="1">"c460"</definedName>
    <definedName name="IQ_GAIN_ASSETS_CF_UTI" hidden="1">"c461"</definedName>
    <definedName name="IQ_GAIN_ASSETS_FIN" hidden="1">"c462"</definedName>
    <definedName name="IQ_GAIN_ASSETS_INS" hidden="1">"c463"</definedName>
    <definedName name="IQ_GAIN_ASSETS_RE">"c6218"</definedName>
    <definedName name="IQ_GAIN_ASSETS_REIT" hidden="1">"c471"</definedName>
    <definedName name="IQ_GAIN_ASSETS_REV" hidden="1">"c472"</definedName>
    <definedName name="IQ_GAIN_ASSETS_REV_BNK" hidden="1">"c473"</definedName>
    <definedName name="IQ_GAIN_ASSETS_REV_BR" hidden="1">"c474"</definedName>
    <definedName name="IQ_GAIN_ASSETS_REV_FIN" hidden="1">"c475"</definedName>
    <definedName name="IQ_GAIN_ASSETS_REV_INS" hidden="1">"c476"</definedName>
    <definedName name="IQ_GAIN_ASSETS_REV_RE">"c6219"</definedName>
    <definedName name="IQ_GAIN_ASSETS_REV_REIT" hidden="1">"c477"</definedName>
    <definedName name="IQ_GAIN_ASSETS_REV_UTI" hidden="1">"c478"</definedName>
    <definedName name="IQ_GAIN_ASSETS_UTI" hidden="1">"c479"</definedName>
    <definedName name="IQ_GAIN_INVEST" hidden="1">"c1463"</definedName>
    <definedName name="IQ_GAIN_INVEST_BNK" hidden="1">"c1582"</definedName>
    <definedName name="IQ_GAIN_INVEST_BR" hidden="1">"c1464"</definedName>
    <definedName name="IQ_GAIN_INVEST_CF" hidden="1">"c480"</definedName>
    <definedName name="IQ_GAIN_INVEST_CF_BNK" hidden="1">"c481"</definedName>
    <definedName name="IQ_GAIN_INVEST_CF_BR" hidden="1">"c482"</definedName>
    <definedName name="IQ_GAIN_INVEST_CF_FIN" hidden="1">"c483"</definedName>
    <definedName name="IQ_GAIN_INVEST_CF_INS" hidden="1">"c484"</definedName>
    <definedName name="IQ_GAIN_INVEST_CF_RE">"c6220"</definedName>
    <definedName name="IQ_GAIN_INVEST_CF_REIT" hidden="1">"c485"</definedName>
    <definedName name="IQ_GAIN_INVEST_CF_UTI" hidden="1">"c486"</definedName>
    <definedName name="IQ_GAIN_INVEST_FIN" hidden="1">"c1465"</definedName>
    <definedName name="IQ_GAIN_INVEST_INS" hidden="1">"c1466"</definedName>
    <definedName name="IQ_GAIN_INVEST_RE">"c6278"</definedName>
    <definedName name="IQ_GAIN_INVEST_REC_BNK" hidden="1">"c488"</definedName>
    <definedName name="IQ_GAIN_INVEST_REIT" hidden="1">"c1467"</definedName>
    <definedName name="IQ_GAIN_INVEST_REV" hidden="1">"c494"</definedName>
    <definedName name="IQ_GAIN_INVEST_REV_BNK" hidden="1">"c495"</definedName>
    <definedName name="IQ_GAIN_INVEST_REV_BR" hidden="1">"c496"</definedName>
    <definedName name="IQ_GAIN_INVEST_REV_FIN" hidden="1">"c497"</definedName>
    <definedName name="IQ_GAIN_INVEST_REV_INS" hidden="1">"c498"</definedName>
    <definedName name="IQ_GAIN_INVEST_REV_RE">"c6221"</definedName>
    <definedName name="IQ_GAIN_INVEST_REV_REIT" hidden="1">"c499"</definedName>
    <definedName name="IQ_GAIN_INVEST_REV_UTI" hidden="1">"c500"</definedName>
    <definedName name="IQ_GAIN_INVEST_UTI" hidden="1">"c1468"</definedName>
    <definedName name="IQ_GAIN_LOANS_REC" hidden="1">"c501"</definedName>
    <definedName name="IQ_GAIN_LOANS_RECEIV" hidden="1">"c502"</definedName>
    <definedName name="IQ_GAIN_LOANS_RECEIV_REV_FIN" hidden="1">"c503"</definedName>
    <definedName name="IQ_GAIN_LOANS_REV" hidden="1">"c504"</definedName>
    <definedName name="IQ_GAIN_LOSS_HTM_AFS_SECURITIES_FOREIGN_FFIEC" hidden="1">"c15384"</definedName>
    <definedName name="IQ_GAIN_SALE_ASSETS" hidden="1">"c452"</definedName>
    <definedName name="IQ_GAIN_SALE_LOANS_FDIC" hidden="1">"c6673"</definedName>
    <definedName name="IQ_GAIN_SALE_RE_FDIC" hidden="1">"c6674"</definedName>
    <definedName name="IQ_GAINS_SALE_ASSETS_FDIC" hidden="1">"c6675"</definedName>
    <definedName name="IQ_GENERAL_ALLOWANCE" hidden="1">"c15248"</definedName>
    <definedName name="IQ_GEO_SEG_ASSETS">"c4069"</definedName>
    <definedName name="IQ_GEO_SEG_ASSETS_ABS">"c4091"</definedName>
    <definedName name="IQ_GEO_SEG_ASSETS_TOTAL">"c4123"</definedName>
    <definedName name="IQ_GEO_SEG_CAPEX">"c4083"</definedName>
    <definedName name="IQ_GEO_SEG_CAPEX_ABS">"c4105"</definedName>
    <definedName name="IQ_GEO_SEG_CAPEX_TOTAL">"c4127"</definedName>
    <definedName name="IQ_GEO_SEG_DA">"c4082"</definedName>
    <definedName name="IQ_GEO_SEG_DA_ABS">"c4104"</definedName>
    <definedName name="IQ_GEO_SEG_DA_TOTAL">"c4126"</definedName>
    <definedName name="IQ_GEO_SEG_EARNINGS_OP">"c4073"</definedName>
    <definedName name="IQ_GEO_SEG_EARNINGS_OP_ABS">"c4095"</definedName>
    <definedName name="IQ_GEO_SEG_EARNINGS_OP_TOTAL">"c4119"</definedName>
    <definedName name="IQ_GEO_SEG_EBT">"c4072"</definedName>
    <definedName name="IQ_GEO_SEG_EBT_ABS">"c4094"</definedName>
    <definedName name="IQ_GEO_SEG_EBT_TOTAL">"c4121"</definedName>
    <definedName name="IQ_GEO_SEG_GP">"c4070"</definedName>
    <definedName name="IQ_GEO_SEG_GP_ABS">"c4092"</definedName>
    <definedName name="IQ_GEO_SEG_GP_TOTAL">"c4120"</definedName>
    <definedName name="IQ_GEO_SEG_INC_TAX">"c4081"</definedName>
    <definedName name="IQ_GEO_SEG_INC_TAX_ABS">"c4103"</definedName>
    <definedName name="IQ_GEO_SEG_INC_TAX_TOTAL">"c4125"</definedName>
    <definedName name="IQ_GEO_SEG_INTEREST_EXP">"c4080"</definedName>
    <definedName name="IQ_GEO_SEG_INTEREST_EXP_ABS">"c4102"</definedName>
    <definedName name="IQ_GEO_SEG_INTEREST_EXP_TOTAL">"c4124"</definedName>
    <definedName name="IQ_GEO_SEG_NAME">"c5484"</definedName>
    <definedName name="IQ_GEO_SEG_NAME_ABS">"c5485"</definedName>
    <definedName name="IQ_GEO_SEG_NI">"c4071"</definedName>
    <definedName name="IQ_GEO_SEG_NI_ABS">"c4093"</definedName>
    <definedName name="IQ_GEO_SEG_NI_TOTAL">"c4122"</definedName>
    <definedName name="IQ_GEO_SEG_OPER_INC">"c4075"</definedName>
    <definedName name="IQ_GEO_SEG_OPER_INC_ABS">"c4097"</definedName>
    <definedName name="IQ_GEO_SEG_OPER_INC_TOTAL">"c4118"</definedName>
    <definedName name="IQ_GEO_SEG_REV">"c4074"</definedName>
    <definedName name="IQ_GEO_SEG_REV_ABS">"c4096"</definedName>
    <definedName name="IQ_GEO_SEG_REV_TOTAL">"c4117"</definedName>
    <definedName name="IQ_GICS_CODE" hidden="1">"c16201"</definedName>
    <definedName name="IQ_GNMA_FDIC" hidden="1">"c6398"</definedName>
    <definedName name="IQ_GOODWILL_FDIC" hidden="1">"c6334"</definedName>
    <definedName name="IQ_GOODWILL_IMPAIRMENT_FDIC" hidden="1">"c6678"</definedName>
    <definedName name="IQ_GOODWILL_INTAN_FDIC" hidden="1">"c6333"</definedName>
    <definedName name="IQ_GOODWILL_NET" hidden="1">"c530"</definedName>
    <definedName name="IQ_GP" hidden="1">"c511"</definedName>
    <definedName name="IQ_GP_10YR_ANN_CAGR">"c6090"</definedName>
    <definedName name="IQ_GP_10YR_ANN_GROWTH" hidden="1">"c512"</definedName>
    <definedName name="IQ_GP_1YR_ANN_GROWTH" hidden="1">"c513"</definedName>
    <definedName name="IQ_GP_2YR_ANN_CAGR">"c6091"</definedName>
    <definedName name="IQ_GP_2YR_ANN_GROWTH" hidden="1">"c514"</definedName>
    <definedName name="IQ_GP_3YR_ANN_CAGR">"c6092"</definedName>
    <definedName name="IQ_GP_3YR_ANN_GROWTH" hidden="1">"c515"</definedName>
    <definedName name="IQ_GP_5YR_ANN_CAGR">"c6093"</definedName>
    <definedName name="IQ_GP_5YR_ANN_GROWTH" hidden="1">"c516"</definedName>
    <definedName name="IQ_GP_7YR_ANN_CAGR">"c6094"</definedName>
    <definedName name="IQ_GP_7YR_ANN_GROWTH" hidden="1">"c517"</definedName>
    <definedName name="IQ_GPPE" hidden="1">"c518"</definedName>
    <definedName name="IQ_GROSS_AH_EARNED" hidden="1">"c2742"</definedName>
    <definedName name="IQ_GROSS_CLAIM_EXP_INCUR" hidden="1">"c2755"</definedName>
    <definedName name="IQ_GROSS_CLAIM_EXP_PAID" hidden="1">"c2758"</definedName>
    <definedName name="IQ_GROSS_CLAIM_EXP_RES" hidden="1">"c2752"</definedName>
    <definedName name="IQ_GROSS_DIVID" hidden="1">"c192"</definedName>
    <definedName name="IQ_GROSS_EARNED" hidden="1">"c2732"</definedName>
    <definedName name="IQ_GROSS_GW" hidden="1">"c519"</definedName>
    <definedName name="IQ_GROSS_INTAN" hidden="1">"c520"</definedName>
    <definedName name="IQ_GROSS_INTAN_ASSETS" hidden="1">"c17748"</definedName>
    <definedName name="IQ_GROSS_LIFE_EARNED" hidden="1">"c2737"</definedName>
    <definedName name="IQ_GROSS_LIFE_IN_FORCE" hidden="1">"c2767"</definedName>
    <definedName name="IQ_GROSS_LOANS" hidden="1">"c521"</definedName>
    <definedName name="IQ_GROSS_LOANS_10YR_ANN_CAGR">"c6095"</definedName>
    <definedName name="IQ_GROSS_LOANS_10YR_ANN_GROWTH" hidden="1">"c522"</definedName>
    <definedName name="IQ_GROSS_LOANS_1YR_ANN_GROWTH" hidden="1">"c523"</definedName>
    <definedName name="IQ_GROSS_LOANS_2YR_ANN_CAGR">"c6096"</definedName>
    <definedName name="IQ_GROSS_LOANS_2YR_ANN_GROWTH" hidden="1">"c524"</definedName>
    <definedName name="IQ_GROSS_LOANS_3YR_ANN_CAGR">"c6097"</definedName>
    <definedName name="IQ_GROSS_LOANS_3YR_ANN_GROWTH" hidden="1">"c525"</definedName>
    <definedName name="IQ_GROSS_LOANS_5YR_ANN_CAGR">"c6098"</definedName>
    <definedName name="IQ_GROSS_LOANS_5YR_ANN_GROWTH" hidden="1">"c526"</definedName>
    <definedName name="IQ_GROSS_LOANS_7YR_ANN_CAGR">"c6099"</definedName>
    <definedName name="IQ_GROSS_LOANS_7YR_ANN_GROWTH" hidden="1">"c527"</definedName>
    <definedName name="IQ_GROSS_LOANS_TOTAL_DEPOSITS" hidden="1">"c528"</definedName>
    <definedName name="IQ_GROSS_MARGIN" hidden="1">"c529"</definedName>
    <definedName name="IQ_GROSS_PC_EARNED" hidden="1">"c2747"</definedName>
    <definedName name="IQ_GROSS_PROFIT" hidden="1">"c511"</definedName>
    <definedName name="IQ_GROSS_SPRD" hidden="1">"c2155"</definedName>
    <definedName name="IQ_GROSS_WRITTEN" hidden="1">"c2726"</definedName>
    <definedName name="IQ_GW" hidden="1">"c530"</definedName>
    <definedName name="IQ_GW_AMORT_BR" hidden="1">"c532"</definedName>
    <definedName name="IQ_GW_AMORT_FIN" hidden="1">"c540"</definedName>
    <definedName name="IQ_GW_AMORT_INS" hidden="1">"c541"</definedName>
    <definedName name="IQ_GW_AMORT_REIT" hidden="1">"c542"</definedName>
    <definedName name="IQ_GW_AMORT_UTI" hidden="1">"c543"</definedName>
    <definedName name="IQ_GW_INTAN" hidden="1">"c19145"</definedName>
    <definedName name="IQ_GW_INTAN_AMORT" hidden="1">"c1469"</definedName>
    <definedName name="IQ_GW_INTAN_AMORT_BNK" hidden="1">"c544"</definedName>
    <definedName name="IQ_GW_INTAN_AMORT_BR" hidden="1">"c1470"</definedName>
    <definedName name="IQ_GW_INTAN_AMORT_CF" hidden="1">"c1471"</definedName>
    <definedName name="IQ_GW_INTAN_AMORT_CF_BNK" hidden="1">"c1472"</definedName>
    <definedName name="IQ_GW_INTAN_AMORT_CF_BR" hidden="1">"c1473"</definedName>
    <definedName name="IQ_GW_INTAN_AMORT_CF_FIN" hidden="1">"c1474"</definedName>
    <definedName name="IQ_GW_INTAN_AMORT_CF_INS" hidden="1">"c1475"</definedName>
    <definedName name="IQ_GW_INTAN_AMORT_CF_RE">"c6279"</definedName>
    <definedName name="IQ_GW_INTAN_AMORT_CF_REIT" hidden="1">"c1476"</definedName>
    <definedName name="IQ_GW_INTAN_AMORT_CF_UTI" hidden="1">"c1477"</definedName>
    <definedName name="IQ_GW_INTAN_AMORT_FIN" hidden="1">"c1478"</definedName>
    <definedName name="IQ_GW_INTAN_AMORT_INS" hidden="1">"c1479"</definedName>
    <definedName name="IQ_GW_INTAN_AMORT_RE">"c6280"</definedName>
    <definedName name="IQ_GW_INTAN_AMORT_REIT" hidden="1">"c1480"</definedName>
    <definedName name="IQ_GW_INTAN_AMORT_UTI" hidden="1">"c1481"</definedName>
    <definedName name="IQ_HC_ADMISSIONS">"c5953"</definedName>
    <definedName name="IQ_HC_ADMISSIONS_GROWTH">"c5997"</definedName>
    <definedName name="IQ_HC_ADMISSIONS_MANAGED_CARE">"c5956"</definedName>
    <definedName name="IQ_HC_ADMISSIONS_MEDICAID">"c5955"</definedName>
    <definedName name="IQ_HC_ADMISSIONS_MEDICARE">"c5954"</definedName>
    <definedName name="IQ_HC_ADMISSIONS_OTHER">"c5957"</definedName>
    <definedName name="IQ_HC_ADMISSIONS_SF">"c6006"</definedName>
    <definedName name="IQ_HC_ALFS">"c5952"</definedName>
    <definedName name="IQ_HC_AVG_BEDS_SVC">"c5951"</definedName>
    <definedName name="IQ_HC_AVG_DAILY_CENSUS">"c5965"</definedName>
    <definedName name="IQ_HC_AVG_LICENSED_BEDS">"c5949"</definedName>
    <definedName name="IQ_HC_AVG_LICENSED_BEDS_SF">"c6004"</definedName>
    <definedName name="IQ_HC_AVG_STAY">"c5966"</definedName>
    <definedName name="IQ_HC_AVG_STAY_SF">"c6016"</definedName>
    <definedName name="IQ_HC_BEDS_SVC">"c5950"</definedName>
    <definedName name="IQ_HC_DAYS_REV_OUT">"c5993"</definedName>
    <definedName name="IQ_HC_EQUIV_ADMISSIONS_GROWTH">"c5998"</definedName>
    <definedName name="IQ_HC_EQUIVALENT_ADMISSIONS">"c5958"</definedName>
    <definedName name="IQ_HC_EQUIVALENT_ADMISSIONS_SF">"c6007"</definedName>
    <definedName name="IQ_HC_ER_VISITS">"c5964"</definedName>
    <definedName name="IQ_HC_ER_VISITS_SF">"c6017"</definedName>
    <definedName name="IQ_HC_GROSS_INPATIENT_REV">"c5987"</definedName>
    <definedName name="IQ_HC_GROSS_OUTPATIENT_REV">"c5988"</definedName>
    <definedName name="IQ_HC_GROSS_PATIENT_REV">"c5989"</definedName>
    <definedName name="IQ_HC_HOSP_FACILITIES_CONSOL">"c5945"</definedName>
    <definedName name="IQ_HC_HOSP_FACILITIES_CONSOL_SF">"c6000"</definedName>
    <definedName name="IQ_HC_HOSP_FACILITIES_NON_CONSOL">"c5946"</definedName>
    <definedName name="IQ_HC_HOSP_FACILITIES_NON_CONSOL_SF">"c6001"</definedName>
    <definedName name="IQ_HC_HOSP_FACILITIES_TOTAL">"c5947"</definedName>
    <definedName name="IQ_HC_HOSP_FACILITIES_TOTAL_SF">"c6002"</definedName>
    <definedName name="IQ_HC_INPATIENT_PROCEDURES">"c5961"</definedName>
    <definedName name="IQ_HC_INPATIENT_PROCEDURES_SF">"c6011"</definedName>
    <definedName name="IQ_HC_INPATIENT_REV_PER_ADMISSION">"c5994"</definedName>
    <definedName name="IQ_HC_INTPATIENT_SVCS_PCT_REV">"c5975"</definedName>
    <definedName name="IQ_HC_INTPATIENT_SVCS_PCT_REV_SF">"c6015"</definedName>
    <definedName name="IQ_HC_LICENSED_BEDS">"c5948"</definedName>
    <definedName name="IQ_HC_LICENSED_BEDS_SF">"c6003"</definedName>
    <definedName name="IQ_HC_MANAGED_CARE_PCT_ADMISSIONS">"c5982"</definedName>
    <definedName name="IQ_HC_MANAGED_CARE_PCT_REV">"c5978"</definedName>
    <definedName name="IQ_HC_MEDICAID_PCT_ADMISSIONS">"c5981"</definedName>
    <definedName name="IQ_HC_MEDICAID_PCT_REV">"c5977"</definedName>
    <definedName name="IQ_HC_MEDICARE_PCT_ADMISSIONS">"c5980"</definedName>
    <definedName name="IQ_HC_MEDICARE_PCT_REV">"c5976"</definedName>
    <definedName name="IQ_HC_NET_INPATIENT_REV">"c5984"</definedName>
    <definedName name="IQ_HC_NET_OUTPATIENT_REV">"c5985"</definedName>
    <definedName name="IQ_HC_NET_PATIENT_REV">"c5986"</definedName>
    <definedName name="IQ_HC_NET_PATIENT_REV_SF">"c6005"</definedName>
    <definedName name="IQ_HC_OCC_RATE">"c5967"</definedName>
    <definedName name="IQ_HC_OCC_RATE_LICENSED_BEDS">"c5968"</definedName>
    <definedName name="IQ_HC_OCC_RATE_SF">"c6009"</definedName>
    <definedName name="IQ_HC_OPEX_SUPPLIES">"c5990"</definedName>
    <definedName name="IQ_HC_OTHER_OPEX_PCT_REV">"c5973"</definedName>
    <definedName name="IQ_HC_OUTPATIENT_PROCEDURES">"c5962"</definedName>
    <definedName name="IQ_HC_OUTPATIENT_PROCEDURES_SF">"c6012"</definedName>
    <definedName name="IQ_HC_OUTPATIENT_REV_PER_ADMISSION">"c5995"</definedName>
    <definedName name="IQ_HC_OUTPATIENT_SVCS_PCT_REV">"c5974"</definedName>
    <definedName name="IQ_HC_OUTPATIENT_SVCS_PCT_REV_SF">"c6014"</definedName>
    <definedName name="IQ_HC_PATIENT_DAYS">"c5960"</definedName>
    <definedName name="IQ_HC_PATIENT_DAYS_SF">"c6010"</definedName>
    <definedName name="IQ_HC_PROF_GEN_LIAB_CLAIM_PAID">"c5991"</definedName>
    <definedName name="IQ_HC_PROF_GEN_LIAB_EXP_BENEFIT">"c5992"</definedName>
    <definedName name="IQ_HC_PROVISION_DOUBTFUL_PCT_REV">"c5972"</definedName>
    <definedName name="IQ_HC_REV_GROWTH">"c5996"</definedName>
    <definedName name="IQ_HC_REV_PER_EQUIV_ADMISSION">"c5959"</definedName>
    <definedName name="IQ_HC_REV_PER_EQUIV_ADMISSION_SF">"c6008"</definedName>
    <definedName name="IQ_HC_REV_PER_EQUIV_ADMISSIONS_GROWTH">"c5999"</definedName>
    <definedName name="IQ_HC_REV_PER_PATIENT_DAY">"c5969"</definedName>
    <definedName name="IQ_HC_REV_PER_PATIENT_DAY_SF">"c6018"</definedName>
    <definedName name="IQ_HC_SALARIES_PCT_REV">"c5970"</definedName>
    <definedName name="IQ_HC_SUPPLIES_PCT_REV">"c5971"</definedName>
    <definedName name="IQ_HC_TOTAL_PROCEDURES">"c5963"</definedName>
    <definedName name="IQ_HC_TOTAL_PROCEDURES_SF">"c6013"</definedName>
    <definedName name="IQ_HC_UNINSURED_PCT_ADMISSIONS">"c5983"</definedName>
    <definedName name="IQ_HC_UNINSURED_PCT_REV">"c5979"</definedName>
    <definedName name="IQ_HELD_MATURITY_FDIC" hidden="1">"c6408"</definedName>
    <definedName name="IQ_HG_REV_OTHER_CASINO" hidden="1">"c8721"</definedName>
    <definedName name="IQ_HG_REV_OTHER_HOTEL_MOTEL" hidden="1">"c8731"</definedName>
    <definedName name="IQ_HG_REV_TOTAL_CASINO_GAMING" hidden="1">"c8723"</definedName>
    <definedName name="IQ_HG_REV_TOTAL_HOTEL_MOTEL" hidden="1">"c8732"</definedName>
    <definedName name="IQ_HIGH_TARGET_PRICE" hidden="1">"c1651"</definedName>
    <definedName name="IQ_HIGH_TARGET_PRICE_REUT" hidden="1">"c5317"</definedName>
    <definedName name="IQ_HIGHPRICE" hidden="1">"c545"</definedName>
    <definedName name="IQ_HOLDER_FUND_CIQID" hidden="1">"c19084"</definedName>
    <definedName name="IQ_HOLDER_FUND_DERIVATIVES" hidden="1">"c19115"</definedName>
    <definedName name="IQ_HOLDER_FUND_NAME" hidden="1">"c19083"</definedName>
    <definedName name="IQ_HOLDER_FUND_NUMBER" hidden="1">"c19090"</definedName>
    <definedName name="IQ_HOLDER_FUND_PERCENT" hidden="1">"c19085"</definedName>
    <definedName name="IQ_HOLDER_FUND_POSITION_DATE" hidden="1">"c19088"</definedName>
    <definedName name="IQ_HOLDER_FUND_PRIMARY_ADVISOR" hidden="1">"c19089"</definedName>
    <definedName name="IQ_HOLDER_FUND_SHARES" hidden="1">"c19086"</definedName>
    <definedName name="IQ_HOLDER_FUND_VALUE" hidden="1">"c19087"</definedName>
    <definedName name="IQ_HOME_AVG_LOAN_SIZE">"c5911"</definedName>
    <definedName name="IQ_HOME_BACKLOG">"c5844"</definedName>
    <definedName name="IQ_HOME_BACKLOG_AVG_JV">"c5848"</definedName>
    <definedName name="IQ_HOME_BACKLOG_AVG_JV_GROWTH">"c5928"</definedName>
    <definedName name="IQ_HOME_BACKLOG_AVG_JV_INC">"c5851"</definedName>
    <definedName name="IQ_HOME_BACKLOG_AVG_JV_INC_GROWTH">"c5931"</definedName>
    <definedName name="IQ_HOME_BACKLOG_AVG_PRICE">"c5845"</definedName>
    <definedName name="IQ_HOME_BACKLOG_AVG_PRICE_GROWTH">"c5925"</definedName>
    <definedName name="IQ_HOME_BACKLOG_GROWTH">"c5924"</definedName>
    <definedName name="IQ_HOME_BACKLOG_JV">"c5847"</definedName>
    <definedName name="IQ_HOME_BACKLOG_JV_GROWTH">"c5927"</definedName>
    <definedName name="IQ_HOME_BACKLOG_JV_INC">"c5850"</definedName>
    <definedName name="IQ_HOME_BACKLOG_JV_INC_GROWTH">"c5930"</definedName>
    <definedName name="IQ_HOME_BACKLOG_VALUE">"c5846"</definedName>
    <definedName name="IQ_HOME_BACKLOG_VALUE_GROWTH">"c5926"</definedName>
    <definedName name="IQ_HOME_BACKLOG_VALUE_JV">"c5849"</definedName>
    <definedName name="IQ_HOME_BACKLOG_VALUE_JV_GROWTH">"c5929"</definedName>
    <definedName name="IQ_HOME_BACKLOG_VALUE_JV_INC">"c5852"</definedName>
    <definedName name="IQ_HOME_BACKLOG_VALUE_JV_INC_GROWTH">"c5932"</definedName>
    <definedName name="IQ_HOME_COMMUNITIES_ACTIVE">"c5862"</definedName>
    <definedName name="IQ_HOME_COMMUNITIES_ACTIVE_GROWTH">"c5942"</definedName>
    <definedName name="IQ_HOME_COMMUNITIES_ACTIVE_JV">"c5863"</definedName>
    <definedName name="IQ_HOME_COMMUNITIES_ACTIVE_JV_GROWTH">"c5943"</definedName>
    <definedName name="IQ_HOME_COMMUNITIES_ACTIVE_JV_INC">"c5864"</definedName>
    <definedName name="IQ_HOME_COMMUNITIES_ACTIVE_JV_INC_GROWTH">"c5944"</definedName>
    <definedName name="IQ_HOME_COST_CONSTRUCTION_SVCS">"c5882"</definedName>
    <definedName name="IQ_HOME_COST_ELIMINATIONS_OTHER">"c5883"</definedName>
    <definedName name="IQ_HOME_COST_FINANCIAL_SVCS">"c5881"</definedName>
    <definedName name="IQ_HOME_COST_HOUSING">"c5877"</definedName>
    <definedName name="IQ_HOME_COST_LAND_LOT">"c5878"</definedName>
    <definedName name="IQ_HOME_COST_OTHER_HOMEBUILDING">"c5879"</definedName>
    <definedName name="IQ_HOME_COST_TOTAL">"c5884"</definedName>
    <definedName name="IQ_HOME_COST_TOTAL_HOMEBUILDING">"c5880"</definedName>
    <definedName name="IQ_HOME_DELIVERED">"c5835"</definedName>
    <definedName name="IQ_HOME_DELIVERED_AVG_PRICE">"c5836"</definedName>
    <definedName name="IQ_HOME_DELIVERED_AVG_PRICE_GROWTH">"c5916"</definedName>
    <definedName name="IQ_HOME_DELIVERED_AVG_PRICE_JV">"c5839"</definedName>
    <definedName name="IQ_HOME_DELIVERED_AVG_PRICE_JV_GROWTH">"c5919"</definedName>
    <definedName name="IQ_HOME_DELIVERED_AVG_PRICE_JV_INC">"c5842"</definedName>
    <definedName name="IQ_HOME_DELIVERED_AVG_PRICE_JV_INC_GROWTH">"c5922"</definedName>
    <definedName name="IQ_HOME_DELIVERED_GROWTH">"c5915"</definedName>
    <definedName name="IQ_HOME_DELIVERED_JV">"c5838"</definedName>
    <definedName name="IQ_HOME_DELIVERED_JV_GROWTH">"c5918"</definedName>
    <definedName name="IQ_HOME_DELIVERED_JV_INC">"c5841"</definedName>
    <definedName name="IQ_HOME_DELIVERED_JV_INC_GROWTH">"c5921"</definedName>
    <definedName name="IQ_HOME_DELIVERED_VALUE">"c5837"</definedName>
    <definedName name="IQ_HOME_DELIVERED_VALUE_GROWTH">"c5917"</definedName>
    <definedName name="IQ_HOME_DELIVERED_VALUE_JV">"c5840"</definedName>
    <definedName name="IQ_HOME_DELIVERED_VALUE_JV_GROWTH">"c5920"</definedName>
    <definedName name="IQ_HOME_DELIVERED_VALUE_JV_INC">"c5843"</definedName>
    <definedName name="IQ_HOME_DELIVERED_VALUE_JV_INC_GROWTH">"c5923"</definedName>
    <definedName name="IQ_HOME_EQUITY_LOC_NET_CHARGE_OFFS_FDIC" hidden="1">"c6644"</definedName>
    <definedName name="IQ_HOME_EQUITY_LOC_TOTAL_CHARGE_OFFS_FDIC" hidden="1">"c6606"</definedName>
    <definedName name="IQ_HOME_EQUITY_LOC_TOTAL_RECOVERIES_FDIC" hidden="1">"c6625"</definedName>
    <definedName name="IQ_HOME_FINISHED_HOMES_CIP">"c5865"</definedName>
    <definedName name="IQ_HOME_FIRSTLIEN_MORT_ORIGINATED">"c5905"</definedName>
    <definedName name="IQ_HOME_FIRSTLIEN_MORT_ORIGINATED_VOL">"c5908"</definedName>
    <definedName name="IQ_HOME_HUC">"c5822"</definedName>
    <definedName name="IQ_HOME_HUC_JV">"c5823"</definedName>
    <definedName name="IQ_HOME_HUC_JV_INC">"c5824"</definedName>
    <definedName name="IQ_HOME_INV_NOT_OWNED">"c5868"</definedName>
    <definedName name="IQ_HOME_LAND_DEVELOPMENT">"c5866"</definedName>
    <definedName name="IQ_HOME_LAND_FUTURE_DEVELOPMENT">"c5867"</definedName>
    <definedName name="IQ_HOME_LOAN_APPLICATIONS">"c5910"</definedName>
    <definedName name="IQ_HOME_LOANS_SOLD_COUNT">"c5912"</definedName>
    <definedName name="IQ_HOME_LOANS_SOLD_VALUE">"c5913"</definedName>
    <definedName name="IQ_HOME_LOTS_CONTROLLED">"c5831"</definedName>
    <definedName name="IQ_HOME_LOTS_FINISHED">"c5827"</definedName>
    <definedName name="IQ_HOME_LOTS_HELD_SALE">"c5830"</definedName>
    <definedName name="IQ_HOME_LOTS_JV">"c5833"</definedName>
    <definedName name="IQ_HOME_LOTS_JV_INC">"c5834"</definedName>
    <definedName name="IQ_HOME_LOTS_OTHER">"c5832"</definedName>
    <definedName name="IQ_HOME_LOTS_OWNED">"c5828"</definedName>
    <definedName name="IQ_HOME_LOTS_UNDER_DEVELOPMENT">"c5826"</definedName>
    <definedName name="IQ_HOME_LOTS_UNDER_OPTION">"c5829"</definedName>
    <definedName name="IQ_HOME_LOTS_UNDEVELOPED">"c5825"</definedName>
    <definedName name="IQ_HOME_MORT_CAPTURE_RATE">"c5906"</definedName>
    <definedName name="IQ_HOME_MORT_ORIGINATED">"c5907"</definedName>
    <definedName name="IQ_HOME_OBLIGATIONS_INV_NOT_OWNED">"c5914"</definedName>
    <definedName name="IQ_HOME_ORDERS">"c5853"</definedName>
    <definedName name="IQ_HOME_ORDERS_AVG_PRICE">"c5854"</definedName>
    <definedName name="IQ_HOME_ORDERS_AVG_PRICE_GROWTH">"c5934"</definedName>
    <definedName name="IQ_HOME_ORDERS_AVG_PRICE_JV">"c5857"</definedName>
    <definedName name="IQ_HOME_ORDERS_AVG_PRICE_JV_GROWTH">"c5937"</definedName>
    <definedName name="IQ_HOME_ORDERS_AVG_PRICE_JV_INC">"c5860"</definedName>
    <definedName name="IQ_HOME_ORDERS_AVG_PRICE_JV_INC_GROWTH">"c5940"</definedName>
    <definedName name="IQ_HOME_ORDERS_GROWTH">"c5933"</definedName>
    <definedName name="IQ_HOME_ORDERS_JV">"c5856"</definedName>
    <definedName name="IQ_HOME_ORDERS_JV_GROWTH">"c5936"</definedName>
    <definedName name="IQ_HOME_ORDERS_JV_INC">"c5859"</definedName>
    <definedName name="IQ_HOME_ORDERS_JV_INC_GROWTH">"c5939"</definedName>
    <definedName name="IQ_HOME_ORDERS_VALUE">"c5855"</definedName>
    <definedName name="IQ_HOME_ORDERS_VALUE_GROWTH">"c5935"</definedName>
    <definedName name="IQ_HOME_ORDERS_VALUE_JV">"c5858"</definedName>
    <definedName name="IQ_HOME_ORDERS_VALUE_JV_GROWTH">"c5938"</definedName>
    <definedName name="IQ_HOME_ORDERS_VALUE_JV_INC">"c5861"</definedName>
    <definedName name="IQ_HOME_ORDERS_VALUE_JV_INC_GROWTH">"c5941"</definedName>
    <definedName name="IQ_HOME_ORIGINATION_TOTAL">"c5909"</definedName>
    <definedName name="IQ_HOME_PRETAX_INC_CONSTRUCTION_SVCS">"c5890"</definedName>
    <definedName name="IQ_HOME_PRETAX_INC_ELIMINATIONS_OTHER">"c5891"</definedName>
    <definedName name="IQ_HOME_PRETAX_INC_FINANCIAL_SVCS">"c5889"</definedName>
    <definedName name="IQ_HOME_PRETAX_INC_HOUSING">"c5885"</definedName>
    <definedName name="IQ_HOME_PRETAX_INC_LAND_LOT">"c5886"</definedName>
    <definedName name="IQ_HOME_PRETAX_INC_OTHER_HOMEBUILDING">"c5887"</definedName>
    <definedName name="IQ_HOME_PRETAX_INC_TOTAL">"c5892"</definedName>
    <definedName name="IQ_HOME_PRETAX_INC_TOTAL_HOMEBUILDING">"c5888"</definedName>
    <definedName name="IQ_HOME_PURCH_OBLIGATION_1YR">"c5898"</definedName>
    <definedName name="IQ_HOME_PURCH_OBLIGATION_2YR">"c5899"</definedName>
    <definedName name="IQ_HOME_PURCH_OBLIGATION_3YR">"c5900"</definedName>
    <definedName name="IQ_HOME_PURCH_OBLIGATION_4YR">"c5901"</definedName>
    <definedName name="IQ_HOME_PURCH_OBLIGATION_5YR">"c5902"</definedName>
    <definedName name="IQ_HOME_PURCH_OBLIGATION_AFTER5">"c5903"</definedName>
    <definedName name="IQ_HOME_PURCH_OBLIGATION_TOTAL">"c5904"</definedName>
    <definedName name="IQ_HOME_REV_CONSTRUCTION_SERVICES">"c5874"</definedName>
    <definedName name="IQ_HOME_REV_ELIMINATIONS_OTHER">"c5875"</definedName>
    <definedName name="IQ_HOME_REV_FINANCIAL_SERVICES">"c5873"</definedName>
    <definedName name="IQ_HOME_REV_HOUSING">"c5872"</definedName>
    <definedName name="IQ_HOME_REV_LAND_LOT">"c5870"</definedName>
    <definedName name="IQ_HOME_REV_OTHER_HOMEBUILDING">"c5871"</definedName>
    <definedName name="IQ_HOME_REV_TOTAL">"c5876"</definedName>
    <definedName name="IQ_HOME_TOTAL_INV">"c5869"</definedName>
    <definedName name="IQ_HOME_WARRANTY_RES_BEG">"c5893"</definedName>
    <definedName name="IQ_HOME_WARRANTY_RES_END">"c5897"</definedName>
    <definedName name="IQ_HOME_WARRANTY_RES_ISS">"c5894"</definedName>
    <definedName name="IQ_HOME_WARRANTY_RES_OTHER">"c5896"</definedName>
    <definedName name="IQ_HOME_WARRANTY_RES_PAY">"c5895"</definedName>
    <definedName name="IQ_HOMEOWNERS_WRITTEN" hidden="1">"c546"</definedName>
    <definedName name="IQ_HOUSING_COMPLETIONS_SINGLE_FAM_APR_FC_UNUSED_UNUSED_UNUSED" hidden="1">"c8422"</definedName>
    <definedName name="IQ_HOUSING_COMPLETIONS_SINGLE_FAM_APR_UNUSED_UNUSED_UNUSED" hidden="1">"c7542"</definedName>
    <definedName name="IQ_HOUSING_COMPLETIONS_SINGLE_FAM_FC_UNUSED_UNUSED_UNUSED" hidden="1">"c7762"</definedName>
    <definedName name="IQ_HOUSING_COMPLETIONS_SINGLE_FAM_POP_FC_UNUSED_UNUSED_UNUSED" hidden="1">"c7982"</definedName>
    <definedName name="IQ_HOUSING_COMPLETIONS_SINGLE_FAM_POP_UNUSED_UNUSED_UNUSED" hidden="1">"c7102"</definedName>
    <definedName name="IQ_HOUSING_COMPLETIONS_SINGLE_FAM_UNUSED_UNUSED_UNUSED" hidden="1">"c6882"</definedName>
    <definedName name="IQ_HOUSING_COMPLETIONS_SINGLE_FAM_YOY_FC_UNUSED_UNUSED_UNUSED" hidden="1">"c8202"</definedName>
    <definedName name="IQ_HOUSING_COMPLETIONS_SINGLE_FAM_YOY_UNUSED_UNUSED_UNUSED" hidden="1">"c7322"</definedName>
    <definedName name="IQ_HYBRID_CAPITAL" hidden="1">"c15245"</definedName>
    <definedName name="IQ_HYBRID_STRUCTURED_PRODUCTS_AVAIL_SALE_FFIEC" hidden="1">"c15265"</definedName>
    <definedName name="IQ_HYBRID_STRUCTURED_PRODUCTS_FFIEC" hidden="1">"c15262"</definedName>
    <definedName name="IQ_IB_ADVISORY_UNDERWRITING_FEES_FOREIGN_FFIEC" hidden="1">"c15378"</definedName>
    <definedName name="IQ_IBF_COMM_INDUST_LOANS_FFIEC" hidden="1">"c15298"</definedName>
    <definedName name="IQ_IBF_DEPOSIT_LIABILITIES_DUE_TO_BANKS_FFIEC" hidden="1">"c15300"</definedName>
    <definedName name="IQ_IMPAIR_OIL" hidden="1">"c547"</definedName>
    <definedName name="IQ_IMPAIRED_LOANS" hidden="1">"c15250"</definedName>
    <definedName name="IQ_IMPAIRMENT_GW" hidden="1">"c548"</definedName>
    <definedName name="IQ_IMPORTS_GOODS_REAL_SAAR_APR_FC_UNUSED_UNUSED_UNUSED" hidden="1">"c8523"</definedName>
    <definedName name="IQ_IMPORTS_GOODS_REAL_SAAR_APR_UNUSED_UNUSED_UNUSED" hidden="1">"c7643"</definedName>
    <definedName name="IQ_IMPORTS_GOODS_REAL_SAAR_FC_UNUSED_UNUSED_UNUSED" hidden="1">"c7863"</definedName>
    <definedName name="IQ_IMPORTS_GOODS_REAL_SAAR_POP_FC_UNUSED_UNUSED_UNUSED" hidden="1">"c8083"</definedName>
    <definedName name="IQ_IMPORTS_GOODS_REAL_SAAR_POP_UNUSED_UNUSED_UNUSED" hidden="1">"c7203"</definedName>
    <definedName name="IQ_IMPORTS_GOODS_REAL_SAAR_UNUSED_UNUSED_UNUSED" hidden="1">"c6983"</definedName>
    <definedName name="IQ_IMPORTS_GOODS_REAL_SAAR_YOY_FC_UNUSED_UNUSED_UNUSED" hidden="1">"c8303"</definedName>
    <definedName name="IQ_IMPORTS_GOODS_REAL_SAAR_YOY_UNUSED_UNUSED_UNUSED" hidden="1">"c7423"</definedName>
    <definedName name="IQ_IMPORTS_GOODS_SERVICES_APR_FC_UNUSED_UNUSED_UNUSED" hidden="1">"c8429"</definedName>
    <definedName name="IQ_IMPORTS_GOODS_SERVICES_APR_UNUSED_UNUSED_UNUSED" hidden="1">"c7549"</definedName>
    <definedName name="IQ_IMPORTS_GOODS_SERVICES_FC_UNUSED_UNUSED_UNUSED" hidden="1">"c7769"</definedName>
    <definedName name="IQ_IMPORTS_GOODS_SERVICES_POP_FC_UNUSED_UNUSED_UNUSED" hidden="1">"c7989"</definedName>
    <definedName name="IQ_IMPORTS_GOODS_SERVICES_POP_UNUSED_UNUSED_UNUSED" hidden="1">"c7109"</definedName>
    <definedName name="IQ_IMPORTS_GOODS_SERVICES_REAL_SAAR_APR_FC_UNUSED_UNUSED_UNUSED" hidden="1">"c8524"</definedName>
    <definedName name="IQ_IMPORTS_GOODS_SERVICES_REAL_SAAR_APR_UNUSED_UNUSED_UNUSED" hidden="1">"c7644"</definedName>
    <definedName name="IQ_IMPORTS_GOODS_SERVICES_REAL_SAAR_FC_UNUSED_UNUSED_UNUSED" hidden="1">"c7864"</definedName>
    <definedName name="IQ_IMPORTS_GOODS_SERVICES_REAL_SAAR_POP_FC_UNUSED_UNUSED_UNUSED" hidden="1">"c8084"</definedName>
    <definedName name="IQ_IMPORTS_GOODS_SERVICES_REAL_SAAR_POP_UNUSED_UNUSED_UNUSED" hidden="1">"c7204"</definedName>
    <definedName name="IQ_IMPORTS_GOODS_SERVICES_REAL_SAAR_UNUSED_UNUSED_UNUSED" hidden="1">"c6984"</definedName>
    <definedName name="IQ_IMPORTS_GOODS_SERVICES_REAL_SAAR_YOY_FC_UNUSED_UNUSED_UNUSED" hidden="1">"c8304"</definedName>
    <definedName name="IQ_IMPORTS_GOODS_SERVICES_REAL_SAAR_YOY_UNUSED_UNUSED_UNUSED" hidden="1">"c7424"</definedName>
    <definedName name="IQ_IMPORTS_GOODS_SERVICES_UNUSED_UNUSED_UNUSED" hidden="1">"c6889"</definedName>
    <definedName name="IQ_IMPORTS_GOODS_SERVICES_YOY_FC_UNUSED_UNUSED_UNUSED" hidden="1">"c8209"</definedName>
    <definedName name="IQ_IMPORTS_GOODS_SERVICES_YOY_UNUSED_UNUSED_UNUSED" hidden="1">"c7329"</definedName>
    <definedName name="IQ_IMPUT_OPER_LEASE_DEPR" hidden="1">"c2987"</definedName>
    <definedName name="IQ_IMPUT_OPER_LEASE_INT_EXP" hidden="1">"c2986"</definedName>
    <definedName name="IQ_INC_AFTER_TAX" hidden="1">"c1598"</definedName>
    <definedName name="IQ_INC_AVAIL_EXCL" hidden="1">"c789"</definedName>
    <definedName name="IQ_INC_AVAIL_INCL" hidden="1">"c791"</definedName>
    <definedName name="IQ_INC_BEFORE_TAX" hidden="1">"c386"</definedName>
    <definedName name="IQ_INC_EQUITY" hidden="1">"c549"</definedName>
    <definedName name="IQ_INC_EQUITY_BR" hidden="1">"c550"</definedName>
    <definedName name="IQ_INC_EQUITY_CF" hidden="1">"c551"</definedName>
    <definedName name="IQ_INC_EQUITY_FIN" hidden="1">"c552"</definedName>
    <definedName name="IQ_INC_EQUITY_INS" hidden="1">"c553"</definedName>
    <definedName name="IQ_INC_EQUITY_RE">"c6222"</definedName>
    <definedName name="IQ_INC_EQUITY_REC_BNK" hidden="1">"c554"</definedName>
    <definedName name="IQ_INC_EQUITY_REIT" hidden="1">"c555"</definedName>
    <definedName name="IQ_INC_EQUITY_REV_BNK" hidden="1">"c556"</definedName>
    <definedName name="IQ_INC_EQUITY_UTI" hidden="1">"c557"</definedName>
    <definedName name="IQ_INC_REAL_ESTATE_REC" hidden="1">"c558"</definedName>
    <definedName name="IQ_INC_REAL_ESTATE_REV" hidden="1">"c559"</definedName>
    <definedName name="IQ_INC_TAX" hidden="1">"c560"</definedName>
    <definedName name="IQ_INC_TAX_EXCL" hidden="1">"c1599"</definedName>
    <definedName name="IQ_INC_TAX_PAY_CURRENT" hidden="1">"c561"</definedName>
    <definedName name="IQ_INC_TRADE_ACT" hidden="1">"c562"</definedName>
    <definedName name="IQ_INCIDENTAL_CHANGES_BUSINESS_COMBINATIONS_FDIC" hidden="1">"c6502"</definedName>
    <definedName name="IQ_INCOME_BEFORE_EXTRA_FDIC" hidden="1">"c6585"</definedName>
    <definedName name="IQ_INCOME_EARNED_FDIC" hidden="1">"c6359"</definedName>
    <definedName name="IQ_INCOME_TAX_FOREIGN_FFIEC" hidden="1">"c15391"</definedName>
    <definedName name="IQ_INCOME_TAXES_FDIC" hidden="1">"c6582"</definedName>
    <definedName name="IQ_INDEX_CURRENCY" hidden="1">"c15224"</definedName>
    <definedName name="IQ_INDEX_PROVIDED_DIVIDEND" hidden="1">"c19252"</definedName>
    <definedName name="IQ_INDEX_TYPE" hidden="1">"c15223"</definedName>
    <definedName name="IQ_INDEXCONSTITUENT_CLOSEPRICE" hidden="1">"c19241"</definedName>
    <definedName name="IQ_INDIVIDUAL" hidden="1">"c15182"</definedName>
    <definedName name="IQ_INDIVIDUAL_ACTIVE_BOARD_MEMBERSHIPS" hidden="1">"c15201"</definedName>
    <definedName name="IQ_INDIVIDUAL_ACTIVE_PRO_AFFILIATIONS" hidden="1">"c15199"</definedName>
    <definedName name="IQ_INDIVIDUAL_AGE" hidden="1">"c15191"</definedName>
    <definedName name="IQ_INDIVIDUAL_ALL_OTHER_COMP" hidden="1">"c19040"</definedName>
    <definedName name="IQ_INDIVIDUAL_ANNUAL_CASH_COMP" hidden="1">"c19041"</definedName>
    <definedName name="IQ_INDIVIDUAL_AS_REPORTED_COMP" hidden="1">"c19045"</definedName>
    <definedName name="IQ_INDIVIDUAL_AS_REPORTED_DIRECTOR_COMP" hidden="1">"c19057"</definedName>
    <definedName name="IQ_INDIVIDUAL_ASSISTANT_EMAIL" hidden="1">"c15206"</definedName>
    <definedName name="IQ_INDIVIDUAL_ASSISTANT_FAX" hidden="1">"c15208"</definedName>
    <definedName name="IQ_INDIVIDUAL_ASSISTANT_NAME" hidden="1">"c15205"</definedName>
    <definedName name="IQ_INDIVIDUAL_ASSISTANT_PHONE" hidden="1">"c15207"</definedName>
    <definedName name="IQ_INDIVIDUAL_BACKGROUND" hidden="1">"c15184"</definedName>
    <definedName name="IQ_INDIVIDUAL_BONUS" hidden="1">"c19036"</definedName>
    <definedName name="IQ_INDIVIDUAL_CALCULATED_COMP" hidden="1">"c19043"</definedName>
    <definedName name="IQ_INDIVIDUAL_CHANGE_PENSION" hidden="1">"c19058"</definedName>
    <definedName name="IQ_INDIVIDUAL_DIRECT_FAX" hidden="1">"c15189"</definedName>
    <definedName name="IQ_INDIVIDUAL_DIRECT_PHONE" hidden="1">"c15188"</definedName>
    <definedName name="IQ_INDIVIDUAL_DIRECTOR_BONUS" hidden="1">"c19052"</definedName>
    <definedName name="IQ_INDIVIDUAL_DIRECTOR_CHANGE_PENSION" hidden="1">"c19053"</definedName>
    <definedName name="IQ_INDIVIDUAL_DIRECTOR_FEE" hidden="1">"c19049"</definedName>
    <definedName name="IQ_INDIVIDUAL_DIRECTOR_NON_EQUITY_COMP" hidden="1">"c19054"</definedName>
    <definedName name="IQ_INDIVIDUAL_DIRECTOR_OPTION_AWARDS" hidden="1">"c19050"</definedName>
    <definedName name="IQ_INDIVIDUAL_DIRECTOR_OTHER" hidden="1">"c19051"</definedName>
    <definedName name="IQ_INDIVIDUAL_DIRECTOR_STOCK_AWARDS" hidden="1">"c19055"</definedName>
    <definedName name="IQ_INDIVIDUAL_DIRECTOR_STOCK_GRANTS" hidden="1">"c19082"</definedName>
    <definedName name="IQ_INDIVIDUAL_DIRECTOR_STOCK_OPTIONS" hidden="1">"c19056"</definedName>
    <definedName name="IQ_INDIVIDUAL_EDUCATION" hidden="1">"c15203"</definedName>
    <definedName name="IQ_INDIVIDUAL_EMAIL" hidden="1">"c15193"</definedName>
    <definedName name="IQ_INDIVIDUAL_EQUITY_INCENTIVE" hidden="1">"c19078"</definedName>
    <definedName name="IQ_INDIVIDUAL_EST_PAYMENTS_CHANGE_CONTROL" hidden="1">"c19047"</definedName>
    <definedName name="IQ_INDIVIDUAL_EST_PAYMENTS_TERMINATION" hidden="1">"c19059"</definedName>
    <definedName name="IQ_INDIVIDUAL_EXERCISABLE_OPTIONS" hidden="1">"c19062"</definedName>
    <definedName name="IQ_INDIVIDUAL_EXERCISABLE_VALUES" hidden="1">"c19063"</definedName>
    <definedName name="IQ_INDIVIDUAL_EXERCISED_OPTIONS" hidden="1">"c19060"</definedName>
    <definedName name="IQ_INDIVIDUAL_EXERCISED_VALUES" hidden="1">"c19061"</definedName>
    <definedName name="IQ_INDIVIDUAL_FAMILY_LOAN_DOM_QUARTERLY_AVG_FFIEC" hidden="1">"c15479"</definedName>
    <definedName name="IQ_INDIVIDUAL_HOME_ADDRESS" hidden="1">"c15194"</definedName>
    <definedName name="IQ_INDIVIDUAL_HOME_FAX" hidden="1">"c15196"</definedName>
    <definedName name="IQ_INDIVIDUAL_HOME_PHONE" hidden="1">"c15195"</definedName>
    <definedName name="IQ_INDIVIDUAL_LT_INCENTIVE" hidden="1">"c19039"</definedName>
    <definedName name="IQ_INDIVIDUAL_MAIN_FAX" hidden="1">"c15187"</definedName>
    <definedName name="IQ_INDIVIDUAL_MAIN_PHONE" hidden="1">"c15186"</definedName>
    <definedName name="IQ_INDIVIDUAL_MARKET_VALUE_SHARES_NOT_VESTED" hidden="1">"c19077"</definedName>
    <definedName name="IQ_INDIVIDUAL_MOBILE" hidden="1">"c15198"</definedName>
    <definedName name="IQ_INDIVIDUAL_NICKNAME" hidden="1">"c15192"</definedName>
    <definedName name="IQ_INDIVIDUAL_NON_EQUITY_INCENTIVE" hidden="1">"c19048"</definedName>
    <definedName name="IQ_INDIVIDUAL_NOTES" hidden="1">"c15204"</definedName>
    <definedName name="IQ_INDIVIDUAL_NUM_SHARED_NOT_VESTED" hidden="1">"c19076"</definedName>
    <definedName name="IQ_INDIVIDUAL_NUM_SHARES_ACQUIRED" hidden="1">"c19074"</definedName>
    <definedName name="IQ_INDIVIDUAL_OFFICE_ADDRESS" hidden="1">"c15185"</definedName>
    <definedName name="IQ_INDIVIDUAL_OPTION_AWARDS" hidden="1">"c19044"</definedName>
    <definedName name="IQ_INDIVIDUAL_OPTION_MARKET_PRICE" hidden="1">"c19073"</definedName>
    <definedName name="IQ_INDIVIDUAL_OPTION_PRICE" hidden="1">"c19072"</definedName>
    <definedName name="IQ_INDIVIDUAL_OTHER_ANNUAL_COMP" hidden="1">"c19037"</definedName>
    <definedName name="IQ_INDIVIDUAL_OTHER_COMP" hidden="1">"c19046"</definedName>
    <definedName name="IQ_INDIVIDUAL_OTHER_PHONE" hidden="1">"c15197"</definedName>
    <definedName name="IQ_INDIVIDUAL_PARTNER_CORP_NON_TRANS_ACCTS_FFIEC" hidden="1">"c15322"</definedName>
    <definedName name="IQ_INDIVIDUAL_PARTNER_CORP_TRANS_ACCTS_FFIEC" hidden="1">"c15314"</definedName>
    <definedName name="IQ_INDIVIDUAL_PARTNER_CORPS_FOREIGN_DEP_FFIEC" hidden="1">"c15342"</definedName>
    <definedName name="IQ_INDIVIDUAL_PRIOR_BOARD_MEMBERSHIPS" hidden="1">"c15202"</definedName>
    <definedName name="IQ_INDIVIDUAL_PRIOR_PRO_AFFILIATIONS" hidden="1">"c15200"</definedName>
    <definedName name="IQ_INDIVIDUAL_RESTRICTED_STOCK_COMP" hidden="1">"c19038"</definedName>
    <definedName name="IQ_INDIVIDUAL_SALARY" hidden="1">"c19035"</definedName>
    <definedName name="IQ_INDIVIDUAL_SPECIALTY" hidden="1">"c15190"</definedName>
    <definedName name="IQ_INDIVIDUAL_ST_COMP" hidden="1">"c19042"</definedName>
    <definedName name="IQ_INDIVIDUAL_TITLE" hidden="1">"c15183"</definedName>
    <definedName name="IQ_INDIVIDUAL_TOTAL_NUM_STOCK_AWARDS" hidden="1">"c19081"</definedName>
    <definedName name="IQ_INDIVIDUAL_TOTAL_OPTIONS" hidden="1">"c19070"</definedName>
    <definedName name="IQ_INDIVIDUAL_TOTAL_STOCK_VALUE" hidden="1">"c19080"</definedName>
    <definedName name="IQ_INDIVIDUAL_TOTAL_VALUE_OPTIONS" hidden="1">"c19071"</definedName>
    <definedName name="IQ_INDIVIDUAL_UNCLASSIFIED_OPTIONS" hidden="1">"c19066"</definedName>
    <definedName name="IQ_INDIVIDUAL_UNCLASSIFIED_OPTIONS_VALUE" hidden="1">"c19067"</definedName>
    <definedName name="IQ_INDIVIDUAL_UNEARNED_STOCK_VALUE" hidden="1">"c19079"</definedName>
    <definedName name="IQ_INDIVIDUAL_UNEXERCISABLE_OPTIONS" hidden="1">"c19064"</definedName>
    <definedName name="IQ_INDIVIDUAL_UNEXERCISABLE_VALUES" hidden="1">"c19065"</definedName>
    <definedName name="IQ_INDIVIDUAL_UNEXERCISED_UNEARNED_OPTIONS" hidden="1">"c19068"</definedName>
    <definedName name="IQ_INDIVIDUAL_UNEXERCISED_UNEARNED_OPTIONS_VALUE" hidden="1">"c19069"</definedName>
    <definedName name="IQ_INDIVIDUAL_VALUE_VESTING" hidden="1">"c19075"</definedName>
    <definedName name="IQ_INDIVIDUALS_CHARGE_OFFS_FDIC" hidden="1">"c6599"</definedName>
    <definedName name="IQ_INDIVIDUALS_LOANS_FDIC" hidden="1">"c6318"</definedName>
    <definedName name="IQ_INDIVIDUALS_NET_CHARGE_OFFS_FDIC" hidden="1">"c6637"</definedName>
    <definedName name="IQ_INDIVIDUALS_OTHER_LOANS_FDIC" hidden="1">"c6321"</definedName>
    <definedName name="IQ_INDIVIDUALS_PARTNERSHIPS_CORP_DEPOSITS_FOREIGN_FDIC" hidden="1">"c6479"</definedName>
    <definedName name="IQ_INDIVIDUALS_PARTNERSHIPS_CORP_NONTRANSACTION_ACCOUNTS_FDIC" hidden="1">"c6545"</definedName>
    <definedName name="IQ_INDIVIDUALS_PARTNERSHIPS_CORP_TOTAL_DEPOSITS_FDIC" hidden="1">"c6471"</definedName>
    <definedName name="IQ_INDIVIDUALS_PARTNERSHIPS_CORP_TRANSACTION_ACCOUNTS_FDIC" hidden="1">"c6537"</definedName>
    <definedName name="IQ_INDIVIDUALS_RECOVERIES_FDIC" hidden="1">"c6618"</definedName>
    <definedName name="IQ_INDUSTRY" hidden="1">"c3601"</definedName>
    <definedName name="IQ_INDUSTRY_GROUP" hidden="1">"c3602"</definedName>
    <definedName name="IQ_INDUSTRY_SECTOR" hidden="1">"c3603"</definedName>
    <definedName name="IQ_INITIAL_TRANSACTION" hidden="1">"c18885"</definedName>
    <definedName name="IQ_INS_ANNUITY_LIAB" hidden="1">"c563"</definedName>
    <definedName name="IQ_INS_ANNUITY_REV" hidden="1">"c2788"</definedName>
    <definedName name="IQ_INS_DIV_EXP" hidden="1">"c564"</definedName>
    <definedName name="IQ_INS_DIV_REV" hidden="1">"c565"</definedName>
    <definedName name="IQ_INS_IN_FORCE" hidden="1">"c566"</definedName>
    <definedName name="IQ_INS_LIAB" hidden="1">"c567"</definedName>
    <definedName name="IQ_INS_POLICY_EXP" hidden="1">"c568"</definedName>
    <definedName name="IQ_INS_REV" hidden="1">"c569"</definedName>
    <definedName name="IQ_INS_SETTLE" hidden="1">"c570"</definedName>
    <definedName name="IQ_INS_SETTLE_BNK" hidden="1">"c571"</definedName>
    <definedName name="IQ_INS_SETTLE_BR" hidden="1">"c572"</definedName>
    <definedName name="IQ_INS_SETTLE_FIN" hidden="1">"c573"</definedName>
    <definedName name="IQ_INS_SETTLE_INS" hidden="1">"c574"</definedName>
    <definedName name="IQ_INS_SETTLE_RE">"c6223"</definedName>
    <definedName name="IQ_INS_SETTLE_REIT" hidden="1">"c575"</definedName>
    <definedName name="IQ_INS_SETTLE_UTI" hidden="1">"c576"</definedName>
    <definedName name="IQ_INSIDER_3MTH_BOUGHT" hidden="1">"c1534"</definedName>
    <definedName name="IQ_INSIDER_3MTH_BOUGHT_PCT" hidden="1">"c1534"</definedName>
    <definedName name="IQ_INSIDER_3MTH_NET" hidden="1">"c1535"</definedName>
    <definedName name="IQ_INSIDER_3MTH_NET_PCT" hidden="1">"c1535"</definedName>
    <definedName name="IQ_INSIDER_3MTH_SOLD" hidden="1">"c1533"</definedName>
    <definedName name="IQ_INSIDER_3MTH_SOLD_PCT" hidden="1">"c1533"</definedName>
    <definedName name="IQ_INSIDER_6MTH_BOUGHT" hidden="1">"c1537"</definedName>
    <definedName name="IQ_INSIDER_6MTH_BOUGHT_PCT" hidden="1">"c1537"</definedName>
    <definedName name="IQ_INSIDER_6MTH_NET" hidden="1">"c1538"</definedName>
    <definedName name="IQ_INSIDER_6MTH_NET_PCT" hidden="1">"c1538"</definedName>
    <definedName name="IQ_INSIDER_6MTH_SOLD" hidden="1">"c1536"</definedName>
    <definedName name="IQ_INSIDER_6MTH_SOLD_PCT" hidden="1">"c1536"</definedName>
    <definedName name="IQ_INSIDER_AMOUNT" hidden="1">"c238"</definedName>
    <definedName name="IQ_INSIDER_CIQID" hidden="1">"c19101"</definedName>
    <definedName name="IQ_INSIDER_DERIVATIVES" hidden="1">"c19102"</definedName>
    <definedName name="IQ_INSIDER_LOANS_FDIC" hidden="1">"c6365"</definedName>
    <definedName name="IQ_INSIDER_NAME" hidden="1">"c19100"</definedName>
    <definedName name="IQ_INSIDER_OVER_TOTAL" hidden="1">"c1581"</definedName>
    <definedName name="IQ_INSIDER_OWNER" hidden="1">"c577"</definedName>
    <definedName name="IQ_INSIDER_PERCENT" hidden="1">"c578"</definedName>
    <definedName name="IQ_INSIDER_POSITION_DATE" hidden="1">"c19104"</definedName>
    <definedName name="IQ_INSIDER_SHARES" hidden="1">"c579"</definedName>
    <definedName name="IQ_INSIDER_VALUE" hidden="1">"c19103"</definedName>
    <definedName name="IQ_INSTITUTIONAL_AMOUNT" hidden="1">"c236"</definedName>
    <definedName name="IQ_INSTITUTIONAL_CIQID" hidden="1">"c19106"</definedName>
    <definedName name="IQ_INSTITUTIONAL_DERIVATIVES" hidden="1">"c19107"</definedName>
    <definedName name="IQ_INSTITUTIONAL_NAME" hidden="1">"c19105"</definedName>
    <definedName name="IQ_INSTITUTIONAL_OVER_TOTAL" hidden="1">"c1580"</definedName>
    <definedName name="IQ_INSTITUTIONAL_OWNER" hidden="1">"c580"</definedName>
    <definedName name="IQ_INSTITUTIONAL_PERCENT" hidden="1">"c581"</definedName>
    <definedName name="IQ_INSTITUTIONAL_POSITION_DATE" hidden="1">"c19109"</definedName>
    <definedName name="IQ_INSTITUTIONAL_SHARES" hidden="1">"c582"</definedName>
    <definedName name="IQ_INSTITUTIONAL_VALUE" hidden="1">"c19108"</definedName>
    <definedName name="IQ_INSTITUTIONS_EARNINGS_GAINS_FDIC" hidden="1">"c6723"</definedName>
    <definedName name="IQ_INSUR_RECEIV" hidden="1">"c1600"</definedName>
    <definedName name="IQ_INSURANCE_COMMISSION_FEES_FDIC" hidden="1">"c6670"</definedName>
    <definedName name="IQ_INSURANCE_UNDERWRITING_INCOME_FDIC" hidden="1">"c6671"</definedName>
    <definedName name="IQ_INT_BORROW" hidden="1">"c583"</definedName>
    <definedName name="IQ_INT_DEMAND_NOTES_FDIC" hidden="1">"c6567"</definedName>
    <definedName name="IQ_INT_DEPOSITS" hidden="1">"c584"</definedName>
    <definedName name="IQ_INT_DIV_INC" hidden="1">"c585"</definedName>
    <definedName name="IQ_INT_DOMESTIC_DEPOSITS_FDIC" hidden="1">"c6564"</definedName>
    <definedName name="IQ_INT_EXP_BR" hidden="1">"c586"</definedName>
    <definedName name="IQ_INT_EXP_COVERAGE" hidden="1">"c587"</definedName>
    <definedName name="IQ_INT_EXP_FIN" hidden="1">"c588"</definedName>
    <definedName name="IQ_INT_EXP_INCL_CAP" hidden="1">"c2988"</definedName>
    <definedName name="IQ_INT_EXP_INS" hidden="1">"c589"</definedName>
    <definedName name="IQ_INT_EXP_LTD" hidden="1">"c2086"</definedName>
    <definedName name="IQ_INT_EXP_RE">"c6224"</definedName>
    <definedName name="IQ_INT_EXP_REIT" hidden="1">"c590"</definedName>
    <definedName name="IQ_INT_EXP_TOTAL" hidden="1">"c591"</definedName>
    <definedName name="IQ_INT_EXP_TOTAL_FDIC" hidden="1">"c6569"</definedName>
    <definedName name="IQ_INT_EXP_UTI" hidden="1">"c592"</definedName>
    <definedName name="IQ_INT_FED_FUNDS_FDIC" hidden="1">"c6566"</definedName>
    <definedName name="IQ_INT_FEE_INC_ACCEPTANCE_OTHER_BANKS_DOM_FFIEC" hidden="1">"c15357"</definedName>
    <definedName name="IQ_INT_FEE_INC_AGRICULTURE_LOANS_FARMERS_DOM_FFIEC" hidden="1">"c15355"</definedName>
    <definedName name="IQ_INT_FEE_INC_COMM_IND_LOANS_DOM_FFIEC" hidden="1">"c15356"</definedName>
    <definedName name="IQ_INT_FEE_INC_CREDIT_CARDS_DOM_FFIEC" hidden="1">"c15358"</definedName>
    <definedName name="IQ_INT_FEE_INC_DEPOSITORY_LOANS_DOM_FFIEC" hidden="1">"c15354"</definedName>
    <definedName name="IQ_INT_FEE_INC_FOREIGN_GOVT_LOANS_DOM_FFIEC" hidden="1">"c15360"</definedName>
    <definedName name="IQ_INT_FEE_INC_INDIVIDUAL_LOANS_DOM_FFIEC" hidden="1">"c15359"</definedName>
    <definedName name="IQ_INT_FEE_INC_RE_LOANS_DOM_FFIEC" hidden="1">"c15353"</definedName>
    <definedName name="IQ_INT_FEE_INC_TAX_EXEMPT_OBLIGATIONS_DOM_FFIEC" hidden="1">"c15362"</definedName>
    <definedName name="IQ_INT_FEE_INC_TAXABLE_OBLIGATIONS_DOM_FFIEC" hidden="1">"c15361"</definedName>
    <definedName name="IQ_INT_FOREIGN_DEPOSITS_FDIC" hidden="1">"c6565"</definedName>
    <definedName name="IQ_INT_INC_BR" hidden="1">"c593"</definedName>
    <definedName name="IQ_INT_INC_DEPOSITORY_INST_FDIC" hidden="1">"c6558"</definedName>
    <definedName name="IQ_INT_INC_DOM_LOANS_FDIC" hidden="1">"c6555"</definedName>
    <definedName name="IQ_INT_INC_FED_FUNDS_FDIC" hidden="1">"c6561"</definedName>
    <definedName name="IQ_INT_INC_FIN" hidden="1">"c594"</definedName>
    <definedName name="IQ_INT_INC_FOREIGN_LOANS_FDIC" hidden="1">"c6556"</definedName>
    <definedName name="IQ_INT_INC_INVEST" hidden="1">"c595"</definedName>
    <definedName name="IQ_INT_INC_LEASE_RECEIVABLES_FDIC" hidden="1">"c6557"</definedName>
    <definedName name="IQ_INT_INC_LOANS" hidden="1">"c596"</definedName>
    <definedName name="IQ_INT_INC_OTHER_FDIC" hidden="1">"c6562"</definedName>
    <definedName name="IQ_INT_INC_RE">"c6225"</definedName>
    <definedName name="IQ_INT_INC_REIT" hidden="1">"c597"</definedName>
    <definedName name="IQ_INT_INC_SECURITIES_FDIC" hidden="1">"c6559"</definedName>
    <definedName name="IQ_INT_INC_TOTAL" hidden="1">"c598"</definedName>
    <definedName name="IQ_INT_INC_TOTAL_FDIC" hidden="1">"c6563"</definedName>
    <definedName name="IQ_INT_INC_TRADING_ACCOUNTS_FDIC" hidden="1">"c6560"</definedName>
    <definedName name="IQ_INT_INC_UTI" hidden="1">"c599"</definedName>
    <definedName name="IQ_INT_INV_INC" hidden="1">"c600"</definedName>
    <definedName name="IQ_INT_INV_INC_RE">"c6226"</definedName>
    <definedName name="IQ_INT_INV_INC_REIT" hidden="1">"c601"</definedName>
    <definedName name="IQ_INT_INV_INC_UTI" hidden="1">"c602"</definedName>
    <definedName name="IQ_INT_ON_BORROWING_COVERAGE" hidden="1">"c603"</definedName>
    <definedName name="IQ_INT_RATE_SPREAD" hidden="1">"c604"</definedName>
    <definedName name="IQ_INT_SAVINGS_DEPOSITS_MMDA_DOM_FFIEC" hidden="1">"c15364"</definedName>
    <definedName name="IQ_INT_SUB_NOTES_FDIC" hidden="1">"c6568"</definedName>
    <definedName name="IQ_INT_TRANSACTION_ACCOUNTS_DOM_FFIEC" hidden="1">"c15363"</definedName>
    <definedName name="IQ_INTANGIBLES_NET" hidden="1">"c907"</definedName>
    <definedName name="IQ_INTEL_EPS_EST" hidden="1">"c24729"</definedName>
    <definedName name="IQ_INTERBANK_RATIO" hidden="1">"c19134"</definedName>
    <definedName name="IQ_INTEREST_ACCRUED_ON_DEPOSITS_DOM_FFIEC" hidden="1">"c15277"</definedName>
    <definedName name="IQ_INTEREST_BEARING_BALANCES_FDIC" hidden="1">"c6371"</definedName>
    <definedName name="IQ_INTEREST_BEARING_BALANCES_QUARTERLY_AVG_FFIEC" hidden="1">"c15467"</definedName>
    <definedName name="IQ_INTEREST_BEARING_CASH_FFIEC" hidden="1">"c15259"</definedName>
    <definedName name="IQ_INTEREST_BEARING_DEPOSITS_DOMESTIC_FDIC" hidden="1">"c6478"</definedName>
    <definedName name="IQ_INTEREST_BEARING_DEPOSITS_FDIC" hidden="1">"c6373"</definedName>
    <definedName name="IQ_INTEREST_BEARING_DEPOSITS_FOREIGN_FDIC" hidden="1">"c6485"</definedName>
    <definedName name="IQ_INTEREST_BEARING_TRANS_DOM_QUARTERLY_AVG_FFIEC" hidden="1">"c15484"</definedName>
    <definedName name="IQ_INTEREST_CASH_DEPOSITS" hidden="1">"c2255"</definedName>
    <definedName name="IQ_INTEREST_EXP" hidden="1">"c618"</definedName>
    <definedName name="IQ_INTEREST_EXP_NET" hidden="1">"c1450"</definedName>
    <definedName name="IQ_INTEREST_EXP_NON" hidden="1">"c618"</definedName>
    <definedName name="IQ_INTEREST_EXP_SUPPL" hidden="1">"c1460"</definedName>
    <definedName name="IQ_INTEREST_INC" hidden="1">"c769"</definedName>
    <definedName name="IQ_INTEREST_INC_10K" hidden="1">"IQ_INTEREST_INC_10K"</definedName>
    <definedName name="IQ_INTEREST_INC_10Q" hidden="1">"IQ_INTEREST_INC_10Q"</definedName>
    <definedName name="IQ_INTEREST_INC_10Q1" hidden="1">"IQ_INTEREST_INC_10Q1"</definedName>
    <definedName name="IQ_INTEREST_INC_NON" hidden="1">"c619"</definedName>
    <definedName name="IQ_INTEREST_INVEST_INC" hidden="1">"c619"</definedName>
    <definedName name="IQ_INTEREST_LT_DEBT" hidden="1">"c2086"</definedName>
    <definedName name="IQ_INTEREST_RATE_CONTRACTS_FDIC" hidden="1">"c6512"</definedName>
    <definedName name="IQ_INTEREST_RATE_EXPOSURES_FDIC" hidden="1">"c6662"</definedName>
    <definedName name="IQ_INTERNAL_ALLOCATIONS_INC_EXP_FOREIGN_FFIEC" hidden="1">"c15394"</definedName>
    <definedName name="IQ_INV_10YR_ANN_CAGR">"c6164"</definedName>
    <definedName name="IQ_INV_10YR_ANN_GROWTH" hidden="1">"c1930"</definedName>
    <definedName name="IQ_INV_1YR_ANN_GROWTH" hidden="1">"c1925"</definedName>
    <definedName name="IQ_INV_2YR_ANN_CAGR">"c6160"</definedName>
    <definedName name="IQ_INV_2YR_ANN_GROWTH" hidden="1">"c1926"</definedName>
    <definedName name="IQ_INV_3YR_ANN_CAGR">"c6161"</definedName>
    <definedName name="IQ_INV_3YR_ANN_GROWTH" hidden="1">"c1927"</definedName>
    <definedName name="IQ_INV_5YR_ANN_CAGR">"c6162"</definedName>
    <definedName name="IQ_INV_5YR_ANN_GROWTH" hidden="1">"c1928"</definedName>
    <definedName name="IQ_INV_7YR_ANN_CAGR">"c6163"</definedName>
    <definedName name="IQ_INV_7YR_ANN_GROWTH" hidden="1">"c1929"</definedName>
    <definedName name="IQ_INV_BANKING_FEE" hidden="1">"c620"</definedName>
    <definedName name="IQ_INV_METHOD" hidden="1">"c621"</definedName>
    <definedName name="IQ_INV_REL_ID" hidden="1">"c15220"</definedName>
    <definedName name="IQ_INV_REL_NAME" hidden="1">"c15219"</definedName>
    <definedName name="IQ_INVENTORY" hidden="1">"c622"</definedName>
    <definedName name="IQ_INVENTORY_TURNS" hidden="1">"c623"</definedName>
    <definedName name="IQ_INVENTORY_UTI" hidden="1">"c624"</definedName>
    <definedName name="IQ_INVEST_BREAKUP_ASSET_MBS" hidden="1">"c17796"</definedName>
    <definedName name="IQ_INVEST_BREAKUP_COMMON" hidden="1">"c17687"</definedName>
    <definedName name="IQ_INVEST_BREAKUP_CORP_DEBT" hidden="1">"c17684"</definedName>
    <definedName name="IQ_INVEST_BREAKUP_CORP_EQUITY" hidden="1">"c17689"</definedName>
    <definedName name="IQ_INVEST_BREAKUP_NON_US_GOVT" hidden="1">"c17794"</definedName>
    <definedName name="IQ_INVEST_BREAKUP_NOT_CLASSIFIED" hidden="1">"c17690"</definedName>
    <definedName name="IQ_INVEST_BREAKUP_OTHER_FIXED" hidden="1">"c17685"</definedName>
    <definedName name="IQ_INVEST_BREAKUP_PREFERRED" hidden="1">"c17688"</definedName>
    <definedName name="IQ_INVEST_BREAKUP_PUBLIC_UTIL_DEBT" hidden="1">"c17683"</definedName>
    <definedName name="IQ_INVEST_BREAKUP_STATE_MUNI" hidden="1">"c17795"</definedName>
    <definedName name="IQ_INVEST_BREAKUP_TOTAL_FIXED" hidden="1">"c17686"</definedName>
    <definedName name="IQ_INVEST_BREAKUP_TOTAL_INVEST" hidden="1">"c17691"</definedName>
    <definedName name="IQ_INVEST_BREAKUP_US_GOVT" hidden="1">"c17793"</definedName>
    <definedName name="IQ_INVEST_CREDIT_QUAL_AMORT_TYPE_1" hidden="1">"c17785"</definedName>
    <definedName name="IQ_INVEST_CREDIT_QUAL_AMORT_TYPE_1_PCT" hidden="1">"c17844"</definedName>
    <definedName name="IQ_INVEST_CREDIT_QUAL_AMORT_TYPE_2" hidden="1">"c17786"</definedName>
    <definedName name="IQ_INVEST_CREDIT_QUAL_AMORT_TYPE_2_PCT" hidden="1">"c17845"</definedName>
    <definedName name="IQ_INVEST_CREDIT_QUAL_AMORT_TYPE_3" hidden="1">"c17787"</definedName>
    <definedName name="IQ_INVEST_CREDIT_QUAL_AMORT_TYPE_3_PCT" hidden="1">"c17846"</definedName>
    <definedName name="IQ_INVEST_CREDIT_QUAL_AMORT_TYPE_4" hidden="1">"c17788"</definedName>
    <definedName name="IQ_INVEST_CREDIT_QUAL_AMORT_TYPE_4_PCT" hidden="1">"c17847"</definedName>
    <definedName name="IQ_INVEST_CREDIT_QUAL_AMORT_TYPE_5" hidden="1">"c17789"</definedName>
    <definedName name="IQ_INVEST_CREDIT_QUAL_AMORT_TYPE_5_PCT" hidden="1">"c17848"</definedName>
    <definedName name="IQ_INVEST_CREDIT_QUAL_AMORT_TYPE_6" hidden="1">"c17790"</definedName>
    <definedName name="IQ_INVEST_CREDIT_QUAL_AMORT_TYPE_6_PCT" hidden="1">"c17849"</definedName>
    <definedName name="IQ_INVEST_CREDIT_QUAL_AMORT_TYPE_OTHER" hidden="1">"c17791"</definedName>
    <definedName name="IQ_INVEST_CREDIT_QUAL_AMORT_TYPE_OTHER_PCT" hidden="1">"c17850"</definedName>
    <definedName name="IQ_INVEST_CREDIT_QUAL_AMORT_TYPE_TOTAL_FIXED" hidden="1">"c17792"</definedName>
    <definedName name="IQ_INVEST_CREDIT_QUAL_CV_TYPE_1" hidden="1">"c17769"</definedName>
    <definedName name="IQ_INVEST_CREDIT_QUAL_CV_TYPE_1_PCT" hidden="1">"c17830"</definedName>
    <definedName name="IQ_INVEST_CREDIT_QUAL_CV_TYPE_2" hidden="1">"c17770"</definedName>
    <definedName name="IQ_INVEST_CREDIT_QUAL_CV_TYPE_2_PCT" hidden="1">"c17831"</definedName>
    <definedName name="IQ_INVEST_CREDIT_QUAL_CV_TYPE_3" hidden="1">"c17771"</definedName>
    <definedName name="IQ_INVEST_CREDIT_QUAL_CV_TYPE_3_PCT" hidden="1">"c17832"</definedName>
    <definedName name="IQ_INVEST_CREDIT_QUAL_CV_TYPE_4" hidden="1">"c17772"</definedName>
    <definedName name="IQ_INVEST_CREDIT_QUAL_CV_TYPE_4_PCT" hidden="1">"c17833"</definedName>
    <definedName name="IQ_INVEST_CREDIT_QUAL_CV_TYPE_5" hidden="1">"c17773"</definedName>
    <definedName name="IQ_INVEST_CREDIT_QUAL_CV_TYPE_5_PCT" hidden="1">"c17834"</definedName>
    <definedName name="IQ_INVEST_CREDIT_QUAL_CV_TYPE_6" hidden="1">"c17774"</definedName>
    <definedName name="IQ_INVEST_CREDIT_QUAL_CV_TYPE_6_PCT" hidden="1">"c17835"</definedName>
    <definedName name="IQ_INVEST_CREDIT_QUAL_CV_TYPE_OTHER" hidden="1">"c17775"</definedName>
    <definedName name="IQ_INVEST_CREDIT_QUAL_CV_TYPE_OTHER_PCT" hidden="1">"c17836"</definedName>
    <definedName name="IQ_INVEST_CREDIT_QUAL_CV_TYPE_TOTAL_FIXED" hidden="1">"c17776"</definedName>
    <definedName name="IQ_INVEST_CREDIT_QUAL_FV_TYPE_1" hidden="1">"c17777"</definedName>
    <definedName name="IQ_INVEST_CREDIT_QUAL_FV_TYPE_1_PCT" hidden="1">"c17837"</definedName>
    <definedName name="IQ_INVEST_CREDIT_QUAL_FV_TYPE_2" hidden="1">"c17778"</definedName>
    <definedName name="IQ_INVEST_CREDIT_QUAL_FV_TYPE_2_PCT" hidden="1">"c17838"</definedName>
    <definedName name="IQ_INVEST_CREDIT_QUAL_FV_TYPE_3" hidden="1">"c17779"</definedName>
    <definedName name="IQ_INVEST_CREDIT_QUAL_FV_TYPE_3_PCT" hidden="1">"c17839"</definedName>
    <definedName name="IQ_INVEST_CREDIT_QUAL_FV_TYPE_4" hidden="1">"c17780"</definedName>
    <definedName name="IQ_INVEST_CREDIT_QUAL_FV_TYPE_4_PCT" hidden="1">"c17840"</definedName>
    <definedName name="IQ_INVEST_CREDIT_QUAL_FV_TYPE_5" hidden="1">"c17781"</definedName>
    <definedName name="IQ_INVEST_CREDIT_QUAL_FV_TYPE_5_PCT" hidden="1">"c17841"</definedName>
    <definedName name="IQ_INVEST_CREDIT_QUAL_FV_TYPE_6" hidden="1">"c17782"</definedName>
    <definedName name="IQ_INVEST_CREDIT_QUAL_FV_TYPE_6_PCT" hidden="1">"c17842"</definedName>
    <definedName name="IQ_INVEST_CREDIT_QUAL_FV_TYPE_OTHER" hidden="1">"c17783"</definedName>
    <definedName name="IQ_INVEST_CREDIT_QUAL_FV_TYPE_OTHER_PCT" hidden="1">"c17843"</definedName>
    <definedName name="IQ_INVEST_CREDIT_QUAL_FV_TYPE_TOTAL_FIXED" hidden="1">"c17784"</definedName>
    <definedName name="IQ_INVEST_CRITERIA_EBITDA_MAX" hidden="1">"c18907"</definedName>
    <definedName name="IQ_INVEST_CRITERIA_EBITDA_MIN" hidden="1">"c18906"</definedName>
    <definedName name="IQ_INVEST_CRITERIA_EQUITY_MAX" hidden="1">"c18901"</definedName>
    <definedName name="IQ_INVEST_CRITERIA_EQUITY_MIN" hidden="1">"c18900"</definedName>
    <definedName name="IQ_INVEST_CRITERIA_EV_MAX" hidden="1">"c18903"</definedName>
    <definedName name="IQ_INVEST_CRITERIA_EV_MIN" hidden="1">"c18902"</definedName>
    <definedName name="IQ_INVEST_CRITERIA_GEOGRAPHY" hidden="1">"c18898"</definedName>
    <definedName name="IQ_INVEST_CRITERIA_INDUSTRY" hidden="1">"c18897"</definedName>
    <definedName name="IQ_INVEST_CRITERIA_STAGES" hidden="1">"c18899"</definedName>
    <definedName name="IQ_INVEST_CRITERIA_TOT_REV_MAX" hidden="1">"c18905"</definedName>
    <definedName name="IQ_INVEST_CRITERIA_TOT_REV_MIN" hidden="1">"c18904"</definedName>
    <definedName name="IQ_INVEST_DEBT" hidden="1">"c625"</definedName>
    <definedName name="IQ_INVEST_DETAIL_AVAIL_SALE" hidden="1">"c17692"</definedName>
    <definedName name="IQ_INVEST_DETAIL_AVAIL_SALE_AMORT" hidden="1">"c17810"</definedName>
    <definedName name="IQ_INVEST_DETAIL_HELD_MATURITY" hidden="1">"c17807"</definedName>
    <definedName name="IQ_INVEST_DETAIL_OTHER" hidden="1">"c17809"</definedName>
    <definedName name="IQ_INVEST_DETAIL_TRADING" hidden="1">"c17808"</definedName>
    <definedName name="IQ_INVEST_DETAIL_TRADING_AMORT" hidden="1">"c17811"</definedName>
    <definedName name="IQ_INVEST_EQUITY_PREF" hidden="1">"c626"</definedName>
    <definedName name="IQ_INVEST_FHLB" hidden="1">"c627"</definedName>
    <definedName name="IQ_INVEST_GOV_SECURITY">"c5510"</definedName>
    <definedName name="IQ_INVEST_LOANS_CF" hidden="1">"c628"</definedName>
    <definedName name="IQ_INVEST_LOANS_CF_BNK" hidden="1">"c629"</definedName>
    <definedName name="IQ_INVEST_LOANS_CF_BR" hidden="1">"c630"</definedName>
    <definedName name="IQ_INVEST_LOANS_CF_FIN" hidden="1">"c631"</definedName>
    <definedName name="IQ_INVEST_LOANS_CF_INS" hidden="1">"c632"</definedName>
    <definedName name="IQ_INVEST_LOANS_CF_RE">"c6227"</definedName>
    <definedName name="IQ_INVEST_LOANS_CF_REIT" hidden="1">"c633"</definedName>
    <definedName name="IQ_INVEST_LOANS_CF_UTI" hidden="1">"c634"</definedName>
    <definedName name="IQ_INVEST_MAT_AMORT_1_5_YR" hidden="1">"c17764"</definedName>
    <definedName name="IQ_INVEST_MAT_AMORT_1_5_YR_PCT" hidden="1">"c17825"</definedName>
    <definedName name="IQ_INVEST_MAT_AMORT_1_YR" hidden="1">"c17763"</definedName>
    <definedName name="IQ_INVEST_MAT_AMORT_1_YR_PCT" hidden="1">"c17824"</definedName>
    <definedName name="IQ_INVEST_MAT_AMORT_5_10_YR" hidden="1">"c17765"</definedName>
    <definedName name="IQ_INVEST_MAT_AMORT_5_10_YR_PCT" hidden="1">"c17826"</definedName>
    <definedName name="IQ_INVEST_MAT_AMORT_AFTER_10_YR" hidden="1">"c17766"</definedName>
    <definedName name="IQ_INVEST_MAT_AMORT_AFTER_10_YR_PCT" hidden="1">"c17827"</definedName>
    <definedName name="IQ_INVEST_MAT_AMORT_ASSET_MBS" hidden="1">"c17767"</definedName>
    <definedName name="IQ_INVEST_MAT_AMORT_ASSET_MBS_PCT" hidden="1">"c17828"</definedName>
    <definedName name="IQ_INVEST_MAT_AMORT_OTHER_FIXED" hidden="1">"c17768"</definedName>
    <definedName name="IQ_INVEST_MAT_AMORT_OTHER_FIXED_PCT" hidden="1">"c17829"</definedName>
    <definedName name="IQ_INVEST_MAT_CV_1_5_YR" hidden="1">"c17752"</definedName>
    <definedName name="IQ_INVEST_MAT_CV_1_5_YR_PCT" hidden="1">"c17813"</definedName>
    <definedName name="IQ_INVEST_MAT_CV_1_YR" hidden="1">"c17751"</definedName>
    <definedName name="IQ_INVEST_MAT_CV_1_YR_PCT" hidden="1">"c17812"</definedName>
    <definedName name="IQ_INVEST_MAT_CV_5_10_YR" hidden="1">"c17753"</definedName>
    <definedName name="IQ_INVEST_MAT_CV_5_10_YR_PCT" hidden="1">"c17814"</definedName>
    <definedName name="IQ_INVEST_MAT_CV_AFTER_10_YR" hidden="1">"c17754"</definedName>
    <definedName name="IQ_INVEST_MAT_CV_AFTER_10_YR_PCT" hidden="1">"c17815"</definedName>
    <definedName name="IQ_INVEST_MAT_CV_ASSET_MBS" hidden="1">"c17755"</definedName>
    <definedName name="IQ_INVEST_MAT_CV_ASSET_MBS_PCT" hidden="1">"c17816"</definedName>
    <definedName name="IQ_INVEST_MAT_CV_OTHER_FIXED" hidden="1">"c17756"</definedName>
    <definedName name="IQ_INVEST_MAT_CV_OTHER_FIXED_PCT" hidden="1">"c17817"</definedName>
    <definedName name="IQ_INVEST_MAT_FV_1_5_YR" hidden="1">"c17758"</definedName>
    <definedName name="IQ_INVEST_MAT_FV_1_5_YR_PCT" hidden="1">"c17819"</definedName>
    <definedName name="IQ_INVEST_MAT_FV_1_YR" hidden="1">"c17757"</definedName>
    <definedName name="IQ_INVEST_MAT_FV_1_YR_PCT" hidden="1">"c17818"</definedName>
    <definedName name="IQ_INVEST_MAT_FV_5_10_YR" hidden="1">"c17759"</definedName>
    <definedName name="IQ_INVEST_MAT_FV_5_10_YR_PCT" hidden="1">"c17820"</definedName>
    <definedName name="IQ_INVEST_MAT_FV_AFTER_10_YR" hidden="1">"c17760"</definedName>
    <definedName name="IQ_INVEST_MAT_FV_AFTER_10_YR_PCT" hidden="1">"c17821"</definedName>
    <definedName name="IQ_INVEST_MAT_FV_ASSET_MBS" hidden="1">"c17761"</definedName>
    <definedName name="IQ_INVEST_MAT_FV_ASSET_MBS_PCT" hidden="1">"c17822"</definedName>
    <definedName name="IQ_INVEST_MAT_FV_OTHER_FIXED" hidden="1">"c17762"</definedName>
    <definedName name="IQ_INVEST_MAT_FV_OTHER_FIXED_PCT" hidden="1">"c17823"</definedName>
    <definedName name="IQ_INVEST_MUNI_SECURITY">"c5512"</definedName>
    <definedName name="IQ_INVEST_REAL_ESTATE" hidden="1">"c635"</definedName>
    <definedName name="IQ_INVEST_SECURITY" hidden="1">"c636"</definedName>
    <definedName name="IQ_INVEST_SECURITY_CF" hidden="1">"c637"</definedName>
    <definedName name="IQ_INVEST_SECURITY_CF_BNK" hidden="1">"c638"</definedName>
    <definedName name="IQ_INVEST_SECURITY_CF_BR" hidden="1">"c639"</definedName>
    <definedName name="IQ_INVEST_SECURITY_CF_FIN" hidden="1">"c640"</definedName>
    <definedName name="IQ_INVEST_SECURITY_CF_INS" hidden="1">"c641"</definedName>
    <definedName name="IQ_INVEST_SECURITY_CF_RE">"c6228"</definedName>
    <definedName name="IQ_INVEST_SECURITY_CF_REIT" hidden="1">"c642"</definedName>
    <definedName name="IQ_INVEST_SECURITY_CF_UTI" hidden="1">"c643"</definedName>
    <definedName name="IQ_INVEST_SECURITY_SUPPL">"c5511"</definedName>
    <definedName name="IQ_INVESTMENT_BANKING_OTHER_FEES_FDIC" hidden="1">"c6666"</definedName>
    <definedName name="IQ_INVESTMENTS_ALL" hidden="1">"c18891"</definedName>
    <definedName name="IQ_INVESTMENTS_ALL_COVER" hidden="1">"c19112"</definedName>
    <definedName name="IQ_INVESTMENTS_ALL_ID" hidden="1">"c18892"</definedName>
    <definedName name="IQ_INVESTMENTS_ALL_REL" hidden="1">"c18894"</definedName>
    <definedName name="IQ_INVESTMENTS_ALL_STAKE" hidden="1">"c18893"</definedName>
    <definedName name="IQ_INVESTMENTS_CURR" hidden="1">"c18881"</definedName>
    <definedName name="IQ_INVESTMENTS_CURR_COVER" hidden="1">"c19110"</definedName>
    <definedName name="IQ_INVESTMENTS_CURR_ID" hidden="1">"c18882"</definedName>
    <definedName name="IQ_INVESTMENTS_CURR_REL" hidden="1">"c18884"</definedName>
    <definedName name="IQ_INVESTMENTS_CURR_STAKE" hidden="1">"c18883"</definedName>
    <definedName name="IQ_INVESTMENTS_LP" hidden="1">"c18912"</definedName>
    <definedName name="IQ_INVESTMENTS_LP_ID" hidden="1">"c18913"</definedName>
    <definedName name="IQ_INVESTMENTS_LP_REL" hidden="1">"c18914"</definedName>
    <definedName name="IQ_INVESTMENTS_PENDING" hidden="1">"c18887"</definedName>
    <definedName name="IQ_INVESTMENTS_PENDING_COVER" hidden="1">"c19111"</definedName>
    <definedName name="IQ_INVESTMENTS_PENDING_ID" hidden="1">"c18888"</definedName>
    <definedName name="IQ_INVESTMENTS_PENDING_REL" hidden="1">"c18890"</definedName>
    <definedName name="IQ_INVESTMENTS_PENDING_STAKE" hidden="1">"c18889"</definedName>
    <definedName name="IQ_INVESTMENTS_PRIOR" hidden="1">"c18895"</definedName>
    <definedName name="IQ_INVESTMENTS_PRIOR_ID" hidden="1">"c18896"</definedName>
    <definedName name="IQ_INVESTORS_ALL" hidden="1">"c20509"</definedName>
    <definedName name="IQ_INVESTORS_ALL_COVER" hidden="1">"c20510"</definedName>
    <definedName name="IQ_INVESTORS_ALL_ID" hidden="1">"C20508"</definedName>
    <definedName name="IQ_INVESTORS_ALL_REL" hidden="1">"c20511"</definedName>
    <definedName name="IQ_INVESTORS_ALL_STAKE" hidden="1">"c20512"</definedName>
    <definedName name="IQ_INVESTORS_CURR" hidden="1">"c20514"</definedName>
    <definedName name="IQ_INVESTORS_CURR_COVER" hidden="1">"c20515"</definedName>
    <definedName name="IQ_INVESTORS_CURR_ID" hidden="1">"c20513"</definedName>
    <definedName name="IQ_INVESTORS_CURR_RECENT_AMOUNT" hidden="1">"c20516"</definedName>
    <definedName name="IQ_INVESTORS_CURR_REL" hidden="1">"c20517"</definedName>
    <definedName name="IQ_INVESTORS_CURR_STAKE" hidden="1">"c20518"</definedName>
    <definedName name="IQ_INVESTORS_CURR_TRANSACTION_DATE" hidden="1">"c20519"</definedName>
    <definedName name="IQ_INVESTORS_CURR_TRANSACTION_ID" hidden="1">"c20520"</definedName>
    <definedName name="IQ_INVESTORS_PENDING" hidden="1">"c20522"</definedName>
    <definedName name="IQ_INVESTORS_PENDING_COVER" hidden="1">"c20523"</definedName>
    <definedName name="IQ_INVESTORS_PENDING_ID" hidden="1">"c20521"</definedName>
    <definedName name="IQ_INVESTORS_PENDING_REL" hidden="1">"c20524"</definedName>
    <definedName name="IQ_INVESTORS_PENDING_STAKE" hidden="1">"c20525"</definedName>
    <definedName name="IQ_INVESTORS_PRIOR" hidden="1">"c20526"</definedName>
    <definedName name="IQ_INVESTORS_PRIOR_ID" hidden="1">"c20527"</definedName>
    <definedName name="IQ_IPRD" hidden="1">"c644"</definedName>
    <definedName name="IQ_IRA_KEOGH_ACCOUNTS_FDIC" hidden="1">"c6496"</definedName>
    <definedName name="IQ_ISM_SERVICES_APR_FC_UNUSED_UNUSED_UNUSED" hidden="1">"c8443"</definedName>
    <definedName name="IQ_ISM_SERVICES_APR_UNUSED_UNUSED_UNUSED" hidden="1">"c7563"</definedName>
    <definedName name="IQ_ISM_SERVICES_FC_UNUSED_UNUSED_UNUSED" hidden="1">"c7783"</definedName>
    <definedName name="IQ_ISM_SERVICES_POP_FC_UNUSED_UNUSED_UNUSED" hidden="1">"c8003"</definedName>
    <definedName name="IQ_ISM_SERVICES_POP_UNUSED_UNUSED_UNUSED" hidden="1">"c7123"</definedName>
    <definedName name="IQ_ISM_SERVICES_UNUSED_UNUSED_UNUSED" hidden="1">"c6903"</definedName>
    <definedName name="IQ_ISM_SERVICES_YOY_FC_UNUSED_UNUSED_UNUSED" hidden="1">"c8223"</definedName>
    <definedName name="IQ_ISM_SERVICES_YOY_UNUSED_UNUSED_UNUSED" hidden="1">"c7343"</definedName>
    <definedName name="IQ_ISS_DEBT_NET" hidden="1">"c751"</definedName>
    <definedName name="IQ_ISS_STOCK_NET" hidden="1">"c1601"</definedName>
    <definedName name="IQ_ISSUE_CURRENCY" hidden="1">"c2156"</definedName>
    <definedName name="IQ_ISSUE_NAME" hidden="1">"c2142"</definedName>
    <definedName name="IQ_ISSUED_GUARANTEED_US_FDIC" hidden="1">"c6404"</definedName>
    <definedName name="IQ_ISSUER" hidden="1">"c2143"</definedName>
    <definedName name="IQ_ISSUER_CIQID" hidden="1">"c2258"</definedName>
    <definedName name="IQ_ISSUER_PARENT" hidden="1">"c2144"</definedName>
    <definedName name="IQ_ISSUER_PARENT_CIQID" hidden="1">"c2260"</definedName>
    <definedName name="IQ_ISSUER_PARENT_TICKER" hidden="1">"c2259"</definedName>
    <definedName name="IQ_ISSUER_TICKER" hidden="1">"c2252"</definedName>
    <definedName name="IQ_JR_SUB_DEBT" hidden="1">"c2534"</definedName>
    <definedName name="IQ_JR_SUB_DEBT_EBITDA" hidden="1">"c2560"</definedName>
    <definedName name="IQ_JR_SUB_DEBT_EBITDA_CAPEX" hidden="1">"c2561"</definedName>
    <definedName name="IQ_JR_SUB_DEBT_PCT" hidden="1">"c2535"</definedName>
    <definedName name="IQ_LAND" hidden="1">"c645"</definedName>
    <definedName name="IQ_LAST_EBIT_MARGIN" hidden="1">"IQ_LAST_EBIT_MARGIN"</definedName>
    <definedName name="IQ_LAST_EBITDA_MARGIN" hidden="1">"IQ_LAST_EBITDA_MARGIN"</definedName>
    <definedName name="IQ_LAST_GROSS_MARGIN" hidden="1">"IQ_LAST_GROSS_MARGIN"</definedName>
    <definedName name="IQ_LAST_NET_INC_MARGIN" hidden="1">"IQ_LAST_NET_INC_MARGIN"</definedName>
    <definedName name="IQ_LAST_PMT_DATE" hidden="1">"c2188"</definedName>
    <definedName name="IQ_LAST_SPLIT_DATE" hidden="1">"c2095"</definedName>
    <definedName name="IQ_LAST_SPLIT_FACTOR" hidden="1">"c2093"</definedName>
    <definedName name="IQ_LASTPRICINGDATE" hidden="1">"c3051"</definedName>
    <definedName name="IQ_LASTSALEPRICE" hidden="1">"c646"</definedName>
    <definedName name="IQ_LASTSALEPRICE_DATE" hidden="1">"c2109"</definedName>
    <definedName name="IQ_LATEST" hidden="1">"1"</definedName>
    <definedName name="IQ_LATEST_TRANSACTION" hidden="1">"c18886"</definedName>
    <definedName name="IQ_LATESTK" hidden="1">1000</definedName>
    <definedName name="IQ_LATESTKFR" hidden="1">"50"</definedName>
    <definedName name="IQ_LATESTQ" hidden="1">500</definedName>
    <definedName name="IQ_LATESTQFR" hidden="1">"100"</definedName>
    <definedName name="IQ_LEASE_FINANCING_RECEIVABLES_CHARGE_OFFS_FDIC" hidden="1">"c6602"</definedName>
    <definedName name="IQ_LEASE_FINANCING_RECEIVABLES_FDIC" hidden="1">"c6433"</definedName>
    <definedName name="IQ_LEASE_FINANCING_RECEIVABLES_NET_CHARGE_OFFS_FDIC" hidden="1">"c6640"</definedName>
    <definedName name="IQ_LEASE_FINANCING_RECEIVABLES_QUARTERLY_AVG_FFIEC" hidden="1">"c15483"</definedName>
    <definedName name="IQ_LEASE_FINANCING_RECEIVABLES_RECOVERIES_FDIC" hidden="1">"c6621"</definedName>
    <definedName name="IQ_LEASE_FINANCING_RECEIVABLES_TOTAL_LOANS_FOREIGN_FDIC" hidden="1">"c6449"</definedName>
    <definedName name="IQ_LEGAL_SETTLE" hidden="1">"c647"</definedName>
    <definedName name="IQ_LEGAL_SETTLE_BNK" hidden="1">"c648"</definedName>
    <definedName name="IQ_LEGAL_SETTLE_BR" hidden="1">"c649"</definedName>
    <definedName name="IQ_LEGAL_SETTLE_FIN" hidden="1">"c650"</definedName>
    <definedName name="IQ_LEGAL_SETTLE_INS" hidden="1">"c651"</definedName>
    <definedName name="IQ_LEGAL_SETTLE_RE">"c6229"</definedName>
    <definedName name="IQ_LEGAL_SETTLE_REIT" hidden="1">"c652"</definedName>
    <definedName name="IQ_LEGAL_SETTLE_UTI" hidden="1">"c653"</definedName>
    <definedName name="IQ_LEVERAGE_RATIO" hidden="1">"c654"</definedName>
    <definedName name="IQ_LEVERED_FCF" hidden="1">"c1907"</definedName>
    <definedName name="IQ_LFCF_10YR_ANN_CAGR">"c6174"</definedName>
    <definedName name="IQ_LFCF_10YR_ANN_GROWTH" hidden="1">"c1942"</definedName>
    <definedName name="IQ_LFCF_1YR_ANN_GROWTH" hidden="1">"c1937"</definedName>
    <definedName name="IQ_LFCF_2YR_ANN_CAGR">"c6170"</definedName>
    <definedName name="IQ_LFCF_2YR_ANN_GROWTH" hidden="1">"c1938"</definedName>
    <definedName name="IQ_LFCF_3YR_ANN_CAGR">"c6171"</definedName>
    <definedName name="IQ_LFCF_3YR_ANN_GROWTH" hidden="1">"c1939"</definedName>
    <definedName name="IQ_LFCF_5YR_ANN_CAGR">"c6172"</definedName>
    <definedName name="IQ_LFCF_5YR_ANN_GROWTH" hidden="1">"c1940"</definedName>
    <definedName name="IQ_LFCF_7YR_ANN_CAGR">"c6173"</definedName>
    <definedName name="IQ_LFCF_7YR_ANN_GROWTH" hidden="1">"c1941"</definedName>
    <definedName name="IQ_LFCF_MARGIN" hidden="1">"c1961"</definedName>
    <definedName name="IQ_LH_STATUTORY_SURPLUS" hidden="1">"c2771"</definedName>
    <definedName name="IQ_LICENSED_POPS" hidden="1">"c2123"</definedName>
    <definedName name="IQ_LIFE_EARNED" hidden="1">"c2739"</definedName>
    <definedName name="IQ_LIFE_INSURANCE_ASSETS_FDIC" hidden="1">"c6372"</definedName>
    <definedName name="IQ_LIFOR" hidden="1">"c655"</definedName>
    <definedName name="IQ_LIMITED_PARTNERS" hidden="1">"c18915"</definedName>
    <definedName name="IQ_LIMITED_PARTNERS_ID" hidden="1">"c18916"</definedName>
    <definedName name="IQ_LIMITED_PARTNERS_REL" hidden="1">"c19114"</definedName>
    <definedName name="IQ_LISTING_CURRENCY" hidden="1">"c2127"</definedName>
    <definedName name="IQ_LL" hidden="1">"c656"</definedName>
    <definedName name="IQ_LOAN_COMMITMENTS_REVOLVING_FDIC" hidden="1">"c6524"</definedName>
    <definedName name="IQ_LOAN_LEASE_RECEIV" hidden="1">"c657"</definedName>
    <definedName name="IQ_LOAN_LOSS" hidden="1">"c656"</definedName>
    <definedName name="IQ_LOAN_LOSS_ALLOW_FDIC" hidden="1">"c6326"</definedName>
    <definedName name="IQ_LOAN_LOSS_ALLOWANCE_NONCURRENT_LOANS_FDIC" hidden="1">"c6740"</definedName>
    <definedName name="IQ_LOAN_LOSS_PROVISION_FOREIGN_FFIEC" hidden="1">"c15382"</definedName>
    <definedName name="IQ_LOAN_LOSSES_FDIC" hidden="1">"c6580"</definedName>
    <definedName name="IQ_LOAN_SERVICE_REV" hidden="1">"c658"</definedName>
    <definedName name="IQ_LOANS_AND_LEASES_HELD_FDIC" hidden="1">"c6367"</definedName>
    <definedName name="IQ_LOANS_CF" hidden="1">"c659"</definedName>
    <definedName name="IQ_LOANS_CF_BNK" hidden="1">"c660"</definedName>
    <definedName name="IQ_LOANS_CF_BR" hidden="1">"c661"</definedName>
    <definedName name="IQ_LOANS_CF_FIN" hidden="1">"c662"</definedName>
    <definedName name="IQ_LOANS_CF_INS" hidden="1">"c663"</definedName>
    <definedName name="IQ_LOANS_CF_RE">"c6230"</definedName>
    <definedName name="IQ_LOANS_CF_REIT" hidden="1">"c664"</definedName>
    <definedName name="IQ_LOANS_CF_UTI" hidden="1">"c665"</definedName>
    <definedName name="IQ_LOANS_DEPOSITORY_INSTITUTIONS_FDIC" hidden="1">"c6382"</definedName>
    <definedName name="IQ_LOANS_FOR_SALE" hidden="1">"c666"</definedName>
    <definedName name="IQ_LOANS_HELD_FOREIGN_FDIC" hidden="1">"c6315"</definedName>
    <definedName name="IQ_LOANS_LEASES_FOREIGN_FDIC" hidden="1">"c6383"</definedName>
    <definedName name="IQ_LOANS_LEASES_GROSS_FDIC" hidden="1">"c6323"</definedName>
    <definedName name="IQ_LOANS_LEASES_GROSS_FOREIGN_FDIC" hidden="1">"c6384"</definedName>
    <definedName name="IQ_LOANS_LEASES_HFI_FAIR_VALUE_TOT_FFIEC" hidden="1">"c15401"</definedName>
    <definedName name="IQ_LOANS_LEASES_HFI_LEVEL_1_FFIEC" hidden="1">"c15423"</definedName>
    <definedName name="IQ_LOANS_LEASES_HFI_LEVEL_2_FFIEC" hidden="1">"c15436"</definedName>
    <definedName name="IQ_LOANS_LEASES_HFI_LEVEL_3_FFIEC" hidden="1">"c15449"</definedName>
    <definedName name="IQ_LOANS_LEASES_HFS_FAIR_VALUE_TOT_FFIEC" hidden="1">"c15400"</definedName>
    <definedName name="IQ_LOANS_LEASES_HFS_LEVEL_1_FFIEC" hidden="1">"c15422"</definedName>
    <definedName name="IQ_LOANS_LEASES_HFS_LEVEL_2_FFIEC" hidden="1">"c15435"</definedName>
    <definedName name="IQ_LOANS_LEASES_HFS_LEVEL_3_FFIEC" hidden="1">"c15448"</definedName>
    <definedName name="IQ_LOANS_LEASES_NET_FDIC" hidden="1">"c6327"</definedName>
    <definedName name="IQ_LOANS_LEASES_NET_UNEARNED_FDIC" hidden="1">"c6325"</definedName>
    <definedName name="IQ_LOANS_NOT_SECURED_RE_FDIC" hidden="1">"c6381"</definedName>
    <definedName name="IQ_LOANS_PAST_DUE" hidden="1">"c667"</definedName>
    <definedName name="IQ_LOANS_RECEIV_CURRENT" hidden="1">"c668"</definedName>
    <definedName name="IQ_LOANS_RECEIV_LT" hidden="1">"c669"</definedName>
    <definedName name="IQ_LOANS_RECEIV_LT_UTI" hidden="1">"c670"</definedName>
    <definedName name="IQ_LOANS_SECURED_BY_RE_CHARGE_OFFS_FDIC" hidden="1">"c6588"</definedName>
    <definedName name="IQ_LOANS_SECURED_BY_RE_RECOVERIES_FDIC" hidden="1">"c6607"</definedName>
    <definedName name="IQ_LOANS_SECURED_NON_US_FDIC" hidden="1">"c6380"</definedName>
    <definedName name="IQ_LOANS_SECURED_RE_NET_CHARGE_OFFS_FDIC" hidden="1">"c6626"</definedName>
    <definedName name="IQ_LOANS_TO_DEPOSITORY_INSTITUTIONS_FOREIGN_FDIC" hidden="1">"c6453"</definedName>
    <definedName name="IQ_LOANS_TO_FOREIGN_GOVERNMENTS_FDIC" hidden="1">"c6448"</definedName>
    <definedName name="IQ_LOANS_TO_INDIVIDUALS_FOREIGN_FDIC" hidden="1">"c6452"</definedName>
    <definedName name="IQ_LONG_TERM_ASSETS_FDIC" hidden="1">"c6361"</definedName>
    <definedName name="IQ_LONG_TERM_DEBT" hidden="1">"c674"</definedName>
    <definedName name="IQ_LONG_TERM_DEBT_OVER_TOTAL_CAP" hidden="1">"c677"</definedName>
    <definedName name="IQ_LONG_TERM_GROWTH" hidden="1">"c671"</definedName>
    <definedName name="IQ_LONG_TERM_INV" hidden="1">"c697"</definedName>
    <definedName name="IQ_LOSS_ALLOWANCE_LOANS_FDIC" hidden="1">"c6739"</definedName>
    <definedName name="IQ_LOSS_LOSS_EXP" hidden="1">"c672"</definedName>
    <definedName name="IQ_LOSS_TO_NET_EARNED" hidden="1">"c2751"</definedName>
    <definedName name="IQ_LOW_TARGET_PRICE" hidden="1">"c1652"</definedName>
    <definedName name="IQ_LOW_TARGET_PRICE_REUT" hidden="1">"c5318"</definedName>
    <definedName name="IQ_LOWPRICE" hidden="1">"c673"</definedName>
    <definedName name="IQ_LT_DEBT" hidden="1">"c674"</definedName>
    <definedName name="IQ_LT_DEBT_BNK" hidden="1">"c675"</definedName>
    <definedName name="IQ_LT_DEBT_BR" hidden="1">"c676"</definedName>
    <definedName name="IQ_LT_DEBT_CAPITAL" hidden="1">"c677"</definedName>
    <definedName name="IQ_LT_DEBT_CAPITAL_LEASES" hidden="1">"c2542"</definedName>
    <definedName name="IQ_LT_DEBT_CAPITAL_LEASES_PCT" hidden="1">"c2543"</definedName>
    <definedName name="IQ_LT_DEBT_DERIVATIVES" hidden="1">"c17743"</definedName>
    <definedName name="IQ_LT_DEBT_EQUITY" hidden="1">"c678"</definedName>
    <definedName name="IQ_LT_DEBT_FIN" hidden="1">"c679"</definedName>
    <definedName name="IQ_LT_DEBT_INS" hidden="1">"c680"</definedName>
    <definedName name="IQ_LT_DEBT_ISSUED" hidden="1">"c681"</definedName>
    <definedName name="IQ_LT_DEBT_ISSUED_BNK" hidden="1">"c682"</definedName>
    <definedName name="IQ_LT_DEBT_ISSUED_BR" hidden="1">"c683"</definedName>
    <definedName name="IQ_LT_DEBT_ISSUED_FIN" hidden="1">"c684"</definedName>
    <definedName name="IQ_LT_DEBT_ISSUED_INS" hidden="1">"c685"</definedName>
    <definedName name="IQ_LT_DEBT_ISSUED_RE">"c6231"</definedName>
    <definedName name="IQ_LT_DEBT_ISSUED_REIT" hidden="1">"c686"</definedName>
    <definedName name="IQ_LT_DEBT_ISSUED_UTI" hidden="1">"c687"</definedName>
    <definedName name="IQ_LT_DEBT_RE">"c6232"</definedName>
    <definedName name="IQ_LT_DEBT_REIT" hidden="1">"c688"</definedName>
    <definedName name="IQ_LT_DEBT_REPAID" hidden="1">"c689"</definedName>
    <definedName name="IQ_LT_DEBT_REPAID_BNK" hidden="1">"c690"</definedName>
    <definedName name="IQ_LT_DEBT_REPAID_BR" hidden="1">"c691"</definedName>
    <definedName name="IQ_LT_DEBT_REPAID_FIN" hidden="1">"c692"</definedName>
    <definedName name="IQ_LT_DEBT_REPAID_INS" hidden="1">"c693"</definedName>
    <definedName name="IQ_LT_DEBT_REPAID_RE">"c6233"</definedName>
    <definedName name="IQ_LT_DEBT_REPAID_REIT" hidden="1">"c694"</definedName>
    <definedName name="IQ_LT_DEBT_REPAID_UTI" hidden="1">"c695"</definedName>
    <definedName name="IQ_LT_DEBT_UTI" hidden="1">"c696"</definedName>
    <definedName name="IQ_LT_INVEST" hidden="1">"c697"</definedName>
    <definedName name="IQ_LT_INVEST_BR" hidden="1">"c698"</definedName>
    <definedName name="IQ_LT_INVEST_FIN" hidden="1">"c699"</definedName>
    <definedName name="IQ_LT_INVEST_RE">"c6234"</definedName>
    <definedName name="IQ_LT_INVEST_REIT" hidden="1">"c700"</definedName>
    <definedName name="IQ_LT_INVEST_UTI" hidden="1">"c701"</definedName>
    <definedName name="IQ_LT_NOTE_RECEIV" hidden="1">"c1602"</definedName>
    <definedName name="IQ_LT_SENIOR_DEBT" hidden="1">"c702"</definedName>
    <definedName name="IQ_LT_SUB_DEBT" hidden="1">"c703"</definedName>
    <definedName name="IQ_LTD_DUE_AFTER_FIVE" hidden="1">"c704"</definedName>
    <definedName name="IQ_LTD_DUE_CY" hidden="1">"c705"</definedName>
    <definedName name="IQ_LTD_DUE_CY1" hidden="1">"c706"</definedName>
    <definedName name="IQ_LTD_DUE_CY2" hidden="1">"c707"</definedName>
    <definedName name="IQ_LTD_DUE_CY3" hidden="1">"c708"</definedName>
    <definedName name="IQ_LTD_DUE_CY4" hidden="1">"c709"</definedName>
    <definedName name="IQ_LTD_DUE_NEXT_FIVE" hidden="1">"c710"</definedName>
    <definedName name="IQ_LTM" hidden="1">2000</definedName>
    <definedName name="IQ_LTM_DATE" hidden="1">"IQ_LTM_DATE"</definedName>
    <definedName name="IQ_LTM_REVENUE_OVER_EMPLOYEES" hidden="1">"c1304"</definedName>
    <definedName name="IQ_LTMMONTH" hidden="1">120000</definedName>
    <definedName name="IQ_MACHINERY" hidden="1">"c711"</definedName>
    <definedName name="IQ_MACRO_SURVEY_CONSUMER_SENTIMENT" hidden="1">"c20808"</definedName>
    <definedName name="IQ_MAINT_CAPEX" hidden="1">"c2947"</definedName>
    <definedName name="IQ_MAINT_CAPEX_ACT_OR_EST" hidden="1">"c4458"</definedName>
    <definedName name="IQ_MAINT_CAPEX_EST" hidden="1">"c4457"</definedName>
    <definedName name="IQ_MAINT_CAPEX_HIGH_EST" hidden="1">"c4460"</definedName>
    <definedName name="IQ_MAINT_CAPEX_LOW_EST" hidden="1">"c4461"</definedName>
    <definedName name="IQ_MAINT_CAPEX_MEDIAN_EST" hidden="1">"c4462"</definedName>
    <definedName name="IQ_MAINT_CAPEX_NUM_EST" hidden="1">"c4463"</definedName>
    <definedName name="IQ_MAINT_CAPEX_STDDEV_EST" hidden="1">"c4464"</definedName>
    <definedName name="IQ_MAINT_REPAIR" hidden="1">"c2087"</definedName>
    <definedName name="IQ_MAKE_WHOLE_END_DATE" hidden="1">"c2493"</definedName>
    <definedName name="IQ_MAKE_WHOLE_SPREAD" hidden="1">"c2494"</definedName>
    <definedName name="IQ_MAKE_WHOLE_START_DATE" hidden="1">"c2492"</definedName>
    <definedName name="IQ_MARKET_CAP_LFCF" hidden="1">"c2209"</definedName>
    <definedName name="IQ_MARKETCAP" hidden="1">"c712"</definedName>
    <definedName name="IQ_MARKETING" hidden="1">"c2239"</definedName>
    <definedName name="IQ_MARKTCAP" hidden="1">"c258"</definedName>
    <definedName name="IQ_MATURITY_DATE" hidden="1">"c2146"</definedName>
    <definedName name="IQ_MATURITY_ONE_YEAR_LESS_FDIC" hidden="1">"c6425"</definedName>
    <definedName name="IQ_MBS_QUARTERLY_AVG_FFIEC" hidden="1">"c15471"</definedName>
    <definedName name="IQ_MC_GA_MARGIN" hidden="1">"c9930"</definedName>
    <definedName name="IQ_MC_GA_OPERATING_REV" hidden="1">"c9929"</definedName>
    <definedName name="IQ_MC_MEDICAL_EXPENSE_RATIO" hidden="1">"c9927"</definedName>
    <definedName name="IQ_MC_RATIO" hidden="1">"c2783"</definedName>
    <definedName name="IQ_MC_SGA_MARGIN" hidden="1">"c9932"</definedName>
    <definedName name="IQ_MC_SGA_OPERATING_REV" hidden="1">"c9931"</definedName>
    <definedName name="IQ_MC_STATUTORY_SURPLUS" hidden="1">"c2772"</definedName>
    <definedName name="IQ_MEDIAN_NEW_HOME_SALES_APR_FC_UNUSED_UNUSED_UNUSED" hidden="1">"c8460"</definedName>
    <definedName name="IQ_MEDIAN_NEW_HOME_SALES_APR_UNUSED_UNUSED_UNUSED" hidden="1">"c7580"</definedName>
    <definedName name="IQ_MEDIAN_NEW_HOME_SALES_FC_UNUSED_UNUSED_UNUSED" hidden="1">"c7800"</definedName>
    <definedName name="IQ_MEDIAN_NEW_HOME_SALES_POP_FC_UNUSED_UNUSED_UNUSED" hidden="1">"c8020"</definedName>
    <definedName name="IQ_MEDIAN_NEW_HOME_SALES_POP_UNUSED_UNUSED_UNUSED" hidden="1">"c7140"</definedName>
    <definedName name="IQ_MEDIAN_NEW_HOME_SALES_UNUSED_UNUSED_UNUSED" hidden="1">"c6920"</definedName>
    <definedName name="IQ_MEDIAN_NEW_HOME_SALES_YOY_FC_UNUSED_UNUSED_UNUSED" hidden="1">"c8240"</definedName>
    <definedName name="IQ_MEDIAN_NEW_HOME_SALES_YOY_UNUSED_UNUSED_UNUSED" hidden="1">"c7360"</definedName>
    <definedName name="IQ_MEDIAN_TARGET_PRICE" hidden="1">"c1650"</definedName>
    <definedName name="IQ_MEDIAN_TARGET_PRICE_REUT" hidden="1">"c5316"</definedName>
    <definedName name="IQ_MERGER" hidden="1">"c713"</definedName>
    <definedName name="IQ_MERGER_BNK" hidden="1">"c714"</definedName>
    <definedName name="IQ_MERGER_BR" hidden="1">"c715"</definedName>
    <definedName name="IQ_MERGER_FIN" hidden="1">"c716"</definedName>
    <definedName name="IQ_MERGER_INS" hidden="1">"c717"</definedName>
    <definedName name="IQ_MERGER_RE">"c6235"</definedName>
    <definedName name="IQ_MERGER_REIT" hidden="1">"c718"</definedName>
    <definedName name="IQ_MERGER_RESTRUCTURE" hidden="1">"c719"</definedName>
    <definedName name="IQ_MERGER_RESTRUCTURE_BNK" hidden="1">"c720"</definedName>
    <definedName name="IQ_MERGER_RESTRUCTURE_BR" hidden="1">"c721"</definedName>
    <definedName name="IQ_MERGER_RESTRUCTURE_FIN" hidden="1">"c722"</definedName>
    <definedName name="IQ_MERGER_RESTRUCTURE_INS" hidden="1">"c723"</definedName>
    <definedName name="IQ_MERGER_RESTRUCTURE_RE">"c6236"</definedName>
    <definedName name="IQ_MERGER_RESTRUCTURE_REIT" hidden="1">"c724"</definedName>
    <definedName name="IQ_MERGER_RESTRUCTURE_UTI" hidden="1">"c725"</definedName>
    <definedName name="IQ_MERGER_UTI" hidden="1">"c726"</definedName>
    <definedName name="IQ_MINORITY_INTEREST" hidden="1">"c727"</definedName>
    <definedName name="IQ_MINORITY_INTEREST_BNK" hidden="1">"c728"</definedName>
    <definedName name="IQ_MINORITY_INTEREST_BR" hidden="1">"c729"</definedName>
    <definedName name="IQ_MINORITY_INTEREST_CF" hidden="1">"c730"</definedName>
    <definedName name="IQ_MINORITY_INTEREST_FIN" hidden="1">"c731"</definedName>
    <definedName name="IQ_MINORITY_INTEREST_INS" hidden="1">"c732"</definedName>
    <definedName name="IQ_MINORITY_INTEREST_IS" hidden="1">"c733"</definedName>
    <definedName name="IQ_MINORITY_INTEREST_RE">"c6237"</definedName>
    <definedName name="IQ_MINORITY_INTEREST_REIT" hidden="1">"c734"</definedName>
    <definedName name="IQ_MINORITY_INTEREST_TOTAL" hidden="1">"c1905"</definedName>
    <definedName name="IQ_MINORITY_INTEREST_UTI" hidden="1">"c735"</definedName>
    <definedName name="IQ_MISC_ADJUST_CF" hidden="1">"c736"</definedName>
    <definedName name="IQ_MISC_EARN_ADJ" hidden="1">"c1603"</definedName>
    <definedName name="IQ_MKTCAP_EBT_EXCL" hidden="1">"c737"</definedName>
    <definedName name="IQ_MKTCAP_EBT_EXCL_AVG" hidden="1">"c738"</definedName>
    <definedName name="IQ_MKTCAP_EBT_INCL_AVG" hidden="1">"c739"</definedName>
    <definedName name="IQ_MKTCAP_TOTAL_REV" hidden="1">"c740"</definedName>
    <definedName name="IQ_MKTCAP_TOTAL_REV_AVG" hidden="1">"c741"</definedName>
    <definedName name="IQ_MKTCAP_TOTAL_REV_FWD" hidden="1">"c742"</definedName>
    <definedName name="IQ_MKTCAP_TOTAL_REV_FWD_REUT" hidden="1">"c4048"</definedName>
    <definedName name="IQ_MM_ACCOUNT" hidden="1">"c743"</definedName>
    <definedName name="IQ_MMDA_NON_TRANS_ACCTS_FFIEC" hidden="1">"c15330"</definedName>
    <definedName name="IQ_MONEY_MARKET_DEPOSIT_ACCOUNTS_FDIC" hidden="1">"c6553"</definedName>
    <definedName name="IQ_MONTH" hidden="1">15000</definedName>
    <definedName name="IQ_MORT_BANK_ACT" hidden="1">"c744"</definedName>
    <definedName name="IQ_MORT_BANKING_FEE" hidden="1">"c745"</definedName>
    <definedName name="IQ_MORT_INT_INC" hidden="1">"c746"</definedName>
    <definedName name="IQ_MORT_LOANS" hidden="1">"c747"</definedName>
    <definedName name="IQ_MORT_SECURITY" hidden="1">"c748"</definedName>
    <definedName name="IQ_MORTGAGE_BACKED_SECURITIES_FDIC" hidden="1">"c6402"</definedName>
    <definedName name="IQ_MORTGAGE_DEBT_UNDER_CAPITAL_LEASES_FFIEC" hidden="1">"c15276"</definedName>
    <definedName name="IQ_MORTGAGE_SERV_RIGHTS" hidden="1">"c2242"</definedName>
    <definedName name="IQ_MORTGAGE_SERVICING_FDIC" hidden="1">"c6335"</definedName>
    <definedName name="IQ_MTD" hidden="1">800000</definedName>
    <definedName name="IQ_MULTIFAMILY_RES_DOM_FFIEC" hidden="1">"c15270"</definedName>
    <definedName name="IQ_MULTIFAMILY_RESIDENTIAL_LOANS_FDIC" hidden="1">"c6311"</definedName>
    <definedName name="IQ_MUNI_ADVALOREM_TAX" hidden="1">"c15144"</definedName>
    <definedName name="IQ_MUNI_AMT_TAX" hidden="1">"c15146"</definedName>
    <definedName name="IQ_MUNI_BANK_QUALIFIED" hidden="1">"c15148"</definedName>
    <definedName name="IQ_MUNI_DEP_TRUST_ELIGIBLE" hidden="1">"c15149"</definedName>
    <definedName name="IQ_MUNI_ECONOMIC_DEFEASANCE" hidden="1">"c15151"</definedName>
    <definedName name="IQ_MUNI_ESCROW" hidden="1">"c15228"</definedName>
    <definedName name="IQ_MUNI_FED_TAX" hidden="1">"c15147"</definedName>
    <definedName name="IQ_MUNI_LEGAL_DEFEASANCE" hidden="1">"c15150"</definedName>
    <definedName name="IQ_MUNI_OFFERING_TYPE" hidden="1">"c15143"</definedName>
    <definedName name="IQ_MUNI_OPTIONAL_REDEMPTION_DEFEASANCE" hidden="1">"c15152"</definedName>
    <definedName name="IQ_MUNI_PRE_REFUNDED_DATE" hidden="1">"c15154"</definedName>
    <definedName name="IQ_MUNI_PRE_REFUNDED_DATED_DATE" hidden="1">"c15156"</definedName>
    <definedName name="IQ_MUNI_PRE_REFUNDED_PRICE" hidden="1">"c15155"</definedName>
    <definedName name="IQ_MUNI_PRE_REFUNDED_TYPE" hidden="1">"c15153"</definedName>
    <definedName name="IQ_MUNI_PURPOSE" hidden="1">"c15226"</definedName>
    <definedName name="IQ_MUNI_STATE_TAX" hidden="1">"c15145"</definedName>
    <definedName name="IQ_MUNI_TERRITORY" hidden="1">"c15142"</definedName>
    <definedName name="IQ_MUNI_TYPE" hidden="1">"c15227"</definedName>
    <definedName name="IQ_MUTUAL_FUND_LIST" hidden="1">"c19092"</definedName>
    <definedName name="IQ_NAMES_REVISION_DATE_" localSheetId="20" hidden="1">41887.7188541667</definedName>
    <definedName name="IQ_NAMES_REVISION_DATE_" hidden="1">41666.7099189815</definedName>
    <definedName name="IQ_NAMES_REVISION_DATE__1" hidden="1">44502.5083333333</definedName>
    <definedName name="IQ_NAMES_REVISION_DATE__1_1" hidden="1">44018.3564930556</definedName>
    <definedName name="IQ_NAV_ACT_OR_EST" hidden="1">"c2225"</definedName>
    <definedName name="IQ_NAV_EST" hidden="1">"c1751"</definedName>
    <definedName name="IQ_NAV_HIGH_EST" hidden="1">"c1753"</definedName>
    <definedName name="IQ_NAV_LOW_EST" hidden="1">"c1754"</definedName>
    <definedName name="IQ_NAV_MEDIAN_EST" hidden="1">"c1752"</definedName>
    <definedName name="IQ_NAV_NUM_EST" hidden="1">"c1755"</definedName>
    <definedName name="IQ_NAV_STDDEV_EST" hidden="1">"c1756"</definedName>
    <definedName name="IQ_NET_BOOKING_LOCATION_ADJUSTMENT_FOREIGN_FFIEC" hidden="1">"c15385"</definedName>
    <definedName name="IQ_NET_CHANGE" hidden="1">"c749"</definedName>
    <definedName name="IQ_NET_CHARGE_OFFS_FDIC" hidden="1">"c6641"</definedName>
    <definedName name="IQ_NET_CHARGE_OFFS_LOANS_FDIC" hidden="1">"c6751"</definedName>
    <definedName name="IQ_NET_CLAIM_EXP_INCUR" hidden="1">"c2757"</definedName>
    <definedName name="IQ_NET_CLAIM_EXP_INCUR_CY" hidden="1">"c2761"</definedName>
    <definedName name="IQ_NET_CLAIM_EXP_INCUR_PY" hidden="1">"c2762"</definedName>
    <definedName name="IQ_NET_CLAIM_EXP_PAID" hidden="1">"c2760"</definedName>
    <definedName name="IQ_NET_CLAIM_EXP_PAID_CY" hidden="1">"c2763"</definedName>
    <definedName name="IQ_NET_CLAIM_EXP_PAID_PY" hidden="1">"c2764"</definedName>
    <definedName name="IQ_NET_CLAIM_EXP_RES" hidden="1">"c2754"</definedName>
    <definedName name="IQ_NET_DEBT" hidden="1">"c1584"</definedName>
    <definedName name="IQ_NET_DEBT_EBITDA" hidden="1">"c750"</definedName>
    <definedName name="IQ_NET_DEBT_EBITDA_CAPEX" hidden="1">"c2949"</definedName>
    <definedName name="IQ_NET_DEBT_ISSUED" hidden="1">"c751"</definedName>
    <definedName name="IQ_NET_DEBT_ISSUED_BNK" hidden="1">"c752"</definedName>
    <definedName name="IQ_NET_DEBT_ISSUED_BR" hidden="1">"c753"</definedName>
    <definedName name="IQ_NET_DEBT_ISSUED_FIN" hidden="1">"c754"</definedName>
    <definedName name="IQ_NET_DEBT_ISSUED_INS" hidden="1">"c755"</definedName>
    <definedName name="IQ_NET_DEBT_ISSUED_RE">"c6238"</definedName>
    <definedName name="IQ_NET_DEBT_ISSUED_REIT" hidden="1">"c756"</definedName>
    <definedName name="IQ_NET_DEBT_ISSUED_UTI" hidden="1">"c757"</definedName>
    <definedName name="IQ_NET_EARNED" hidden="1">"c2734"</definedName>
    <definedName name="IQ_NET_GAIN_LOSS_OREO_EXP_FFIEC" hidden="1">"c15370"</definedName>
    <definedName name="IQ_NET_GAIN_LOSS_OREO_INC_FFIEC" hidden="1">"c15367"</definedName>
    <definedName name="IQ_NET_GAIN_LOSS_SALES_LOANS_EXP_FFIEC" hidden="1">"c15371"</definedName>
    <definedName name="IQ_NET_GAIN_LOSS_SALES_LOANS_INC_FFIEC" hidden="1">"c15368"</definedName>
    <definedName name="IQ_NET_GAIN_SALE_PREMISES_FIXED_ASSETS_EXP_FFIEC" hidden="1">"c15372"</definedName>
    <definedName name="IQ_NET_GAIN_SALE_PREMISES_FIXED_ASSETS_INC_FFIEC" hidden="1">"c15369"</definedName>
    <definedName name="IQ_NET_INC" hidden="1">"c781"</definedName>
    <definedName name="IQ_NET_INC_10K" hidden="1">"IQ_NET_INC_10K"</definedName>
    <definedName name="IQ_NET_INC_10Q" hidden="1">"IQ_NET_INC_10Q"</definedName>
    <definedName name="IQ_NET_INC_10Q1" hidden="1">"IQ_NET_INC_10Q1"</definedName>
    <definedName name="IQ_NET_INC_BEFORE" hidden="1">"c344"</definedName>
    <definedName name="IQ_NET_INC_CF" hidden="1">"c793"</definedName>
    <definedName name="IQ_NET_INC_GROWTH_1" hidden="1">"IQ_NET_INC_GROWTH_1"</definedName>
    <definedName name="IQ_NET_INC_GROWTH_2" hidden="1">"IQ_NET_INC_GROWTH_2"</definedName>
    <definedName name="IQ_NET_INC_MARGIN" hidden="1">"c794"</definedName>
    <definedName name="IQ_NET_INCOME_FDIC" hidden="1">"c6587"</definedName>
    <definedName name="IQ_NET_INT_INC_10YR_ANN_CAGR">"c6100"</definedName>
    <definedName name="IQ_NET_INT_INC_10YR_ANN_GROWTH" hidden="1">"c758"</definedName>
    <definedName name="IQ_NET_INT_INC_1YR_ANN_GROWTH" hidden="1">"c759"</definedName>
    <definedName name="IQ_NET_INT_INC_2YR_ANN_CAGR">"c6101"</definedName>
    <definedName name="IQ_NET_INT_INC_2YR_ANN_GROWTH" hidden="1">"c760"</definedName>
    <definedName name="IQ_NET_INT_INC_3YR_ANN_CAGR">"c6102"</definedName>
    <definedName name="IQ_NET_INT_INC_3YR_ANN_GROWTH" hidden="1">"c761"</definedName>
    <definedName name="IQ_NET_INT_INC_5YR_ANN_CAGR">"c6103"</definedName>
    <definedName name="IQ_NET_INT_INC_5YR_ANN_GROWTH" hidden="1">"c762"</definedName>
    <definedName name="IQ_NET_INT_INC_7YR_ANN_CAGR">"c6104"</definedName>
    <definedName name="IQ_NET_INT_INC_7YR_ANN_GROWTH" hidden="1">"c763"</definedName>
    <definedName name="IQ_NET_INT_INC_BNK" hidden="1">"c764"</definedName>
    <definedName name="IQ_NET_INT_INC_BNK_FDIC" hidden="1">"c6570"</definedName>
    <definedName name="IQ_NET_INT_INC_BR" hidden="1">"c765"</definedName>
    <definedName name="IQ_NET_INT_INC_FIN" hidden="1">"c766"</definedName>
    <definedName name="IQ_NET_INT_INC_TOTAL_REV" hidden="1">"c767"</definedName>
    <definedName name="IQ_NET_INT_MARGIN" hidden="1">"c768"</definedName>
    <definedName name="IQ_NET_INTEREST_EXP" hidden="1">"c769"</definedName>
    <definedName name="IQ_NET_INTEREST_EXP_RE">"c6239"</definedName>
    <definedName name="IQ_NET_INTEREST_EXP_REIT" hidden="1">"c770"</definedName>
    <definedName name="IQ_NET_INTEREST_EXP_UTI" hidden="1">"c771"</definedName>
    <definedName name="IQ_NET_INTEREST_INC" hidden="1">"c764"</definedName>
    <definedName name="IQ_NET_INTEREST_INC_AFTER_LL" hidden="1">"c1604"</definedName>
    <definedName name="IQ_NET_INTEREST_INC_INTERNATIONAL_OPS_FFIEC" hidden="1">"c15375"</definedName>
    <definedName name="IQ_NET_INTEREST_MARGIN_FDIC" hidden="1">"c6726"</definedName>
    <definedName name="IQ_NET_LIFE_INS_IN_FORCE" hidden="1">"c2769"</definedName>
    <definedName name="IQ_NET_LOANS" hidden="1">"c772"</definedName>
    <definedName name="IQ_NET_LOANS_10YR_ANN_CAGR">"c6105"</definedName>
    <definedName name="IQ_NET_LOANS_10YR_ANN_GROWTH" hidden="1">"c773"</definedName>
    <definedName name="IQ_NET_LOANS_1YR_ANN_GROWTH" hidden="1">"c774"</definedName>
    <definedName name="IQ_NET_LOANS_2YR_ANN_CAGR">"c6106"</definedName>
    <definedName name="IQ_NET_LOANS_2YR_ANN_GROWTH" hidden="1">"c775"</definedName>
    <definedName name="IQ_NET_LOANS_3YR_ANN_CAGR">"c6107"</definedName>
    <definedName name="IQ_NET_LOANS_3YR_ANN_GROWTH" hidden="1">"c776"</definedName>
    <definedName name="IQ_NET_LOANS_5YR_ANN_CAGR">"c6108"</definedName>
    <definedName name="IQ_NET_LOANS_5YR_ANN_GROWTH" hidden="1">"c777"</definedName>
    <definedName name="IQ_NET_LOANS_7YR_ANN_CAGR">"c6109"</definedName>
    <definedName name="IQ_NET_LOANS_7YR_ANN_GROWTH" hidden="1">"c778"</definedName>
    <definedName name="IQ_NET_LOANS_LEASES_CORE_DEPOSITS_FDIC" hidden="1">"c6743"</definedName>
    <definedName name="IQ_NET_LOANS_LEASES_DEPOSITS_FDIC" hidden="1">"c6742"</definedName>
    <definedName name="IQ_NET_LOANS_TOTAL_DEPOSITS" hidden="1">"c779"</definedName>
    <definedName name="IQ_NET_NONINTEREST_INC_EXP_INTERNATIONAL_OPS_FFIEC" hidden="1">"c15387"</definedName>
    <definedName name="IQ_NET_OPERATING_INCOME_ASSETS_FDIC" hidden="1">"c6729"</definedName>
    <definedName name="IQ_NET_RENTAL_EXP_FN" hidden="1">"c780"</definedName>
    <definedName name="IQ_NET_SECURITIZATION_INC_FOREIGN_FFIEC" hidden="1">"c15379"</definedName>
    <definedName name="IQ_NET_SECURITIZATION_INCOME_FDIC" hidden="1">"c6669"</definedName>
    <definedName name="IQ_NET_SERVICING_FEES_FDIC" hidden="1">"c6668"</definedName>
    <definedName name="IQ_NET_TO_GROSS_EARNED" hidden="1">"c2750"</definedName>
    <definedName name="IQ_NET_TO_GROSS_WRITTEN" hidden="1">"c2729"</definedName>
    <definedName name="IQ_NET_WORKING_CAP" hidden="1">"c3493"</definedName>
    <definedName name="IQ_NET_WRITTEN" hidden="1">"c2728"</definedName>
    <definedName name="IQ_NEW_PREM" hidden="1">"c2785"</definedName>
    <definedName name="IQ_NEXT_CALL_DATE" hidden="1">"c2198"</definedName>
    <definedName name="IQ_NEXT_CALL_PRICE" hidden="1">"c2199"</definedName>
    <definedName name="IQ_NEXT_INT_DATE" hidden="1">"c2187"</definedName>
    <definedName name="IQ_NEXT_PUT_DATE" hidden="1">"c2200"</definedName>
    <definedName name="IQ_NEXT_PUT_PRICE" hidden="1">"c2201"</definedName>
    <definedName name="IQ_NEXT_SINK_FUND_AMOUNT" hidden="1">"c2490"</definedName>
    <definedName name="IQ_NEXT_SINK_FUND_DATE" hidden="1">"c2489"</definedName>
    <definedName name="IQ_NEXT_SINK_FUND_PRICE" hidden="1">"c2491"</definedName>
    <definedName name="IQ_NI" hidden="1">"c781"</definedName>
    <definedName name="IQ_NI_10YR_ANN_CAGR">"c6110"</definedName>
    <definedName name="IQ_NI_10YR_ANN_GROWTH" hidden="1">"c782"</definedName>
    <definedName name="IQ_NI_1YR_ANN_GROWTH" hidden="1">"c783"</definedName>
    <definedName name="IQ_NI_2YR_ANN_CAGR">"c6111"</definedName>
    <definedName name="IQ_NI_2YR_ANN_GROWTH" hidden="1">"c784"</definedName>
    <definedName name="IQ_NI_3YR_ANN_CAGR">"c6112"</definedName>
    <definedName name="IQ_NI_3YR_ANN_GROWTH" hidden="1">"c785"</definedName>
    <definedName name="IQ_NI_5YR_ANN_CAGR">"c6113"</definedName>
    <definedName name="IQ_NI_5YR_ANN_GROWTH" hidden="1">"c786"</definedName>
    <definedName name="IQ_NI_7YR_ANN_CAGR">"c6114"</definedName>
    <definedName name="IQ_NI_7YR_ANN_GROWTH" hidden="1">"c787"</definedName>
    <definedName name="IQ_NI_ACT_OR_EST">"c2222"</definedName>
    <definedName name="IQ_NI_AFTER_CAPITALIZED" hidden="1">"c788"</definedName>
    <definedName name="IQ_NI_AVAIL_EXCL" hidden="1">"c789"</definedName>
    <definedName name="IQ_NI_AVAIL_EXCL_MARGIN" hidden="1">"c790"</definedName>
    <definedName name="IQ_NI_AVAIL_INCL" hidden="1">"c791"</definedName>
    <definedName name="IQ_NI_BANK_AND_NONCONTROLLING_INTEREST_FFIEC" hidden="1">"c15365"</definedName>
    <definedName name="IQ_NI_BEFORE_CAPITALIZED" hidden="1">"c792"</definedName>
    <definedName name="IQ_NI_BEFORE_INTERNAL_ALLOCATIONS_FOREIGN_FFIEC" hidden="1">"c15393"</definedName>
    <definedName name="IQ_NI_CF" hidden="1">"c793"</definedName>
    <definedName name="IQ_NI_EST" hidden="1">"c1716"</definedName>
    <definedName name="IQ_NI_GW_EST" hidden="1">"c1723"</definedName>
    <definedName name="IQ_NI_GW_EST_THOM" hidden="1">"c5133"</definedName>
    <definedName name="IQ_NI_GW_HIGH_EST" hidden="1">"c1725"</definedName>
    <definedName name="IQ_NI_GW_HIGH_EST_THOM" hidden="1">"c5135"</definedName>
    <definedName name="IQ_NI_GW_LOW_EST" hidden="1">"c1726"</definedName>
    <definedName name="IQ_NI_GW_LOW_EST_THOM" hidden="1">"c5136"</definedName>
    <definedName name="IQ_NI_GW_MEDIAN_EST" hidden="1">"c1724"</definedName>
    <definedName name="IQ_NI_GW_MEDIAN_EST_THOM" hidden="1">"c5134"</definedName>
    <definedName name="IQ_NI_GW_NUM_EST" hidden="1">"c1727"</definedName>
    <definedName name="IQ_NI_GW_NUM_EST_THOM" hidden="1">"c5137"</definedName>
    <definedName name="IQ_NI_GW_STDDEV_EST" hidden="1">"c1728"</definedName>
    <definedName name="IQ_NI_GW_STDDEV_EST_THOM" hidden="1">"c5138"</definedName>
    <definedName name="IQ_NI_HIGH_EST" hidden="1">"c1718"</definedName>
    <definedName name="IQ_NI_LOW_EST" hidden="1">"c1719"</definedName>
    <definedName name="IQ_NI_MARGIN" hidden="1">"c794"</definedName>
    <definedName name="IQ_NI_MEDIAN_EST" hidden="1">"c1717"</definedName>
    <definedName name="IQ_NI_NON_CONTROLLING_INTERESTS_FFIEC" hidden="1">"c15366"</definedName>
    <definedName name="IQ_NI_NORM" hidden="1">"c1901"</definedName>
    <definedName name="IQ_NI_NORM_10YR_ANN_CAGR">"c6189"</definedName>
    <definedName name="IQ_NI_NORM_10YR_ANN_GROWTH" hidden="1">"c1960"</definedName>
    <definedName name="IQ_NI_NORM_1YR_ANN_GROWTH" hidden="1">"c1955"</definedName>
    <definedName name="IQ_NI_NORM_2YR_ANN_CAGR">"c6185"</definedName>
    <definedName name="IQ_NI_NORM_2YR_ANN_GROWTH" hidden="1">"c1956"</definedName>
    <definedName name="IQ_NI_NORM_3YR_ANN_CAGR">"c6186"</definedName>
    <definedName name="IQ_NI_NORM_3YR_ANN_GROWTH" hidden="1">"c1957"</definedName>
    <definedName name="IQ_NI_NORM_5YR_ANN_CAGR">"c6187"</definedName>
    <definedName name="IQ_NI_NORM_5YR_ANN_GROWTH" hidden="1">"c1958"</definedName>
    <definedName name="IQ_NI_NORM_7YR_ANN_CAGR">"c6188"</definedName>
    <definedName name="IQ_NI_NORM_7YR_ANN_GROWTH" hidden="1">"c1959"</definedName>
    <definedName name="IQ_NI_NORM_MARGIN" hidden="1">"c1964"</definedName>
    <definedName name="IQ_NI_NUM_EST" hidden="1">"c1720"</definedName>
    <definedName name="IQ_NI_REPORTED_EST" hidden="1">"c1730"</definedName>
    <definedName name="IQ_NI_REPORTED_HIGH_EST" hidden="1">"c1732"</definedName>
    <definedName name="IQ_NI_REPORTED_LOW_EST" hidden="1">"c1733"</definedName>
    <definedName name="IQ_NI_REPORTED_MEDIAN_EST" hidden="1">"c1731"</definedName>
    <definedName name="IQ_NI_REPORTED_NUM_EST" hidden="1">"c1734"</definedName>
    <definedName name="IQ_NI_REPORTED_STDDEV_EST" hidden="1">"c1735"</definedName>
    <definedName name="IQ_NI_SBC_ACT_OR_EST">"c4474"</definedName>
    <definedName name="IQ_NI_SBC_GW_ACT_OR_EST">"c4478"</definedName>
    <definedName name="IQ_NI_SFAS" hidden="1">"c795"</definedName>
    <definedName name="IQ_NI_STDDEV_EST" hidden="1">"c1721"</definedName>
    <definedName name="IQ_NOL_CF_1YR" hidden="1">"c3465"</definedName>
    <definedName name="IQ_NOL_CF_2YR" hidden="1">"c3466"</definedName>
    <definedName name="IQ_NOL_CF_3YR" hidden="1">"c3467"</definedName>
    <definedName name="IQ_NOL_CF_4YR" hidden="1">"c3468"</definedName>
    <definedName name="IQ_NOL_CF_5YR" hidden="1">"c3469"</definedName>
    <definedName name="IQ_NOL_CF_AFTER_FIVE" hidden="1">"c3470"</definedName>
    <definedName name="IQ_NOL_CF_MAX_YEAR" hidden="1">"c3473"</definedName>
    <definedName name="IQ_NOL_CF_NO_EXP" hidden="1">"c3471"</definedName>
    <definedName name="IQ_NOL_CF_TOTAL" hidden="1">"c3472"</definedName>
    <definedName name="IQ_NON_ACCRUAL_ASSET_SOLD_DURING_QTR_FFIEC" hidden="1">"c15350"</definedName>
    <definedName name="IQ_NON_ACCRUAL_LOANS" hidden="1">"c796"</definedName>
    <definedName name="IQ_NON_CASH" hidden="1">"c797"</definedName>
    <definedName name="IQ_NON_CASH_ITEMS" hidden="1">"c797"</definedName>
    <definedName name="IQ_NON_INS_EXP" hidden="1">"c798"</definedName>
    <definedName name="IQ_NON_INS_REV" hidden="1">"c799"</definedName>
    <definedName name="IQ_NON_INT_BEAR_CD" hidden="1">"c800"</definedName>
    <definedName name="IQ_NON_INT_EXP" hidden="1">"c801"</definedName>
    <definedName name="IQ_NON_INT_EXP_FDIC" hidden="1">"c6579"</definedName>
    <definedName name="IQ_NON_INT_INC" hidden="1">"c802"</definedName>
    <definedName name="IQ_NON_INT_INC_10YR_ANN_CAGR">"c6115"</definedName>
    <definedName name="IQ_NON_INT_INC_10YR_ANN_GROWTH" hidden="1">"c803"</definedName>
    <definedName name="IQ_NON_INT_INC_1YR_ANN_GROWTH" hidden="1">"c804"</definedName>
    <definedName name="IQ_NON_INT_INC_2YR_ANN_CAGR">"c6116"</definedName>
    <definedName name="IQ_NON_INT_INC_2YR_ANN_GROWTH" hidden="1">"c805"</definedName>
    <definedName name="IQ_NON_INT_INC_3YR_ANN_CAGR">"c6117"</definedName>
    <definedName name="IQ_NON_INT_INC_3YR_ANN_GROWTH" hidden="1">"c806"</definedName>
    <definedName name="IQ_NON_INT_INC_5YR_ANN_CAGR">"c6118"</definedName>
    <definedName name="IQ_NON_INT_INC_5YR_ANN_GROWTH" hidden="1">"c807"</definedName>
    <definedName name="IQ_NON_INT_INC_7YR_ANN_CAGR">"c6119"</definedName>
    <definedName name="IQ_NON_INT_INC_7YR_ANN_GROWTH" hidden="1">"c808"</definedName>
    <definedName name="IQ_NON_INT_INC_FDIC" hidden="1">"c6575"</definedName>
    <definedName name="IQ_NON_INTEREST_EXP" hidden="1">"c801"</definedName>
    <definedName name="IQ_NON_INTEREST_INC" hidden="1">"c802"</definedName>
    <definedName name="IQ_NON_OPER_EXP" hidden="1">"c809"</definedName>
    <definedName name="IQ_NON_OPER_INC" hidden="1">"c810"</definedName>
    <definedName name="IQ_NON_PERF_ASSETS_10YR_ANN_CAGR">"c6120"</definedName>
    <definedName name="IQ_NON_PERF_ASSETS_10YR_ANN_GROWTH" hidden="1">"c811"</definedName>
    <definedName name="IQ_NON_PERF_ASSETS_1YR_ANN_GROWTH" hidden="1">"c812"</definedName>
    <definedName name="IQ_NON_PERF_ASSETS_2YR_ANN_CAGR">"c6121"</definedName>
    <definedName name="IQ_NON_PERF_ASSETS_2YR_ANN_GROWTH" hidden="1">"c813"</definedName>
    <definedName name="IQ_NON_PERF_ASSETS_3YR_ANN_CAGR">"c6122"</definedName>
    <definedName name="IQ_NON_PERF_ASSETS_3YR_ANN_GROWTH" hidden="1">"c814"</definedName>
    <definedName name="IQ_NON_PERF_ASSETS_5YR_ANN_CAGR">"c6123"</definedName>
    <definedName name="IQ_NON_PERF_ASSETS_5YR_ANN_GROWTH" hidden="1">"c815"</definedName>
    <definedName name="IQ_NON_PERF_ASSETS_7YR_ANN_CAGR">"c6124"</definedName>
    <definedName name="IQ_NON_PERF_ASSETS_7YR_ANN_GROWTH" hidden="1">"c816"</definedName>
    <definedName name="IQ_NON_PERF_ASSETS_TOTAL_ASSETS" hidden="1">"c817"</definedName>
    <definedName name="IQ_NON_PERF_LOANS_10YR_ANN_CAGR">"c6125"</definedName>
    <definedName name="IQ_NON_PERF_LOANS_10YR_ANN_GROWTH" hidden="1">"c818"</definedName>
    <definedName name="IQ_NON_PERF_LOANS_1YR_ANN_GROWTH" hidden="1">"c819"</definedName>
    <definedName name="IQ_NON_PERF_LOANS_2YR_ANN_CAGR">"c6126"</definedName>
    <definedName name="IQ_NON_PERF_LOANS_2YR_ANN_GROWTH" hidden="1">"c820"</definedName>
    <definedName name="IQ_NON_PERF_LOANS_3YR_ANN_CAGR">"c6127"</definedName>
    <definedName name="IQ_NON_PERF_LOANS_3YR_ANN_GROWTH" hidden="1">"c821"</definedName>
    <definedName name="IQ_NON_PERF_LOANS_5YR_ANN_CAGR">"c6128"</definedName>
    <definedName name="IQ_NON_PERF_LOANS_5YR_ANN_GROWTH" hidden="1">"c822"</definedName>
    <definedName name="IQ_NON_PERF_LOANS_7YR_ANN_CAGR">"c6129"</definedName>
    <definedName name="IQ_NON_PERF_LOANS_7YR_ANN_GROWTH" hidden="1">"c823"</definedName>
    <definedName name="IQ_NON_PERF_LOANS_TOTAL_ASSETS" hidden="1">"c824"</definedName>
    <definedName name="IQ_NON_PERF_LOANS_TOTAL_LOANS" hidden="1">"c825"</definedName>
    <definedName name="IQ_NON_PERFORMING_ASSETS" hidden="1">"c826"</definedName>
    <definedName name="IQ_NON_PERFORMING_LOANS" hidden="1">"c827"</definedName>
    <definedName name="IQ_NON_US_ADDRESSEES_TOTAL_LOANS_FOREIGN_FDIC" hidden="1">"c6443"</definedName>
    <definedName name="IQ_NON_US_CHARGE_OFFS_AND_RECOVERIES_FDIC" hidden="1">"c6650"</definedName>
    <definedName name="IQ_NON_US_CHARGE_OFFS_FDIC" hidden="1">"c6648"</definedName>
    <definedName name="IQ_NON_US_COMMERCIAL_INDUSTRIAL_CHARGE_OFFS_FDIC" hidden="1">"c6651"</definedName>
    <definedName name="IQ_NON_US_NET_LOANS_FDIC" hidden="1">"c6376"</definedName>
    <definedName name="IQ_NON_US_RECOVERIES_FDIC" hidden="1">"c6649"</definedName>
    <definedName name="IQ_NONCASH_PENSION_EXP" hidden="1">"c3000"</definedName>
    <definedName name="IQ_NONCURRENT_LOANS_1_4_FAMILY_FDIC" hidden="1">"c6770"</definedName>
    <definedName name="IQ_NONCURRENT_LOANS_COMMERCIAL_INDUSTRIAL_FDIC" hidden="1">"c6773"</definedName>
    <definedName name="IQ_NONCURRENT_LOANS_COMMERCIAL_RE_FDIC" hidden="1">"c6768"</definedName>
    <definedName name="IQ_NONCURRENT_LOANS_COMMERCIAL_RE_NOT_SECURED_FDIC" hidden="1">"c6778"</definedName>
    <definedName name="IQ_NONCURRENT_LOANS_CONSTRUCTION_LAND_DEV_FDIC" hidden="1">"c6767"</definedName>
    <definedName name="IQ_NONCURRENT_LOANS_CREDIT_CARD_FDIC" hidden="1">"c6775"</definedName>
    <definedName name="IQ_NONCURRENT_LOANS_GUARANTEED_FDIC" hidden="1">"c6358"</definedName>
    <definedName name="IQ_NONCURRENT_LOANS_HOME_EQUITY_FDIC" hidden="1">"c6771"</definedName>
    <definedName name="IQ_NONCURRENT_LOANS_INDIVIDUALS_FDIC" hidden="1">"c6774"</definedName>
    <definedName name="IQ_NONCURRENT_LOANS_LEASES_FDIC" hidden="1">"c6357"</definedName>
    <definedName name="IQ_NONCURRENT_LOANS_MULTIFAMILY_FDIC" hidden="1">"c6769"</definedName>
    <definedName name="IQ_NONCURRENT_LOANS_OTHER_FAMILY_FDIC" hidden="1">"c6772"</definedName>
    <definedName name="IQ_NONCURRENT_LOANS_OTHER_INDIVIDUAL_FDIC" hidden="1">"c6776"</definedName>
    <definedName name="IQ_NONCURRENT_LOANS_OTHER_LOANS_FDIC" hidden="1">"c6777"</definedName>
    <definedName name="IQ_NONCURRENT_LOANS_RE_FDIC" hidden="1">"c6766"</definedName>
    <definedName name="IQ_NONCURRENT_LOANS_TOTAL_LOANS_FDIC" hidden="1">"c6765"</definedName>
    <definedName name="IQ_NONCURRENT_OREO_ASSETS_FDIC" hidden="1">"c6741"</definedName>
    <definedName name="IQ_NONFARM_NONRES_DOM_FFIEC" hidden="1">"c15271"</definedName>
    <definedName name="IQ_NONINTEREST_BEARING_BALANCES_FDIC" hidden="1">"c6394"</definedName>
    <definedName name="IQ_NONINTEREST_BEARING_DEPOSITS_DOMESTIC_FDIC" hidden="1">"c6477"</definedName>
    <definedName name="IQ_NONINTEREST_BEARING_DEPOSITS_FOREIGN_FDIC" hidden="1">"c6484"</definedName>
    <definedName name="IQ_NONINTEREST_EXPENSE_EARNING_ASSETS_FDIC" hidden="1">"c6728"</definedName>
    <definedName name="IQ_NONINTEREST_INC_FOREIGN_FFIEC" hidden="1">"c15376"</definedName>
    <definedName name="IQ_NONINTEREST_INCOME_EARNING_ASSETS_FDIC" hidden="1">"c6727"</definedName>
    <definedName name="IQ_NONMORTGAGE_SERVICING_FDIC" hidden="1">"c6336"</definedName>
    <definedName name="IQ_NONRECOURSE_DEBT" hidden="1">"c2550"</definedName>
    <definedName name="IQ_NONRECOURSE_DEBT_PCT" hidden="1">"c2551"</definedName>
    <definedName name="IQ_NONRES_FIXED_INVEST_PRIV_APR_FC_UNUSED_UNUSED_UNUSED" hidden="1">"c8468"</definedName>
    <definedName name="IQ_NONRES_FIXED_INVEST_PRIV_APR_UNUSED_UNUSED_UNUSED" hidden="1">"c7588"</definedName>
    <definedName name="IQ_NONRES_FIXED_INVEST_PRIV_FC_UNUSED_UNUSED_UNUSED" hidden="1">"c7808"</definedName>
    <definedName name="IQ_NONRES_FIXED_INVEST_PRIV_POP_FC_UNUSED_UNUSED_UNUSED" hidden="1">"c8028"</definedName>
    <definedName name="IQ_NONRES_FIXED_INVEST_PRIV_POP_UNUSED_UNUSED_UNUSED" hidden="1">"c7148"</definedName>
    <definedName name="IQ_NONRES_FIXED_INVEST_PRIV_UNUSED_UNUSED_UNUSED" hidden="1">"c6928"</definedName>
    <definedName name="IQ_NONRES_FIXED_INVEST_PRIV_YOY_FC_UNUSED_UNUSED_UNUSED" hidden="1">"c8248"</definedName>
    <definedName name="IQ_NONRES_FIXED_INVEST_PRIV_YOY_UNUSED_UNUSED_UNUSED" hidden="1">"c7368"</definedName>
    <definedName name="IQ_NONTRANSACTION_ACCOUNTS_FDIC" hidden="1">"c6552"</definedName>
    <definedName name="IQ_NONUTIL_REV" hidden="1">"c2089"</definedName>
    <definedName name="IQ_NORM_EPS_ACT_OR_EST">"c2249"</definedName>
    <definedName name="IQ_NORMAL_INC_AFTER" hidden="1">"c1605"</definedName>
    <definedName name="IQ_NORMAL_INC_AVAIL" hidden="1">"c1606"</definedName>
    <definedName name="IQ_NORMAL_INC_BEFORE" hidden="1">"c1607"</definedName>
    <definedName name="IQ_NOTES_PAY" hidden="1">"c1176"</definedName>
    <definedName name="IQ_NOTIONAL_AMOUNT_CREDIT_DERIVATIVES_FDIC" hidden="1">"c6507"</definedName>
    <definedName name="IQ_NOTIONAL_VALUE_EXCHANGE_SWAPS_FDIC" hidden="1">"c6516"</definedName>
    <definedName name="IQ_NOTIONAL_VALUE_OTHER_SWAPS_FDIC" hidden="1">"c6521"</definedName>
    <definedName name="IQ_NOTIONAL_VALUE_RATE_SWAPS_FDIC" hidden="1">"c6511"</definedName>
    <definedName name="IQ_NOW_ACCOUNT" hidden="1">"c828"</definedName>
    <definedName name="IQ_NPPE" hidden="1">"c829"</definedName>
    <definedName name="IQ_NPPE_10YR_ANN_CAGR">"c6130"</definedName>
    <definedName name="IQ_NPPE_10YR_ANN_GROWTH" hidden="1">"c830"</definedName>
    <definedName name="IQ_NPPE_1YR_ANN_GROWTH" hidden="1">"c831"</definedName>
    <definedName name="IQ_NPPE_2YR_ANN_CAGR">"c6131"</definedName>
    <definedName name="IQ_NPPE_2YR_ANN_GROWTH" hidden="1">"c832"</definedName>
    <definedName name="IQ_NPPE_3YR_ANN_CAGR">"c6132"</definedName>
    <definedName name="IQ_NPPE_3YR_ANN_GROWTH" hidden="1">"c833"</definedName>
    <definedName name="IQ_NPPE_5YR_ANN_CAGR">"c6133"</definedName>
    <definedName name="IQ_NPPE_5YR_ANN_GROWTH" hidden="1">"c834"</definedName>
    <definedName name="IQ_NPPE_7YR_ANN_CAGR">"c6134"</definedName>
    <definedName name="IQ_NPPE_7YR_ANN_GROWTH" hidden="1">"c835"</definedName>
    <definedName name="IQ_NTM" hidden="1">6000</definedName>
    <definedName name="IQ_NUKE" hidden="1">"c836"</definedName>
    <definedName name="IQ_NUKE_CF" hidden="1">"c837"</definedName>
    <definedName name="IQ_NUKE_CONTR" hidden="1">"c838"</definedName>
    <definedName name="IQ_NUM_BRANCHES" hidden="1">"c2088"</definedName>
    <definedName name="IQ_NUM_OFFICES" hidden="1">"c2088"</definedName>
    <definedName name="IQ_NUMBER_ADRHOLDERS" hidden="1">"c1970"</definedName>
    <definedName name="IQ_NUMBER_DAYS" hidden="1">"c1904"</definedName>
    <definedName name="IQ_NUMBER_DEPOSITS_LESS_THAN_100K_FDIC" hidden="1">"c6495"</definedName>
    <definedName name="IQ_NUMBER_DEPOSITS_MORE_THAN_100K_FDIC" hidden="1">"c6493"</definedName>
    <definedName name="IQ_NUMBER_SHAREHOLDERS" hidden="1">"c1967"</definedName>
    <definedName name="IQ_NUMBER_SHAREHOLDERS_CLASSA" hidden="1">"c1968"</definedName>
    <definedName name="IQ_NUMBER_SHAREHOLDERS_CLASSB" hidden="1">"c1969"</definedName>
    <definedName name="IQ_NUMBER_SHAREHOLDERS_OTHER" hidden="1">"c1969"</definedName>
    <definedName name="IQ_OBLIGATION_STATES_POLI_SUBD_US_LL_REC_DOM_FFIEC" hidden="1">"c15295"</definedName>
    <definedName name="IQ_OBLIGATION_STATES_POLI_SUBD_US_LL_REC_FFIEC" hidden="1">"c15294"</definedName>
    <definedName name="IQ_OBLIGATIONS_OF_STATES_TOTAL_LOANS_FOREIGN_FDIC" hidden="1">"c6447"</definedName>
    <definedName name="IQ_OBLIGATIONS_STATES_FDIC" hidden="1">"c6431"</definedName>
    <definedName name="IQ_OCCUPY_EXP" hidden="1">"c839"</definedName>
    <definedName name="IQ_OFFER_AMOUNT" hidden="1">"c2152"</definedName>
    <definedName name="IQ_OFFER_COUPON" hidden="1">"c2147"</definedName>
    <definedName name="IQ_OFFER_COUPON_TYPE" hidden="1">"c2148"</definedName>
    <definedName name="IQ_OFFER_DATE" hidden="1">"c2149"</definedName>
    <definedName name="IQ_OFFER_PRICE" hidden="1">"c2150"</definedName>
    <definedName name="IQ_OFFER_YIELD" hidden="1">"c2151"</definedName>
    <definedName name="IQ_OG_10DISC" hidden="1">"c1998"</definedName>
    <definedName name="IQ_OG_10DISC_GAS" hidden="1">"c2018"</definedName>
    <definedName name="IQ_OG_10DISC_OIL" hidden="1">"c2008"</definedName>
    <definedName name="IQ_OG_ACQ_COST_PROVED" hidden="1">"c1975"</definedName>
    <definedName name="IQ_OG_ACQ_COST_PROVED_GAS" hidden="1">"c1987"</definedName>
    <definedName name="IQ_OG_ACQ_COST_PROVED_OIL" hidden="1">"c1981"</definedName>
    <definedName name="IQ_OG_ACQ_COST_UNPROVED" hidden="1">"c1976"</definedName>
    <definedName name="IQ_OG_ACQ_COST_UNPROVED_GAS" hidden="1">"c1988"</definedName>
    <definedName name="IQ_OG_ACQ_COST_UNPROVED_OIL" hidden="1">"c1982"</definedName>
    <definedName name="IQ_OG_AVG_DAILY_PROD_GAS" hidden="1">"c2910"</definedName>
    <definedName name="IQ_OG_AVG_DAILY_PROD_NGL" hidden="1">"c2911"</definedName>
    <definedName name="IQ_OG_AVG_DAILY_PROD_OIL" hidden="1">"c2909"</definedName>
    <definedName name="IQ_OG_AVG_DAILY_SALES_VOL_EQ_INC_GAS">"c5797"</definedName>
    <definedName name="IQ_OG_AVG_DAILY_SALES_VOL_EQ_INC_NGL">"c5798"</definedName>
    <definedName name="IQ_OG_AVG_DAILY_SALES_VOL_EQ_INC_OIL">"c5796"</definedName>
    <definedName name="IQ_OG_CLOSE_BALANCE_GAS" hidden="1">"c2049"</definedName>
    <definedName name="IQ_OG_CLOSE_BALANCE_NGL" hidden="1">"c2920"</definedName>
    <definedName name="IQ_OG_CLOSE_BALANCE_OIL" hidden="1">"c2037"</definedName>
    <definedName name="IQ_OG_DAILY_PRDUCTION_GROWTH_GAS" hidden="1">"c10073"</definedName>
    <definedName name="IQ_OG_DAILY_PRDUCTION_GROWTH_GAS_EQUIVALENT" hidden="1">"c10076"</definedName>
    <definedName name="IQ_OG_DAILY_PRDUCTION_GROWTH_NGL" hidden="1">"c10074"</definedName>
    <definedName name="IQ_OG_DAILY_PRDUCTION_GROWTH_OIL" hidden="1">"c10072"</definedName>
    <definedName name="IQ_OG_DAILY_PRDUCTION_GROWTH_OIL_EQUIVALENT" hidden="1">"c10075"</definedName>
    <definedName name="IQ_OG_DCF_BEFORE_TAXES" hidden="1">"c2023"</definedName>
    <definedName name="IQ_OG_DCF_BEFORE_TAXES_GAS" hidden="1">"c2025"</definedName>
    <definedName name="IQ_OG_DCF_BEFORE_TAXES_OIL" hidden="1">"c2024"</definedName>
    <definedName name="IQ_OG_DEVELOPED_ACRE_GROSS_EQ_INC">"c5802"</definedName>
    <definedName name="IQ_OG_DEVELOPED_ACRE_NET_EQ_INC">"c5803"</definedName>
    <definedName name="IQ_OG_DEVELOPED_RESERVES_GAS" hidden="1">"c2053"</definedName>
    <definedName name="IQ_OG_DEVELOPED_RESERVES_NGL" hidden="1">"c2922"</definedName>
    <definedName name="IQ_OG_DEVELOPED_RESERVES_OIL" hidden="1">"c2054"</definedName>
    <definedName name="IQ_OG_DEVELOPMENT_COSTS" hidden="1">"c1978"</definedName>
    <definedName name="IQ_OG_DEVELOPMENT_COSTS_GAS" hidden="1">"c1990"</definedName>
    <definedName name="IQ_OG_DEVELOPMENT_COSTS_OIL" hidden="1">"c1984"</definedName>
    <definedName name="IQ_OG_EQUITY_DCF" hidden="1">"c2002"</definedName>
    <definedName name="IQ_OG_EQUITY_DCF_GAS" hidden="1">"c2022"</definedName>
    <definedName name="IQ_OG_EQUITY_DCF_OIL" hidden="1">"c2012"</definedName>
    <definedName name="IQ_OG_EQUTY_RESERVES_GAS" hidden="1">"c2050"</definedName>
    <definedName name="IQ_OG_EQUTY_RESERVES_NGL" hidden="1">"c2921"</definedName>
    <definedName name="IQ_OG_EQUTY_RESERVES_OIL" hidden="1">"c2038"</definedName>
    <definedName name="IQ_OG_EXPLORATION_COSTS" hidden="1">"c1977"</definedName>
    <definedName name="IQ_OG_EXPLORATION_COSTS_GAS" hidden="1">"c1989"</definedName>
    <definedName name="IQ_OG_EXPLORATION_COSTS_OIL" hidden="1">"c1983"</definedName>
    <definedName name="IQ_OG_EXT_DISC_GAS" hidden="1">"c2043"</definedName>
    <definedName name="IQ_OG_EXT_DISC_NGL" hidden="1">"c2914"</definedName>
    <definedName name="IQ_OG_EXT_DISC_OIL" hidden="1">"c2031"</definedName>
    <definedName name="IQ_OG_FUTURE_CASH_INFLOWS" hidden="1">"c1993"</definedName>
    <definedName name="IQ_OG_FUTURE_CASH_INFLOWS_GAS" hidden="1">"c2013"</definedName>
    <definedName name="IQ_OG_FUTURE_CASH_INFLOWS_OIL" hidden="1">"c2003"</definedName>
    <definedName name="IQ_OG_FUTURE_DEVELOPMENT_COSTS" hidden="1">"c1995"</definedName>
    <definedName name="IQ_OG_FUTURE_DEVELOPMENT_COSTS_GAS" hidden="1">"c2015"</definedName>
    <definedName name="IQ_OG_FUTURE_DEVELOPMENT_COSTS_OIL" hidden="1">"c2005"</definedName>
    <definedName name="IQ_OG_FUTURE_INC_TAXES" hidden="1">"c1997"</definedName>
    <definedName name="IQ_OG_FUTURE_INC_TAXES_GAS" hidden="1">"c2017"</definedName>
    <definedName name="IQ_OG_FUTURE_INC_TAXES_OIL" hidden="1">"c2007"</definedName>
    <definedName name="IQ_OG_FUTURE_PRODUCTION_COSTS" hidden="1">"c1994"</definedName>
    <definedName name="IQ_OG_FUTURE_PRODUCTION_COSTS_GAS" hidden="1">"c2014"</definedName>
    <definedName name="IQ_OG_FUTURE_PRODUCTION_COSTS_OIL" hidden="1">"c2004"</definedName>
    <definedName name="IQ_OG_GAS_PRICE_HEDGED" hidden="1">"c2056"</definedName>
    <definedName name="IQ_OG_GAS_PRICE_UNHEDGED" hidden="1">"c2058"</definedName>
    <definedName name="IQ_OG_IMPROVED_RECOVERY_GAS" hidden="1">"c2044"</definedName>
    <definedName name="IQ_OG_IMPROVED_RECOVERY_NGL" hidden="1">"c2915"</definedName>
    <definedName name="IQ_OG_IMPROVED_RECOVERY_OIL" hidden="1">"c2032"</definedName>
    <definedName name="IQ_OG_LIQUID_GAS_PRICE_HEDGED" hidden="1">"c2233"</definedName>
    <definedName name="IQ_OG_LIQUID_GAS_PRICE_UNHEDGED" hidden="1">"c2234"</definedName>
    <definedName name="IQ_OG_NET_FUTURE_CASH_FLOWS" hidden="1">"c1996"</definedName>
    <definedName name="IQ_OG_NET_FUTURE_CASH_FLOWS_GAS" hidden="1">"c2016"</definedName>
    <definedName name="IQ_OG_NET_FUTURE_CASH_FLOWS_OIL" hidden="1">"c2006"</definedName>
    <definedName name="IQ_OG_OIL_PRICE_HEDGED" hidden="1">"c2055"</definedName>
    <definedName name="IQ_OG_OIL_PRICE_UNHEDGED" hidden="1">"c2057"</definedName>
    <definedName name="IQ_OG_OPEN_BALANCE_GAS" hidden="1">"c2041"</definedName>
    <definedName name="IQ_OG_OPEN_BALANCE_NGL" hidden="1">"c2912"</definedName>
    <definedName name="IQ_OG_OPEN_BALANCE_OIL" hidden="1">"c2029"</definedName>
    <definedName name="IQ_OG_OTHER_ADJ" hidden="1">"c1999"</definedName>
    <definedName name="IQ_OG_OTHER_ADJ_FCF" hidden="1">"c1999"</definedName>
    <definedName name="IQ_OG_OTHER_ADJ_FCF_GAS" hidden="1">"c2019"</definedName>
    <definedName name="IQ_OG_OTHER_ADJ_FCF_OIL" hidden="1">"c2009"</definedName>
    <definedName name="IQ_OG_OTHER_ADJ_GAS" hidden="1">"c2048"</definedName>
    <definedName name="IQ_OG_OTHER_ADJ_NGL" hidden="1">"c2919"</definedName>
    <definedName name="IQ_OG_OTHER_ADJ_OIL" hidden="1">"c2036"</definedName>
    <definedName name="IQ_OG_OTHER_COSTS" hidden="1">"c1979"</definedName>
    <definedName name="IQ_OG_OTHER_COSTS_GAS" hidden="1">"c1991"</definedName>
    <definedName name="IQ_OG_OTHER_COSTS_OIL" hidden="1">"c1985"</definedName>
    <definedName name="IQ_OG_PRDUCTION_GROWTH_GAS" hidden="1">"c10067"</definedName>
    <definedName name="IQ_OG_PRDUCTION_GROWTH_GAS_EQUIVALENT" hidden="1">"c10070"</definedName>
    <definedName name="IQ_OG_PRDUCTION_GROWTH_NGL" hidden="1">"c10068"</definedName>
    <definedName name="IQ_OG_PRDUCTION_GROWTH_OIL" hidden="1">"c10066"</definedName>
    <definedName name="IQ_OG_PRDUCTION_GROWTH_OIL_EQUIVALENT" hidden="1">"c10069"</definedName>
    <definedName name="IQ_OG_PRDUCTION_GROWTH_TOAL" hidden="1">"c10071"</definedName>
    <definedName name="IQ_OG_PRODUCTION_GAS" hidden="1">"c2047"</definedName>
    <definedName name="IQ_OG_PRODUCTION_NGL" hidden="1">"c2918"</definedName>
    <definedName name="IQ_OG_PRODUCTION_OIL" hidden="1">"c2035"</definedName>
    <definedName name="IQ_OG_PURCHASES_GAS" hidden="1">"c2045"</definedName>
    <definedName name="IQ_OG_PURCHASES_NGL" hidden="1">"c2916"</definedName>
    <definedName name="IQ_OG_PURCHASES_OIL" hidden="1">"c2033"</definedName>
    <definedName name="IQ_OG_RESERVE_REPLACEMENT_RATIO">"c5799"</definedName>
    <definedName name="IQ_OG_REVISIONS_GAS" hidden="1">"c2042"</definedName>
    <definedName name="IQ_OG_REVISIONS_NGL" hidden="1">"c2913"</definedName>
    <definedName name="IQ_OG_REVISIONS_OIL" hidden="1">"c2030"</definedName>
    <definedName name="IQ_OG_SALES_IN_PLACE_GAS" hidden="1">"c2046"</definedName>
    <definedName name="IQ_OG_SALES_IN_PLACE_NGL" hidden="1">"c2917"</definedName>
    <definedName name="IQ_OG_SALES_IN_PLACE_OIL" hidden="1">"c2034"</definedName>
    <definedName name="IQ_OG_SALES_VOL_EQ_INC_GAS">"c5794"</definedName>
    <definedName name="IQ_OG_SALES_VOL_EQ_INC_NGL">"c5795"</definedName>
    <definedName name="IQ_OG_SALES_VOL_EQ_INC_OIL">"c5793"</definedName>
    <definedName name="IQ_OG_STANDARDIZED_DCF" hidden="1">"c2000"</definedName>
    <definedName name="IQ_OG_STANDARDIZED_DCF_GAS" hidden="1">"c2020"</definedName>
    <definedName name="IQ_OG_STANDARDIZED_DCF_HEDGED" hidden="1">"c2001"</definedName>
    <definedName name="IQ_OG_STANDARDIZED_DCF_HEDGED_GAS" hidden="1">"c2021"</definedName>
    <definedName name="IQ_OG_STANDARDIZED_DCF_HEDGED_OIL" hidden="1">"c2011"</definedName>
    <definedName name="IQ_OG_STANDARDIZED_DCF_OIL" hidden="1">"c2010"</definedName>
    <definedName name="IQ_OG_TAXES" hidden="1">"c2026"</definedName>
    <definedName name="IQ_OG_TAXES_GAS" hidden="1">"c2028"</definedName>
    <definedName name="IQ_OG_TAXES_OIL" hidden="1">"c2027"</definedName>
    <definedName name="IQ_OG_TOTAL_COSTS" hidden="1">"c1980"</definedName>
    <definedName name="IQ_OG_TOTAL_COSTS_GAS" hidden="1">"c1992"</definedName>
    <definedName name="IQ_OG_TOTAL_COSTS_OIL" hidden="1">"c1986"</definedName>
    <definedName name="IQ_OG_TOTAL_EST_PROVED_RESERVES_GAS" hidden="1">"c2052"</definedName>
    <definedName name="IQ_OG_TOTAL_GAS_PRODUCTION" hidden="1">"c2060"</definedName>
    <definedName name="IQ_OG_TOTAL_LIQUID_GAS_PRODUCTION" hidden="1">"c2235"</definedName>
    <definedName name="IQ_OG_TOTAL_OIL_PRODUCTION" hidden="1">"c2059"</definedName>
    <definedName name="IQ_OG_TOTAL_OIL_PRODUCTON" hidden="1">"c2059"</definedName>
    <definedName name="IQ_OG_UNDEVELOPED_ACRE_GROSS_EQ_INC">"c5800"</definedName>
    <definedName name="IQ_OG_UNDEVELOPED_ACRE_NET_EQ_INC">"c5801"</definedName>
    <definedName name="IQ_OG_UNDEVELOPED_RESERVES_GAS" hidden="1">"c2051"</definedName>
    <definedName name="IQ_OG_UNDEVELOPED_RESERVES_NGL" hidden="1">"c2923"</definedName>
    <definedName name="IQ_OG_UNDEVELOPED_RESERVES_OIL" hidden="1">"c2039"</definedName>
    <definedName name="IQ_OIL_IMPAIR" hidden="1">"c840"</definedName>
    <definedName name="IQ_OL_COMM_AFTER_FIVE" hidden="1">"c841"</definedName>
    <definedName name="IQ_OL_COMM_CY" hidden="1">"c842"</definedName>
    <definedName name="IQ_OL_COMM_CY1" hidden="1">"c843"</definedName>
    <definedName name="IQ_OL_COMM_CY2" hidden="1">"c844"</definedName>
    <definedName name="IQ_OL_COMM_CY3" hidden="1">"c845"</definedName>
    <definedName name="IQ_OL_COMM_CY4" hidden="1">"c846"</definedName>
    <definedName name="IQ_OL_COMM_NEXT_FIVE" hidden="1">"c847"</definedName>
    <definedName name="IQ_OPEB_ACCRUED_LIAB" hidden="1">"c3308"</definedName>
    <definedName name="IQ_OPEB_ACCRUED_LIAB_DOM" hidden="1">"c3306"</definedName>
    <definedName name="IQ_OPEB_ACCRUED_LIAB_FOREIGN" hidden="1">"c3307"</definedName>
    <definedName name="IQ_OPEB_ACCUM_OTHER_CI" hidden="1">"c3314"</definedName>
    <definedName name="IQ_OPEB_ACCUM_OTHER_CI_DOM" hidden="1">"c3312"</definedName>
    <definedName name="IQ_OPEB_ACCUM_OTHER_CI_FOREIGN" hidden="1">"c3313"</definedName>
    <definedName name="IQ_OPEB_ACT_NEXT">"c5774"</definedName>
    <definedName name="IQ_OPEB_ACT_NEXT_DOM">"c5772"</definedName>
    <definedName name="IQ_OPEB_ACT_NEXT_FOREIGN">"c5773"</definedName>
    <definedName name="IQ_OPEB_AMT_RECOG_NEXT">"c5783"</definedName>
    <definedName name="IQ_OPEB_AMT_RECOG_NEXT_DOM">"c5781"</definedName>
    <definedName name="IQ_OPEB_AMT_RECOG_NEXT_FOREIGN">"c5782"</definedName>
    <definedName name="IQ_OPEB_ASSETS" hidden="1">"c3356"</definedName>
    <definedName name="IQ_OPEB_ASSETS_ACQ" hidden="1">"c3347"</definedName>
    <definedName name="IQ_OPEB_ASSETS_ACQ_DOM" hidden="1">"c3345"</definedName>
    <definedName name="IQ_OPEB_ASSETS_ACQ_FOREIGN" hidden="1">"c3346"</definedName>
    <definedName name="IQ_OPEB_ASSETS_ACTUAL_RETURN" hidden="1">"c3332"</definedName>
    <definedName name="IQ_OPEB_ASSETS_ACTUAL_RETURN_DOM" hidden="1">"c3330"</definedName>
    <definedName name="IQ_OPEB_ASSETS_ACTUAL_RETURN_FOREIGN" hidden="1">"c3331"</definedName>
    <definedName name="IQ_OPEB_ASSETS_BEG" hidden="1">"c3329"</definedName>
    <definedName name="IQ_OPEB_ASSETS_BEG_DOM" hidden="1">"c3327"</definedName>
    <definedName name="IQ_OPEB_ASSETS_BEG_FOREIGN" hidden="1">"c3328"</definedName>
    <definedName name="IQ_OPEB_ASSETS_BENEFITS_PAID" hidden="1">"c3341"</definedName>
    <definedName name="IQ_OPEB_ASSETS_BENEFITS_PAID_DOM" hidden="1">"c3339"</definedName>
    <definedName name="IQ_OPEB_ASSETS_BENEFITS_PAID_FOREIGN" hidden="1">"c3340"</definedName>
    <definedName name="IQ_OPEB_ASSETS_CURTAIL" hidden="1">"c3350"</definedName>
    <definedName name="IQ_OPEB_ASSETS_CURTAIL_DOM" hidden="1">"c3348"</definedName>
    <definedName name="IQ_OPEB_ASSETS_CURTAIL_FOREIGN" hidden="1">"c3349"</definedName>
    <definedName name="IQ_OPEB_ASSETS_DOM" hidden="1">"c3354"</definedName>
    <definedName name="IQ_OPEB_ASSETS_EMPLOYER_CONTRIBUTIONS" hidden="1">"c3335"</definedName>
    <definedName name="IQ_OPEB_ASSETS_EMPLOYER_CONTRIBUTIONS_DOM" hidden="1">"c3333"</definedName>
    <definedName name="IQ_OPEB_ASSETS_EMPLOYER_CONTRIBUTIONS_FOREIGN" hidden="1">"c3334"</definedName>
    <definedName name="IQ_OPEB_ASSETS_FOREIGN" hidden="1">"c3355"</definedName>
    <definedName name="IQ_OPEB_ASSETS_FX_ADJ" hidden="1">"c3344"</definedName>
    <definedName name="IQ_OPEB_ASSETS_FX_ADJ_DOM" hidden="1">"c3342"</definedName>
    <definedName name="IQ_OPEB_ASSETS_FX_ADJ_FOREIGN" hidden="1">"c3343"</definedName>
    <definedName name="IQ_OPEB_ASSETS_OTHER_PLAN_ADJ" hidden="1">"c3353"</definedName>
    <definedName name="IQ_OPEB_ASSETS_OTHER_PLAN_ADJ_DOM" hidden="1">"c3351"</definedName>
    <definedName name="IQ_OPEB_ASSETS_OTHER_PLAN_ADJ_FOREIGN" hidden="1">"c3352"</definedName>
    <definedName name="IQ_OPEB_ASSETS_PARTICIP_CONTRIBUTIONS" hidden="1">"c3338"</definedName>
    <definedName name="IQ_OPEB_ASSETS_PARTICIP_CONTRIBUTIONS_DOM" hidden="1">"c3336"</definedName>
    <definedName name="IQ_OPEB_ASSETS_PARTICIP_CONTRIBUTIONS_FOREIGN" hidden="1">"c3337"</definedName>
    <definedName name="IQ_OPEB_BENEFIT_INFO_DATE" hidden="1">"c3410"</definedName>
    <definedName name="IQ_OPEB_BENEFIT_INFO_DATE_DOM" hidden="1">"c3408"</definedName>
    <definedName name="IQ_OPEB_BENEFIT_INFO_DATE_FOREIGN" hidden="1">"c3409"</definedName>
    <definedName name="IQ_OPEB_BREAKDOWN_EQ" hidden="1">"c3275"</definedName>
    <definedName name="IQ_OPEB_BREAKDOWN_EQ_DOM" hidden="1">"c3273"</definedName>
    <definedName name="IQ_OPEB_BREAKDOWN_EQ_FOREIGN" hidden="1">"c3274"</definedName>
    <definedName name="IQ_OPEB_BREAKDOWN_FI" hidden="1">"c3278"</definedName>
    <definedName name="IQ_OPEB_BREAKDOWN_FI_DOM" hidden="1">"c3276"</definedName>
    <definedName name="IQ_OPEB_BREAKDOWN_FI_FOREIGN" hidden="1">"c3277"</definedName>
    <definedName name="IQ_OPEB_BREAKDOWN_OTHER" hidden="1">"c3284"</definedName>
    <definedName name="IQ_OPEB_BREAKDOWN_OTHER_DOM" hidden="1">"c3282"</definedName>
    <definedName name="IQ_OPEB_BREAKDOWN_OTHER_FOREIGN" hidden="1">"c3283"</definedName>
    <definedName name="IQ_OPEB_BREAKDOWN_PCT_EQ" hidden="1">"c3263"</definedName>
    <definedName name="IQ_OPEB_BREAKDOWN_PCT_EQ_DOM" hidden="1">"c3261"</definedName>
    <definedName name="IQ_OPEB_BREAKDOWN_PCT_EQ_FOREIGN" hidden="1">"c3262"</definedName>
    <definedName name="IQ_OPEB_BREAKDOWN_PCT_FI" hidden="1">"c3266"</definedName>
    <definedName name="IQ_OPEB_BREAKDOWN_PCT_FI_DOM" hidden="1">"c3264"</definedName>
    <definedName name="IQ_OPEB_BREAKDOWN_PCT_FI_FOREIGN" hidden="1">"c3265"</definedName>
    <definedName name="IQ_OPEB_BREAKDOWN_PCT_OTHER" hidden="1">"c3272"</definedName>
    <definedName name="IQ_OPEB_BREAKDOWN_PCT_OTHER_DOM" hidden="1">"c3270"</definedName>
    <definedName name="IQ_OPEB_BREAKDOWN_PCT_OTHER_FOREIGN" hidden="1">"c3271"</definedName>
    <definedName name="IQ_OPEB_BREAKDOWN_PCT_RE" hidden="1">"c3269"</definedName>
    <definedName name="IQ_OPEB_BREAKDOWN_PCT_RE_DOM" hidden="1">"c3267"</definedName>
    <definedName name="IQ_OPEB_BREAKDOWN_PCT_RE_FOREIGN" hidden="1">"c3268"</definedName>
    <definedName name="IQ_OPEB_BREAKDOWN_RE" hidden="1">"c3281"</definedName>
    <definedName name="IQ_OPEB_BREAKDOWN_RE_DOM" hidden="1">"c3279"</definedName>
    <definedName name="IQ_OPEB_BREAKDOWN_RE_FOREIGN" hidden="1">"c3280"</definedName>
    <definedName name="IQ_OPEB_CI_ACT">"c5759"</definedName>
    <definedName name="IQ_OPEB_CI_ACT_DOM">"c5757"</definedName>
    <definedName name="IQ_OPEB_CI_ACT_FOREIGN">"c5758"</definedName>
    <definedName name="IQ_OPEB_CI_NET_AMT_RECOG">"c5771"</definedName>
    <definedName name="IQ_OPEB_CI_NET_AMT_RECOG_DOM">"c5769"</definedName>
    <definedName name="IQ_OPEB_CI_NET_AMT_RECOG_FOREIGN">"c5770"</definedName>
    <definedName name="IQ_OPEB_CI_OTHER_MISC_ADJ">"c5768"</definedName>
    <definedName name="IQ_OPEB_CI_OTHER_MISC_ADJ_DOM">"c5766"</definedName>
    <definedName name="IQ_OPEB_CI_OTHER_MISC_ADJ_FOREIGN">"c5767"</definedName>
    <definedName name="IQ_OPEB_CI_PRIOR_SERVICE">"c5762"</definedName>
    <definedName name="IQ_OPEB_CI_PRIOR_SERVICE_DOM">"c5760"</definedName>
    <definedName name="IQ_OPEB_CI_PRIOR_SERVICE_FOREIGN">"c5761"</definedName>
    <definedName name="IQ_OPEB_CI_TRANSITION">"c5765"</definedName>
    <definedName name="IQ_OPEB_CI_TRANSITION_DOM">"c5763"</definedName>
    <definedName name="IQ_OPEB_CI_TRANSITION_FOREIGN">"c5764"</definedName>
    <definedName name="IQ_OPEB_CL">"c5789"</definedName>
    <definedName name="IQ_OPEB_CL_DOM">"c5787"</definedName>
    <definedName name="IQ_OPEB_CL_FOREIGN">"c5788"</definedName>
    <definedName name="IQ_OPEB_DECREASE_EFFECT_PBO" hidden="1">"c3458"</definedName>
    <definedName name="IQ_OPEB_DECREASE_EFFECT_PBO_DOM" hidden="1">"c3456"</definedName>
    <definedName name="IQ_OPEB_DECREASE_EFFECT_PBO_FOREIGN" hidden="1">"c3457"</definedName>
    <definedName name="IQ_OPEB_DECREASE_EFFECT_SERVICE_INT_COST" hidden="1">"c3455"</definedName>
    <definedName name="IQ_OPEB_DECREASE_EFFECT_SERVICE_INT_COST_DOM" hidden="1">"c3453"</definedName>
    <definedName name="IQ_OPEB_DECREASE_EFFECT_SERVICE_INT_COST_FOREIGN" hidden="1">"c3454"</definedName>
    <definedName name="IQ_OPEB_DISC_RATE_MAX" hidden="1">"c3422"</definedName>
    <definedName name="IQ_OPEB_DISC_RATE_MAX_DOM" hidden="1">"c3420"</definedName>
    <definedName name="IQ_OPEB_DISC_RATE_MAX_FOREIGN" hidden="1">"c3421"</definedName>
    <definedName name="IQ_OPEB_DISC_RATE_MIN" hidden="1">"c3419"</definedName>
    <definedName name="IQ_OPEB_DISC_RATE_MIN_DOM" hidden="1">"c3417"</definedName>
    <definedName name="IQ_OPEB_DISC_RATE_MIN_FOREIGN" hidden="1">"c3418"</definedName>
    <definedName name="IQ_OPEB_EST_BENEFIT_1YR" hidden="1">"c3287"</definedName>
    <definedName name="IQ_OPEB_EST_BENEFIT_1YR_DOM" hidden="1">"c3285"</definedName>
    <definedName name="IQ_OPEB_EST_BENEFIT_1YR_FOREIGN" hidden="1">"c3286"</definedName>
    <definedName name="IQ_OPEB_EST_BENEFIT_2YR" hidden="1">"c3290"</definedName>
    <definedName name="IQ_OPEB_EST_BENEFIT_2YR_DOM" hidden="1">"c3288"</definedName>
    <definedName name="IQ_OPEB_EST_BENEFIT_2YR_FOREIGN" hidden="1">"c3289"</definedName>
    <definedName name="IQ_OPEB_EST_BENEFIT_3YR" hidden="1">"c3293"</definedName>
    <definedName name="IQ_OPEB_EST_BENEFIT_3YR_DOM" hidden="1">"c3291"</definedName>
    <definedName name="IQ_OPEB_EST_BENEFIT_3YR_FOREIGN" hidden="1">"c3292"</definedName>
    <definedName name="IQ_OPEB_EST_BENEFIT_4YR" hidden="1">"c3296"</definedName>
    <definedName name="IQ_OPEB_EST_BENEFIT_4YR_DOM" hidden="1">"c3294"</definedName>
    <definedName name="IQ_OPEB_EST_BENEFIT_4YR_FOREIGN" hidden="1">"c3295"</definedName>
    <definedName name="IQ_OPEB_EST_BENEFIT_5YR" hidden="1">"c3299"</definedName>
    <definedName name="IQ_OPEB_EST_BENEFIT_5YR_DOM" hidden="1">"c3297"</definedName>
    <definedName name="IQ_OPEB_EST_BENEFIT_5YR_FOREIGN" hidden="1">"c3298"</definedName>
    <definedName name="IQ_OPEB_EST_BENEFIT_AFTER5" hidden="1">"c3302"</definedName>
    <definedName name="IQ_OPEB_EST_BENEFIT_AFTER5_DOM" hidden="1">"c3300"</definedName>
    <definedName name="IQ_OPEB_EST_BENEFIT_AFTER5_FOREIGN" hidden="1">"c3301"</definedName>
    <definedName name="IQ_OPEB_EXP_RATE_RETURN_MAX" hidden="1">"c3434"</definedName>
    <definedName name="IQ_OPEB_EXP_RATE_RETURN_MAX_DOM" hidden="1">"c3432"</definedName>
    <definedName name="IQ_OPEB_EXP_RATE_RETURN_MAX_FOREIGN" hidden="1">"c3433"</definedName>
    <definedName name="IQ_OPEB_EXP_RATE_RETURN_MIN" hidden="1">"c3431"</definedName>
    <definedName name="IQ_OPEB_EXP_RATE_RETURN_MIN_DOM" hidden="1">"c3429"</definedName>
    <definedName name="IQ_OPEB_EXP_RATE_RETURN_MIN_FOREIGN" hidden="1">"c3430"</definedName>
    <definedName name="IQ_OPEB_EXP_RETURN" hidden="1">"c3398"</definedName>
    <definedName name="IQ_OPEB_EXP_RETURN_DOM" hidden="1">"c3396"</definedName>
    <definedName name="IQ_OPEB_EXP_RETURN_FOREIGN" hidden="1">"c3397"</definedName>
    <definedName name="IQ_OPEB_HEALTH_COST_TREND_INITIAL" hidden="1">"c3413"</definedName>
    <definedName name="IQ_OPEB_HEALTH_COST_TREND_INITIAL_DOM" hidden="1">"c3411"</definedName>
    <definedName name="IQ_OPEB_HEALTH_COST_TREND_INITIAL_FOREIGN" hidden="1">"c3412"</definedName>
    <definedName name="IQ_OPEB_HEALTH_COST_TREND_ULTIMATE" hidden="1">"c3416"</definedName>
    <definedName name="IQ_OPEB_HEALTH_COST_TREND_ULTIMATE_DOM" hidden="1">"c3414"</definedName>
    <definedName name="IQ_OPEB_HEALTH_COST_TREND_ULTIMATE_FOREIGN" hidden="1">"c3415"</definedName>
    <definedName name="IQ_OPEB_INCREASE_EFFECT_PBO" hidden="1">"c3452"</definedName>
    <definedName name="IQ_OPEB_INCREASE_EFFECT_PBO_DOM" hidden="1">"c3450"</definedName>
    <definedName name="IQ_OPEB_INCREASE_EFFECT_PBO_FOREIGN" hidden="1">"c3451"</definedName>
    <definedName name="IQ_OPEB_INCREASE_EFFECT_SERVICE_INT_COST" hidden="1">"c3449"</definedName>
    <definedName name="IQ_OPEB_INCREASE_EFFECT_SERVICE_INT_COST_DOM" hidden="1">"c3447"</definedName>
    <definedName name="IQ_OPEB_INCREASE_EFFECT_SERVICE_INT_COST_FOREIGN" hidden="1">"c3448"</definedName>
    <definedName name="IQ_OPEB_INTAN_ASSETS" hidden="1">"c3311"</definedName>
    <definedName name="IQ_OPEB_INTAN_ASSETS_DOM" hidden="1">"c3309"</definedName>
    <definedName name="IQ_OPEB_INTAN_ASSETS_FOREIGN" hidden="1">"c3310"</definedName>
    <definedName name="IQ_OPEB_INTEREST_COST" hidden="1">"c3395"</definedName>
    <definedName name="IQ_OPEB_INTEREST_COST_DOM" hidden="1">"c3393"</definedName>
    <definedName name="IQ_OPEB_INTEREST_COST_FOREIGN" hidden="1">"c3394"</definedName>
    <definedName name="IQ_OPEB_LT_ASSETS">"c5786"</definedName>
    <definedName name="IQ_OPEB_LT_ASSETS_DOM">"c5784"</definedName>
    <definedName name="IQ_OPEB_LT_ASSETS_FOREIGN">"c5785"</definedName>
    <definedName name="IQ_OPEB_LT_LIAB">"c5792"</definedName>
    <definedName name="IQ_OPEB_LT_LIAB_DOM">"c5790"</definedName>
    <definedName name="IQ_OPEB_LT_LIAB_FOREIGN">"c5791"</definedName>
    <definedName name="IQ_OPEB_NET_ASSET_RECOG" hidden="1">"c3326"</definedName>
    <definedName name="IQ_OPEB_NET_ASSET_RECOG_DOM" hidden="1">"c3324"</definedName>
    <definedName name="IQ_OPEB_NET_ASSET_RECOG_FOREIGN" hidden="1">"c3325"</definedName>
    <definedName name="IQ_OPEB_OBLIGATION_ACCUMULATED" hidden="1">"c3407"</definedName>
    <definedName name="IQ_OPEB_OBLIGATION_ACCUMULATED_DOM" hidden="1">"c3405"</definedName>
    <definedName name="IQ_OPEB_OBLIGATION_ACCUMULATED_FOREIGN" hidden="1">"c3406"</definedName>
    <definedName name="IQ_OPEB_OBLIGATION_ACQ" hidden="1">"c3380"</definedName>
    <definedName name="IQ_OPEB_OBLIGATION_ACQ_DOM" hidden="1">"c3378"</definedName>
    <definedName name="IQ_OPEB_OBLIGATION_ACQ_FOREIGN" hidden="1">"c3379"</definedName>
    <definedName name="IQ_OPEB_OBLIGATION_ACTUARIAL_GAIN_LOSS" hidden="1">"c3371"</definedName>
    <definedName name="IQ_OPEB_OBLIGATION_ACTUARIAL_GAIN_LOSS_DOM" hidden="1">"c3369"</definedName>
    <definedName name="IQ_OPEB_OBLIGATION_ACTUARIAL_GAIN_LOSS_FOREIGN" hidden="1">"c3370"</definedName>
    <definedName name="IQ_OPEB_OBLIGATION_BEG" hidden="1">"c3359"</definedName>
    <definedName name="IQ_OPEB_OBLIGATION_BEG_DOM" hidden="1">"c3357"</definedName>
    <definedName name="IQ_OPEB_OBLIGATION_BEG_FOREIGN" hidden="1">"c3358"</definedName>
    <definedName name="IQ_OPEB_OBLIGATION_CURTAIL" hidden="1">"c3383"</definedName>
    <definedName name="IQ_OPEB_OBLIGATION_CURTAIL_DOM" hidden="1">"c3381"</definedName>
    <definedName name="IQ_OPEB_OBLIGATION_CURTAIL_FOREIGN" hidden="1">"c3382"</definedName>
    <definedName name="IQ_OPEB_OBLIGATION_EMPLOYEE_CONTRIBUTIONS" hidden="1">"c3368"</definedName>
    <definedName name="IQ_OPEB_OBLIGATION_EMPLOYEE_CONTRIBUTIONS_DOM" hidden="1">"c3366"</definedName>
    <definedName name="IQ_OPEB_OBLIGATION_EMPLOYEE_CONTRIBUTIONS_FOREIGN" hidden="1">"c3367"</definedName>
    <definedName name="IQ_OPEB_OBLIGATION_FX_ADJ" hidden="1">"c3377"</definedName>
    <definedName name="IQ_OPEB_OBLIGATION_FX_ADJ_DOM" hidden="1">"c3375"</definedName>
    <definedName name="IQ_OPEB_OBLIGATION_FX_ADJ_FOREIGN" hidden="1">"c3376"</definedName>
    <definedName name="IQ_OPEB_OBLIGATION_INTEREST_COST" hidden="1">"c3365"</definedName>
    <definedName name="IQ_OPEB_OBLIGATION_INTEREST_COST_DOM" hidden="1">"c3363"</definedName>
    <definedName name="IQ_OPEB_OBLIGATION_INTEREST_COST_FOREIGN" hidden="1">"c3364"</definedName>
    <definedName name="IQ_OPEB_OBLIGATION_OTHER_PLAN_ADJ" hidden="1">"c3386"</definedName>
    <definedName name="IQ_OPEB_OBLIGATION_OTHER_PLAN_ADJ_DOM" hidden="1">"c3384"</definedName>
    <definedName name="IQ_OPEB_OBLIGATION_OTHER_PLAN_ADJ_FOREIGN" hidden="1">"c3385"</definedName>
    <definedName name="IQ_OPEB_OBLIGATION_PAID" hidden="1">"c3374"</definedName>
    <definedName name="IQ_OPEB_OBLIGATION_PAID_DOM" hidden="1">"c3372"</definedName>
    <definedName name="IQ_OPEB_OBLIGATION_PAID_FOREIGN" hidden="1">"c3373"</definedName>
    <definedName name="IQ_OPEB_OBLIGATION_PROJECTED" hidden="1">"c3389"</definedName>
    <definedName name="IQ_OPEB_OBLIGATION_PROJECTED_DOM" hidden="1">"c3387"</definedName>
    <definedName name="IQ_OPEB_OBLIGATION_PROJECTED_FOREIGN" hidden="1">"c3388"</definedName>
    <definedName name="IQ_OPEB_OBLIGATION_SERVICE_COST" hidden="1">"c3362"</definedName>
    <definedName name="IQ_OPEB_OBLIGATION_SERVICE_COST_DOM" hidden="1">"c3360"</definedName>
    <definedName name="IQ_OPEB_OBLIGATION_SERVICE_COST_FOREIGN" hidden="1">"c3361"</definedName>
    <definedName name="IQ_OPEB_OTHER" hidden="1">"c3317"</definedName>
    <definedName name="IQ_OPEB_OTHER_ADJ" hidden="1">"c3323"</definedName>
    <definedName name="IQ_OPEB_OTHER_ADJ_DOM" hidden="1">"c3321"</definedName>
    <definedName name="IQ_OPEB_OTHER_ADJ_FOREIGN" hidden="1">"c3322"</definedName>
    <definedName name="IQ_OPEB_OTHER_COST" hidden="1">"c3401"</definedName>
    <definedName name="IQ_OPEB_OTHER_COST_DOM" hidden="1">"c3399"</definedName>
    <definedName name="IQ_OPEB_OTHER_COST_FOREIGN" hidden="1">"c3400"</definedName>
    <definedName name="IQ_OPEB_OTHER_DOM" hidden="1">"c3315"</definedName>
    <definedName name="IQ_OPEB_OTHER_FOREIGN" hidden="1">"c3316"</definedName>
    <definedName name="IQ_OPEB_PBO_ASSUMED_RATE_RET_MAX" hidden="1">"c3440"</definedName>
    <definedName name="IQ_OPEB_PBO_ASSUMED_RATE_RET_MAX_DOM" hidden="1">"c3438"</definedName>
    <definedName name="IQ_OPEB_PBO_ASSUMED_RATE_RET_MAX_FOREIGN" hidden="1">"c3439"</definedName>
    <definedName name="IQ_OPEB_PBO_ASSUMED_RATE_RET_MIN" hidden="1">"c3437"</definedName>
    <definedName name="IQ_OPEB_PBO_ASSUMED_RATE_RET_MIN_DOM" hidden="1">"c3435"</definedName>
    <definedName name="IQ_OPEB_PBO_ASSUMED_RATE_RET_MIN_FOREIGN" hidden="1">"c3436"</definedName>
    <definedName name="IQ_OPEB_PBO_RATE_COMP_INCREASE_MAX" hidden="1">"c3446"</definedName>
    <definedName name="IQ_OPEB_PBO_RATE_COMP_INCREASE_MAX_DOM" hidden="1">"c3444"</definedName>
    <definedName name="IQ_OPEB_PBO_RATE_COMP_INCREASE_MAX_FOREIGN" hidden="1">"c3445"</definedName>
    <definedName name="IQ_OPEB_PBO_RATE_COMP_INCREASE_MIN" hidden="1">"c3443"</definedName>
    <definedName name="IQ_OPEB_PBO_RATE_COMP_INCREASE_MIN_DOM" hidden="1">"c3441"</definedName>
    <definedName name="IQ_OPEB_PBO_RATE_COMP_INCREASE_MIN_FOREIGN" hidden="1">"c3442"</definedName>
    <definedName name="IQ_OPEB_PREPAID_COST" hidden="1">"c3305"</definedName>
    <definedName name="IQ_OPEB_PREPAID_COST_DOM" hidden="1">"c3303"</definedName>
    <definedName name="IQ_OPEB_PREPAID_COST_FOREIGN" hidden="1">"c3304"</definedName>
    <definedName name="IQ_OPEB_PRIOR_SERVICE_NEXT">"c5777"</definedName>
    <definedName name="IQ_OPEB_PRIOR_SERVICE_NEXT_DOM">"c5775"</definedName>
    <definedName name="IQ_OPEB_PRIOR_SERVICE_NEXT_FOREIGN">"c5776"</definedName>
    <definedName name="IQ_OPEB_RATE_COMP_INCREASE_MAX" hidden="1">"c3428"</definedName>
    <definedName name="IQ_OPEB_RATE_COMP_INCREASE_MAX_DOM" hidden="1">"c3426"</definedName>
    <definedName name="IQ_OPEB_RATE_COMP_INCREASE_MAX_FOREIGN" hidden="1">"c3427"</definedName>
    <definedName name="IQ_OPEB_RATE_COMP_INCREASE_MIN" hidden="1">"c3425"</definedName>
    <definedName name="IQ_OPEB_RATE_COMP_INCREASE_MIN_DOM" hidden="1">"c3423"</definedName>
    <definedName name="IQ_OPEB_RATE_COMP_INCREASE_MIN_FOREIGN" hidden="1">"c3424"</definedName>
    <definedName name="IQ_OPEB_SERVICE_COST" hidden="1">"c3392"</definedName>
    <definedName name="IQ_OPEB_SERVICE_COST_DOM" hidden="1">"c3390"</definedName>
    <definedName name="IQ_OPEB_SERVICE_COST_FOREIGN" hidden="1">"c3391"</definedName>
    <definedName name="IQ_OPEB_TOTAL_COST" hidden="1">"c3404"</definedName>
    <definedName name="IQ_OPEB_TOTAL_COST_DOM" hidden="1">"c3402"</definedName>
    <definedName name="IQ_OPEB_TOTAL_COST_FOREIGN" hidden="1">"c3403"</definedName>
    <definedName name="IQ_OPEB_TRANSITION_NEXT">"c5780"</definedName>
    <definedName name="IQ_OPEB_TRANSITION_NEXT_DOM">"c5778"</definedName>
    <definedName name="IQ_OPEB_TRANSITION_NEXT_FOREIGN">"c5779"</definedName>
    <definedName name="IQ_OPEB_UNRECOG_PRIOR" hidden="1">"c3320"</definedName>
    <definedName name="IQ_OPEB_UNRECOG_PRIOR_DOM" hidden="1">"c3318"</definedName>
    <definedName name="IQ_OPEB_UNRECOG_PRIOR_FOREIGN" hidden="1">"c3319"</definedName>
    <definedName name="IQ_OPENED55" hidden="1">1</definedName>
    <definedName name="IQ_OPENPRICE" hidden="1">"c848"</definedName>
    <definedName name="IQ_OPER_INC" hidden="1">"c849"</definedName>
    <definedName name="IQ_OPER_INC_ACT_OR_EST">"c2220"</definedName>
    <definedName name="IQ_OPER_INC_BR" hidden="1">"c850"</definedName>
    <definedName name="IQ_OPER_INC_EST" hidden="1">"c1688"</definedName>
    <definedName name="IQ_OPER_INC_FIN" hidden="1">"c851"</definedName>
    <definedName name="IQ_OPER_INC_HIGH_EST" hidden="1">"c1690"</definedName>
    <definedName name="IQ_OPER_INC_INS" hidden="1">"c852"</definedName>
    <definedName name="IQ_OPER_INC_LOW_EST" hidden="1">"c1691"</definedName>
    <definedName name="IQ_OPER_INC_MARGIN" hidden="1">"c362"</definedName>
    <definedName name="IQ_OPER_INC_MEDIAN_EST" hidden="1">"c1689"</definedName>
    <definedName name="IQ_OPER_INC_NUM_EST" hidden="1">"c1692"</definedName>
    <definedName name="IQ_OPER_INC_RE">"c6240"</definedName>
    <definedName name="IQ_OPER_INC_REIT" hidden="1">"c853"</definedName>
    <definedName name="IQ_OPER_INC_STDDEV_EST" hidden="1">"c1693"</definedName>
    <definedName name="IQ_OPER_INC_UTI" hidden="1">"c854"</definedName>
    <definedName name="IQ_OPERATIONS_EXP" hidden="1">"c855"</definedName>
    <definedName name="IQ_OPTIONS_BEG_OS" hidden="1">"c1572"</definedName>
    <definedName name="IQ_OPTIONS_CANCELLED" hidden="1">"c856"</definedName>
    <definedName name="IQ_OPTIONS_END_OS" hidden="1">"c1573"</definedName>
    <definedName name="IQ_OPTIONS_EXCERCISED" hidden="1">"c2116"</definedName>
    <definedName name="IQ_OPTIONS_EXERCISABLE_END_OS">"c5804"</definedName>
    <definedName name="IQ_OPTIONS_EXERCISED" hidden="1">"c2116"</definedName>
    <definedName name="IQ_OPTIONS_GRANTED" hidden="1">"c2673"</definedName>
    <definedName name="IQ_OPTIONS_ISSUED" hidden="1">"c857"</definedName>
    <definedName name="IQ_OPTIONS_OS" hidden="1">"c858"</definedName>
    <definedName name="IQ_OPTIONS_STRIKE_PRICE_BEG_OS">"c5805"</definedName>
    <definedName name="IQ_OPTIONS_STRIKE_PRICE_CANCELLED">"c5807"</definedName>
    <definedName name="IQ_OPTIONS_STRIKE_PRICE_EXERCISABLE">"c5808"</definedName>
    <definedName name="IQ_OPTIONS_STRIKE_PRICE_EXERCISED">"c5806"</definedName>
    <definedName name="IQ_OPTIONS_STRIKE_PRICE_GRANTED" hidden="1">"c2678"</definedName>
    <definedName name="IQ_OPTIONS_STRIKE_PRICE_OS" hidden="1">"c2677"</definedName>
    <definedName name="IQ_ORDER_BACKLOG" hidden="1">"c2090"</definedName>
    <definedName name="IQ_OREO_1_4_RESIDENTIAL_FDIC" hidden="1">"c6454"</definedName>
    <definedName name="IQ_OREO_COMMERCIAL_RE_FDIC" hidden="1">"c6456"</definedName>
    <definedName name="IQ_OREO_CONSTRUCTION_DEVELOPMENT_FDIC" hidden="1">"c6457"</definedName>
    <definedName name="IQ_OREO_FARMLAND_FDIC" hidden="1">"c6458"</definedName>
    <definedName name="IQ_OREO_FOREIGN_FDIC" hidden="1">"c6460"</definedName>
    <definedName name="IQ_OREO_FOREIGN_FFIEC" hidden="1">"c15273"</definedName>
    <definedName name="IQ_OREO_MULTI_FAMILY_RESIDENTIAL_FDIC" hidden="1">"c6455"</definedName>
    <definedName name="IQ_OTHER_ADJUST_GROSS_LOANS" hidden="1">"c859"</definedName>
    <definedName name="IQ_OTHER_AMORT">"c5563"</definedName>
    <definedName name="IQ_OTHER_AMORT_BNK">"c5565"</definedName>
    <definedName name="IQ_OTHER_AMORT_BR" hidden="1">"c5566"</definedName>
    <definedName name="IQ_OTHER_AMORT_FIN">"c5567"</definedName>
    <definedName name="IQ_OTHER_AMORT_INS">"c5568"</definedName>
    <definedName name="IQ_OTHER_AMORT_RE">"c6287"</definedName>
    <definedName name="IQ_OTHER_AMORT_REIT">"c5569"</definedName>
    <definedName name="IQ_OTHER_AMORT_UTI">"c5570"</definedName>
    <definedName name="IQ_OTHER_ASSETS" hidden="1">"c860"</definedName>
    <definedName name="IQ_OTHER_ASSETS_BNK" hidden="1">"c861"</definedName>
    <definedName name="IQ_OTHER_ASSETS_BR" hidden="1">"c862"</definedName>
    <definedName name="IQ_OTHER_ASSETS_FDIC" hidden="1">"c6338"</definedName>
    <definedName name="IQ_OTHER_ASSETS_FIN" hidden="1">"c863"</definedName>
    <definedName name="IQ_OTHER_ASSETS_INS" hidden="1">"c864"</definedName>
    <definedName name="IQ_OTHER_ASSETS_RE">"c6241"</definedName>
    <definedName name="IQ_OTHER_ASSETS_REIT" hidden="1">"c865"</definedName>
    <definedName name="IQ_OTHER_ASSETS_SERV_RIGHTS" hidden="1">"c2243"</definedName>
    <definedName name="IQ_OTHER_ASSETS_UTI" hidden="1">"c866"</definedName>
    <definedName name="IQ_OTHER_BEARING_LIAB" hidden="1">"c1608"</definedName>
    <definedName name="IQ_OTHER_BENEFITS_OBLIGATION" hidden="1">"c867"</definedName>
    <definedName name="IQ_OTHER_BORROWED_FUNDS_FDIC" hidden="1">"c6345"</definedName>
    <definedName name="IQ_OTHER_BORROWED_MONEY_FAIR_VALUE_TOT_FFIEC" hidden="1">"c15409"</definedName>
    <definedName name="IQ_OTHER_BORROWED_MONEY_LEVEL_1_FFIEC" hidden="1">"c15431"</definedName>
    <definedName name="IQ_OTHER_BORROWED_MONEY_LEVEL_2_FFIEC" hidden="1">"c15444"</definedName>
    <definedName name="IQ_OTHER_BORROWED_MONEY_LEVEL_3_FFIEC" hidden="1">"c15457"</definedName>
    <definedName name="IQ_OTHER_CA" hidden="1">"c868"</definedName>
    <definedName name="IQ_OTHER_CA_SUPPL" hidden="1">"c869"</definedName>
    <definedName name="IQ_OTHER_CA_SUPPL_BNK" hidden="1">"c870"</definedName>
    <definedName name="IQ_OTHER_CA_SUPPL_BR" hidden="1">"c871"</definedName>
    <definedName name="IQ_OTHER_CA_SUPPL_FIN" hidden="1">"c872"</definedName>
    <definedName name="IQ_OTHER_CA_SUPPL_INS" hidden="1">"c873"</definedName>
    <definedName name="IQ_OTHER_CA_SUPPL_RE">"c6242"</definedName>
    <definedName name="IQ_OTHER_CA_SUPPL_REIT" hidden="1">"c874"</definedName>
    <definedName name="IQ_OTHER_CA_SUPPL_UTI" hidden="1">"c875"</definedName>
    <definedName name="IQ_OTHER_CA_UTI" hidden="1">"c876"</definedName>
    <definedName name="IQ_OTHER_CL" hidden="1">"c877"</definedName>
    <definedName name="IQ_OTHER_CL_SUPPL" hidden="1">"c878"</definedName>
    <definedName name="IQ_OTHER_CL_SUPPL_BNK" hidden="1">"c879"</definedName>
    <definedName name="IQ_OTHER_CL_SUPPL_BR" hidden="1">"c880"</definedName>
    <definedName name="IQ_OTHER_CL_SUPPL_FIN" hidden="1">"c881"</definedName>
    <definedName name="IQ_OTHER_CL_SUPPL_INS">"C6021"</definedName>
    <definedName name="IQ_OTHER_CL_SUPPL_RE">"c6243"</definedName>
    <definedName name="IQ_OTHER_CL_SUPPL_REIT" hidden="1">"c882"</definedName>
    <definedName name="IQ_OTHER_CL_SUPPL_UTI" hidden="1">"c883"</definedName>
    <definedName name="IQ_OTHER_CL_UTI" hidden="1">"c884"</definedName>
    <definedName name="IQ_OTHER_COMPREHENSIVE_INCOME_FDIC" hidden="1">"c6503"</definedName>
    <definedName name="IQ_OTHER_CURRENT_ASSETS" hidden="1">"c868"</definedName>
    <definedName name="IQ_OTHER_CURRENT_LIAB" hidden="1">"c877"</definedName>
    <definedName name="IQ_OTHER_DEBT" hidden="1">"c2507"</definedName>
    <definedName name="IQ_OTHER_DEBT_PCT" hidden="1">"c2508"</definedName>
    <definedName name="IQ_OTHER_DEBT_SECURITIES_QUARTERLY_AVG_FFIEC" hidden="1">"c15473"</definedName>
    <definedName name="IQ_OTHER_DEP" hidden="1">"c885"</definedName>
    <definedName name="IQ_OTHER_DEPOSITORY_INSTITUTIONS_LOANS_FDIC" hidden="1">"c6436"</definedName>
    <definedName name="IQ_OTHER_DEPOSITORY_INSTITUTIONS_TOTAL_LOANS_FOREIGN_FDIC" hidden="1">"c6442"</definedName>
    <definedName name="IQ_OTHER_DOMESTIC_DEBT_SECURITIES_FDIC" hidden="1">"c6302"</definedName>
    <definedName name="IQ_OTHER_EARNING" hidden="1">"c1609"</definedName>
    <definedName name="IQ_OTHER_EQUITY" hidden="1">"c886"</definedName>
    <definedName name="IQ_OTHER_EQUITY_BNK" hidden="1">"c887"</definedName>
    <definedName name="IQ_OTHER_EQUITY_BR" hidden="1">"c888"</definedName>
    <definedName name="IQ_OTHER_EQUITY_FIN" hidden="1">"c889"</definedName>
    <definedName name="IQ_OTHER_EQUITY_INS" hidden="1">"c890"</definedName>
    <definedName name="IQ_OTHER_EQUITY_RE">"c6244"</definedName>
    <definedName name="IQ_OTHER_EQUITY_REIT" hidden="1">"c891"</definedName>
    <definedName name="IQ_OTHER_EQUITY_UTI" hidden="1">"c892"</definedName>
    <definedName name="IQ_OTHER_FINANCE_ACT" hidden="1">"c893"</definedName>
    <definedName name="IQ_OTHER_FINANCE_ACT_BNK" hidden="1">"c894"</definedName>
    <definedName name="IQ_OTHER_FINANCE_ACT_BR" hidden="1">"c895"</definedName>
    <definedName name="IQ_OTHER_FINANCE_ACT_FIN" hidden="1">"c896"</definedName>
    <definedName name="IQ_OTHER_FINANCE_ACT_INS" hidden="1">"c897"</definedName>
    <definedName name="IQ_OTHER_FINANCE_ACT_RE">"c6245"</definedName>
    <definedName name="IQ_OTHER_FINANCE_ACT_REIT" hidden="1">"c898"</definedName>
    <definedName name="IQ_OTHER_FINANCE_ACT_SUPPL" hidden="1">"c899"</definedName>
    <definedName name="IQ_OTHER_FINANCE_ACT_SUPPL_BNK" hidden="1">"c900"</definedName>
    <definedName name="IQ_OTHER_FINANCE_ACT_SUPPL_BR" hidden="1">"c901"</definedName>
    <definedName name="IQ_OTHER_FINANCE_ACT_SUPPL_FIN" hidden="1">"c902"</definedName>
    <definedName name="IQ_OTHER_FINANCE_ACT_SUPPL_INS" hidden="1">"c903"</definedName>
    <definedName name="IQ_OTHER_FINANCE_ACT_SUPPL_RE">"c6246"</definedName>
    <definedName name="IQ_OTHER_FINANCE_ACT_SUPPL_REIT" hidden="1">"c904"</definedName>
    <definedName name="IQ_OTHER_FINANCE_ACT_SUPPL_UTI" hidden="1">"c905"</definedName>
    <definedName name="IQ_OTHER_FINANCE_ACT_UTI" hidden="1">"c906"</definedName>
    <definedName name="IQ_OTHER_IBF_DEPOSIT_LIABILITIES_FFIEC" hidden="1">"c15301"</definedName>
    <definedName name="IQ_OTHER_INDIVIDUAL_FAMILY_DOM_QUARTERLY_AVG_FFIEC" hidden="1">"c15481"</definedName>
    <definedName name="IQ_OTHER_INSURANCE_FEES_FDIC" hidden="1">"c6672"</definedName>
    <definedName name="IQ_OTHER_INTAN" hidden="1">"c907"</definedName>
    <definedName name="IQ_OTHER_INTAN_BNK" hidden="1">"c908"</definedName>
    <definedName name="IQ_OTHER_INTAN_BR" hidden="1">"c909"</definedName>
    <definedName name="IQ_OTHER_INTAN_FIN" hidden="1">"c910"</definedName>
    <definedName name="IQ_OTHER_INTAN_INS" hidden="1">"c911"</definedName>
    <definedName name="IQ_OTHER_INTAN_RE">"c6247"</definedName>
    <definedName name="IQ_OTHER_INTAN_REIT" hidden="1">"c912"</definedName>
    <definedName name="IQ_OTHER_INTAN_UTI" hidden="1">"c913"</definedName>
    <definedName name="IQ_OTHER_INTANGIBLE_FDIC" hidden="1">"c6337"</definedName>
    <definedName name="IQ_OTHER_INV" hidden="1">"c914"</definedName>
    <definedName name="IQ_OTHER_INVEST" hidden="1">"c915"</definedName>
    <definedName name="IQ_OTHER_INVEST_ACT" hidden="1">"c916"</definedName>
    <definedName name="IQ_OTHER_INVEST_ACT_BNK" hidden="1">"c917"</definedName>
    <definedName name="IQ_OTHER_INVEST_ACT_BR" hidden="1">"c918"</definedName>
    <definedName name="IQ_OTHER_INVEST_ACT_FIN" hidden="1">"c919"</definedName>
    <definedName name="IQ_OTHER_INVEST_ACT_INS" hidden="1">"c920"</definedName>
    <definedName name="IQ_OTHER_INVEST_ACT_RE">"c6248"</definedName>
    <definedName name="IQ_OTHER_INVEST_ACT_REIT" hidden="1">"c921"</definedName>
    <definedName name="IQ_OTHER_INVEST_ACT_SUPPL" hidden="1">"c922"</definedName>
    <definedName name="IQ_OTHER_INVEST_ACT_SUPPL_BNK" hidden="1">"c923"</definedName>
    <definedName name="IQ_OTHER_INVEST_ACT_SUPPL_BR" hidden="1">"c924"</definedName>
    <definedName name="IQ_OTHER_INVEST_ACT_SUPPL_FIN" hidden="1">"c925"</definedName>
    <definedName name="IQ_OTHER_INVEST_ACT_SUPPL_INS" hidden="1">"c926"</definedName>
    <definedName name="IQ_OTHER_INVEST_ACT_SUPPL_RE">"c6249"</definedName>
    <definedName name="IQ_OTHER_INVEST_ACT_SUPPL_REIT" hidden="1">"c927"</definedName>
    <definedName name="IQ_OTHER_INVEST_ACT_SUPPL_UTI" hidden="1">"c928"</definedName>
    <definedName name="IQ_OTHER_INVEST_ACT_UTI" hidden="1">"c929"</definedName>
    <definedName name="IQ_OTHER_INVESTING" hidden="1">"c916"</definedName>
    <definedName name="IQ_OTHER_LIAB" hidden="1">"c930"</definedName>
    <definedName name="IQ_OTHER_LIAB_BNK" hidden="1">"c931"</definedName>
    <definedName name="IQ_OTHER_LIAB_BR" hidden="1">"c932"</definedName>
    <definedName name="IQ_OTHER_LIAB_FIN" hidden="1">"c933"</definedName>
    <definedName name="IQ_OTHER_LIAB_INS" hidden="1">"c934"</definedName>
    <definedName name="IQ_OTHER_LIAB_LT" hidden="1">"c935"</definedName>
    <definedName name="IQ_OTHER_LIAB_LT_BNK" hidden="1">"c936"</definedName>
    <definedName name="IQ_OTHER_LIAB_LT_BR" hidden="1">"c937"</definedName>
    <definedName name="IQ_OTHER_LIAB_LT_FIN" hidden="1">"c938"</definedName>
    <definedName name="IQ_OTHER_LIAB_LT_INS" hidden="1">"c939"</definedName>
    <definedName name="IQ_OTHER_LIAB_LT_RE">"c6250"</definedName>
    <definedName name="IQ_OTHER_LIAB_LT_REIT" hidden="1">"c940"</definedName>
    <definedName name="IQ_OTHER_LIAB_LT_UTI" hidden="1">"c941"</definedName>
    <definedName name="IQ_OTHER_LIAB_RE">"c6251"</definedName>
    <definedName name="IQ_OTHER_LIAB_REIT" hidden="1">"c942"</definedName>
    <definedName name="IQ_OTHER_LIAB_UTI" hidden="1">"c943"</definedName>
    <definedName name="IQ_OTHER_LIAB_WRITTEN" hidden="1">"c944"</definedName>
    <definedName name="IQ_OTHER_LIABILITIES_FDIC" hidden="1">"c6347"</definedName>
    <definedName name="IQ_OTHER_LOANS" hidden="1">"c945"</definedName>
    <definedName name="IQ_OTHER_LOANS_CHARGE_OFFS_FDIC" hidden="1">"c6601"</definedName>
    <definedName name="IQ_OTHER_LOANS_FOREIGN_FDIC" hidden="1">"c6446"</definedName>
    <definedName name="IQ_OTHER_LOANS_LEASES_FDIC" hidden="1">"c6322"</definedName>
    <definedName name="IQ_OTHER_LOANS_NET_CHARGE_OFFS_FDIC" hidden="1">"c6639"</definedName>
    <definedName name="IQ_OTHER_LOANS_RECOVERIES_FDIC" hidden="1">"c6620"</definedName>
    <definedName name="IQ_OTHER_LOANS_TOTAL_FDIC" hidden="1">"c6432"</definedName>
    <definedName name="IQ_OTHER_LONG_TERM" hidden="1">"c946"</definedName>
    <definedName name="IQ_OTHER_LT_ASSETS" hidden="1">"c946"</definedName>
    <definedName name="IQ_OTHER_LT_ASSETS_BNK" hidden="1">"c947"</definedName>
    <definedName name="IQ_OTHER_LT_ASSETS_BR" hidden="1">"c948"</definedName>
    <definedName name="IQ_OTHER_LT_ASSETS_FIN" hidden="1">"c949"</definedName>
    <definedName name="IQ_OTHER_LT_ASSETS_INS" hidden="1">"c950"</definedName>
    <definedName name="IQ_OTHER_LT_ASSETS_RE">"c6252"</definedName>
    <definedName name="IQ_OTHER_LT_ASSETS_REIT" hidden="1">"c951"</definedName>
    <definedName name="IQ_OTHER_LT_ASSETS_UTI" hidden="1">"c952"</definedName>
    <definedName name="IQ_OTHER_MINING_REVENUE_COAL" hidden="1">"c15931"</definedName>
    <definedName name="IQ_OTHER_NET" hidden="1">"c959"</definedName>
    <definedName name="IQ_OTHER_NON_INT_EXP" hidden="1">"c953"</definedName>
    <definedName name="IQ_OTHER_NON_INT_EXP_FDIC" hidden="1">"c6578"</definedName>
    <definedName name="IQ_OTHER_NON_INT_EXP_TOTAL" hidden="1">"c954"</definedName>
    <definedName name="IQ_OTHER_NON_INT_EXPENSE_FDIC" hidden="1">"c6679"</definedName>
    <definedName name="IQ_OTHER_NON_INT_INC" hidden="1">"c955"</definedName>
    <definedName name="IQ_OTHER_NON_INT_INC_FDIC" hidden="1">"c6676"</definedName>
    <definedName name="IQ_OTHER_NON_OPER_EXP" hidden="1">"c956"</definedName>
    <definedName name="IQ_OTHER_NON_OPER_EXP_BR" hidden="1">"c957"</definedName>
    <definedName name="IQ_OTHER_NON_OPER_EXP_FIN" hidden="1">"c958"</definedName>
    <definedName name="IQ_OTHER_NON_OPER_EXP_INS" hidden="1">"c959"</definedName>
    <definedName name="IQ_OTHER_NON_OPER_EXP_RE">"c6253"</definedName>
    <definedName name="IQ_OTHER_NON_OPER_EXP_REIT" hidden="1">"c960"</definedName>
    <definedName name="IQ_OTHER_NON_OPER_EXP_SUPPL" hidden="1">"c961"</definedName>
    <definedName name="IQ_OTHER_NON_OPER_EXP_SUPPL_BR" hidden="1">"c962"</definedName>
    <definedName name="IQ_OTHER_NON_OPER_EXP_SUPPL_FIN" hidden="1">"c963"</definedName>
    <definedName name="IQ_OTHER_NON_OPER_EXP_SUPPL_INS" hidden="1">"c964"</definedName>
    <definedName name="IQ_OTHER_NON_OPER_EXP_SUPPL_RE">"c6254"</definedName>
    <definedName name="IQ_OTHER_NON_OPER_EXP_SUPPL_REIT" hidden="1">"c965"</definedName>
    <definedName name="IQ_OTHER_NON_OPER_EXP_SUPPL_UTI" hidden="1">"c966"</definedName>
    <definedName name="IQ_OTHER_NON_OPER_EXP_UTI" hidden="1">"c967"</definedName>
    <definedName name="IQ_OTHER_NONINTEREST_INC_FOREIGN_FFIEC" hidden="1">"c15380"</definedName>
    <definedName name="IQ_OTHER_OFF_BS_LIAB_FDIC" hidden="1">"c6533"</definedName>
    <definedName name="IQ_OTHER_OPER" hidden="1">"c982"</definedName>
    <definedName name="IQ_OTHER_OPER_ACT" hidden="1">"c983"</definedName>
    <definedName name="IQ_OTHER_OPER_ACT_BNK" hidden="1">"c984"</definedName>
    <definedName name="IQ_OTHER_OPER_ACT_BR" hidden="1">"c985"</definedName>
    <definedName name="IQ_OTHER_OPER_ACT_FIN" hidden="1">"c986"</definedName>
    <definedName name="IQ_OTHER_OPER_ACT_INS" hidden="1">"c987"</definedName>
    <definedName name="IQ_OTHER_OPER_ACT_RE">"c6255"</definedName>
    <definedName name="IQ_OTHER_OPER_ACT_REIT" hidden="1">"c988"</definedName>
    <definedName name="IQ_OTHER_OPER_ACT_UTI" hidden="1">"c989"</definedName>
    <definedName name="IQ_OTHER_OPER_BR" hidden="1">"c990"</definedName>
    <definedName name="IQ_OTHER_OPER_FIN" hidden="1">"c991"</definedName>
    <definedName name="IQ_OTHER_OPER_INS" hidden="1">"c992"</definedName>
    <definedName name="IQ_OTHER_OPER_RE">"c6256"</definedName>
    <definedName name="IQ_OTHER_OPER_REIT" hidden="1">"c993"</definedName>
    <definedName name="IQ_OTHER_OPER_SUPPL_BR" hidden="1">"c994"</definedName>
    <definedName name="IQ_OTHER_OPER_SUPPL_FIN" hidden="1">"c995"</definedName>
    <definedName name="IQ_OTHER_OPER_SUPPL_INS" hidden="1">"c996"</definedName>
    <definedName name="IQ_OTHER_OPER_SUPPL_RE">"c6257"</definedName>
    <definedName name="IQ_OTHER_OPER_SUPPL_REIT" hidden="1">"c997"</definedName>
    <definedName name="IQ_OTHER_OPER_SUPPL_UTI" hidden="1">"c998"</definedName>
    <definedName name="IQ_OTHER_OPER_TOT_BNK" hidden="1">"c999"</definedName>
    <definedName name="IQ_OTHER_OPER_TOT_BR" hidden="1">"c1000"</definedName>
    <definedName name="IQ_OTHER_OPER_TOT_FIN" hidden="1">"c1001"</definedName>
    <definedName name="IQ_OTHER_OPER_TOT_INS" hidden="1">"c1002"</definedName>
    <definedName name="IQ_OTHER_OPER_TOT_RE">"c6258"</definedName>
    <definedName name="IQ_OTHER_OPER_TOT_REIT" hidden="1">"c1003"</definedName>
    <definedName name="IQ_OTHER_OPER_TOT_UTI" hidden="1">"c1004"</definedName>
    <definedName name="IQ_OTHER_OPER_UTI" hidden="1">"c1005"</definedName>
    <definedName name="IQ_OTHER_OPTIONS_BEG_OS" hidden="1">"c2686"</definedName>
    <definedName name="IQ_OTHER_OPTIONS_CANCELLED" hidden="1">"c2689"</definedName>
    <definedName name="IQ_OTHER_OPTIONS_END_OS" hidden="1">"c2690"</definedName>
    <definedName name="IQ_OTHER_OPTIONS_EXERCISABLE_END_OS">"c5814"</definedName>
    <definedName name="IQ_OTHER_OPTIONS_EXERCISED" hidden="1">"c2688"</definedName>
    <definedName name="IQ_OTHER_OPTIONS_GRANTED" hidden="1">"c2687"</definedName>
    <definedName name="IQ_OTHER_OPTIONS_STRIKE_PRICE_BEG_OS">"c5815"</definedName>
    <definedName name="IQ_OTHER_OPTIONS_STRIKE_PRICE_CANCELLED">"c5817"</definedName>
    <definedName name="IQ_OTHER_OPTIONS_STRIKE_PRICE_EXERCISABLE">"c5818"</definedName>
    <definedName name="IQ_OTHER_OPTIONS_STRIKE_PRICE_EXERCISED">"c5816"</definedName>
    <definedName name="IQ_OTHER_OPTIONS_STRIKE_PRICE_OS" hidden="1">"c2691"</definedName>
    <definedName name="IQ_OTHER_OUTSTANDING_BS_DATE" hidden="1">"c1972"</definedName>
    <definedName name="IQ_OTHER_OUTSTANDING_FILING_DATE" hidden="1">"c1974"</definedName>
    <definedName name="IQ_OTHER_PC_WRITTEN" hidden="1">"c1006"</definedName>
    <definedName name="IQ_OTHER_RE_OWNED_FDIC" hidden="1">"c6330"</definedName>
    <definedName name="IQ_OTHER_REAL_ESTATE" hidden="1">"c1007"</definedName>
    <definedName name="IQ_OTHER_RECEIV" hidden="1">"c1008"</definedName>
    <definedName name="IQ_OTHER_RECEIV_INS" hidden="1">"c1009"</definedName>
    <definedName name="IQ_OTHER_REV" hidden="1">"c1010"</definedName>
    <definedName name="IQ_OTHER_REV_BR" hidden="1">"c1011"</definedName>
    <definedName name="IQ_OTHER_REV_FIN" hidden="1">"c1012"</definedName>
    <definedName name="IQ_OTHER_REV_INS" hidden="1">"c1013"</definedName>
    <definedName name="IQ_OTHER_REV_RE">"c6259"</definedName>
    <definedName name="IQ_OTHER_REV_REIT" hidden="1">"c1014"</definedName>
    <definedName name="IQ_OTHER_REV_SUPPL" hidden="1">"c1015"</definedName>
    <definedName name="IQ_OTHER_REV_SUPPL_BR" hidden="1">"c1016"</definedName>
    <definedName name="IQ_OTHER_REV_SUPPL_FIN" hidden="1">"c1017"</definedName>
    <definedName name="IQ_OTHER_REV_SUPPL_INS" hidden="1">"c1018"</definedName>
    <definedName name="IQ_OTHER_REV_SUPPL_RE">"c6260"</definedName>
    <definedName name="IQ_OTHER_REV_SUPPL_REIT" hidden="1">"c1019"</definedName>
    <definedName name="IQ_OTHER_REV_SUPPL_UTI" hidden="1">"c1020"</definedName>
    <definedName name="IQ_OTHER_REV_UTI" hidden="1">"c1021"</definedName>
    <definedName name="IQ_OTHER_REVENUE" hidden="1">"c1010"</definedName>
    <definedName name="IQ_OTHER_SAVINGS_DEPOSITS_FDIC" hidden="1">"c6554"</definedName>
    <definedName name="IQ_OTHER_SAVINGS_DEPOSITS_NON_TRANS_ACCTS_FFIEC" hidden="1">"c15331"</definedName>
    <definedName name="IQ_OTHER_SECURITIES_QUARTERLY_AVG_FFIEC" hidden="1">"c15472"</definedName>
    <definedName name="IQ_OTHER_STRIKE_PRICE_GRANTED" hidden="1">"c2692"</definedName>
    <definedName name="IQ_OTHER_TRADING_ASSETS_FAIR_VALUE_TOT_FFIEC" hidden="1">"c15404"</definedName>
    <definedName name="IQ_OTHER_TRADING_ASSETS_LEVEL_1_FFIEC" hidden="1">"c15426"</definedName>
    <definedName name="IQ_OTHER_TRADING_ASSETS_LEVEL_2_FFIEC" hidden="1">"c15439"</definedName>
    <definedName name="IQ_OTHER_TRADING_ASSETS_LEVEL_3_FFIEC" hidden="1">"c15452"</definedName>
    <definedName name="IQ_OTHER_TRADING_LIABILITIES_FAIR_VALUE_TOT_FFIEC" hidden="1">"c15408"</definedName>
    <definedName name="IQ_OTHER_TRADING_LIABILITIES_LEVEL_1_FFIEC" hidden="1">"c15430"</definedName>
    <definedName name="IQ_OTHER_TRADING_LIABILITIES_LEVEL_2_FFIEC" hidden="1">"c15443"</definedName>
    <definedName name="IQ_OTHER_TRADING_LIABILITIES_LEVEL_3_FFIEC" hidden="1">"c15456"</definedName>
    <definedName name="IQ_OTHER_TRANSACTIONS_FDIC" hidden="1">"c6504"</definedName>
    <definedName name="IQ_OTHER_UNDRAWN" hidden="1">"c2522"</definedName>
    <definedName name="IQ_OTHER_UNUSED_COMMITMENTS_FDIC" hidden="1">"c6530"</definedName>
    <definedName name="IQ_OTHER_UNUSUAL" hidden="1">"c1488"</definedName>
    <definedName name="IQ_OTHER_UNUSUAL_BNK" hidden="1">"c1560"</definedName>
    <definedName name="IQ_OTHER_UNUSUAL_BR" hidden="1">"c1561"</definedName>
    <definedName name="IQ_OTHER_UNUSUAL_FIN" hidden="1">"c1562"</definedName>
    <definedName name="IQ_OTHER_UNUSUAL_INS" hidden="1">"c1563"</definedName>
    <definedName name="IQ_OTHER_UNUSUAL_RE">"c6282"</definedName>
    <definedName name="IQ_OTHER_UNUSUAL_REIT" hidden="1">"c1564"</definedName>
    <definedName name="IQ_OTHER_UNUSUAL_SUPPL" hidden="1">"c1494"</definedName>
    <definedName name="IQ_OTHER_UNUSUAL_SUPPL_BNK" hidden="1">"c1495"</definedName>
    <definedName name="IQ_OTHER_UNUSUAL_SUPPL_BR" hidden="1">"c1496"</definedName>
    <definedName name="IQ_OTHER_UNUSUAL_SUPPL_FIN" hidden="1">"c1497"</definedName>
    <definedName name="IQ_OTHER_UNUSUAL_SUPPL_INS" hidden="1">"c1498"</definedName>
    <definedName name="IQ_OTHER_UNUSUAL_SUPPL_RE">"c6281"</definedName>
    <definedName name="IQ_OTHER_UNUSUAL_SUPPL_REIT" hidden="1">"c1499"</definedName>
    <definedName name="IQ_OTHER_UNUSUAL_SUPPL_UTI" hidden="1">"c1500"</definedName>
    <definedName name="IQ_OTHER_UNUSUAL_UTI" hidden="1">"c1565"</definedName>
    <definedName name="IQ_OTHER_WARRANTS_BEG_OS" hidden="1">"c2712"</definedName>
    <definedName name="IQ_OTHER_WARRANTS_CANCELLED" hidden="1">"c2715"</definedName>
    <definedName name="IQ_OTHER_WARRANTS_END_OS" hidden="1">"c2716"</definedName>
    <definedName name="IQ_OTHER_WARRANTS_EXERCISED" hidden="1">"c2714"</definedName>
    <definedName name="IQ_OTHER_WARRANTS_ISSUED" hidden="1">"c2713"</definedName>
    <definedName name="IQ_OTHER_WARRANTS_STRIKE_PRICE_ISSUED" hidden="1">"c2718"</definedName>
    <definedName name="IQ_OTHER_WARRANTS_STRIKE_PRICE_OS" hidden="1">"c2717"</definedName>
    <definedName name="IQ_OUTSTANDING_BS_DATE" hidden="1">"c1022"</definedName>
    <definedName name="IQ_OUTSTANDING_FILING_DATE" hidden="1">"c1023"</definedName>
    <definedName name="IQ_OUTSTANDING_FILING_DATE_TOTAL" hidden="1">"c2107"</definedName>
    <definedName name="IQ_OVER_FIFETEEN_YEAR_MORTGAGE_PASS_THROUGHS_FDIC" hidden="1">"c6416"</definedName>
    <definedName name="IQ_OVER_FIFTEEN_YEAR_FIXED_AND_FLOATING_RATE_FDIC" hidden="1">"c6424"</definedName>
    <definedName name="IQ_OVER_THREE_YEARS_FDIC" hidden="1">"c6418"</definedName>
    <definedName name="IQ_OWNERSHIP" hidden="1">"c2160"</definedName>
    <definedName name="IQ_PART_TIME" hidden="1">"c1024"</definedName>
    <definedName name="IQ_PARTICIPATION_POOLS_RESIDENTIAL_MORTGAGES_FDIC" hidden="1">"c6403"</definedName>
    <definedName name="IQ_PAST_DUE_30_1_4_FAMILY_LOANS_FDIC" hidden="1">"c6693"</definedName>
    <definedName name="IQ_PAST_DUE_30_AUTO_LOANS_FDIC" hidden="1">"c6687"</definedName>
    <definedName name="IQ_PAST_DUE_30_CL_LOANS_FDIC" hidden="1">"c6688"</definedName>
    <definedName name="IQ_PAST_DUE_30_CREDIT_CARDS_RECEIVABLES_FDIC" hidden="1">"c6690"</definedName>
    <definedName name="IQ_PAST_DUE_30_HOME_EQUITY_LINES_FDIC" hidden="1">"c6691"</definedName>
    <definedName name="IQ_PAST_DUE_30_OTHER_CONSUMER_LOANS_FDIC" hidden="1">"c6689"</definedName>
    <definedName name="IQ_PAST_DUE_30_OTHER_LOANS_FDIC" hidden="1">"c6692"</definedName>
    <definedName name="IQ_PAST_DUE_90_1_4_FAMILY_LOANS_FDIC" hidden="1">"c6700"</definedName>
    <definedName name="IQ_PAST_DUE_90_AUTO_LOANS_FDIC" hidden="1">"c6694"</definedName>
    <definedName name="IQ_PAST_DUE_90_CL_LOANS_FDIC" hidden="1">"c6695"</definedName>
    <definedName name="IQ_PAST_DUE_90_CREDIT_CARDS_RECEIVABLES_FDIC" hidden="1">"c6697"</definedName>
    <definedName name="IQ_PAST_DUE_90_HOME_EQUITY_LINES_FDIC" hidden="1">"c6698"</definedName>
    <definedName name="IQ_PAST_DUE_90_OTHER_CONSUMER_LOANS_FDIC" hidden="1">"c6696"</definedName>
    <definedName name="IQ_PAST_DUE_90_OTHER_LOANS_FDIC" hidden="1">"c6699"</definedName>
    <definedName name="IQ_PAY_ACCRUED" hidden="1">"c8"</definedName>
    <definedName name="IQ_PAYOUT_RATIO" hidden="1">"c1900"</definedName>
    <definedName name="IQ_PBV" hidden="1">"c1025"</definedName>
    <definedName name="IQ_PBV_AVG" hidden="1">"c1026"</definedName>
    <definedName name="IQ_PBV_FWD" hidden="1">"c15235"</definedName>
    <definedName name="IQ_PBV_FWD_REUT" hidden="1">"c15238"</definedName>
    <definedName name="IQ_PBV_FWD_THOM" hidden="1">"c15237"</definedName>
    <definedName name="IQ_PC_EARNED" hidden="1">"c2749"</definedName>
    <definedName name="IQ_PC_GAAP_COMBINED_RATIO" hidden="1">"c2781"</definedName>
    <definedName name="IQ_PC_GAAP_COMBINED_RATIO_EXCL_CL" hidden="1">"c2782"</definedName>
    <definedName name="IQ_PC_GAAP_EXPENSE_RATIO" hidden="1">"c2780"</definedName>
    <definedName name="IQ_PC_GAAP_LOSS" hidden="1">"c2779"</definedName>
    <definedName name="IQ_PC_POLICY_BENEFITS_EXP" hidden="1">"c2790"</definedName>
    <definedName name="IQ_PC_STAT_COMBINED_RATIO" hidden="1">"c2778"</definedName>
    <definedName name="IQ_PC_STAT_COMBINED_RATIO_EXCL_DIV" hidden="1">"c2777"</definedName>
    <definedName name="IQ_PC_STAT_DIVIDEND_RATIO" hidden="1">"c2776"</definedName>
    <definedName name="IQ_PC_STAT_EXPENSE_RATIO" hidden="1">"c2775"</definedName>
    <definedName name="IQ_PC_STAT_LOSS_RATIO" hidden="1">"c2774"</definedName>
    <definedName name="IQ_PC_STATUTORY_SURPLUS" hidden="1">"c2770"</definedName>
    <definedName name="IQ_PC_WRITTEN" hidden="1">"c1027"</definedName>
    <definedName name="IQ_PE_EXCL" hidden="1">"c1028"</definedName>
    <definedName name="IQ_PE_EXCL_AVG" hidden="1">"c1029"</definedName>
    <definedName name="IQ_PE_EXCL_FWD" hidden="1">"c1030"</definedName>
    <definedName name="IQ_PE_EXCL_FWD_REUT" hidden="1">"c4049"</definedName>
    <definedName name="IQ_PE_FUND_DATE_EST" hidden="1">"c19174"</definedName>
    <definedName name="IQ_PE_FUND_DATE_MONTH" hidden="1">"c19172"</definedName>
    <definedName name="IQ_PE_FUND_DATE_YEAR" hidden="1">"c18925"</definedName>
    <definedName name="IQ_PE_FUND_FAMILIES" hidden="1">"c18917"</definedName>
    <definedName name="IQ_PE_FUND_FAMILIES_ID" hidden="1">"c18918"</definedName>
    <definedName name="IQ_PE_FUND_FAMILIES_REL" hidden="1">"c18919"</definedName>
    <definedName name="IQ_PE_FUND_ID" hidden="1">"c18923"</definedName>
    <definedName name="IQ_PE_FUND_INVEST_AMOUNT" hidden="1">"c18933"</definedName>
    <definedName name="IQ_PE_FUND_INVEST_DATE_MONTH" hidden="1">"c19173"</definedName>
    <definedName name="IQ_PE_FUND_INVEST_DATE_YEAR" hidden="1">"c18934"</definedName>
    <definedName name="IQ_PE_FUND_NAME" hidden="1">"c18922"</definedName>
    <definedName name="IQ_PE_FUND_SIZE" hidden="1">"c18924"</definedName>
    <definedName name="IQ_PE_FUND_STAGE" hidden="1">"c18928"</definedName>
    <definedName name="IQ_PE_FUND_TARGET_MAX" hidden="1">"c18927"</definedName>
    <definedName name="IQ_PE_FUND_TARGET_MIN" hidden="1">"c18926"</definedName>
    <definedName name="IQ_PE_FUND_TRANSACTION_COMMENTS" hidden="1">"c18931"</definedName>
    <definedName name="IQ_PE_NORMALIZED" hidden="1">"c2207"</definedName>
    <definedName name="IQ_PE_RATIO" hidden="1">"c1610"</definedName>
    <definedName name="IQ_PEG_FWD" hidden="1">"c1863"</definedName>
    <definedName name="IQ_PEG_FWD_REUT" hidden="1">"c4052"</definedName>
    <definedName name="IQ_PENETRATION_VIDEO" hidden="1">"c2850"</definedName>
    <definedName name="IQ_PENSION" hidden="1">"c1031"</definedName>
    <definedName name="IQ_PENSION_ACCRUED_LIAB" hidden="1">"c3134"</definedName>
    <definedName name="IQ_PENSION_ACCRUED_LIAB_DOM" hidden="1">"c3132"</definedName>
    <definedName name="IQ_PENSION_ACCRUED_LIAB_FOREIGN" hidden="1">"c3133"</definedName>
    <definedName name="IQ_PENSION_ACCUM_OTHER_CI" hidden="1">"c3140"</definedName>
    <definedName name="IQ_PENSION_ACCUM_OTHER_CI_DOM" hidden="1">"c3138"</definedName>
    <definedName name="IQ_PENSION_ACCUM_OTHER_CI_FOREIGN" hidden="1">"c3139"</definedName>
    <definedName name="IQ_PENSION_ACCUMULATED_OBLIGATION" hidden="1">"c3570"</definedName>
    <definedName name="IQ_PENSION_ACCUMULATED_OBLIGATION_DOMESTIC" hidden="1">"c3568"</definedName>
    <definedName name="IQ_PENSION_ACCUMULATED_OBLIGATION_FOREIGN" hidden="1">"c3569"</definedName>
    <definedName name="IQ_PENSION_ACT_NEXT">"c5738"</definedName>
    <definedName name="IQ_PENSION_ACT_NEXT_DOM">"c5736"</definedName>
    <definedName name="IQ_PENSION_ACT_NEXT_FOREIGN">"c5737"</definedName>
    <definedName name="IQ_PENSION_AMT_RECOG_NEXT_DOM">"c5745"</definedName>
    <definedName name="IQ_PENSION_AMT_RECOG_NEXT_FOREIGN">"c5746"</definedName>
    <definedName name="IQ_PENSION_AMT_RECOG_PERIOD">"c5747"</definedName>
    <definedName name="IQ_PENSION_ASSETS" hidden="1">"c3182"</definedName>
    <definedName name="IQ_PENSION_ASSETS_ACQ" hidden="1">"c3173"</definedName>
    <definedName name="IQ_PENSION_ASSETS_ACQ_DOM" hidden="1">"c3171"</definedName>
    <definedName name="IQ_PENSION_ASSETS_ACQ_FOREIGN" hidden="1">"c3172"</definedName>
    <definedName name="IQ_PENSION_ASSETS_ACTUAL_RETURN" hidden="1">"c3158"</definedName>
    <definedName name="IQ_PENSION_ASSETS_ACTUAL_RETURN_DOM" hidden="1">"c3156"</definedName>
    <definedName name="IQ_PENSION_ASSETS_ACTUAL_RETURN_FOREIGN" hidden="1">"c3157"</definedName>
    <definedName name="IQ_PENSION_ASSETS_BEG" hidden="1">"c3155"</definedName>
    <definedName name="IQ_PENSION_ASSETS_BEG_DOM" hidden="1">"c3153"</definedName>
    <definedName name="IQ_PENSION_ASSETS_BEG_FOREIGN" hidden="1">"c3154"</definedName>
    <definedName name="IQ_PENSION_ASSETS_BENEFITS_PAID" hidden="1">"c3167"</definedName>
    <definedName name="IQ_PENSION_ASSETS_BENEFITS_PAID_DOM" hidden="1">"c3165"</definedName>
    <definedName name="IQ_PENSION_ASSETS_BENEFITS_PAID_FOREIGN" hidden="1">"c3166"</definedName>
    <definedName name="IQ_PENSION_ASSETS_CURTAIL" hidden="1">"c3176"</definedName>
    <definedName name="IQ_PENSION_ASSETS_CURTAIL_DOM" hidden="1">"c3174"</definedName>
    <definedName name="IQ_PENSION_ASSETS_CURTAIL_FOREIGN" hidden="1">"c3175"</definedName>
    <definedName name="IQ_PENSION_ASSETS_DOM" hidden="1">"c3180"</definedName>
    <definedName name="IQ_PENSION_ASSETS_EMPLOYER_CONTRIBUTIONS" hidden="1">"c3161"</definedName>
    <definedName name="IQ_PENSION_ASSETS_EMPLOYER_CONTRIBUTIONS_DOM" hidden="1">"c3159"</definedName>
    <definedName name="IQ_PENSION_ASSETS_EMPLOYER_CONTRIBUTIONS_FOREIGN" hidden="1">"c3160"</definedName>
    <definedName name="IQ_PENSION_ASSETS_FOREIGN" hidden="1">"c3181"</definedName>
    <definedName name="IQ_PENSION_ASSETS_FX_ADJ" hidden="1">"c3170"</definedName>
    <definedName name="IQ_PENSION_ASSETS_FX_ADJ_DOM" hidden="1">"c3168"</definedName>
    <definedName name="IQ_PENSION_ASSETS_FX_ADJ_FOREIGN" hidden="1">"c3169"</definedName>
    <definedName name="IQ_PENSION_ASSETS_OTHER_PLAN_ADJ" hidden="1">"c3179"</definedName>
    <definedName name="IQ_PENSION_ASSETS_OTHER_PLAN_ADJ_DOM" hidden="1">"c3177"</definedName>
    <definedName name="IQ_PENSION_ASSETS_OTHER_PLAN_ADJ_FOREIGN" hidden="1">"c3178"</definedName>
    <definedName name="IQ_PENSION_ASSETS_PARTICIP_CONTRIBUTIONS" hidden="1">"c3164"</definedName>
    <definedName name="IQ_PENSION_ASSETS_PARTICIP_CONTRIBUTIONS_DOM" hidden="1">"c3162"</definedName>
    <definedName name="IQ_PENSION_ASSETS_PARTICIP_CONTRIBUTIONS_FOREIGN" hidden="1">"c3163"</definedName>
    <definedName name="IQ_PENSION_BENEFIT_INFO_DATE" hidden="1">"c3230"</definedName>
    <definedName name="IQ_PENSION_BENEFIT_INFO_DATE_DOM" hidden="1">"c3228"</definedName>
    <definedName name="IQ_PENSION_BENEFIT_INFO_DATE_FOREIGN" hidden="1">"c3229"</definedName>
    <definedName name="IQ_PENSION_BREAKDOWN_EQ" hidden="1">"c3101"</definedName>
    <definedName name="IQ_PENSION_BREAKDOWN_EQ_DOM" hidden="1">"c3099"</definedName>
    <definedName name="IQ_PENSION_BREAKDOWN_EQ_FOREIGN" hidden="1">"c3100"</definedName>
    <definedName name="IQ_PENSION_BREAKDOWN_FI" hidden="1">"c3104"</definedName>
    <definedName name="IQ_PENSION_BREAKDOWN_FI_DOM" hidden="1">"c3102"</definedName>
    <definedName name="IQ_PENSION_BREAKDOWN_FI_FOREIGN" hidden="1">"c3103"</definedName>
    <definedName name="IQ_PENSION_BREAKDOWN_OTHER" hidden="1">"c3110"</definedName>
    <definedName name="IQ_PENSION_BREAKDOWN_OTHER_DOM" hidden="1">"c3108"</definedName>
    <definedName name="IQ_PENSION_BREAKDOWN_OTHER_FOREIGN" hidden="1">"c3109"</definedName>
    <definedName name="IQ_PENSION_BREAKDOWN_PCT_EQ" hidden="1">"c3089"</definedName>
    <definedName name="IQ_PENSION_BREAKDOWN_PCT_EQ_DOM" hidden="1">"c3087"</definedName>
    <definedName name="IQ_PENSION_BREAKDOWN_PCT_EQ_FOREIGN" hidden="1">"c3088"</definedName>
    <definedName name="IQ_PENSION_BREAKDOWN_PCT_FI" hidden="1">"c3092"</definedName>
    <definedName name="IQ_PENSION_BREAKDOWN_PCT_FI_DOM" hidden="1">"c3090"</definedName>
    <definedName name="IQ_PENSION_BREAKDOWN_PCT_FI_FOREIGN" hidden="1">"c3091"</definedName>
    <definedName name="IQ_PENSION_BREAKDOWN_PCT_OTHER" hidden="1">"c3098"</definedName>
    <definedName name="IQ_PENSION_BREAKDOWN_PCT_OTHER_DOM" hidden="1">"c3096"</definedName>
    <definedName name="IQ_PENSION_BREAKDOWN_PCT_OTHER_FOREIGN" hidden="1">"c3097"</definedName>
    <definedName name="IQ_PENSION_BREAKDOWN_PCT_RE" hidden="1">"c3095"</definedName>
    <definedName name="IQ_PENSION_BREAKDOWN_PCT_RE_DOM" hidden="1">"c3093"</definedName>
    <definedName name="IQ_PENSION_BREAKDOWN_PCT_RE_FOREIGN" hidden="1">"c3094"</definedName>
    <definedName name="IQ_PENSION_BREAKDOWN_RE" hidden="1">"c3107"</definedName>
    <definedName name="IQ_PENSION_BREAKDOWN_RE_DOM" hidden="1">"c3105"</definedName>
    <definedName name="IQ_PENSION_BREAKDOWN_RE_FOREIGN" hidden="1">"c3106"</definedName>
    <definedName name="IQ_PENSION_CI_ACT">"c5723"</definedName>
    <definedName name="IQ_PENSION_CI_ACT_DOM">"c5721"</definedName>
    <definedName name="IQ_PENSION_CI_ACT_FOREIGN">"c5722"</definedName>
    <definedName name="IQ_PENSION_CI_NET_AMT_RECOG">"c5735"</definedName>
    <definedName name="IQ_PENSION_CI_NET_AMT_RECOG_DOM">"c5733"</definedName>
    <definedName name="IQ_PENSION_CI_NET_AMT_RECOG_FOREIGN">"c5734"</definedName>
    <definedName name="IQ_PENSION_CI_OTHER_MISC_ADJ">"c5732"</definedName>
    <definedName name="IQ_PENSION_CI_OTHER_MISC_ADJ_DOM">"c5730"</definedName>
    <definedName name="IQ_PENSION_CI_OTHER_MISC_ADJ_FOREIGN">"c5731"</definedName>
    <definedName name="IQ_PENSION_CI_PRIOR_SERVICE">"c5726"</definedName>
    <definedName name="IQ_PENSION_CI_PRIOR_SERVICE_DOM">"c5724"</definedName>
    <definedName name="IQ_PENSION_CI_PRIOR_SERVICE_FOREIGN">"c5725"</definedName>
    <definedName name="IQ_PENSION_CI_TRANSITION">"c5729"</definedName>
    <definedName name="IQ_PENSION_CI_TRANSITION_DOM">"c5727"</definedName>
    <definedName name="IQ_PENSION_CI_TRANSITION_FOREIGN">"c5728"</definedName>
    <definedName name="IQ_PENSION_CL">"c5753"</definedName>
    <definedName name="IQ_PENSION_CL_DOM">"c5751"</definedName>
    <definedName name="IQ_PENSION_CL_FOREIGN">"c5752"</definedName>
    <definedName name="IQ_PENSION_CONTRIBUTION_TOTAL_COST" hidden="1">"c3559"</definedName>
    <definedName name="IQ_PENSION_DISC_RATE_MAX" hidden="1">"c3236"</definedName>
    <definedName name="IQ_PENSION_DISC_RATE_MAX_DOM" hidden="1">"c3234"</definedName>
    <definedName name="IQ_PENSION_DISC_RATE_MAX_FOREIGN" hidden="1">"c3235"</definedName>
    <definedName name="IQ_PENSION_DISC_RATE_MIN" hidden="1">"c3233"</definedName>
    <definedName name="IQ_PENSION_DISC_RATE_MIN_DOM" hidden="1">"c3231"</definedName>
    <definedName name="IQ_PENSION_DISC_RATE_MIN_FOREIGN" hidden="1">"c3232"</definedName>
    <definedName name="IQ_PENSION_DISCOUNT_RATE_DOMESTIC" hidden="1">"c3573"</definedName>
    <definedName name="IQ_PENSION_DISCOUNT_RATE_FOREIGN" hidden="1">"c3574"</definedName>
    <definedName name="IQ_PENSION_EST_BENEFIT_1YR" hidden="1">"c3113"</definedName>
    <definedName name="IQ_PENSION_EST_BENEFIT_1YR_DOM" hidden="1">"c3111"</definedName>
    <definedName name="IQ_PENSION_EST_BENEFIT_1YR_FOREIGN" hidden="1">"c3112"</definedName>
    <definedName name="IQ_PENSION_EST_BENEFIT_2YR" hidden="1">"c3116"</definedName>
    <definedName name="IQ_PENSION_EST_BENEFIT_2YR_DOM" hidden="1">"c3114"</definedName>
    <definedName name="IQ_PENSION_EST_BENEFIT_2YR_FOREIGN" hidden="1">"c3115"</definedName>
    <definedName name="IQ_PENSION_EST_BENEFIT_3YR" hidden="1">"c3119"</definedName>
    <definedName name="IQ_PENSION_EST_BENEFIT_3YR_DOM" hidden="1">"c3117"</definedName>
    <definedName name="IQ_PENSION_EST_BENEFIT_3YR_FOREIGN" hidden="1">"c3118"</definedName>
    <definedName name="IQ_PENSION_EST_BENEFIT_4YR" hidden="1">"c3122"</definedName>
    <definedName name="IQ_PENSION_EST_BENEFIT_4YR_DOM" hidden="1">"c3120"</definedName>
    <definedName name="IQ_PENSION_EST_BENEFIT_4YR_FOREIGN" hidden="1">"c3121"</definedName>
    <definedName name="IQ_PENSION_EST_BENEFIT_5YR" hidden="1">"c3125"</definedName>
    <definedName name="IQ_PENSION_EST_BENEFIT_5YR_DOM" hidden="1">"c3123"</definedName>
    <definedName name="IQ_PENSION_EST_BENEFIT_5YR_FOREIGN" hidden="1">"c3124"</definedName>
    <definedName name="IQ_PENSION_EST_BENEFIT_AFTER5" hidden="1">"c3128"</definedName>
    <definedName name="IQ_PENSION_EST_BENEFIT_AFTER5_DOM" hidden="1">"c3126"</definedName>
    <definedName name="IQ_PENSION_EST_BENEFIT_AFTER5_FOREIGN" hidden="1">"c3127"</definedName>
    <definedName name="IQ_PENSION_EST_CONTRIBUTIONS_NEXTYR" hidden="1">"c3218"</definedName>
    <definedName name="IQ_PENSION_EST_CONTRIBUTIONS_NEXTYR_DOM" hidden="1">"c3216"</definedName>
    <definedName name="IQ_PENSION_EST_CONTRIBUTIONS_NEXTYR_FOREIGN" hidden="1">"c3217"</definedName>
    <definedName name="IQ_PENSION_EXP_RATE_RETURN_MAX" hidden="1">"c3248"</definedName>
    <definedName name="IQ_PENSION_EXP_RATE_RETURN_MAX_DOM" hidden="1">"c3246"</definedName>
    <definedName name="IQ_PENSION_EXP_RATE_RETURN_MAX_FOREIGN" hidden="1">"c3247"</definedName>
    <definedName name="IQ_PENSION_EXP_RATE_RETURN_MIN" hidden="1">"c3245"</definedName>
    <definedName name="IQ_PENSION_EXP_RATE_RETURN_MIN_DOM" hidden="1">"c3243"</definedName>
    <definedName name="IQ_PENSION_EXP_RATE_RETURN_MIN_FOREIGN" hidden="1">"c3244"</definedName>
    <definedName name="IQ_PENSION_EXP_RETURN_DOMESTIC" hidden="1">"c3571"</definedName>
    <definedName name="IQ_PENSION_EXP_RETURN_FOREIGN" hidden="1">"c3572"</definedName>
    <definedName name="IQ_PENSION_INTAN_ASSETS" hidden="1">"c3137"</definedName>
    <definedName name="IQ_PENSION_INTAN_ASSETS_DOM" hidden="1">"c3135"</definedName>
    <definedName name="IQ_PENSION_INTAN_ASSETS_FOREIGN" hidden="1">"c3136"</definedName>
    <definedName name="IQ_PENSION_INTEREST_COST" hidden="1">"c3582"</definedName>
    <definedName name="IQ_PENSION_INTEREST_COST_DOM" hidden="1">"c3580"</definedName>
    <definedName name="IQ_PENSION_INTEREST_COST_FOREIGN" hidden="1">"c3581"</definedName>
    <definedName name="IQ_PENSION_LT_ASSETS">"c5750"</definedName>
    <definedName name="IQ_PENSION_LT_ASSETS_DOM">"c5748"</definedName>
    <definedName name="IQ_PENSION_LT_ASSETS_FOREIGN">"c5749"</definedName>
    <definedName name="IQ_PENSION_LT_LIAB">"c5756"</definedName>
    <definedName name="IQ_PENSION_LT_LIAB_DOM">"c5754"</definedName>
    <definedName name="IQ_PENSION_LT_LIAB_FOREIGN">"c5755"</definedName>
    <definedName name="IQ_PENSION_NET_ASSET_RECOG" hidden="1">"c3152"</definedName>
    <definedName name="IQ_PENSION_NET_ASSET_RECOG_DOM" hidden="1">"c3150"</definedName>
    <definedName name="IQ_PENSION_NET_ASSET_RECOG_FOREIGN" hidden="1">"c3151"</definedName>
    <definedName name="IQ_PENSION_OBLIGATION_ACQ" hidden="1">"c3206"</definedName>
    <definedName name="IQ_PENSION_OBLIGATION_ACQ_DOM" hidden="1">"c3204"</definedName>
    <definedName name="IQ_PENSION_OBLIGATION_ACQ_FOREIGN" hidden="1">"c3205"</definedName>
    <definedName name="IQ_PENSION_OBLIGATION_ACTUARIAL_GAIN_LOSS" hidden="1">"c3197"</definedName>
    <definedName name="IQ_PENSION_OBLIGATION_ACTUARIAL_GAIN_LOSS_DOM" hidden="1">"c3195"</definedName>
    <definedName name="IQ_PENSION_OBLIGATION_ACTUARIAL_GAIN_LOSS_FOREIGN" hidden="1">"c3196"</definedName>
    <definedName name="IQ_PENSION_OBLIGATION_BEG" hidden="1">"c3185"</definedName>
    <definedName name="IQ_PENSION_OBLIGATION_BEG_DOM" hidden="1">"c3183"</definedName>
    <definedName name="IQ_PENSION_OBLIGATION_BEG_FOREIGN" hidden="1">"c3184"</definedName>
    <definedName name="IQ_PENSION_OBLIGATION_CURTAIL" hidden="1">"c3209"</definedName>
    <definedName name="IQ_PENSION_OBLIGATION_CURTAIL_DOM" hidden="1">"c3207"</definedName>
    <definedName name="IQ_PENSION_OBLIGATION_CURTAIL_FOREIGN" hidden="1">"c3208"</definedName>
    <definedName name="IQ_PENSION_OBLIGATION_EMPLOYEE_CONTRIBUTIONS" hidden="1">"c3194"</definedName>
    <definedName name="IQ_PENSION_OBLIGATION_EMPLOYEE_CONTRIBUTIONS_DOM" hidden="1">"c3192"</definedName>
    <definedName name="IQ_PENSION_OBLIGATION_EMPLOYEE_CONTRIBUTIONS_FOREIGN" hidden="1">"c3193"</definedName>
    <definedName name="IQ_PENSION_OBLIGATION_FX_ADJ" hidden="1">"c3203"</definedName>
    <definedName name="IQ_PENSION_OBLIGATION_FX_ADJ_DOM" hidden="1">"c3201"</definedName>
    <definedName name="IQ_PENSION_OBLIGATION_FX_ADJ_FOREIGN" hidden="1">"c3202"</definedName>
    <definedName name="IQ_PENSION_OBLIGATION_INTEREST_COST" hidden="1">"c3191"</definedName>
    <definedName name="IQ_PENSION_OBLIGATION_INTEREST_COST_DOM" hidden="1">"c3189"</definedName>
    <definedName name="IQ_PENSION_OBLIGATION_INTEREST_COST_FOREIGN" hidden="1">"c3190"</definedName>
    <definedName name="IQ_PENSION_OBLIGATION_OTHER_COST" hidden="1">"c3555"</definedName>
    <definedName name="IQ_PENSION_OBLIGATION_OTHER_COST_DOM" hidden="1">"c3553"</definedName>
    <definedName name="IQ_PENSION_OBLIGATION_OTHER_COST_FOREIGN" hidden="1">"c3554"</definedName>
    <definedName name="IQ_PENSION_OBLIGATION_OTHER_PLAN_ADJ" hidden="1">"c3212"</definedName>
    <definedName name="IQ_PENSION_OBLIGATION_OTHER_PLAN_ADJ_DOM" hidden="1">"c3210"</definedName>
    <definedName name="IQ_PENSION_OBLIGATION_OTHER_PLAN_ADJ_FOREIGN" hidden="1">"c3211"</definedName>
    <definedName name="IQ_PENSION_OBLIGATION_PAID" hidden="1">"c3200"</definedName>
    <definedName name="IQ_PENSION_OBLIGATION_PAID_DOM" hidden="1">"c3198"</definedName>
    <definedName name="IQ_PENSION_OBLIGATION_PAID_FOREIGN" hidden="1">"c3199"</definedName>
    <definedName name="IQ_PENSION_OBLIGATION_PROJECTED" hidden="1">"c3215"</definedName>
    <definedName name="IQ_PENSION_OBLIGATION_PROJECTED_DOM" hidden="1">"c3213"</definedName>
    <definedName name="IQ_PENSION_OBLIGATION_PROJECTED_FOREIGN" hidden="1">"c3214"</definedName>
    <definedName name="IQ_PENSION_OBLIGATION_ROA" hidden="1">"c3552"</definedName>
    <definedName name="IQ_PENSION_OBLIGATION_ROA_DOM" hidden="1">"c3550"</definedName>
    <definedName name="IQ_PENSION_OBLIGATION_ROA_FOREIGN" hidden="1">"c3551"</definedName>
    <definedName name="IQ_PENSION_OBLIGATION_SERVICE_COST" hidden="1">"c3188"</definedName>
    <definedName name="IQ_PENSION_OBLIGATION_SERVICE_COST_DOM" hidden="1">"c3186"</definedName>
    <definedName name="IQ_PENSION_OBLIGATION_SERVICE_COST_FOREIGN" hidden="1">"c3187"</definedName>
    <definedName name="IQ_PENSION_OBLIGATION_TOTAL_COST" hidden="1">"c3558"</definedName>
    <definedName name="IQ_PENSION_OBLIGATION_TOTAL_COST_DOM" hidden="1">"c3556"</definedName>
    <definedName name="IQ_PENSION_OBLIGATION_TOTAL_COST_FOREIGN" hidden="1">"c3557"</definedName>
    <definedName name="IQ_PENSION_OTHER" hidden="1">"c3143"</definedName>
    <definedName name="IQ_PENSION_OTHER_ADJ" hidden="1">"c3149"</definedName>
    <definedName name="IQ_PENSION_OTHER_ADJ_DOM" hidden="1">"c3147"</definedName>
    <definedName name="IQ_PENSION_OTHER_ADJ_FOREIGN" hidden="1">"c3148"</definedName>
    <definedName name="IQ_PENSION_OTHER_DOM" hidden="1">"c3141"</definedName>
    <definedName name="IQ_PENSION_OTHER_FOREIGN" hidden="1">"c3142"</definedName>
    <definedName name="IQ_PENSION_PBO_ASSUMED_RATE_RET_MAX" hidden="1">"c3254"</definedName>
    <definedName name="IQ_PENSION_PBO_ASSUMED_RATE_RET_MAX_DOM" hidden="1">"c3252"</definedName>
    <definedName name="IQ_PENSION_PBO_ASSUMED_RATE_RET_MAX_FOREIGN" hidden="1">"c3253"</definedName>
    <definedName name="IQ_PENSION_PBO_ASSUMED_RATE_RET_MIN" hidden="1">"c3251"</definedName>
    <definedName name="IQ_PENSION_PBO_ASSUMED_RATE_RET_MIN_DOM" hidden="1">"c3249"</definedName>
    <definedName name="IQ_PENSION_PBO_ASSUMED_RATE_RET_MIN_FOREIGN" hidden="1">"c3250"</definedName>
    <definedName name="IQ_PENSION_PBO_RATE_COMP_INCREASE_MAX" hidden="1">"c3260"</definedName>
    <definedName name="IQ_PENSION_PBO_RATE_COMP_INCREASE_MAX_DOM" hidden="1">"c3258"</definedName>
    <definedName name="IQ_PENSION_PBO_RATE_COMP_INCREASE_MAX_FOREIGN" hidden="1">"c3259"</definedName>
    <definedName name="IQ_PENSION_PBO_RATE_COMP_INCREASE_MIN" hidden="1">"c3257"</definedName>
    <definedName name="IQ_PENSION_PBO_RATE_COMP_INCREASE_MIN_DOM" hidden="1">"c3255"</definedName>
    <definedName name="IQ_PENSION_PBO_RATE_COMP_INCREASE_MIN_FOREIGN" hidden="1">"c3256"</definedName>
    <definedName name="IQ_PENSION_PREPAID_COST" hidden="1">"c3131"</definedName>
    <definedName name="IQ_PENSION_PREPAID_COST_DOM" hidden="1">"c3129"</definedName>
    <definedName name="IQ_PENSION_PREPAID_COST_FOREIGN" hidden="1">"c3130"</definedName>
    <definedName name="IQ_PENSION_PRIOR_SERVICE_NEXT">"c5741"</definedName>
    <definedName name="IQ_PENSION_PRIOR_SERVICE_NEXT_DOM">"c5739"</definedName>
    <definedName name="IQ_PENSION_PRIOR_SERVICE_NEXT_FOREIGN">"c5740"</definedName>
    <definedName name="IQ_PENSION_PROJECTED_OBLIGATION" hidden="1">"c3566"</definedName>
    <definedName name="IQ_PENSION_PROJECTED_OBLIGATION_DOMESTIC" hidden="1">"c3564"</definedName>
    <definedName name="IQ_PENSION_PROJECTED_OBLIGATION_FOREIGN" hidden="1">"c3565"</definedName>
    <definedName name="IQ_PENSION_QUART_ADDL_CONTRIBUTIONS_EXP" hidden="1">"c3224"</definedName>
    <definedName name="IQ_PENSION_QUART_ADDL_CONTRIBUTIONS_EXP_DOM" hidden="1">"c3222"</definedName>
    <definedName name="IQ_PENSION_QUART_ADDL_CONTRIBUTIONS_EXP_FOREIGN" hidden="1">"c3223"</definedName>
    <definedName name="IQ_PENSION_QUART_EMPLOYER_CONTRIBUTIONS" hidden="1">"c3221"</definedName>
    <definedName name="IQ_PENSION_QUART_EMPLOYER_CONTRIBUTIONS_DOM" hidden="1">"c3219"</definedName>
    <definedName name="IQ_PENSION_QUART_EMPLOYER_CONTRIBUTIONS_FOREIGN" hidden="1">"c3220"</definedName>
    <definedName name="IQ_PENSION_RATE_COMP_GROWTH_DOMESTIC" hidden="1">"c3575"</definedName>
    <definedName name="IQ_PENSION_RATE_COMP_GROWTH_FOREIGN" hidden="1">"c3576"</definedName>
    <definedName name="IQ_PENSION_RATE_COMP_INCREASE_MAX" hidden="1">"c3242"</definedName>
    <definedName name="IQ_PENSION_RATE_COMP_INCREASE_MAX_DOM" hidden="1">"c3240"</definedName>
    <definedName name="IQ_PENSION_RATE_COMP_INCREASE_MAX_FOREIGN" hidden="1">"c3241"</definedName>
    <definedName name="IQ_PENSION_RATE_COMP_INCREASE_MIN" hidden="1">"c3239"</definedName>
    <definedName name="IQ_PENSION_RATE_COMP_INCREASE_MIN_DOM" hidden="1">"c3237"</definedName>
    <definedName name="IQ_PENSION_RATE_COMP_INCREASE_MIN_FOREIGN" hidden="1">"c3238"</definedName>
    <definedName name="IQ_PENSION_SERVICE_COST" hidden="1">"c3579"</definedName>
    <definedName name="IQ_PENSION_SERVICE_COST_DOM" hidden="1">"c3577"</definedName>
    <definedName name="IQ_PENSION_SERVICE_COST_FOREIGN" hidden="1">"c3578"</definedName>
    <definedName name="IQ_PENSION_TOTAL_ASSETS" hidden="1">"c3563"</definedName>
    <definedName name="IQ_PENSION_TOTAL_ASSETS_DOMESTIC" hidden="1">"c3561"</definedName>
    <definedName name="IQ_PENSION_TOTAL_ASSETS_FOREIGN" hidden="1">"c3562"</definedName>
    <definedName name="IQ_PENSION_TOTAL_EXP" hidden="1">"c3560"</definedName>
    <definedName name="IQ_PENSION_TRANSITION_NEXT">"c5744"</definedName>
    <definedName name="IQ_PENSION_TRANSITION_NEXT_DOM">"c5742"</definedName>
    <definedName name="IQ_PENSION_TRANSITION_NEXT_FOREIGN">"c5743"</definedName>
    <definedName name="IQ_PENSION_UNFUNDED_ADDL_MIN_LIAB" hidden="1">"c3227"</definedName>
    <definedName name="IQ_PENSION_UNFUNDED_ADDL_MIN_LIAB_DOM" hidden="1">"c3225"</definedName>
    <definedName name="IQ_PENSION_UNFUNDED_ADDL_MIN_LIAB_FOREIGN" hidden="1">"c3226"</definedName>
    <definedName name="IQ_PENSION_UNRECOG_PRIOR" hidden="1">"c3146"</definedName>
    <definedName name="IQ_PENSION_UNRECOG_PRIOR_DOM" hidden="1">"c3144"</definedName>
    <definedName name="IQ_PENSION_UNRECOG_PRIOR_FOREIGN" hidden="1">"c3145"</definedName>
    <definedName name="IQ_PENSION_UV_LIAB" hidden="1">"c3567"</definedName>
    <definedName name="IQ_PERCENT_CHANGE_EST_5YR_GROWTH_RATE_12MONTHS" hidden="1">"c1852"</definedName>
    <definedName name="IQ_PERCENT_CHANGE_EST_5YR_GROWTH_RATE_18MONTHS" hidden="1">"c1853"</definedName>
    <definedName name="IQ_PERCENT_CHANGE_EST_5YR_GROWTH_RATE_3MONTHS" hidden="1">"c1849"</definedName>
    <definedName name="IQ_PERCENT_CHANGE_EST_5YR_GROWTH_RATE_6MONTHS" hidden="1">"c1850"</definedName>
    <definedName name="IQ_PERCENT_CHANGE_EST_5YR_GROWTH_RATE_9MONTHS" hidden="1">"c1851"</definedName>
    <definedName name="IQ_PERCENT_CHANGE_EST_5YR_GROWTH_RATE_DAY" hidden="1">"c1846"</definedName>
    <definedName name="IQ_PERCENT_CHANGE_EST_5YR_GROWTH_RATE_MONTH" hidden="1">"c1848"</definedName>
    <definedName name="IQ_PERCENT_CHANGE_EST_5YR_GROWTH_RATE_WEEK" hidden="1">"c1847"</definedName>
    <definedName name="IQ_PERCENT_CHANGE_EST_CFPS_12MONTHS" hidden="1">"c1812"</definedName>
    <definedName name="IQ_PERCENT_CHANGE_EST_CFPS_18MONTHS" hidden="1">"c1813"</definedName>
    <definedName name="IQ_PERCENT_CHANGE_EST_CFPS_3MONTHS" hidden="1">"c1809"</definedName>
    <definedName name="IQ_PERCENT_CHANGE_EST_CFPS_6MONTHS" hidden="1">"c1810"</definedName>
    <definedName name="IQ_PERCENT_CHANGE_EST_CFPS_9MONTHS" hidden="1">"c1811"</definedName>
    <definedName name="IQ_PERCENT_CHANGE_EST_CFPS_DAY" hidden="1">"c1806"</definedName>
    <definedName name="IQ_PERCENT_CHANGE_EST_CFPS_MONTH" hidden="1">"c1808"</definedName>
    <definedName name="IQ_PERCENT_CHANGE_EST_CFPS_WEEK" hidden="1">"c1807"</definedName>
    <definedName name="IQ_PERCENT_CHANGE_EST_DPS_12MONTHS" hidden="1">"c1820"</definedName>
    <definedName name="IQ_PERCENT_CHANGE_EST_DPS_18MONTHS" hidden="1">"c1821"</definedName>
    <definedName name="IQ_PERCENT_CHANGE_EST_DPS_3MONTHS" hidden="1">"c1817"</definedName>
    <definedName name="IQ_PERCENT_CHANGE_EST_DPS_6MONTHS" hidden="1">"c1818"</definedName>
    <definedName name="IQ_PERCENT_CHANGE_EST_DPS_9MONTHS" hidden="1">"c1819"</definedName>
    <definedName name="IQ_PERCENT_CHANGE_EST_DPS_DAY" hidden="1">"c1814"</definedName>
    <definedName name="IQ_PERCENT_CHANGE_EST_DPS_MONTH" hidden="1">"c1816"</definedName>
    <definedName name="IQ_PERCENT_CHANGE_EST_DPS_WEEK" hidden="1">"c1815"</definedName>
    <definedName name="IQ_PERCENT_CHANGE_EST_EBITDA_12MONTHS" hidden="1">"c1804"</definedName>
    <definedName name="IQ_PERCENT_CHANGE_EST_EBITDA_18MONTHS" hidden="1">"c1805"</definedName>
    <definedName name="IQ_PERCENT_CHANGE_EST_EBITDA_3MONTHS" hidden="1">"c1801"</definedName>
    <definedName name="IQ_PERCENT_CHANGE_EST_EBITDA_6MONTHS" hidden="1">"c1802"</definedName>
    <definedName name="IQ_PERCENT_CHANGE_EST_EBITDA_9MONTHS" hidden="1">"c1803"</definedName>
    <definedName name="IQ_PERCENT_CHANGE_EST_EBITDA_DAY" hidden="1">"c1798"</definedName>
    <definedName name="IQ_PERCENT_CHANGE_EST_EBITDA_MONTH" hidden="1">"c1800"</definedName>
    <definedName name="IQ_PERCENT_CHANGE_EST_EBITDA_WEEK" hidden="1">"c1799"</definedName>
    <definedName name="IQ_PERCENT_CHANGE_EST_EPS_12MONTHS" hidden="1">"c1788"</definedName>
    <definedName name="IQ_PERCENT_CHANGE_EST_EPS_18MONTHS" hidden="1">"c1789"</definedName>
    <definedName name="IQ_PERCENT_CHANGE_EST_EPS_3MONTHS" hidden="1">"c1785"</definedName>
    <definedName name="IQ_PERCENT_CHANGE_EST_EPS_6MONTHS" hidden="1">"c1786"</definedName>
    <definedName name="IQ_PERCENT_CHANGE_EST_EPS_9MONTHS" hidden="1">"c1787"</definedName>
    <definedName name="IQ_PERCENT_CHANGE_EST_EPS_DAY" hidden="1">"c1782"</definedName>
    <definedName name="IQ_PERCENT_CHANGE_EST_EPS_MONTH" hidden="1">"c1784"</definedName>
    <definedName name="IQ_PERCENT_CHANGE_EST_EPS_WEEK" hidden="1">"c1783"</definedName>
    <definedName name="IQ_PERCENT_CHANGE_EST_FFO_12MONTHS" hidden="1">"c1828"</definedName>
    <definedName name="IQ_PERCENT_CHANGE_EST_FFO_12MONTHS_CIQ" hidden="1">"c3769"</definedName>
    <definedName name="IQ_PERCENT_CHANGE_EST_FFO_12MONTHS_REUT" hidden="1">"c3938"</definedName>
    <definedName name="IQ_PERCENT_CHANGE_EST_FFO_12MONTHS_THOM" hidden="1">"c5248"</definedName>
    <definedName name="IQ_PERCENT_CHANGE_EST_FFO_18MONTHS" hidden="1">"c1829"</definedName>
    <definedName name="IQ_PERCENT_CHANGE_EST_FFO_18MONTHS_CIQ" hidden="1">"c3770"</definedName>
    <definedName name="IQ_PERCENT_CHANGE_EST_FFO_18MONTHS_REUT" hidden="1">"c3939"</definedName>
    <definedName name="IQ_PERCENT_CHANGE_EST_FFO_18MONTHS_THOM" hidden="1">"c5249"</definedName>
    <definedName name="IQ_PERCENT_CHANGE_EST_FFO_3MONTHS" hidden="1">"c1825"</definedName>
    <definedName name="IQ_PERCENT_CHANGE_EST_FFO_3MONTHS_CIQ" hidden="1">"c3766"</definedName>
    <definedName name="IQ_PERCENT_CHANGE_EST_FFO_3MONTHS_REUT" hidden="1">"c3935"</definedName>
    <definedName name="IQ_PERCENT_CHANGE_EST_FFO_3MONTHS_THOM" hidden="1">"c5245"</definedName>
    <definedName name="IQ_PERCENT_CHANGE_EST_FFO_6MONTHS" hidden="1">"c1826"</definedName>
    <definedName name="IQ_PERCENT_CHANGE_EST_FFO_6MONTHS_CIQ" hidden="1">"c3767"</definedName>
    <definedName name="IQ_PERCENT_CHANGE_EST_FFO_6MONTHS_REUT" hidden="1">"c3936"</definedName>
    <definedName name="IQ_PERCENT_CHANGE_EST_FFO_6MONTHS_THOM" hidden="1">"c5246"</definedName>
    <definedName name="IQ_PERCENT_CHANGE_EST_FFO_9MONTHS" hidden="1">"c1827"</definedName>
    <definedName name="IQ_PERCENT_CHANGE_EST_FFO_9MONTHS_CIQ" hidden="1">"c3768"</definedName>
    <definedName name="IQ_PERCENT_CHANGE_EST_FFO_9MONTHS_REUT" hidden="1">"c3937"</definedName>
    <definedName name="IQ_PERCENT_CHANGE_EST_FFO_9MONTHS_THOM" hidden="1">"c5247"</definedName>
    <definedName name="IQ_PERCENT_CHANGE_EST_FFO_DAY" hidden="1">"c1822"</definedName>
    <definedName name="IQ_PERCENT_CHANGE_EST_FFO_DAY_CIQ" hidden="1">"c3764"</definedName>
    <definedName name="IQ_PERCENT_CHANGE_EST_FFO_DAY_REUT" hidden="1">"c3933"</definedName>
    <definedName name="IQ_PERCENT_CHANGE_EST_FFO_DAY_THOM" hidden="1">"c5243"</definedName>
    <definedName name="IQ_PERCENT_CHANGE_EST_FFO_MONTH" hidden="1">"c1824"</definedName>
    <definedName name="IQ_PERCENT_CHANGE_EST_FFO_MONTH_CIQ" hidden="1">"c3765"</definedName>
    <definedName name="IQ_PERCENT_CHANGE_EST_FFO_MONTH_REUT" hidden="1">"c3934"</definedName>
    <definedName name="IQ_PERCENT_CHANGE_EST_FFO_MONTH_THOM" hidden="1">"c5244"</definedName>
    <definedName name="IQ_PERCENT_CHANGE_EST_FFO_SHARE_SHARE_12MONTHS" hidden="1">"c1828"</definedName>
    <definedName name="IQ_PERCENT_CHANGE_EST_FFO_SHARE_SHARE_12MONTHS_CIQ" hidden="1">"c3769"</definedName>
    <definedName name="IQ_PERCENT_CHANGE_EST_FFO_SHARE_SHARE_12MONTHS_REUT" hidden="1">"c3938"</definedName>
    <definedName name="IQ_PERCENT_CHANGE_EST_FFO_SHARE_SHARE_12MONTHS_THOM" hidden="1">"c5248"</definedName>
    <definedName name="IQ_PERCENT_CHANGE_EST_FFO_SHARE_SHARE_18MONTHS" hidden="1">"c1829"</definedName>
    <definedName name="IQ_PERCENT_CHANGE_EST_FFO_SHARE_SHARE_18MONTHS_CIQ" hidden="1">"c3770"</definedName>
    <definedName name="IQ_PERCENT_CHANGE_EST_FFO_SHARE_SHARE_18MONTHS_REUT" hidden="1">"c3939"</definedName>
    <definedName name="IQ_PERCENT_CHANGE_EST_FFO_SHARE_SHARE_18MONTHS_THOM" hidden="1">"c5249"</definedName>
    <definedName name="IQ_PERCENT_CHANGE_EST_FFO_SHARE_SHARE_3MONTHS" hidden="1">"c1825"</definedName>
    <definedName name="IQ_PERCENT_CHANGE_EST_FFO_SHARE_SHARE_3MONTHS_CIQ" hidden="1">"c3766"</definedName>
    <definedName name="IQ_PERCENT_CHANGE_EST_FFO_SHARE_SHARE_3MONTHS_REUT" hidden="1">"c3935"</definedName>
    <definedName name="IQ_PERCENT_CHANGE_EST_FFO_SHARE_SHARE_3MONTHS_THOM" hidden="1">"c5245"</definedName>
    <definedName name="IQ_PERCENT_CHANGE_EST_FFO_SHARE_SHARE_6MONTHS" hidden="1">"c1826"</definedName>
    <definedName name="IQ_PERCENT_CHANGE_EST_FFO_SHARE_SHARE_6MONTHS_CIQ" hidden="1">"c3767"</definedName>
    <definedName name="IQ_PERCENT_CHANGE_EST_FFO_SHARE_SHARE_6MONTHS_REUT" hidden="1">"c3936"</definedName>
    <definedName name="IQ_PERCENT_CHANGE_EST_FFO_SHARE_SHARE_6MONTHS_THOM" hidden="1">"c5246"</definedName>
    <definedName name="IQ_PERCENT_CHANGE_EST_FFO_SHARE_SHARE_9MONTHS" hidden="1">"c1827"</definedName>
    <definedName name="IQ_PERCENT_CHANGE_EST_FFO_SHARE_SHARE_9MONTHS_CIQ" hidden="1">"c3768"</definedName>
    <definedName name="IQ_PERCENT_CHANGE_EST_FFO_SHARE_SHARE_9MONTHS_REUT" hidden="1">"c3937"</definedName>
    <definedName name="IQ_PERCENT_CHANGE_EST_FFO_SHARE_SHARE_9MONTHS_THOM" hidden="1">"c5247"</definedName>
    <definedName name="IQ_PERCENT_CHANGE_EST_FFO_SHARE_SHARE_DAY" hidden="1">"c1822"</definedName>
    <definedName name="IQ_PERCENT_CHANGE_EST_FFO_SHARE_SHARE_DAY_CIQ" hidden="1">"c3764"</definedName>
    <definedName name="IQ_PERCENT_CHANGE_EST_FFO_SHARE_SHARE_DAY_REUT" hidden="1">"c3933"</definedName>
    <definedName name="IQ_PERCENT_CHANGE_EST_FFO_SHARE_SHARE_DAY_THOM" hidden="1">"c5243"</definedName>
    <definedName name="IQ_PERCENT_CHANGE_EST_FFO_SHARE_SHARE_MONTH" hidden="1">"c1824"</definedName>
    <definedName name="IQ_PERCENT_CHANGE_EST_FFO_SHARE_SHARE_MONTH_CIQ" hidden="1">"c3765"</definedName>
    <definedName name="IQ_PERCENT_CHANGE_EST_FFO_SHARE_SHARE_MONTH_REUT" hidden="1">"c3934"</definedName>
    <definedName name="IQ_PERCENT_CHANGE_EST_FFO_SHARE_SHARE_MONTH_THOM" hidden="1">"c5244"</definedName>
    <definedName name="IQ_PERCENT_CHANGE_EST_FFO_SHARE_SHARE_WEEK" hidden="1">"c1823"</definedName>
    <definedName name="IQ_PERCENT_CHANGE_EST_FFO_SHARE_SHARE_WEEK_CIQ" hidden="1">"c3795"</definedName>
    <definedName name="IQ_PERCENT_CHANGE_EST_FFO_SHARE_SHARE_WEEK_REUT" hidden="1">"c3964"</definedName>
    <definedName name="IQ_PERCENT_CHANGE_EST_FFO_SHARE_SHARE_WEEK_THOM" hidden="1">"c5274"</definedName>
    <definedName name="IQ_PERCENT_CHANGE_EST_FFO_WEEK" hidden="1">"c1823"</definedName>
    <definedName name="IQ_PERCENT_CHANGE_EST_FFO_WEEK_CIQ" hidden="1">"c3795"</definedName>
    <definedName name="IQ_PERCENT_CHANGE_EST_FFO_WEEK_REUT" hidden="1">"c3964"</definedName>
    <definedName name="IQ_PERCENT_CHANGE_EST_FFO_WEEK_THOM" hidden="1">"c5274"</definedName>
    <definedName name="IQ_PERCENT_CHANGE_EST_PRICE_TARGET_12MONTHS" hidden="1">"c1844"</definedName>
    <definedName name="IQ_PERCENT_CHANGE_EST_PRICE_TARGET_18MONTHS" hidden="1">"c1845"</definedName>
    <definedName name="IQ_PERCENT_CHANGE_EST_PRICE_TARGET_3MONTHS" hidden="1">"c1841"</definedName>
    <definedName name="IQ_PERCENT_CHANGE_EST_PRICE_TARGET_6MONTHS" hidden="1">"c1842"</definedName>
    <definedName name="IQ_PERCENT_CHANGE_EST_PRICE_TARGET_9MONTHS" hidden="1">"c1843"</definedName>
    <definedName name="IQ_PERCENT_CHANGE_EST_PRICE_TARGET_DAY" hidden="1">"c1838"</definedName>
    <definedName name="IQ_PERCENT_CHANGE_EST_PRICE_TARGET_MONTH" hidden="1">"c1840"</definedName>
    <definedName name="IQ_PERCENT_CHANGE_EST_PRICE_TARGET_WEEK" hidden="1">"c1839"</definedName>
    <definedName name="IQ_PERCENT_CHANGE_EST_RECO_12MONTHS" hidden="1">"c1836"</definedName>
    <definedName name="IQ_PERCENT_CHANGE_EST_RECO_18MONTHS" hidden="1">"c1837"</definedName>
    <definedName name="IQ_PERCENT_CHANGE_EST_RECO_3MONTHS" hidden="1">"c1833"</definedName>
    <definedName name="IQ_PERCENT_CHANGE_EST_RECO_6MONTHS" hidden="1">"c1834"</definedName>
    <definedName name="IQ_PERCENT_CHANGE_EST_RECO_9MONTHS" hidden="1">"c1835"</definedName>
    <definedName name="IQ_PERCENT_CHANGE_EST_RECO_DAY" hidden="1">"c1830"</definedName>
    <definedName name="IQ_PERCENT_CHANGE_EST_RECO_MONTH" hidden="1">"c1832"</definedName>
    <definedName name="IQ_PERCENT_CHANGE_EST_RECO_WEEK" hidden="1">"c1831"</definedName>
    <definedName name="IQ_PERCENT_CHANGE_EST_REV_12MONTHS" hidden="1">"c1796"</definedName>
    <definedName name="IQ_PERCENT_CHANGE_EST_REV_18MONTHS" hidden="1">"c1797"</definedName>
    <definedName name="IQ_PERCENT_CHANGE_EST_REV_3MONTHS" hidden="1">"c1793"</definedName>
    <definedName name="IQ_PERCENT_CHANGE_EST_REV_6MONTHS" hidden="1">"c1794"</definedName>
    <definedName name="IQ_PERCENT_CHANGE_EST_REV_9MONTHS" hidden="1">"c1795"</definedName>
    <definedName name="IQ_PERCENT_CHANGE_EST_REV_DAY" hidden="1">"c1790"</definedName>
    <definedName name="IQ_PERCENT_CHANGE_EST_REV_MONTH" hidden="1">"c1792"</definedName>
    <definedName name="IQ_PERCENT_CHANGE_EST_REV_WEEK" hidden="1">"c1791"</definedName>
    <definedName name="IQ_PERCENT_FLOAT" hidden="1">"c227"</definedName>
    <definedName name="IQ_PERCENT_INSURED_FDIC" hidden="1">"c6374"</definedName>
    <definedName name="IQ_PERIODDATE" hidden="1">"c1034"</definedName>
    <definedName name="IQ_PERIODDATE_BS" hidden="1">"c1032"</definedName>
    <definedName name="IQ_PERIODDATE_CF" hidden="1">"c1033"</definedName>
    <definedName name="IQ_PERIODDATE_FDIC" hidden="1">"c13646"</definedName>
    <definedName name="IQ_PERIODDATE_IS" hidden="1">"c1034"</definedName>
    <definedName name="IQ_PERIODLENGTH_CF" hidden="1">"c1502"</definedName>
    <definedName name="IQ_PERIODLENGTH_IS" hidden="1">"c1503"</definedName>
    <definedName name="IQ_PERTYPE" hidden="1">"c1611"</definedName>
    <definedName name="IQ_PHARMBIO_NUMBER_PROD__APPROVED_DURING_PERIOD" hidden="1">"c10027"</definedName>
    <definedName name="IQ_PHARMBIO_NUMBER_PROD__CLINICAL_DEV" hidden="1">"c10022"</definedName>
    <definedName name="IQ_PHARMBIO_NUMBER_PROD__LAUNCHED_DURING_PERIOD" hidden="1">"c10028"</definedName>
    <definedName name="IQ_PHARMBIO_NUMBER_PROD__PHASE_I" hidden="1">"c10023"</definedName>
    <definedName name="IQ_PHARMBIO_NUMBER_PROD__PHASE_II" hidden="1">"c10024"</definedName>
    <definedName name="IQ_PHARMBIO_NUMBER_PROD__PHASE_III" hidden="1">"c10025"</definedName>
    <definedName name="IQ_PHARMBIO_NUMBER_PROD__PRE_CLINICAL_TRIALS" hidden="1">"c10021"</definedName>
    <definedName name="IQ_PHARMBIO_NUMBER_PROD__PRE_REGISTRATION" hidden="1">"c10026"</definedName>
    <definedName name="IQ_PHARMBIO_NUMBER_PROD__RESEARCH_DEV" hidden="1">"c10020"</definedName>
    <definedName name="IQ_PLEDGED_SECURITIES_FDIC" hidden="1">"c6401"</definedName>
    <definedName name="IQ_PLL" hidden="1">"c2114"</definedName>
    <definedName name="IQ_PMT_FREQ" hidden="1">"c2236"</definedName>
    <definedName name="IQ_POISON_PUT_EFFECT_DATE" hidden="1">"c2486"</definedName>
    <definedName name="IQ_POISON_PUT_EXPIRATION_DATE" hidden="1">"c2487"</definedName>
    <definedName name="IQ_POISON_PUT_PRICE" hidden="1">"c2488"</definedName>
    <definedName name="IQ_POLICY_BENEFITS" hidden="1">"c1036"</definedName>
    <definedName name="IQ_POLICY_COST" hidden="1">"c1037"</definedName>
    <definedName name="IQ_POLICY_LIAB" hidden="1">"c1612"</definedName>
    <definedName name="IQ_POLICY_LOANS" hidden="1">"c1038"</definedName>
    <definedName name="IQ_POST_RETIRE_EXP" hidden="1">"c1039"</definedName>
    <definedName name="IQ_POSTPAID_CHURN" hidden="1">"c2121"</definedName>
    <definedName name="IQ_POSTPAID_SUBS" hidden="1">"c2118"</definedName>
    <definedName name="IQ_POTENTIAL_UPSIDE" hidden="1">"c1855"</definedName>
    <definedName name="IQ_PRE_OPEN_COST" hidden="1">"c1040"</definedName>
    <definedName name="IQ_PRE_TAX_ACT_OR_EST">"c2221"</definedName>
    <definedName name="IQ_PRE_TAX_INCOME_FDIC" hidden="1">"c6581"</definedName>
    <definedName name="IQ_PREF_CONVERT" hidden="1">"c1041"</definedName>
    <definedName name="IQ_PREF_DIV_CF" hidden="1">"c1042"</definedName>
    <definedName name="IQ_PREF_DIV_OTHER" hidden="1">"c1043"</definedName>
    <definedName name="IQ_PREF_DIVID" hidden="1">"c1461"</definedName>
    <definedName name="IQ_PREF_EQUITY" hidden="1">"c1044"</definedName>
    <definedName name="IQ_PREF_ISSUED" hidden="1">"c1045"</definedName>
    <definedName name="IQ_PREF_ISSUED_BNK" hidden="1">"c1046"</definedName>
    <definedName name="IQ_PREF_ISSUED_BR" hidden="1">"c1047"</definedName>
    <definedName name="IQ_PREF_ISSUED_FIN" hidden="1">"c1048"</definedName>
    <definedName name="IQ_PREF_ISSUED_INS" hidden="1">"c1049"</definedName>
    <definedName name="IQ_PREF_ISSUED_RE">"c6261"</definedName>
    <definedName name="IQ_PREF_ISSUED_REIT" hidden="1">"c1050"</definedName>
    <definedName name="IQ_PREF_ISSUED_UTI" hidden="1">"c1051"</definedName>
    <definedName name="IQ_PREF_NON_REDEEM" hidden="1">"c1052"</definedName>
    <definedName name="IQ_PREF_OTHER" hidden="1">"c1053"</definedName>
    <definedName name="IQ_PREF_OTHER_BNK" hidden="1">"c1054"</definedName>
    <definedName name="IQ_PREF_OTHER_BR" hidden="1">"c1055"</definedName>
    <definedName name="IQ_PREF_OTHER_FIN" hidden="1">"c1056"</definedName>
    <definedName name="IQ_PREF_OTHER_INS" hidden="1">"c1057"</definedName>
    <definedName name="IQ_PREF_OTHER_RE">"c6262"</definedName>
    <definedName name="IQ_PREF_OTHER_REIT" hidden="1">"c1058"</definedName>
    <definedName name="IQ_PREF_OTHER_UTI">"C6022"</definedName>
    <definedName name="IQ_PREF_REDEEM" hidden="1">"c1059"</definedName>
    <definedName name="IQ_PREF_REP" hidden="1">"c1060"</definedName>
    <definedName name="IQ_PREF_REP_BNK" hidden="1">"c1061"</definedName>
    <definedName name="IQ_PREF_REP_BR" hidden="1">"c1062"</definedName>
    <definedName name="IQ_PREF_REP_FIN" hidden="1">"c1063"</definedName>
    <definedName name="IQ_PREF_REP_INS" hidden="1">"c1064"</definedName>
    <definedName name="IQ_PREF_REP_RE">"c6263"</definedName>
    <definedName name="IQ_PREF_REP_REIT" hidden="1">"c1065"</definedName>
    <definedName name="IQ_PREF_REP_UTI" hidden="1">"c1066"</definedName>
    <definedName name="IQ_PREF_STOCK" hidden="1">"c1052"</definedName>
    <definedName name="IQ_PREF_TOT" hidden="1">"c1044"</definedName>
    <definedName name="IQ_PREFERRED_DEPOSITS_FFIEC" hidden="1">"c15312"</definedName>
    <definedName name="IQ_PREFERRED_FDIC" hidden="1">"c6349"</definedName>
    <definedName name="IQ_PREMISES_EQUIPMENT_FDIC" hidden="1">"c6577"</definedName>
    <definedName name="IQ_PREMIUMS_ANNUITY_REV" hidden="1">"c1067"</definedName>
    <definedName name="IQ_PREPAID_CHURN" hidden="1">"c2120"</definedName>
    <definedName name="IQ_PREPAID_EXP" hidden="1">"c1068"</definedName>
    <definedName name="IQ_PREPAID_EXPEN" hidden="1">"c1068"</definedName>
    <definedName name="IQ_PREPAID_SUBS" hidden="1">"c2117"</definedName>
    <definedName name="IQ_PRESIDENT_ID" hidden="1">"c15216"</definedName>
    <definedName name="IQ_PRESIDENT_NAME" hidden="1">"c15215"</definedName>
    <definedName name="IQ_PRETAX_GW_INC_EST" hidden="1">"c1702"</definedName>
    <definedName name="IQ_PRETAX_GW_INC_HIGH_EST" hidden="1">"c1704"</definedName>
    <definedName name="IQ_PRETAX_GW_INC_LOW_EST" hidden="1">"c1705"</definedName>
    <definedName name="IQ_PRETAX_GW_INC_MEDIAN_EST" hidden="1">"c1703"</definedName>
    <definedName name="IQ_PRETAX_GW_INC_NUM_EST" hidden="1">"c1706"</definedName>
    <definedName name="IQ_PRETAX_GW_INC_STDDEV_EST" hidden="1">"c1707"</definedName>
    <definedName name="IQ_PRETAX_INC" hidden="1">"IQ_PRETAX_INC"</definedName>
    <definedName name="IQ_PRETAX_INC_10K" hidden="1">"IQ_PRETAX_INC_10K"</definedName>
    <definedName name="IQ_PRETAX_INC_10Q" hidden="1">"IQ_PRETAX_INC_10Q"</definedName>
    <definedName name="IQ_PRETAX_INC_10Q1" hidden="1">"IQ_PRETAX_INC_10Q1"</definedName>
    <definedName name="IQ_PRETAX_INC_AFTER_CAP_ALLOCATION_FOREIGN_FFIEC" hidden="1">"c15390"</definedName>
    <definedName name="IQ_PRETAX_INC_BEFORE_CAP_ALLOCATION_FOREIGN_FFIEC" hidden="1">"c15388"</definedName>
    <definedName name="IQ_PRETAX_INC_EST" hidden="1">"c1695"</definedName>
    <definedName name="IQ_PRETAX_INC_HIGH_EST" hidden="1">"c1697"</definedName>
    <definedName name="IQ_PRETAX_INC_LOW_EST" hidden="1">"c1698"</definedName>
    <definedName name="IQ_PRETAX_INC_MEDIAN_EST" hidden="1">"c1696"</definedName>
    <definedName name="IQ_PRETAX_INC_NUM_EST" hidden="1">"c1699"</definedName>
    <definedName name="IQ_PRETAX_INC_STDDEV_EST" hidden="1">"c1700"</definedName>
    <definedName name="IQ_PRETAX_REPORT_INC_EST" hidden="1">"c1709"</definedName>
    <definedName name="IQ_PRETAX_REPORT_INC_HIGH_EST" hidden="1">"c1711"</definedName>
    <definedName name="IQ_PRETAX_REPORT_INC_LOW_EST" hidden="1">"c1712"</definedName>
    <definedName name="IQ_PRETAX_REPORT_INC_MEDIAN_EST" hidden="1">"c1710"</definedName>
    <definedName name="IQ_PRETAX_REPORT_INC_NUM_EST" hidden="1">"c1713"</definedName>
    <definedName name="IQ_PRETAX_REPORT_INC_STDDEV_EST" hidden="1">"c1714"</definedName>
    <definedName name="IQ_PRETAX_RETURN_ASSETS_FDIC" hidden="1">"c6731"</definedName>
    <definedName name="IQ_PRICE_CFPS_FWD">"c2237"</definedName>
    <definedName name="IQ_PRICE_OVER_BVPS" hidden="1">"c1026"</definedName>
    <definedName name="IQ_PRICE_OVER_EPS_EST" hidden="1">"IQ_PRICE_OVER_EPS_EST"</definedName>
    <definedName name="IQ_PRICE_OVER_EPS_EST_1" hidden="1">"IQ_PRICE_OVER_EPS_EST_1"</definedName>
    <definedName name="IQ_PRICE_OVER_LTM_EPS" hidden="1">"c1029"</definedName>
    <definedName name="IQ_PRICE_TARGET" hidden="1">"c82"</definedName>
    <definedName name="IQ_PRICE_TARGET_REUT" hidden="1">"c3631"</definedName>
    <definedName name="IQ_PRICEDATE" hidden="1">"c1069"</definedName>
    <definedName name="IQ_PRICEDATETIME" hidden="1">"IQ_PRICEDATETIME"</definedName>
    <definedName name="IQ_PRICING_DATE" hidden="1">"c1613"</definedName>
    <definedName name="IQ_PRIMARY_EPS_TYPE_THOM" hidden="1">"c5297"</definedName>
    <definedName name="IQ_PRIMARY_INDUSTRY" hidden="1">"c1070"</definedName>
    <definedName name="IQ_PRIMARY_SIC_CODE" hidden="1">"c16218"</definedName>
    <definedName name="IQ_PRIMARY_SIC_INDUSTRY" hidden="1">"c16217"</definedName>
    <definedName name="IQ_PRINCIPAL_AMT" hidden="1">"c2157"</definedName>
    <definedName name="IQ_PRIVATE_CONST_TOTAL_APR_FC_UNUSED_UNUSED_UNUSED" hidden="1">"c8559"</definedName>
    <definedName name="IQ_PRIVATE_CONST_TOTAL_APR_UNUSED_UNUSED_UNUSED" hidden="1">"c7679"</definedName>
    <definedName name="IQ_PRIVATE_CONST_TOTAL_FC_UNUSED_UNUSED_UNUSED" hidden="1">"c7899"</definedName>
    <definedName name="IQ_PRIVATE_CONST_TOTAL_POP_FC_UNUSED_UNUSED_UNUSED" hidden="1">"c8119"</definedName>
    <definedName name="IQ_PRIVATE_CONST_TOTAL_POP_UNUSED_UNUSED_UNUSED" hidden="1">"c7239"</definedName>
    <definedName name="IQ_PRIVATE_CONST_TOTAL_UNUSED_UNUSED_UNUSED" hidden="1">"c7019"</definedName>
    <definedName name="IQ_PRIVATE_CONST_TOTAL_YOY_FC_UNUSED_UNUSED_UNUSED" hidden="1">"c8339"</definedName>
    <definedName name="IQ_PRIVATE_CONST_TOTAL_YOY_UNUSED_UNUSED_UNUSED" hidden="1">"c7459"</definedName>
    <definedName name="IQ_PRIVATE_RES_CONST_REAL_APR_FC_UNUSED_UNUSED_UNUSED" hidden="1">"c8535"</definedName>
    <definedName name="IQ_PRIVATE_RES_CONST_REAL_APR_UNUSED_UNUSED_UNUSED" hidden="1">"c7655"</definedName>
    <definedName name="IQ_PRIVATE_RES_CONST_REAL_FC_UNUSED_UNUSED_UNUSED" hidden="1">"c7875"</definedName>
    <definedName name="IQ_PRIVATE_RES_CONST_REAL_POP_FC_UNUSED_UNUSED_UNUSED" hidden="1">"c8095"</definedName>
    <definedName name="IQ_PRIVATE_RES_CONST_REAL_POP_UNUSED_UNUSED_UNUSED" hidden="1">"c7215"</definedName>
    <definedName name="IQ_PRIVATE_RES_CONST_REAL_UNUSED_UNUSED_UNUSED" hidden="1">"c6995"</definedName>
    <definedName name="IQ_PRIVATE_RES_CONST_REAL_YOY_FC_UNUSED_UNUSED_UNUSED" hidden="1">"c8315"</definedName>
    <definedName name="IQ_PRIVATE_RES_CONST_REAL_YOY_UNUSED_UNUSED_UNUSED" hidden="1">"c7435"</definedName>
    <definedName name="IQ_PRIVATELY_ISSUED_MORTGAGE_BACKED_SECURITIES_FDIC" hidden="1">"c6407"</definedName>
    <definedName name="IQ_PRIVATELY_ISSUED_MORTGAGE_PASS_THROUGHS_FDIC" hidden="1">"c6405"</definedName>
    <definedName name="IQ_PRO_FORMA_BASIC_EPS" hidden="1">"c1614"</definedName>
    <definedName name="IQ_PRO_FORMA_DILUT_EPS" hidden="1">"c1615"</definedName>
    <definedName name="IQ_PRO_FORMA_NET_INC" hidden="1">"c795"</definedName>
    <definedName name="IQ_PROFESSIONAL" hidden="1">"c1071"</definedName>
    <definedName name="IQ_PROFESSIONAL_ALL_OTHER_COMP" hidden="1">"c18944"</definedName>
    <definedName name="IQ_PROFESSIONAL_ANNUAL_CASH_COMP" hidden="1">"c18945"</definedName>
    <definedName name="IQ_PROFESSIONAL_AS_REPORTED_COMP" hidden="1">"c18949"</definedName>
    <definedName name="IQ_PROFESSIONAL_AS_REPORTED_DIRECTOR_COMP" hidden="1">"c18961"</definedName>
    <definedName name="IQ_PROFESSIONAL_ASSISTANT_EMAIL" hidden="1">"c15169"</definedName>
    <definedName name="IQ_PROFESSIONAL_ASSISTANT_FAX" hidden="1">"c15171"</definedName>
    <definedName name="IQ_PROFESSIONAL_ASSISTANT_NAME" hidden="1">"c15168"</definedName>
    <definedName name="IQ_PROFESSIONAL_ASSISTANT_PHONE" hidden="1">"c15170"</definedName>
    <definedName name="IQ_PROFESSIONAL_BACKGROUND" hidden="1">"c15161"</definedName>
    <definedName name="IQ_PROFESSIONAL_BONUS" hidden="1">"c18940"</definedName>
    <definedName name="IQ_PROFESSIONAL_CALCULATED_COMP" hidden="1">"c18947"</definedName>
    <definedName name="IQ_PROFESSIONAL_CHANGE_PENSION" hidden="1">"c18962"</definedName>
    <definedName name="IQ_PROFESSIONAL_DIRECT_FAX" hidden="1">"c15166"</definedName>
    <definedName name="IQ_PROFESSIONAL_DIRECT_PHONE" hidden="1">"c15165"</definedName>
    <definedName name="IQ_PROFESSIONAL_DIRECTOR_BONUS" hidden="1">"c18956"</definedName>
    <definedName name="IQ_PROFESSIONAL_DIRECTOR_CHANGE_PENSION" hidden="1">"c18957"</definedName>
    <definedName name="IQ_PROFESSIONAL_DIRECTOR_FEE" hidden="1">"c18953"</definedName>
    <definedName name="IQ_PROFESSIONAL_DIRECTOR_NON_EQUITY_COMP" hidden="1">"c18958"</definedName>
    <definedName name="IQ_PROFESSIONAL_DIRECTOR_OPTION_AWARDS" hidden="1">"c18954"</definedName>
    <definedName name="IQ_PROFESSIONAL_DIRECTOR_OTHER" hidden="1">"c18955"</definedName>
    <definedName name="IQ_PROFESSIONAL_DIRECTOR_STOCK_AWARDS" hidden="1">"c18959"</definedName>
    <definedName name="IQ_PROFESSIONAL_DIRECTOR_STOCK_GRANTS" hidden="1">"c18986"</definedName>
    <definedName name="IQ_PROFESSIONAL_DIRECTOR_STOCK_OPTIONS" hidden="1">"c18960"</definedName>
    <definedName name="IQ_PROFESSIONAL_EMAIL" hidden="1">"c15167"</definedName>
    <definedName name="IQ_PROFESSIONAL_EQUITY_INCENTIVE" hidden="1">"c18982"</definedName>
    <definedName name="IQ_PROFESSIONAL_EST_PAYMENTS_CHANGE_CONTROL" hidden="1">"c18951"</definedName>
    <definedName name="IQ_PROFESSIONAL_EST_PAYMENTS_TERMINATION" hidden="1">"c18963"</definedName>
    <definedName name="IQ_PROFESSIONAL_EXERCISABLE_OPTIONS" hidden="1">"c18966"</definedName>
    <definedName name="IQ_PROFESSIONAL_EXERCISABLE_VALUES" hidden="1">"c18967"</definedName>
    <definedName name="IQ_PROFESSIONAL_EXERCISED_OPTIONS" hidden="1">"c18964"</definedName>
    <definedName name="IQ_PROFESSIONAL_EXERCISED_VALUES" hidden="1">"c18965"</definedName>
    <definedName name="IQ_PROFESSIONAL_LT_INCENTIVE" hidden="1">"c18943"</definedName>
    <definedName name="IQ_PROFESSIONAL_MAIN_FAX" hidden="1">"c15164"</definedName>
    <definedName name="IQ_PROFESSIONAL_MAIN_PHONE" hidden="1">"c15163"</definedName>
    <definedName name="IQ_PROFESSIONAL_MARKET_VALUE_SHARES_NOT_VESTED" hidden="1">"c18981"</definedName>
    <definedName name="IQ_PROFESSIONAL_NON_EQUITY_INCENTIVE" hidden="1">"c18952"</definedName>
    <definedName name="IQ_PROFESSIONAL_NUM_SHARED_NOT_VESTED" hidden="1">"c18980"</definedName>
    <definedName name="IQ_PROFESSIONAL_NUM_SHARES_ACQUIRED" hidden="1">"c18978"</definedName>
    <definedName name="IQ_PROFESSIONAL_OFFICE_ADDRESS" hidden="1">"c15162"</definedName>
    <definedName name="IQ_PROFESSIONAL_OPTION_AWARDS" hidden="1">"c18948"</definedName>
    <definedName name="IQ_PROFESSIONAL_OPTION_MARKET_PRICE" hidden="1">"c18977"</definedName>
    <definedName name="IQ_PROFESSIONAL_OPTION_PRICE" hidden="1">"c18976"</definedName>
    <definedName name="IQ_PROFESSIONAL_OTHER_ANNUAL_COMP" hidden="1">"c18941"</definedName>
    <definedName name="IQ_PROFESSIONAL_OTHER_COMP" hidden="1">"c18950"</definedName>
    <definedName name="IQ_PROFESSIONAL_RESTRICTED_STOCK_COMP" hidden="1">"c18942"</definedName>
    <definedName name="IQ_PROFESSIONAL_SALARY" hidden="1">"c18939"</definedName>
    <definedName name="IQ_PROFESSIONAL_ST_COMP" hidden="1">"c18946"</definedName>
    <definedName name="IQ_PROFESSIONAL_TITLE" hidden="1">"c1072"</definedName>
    <definedName name="IQ_PROFESSIONAL_TOTAL_NUM_STOCK_AWARDS" hidden="1">"c18985"</definedName>
    <definedName name="IQ_PROFESSIONAL_TOTAL_OPTIONS" hidden="1">"c18974"</definedName>
    <definedName name="IQ_PROFESSIONAL_TOTAL_STOCK_VALUE" hidden="1">"c18984"</definedName>
    <definedName name="IQ_PROFESSIONAL_TOTAL_VALUE_OPTIONS" hidden="1">"c18975"</definedName>
    <definedName name="IQ_PROFESSIONAL_UNCLASSIFIED_OPTIONS" hidden="1">"c18970"</definedName>
    <definedName name="IQ_PROFESSIONAL_UNCLASSIFIED_OPTIONS_VALUE" hidden="1">"c18971"</definedName>
    <definedName name="IQ_PROFESSIONAL_UNEARNED_STOCK_VALUE" hidden="1">"c18983"</definedName>
    <definedName name="IQ_PROFESSIONAL_UNEXERCISABLE_OPTIONS" hidden="1">"c18968"</definedName>
    <definedName name="IQ_PROFESSIONAL_UNEXERCISABLE_VALUES" hidden="1">"c18969"</definedName>
    <definedName name="IQ_PROFESSIONAL_UNEXERCISED_UNEARNED_OPTIONS" hidden="1">"c18972"</definedName>
    <definedName name="IQ_PROFESSIONAL_UNEXERCISED_UNEARNED_OPTIONS_VALUE" hidden="1">"c18973"</definedName>
    <definedName name="IQ_PROFESSIONAL_VALUE_VESTING" hidden="1">"c18979"</definedName>
    <definedName name="IQ_PROJECTED_PENSION_OBLIGATION" hidden="1">"c1292"</definedName>
    <definedName name="IQ_PROJECTED_PENSION_OBLIGATION_DOMESTIC" hidden="1">"c2656"</definedName>
    <definedName name="IQ_PROJECTED_PENSION_OBLIGATION_FOREIGN" hidden="1">"c2664"</definedName>
    <definedName name="IQ_PROPERTY_EXP" hidden="1">"c1073"</definedName>
    <definedName name="IQ_PROPERTY_GROSS" hidden="1">"c518"</definedName>
    <definedName name="IQ_PROPERTY_MGMT_FEE" hidden="1">"c1074"</definedName>
    <definedName name="IQ_PROPERTY_NET" hidden="1">"c829"</definedName>
    <definedName name="IQ_PROV_BAD_DEBTS" hidden="1">"c1075"</definedName>
    <definedName name="IQ_PROV_BAD_DEBTS_CF" hidden="1">"c1076"</definedName>
    <definedName name="IQ_PROVISION_10YR_ANN_CAGR">"c6135"</definedName>
    <definedName name="IQ_PROVISION_10YR_ANN_GROWTH" hidden="1">"c1077"</definedName>
    <definedName name="IQ_PROVISION_1YR_ANN_GROWTH" hidden="1">"c1078"</definedName>
    <definedName name="IQ_PROVISION_2YR_ANN_CAGR">"c6136"</definedName>
    <definedName name="IQ_PROVISION_2YR_ANN_GROWTH" hidden="1">"c1079"</definedName>
    <definedName name="IQ_PROVISION_3YR_ANN_CAGR">"c6137"</definedName>
    <definedName name="IQ_PROVISION_3YR_ANN_GROWTH" hidden="1">"c1080"</definedName>
    <definedName name="IQ_PROVISION_5YR_ANN_CAGR">"c6138"</definedName>
    <definedName name="IQ_PROVISION_5YR_ANN_GROWTH" hidden="1">"c1081"</definedName>
    <definedName name="IQ_PROVISION_7YR_ANN_CAGR">"c6139"</definedName>
    <definedName name="IQ_PROVISION_7YR_ANN_GROWTH" hidden="1">"c1082"</definedName>
    <definedName name="IQ_PROVISION_CHARGE_OFFS" hidden="1">"c1083"</definedName>
    <definedName name="IQ_PSGR_REV" hidden="1">"c19125"</definedName>
    <definedName name="IQ_PTBV" hidden="1">"c1084"</definedName>
    <definedName name="IQ_PTBV_AVG" hidden="1">"c1085"</definedName>
    <definedName name="IQ_PURCHASE_FOREIGN_CURRENCIES_FDIC" hidden="1">"c6513"</definedName>
    <definedName name="IQ_PURCHASED_OPTION_CONTRACTS_FDIC" hidden="1">"c6510"</definedName>
    <definedName name="IQ_PURCHASED_OPTION_CONTRACTS_FX_RISK_FDIC" hidden="1">"c6515"</definedName>
    <definedName name="IQ_PURCHASED_OPTION_CONTRACTS_NON_FX_IR_FDIC" hidden="1">"c6520"</definedName>
    <definedName name="IQ_PURCHASES_EQUIP_NONRES_SAAR_APR_FC_UNUSED_UNUSED_UNUSED" hidden="1">"c8491"</definedName>
    <definedName name="IQ_PURCHASES_EQUIP_NONRES_SAAR_APR_UNUSED_UNUSED_UNUSED" hidden="1">"c7611"</definedName>
    <definedName name="IQ_PURCHASES_EQUIP_NONRES_SAAR_FC_UNUSED_UNUSED_UNUSED" hidden="1">"c7831"</definedName>
    <definedName name="IQ_PURCHASES_EQUIP_NONRES_SAAR_POP_FC_UNUSED_UNUSED_UNUSED" hidden="1">"c8051"</definedName>
    <definedName name="IQ_PURCHASES_EQUIP_NONRES_SAAR_POP_UNUSED_UNUSED_UNUSED" hidden="1">"c7171"</definedName>
    <definedName name="IQ_PURCHASES_EQUIP_NONRES_SAAR_UNUSED_UNUSED_UNUSED" hidden="1">"c6951"</definedName>
    <definedName name="IQ_PURCHASES_EQUIP_NONRES_SAAR_YOY_FC_UNUSED_UNUSED_UNUSED" hidden="1">"c8271"</definedName>
    <definedName name="IQ_PURCHASES_EQUIP_NONRES_SAAR_YOY_UNUSED_UNUSED_UNUSED" hidden="1">"c7391"</definedName>
    <definedName name="IQ_PUT_DATE_SCHEDULE" hidden="1">"c2483"</definedName>
    <definedName name="IQ_PUT_NOTIFICATION" hidden="1">"c2485"</definedName>
    <definedName name="IQ_PUT_PRICE_SCHEDULE" hidden="1">"c2484"</definedName>
    <definedName name="IQ_QTD" hidden="1">750000</definedName>
    <definedName name="IQ_QUICK_RATIO" hidden="1">"c1086"</definedName>
    <definedName name="IQ_RATE_COMP_GROWTH_DOMESTIC" hidden="1">"c1087"</definedName>
    <definedName name="IQ_RATE_COMP_GROWTH_FOREIGN" hidden="1">"c1088"</definedName>
    <definedName name="IQ_RAW_INV" hidden="1">"c1089"</definedName>
    <definedName name="IQ_RC" hidden="1">"c2497"</definedName>
    <definedName name="IQ_RC_PCT" hidden="1">"c2498"</definedName>
    <definedName name="IQ_RD_EXP" hidden="1">"c1090"</definedName>
    <definedName name="IQ_RD_EXP_FN" hidden="1">"c1091"</definedName>
    <definedName name="IQ_RE" hidden="1">"c1092"</definedName>
    <definedName name="IQ_RE_ASSET_DEVELOPMENT_PROP" hidden="1">"c19136"</definedName>
    <definedName name="IQ_RE_ASSET_INVESTMENT_PROP" hidden="1">"c19135"</definedName>
    <definedName name="IQ_RE_ASSET_OTHER_PROP" hidden="1">"c19137"</definedName>
    <definedName name="IQ_RE_ASSET_TOTAL_PROP" hidden="1">"c19138"</definedName>
    <definedName name="IQ_RE_FORECLOSURE_FDIC" hidden="1">"c6332"</definedName>
    <definedName name="IQ_RE_INVEST_FDIC" hidden="1">"c6331"</definedName>
    <definedName name="IQ_RE_LOANS_DOM_QUARTERLY_AVG_FFIEC" hidden="1">"c15476"</definedName>
    <definedName name="IQ_RE_LOANS_DOMESTIC_CHARGE_OFFS_FDIC" hidden="1">"c6589"</definedName>
    <definedName name="IQ_RE_LOANS_DOMESTIC_FDIC" hidden="1">"c6309"</definedName>
    <definedName name="IQ_RE_LOANS_DOMESTIC_NET_CHARGE_OFFS_FDIC" hidden="1">"c6627"</definedName>
    <definedName name="IQ_RE_LOANS_DOMESTIC_RECOVERIES_FDIC" hidden="1">"c6608"</definedName>
    <definedName name="IQ_RE_LOANS_FDIC" hidden="1">"c6308"</definedName>
    <definedName name="IQ_RE_LOANS_FOREIGN_CHARGE_OFFS_FDIC" hidden="1">"c6595"</definedName>
    <definedName name="IQ_RE_LOANS_FOREIGN_NET_CHARGE_OFFS_FDIC" hidden="1">"c6633"</definedName>
    <definedName name="IQ_RE_LOANS_FOREIGN_RECOVERIES_FDIC" hidden="1">"c6614"</definedName>
    <definedName name="IQ_REAL_ESTATE" hidden="1">"c1093"</definedName>
    <definedName name="IQ_REAL_ESTATE_ASSETS" hidden="1">"c1094"</definedName>
    <definedName name="IQ_RECENT_FUNDS" hidden="1">"c18908"</definedName>
    <definedName name="IQ_RECENT_FUNDS_ID" hidden="1">"c18909"</definedName>
    <definedName name="IQ_RECOVERIES_1_4_FAMILY_LOANS_FDIC" hidden="1">"c6707"</definedName>
    <definedName name="IQ_RECOVERIES_AUTO_LOANS_FDIC" hidden="1">"c6701"</definedName>
    <definedName name="IQ_RECOVERIES_CL_LOANS_FDIC" hidden="1">"c6702"</definedName>
    <definedName name="IQ_RECOVERIES_CREDIT_CARDS_RECEIVABLES_FDIC" hidden="1">"c6704"</definedName>
    <definedName name="IQ_RECOVERIES_HOME_EQUITY_LINES_FDIC" hidden="1">"c6705"</definedName>
    <definedName name="IQ_RECOVERIES_OTHER_CONSUMER_LOANS_FDIC" hidden="1">"c6703"</definedName>
    <definedName name="IQ_RECOVERIES_OTHER_LOANS_FDIC" hidden="1">"c6706"</definedName>
    <definedName name="IQ_RECURRING_PROFIT_ACT_OR_EST">"c4507"</definedName>
    <definedName name="IQ_RECURRING_PROFIT_SHARE_ACT_OR_EST">"c4508"</definedName>
    <definedName name="IQ_REDEEM_PREF_STOCK" hidden="1">"c1059"</definedName>
    <definedName name="IQ_REF_ENTITY">"c6033"</definedName>
    <definedName name="IQ_REF_ENTITY_CIQID">"c6024"</definedName>
    <definedName name="IQ_REF_ENTITY_TICKER">"c6023"</definedName>
    <definedName name="IQ_REG_ASSETS" hidden="1">"c1095"</definedName>
    <definedName name="IQ_REINSTATED" hidden="1">"c16221"</definedName>
    <definedName name="IQ_REINSTATEMENT_DATE" hidden="1">"c16222"</definedName>
    <definedName name="IQ_REINSUR_PAY" hidden="1">"c1096"</definedName>
    <definedName name="IQ_REINSUR_PAY_CF" hidden="1">"c1097"</definedName>
    <definedName name="IQ_REINSUR_RECOVER" hidden="1">"c1098"</definedName>
    <definedName name="IQ_REINSUR_RECOVER_CF" hidden="1">"c1099"</definedName>
    <definedName name="IQ_REINSURANCE" hidden="1">"c1100"</definedName>
    <definedName name="IQ_RELATED_PLANS_FDIC" hidden="1">"c6320"</definedName>
    <definedName name="IQ_RENTAL_REV" hidden="1">"c1101"</definedName>
    <definedName name="IQ_REPO" hidden="1">"c19133"</definedName>
    <definedName name="IQ_RES_CONST_REAL_APR_FC_UNUSED_UNUSED_UNUSED" hidden="1">"c8536"</definedName>
    <definedName name="IQ_RES_CONST_REAL_APR_UNUSED_UNUSED_UNUSED" hidden="1">"c7656"</definedName>
    <definedName name="IQ_RES_CONST_REAL_FC_UNUSED_UNUSED_UNUSED" hidden="1">"c7876"</definedName>
    <definedName name="IQ_RES_CONST_REAL_POP_FC_UNUSED_UNUSED_UNUSED" hidden="1">"c8096"</definedName>
    <definedName name="IQ_RES_CONST_REAL_POP_UNUSED_UNUSED_UNUSED" hidden="1">"c7216"</definedName>
    <definedName name="IQ_RES_CONST_REAL_SAAR_APR_FC_UNUSED_UNUSED_UNUSED" hidden="1">"c8537"</definedName>
    <definedName name="IQ_RES_CONST_REAL_SAAR_APR_UNUSED_UNUSED_UNUSED" hidden="1">"c7657"</definedName>
    <definedName name="IQ_RES_CONST_REAL_SAAR_FC_UNUSED_UNUSED_UNUSED" hidden="1">"c7877"</definedName>
    <definedName name="IQ_RES_CONST_REAL_SAAR_POP_FC_UNUSED_UNUSED_UNUSED" hidden="1">"c8097"</definedName>
    <definedName name="IQ_RES_CONST_REAL_SAAR_POP_UNUSED_UNUSED_UNUSED" hidden="1">"c7217"</definedName>
    <definedName name="IQ_RES_CONST_REAL_SAAR_UNUSED_UNUSED_UNUSED" hidden="1">"c6997"</definedName>
    <definedName name="IQ_RES_CONST_REAL_SAAR_YOY_FC_UNUSED_UNUSED_UNUSED" hidden="1">"c8317"</definedName>
    <definedName name="IQ_RES_CONST_REAL_SAAR_YOY_UNUSED_UNUSED_UNUSED" hidden="1">"c7437"</definedName>
    <definedName name="IQ_RES_CONST_REAL_UNUSED_UNUSED_UNUSED" hidden="1">"c6996"</definedName>
    <definedName name="IQ_RES_CONST_REAL_YOY_FC_UNUSED_UNUSED_UNUSED" hidden="1">"c8316"</definedName>
    <definedName name="IQ_RES_CONST_REAL_YOY_UNUSED_UNUSED_UNUSED" hidden="1">"c7436"</definedName>
    <definedName name="IQ_RES_CONST_SAAR_APR_FC_UNUSED_UNUSED_UNUSED" hidden="1">"c8540"</definedName>
    <definedName name="IQ_RES_CONST_SAAR_APR_UNUSED_UNUSED_UNUSED" hidden="1">"c7660"</definedName>
    <definedName name="IQ_RES_CONST_SAAR_FC_UNUSED_UNUSED_UNUSED" hidden="1">"c7880"</definedName>
    <definedName name="IQ_RES_CONST_SAAR_POP_FC_UNUSED_UNUSED_UNUSED" hidden="1">"c8100"</definedName>
    <definedName name="IQ_RES_CONST_SAAR_POP_UNUSED_UNUSED_UNUSED" hidden="1">"c7220"</definedName>
    <definedName name="IQ_RES_CONST_SAAR_UNUSED_UNUSED_UNUSED" hidden="1">"c7000"</definedName>
    <definedName name="IQ_RES_CONST_SAAR_YOY_FC_UNUSED_UNUSED_UNUSED" hidden="1">"c8320"</definedName>
    <definedName name="IQ_RES_CONST_SAAR_YOY_UNUSED_UNUSED_UNUSED" hidden="1">"c7440"</definedName>
    <definedName name="IQ_RESEARCH_DEV" hidden="1">"c1090"</definedName>
    <definedName name="IQ_RESIDENTIAL_LOANS" hidden="1">"c1102"</definedName>
    <definedName name="IQ_RESTATEMENT_BS" hidden="1">"c1643"</definedName>
    <definedName name="IQ_RESTATEMENT_CF" hidden="1">"c1644"</definedName>
    <definedName name="IQ_RESTATEMENT_IS" hidden="1">"c1642"</definedName>
    <definedName name="IQ_RESTATEMENTS_NET_FDIC" hidden="1">"c6500"</definedName>
    <definedName name="IQ_RESTR_STOCK_COMP" hidden="1">"c3506"</definedName>
    <definedName name="IQ_RESTR_STOCK_COMP_PRETAX" hidden="1">"c3504"</definedName>
    <definedName name="IQ_RESTR_STOCK_COMP_TAX" hidden="1">"c3505"</definedName>
    <definedName name="IQ_RESTRICTED_CASH" hidden="1">"c1103"</definedName>
    <definedName name="IQ_RESTRICTED_CASH_NON_CURRENT">"c6192"</definedName>
    <definedName name="IQ_RESTRICTED_CASH_TOTAL">"c6193"</definedName>
    <definedName name="IQ_RESTRUCTURE" hidden="1">"c1104"</definedName>
    <definedName name="IQ_RESTRUCTURE_BNK" hidden="1">"c1105"</definedName>
    <definedName name="IQ_RESTRUCTURE_BR" hidden="1">"c1106"</definedName>
    <definedName name="IQ_RESTRUCTURE_CF" hidden="1">"c1107"</definedName>
    <definedName name="IQ_RESTRUCTURE_FIN" hidden="1">"c1108"</definedName>
    <definedName name="IQ_RESTRUCTURE_INS" hidden="1">"c1109"</definedName>
    <definedName name="IQ_RESTRUCTURE_RE">"c6264"</definedName>
    <definedName name="IQ_RESTRUCTURE_REIT" hidden="1">"c1110"</definedName>
    <definedName name="IQ_RESTRUCTURE_UTI" hidden="1">"c1111"</definedName>
    <definedName name="IQ_RESTRUCTURED_LOANS" hidden="1">"c1112"</definedName>
    <definedName name="IQ_RESTRUCTURED_LOANS_1_4_RESIDENTIAL_FDIC" hidden="1">"c6378"</definedName>
    <definedName name="IQ_RESTRUCTURED_LOANS_LEASES_FDIC" hidden="1">"c6377"</definedName>
    <definedName name="IQ_RESTRUCTURED_LOANS_NON_1_4_FDIC" hidden="1">"c6379"</definedName>
    <definedName name="IQ_RETAIL_ACQUIRED_FRANCHISE_STORES" hidden="1">"c2895"</definedName>
    <definedName name="IQ_RETAIL_ACQUIRED_OWNED_STORES" hidden="1">"c2903"</definedName>
    <definedName name="IQ_RETAIL_ACQUIRED_STORES" hidden="1">"c2887"</definedName>
    <definedName name="IQ_RETAIL_AVG_STORE_SIZE_GROSS" hidden="1">"c2066"</definedName>
    <definedName name="IQ_RETAIL_AVG_STORE_SIZE_NET" hidden="1">"c2067"</definedName>
    <definedName name="IQ_RETAIL_AVG_WK_SALES" hidden="1">"c2891"</definedName>
    <definedName name="IQ_RETAIL_AVG_WK_SALES_FRANCHISE" hidden="1">"c2899"</definedName>
    <definedName name="IQ_RETAIL_AVG_WK_SALES_OWNED" hidden="1">"c2907"</definedName>
    <definedName name="IQ_RETAIL_CLOSED_FRANCHISE_STORES" hidden="1">"c2896"</definedName>
    <definedName name="IQ_RETAIL_CLOSED_OWNED_STORES" hidden="1">"c2904"</definedName>
    <definedName name="IQ_RETAIL_CLOSED_STORES" hidden="1">"c2063"</definedName>
    <definedName name="IQ_RETAIL_DEPOSITS_FDIC" hidden="1">"c6488"</definedName>
    <definedName name="IQ_RETAIL_FRANCHISE_STORES_BEG" hidden="1">"c2893"</definedName>
    <definedName name="IQ_RETAIL_OPENED_FRANCHISE_STORES" hidden="1">"c2894"</definedName>
    <definedName name="IQ_RETAIL_OPENED_OWNED_STORES" hidden="1">"c2902"</definedName>
    <definedName name="IQ_RETAIL_OPENED_STORES" hidden="1">"c2062"</definedName>
    <definedName name="IQ_RETAIL_OWNED_STORES_BEG" hidden="1">"c2901"</definedName>
    <definedName name="IQ_RETAIL_SALES_SQFT_ALL_GROSS" hidden="1">"c2138"</definedName>
    <definedName name="IQ_RETAIL_SALES_SQFT_ALL_NET" hidden="1">"c2139"</definedName>
    <definedName name="IQ_RETAIL_SALES_SQFT_COMPARABLE_GROSS" hidden="1">"c2136"</definedName>
    <definedName name="IQ_RETAIL_SALES_SQFT_COMPARABLE_NET" hidden="1">"c2137"</definedName>
    <definedName name="IQ_RETAIL_SALES_SQFT_OWNED_GROSS" hidden="1">"c2134"</definedName>
    <definedName name="IQ_RETAIL_SALES_SQFT_OWNED_NET" hidden="1">"c2135"</definedName>
    <definedName name="IQ_RETAIL_SOLD_FRANCHISE_STORES" hidden="1">"c2897"</definedName>
    <definedName name="IQ_RETAIL_SOLD_OWNED_STORES" hidden="1">"c2905"</definedName>
    <definedName name="IQ_RETAIL_SOLD_STORES" hidden="1">"c2889"</definedName>
    <definedName name="IQ_RETAIL_SQ_FOOTAGE" hidden="1">"c2064"</definedName>
    <definedName name="IQ_RETAIL_STORE_SELLING_AREA" hidden="1">"c2065"</definedName>
    <definedName name="IQ_RETAIL_STORES_BEG" hidden="1">"c2885"</definedName>
    <definedName name="IQ_RETAIL_TOTAL_FRANCHISE_STORES" hidden="1">"c2898"</definedName>
    <definedName name="IQ_RETAIL_TOTAL_OWNED_STORES" hidden="1">"c2906"</definedName>
    <definedName name="IQ_RETAIL_TOTAL_STORES" hidden="1">"c2061"</definedName>
    <definedName name="IQ_RETAINED_EARN" hidden="1">"c1092"</definedName>
    <definedName name="IQ_RETAINED_EARNINGS_AVERAGE_EQUITY_FDIC" hidden="1">"c6733"</definedName>
    <definedName name="IQ_RETURN_ASSETS" hidden="1">"c1113"</definedName>
    <definedName name="IQ_RETURN_ASSETS_BANK" hidden="1">"c1114"</definedName>
    <definedName name="IQ_RETURN_ASSETS_BROK" hidden="1">"c1115"</definedName>
    <definedName name="IQ_RETURN_ASSETS_FDIC" hidden="1">"c6730"</definedName>
    <definedName name="IQ_RETURN_ASSETS_FS" hidden="1">"c1116"</definedName>
    <definedName name="IQ_RETURN_CAPITAL" hidden="1">"c1117"</definedName>
    <definedName name="IQ_RETURN_EQUITY" hidden="1">"c1118"</definedName>
    <definedName name="IQ_RETURN_EQUITY_BANK" hidden="1">"c1119"</definedName>
    <definedName name="IQ_RETURN_EQUITY_BROK" hidden="1">"c1120"</definedName>
    <definedName name="IQ_RETURN_EQUITY_FDIC" hidden="1">"c6732"</definedName>
    <definedName name="IQ_RETURN_EQUITY_FS" hidden="1">"c1121"</definedName>
    <definedName name="IQ_RETURN_INVESTMENT" hidden="1">"c1117"</definedName>
    <definedName name="IQ_REV" hidden="1">"c1122"</definedName>
    <definedName name="IQ_REV_BEFORE_LL" hidden="1">"c1123"</definedName>
    <definedName name="IQ_REV_BEFORE_LOAN_LOSS_FOREIGN_FFIEC" hidden="1">"c15381"</definedName>
    <definedName name="IQ_REV_STDDEV_EST" hidden="1">"c1124"</definedName>
    <definedName name="IQ_REV_STDDEV_EST_REUT" hidden="1">"c3639"</definedName>
    <definedName name="IQ_REV_UTI" hidden="1">"c1125"</definedName>
    <definedName name="IQ_REVALUATION_GAINS_FDIC" hidden="1">"c6428"</definedName>
    <definedName name="IQ_REVALUATION_LOSSES_FDIC" hidden="1">"c6429"</definedName>
    <definedName name="IQ_REVENUE" hidden="1">"c1122"</definedName>
    <definedName name="IQ_REVENUE_10K" hidden="1">"IQ_REVENUE_10K"</definedName>
    <definedName name="IQ_REVENUE_10Q" hidden="1">"IQ_REVENUE_10Q"</definedName>
    <definedName name="IQ_REVENUE_10Q1" hidden="1">"IQ_REVENUE_10Q1"</definedName>
    <definedName name="IQ_REVENUE_ACT_OR_EST" hidden="1">"c2214"</definedName>
    <definedName name="IQ_REVENUE_EST" hidden="1">"c1126"</definedName>
    <definedName name="IQ_REVENUE_EST_1" hidden="1">"IQ_REVENUE_EST_1"</definedName>
    <definedName name="IQ_REVENUE_EST_REUT" hidden="1">"c3634"</definedName>
    <definedName name="IQ_REVENUE_GROWTH_1" hidden="1">"IQ_REVENUE_GROWTH_1"</definedName>
    <definedName name="IQ_REVENUE_GROWTH_2" hidden="1">"IQ_REVENUE_GROWTH_2"</definedName>
    <definedName name="IQ_REVENUE_HIGH_EST" hidden="1">"c1127"</definedName>
    <definedName name="IQ_REVENUE_HIGH_EST_REUT" hidden="1">"c3636"</definedName>
    <definedName name="IQ_REVENUE_LOW_EST" hidden="1">"c1128"</definedName>
    <definedName name="IQ_REVENUE_LOW_EST_REUT" hidden="1">"c3637"</definedName>
    <definedName name="IQ_REVENUE_MEDIAN_EST" hidden="1">"c1662"</definedName>
    <definedName name="IQ_REVENUE_MEDIAN_EST_REUT" hidden="1">"c3635"</definedName>
    <definedName name="IQ_REVENUE_NO_EST" hidden="1">"c263"</definedName>
    <definedName name="IQ_REVENUE_NUM_EST" hidden="1">"c1129"</definedName>
    <definedName name="IQ_REVENUE_NUM_EST_REUT" hidden="1">"c3638"</definedName>
    <definedName name="IQ_REVERSE_REPO" hidden="1">"c19131"</definedName>
    <definedName name="IQ_REVISION_DATE_" hidden="1">39406.4446296296</definedName>
    <definedName name="IQ_REVOLVING_SECURED_1_4_NON_ACCRUAL_FFIEC" hidden="1">"c13314"</definedName>
    <definedName name="IQ_REVOLVING_SECURED_1_–4_NON_ACCRUAL_FFIEC" hidden="1">"c13314"</definedName>
    <definedName name="IQ_RISK_ADJ_BANK_ASSETS" hidden="1">"c2670"</definedName>
    <definedName name="IQ_RISK_WEIGHTED_ASSETS_FDIC" hidden="1">"c6370"</definedName>
    <definedName name="IQ_ROYALTY_REVENUE_COAL" hidden="1">"c15932"</definedName>
    <definedName name="IQ_SALARY" hidden="1">"c1130"</definedName>
    <definedName name="IQ_SALARY_FDIC" hidden="1">"c6576"</definedName>
    <definedName name="IQ_SALE_CONVERSION_ACQUISITION_NET_COMMON_FFIEC" hidden="1">"c15351"</definedName>
    <definedName name="IQ_SALE_CONVERSION_RETIREMENT_STOCK_FDIC" hidden="1">"c6661"</definedName>
    <definedName name="IQ_SALE_INTAN_CF" hidden="1">"c1131"</definedName>
    <definedName name="IQ_SALE_INTAN_CF_BNK" hidden="1">"c1132"</definedName>
    <definedName name="IQ_SALE_INTAN_CF_BR" hidden="1">"c1133"</definedName>
    <definedName name="IQ_SALE_INTAN_CF_FIN" hidden="1">"c1134"</definedName>
    <definedName name="IQ_SALE_INTAN_CF_INS" hidden="1">"c1135"</definedName>
    <definedName name="IQ_SALE_INTAN_CF_RE">"c6284"</definedName>
    <definedName name="IQ_SALE_INTAN_CF_REIT" hidden="1">"c1627"</definedName>
    <definedName name="IQ_SALE_INTAN_CF_UTI" hidden="1">"c1136"</definedName>
    <definedName name="IQ_SALE_PPE_CF" hidden="1">"c1137"</definedName>
    <definedName name="IQ_SALE_PPE_CF_BNK" hidden="1">"c1138"</definedName>
    <definedName name="IQ_SALE_PPE_CF_BR" hidden="1">"c1139"</definedName>
    <definedName name="IQ_SALE_PPE_CF_FIN" hidden="1">"c1140"</definedName>
    <definedName name="IQ_SALE_PPE_CF_INS" hidden="1">"c1141"</definedName>
    <definedName name="IQ_SALE_PPE_CF_UTI" hidden="1">"c1142"</definedName>
    <definedName name="IQ_SALE_RE_ASSETS" hidden="1">"c1629"</definedName>
    <definedName name="IQ_SALE_REAL_ESTATE_CF" hidden="1">"c1143"</definedName>
    <definedName name="IQ_SALE_REAL_ESTATE_CF_BNK" hidden="1">"c1144"</definedName>
    <definedName name="IQ_SALE_REAL_ESTATE_CF_BR" hidden="1">"c1145"</definedName>
    <definedName name="IQ_SALE_REAL_ESTATE_CF_FIN" hidden="1">"c1146"</definedName>
    <definedName name="IQ_SALE_REAL_ESTATE_CF_INS" hidden="1">"c1147"</definedName>
    <definedName name="IQ_SALE_REAL_ESTATE_CF_UTI" hidden="1">"c1148"</definedName>
    <definedName name="IQ_SALES_MARKETING" hidden="1">"c2240"</definedName>
    <definedName name="IQ_SAME_STORE" hidden="1">"c1149"</definedName>
    <definedName name="IQ_SAME_STORE_FRANCHISE" hidden="1">"c2900"</definedName>
    <definedName name="IQ_SAME_STORE_OWNED" hidden="1">"c2908"</definedName>
    <definedName name="IQ_SAME_STORE_TOTAL" hidden="1">"c2892"</definedName>
    <definedName name="IQ_SAVING_DEP" hidden="1">"c1150"</definedName>
    <definedName name="IQ_SAVINGS_DEPOSITS_NON_TRANS_ACCTS_FFIEC" hidden="1">"c15329"</definedName>
    <definedName name="IQ_SAVINGS_DEPOSITS_QUARTERLY_AVG_FFIEC" hidden="1">"c15485"</definedName>
    <definedName name="IQ_SEC_OTHER_NONFARM_NONRES_NON_ACCRUAL_FFIEC" hidden="1">"c15462"</definedName>
    <definedName name="IQ_SEC_OWNER_NONFARM_NONRES_NON_ACCRUAL_FFIEC" hidden="1">"c15461"</definedName>
    <definedName name="IQ_SEC_PURCHASED_RESELL">"c5513"</definedName>
    <definedName name="IQ_SECUR_RECEIV" hidden="1">"c1151"</definedName>
    <definedName name="IQ_SECURED_1_4_FAMILY_RESIDENTIAL_CHARGE_OFFS_FDIC" hidden="1">"c6590"</definedName>
    <definedName name="IQ_SECURED_1_4_FAMILY_RESIDENTIAL_NET_CHARGE_OFFS_FDIC" hidden="1">"c6628"</definedName>
    <definedName name="IQ_SECURED_1_4_FAMILY_RESIDENTIAL_RECOVERIES_FDIC" hidden="1">"c6609"</definedName>
    <definedName name="IQ_SECURED_DEBT" hidden="1">"c2546"</definedName>
    <definedName name="IQ_SECURED_DEBT_PCT" hidden="1">"c2547"</definedName>
    <definedName name="IQ_SECURED_FARMLAND_CHARGE_OFFS_FDIC" hidden="1">"c6593"</definedName>
    <definedName name="IQ_SECURED_FARMLAND_NET_CHARGE_OFFS_FDIC" hidden="1">"c6631"</definedName>
    <definedName name="IQ_SECURED_FARMLAND_RECOVERIES_FDIC" hidden="1">"c6612"</definedName>
    <definedName name="IQ_SECURED_MULTIFAMILY_RESIDENTIAL_CHARGE_OFFS_FDIC" hidden="1">"c6591"</definedName>
    <definedName name="IQ_SECURED_MULTIFAMILY_RESIDENTIAL_NET_CHARGE_OFFS_FDIC" hidden="1">"c6629"</definedName>
    <definedName name="IQ_SECURED_MULTIFAMILY_RESIDENTIAL_RECOVERIES_FDIC" hidden="1">"c6610"</definedName>
    <definedName name="IQ_SECURED_NONFARM_NONRESIDENTIAL_CHARGE_OFFS_FDIC" hidden="1">"c6592"</definedName>
    <definedName name="IQ_SECURED_NONFARM_NONRESIDENTIAL_NET_CHARGE_OFFS_FDIC" hidden="1">"c6630"</definedName>
    <definedName name="IQ_SECURED_NONFARM_NONRESIDENTIAL_RECOVERIES_FDIC" hidden="1">"c6611"</definedName>
    <definedName name="IQ_SECURITIES_GAINS_FDIC" hidden="1">"c6584"</definedName>
    <definedName name="IQ_SECURITIES_ISSUED_STATES_FDIC" hidden="1">"c6300"</definedName>
    <definedName name="IQ_SECURITIES_LENT_FDIC" hidden="1">"c6532"</definedName>
    <definedName name="IQ_SECURITIES_STATE_POLI_SUBD_QUARTERLY_AVG_FFIEC" hidden="1">"c15470"</definedName>
    <definedName name="IQ_SECURITIES_UNDERWRITING_FDIC" hidden="1">"c6529"</definedName>
    <definedName name="IQ_SECURITY_ACTIVE_STATUS" hidden="1">"c15160"</definedName>
    <definedName name="IQ_SECURITY_BORROW" hidden="1">"c1152"</definedName>
    <definedName name="IQ_SECURITY_FEATURES" hidden="1">"c17681"</definedName>
    <definedName name="IQ_SECURITY_LEVEL" hidden="1">"c2159"</definedName>
    <definedName name="IQ_SECURITY_NAME" hidden="1">"c15159"</definedName>
    <definedName name="IQ_SECURITY_NOTES" hidden="1">"c2202"</definedName>
    <definedName name="IQ_SECURITY_OWN" hidden="1">"c1153"</definedName>
    <definedName name="IQ_SECURITY_RESELL" hidden="1">"c1154"</definedName>
    <definedName name="IQ_SECURITY_TYPE" hidden="1">"c2158"</definedName>
    <definedName name="IQ_SEMI_BACKLOG_UNITS" hidden="1">"c10005"</definedName>
    <definedName name="IQ_SEMI_BOOKINGS_AVG_PRICE" hidden="1">"c10002"</definedName>
    <definedName name="IQ_SEMI_BOOKINGS_UNITS" hidden="1">"c10001"</definedName>
    <definedName name="IQ_SEMI_BOOKINGS_VALUE" hidden="1">"c10003"</definedName>
    <definedName name="IQ_SEMI_BOOKINGS_VALUE_CHANGE" hidden="1">"c10004"</definedName>
    <definedName name="IQ_SEPARATE_ACCT_ASSETS" hidden="1">"c1155"</definedName>
    <definedName name="IQ_SEPARATE_ACCT_LIAB" hidden="1">"c1156"</definedName>
    <definedName name="IQ_SERV_CHARGE_DEPOSITS" hidden="1">"c1157"</definedName>
    <definedName name="IQ_SERVICE_CHARGES_FDIC" hidden="1">"c6572"</definedName>
    <definedName name="IQ_SGA" hidden="1">"c1158"</definedName>
    <definedName name="IQ_SGA_BNK" hidden="1">"c1159"</definedName>
    <definedName name="IQ_SGA_INS" hidden="1">"c1160"</definedName>
    <definedName name="IQ_SGA_MARGIN" hidden="1">"c1898"</definedName>
    <definedName name="IQ_SGA_RE">"c6265"</definedName>
    <definedName name="IQ_SGA_REIT" hidden="1">"c1161"</definedName>
    <definedName name="IQ_SGA_SUPPL" hidden="1">"c1162"</definedName>
    <definedName name="IQ_SGA_UTI" hidden="1">"c1163"</definedName>
    <definedName name="IQ_SHARE_PARTNERSHIP_CONSOL_JV_DEBT" hidden="1">"c19139"</definedName>
    <definedName name="IQ_SHAREOUTSTANDING" hidden="1">"c83"</definedName>
    <definedName name="IQ_SHAREOUTSTANDING_1" hidden="1">"c1347"</definedName>
    <definedName name="IQ_SHARES_PURCHASED_AVERAGE_PRICE">"c5821"</definedName>
    <definedName name="IQ_SHARES_PURCHASED_QUARTER">"c5820"</definedName>
    <definedName name="IQ_SHARESOUTSTANDING" hidden="1">"c1164"</definedName>
    <definedName name="IQ_SHORT_INTEREST" hidden="1">"c1165"</definedName>
    <definedName name="IQ_SHORT_INTEREST_OVER_FLOAT" hidden="1">"c1577"</definedName>
    <definedName name="IQ_SHORT_INTEREST_PERCENT" hidden="1">"c1576"</definedName>
    <definedName name="IQ_SHORT_INTEREST_VOLUME" hidden="1">"c228"</definedName>
    <definedName name="IQ_SHORT_TERM_INVEST" hidden="1">"c1197"</definedName>
    <definedName name="IQ_SMALL_INT_BEAR_CD" hidden="1">"c1166"</definedName>
    <definedName name="IQ_SOFTWARE" hidden="1">"c1167"</definedName>
    <definedName name="IQ_SOURCE" hidden="1">"c1168"</definedName>
    <definedName name="IQ_SP" hidden="1">"c2171"</definedName>
    <definedName name="IQ_SP_BANK" hidden="1">"c2637"</definedName>
    <definedName name="IQ_SP_BANK_ACTION" hidden="1">"c2636"</definedName>
    <definedName name="IQ_SP_BANK_DATE" hidden="1">"c2635"</definedName>
    <definedName name="IQ_SP_DATE" hidden="1">"c2172"</definedName>
    <definedName name="IQ_SP_FIN_ENHANCE_FX" hidden="1">"c2631"</definedName>
    <definedName name="IQ_SP_FIN_ENHANCE_FX_ACTION" hidden="1">"c2630"</definedName>
    <definedName name="IQ_SP_FIN_ENHANCE_FX_DATE" hidden="1">"c2629"</definedName>
    <definedName name="IQ_SP_FIN_ENHANCE_LC" hidden="1">"c2634"</definedName>
    <definedName name="IQ_SP_FIN_ENHANCE_LC_ACTION" hidden="1">"c2633"</definedName>
    <definedName name="IQ_SP_FIN_ENHANCE_LC_DATE" hidden="1">"c2632"</definedName>
    <definedName name="IQ_SP_FIN_STRENGTH_LC_ACTION_LT" hidden="1">"c2625"</definedName>
    <definedName name="IQ_SP_FIN_STRENGTH_LC_ACTION_ST" hidden="1">"c2626"</definedName>
    <definedName name="IQ_SP_FIN_STRENGTH_LC_DATE_LT" hidden="1">"c2623"</definedName>
    <definedName name="IQ_SP_FIN_STRENGTH_LC_DATE_ST" hidden="1">"c2624"</definedName>
    <definedName name="IQ_SP_FIN_STRENGTH_LC_LT" hidden="1">"c2627"</definedName>
    <definedName name="IQ_SP_FIN_STRENGTH_LC_ST" hidden="1">"c2628"</definedName>
    <definedName name="IQ_SP_FX_ACTION_LT" hidden="1">"c2613"</definedName>
    <definedName name="IQ_SP_FX_ACTION_ST" hidden="1">"c2614"</definedName>
    <definedName name="IQ_SP_FX_DATE_LT" hidden="1">"c2611"</definedName>
    <definedName name="IQ_SP_FX_DATE_ST" hidden="1">"c2612"</definedName>
    <definedName name="IQ_SP_FX_LT" hidden="1">"c2615"</definedName>
    <definedName name="IQ_SP_FX_ST" hidden="1">"c2616"</definedName>
    <definedName name="IQ_SP_ISSUE_ACTION" hidden="1">"c2644"</definedName>
    <definedName name="IQ_SP_ISSUE_DATE" hidden="1">"c2643"</definedName>
    <definedName name="IQ_SP_ISSUE_LC_ACTION" hidden="1">"c2644"</definedName>
    <definedName name="IQ_SP_ISSUE_LC_DATE" hidden="1">"c2643"</definedName>
    <definedName name="IQ_SP_ISSUE_LC_LT" hidden="1">"c2645"</definedName>
    <definedName name="IQ_SP_ISSUE_LT" hidden="1">"c2645"</definedName>
    <definedName name="IQ_SP_ISSUE_OUTLOOK_WATCH" hidden="1">"c2650"</definedName>
    <definedName name="IQ_SP_ISSUE_OUTLOOK_WATCH_DATE" hidden="1">"c2649"</definedName>
    <definedName name="IQ_SP_ISSUE_RECOVER" hidden="1">"c2648"</definedName>
    <definedName name="IQ_SP_ISSUE_RECOVER_ACTION" hidden="1">"c2647"</definedName>
    <definedName name="IQ_SP_ISSUE_RECOVER_DATE" hidden="1">"c2646"</definedName>
    <definedName name="IQ_SP_LC_ACTION_LT" hidden="1">"c2619"</definedName>
    <definedName name="IQ_SP_LC_ACTION_ST" hidden="1">"c2620"</definedName>
    <definedName name="IQ_SP_LC_DATE_LT" hidden="1">"c2617"</definedName>
    <definedName name="IQ_SP_LC_DATE_ST" hidden="1">"c2618"</definedName>
    <definedName name="IQ_SP_LC_LT" hidden="1">"c2621"</definedName>
    <definedName name="IQ_SP_LC_ST" hidden="1">"c2622"</definedName>
    <definedName name="IQ_SP_OUTLOOK_WATCH" hidden="1">"c2639"</definedName>
    <definedName name="IQ_SP_OUTLOOK_WATCH_DATE" hidden="1">"c2638"</definedName>
    <definedName name="IQ_SP_REASON" hidden="1">"c2174"</definedName>
    <definedName name="IQ_SP_STATUS" hidden="1">"c2173"</definedName>
    <definedName name="IQ_SPECIAL_DIV_CF" hidden="1">"c1169"</definedName>
    <definedName name="IQ_SPECIAL_DIV_CF_BNK" hidden="1">"c1170"</definedName>
    <definedName name="IQ_SPECIAL_DIV_CF_BR" hidden="1">"c1171"</definedName>
    <definedName name="IQ_SPECIAL_DIV_CF_FIN" hidden="1">"c1172"</definedName>
    <definedName name="IQ_SPECIAL_DIV_CF_INS" hidden="1">"c1173"</definedName>
    <definedName name="IQ_SPECIAL_DIV_CF_RE">"c6266"</definedName>
    <definedName name="IQ_SPECIAL_DIV_CF_REIT" hidden="1">"c1174"</definedName>
    <definedName name="IQ_SPECIAL_DIV_CF_UTI" hidden="1">"c1175"</definedName>
    <definedName name="IQ_SPECIAL_DIV_SHARE" hidden="1">"c3007"</definedName>
    <definedName name="IQ_SPECIALTIES" hidden="1">"c18932"</definedName>
    <definedName name="IQ_SPECIFIC_ALLOWANCE" hidden="1">"c15247"</definedName>
    <definedName name="IQ_SPONSORS" hidden="1">"c18920"</definedName>
    <definedName name="IQ_SPONSORS_ID" hidden="1">"c18921"</definedName>
    <definedName name="IQ_SPOT_CLOSEPRICE" hidden="1">"c17802"</definedName>
    <definedName name="IQ_SPOT_HIGHPRICE" hidden="1">"c17800"</definedName>
    <definedName name="IQ_SPOT_LASTSALEPRICE" hidden="1">"c17806"</definedName>
    <definedName name="IQ_SPOT_LOWPRICE" hidden="1">"c17801"</definedName>
    <definedName name="IQ_SPOT_PRICEDATE" hidden="1">"c17805"</definedName>
    <definedName name="IQ_SPOT_YEARHIGH" hidden="1">"c17803"</definedName>
    <definedName name="IQ_SPOT_YEARLOW" hidden="1">"c17804"</definedName>
    <definedName name="IQ_SR_BONDS_NOTES" hidden="1">"c2501"</definedName>
    <definedName name="IQ_SR_BONDS_NOTES_PCT" hidden="1">"c2502"</definedName>
    <definedName name="IQ_SR_DEBT" hidden="1">"c2526"</definedName>
    <definedName name="IQ_SR_DEBT_EBITDA" hidden="1">"c2552"</definedName>
    <definedName name="IQ_SR_DEBT_EBITDA_CAPEX" hidden="1">"c2553"</definedName>
    <definedName name="IQ_SR_DEBT_PCT" hidden="1">"c2527"</definedName>
    <definedName name="IQ_SR_SUB_DEBT" hidden="1">"c2530"</definedName>
    <definedName name="IQ_SR_SUB_DEBT_EBITDA" hidden="1">"c2556"</definedName>
    <definedName name="IQ_SR_SUB_DEBT_EBITDA_CAPEX" hidden="1">"c2557"</definedName>
    <definedName name="IQ_SR_SUB_DEBT_PCT" hidden="1">"c2531"</definedName>
    <definedName name="IQ_ST_DEBT" hidden="1">"c1176"</definedName>
    <definedName name="IQ_ST_DEBT_BNK" hidden="1">"c1177"</definedName>
    <definedName name="IQ_ST_DEBT_BR" hidden="1">"c1178"</definedName>
    <definedName name="IQ_ST_DEBT_DERIVATIVES" hidden="1">"c17741"</definedName>
    <definedName name="IQ_ST_DEBT_FIN" hidden="1">"c1179"</definedName>
    <definedName name="IQ_ST_DEBT_INS" hidden="1">"c1180"</definedName>
    <definedName name="IQ_ST_DEBT_ISSUED" hidden="1">"c1181"</definedName>
    <definedName name="IQ_ST_DEBT_ISSUED_BNK" hidden="1">"c1182"</definedName>
    <definedName name="IQ_ST_DEBT_ISSUED_BR" hidden="1">"c1183"</definedName>
    <definedName name="IQ_ST_DEBT_ISSUED_FIN" hidden="1">"c1184"</definedName>
    <definedName name="IQ_ST_DEBT_ISSUED_INS" hidden="1">"c1185"</definedName>
    <definedName name="IQ_ST_DEBT_ISSUED_RE">"c6267"</definedName>
    <definedName name="IQ_ST_DEBT_ISSUED_REIT" hidden="1">"c1186"</definedName>
    <definedName name="IQ_ST_DEBT_ISSUED_UTI" hidden="1">"c1187"</definedName>
    <definedName name="IQ_ST_DEBT_PCT" hidden="1">"c2539"</definedName>
    <definedName name="IQ_ST_DEBT_RE">"c6268"</definedName>
    <definedName name="IQ_ST_DEBT_REIT" hidden="1">"c1188"</definedName>
    <definedName name="IQ_ST_DEBT_REPAID" hidden="1">"c1189"</definedName>
    <definedName name="IQ_ST_DEBT_REPAID_BNK" hidden="1">"c1190"</definedName>
    <definedName name="IQ_ST_DEBT_REPAID_BR" hidden="1">"c1191"</definedName>
    <definedName name="IQ_ST_DEBT_REPAID_FIN" hidden="1">"c1192"</definedName>
    <definedName name="IQ_ST_DEBT_REPAID_INS" hidden="1">"c1193"</definedName>
    <definedName name="IQ_ST_DEBT_REPAID_RE">"c6269"</definedName>
    <definedName name="IQ_ST_DEBT_REPAID_REIT" hidden="1">"c1194"</definedName>
    <definedName name="IQ_ST_DEBT_REPAID_UTI" hidden="1">"c1195"</definedName>
    <definedName name="IQ_ST_DEBT_UTI" hidden="1">"c1196"</definedName>
    <definedName name="IQ_ST_FHLB_DEBT">"c5658"</definedName>
    <definedName name="IQ_ST_INVEST" hidden="1">"c1197"</definedName>
    <definedName name="IQ_ST_INVEST_UTI" hidden="1">"c1198"</definedName>
    <definedName name="IQ_ST_NOTE_RECEIV" hidden="1">"c1199"</definedName>
    <definedName name="IQ_STANDBY_LOC_FHLB_BANK_BEHALF_OFF_BS_FFIEC" hidden="1">"c15412"</definedName>
    <definedName name="IQ_STATE" hidden="1">"c1200"</definedName>
    <definedName name="IQ_STATES_NONTRANSACTION_ACCOUNTS_FDIC" hidden="1">"c6547"</definedName>
    <definedName name="IQ_STATES_POLI_SUBD_US_NON_TRANS_ACCTS_FFIEC" hidden="1">"c15324"</definedName>
    <definedName name="IQ_STATES_POLI_SUBD_US_TRANS_ACCTS_FFIEC" hidden="1">"c15316"</definedName>
    <definedName name="IQ_STATES_TOTAL_DEPOSITS_FDIC" hidden="1">"c6473"</definedName>
    <definedName name="IQ_STATES_TRANSACTION_ACCOUNTS_FDIC" hidden="1">"c6539"</definedName>
    <definedName name="IQ_STATUTORY_SURPLUS" hidden="1">"c1201"</definedName>
    <definedName name="IQ_STOCK_BASED" hidden="1">"c1202"</definedName>
    <definedName name="IQ_STOCK_BASED_AT" hidden="1">"c2999"</definedName>
    <definedName name="IQ_STOCK_BASED_CF" hidden="1">"c1203"</definedName>
    <definedName name="IQ_STOCK_BASED_COGS" hidden="1">"c2990"</definedName>
    <definedName name="IQ_STOCK_BASED_COGS_FIN" hidden="1">"c2998"</definedName>
    <definedName name="IQ_STOCK_BASED_COGS_UTIL" hidden="1">"c2997"</definedName>
    <definedName name="IQ_STOCK_BASED_COMP" hidden="1">"c3512"</definedName>
    <definedName name="IQ_STOCK_BASED_COMP_PRETAX" hidden="1">"c3510"</definedName>
    <definedName name="IQ_STOCK_BASED_COMP_TAX" hidden="1">"c3511"</definedName>
    <definedName name="IQ_STOCK_BASED_GA" hidden="1">"c2993"</definedName>
    <definedName name="IQ_STOCK_BASED_OTHER" hidden="1">"c2995"</definedName>
    <definedName name="IQ_STOCK_BASED_RD" hidden="1">"c2991"</definedName>
    <definedName name="IQ_STOCK_BASED_SGA" hidden="1">"c2994"</definedName>
    <definedName name="IQ_STOCK_BASED_SM" hidden="1">"c2992"</definedName>
    <definedName name="IQ_STOCK_BASED_TOTAL" hidden="1">"c3040"</definedName>
    <definedName name="IQ_STOCK_OPTIONS_COMP" hidden="1">"c3509"</definedName>
    <definedName name="IQ_STOCK_OPTIONS_COMP_PRETAX" hidden="1">"c3507"</definedName>
    <definedName name="IQ_STOCK_OPTIONS_COMP_TAX" hidden="1">"c3508"</definedName>
    <definedName name="IQ_STRIKE_PRICE_ISSUED" hidden="1">"c1645"</definedName>
    <definedName name="IQ_STRIKE_PRICE_OS" hidden="1">"c1646"</definedName>
    <definedName name="IQ_STW" hidden="1">"c2166"</definedName>
    <definedName name="IQ_SUB_BONDS_NOTES" hidden="1">"c2503"</definedName>
    <definedName name="IQ_SUB_BONDS_NOTES_PCT" hidden="1">"c2504"</definedName>
    <definedName name="IQ_SUB_DEBT" hidden="1">"c2532"</definedName>
    <definedName name="IQ_SUB_DEBT_EBITDA" hidden="1">"c2558"</definedName>
    <definedName name="IQ_SUB_DEBT_EBITDA_CAPEX" hidden="1">"c2559"</definedName>
    <definedName name="IQ_SUB_DEBT_FDIC" hidden="1">"c6346"</definedName>
    <definedName name="IQ_SUB_DEBT_PCT" hidden="1">"c2533"</definedName>
    <definedName name="IQ_SUB_LEASE_AFTER_FIVE" hidden="1">"c1207"</definedName>
    <definedName name="IQ_SUB_LEASE_INC_CY" hidden="1">"c1208"</definedName>
    <definedName name="IQ_SUB_LEASE_INC_CY1" hidden="1">"c1209"</definedName>
    <definedName name="IQ_SUB_LEASE_INC_CY2" hidden="1">"c1210"</definedName>
    <definedName name="IQ_SUB_LEASE_INC_CY3" hidden="1">"c1211"</definedName>
    <definedName name="IQ_SUB_LEASE_INC_CY4" hidden="1">"c1212"</definedName>
    <definedName name="IQ_SUB_LEASE_NEXT_FIVE" hidden="1">"c1213"</definedName>
    <definedName name="IQ_SUB_NOTES_DEBENTURES_FAIR_VALUE_TOT_FFIEC" hidden="1">"c15410"</definedName>
    <definedName name="IQ_SUB_NOTES_DEBENTURES_LEVEL_1_FFIEC" hidden="1">"c15432"</definedName>
    <definedName name="IQ_SUB_NOTES_DEBENTURES_LEVEL_2_FFIEC" hidden="1">"c15445"</definedName>
    <definedName name="IQ_SUB_NOTES_DEBENTURES_LEVEL_3_FFIEC" hidden="1">"c15458"</definedName>
    <definedName name="IQ_SUBS_VIDEO" hidden="1">"c2857"</definedName>
    <definedName name="IQ_SURPLUS_FDIC" hidden="1">"c6351"</definedName>
    <definedName name="IQ_SVA" hidden="1">"c1214"</definedName>
    <definedName name="IQ_SYNTHETIC_STRUCTURED_PRODUCTS_AVAIL_SALE_FFIEC" hidden="1">"c15264"</definedName>
    <definedName name="IQ_SYNTHETIC_STRUCTURED_PRODUCTS_FFIEC" hidden="1">"c15261"</definedName>
    <definedName name="IQ_TARGET_PRICE_LASTCLOSE" hidden="1">"c1855"</definedName>
    <definedName name="IQ_TARGET_PRICE_NUM" hidden="1">"c1653"</definedName>
    <definedName name="IQ_TARGET_PRICE_NUM_REUT" hidden="1">"c5319"</definedName>
    <definedName name="IQ_TARGET_PRICE_STDDEV" hidden="1">"c1654"</definedName>
    <definedName name="IQ_TARGET_PRICE_STDDEV_REUT" hidden="1">"c5320"</definedName>
    <definedName name="IQ_TAX_BENEFIT_CF_1YR" hidden="1">"c3483"</definedName>
    <definedName name="IQ_TAX_BENEFIT_CF_2YR" hidden="1">"c3484"</definedName>
    <definedName name="IQ_TAX_BENEFIT_CF_3YR" hidden="1">"c3485"</definedName>
    <definedName name="IQ_TAX_BENEFIT_CF_4YR" hidden="1">"c3486"</definedName>
    <definedName name="IQ_TAX_BENEFIT_CF_5YR" hidden="1">"c3487"</definedName>
    <definedName name="IQ_TAX_BENEFIT_CF_AFTER_FIVE" hidden="1">"c3488"</definedName>
    <definedName name="IQ_TAX_BENEFIT_CF_MAX_YEAR" hidden="1">"c3491"</definedName>
    <definedName name="IQ_TAX_BENEFIT_CF_NO_EXP" hidden="1">"c3489"</definedName>
    <definedName name="IQ_TAX_BENEFIT_CF_TOTAL" hidden="1">"c3490"</definedName>
    <definedName name="IQ_TAX_BENEFIT_OPTIONS" hidden="1">"c1215"</definedName>
    <definedName name="IQ_TAX_EQUIV_NET_INT_INC" hidden="1">"c1216"</definedName>
    <definedName name="IQ_TBV" hidden="1">"c1906"</definedName>
    <definedName name="IQ_TBV_10YR_ANN_CAGR">"c6169"</definedName>
    <definedName name="IQ_TBV_10YR_ANN_GROWTH" hidden="1">"c1936"</definedName>
    <definedName name="IQ_TBV_1YR_ANN_GROWTH" hidden="1">"c1931"</definedName>
    <definedName name="IQ_TBV_2YR_ANN_CAGR">"c6165"</definedName>
    <definedName name="IQ_TBV_2YR_ANN_GROWTH" hidden="1">"c1932"</definedName>
    <definedName name="IQ_TBV_3YR_ANN_CAGR">"c6166"</definedName>
    <definedName name="IQ_TBV_3YR_ANN_GROWTH" hidden="1">"c1933"</definedName>
    <definedName name="IQ_TBV_5YR_ANN_CAGR">"c6167"</definedName>
    <definedName name="IQ_TBV_5YR_ANN_GROWTH" hidden="1">"c1934"</definedName>
    <definedName name="IQ_TBV_7YR_ANN_CAGR">"c6168"</definedName>
    <definedName name="IQ_TBV_7YR_ANN_GROWTH" hidden="1">"c1935"</definedName>
    <definedName name="IQ_TBV_SHARE" hidden="1">"c1217"</definedName>
    <definedName name="IQ_TBV_SHARE_REPORTED" hidden="1">"c19140"</definedName>
    <definedName name="IQ_TEMPLATE" hidden="1">"c1521"</definedName>
    <definedName name="IQ_TENANT" hidden="1">"c1218"</definedName>
    <definedName name="IQ_TERM_LOANS" hidden="1">"c2499"</definedName>
    <definedName name="IQ_TERM_LOANS_PCT" hidden="1">"c2500"</definedName>
    <definedName name="IQ_TEV" hidden="1">"c1219"</definedName>
    <definedName name="IQ_TEV_EBIT" hidden="1">"c1220"</definedName>
    <definedName name="IQ_TEV_EBIT_AVG" hidden="1">"c1221"</definedName>
    <definedName name="IQ_TEV_EBIT_FWD">"c2238"</definedName>
    <definedName name="IQ_TEV_EBITDA" hidden="1">"c1222"</definedName>
    <definedName name="IQ_TEV_EBITDA_AVG" hidden="1">"c1223"</definedName>
    <definedName name="IQ_TEV_EBITDA_FWD" hidden="1">"c1224"</definedName>
    <definedName name="IQ_TEV_EBITDA_FWD_REUT" hidden="1">"c4050"</definedName>
    <definedName name="IQ_TEV_EMPLOYEE_AVG" hidden="1">"c1225"</definedName>
    <definedName name="IQ_TEV_TOTAL_REV" hidden="1">"c1226"</definedName>
    <definedName name="IQ_TEV_TOTAL_REV_AVG" hidden="1">"c1227"</definedName>
    <definedName name="IQ_TEV_TOTAL_REV_FWD" hidden="1">"c1228"</definedName>
    <definedName name="IQ_TEV_TOTAL_REV_FWD_REUT" hidden="1">"c4051"</definedName>
    <definedName name="IQ_TEV_UFCF" hidden="1">"c2208"</definedName>
    <definedName name="IQ_THREE_MONTHS_FIXED_AND_FLOATING_FDIC" hidden="1">"c6419"</definedName>
    <definedName name="IQ_THREE_MONTHS_MORTGAGE_PASS_THROUGHS_FDIC" hidden="1">"c6411"</definedName>
    <definedName name="IQ_THREE_YEAR_FIXED_AND_FLOATING_RATE_FDIC" hidden="1">"c6421"</definedName>
    <definedName name="IQ_THREE_YEAR_MORTGAGE_PASS_THROUGHS_FDIC" hidden="1">"c6413"</definedName>
    <definedName name="IQ_THREE_YEARS_LESS_FDIC" hidden="1">"c6417"</definedName>
    <definedName name="IQ_TIER_1_RISK_BASED_CAPITAL_RATIO_FDIC" hidden="1">"c6746"</definedName>
    <definedName name="IQ_TIER_ONE_CAPITAL" hidden="1">"c2667"</definedName>
    <definedName name="IQ_TIER_ONE_FDIC" hidden="1">"c6369"</definedName>
    <definedName name="IQ_TIER_ONE_RATIO" hidden="1">"c1229"</definedName>
    <definedName name="IQ_TIER_TWO_CAPITAL" hidden="1">"c2669"</definedName>
    <definedName name="IQ_TIER_TWO_CAPITAL_RATIO" hidden="1">"c15241"</definedName>
    <definedName name="IQ_TIME_DEP" hidden="1">"c1230"</definedName>
    <definedName name="IQ_TIME_DEPOSIT_LESS_100000_QUARTERLY_AVG_FFIEC" hidden="1">"c15487"</definedName>
    <definedName name="IQ_TIME_DEPOSIT_MORE_100000_QUARTERLY_AVG_FFIEC" hidden="1">"c15486"</definedName>
    <definedName name="IQ_TIME_DEPOSITS_LESS_THAN_100K_FDIC" hidden="1">"c6465"</definedName>
    <definedName name="IQ_TIME_DEPOSITS_MORE_THAN_100K_FDIC" hidden="1">"c6470"</definedName>
    <definedName name="IQ_TODAY" hidden="1">0</definedName>
    <definedName name="IQ_TOT_ADJ_INC" hidden="1">"c1616"</definedName>
    <definedName name="IQ_TOTAL_AR_BR" hidden="1">"c1231"</definedName>
    <definedName name="IQ_TOTAL_AR_RE">"c6270"</definedName>
    <definedName name="IQ_TOTAL_AR_REIT" hidden="1">"c1232"</definedName>
    <definedName name="IQ_TOTAL_AR_UTI" hidden="1">"c1233"</definedName>
    <definedName name="IQ_TOTAL_ASSETS" hidden="1">"c1234"</definedName>
    <definedName name="IQ_TOTAL_ASSETS_10YR_ANN_CAGR">"c6140"</definedName>
    <definedName name="IQ_TOTAL_ASSETS_10YR_ANN_GROWTH" hidden="1">"c1235"</definedName>
    <definedName name="IQ_TOTAL_ASSETS_1YR_ANN_GROWTH" hidden="1">"c1236"</definedName>
    <definedName name="IQ_TOTAL_ASSETS_2YR_ANN_CAGR">"c6141"</definedName>
    <definedName name="IQ_TOTAL_ASSETS_2YR_ANN_GROWTH" hidden="1">"c1237"</definedName>
    <definedName name="IQ_TOTAL_ASSETS_3YR_ANN_CAGR">"c6142"</definedName>
    <definedName name="IQ_TOTAL_ASSETS_3YR_ANN_GROWTH" hidden="1">"c1238"</definedName>
    <definedName name="IQ_TOTAL_ASSETS_5YR_ANN_CAGR">"c6143"</definedName>
    <definedName name="IQ_TOTAL_ASSETS_5YR_ANN_GROWTH" hidden="1">"c1239"</definedName>
    <definedName name="IQ_TOTAL_ASSETS_7YR_ANN_CAGR">"c6144"</definedName>
    <definedName name="IQ_TOTAL_ASSETS_7YR_ANN_GROWTH" hidden="1">"c1240"</definedName>
    <definedName name="IQ_TOTAL_ASSETS_FAIR_VALUE_TOT_FFIEC" hidden="1">"c15405"</definedName>
    <definedName name="IQ_TOTAL_ASSETS_FDIC" hidden="1">"c6339"</definedName>
    <definedName name="IQ_TOTAL_ASSETS_LEVEL_1_FFIEC" hidden="1">"c15427"</definedName>
    <definedName name="IQ_TOTAL_ASSETS_LEVEL_2_FFIEC" hidden="1">"c15440"</definedName>
    <definedName name="IQ_TOTAL_ASSETS_LEVEL_3_FFIEC" hidden="1">"c15453"</definedName>
    <definedName name="IQ_TOTAL_AVG_CE_TOTAL_AVG_ASSETS" hidden="1">"c1241"</definedName>
    <definedName name="IQ_TOTAL_AVG_EQUITY_TOTAL_AVG_ASSETS" hidden="1">"c1242"</definedName>
    <definedName name="IQ_TOTAL_BANK_CAPITAL" hidden="1">"c2668"</definedName>
    <definedName name="IQ_TOTAL_BROKERED_DEPOSIT_FFIEC" hidden="1">"c15304"</definedName>
    <definedName name="IQ_TOTAL_CA" hidden="1">"c1243"</definedName>
    <definedName name="IQ_TOTAL_CAP" hidden="1">"c1507"</definedName>
    <definedName name="IQ_TOTAL_CAPITAL_RATIO" hidden="1">"c1244"</definedName>
    <definedName name="IQ_TOTAL_CASH_DIVID" hidden="1">"c1266"</definedName>
    <definedName name="IQ_TOTAL_CASH_DUE_DEPOSITORY_INSTIT_DOM_FFIEC" hidden="1">"c15291"</definedName>
    <definedName name="IQ_TOTAL_CASH_DUE_DEPOSITORY_INSTIT_FFIEC" hidden="1">"c15285"</definedName>
    <definedName name="IQ_TOTAL_CASH_FINAN" hidden="1">"c119"</definedName>
    <definedName name="IQ_TOTAL_CASH_INVEST" hidden="1">"c121"</definedName>
    <definedName name="IQ_TOTAL_CASH_OPER" hidden="1">"c122"</definedName>
    <definedName name="IQ_TOTAL_CHARGE_OFFS_FDIC" hidden="1">"c6603"</definedName>
    <definedName name="IQ_TOTAL_CHURN" hidden="1">"c2122"</definedName>
    <definedName name="IQ_TOTAL_CL" hidden="1">"c1245"</definedName>
    <definedName name="IQ_TOTAL_COMMON" hidden="1">"c1022"</definedName>
    <definedName name="IQ_TOTAL_COMMON_EQUITY" hidden="1">"c1246"</definedName>
    <definedName name="IQ_TOTAL_CURRENT_ASSETS" hidden="1">"c1243"</definedName>
    <definedName name="IQ_TOTAL_CURRENT_LIAB" hidden="1">"c1245"</definedName>
    <definedName name="IQ_TOTAL_DEBT" hidden="1">"c1247"</definedName>
    <definedName name="IQ_TOTAL_DEBT_CAPITAL" hidden="1">"c1248"</definedName>
    <definedName name="IQ_TOTAL_DEBT_DUE" hidden="1">"c2509"</definedName>
    <definedName name="IQ_TOTAL_DEBT_EBITDA" hidden="1">"c1249"</definedName>
    <definedName name="IQ_TOTAL_DEBT_EBITDA_CAPEX" hidden="1">"c2948"</definedName>
    <definedName name="IQ_TOTAL_DEBT_EQUITY" hidden="1">"c1250"</definedName>
    <definedName name="IQ_TOTAL_DEBT_EXCL_FIN" hidden="1">"c2937"</definedName>
    <definedName name="IQ_TOTAL_DEBT_ISSUED" hidden="1">"c1251"</definedName>
    <definedName name="IQ_TOTAL_DEBT_ISSUED_BNK" hidden="1">"c1252"</definedName>
    <definedName name="IQ_TOTAL_DEBT_ISSUED_BR" hidden="1">"c1253"</definedName>
    <definedName name="IQ_TOTAL_DEBT_ISSUED_FIN" hidden="1">"c1254"</definedName>
    <definedName name="IQ_TOTAL_DEBT_ISSUED_RE">"c6271"</definedName>
    <definedName name="IQ_TOTAL_DEBT_ISSUED_REIT" hidden="1">"c1255"</definedName>
    <definedName name="IQ_TOTAL_DEBT_ISSUED_UTI" hidden="1">"c1256"</definedName>
    <definedName name="IQ_TOTAL_DEBT_ISSUES_INS" hidden="1">"c1257"</definedName>
    <definedName name="IQ_TOTAL_DEBT_OVER_EBITDA" hidden="1">"c1249"</definedName>
    <definedName name="IQ_TOTAL_DEBT_OVER_TOTAL_BV" hidden="1">"c1250"</definedName>
    <definedName name="IQ_TOTAL_DEBT_OVER_TOTAL_CAP" hidden="1">"c1248"</definedName>
    <definedName name="IQ_TOTAL_DEBT_REPAID" hidden="1">"c1258"</definedName>
    <definedName name="IQ_TOTAL_DEBT_REPAID_BNK" hidden="1">"c1259"</definedName>
    <definedName name="IQ_TOTAL_DEBT_REPAID_BR" hidden="1">"c1260"</definedName>
    <definedName name="IQ_TOTAL_DEBT_REPAID_FIN" hidden="1">"c1261"</definedName>
    <definedName name="IQ_TOTAL_DEBT_REPAID_INS" hidden="1">"c1262"</definedName>
    <definedName name="IQ_TOTAL_DEBT_REPAID_RE">"c6272"</definedName>
    <definedName name="IQ_TOTAL_DEBT_REPAID_REIT" hidden="1">"c1263"</definedName>
    <definedName name="IQ_TOTAL_DEBT_REPAID_UTI" hidden="1">"c1264"</definedName>
    <definedName name="IQ_TOTAL_DEBT_SECURITIES_FDIC" hidden="1">"c6410"</definedName>
    <definedName name="IQ_TOTAL_DEPOSITS" hidden="1">"c1265"</definedName>
    <definedName name="IQ_TOTAL_DEPOSITS_DOM_FFIEC" hidden="1">"c15313"</definedName>
    <definedName name="IQ_TOTAL_DEPOSITS_FDIC" hidden="1">"c6342"</definedName>
    <definedName name="IQ_TOTAL_DEPOSITS_SUPPLE" hidden="1">"c15253"</definedName>
    <definedName name="IQ_TOTAL_DIV_PAID_CF" hidden="1">"c1266"</definedName>
    <definedName name="IQ_TOTAL_EMPLOYEE" hidden="1">"c1522"</definedName>
    <definedName name="IQ_TOTAL_EMPLOYEES" hidden="1">"c1522"</definedName>
    <definedName name="IQ_TOTAL_EMPLOYEES_FDIC" hidden="1">"c6355"</definedName>
    <definedName name="IQ_TOTAL_EQUITY" hidden="1">"c1267"</definedName>
    <definedName name="IQ_TOTAL_EQUITY_10YR_ANN_CAGR">"c6145"</definedName>
    <definedName name="IQ_TOTAL_EQUITY_10YR_ANN_GROWTH" hidden="1">"c1268"</definedName>
    <definedName name="IQ_TOTAL_EQUITY_1YR_ANN_GROWTH" hidden="1">"c1269"</definedName>
    <definedName name="IQ_TOTAL_EQUITY_2YR_ANN_CAGR">"c6146"</definedName>
    <definedName name="IQ_TOTAL_EQUITY_2YR_ANN_GROWTH" hidden="1">"c1270"</definedName>
    <definedName name="IQ_TOTAL_EQUITY_3YR_ANN_CAGR">"c6147"</definedName>
    <definedName name="IQ_TOTAL_EQUITY_3YR_ANN_GROWTH" hidden="1">"c1271"</definedName>
    <definedName name="IQ_TOTAL_EQUITY_5YR_ANN_CAGR">"c6148"</definedName>
    <definedName name="IQ_TOTAL_EQUITY_5YR_ANN_GROWTH" hidden="1">"c1272"</definedName>
    <definedName name="IQ_TOTAL_EQUITY_7YR_ANN_CAGR">"c6149"</definedName>
    <definedName name="IQ_TOTAL_EQUITY_7YR_ANN_GROWTH" hidden="1">"c1273"</definedName>
    <definedName name="IQ_TOTAL_EQUITY_ALLOWANCE_TOTAL_LOANS" hidden="1">"c1274"</definedName>
    <definedName name="IQ_TOTAL_EQUITY_INCL_MINORITY_INTEREST_FFIEC" hidden="1">"c15278"</definedName>
    <definedName name="IQ_TOTAL_FOREIGN_DEPOSITS_FFIEC" hidden="1">"c15348"</definedName>
    <definedName name="IQ_TOTAL_FOREIGN_LOANS_QUARTERLY_AVG_FFIEC" hidden="1">"c15482"</definedName>
    <definedName name="IQ_TOTAL_IBF_ASSETS_CONSOL_BANK_FFIEC" hidden="1">"c15299"</definedName>
    <definedName name="IQ_TOTAL_IBF_LIABILITIES_FFIEC" hidden="1">"c15302"</definedName>
    <definedName name="IQ_TOTAL_IBF_LL_REC_FFIEC" hidden="1">"c15297"</definedName>
    <definedName name="IQ_TOTAL_INTEREST_EXP" hidden="1">"c591"</definedName>
    <definedName name="IQ_TOTAL_INTEREST_EXP_FOREIGN_FFIEC" hidden="1">"c15374"</definedName>
    <definedName name="IQ_TOTAL_INTEREST_INC_FOREIGN_FFIEC" hidden="1">"c15373"</definedName>
    <definedName name="IQ_TOTAL_INVENTORY" hidden="1">"c622"</definedName>
    <definedName name="IQ_TOTAL_INVEST" hidden="1">"c1275"</definedName>
    <definedName name="IQ_TOTAL_IRA_KEOGH_PLAN_ACCOUNTS_FFIEC" hidden="1">"c15303"</definedName>
    <definedName name="IQ_TOTAL_LIAB" hidden="1">"c1276"</definedName>
    <definedName name="IQ_TOTAL_LIAB_BNK" hidden="1">"c1277"</definedName>
    <definedName name="IQ_TOTAL_LIAB_BR" hidden="1">"c1278"</definedName>
    <definedName name="IQ_TOTAL_LIAB_EQUITY" hidden="1">"c1279"</definedName>
    <definedName name="IQ_TOTAL_LIAB_EQUITY_FDIC" hidden="1">"c6354"</definedName>
    <definedName name="IQ_TOTAL_LIAB_FIN" hidden="1">"c1280"</definedName>
    <definedName name="IQ_TOTAL_LIAB_INS" hidden="1">"c1281"</definedName>
    <definedName name="IQ_TOTAL_LIAB_RE">"c6273"</definedName>
    <definedName name="IQ_TOTAL_LIAB_REIT" hidden="1">"c1282"</definedName>
    <definedName name="IQ_TOTAL_LIAB_SHAREHOLD" hidden="1">"c1279"</definedName>
    <definedName name="IQ_TOTAL_LIAB_TOTAL_ASSETS" hidden="1">"c1283"</definedName>
    <definedName name="IQ_TOTAL_LIABILITIES_FAIR_VALUE_TOT_FFIEC" hidden="1">"c15411"</definedName>
    <definedName name="IQ_TOTAL_LIABILITIES_FDIC" hidden="1">"c6348"</definedName>
    <definedName name="IQ_TOTAL_LIABILITIES_LEVEL_1_FFIEC" hidden="1">"c15433"</definedName>
    <definedName name="IQ_TOTAL_LIABILITIES_LEVEL_2_FFIEC" hidden="1">"c15446"</definedName>
    <definedName name="IQ_TOTAL_LIABILITIES_LEVEL_3_FFIEC" hidden="1">"c15459"</definedName>
    <definedName name="IQ_TOTAL_LOANS">"c5653"</definedName>
    <definedName name="IQ_TOTAL_LOANS_DOM_QUARTERLY_AVG_FFIEC" hidden="1">"c15475"</definedName>
    <definedName name="IQ_TOTAL_LOANS_LEASES_AND_OTHER_DUE_30_89_FFIEC" hidden="1">"c15416"</definedName>
    <definedName name="IQ_TOTAL_LOANS_LEASES_AND_OTHER_DUE_90_FFIEC" hidden="1">"c15420"</definedName>
    <definedName name="IQ_TOTAL_LOANS_LEASES_AND_OTHER_NON_ACCRUAL_FFIEC" hidden="1">"c15466"</definedName>
    <definedName name="IQ_TOTAL_LOANS_LEASES_NON_ACCRUAL_FFIEC" hidden="1">"c13757"</definedName>
    <definedName name="IQ_TOTAL_LONG_DEBT" hidden="1">"c1617"</definedName>
    <definedName name="IQ_TOTAL_NON_REC" hidden="1">"c1444"</definedName>
    <definedName name="IQ_TOTAL_NON_TRANS_ACCTS_FFIEC" hidden="1">"c15328"</definedName>
    <definedName name="IQ_TOTAL_NONINTEREST_EXPENSE_FOREIGN_FFIEC" hidden="1">"c15386"</definedName>
    <definedName name="IQ_TOTAL_OPER_EXP_BR" hidden="1">"c1284"</definedName>
    <definedName name="IQ_TOTAL_OPER_EXP_FIN" hidden="1">"c1285"</definedName>
    <definedName name="IQ_TOTAL_OPER_EXP_INS" hidden="1">"c1286"</definedName>
    <definedName name="IQ_TOTAL_OPER_EXP_RE">"c6274"</definedName>
    <definedName name="IQ_TOTAL_OPER_EXP_REIT" hidden="1">"c1287"</definedName>
    <definedName name="IQ_TOTAL_OPER_EXP_UTI" hidden="1">"c1288"</definedName>
    <definedName name="IQ_TOTAL_OPER_EXPEN" hidden="1">"c1445"</definedName>
    <definedName name="IQ_TOTAL_OPTIONS_BEG_OS" hidden="1">"c2693"</definedName>
    <definedName name="IQ_TOTAL_OPTIONS_CANCELLED" hidden="1">"c2696"</definedName>
    <definedName name="IQ_TOTAL_OPTIONS_END_OS" hidden="1">"c2697"</definedName>
    <definedName name="IQ_TOTAL_OPTIONS_EXERCISABLE_END_OS">"c5819"</definedName>
    <definedName name="IQ_TOTAL_OPTIONS_EXERCISED" hidden="1">"c2695"</definedName>
    <definedName name="IQ_TOTAL_OPTIONS_GRANTED" hidden="1">"c2694"</definedName>
    <definedName name="IQ_TOTAL_OTHER_OPER" hidden="1">"c1289"</definedName>
    <definedName name="IQ_TOTAL_OUTSTANDING_BS_DATE" hidden="1">"c1022"</definedName>
    <definedName name="IQ_TOTAL_OUTSTANDING_FILING_DATE" hidden="1">"c2107"</definedName>
    <definedName name="IQ_TOTAL_PENSION_ASSETS" hidden="1">"c1290"</definedName>
    <definedName name="IQ_TOTAL_PENSION_ASSETS_DOMESTIC" hidden="1">"c2658"</definedName>
    <definedName name="IQ_TOTAL_PENSION_ASSETS_FOREIGN" hidden="1">"c2666"</definedName>
    <definedName name="IQ_TOTAL_PENSION_EXP" hidden="1">"c1291"</definedName>
    <definedName name="IQ_TOTAL_PENSION_OBLIGATION" hidden="1">"c1292"</definedName>
    <definedName name="IQ_TOTAL_PRINCIPAL" hidden="1">"c2509"</definedName>
    <definedName name="IQ_TOTAL_PRINCIPAL_PCT" hidden="1">"c2510"</definedName>
    <definedName name="IQ_TOTAL_PROVED_RESERVES_NGL" hidden="1">"c2924"</definedName>
    <definedName name="IQ_TOTAL_PROVED_RESERVES_OIL" hidden="1">"c2040"</definedName>
    <definedName name="IQ_TOTAL_RECEIV" hidden="1">"c1293"</definedName>
    <definedName name="IQ_TOTAL_RECOVERIES_FDIC" hidden="1">"c6622"</definedName>
    <definedName name="IQ_TOTAL_REV" hidden="1">"c1294"</definedName>
    <definedName name="IQ_TOTAL_REV_10YR_ANN_CAGR">"c6150"</definedName>
    <definedName name="IQ_TOTAL_REV_10YR_ANN_GROWTH" hidden="1">"c1295"</definedName>
    <definedName name="IQ_TOTAL_REV_1YR_ANN_GROWTH" hidden="1">"c1296"</definedName>
    <definedName name="IQ_TOTAL_REV_2YR_ANN_CAGR">"c6151"</definedName>
    <definedName name="IQ_TOTAL_REV_2YR_ANN_GROWTH" hidden="1">"c1297"</definedName>
    <definedName name="IQ_TOTAL_REV_3YR_ANN_CAGR">"c6152"</definedName>
    <definedName name="IQ_TOTAL_REV_3YR_ANN_GROWTH" hidden="1">"c1298"</definedName>
    <definedName name="IQ_TOTAL_REV_5YR_ANN_CAGR">"c6153"</definedName>
    <definedName name="IQ_TOTAL_REV_5YR_ANN_GROWTH" hidden="1">"c1299"</definedName>
    <definedName name="IQ_TOTAL_REV_7YR_ANN_CAGR">"c6154"</definedName>
    <definedName name="IQ_TOTAL_REV_7YR_ANN_GROWTH" hidden="1">"c1300"</definedName>
    <definedName name="IQ_TOTAL_REV_AS_REPORTED" hidden="1">"c1301"</definedName>
    <definedName name="IQ_TOTAL_REV_BNK" hidden="1">"c1302"</definedName>
    <definedName name="IQ_TOTAL_REV_BNK_FDIC" hidden="1">"c6786"</definedName>
    <definedName name="IQ_TOTAL_REV_BR" hidden="1">"c1303"</definedName>
    <definedName name="IQ_TOTAL_REV_EMPLOYEE" hidden="1">"c1304"</definedName>
    <definedName name="IQ_TOTAL_REV_FIN" hidden="1">"c1305"</definedName>
    <definedName name="IQ_TOTAL_REV_INS" hidden="1">"c1306"</definedName>
    <definedName name="IQ_TOTAL_REV_RE">"c6275"</definedName>
    <definedName name="IQ_TOTAL_REV_REIT" hidden="1">"c1307"</definedName>
    <definedName name="IQ_TOTAL_REV_SHARE" hidden="1">"c1912"</definedName>
    <definedName name="IQ_TOTAL_REV_UTI" hidden="1">"c1308"</definedName>
    <definedName name="IQ_TOTAL_REVENUE" hidden="1">"c1294"</definedName>
    <definedName name="IQ_TOTAL_REVENUE_FOREIGN_FFIEC" hidden="1">"c15383"</definedName>
    <definedName name="IQ_TOTAL_RISK_BASED_CAPITAL_RATIO_FDIC" hidden="1">"c6747"</definedName>
    <definedName name="IQ_TOTAL_SECURITIES_FDIC" hidden="1">"c6306"</definedName>
    <definedName name="IQ_TOTAL_SPECIAL" hidden="1">"c1618"</definedName>
    <definedName name="IQ_TOTAL_ST_BORROW" hidden="1">"c1177"</definedName>
    <definedName name="IQ_TOTAL_SUB_DEBT" hidden="1">"c2528"</definedName>
    <definedName name="IQ_TOTAL_SUB_DEBT_EBITDA" hidden="1">"c2554"</definedName>
    <definedName name="IQ_TOTAL_SUB_DEBT_EBITDA_CAPEX" hidden="1">"c2555"</definedName>
    <definedName name="IQ_TOTAL_SUB_DEBT_PCT" hidden="1">"c2529"</definedName>
    <definedName name="IQ_TOTAL_SUBS" hidden="1">"c2119"</definedName>
    <definedName name="IQ_TOTAL_TIME_DEPOSITS_FDIC" hidden="1">"c6497"</definedName>
    <definedName name="IQ_TOTAL_TIME_LESS_100000_1_TO_3_YEARS_FFIEC" hidden="1">"c15335"</definedName>
    <definedName name="IQ_TOTAL_TIME_LESS_100000_3_MONTHS_LESS_FFIEC" hidden="1">"c15333"</definedName>
    <definedName name="IQ_TOTAL_TIME_LESS_100000_3_TO_12_MONTHS_FFIEC" hidden="1">"c15334"</definedName>
    <definedName name="IQ_TOTAL_TIME_LESS_100000_FFIEC" hidden="1">"c15332"</definedName>
    <definedName name="IQ_TOTAL_TIME_LESS_100000_OVER_3_YEARS_FFIEC" hidden="1">"c15336"</definedName>
    <definedName name="IQ_TOTAL_TIME_MORE_100000_1_TO_3_YEARS_FFIEC" hidden="1">"c15340"</definedName>
    <definedName name="IQ_TOTAL_TIME_MORE_100000_3_MONTHS_LESS_FFIEC" hidden="1">"c15338"</definedName>
    <definedName name="IQ_TOTAL_TIME_MORE_100000_3_TO_12_MONTHS_FFIEC" hidden="1">"c15339"</definedName>
    <definedName name="IQ_TOTAL_TIME_MORE_100000_FFIEC" hidden="1">"c15337"</definedName>
    <definedName name="IQ_TOTAL_TIME_MORE_100000_OVER_3_YEARS_FFIEC" hidden="1">"c15341"</definedName>
    <definedName name="IQ_TOTAL_TIME_SAVINGS_DEPOSITS_FDIC" hidden="1">"c6498"</definedName>
    <definedName name="IQ_TOTAL_TRADING_LIAB_FOREIGN_FFIEC" hidden="1">"c15296"</definedName>
    <definedName name="IQ_TOTAL_TRANS_ACCTS_FFIEC" hidden="1">"c15321"</definedName>
    <definedName name="IQ_TOTAL_UNUSED_COMMITMENTS_FDIC" hidden="1">"c6536"</definedName>
    <definedName name="IQ_TOTAL_UNUSUAL" hidden="1">"c1508"</definedName>
    <definedName name="IQ_TOTAL_UNUSUAL_BNK">"c5516"</definedName>
    <definedName name="IQ_TOTAL_UNUSUAL_BR" hidden="1">"c5517"</definedName>
    <definedName name="IQ_TOTAL_UNUSUAL_FIN">"c5518"</definedName>
    <definedName name="IQ_TOTAL_UNUSUAL_INS">"c5519"</definedName>
    <definedName name="IQ_TOTAL_UNUSUAL_RE">"c6286"</definedName>
    <definedName name="IQ_TOTAL_UNUSUAL_REIT">"c5520"</definedName>
    <definedName name="IQ_TOTAL_UNUSUAL_UTI">"c5521"</definedName>
    <definedName name="IQ_TOTAL_WARRANTS_BEG_OS" hidden="1">"c2719"</definedName>
    <definedName name="IQ_TOTAL_WARRANTS_CANCELLED" hidden="1">"c2722"</definedName>
    <definedName name="IQ_TOTAL_WARRANTS_END_OS" hidden="1">"c2723"</definedName>
    <definedName name="IQ_TOTAL_WARRANTS_EXERCISED" hidden="1">"c2721"</definedName>
    <definedName name="IQ_TOTAL_WARRANTS_ISSUED" hidden="1">"c2720"</definedName>
    <definedName name="IQ_TR_ACCT_METHOD" hidden="1">"c2363"</definedName>
    <definedName name="IQ_TR_ACQ_52_WK_HI_PCT" hidden="1">"c2348"</definedName>
    <definedName name="IQ_TR_ACQ_52_WK_LOW_PCT" hidden="1">"c2347"</definedName>
    <definedName name="IQ_TR_ACQ_CASH_ST_INVEST" hidden="1">"c2372"</definedName>
    <definedName name="IQ_TR_ACQ_CLOSEPRICE_1D" hidden="1">"c3027"</definedName>
    <definedName name="IQ_TR_ACQ_DILUT_EPS_EXCL" hidden="1">"c3028"</definedName>
    <definedName name="IQ_TR_ACQ_EARNING_CO" hidden="1">"c2379"</definedName>
    <definedName name="IQ_TR_ACQ_EBIT" hidden="1">"c2380"</definedName>
    <definedName name="IQ_TR_ACQ_EBIT_EQ_INC" hidden="1">"c3611"</definedName>
    <definedName name="IQ_TR_ACQ_EBITDA" hidden="1">"c2381"</definedName>
    <definedName name="IQ_TR_ACQ_EBITDA_EQ_INC" hidden="1">"c3610"</definedName>
    <definedName name="IQ_TR_ACQ_FILING_CURRENCY" hidden="1">"c3033"</definedName>
    <definedName name="IQ_TR_ACQ_FILINGDATE" hidden="1">"c3607"</definedName>
    <definedName name="IQ_TR_ACQ_MCAP_1DAY" hidden="1">"c2345"</definedName>
    <definedName name="IQ_TR_ACQ_MIN_INT" hidden="1">"c2374"</definedName>
    <definedName name="IQ_TR_ACQ_NET_DEBT" hidden="1">"c2373"</definedName>
    <definedName name="IQ_TR_ACQ_NI" hidden="1">"c2378"</definedName>
    <definedName name="IQ_TR_ACQ_PERIODDATE" hidden="1">"c3606"</definedName>
    <definedName name="IQ_TR_ACQ_PRICEDATE_1D" hidden="1">"c2346"</definedName>
    <definedName name="IQ_TR_ACQ_RETURN" hidden="1">"c2349"</definedName>
    <definedName name="IQ_TR_ACQ_STOCKYEARHIGH_1D" hidden="1">"c2343"</definedName>
    <definedName name="IQ_TR_ACQ_STOCKYEARLOW_1D" hidden="1">"c2344"</definedName>
    <definedName name="IQ_TR_ACQ_TOTAL_ASSETS" hidden="1">"c2371"</definedName>
    <definedName name="IQ_TR_ACQ_TOTAL_COMMON_EQ" hidden="1">"c2377"</definedName>
    <definedName name="IQ_TR_ACQ_TOTAL_DEBT" hidden="1">"c2376"</definedName>
    <definedName name="IQ_TR_ACQ_TOTAL_PREF" hidden="1">"c2375"</definedName>
    <definedName name="IQ_TR_ACQ_TOTAL_REV" hidden="1">"c2382"</definedName>
    <definedName name="IQ_TR_ADJ_SIZE" hidden="1">"c3024"</definedName>
    <definedName name="IQ_TR_ANN_DATE" hidden="1">"c2395"</definedName>
    <definedName name="IQ_TR_ANN_DATE_BL" hidden="1">"c2394"</definedName>
    <definedName name="IQ_TR_BID_DATE" hidden="1">"c2357"</definedName>
    <definedName name="IQ_TR_BLUESKY_FEES" hidden="1">"c2277"</definedName>
    <definedName name="IQ_TR_BNKY_ADVISOR_CLIENT_NAME_LIST" hidden="1">"c17671"</definedName>
    <definedName name="IQ_TR_BNKY_ADVISOR_FEE_LIST" hidden="1">"c17673"</definedName>
    <definedName name="IQ_TR_BNKY_ADVISOR_FEE_PCT_LIST" hidden="1">"c17674"</definedName>
    <definedName name="IQ_TR_BNKY_ADVISOR_ID_LIST" hidden="1">"c17670"</definedName>
    <definedName name="IQ_TR_BNKY_ADVISOR_NAME_LIST" hidden="1">"c17669"</definedName>
    <definedName name="IQ_TR_BNKY_ADVISOR_ROLE_LIST" hidden="1">"c17672"</definedName>
    <definedName name="IQ_TR_BNKY_AFFILIATES_JOINT_ADMIN" hidden="1">"c17636"</definedName>
    <definedName name="IQ_TR_BNKY_AFFILIATES_JOINT_ADMIN_LIST" hidden="1">"c17656"</definedName>
    <definedName name="IQ_TR_BNKY_CASE_CONSOLIDATED_DATE" hidden="1">"c17632"</definedName>
    <definedName name="IQ_TR_BNKY_CASE_FILING_FEE_PAID" hidden="1">"c17634"</definedName>
    <definedName name="IQ_TR_BNKY_CASE_NUMBER" hidden="1">"c17627"</definedName>
    <definedName name="IQ_TR_BNKY_CASH_IN_HAND" hidden="1">"c17651"</definedName>
    <definedName name="IQ_TR_BNKY_COURT" hidden="1">"c17626"</definedName>
    <definedName name="IQ_TR_BNKY_CREDITOR_CLAIM_AMT_LIST" hidden="1">"c17660"</definedName>
    <definedName name="IQ_TR_BNKY_CREDITOR_ID_LIST" hidden="1">"c17658"</definedName>
    <definedName name="IQ_TR_BNKY_CREDITOR_NAME_LIST" hidden="1">"c17657"</definedName>
    <definedName name="IQ_TR_BNKY_CREDITOR_REL_LIST" hidden="1">"c17659"</definedName>
    <definedName name="IQ_TR_BNKY_CREDITORS" hidden="1">"c17635"</definedName>
    <definedName name="IQ_TR_BNKY_DIP_COMMITMENT_FEE_LIST" hidden="1">"c17667"</definedName>
    <definedName name="IQ_TR_BNKY_DIP_FIN_PROVIDED" hidden="1">"c17640"</definedName>
    <definedName name="IQ_TR_BNKY_DIP_FIN_PROVIDED_LIST" hidden="1">"c17665"</definedName>
    <definedName name="IQ_TR_BNKY_DIP_FIN_PROVIDERS" hidden="1">"c17639"</definedName>
    <definedName name="IQ_TR_BNKY_DIP_FIN_SECURITY_TYPES" hidden="1">"c17642"</definedName>
    <definedName name="IQ_TR_BNKY_DIP_FIN_UTILIZED" hidden="1">"c17641"</definedName>
    <definedName name="IQ_TR_BNKY_DIP_ID_LIST" hidden="1">"c17662"</definedName>
    <definedName name="IQ_TR_BNKY_DIP_LEAD_PROVIDER_LIST" hidden="1">"c17668"</definedName>
    <definedName name="IQ_TR_BNKY_DIP_LIBOR_SPREAD_LIST" hidden="1">"c17666"</definedName>
    <definedName name="IQ_TR_BNKY_DIP_MATURITY_DATE_LIST" hidden="1">"c17664"</definedName>
    <definedName name="IQ_TR_BNKY_DIP_NAME_LIST" hidden="1">"c17661"</definedName>
    <definedName name="IQ_TR_BNKY_DIP_SECURITY_LIST" hidden="1">"c17663"</definedName>
    <definedName name="IQ_TR_BNKY_DISMISSED_DATE" hidden="1">"c17633"</definedName>
    <definedName name="IQ_TR_BNKY_EMERGED_REORG_DATE" hidden="1">"c17630"</definedName>
    <definedName name="IQ_TR_BNKY_FEATURES_LIST" hidden="1">"c17655"</definedName>
    <definedName name="IQ_TR_BNKY_FILING_TYPE" hidden="1">"c17624"</definedName>
    <definedName name="IQ_TR_BNKY_INVOL_PETITION_FILED_DATE" hidden="1">"c17629"</definedName>
    <definedName name="IQ_TR_BNKY_ISSUANCE_DEBT" hidden="1">"c17648"</definedName>
    <definedName name="IQ_TR_BNKY_ISSUANCE_EQUITY" hidden="1">"c17649"</definedName>
    <definedName name="IQ_TR_BNKY_LEAD_ASSETS_INIT_FILING" hidden="1">"c17645"</definedName>
    <definedName name="IQ_TR_BNKY_LEAD_ASSETS_INIT_FILING_LIST" hidden="1">"c17678"</definedName>
    <definedName name="IQ_TR_BNKY_LEAD_DEBTOR" hidden="1">"c17643"</definedName>
    <definedName name="IQ_TR_BNKY_LEAD_DEBTOR_LIST" hidden="1">"c17675"</definedName>
    <definedName name="IQ_TR_BNKY_LEAD_LIAB_INIT_FILING" hidden="1">"c17644"</definedName>
    <definedName name="IQ_TR_BNKY_LEAD_LIAB_INIT_FILING_LIST" hidden="1">"c17677"</definedName>
    <definedName name="IQ_TR_BNKY_LEAD_REV_ANN" hidden="1">"c17646"</definedName>
    <definedName name="IQ_TR_BNKY_LEAD_REV_ANN_LIST" hidden="1">"c17679"</definedName>
    <definedName name="IQ_TR_BNKY_LEAD_STOCK_PRICE_ANN" hidden="1">"c17647"</definedName>
    <definedName name="IQ_TR_BNKY_LEAD_STOCK_PRICE_ANN_LIST" hidden="1">"c17680"</definedName>
    <definedName name="IQ_TR_BNKY_LEAD_TYPE_LIST" hidden="1">"c17676"</definedName>
    <definedName name="IQ_TR_BNKY_LIQUIDATED_DATE" hidden="1">"c17631"</definedName>
    <definedName name="IQ_TR_BNKY_PRE_BANKRUPTCY_SITUATION" hidden="1">"c17637"</definedName>
    <definedName name="IQ_TR_BNKY_RESOLUTION" hidden="1">"c17638"</definedName>
    <definedName name="IQ_TR_BNKY_RESTRUCTURING_WEBSITE" hidden="1">"c17625"</definedName>
    <definedName name="IQ_TR_BNKY_SALE_ASSETS" hidden="1">"c17650"</definedName>
    <definedName name="IQ_TR_BNKY_TOTAL_CLAIMANTS_AMT" hidden="1">"c17653"</definedName>
    <definedName name="IQ_TR_BNKY_TOTAL_FIN_PROVIDED" hidden="1">"c17652"</definedName>
    <definedName name="IQ_TR_BNKY_TOTAL_PAYMENTS_CLAIMANTS" hidden="1">"c17654"</definedName>
    <definedName name="IQ_TR_BNKY_VOL_PETITION_FILED_DATE" hidden="1">"c17628"</definedName>
    <definedName name="IQ_TR_BUY_ACC_ADVISORS" hidden="1">"c3048"</definedName>
    <definedName name="IQ_TR_BUY_ADVISORS" hidden="1">"c2387"</definedName>
    <definedName name="IQ_TR_BUY_FIN_ADVISORS" hidden="1">"c3045"</definedName>
    <definedName name="IQ_TR_BUY_LEG_ADVISORS" hidden="1">"c2387"</definedName>
    <definedName name="IQ_TR_BUYER_ID" hidden="1">"c2404"</definedName>
    <definedName name="IQ_TR_BUYERNAME" hidden="1">"c2401"</definedName>
    <definedName name="IQ_TR_CANCELLED_DATE" hidden="1">"c2284"</definedName>
    <definedName name="IQ_TR_CASH_CONSID_PCT" hidden="1">"c2296"</definedName>
    <definedName name="IQ_TR_CASH_ST_INVEST" hidden="1">"c3025"</definedName>
    <definedName name="IQ_TR_CHANGE_CONTROL" hidden="1">"c2365"</definedName>
    <definedName name="IQ_TR_CLOSED_DATE" hidden="1">"c2283"</definedName>
    <definedName name="IQ_TR_CO_NET_PROCEEDS" hidden="1">"c2268"</definedName>
    <definedName name="IQ_TR_CO_NET_PROCEEDS_PCT" hidden="1">"c2270"</definedName>
    <definedName name="IQ_TR_COMMENTS" hidden="1">"c2383"</definedName>
    <definedName name="IQ_TR_CURRENCY" hidden="1">"c3016"</definedName>
    <definedName name="IQ_TR_DEAL_ATTITUDE" hidden="1">"c2364"</definedName>
    <definedName name="IQ_TR_DEAL_CONDITIONS" hidden="1">"c2367"</definedName>
    <definedName name="IQ_TR_DEAL_RESOLUTION" hidden="1">"c2391"</definedName>
    <definedName name="IQ_TR_DEAL_RESPONSES" hidden="1">"c2366"</definedName>
    <definedName name="IQ_TR_DEBT_CONSID_PCT" hidden="1">"c2299"</definedName>
    <definedName name="IQ_TR_DEF_AGRMT_DATE" hidden="1">"c2285"</definedName>
    <definedName name="IQ_TR_DISCLOSED_FEES_EXP" hidden="1">"c2288"</definedName>
    <definedName name="IQ_TR_EARNOUTS" hidden="1">"c3023"</definedName>
    <definedName name="IQ_TR_EXPIRED_DATE" hidden="1">"c2412"</definedName>
    <definedName name="IQ_TR_GROSS_OFFERING_AMT" hidden="1">"c2262"</definedName>
    <definedName name="IQ_TR_HYBRID_CONSID_PCT" hidden="1">"c2300"</definedName>
    <definedName name="IQ_TR_IMPLIED_EQ" hidden="1">"c3018"</definedName>
    <definedName name="IQ_TR_IMPLIED_EQ_BV" hidden="1">"c3019"</definedName>
    <definedName name="IQ_TR_IMPLIED_EQ_NI_LTM" hidden="1">"c3020"</definedName>
    <definedName name="IQ_TR_IMPLIED_EV" hidden="1">"c2301"</definedName>
    <definedName name="IQ_TR_IMPLIED_EV_BV" hidden="1">"c2306"</definedName>
    <definedName name="IQ_TR_IMPLIED_EV_EBIT" hidden="1">"c2302"</definedName>
    <definedName name="IQ_TR_IMPLIED_EV_EBITDA" hidden="1">"c2303"</definedName>
    <definedName name="IQ_TR_IMPLIED_EV_NI_LTM" hidden="1">"c2307"</definedName>
    <definedName name="IQ_TR_IMPLIED_EV_REV" hidden="1">"c2304"</definedName>
    <definedName name="IQ_TR_INIT_FILED_DATE" hidden="1">"c3495"</definedName>
    <definedName name="IQ_TR_LOI_DATE" hidden="1">"c2282"</definedName>
    <definedName name="IQ_TR_MAJ_MIN_STAKE" hidden="1">"c2389"</definedName>
    <definedName name="IQ_TR_NEGOTIATED_BUYBACK_PRICE" hidden="1">"c2414"</definedName>
    <definedName name="IQ_TR_NET_ASSUM_LIABILITIES" hidden="1">"c2308"</definedName>
    <definedName name="IQ_TR_NET_PROCEEDS" hidden="1">"c2267"</definedName>
    <definedName name="IQ_TR_OFFER_DATE" hidden="1">"c2265"</definedName>
    <definedName name="IQ_TR_OFFER_DATE_MA" hidden="1">"c3035"</definedName>
    <definedName name="IQ_TR_OFFER_PER_SHARE" hidden="1">"c3017"</definedName>
    <definedName name="IQ_TR_OPTIONS_CONSID_PCT" hidden="1">"c2311"</definedName>
    <definedName name="IQ_TR_OTHER_CONSID" hidden="1">"c3022"</definedName>
    <definedName name="IQ_TR_PCT_SOUGHT" hidden="1">"c2309"</definedName>
    <definedName name="IQ_TR_PFEATURES" hidden="1">"c2384"</definedName>
    <definedName name="IQ_TR_PIPE_CONV_PRICE_SHARE" hidden="1">"c2292"</definedName>
    <definedName name="IQ_TR_PIPE_CPN_PCT" hidden="1">"c2291"</definedName>
    <definedName name="IQ_TR_PIPE_NUMBER_SHARES" hidden="1">"c2293"</definedName>
    <definedName name="IQ_TR_PIPE_PPS" hidden="1">"c2290"</definedName>
    <definedName name="IQ_TR_POSTMONEY_VAL" hidden="1">"c2286"</definedName>
    <definedName name="IQ_TR_PREDEAL_SITUATION" hidden="1">"c2390"</definedName>
    <definedName name="IQ_TR_PREF_CONSID_PCT" hidden="1">"c2310"</definedName>
    <definedName name="IQ_TR_PREMONEY_VAL" hidden="1">"c2287"</definedName>
    <definedName name="IQ_TR_PRINTING_FEES" hidden="1">"c2276"</definedName>
    <definedName name="IQ_TR_PT_MONETARY_VALUES" hidden="1">"c2415"</definedName>
    <definedName name="IQ_TR_PT_NUMBER_SHARES" hidden="1">"c2417"</definedName>
    <definedName name="IQ_TR_PT_PCT_SHARES" hidden="1">"c2416"</definedName>
    <definedName name="IQ_TR_RATING_FEES" hidden="1">"c2275"</definedName>
    <definedName name="IQ_TR_REG_EFFECT_DATE" hidden="1">"c2264"</definedName>
    <definedName name="IQ_TR_REG_FILED_DATE" hidden="1">"c2263"</definedName>
    <definedName name="IQ_TR_RENEWAL_BUYBACK" hidden="1">"c2413"</definedName>
    <definedName name="IQ_TR_ROUND_NUMBER" hidden="1">"c2295"</definedName>
    <definedName name="IQ_TR_SEC_FEES" hidden="1">"c2274"</definedName>
    <definedName name="IQ_TR_SECURITY_TYPE_REG" hidden="1">"c2279"</definedName>
    <definedName name="IQ_TR_SELL_ACC_ADVISORS" hidden="1">"c3049"</definedName>
    <definedName name="IQ_TR_SELL_ADVISORS" hidden="1">"c2388"</definedName>
    <definedName name="IQ_TR_SELL_FIN_ADVISORS" hidden="1">"c3046"</definedName>
    <definedName name="IQ_TR_SELL_LEG_ADVISORS" hidden="1">"c2388"</definedName>
    <definedName name="IQ_TR_SELLER_ID" hidden="1">"c2406"</definedName>
    <definedName name="IQ_TR_SELLERNAME" hidden="1">"c2402"</definedName>
    <definedName name="IQ_TR_SFEATURES" hidden="1">"c2385"</definedName>
    <definedName name="IQ_TR_SH_NET_PROCEEDS" hidden="1">"c2269"</definedName>
    <definedName name="IQ_TR_SH_NET_PROCEEDS_PCT" hidden="1">"c2271"</definedName>
    <definedName name="IQ_TR_SPECIAL_COMMITTEE" hidden="1">"c2362"</definedName>
    <definedName name="IQ_TR_STATUS" hidden="1">"c2399"</definedName>
    <definedName name="IQ_TR_STOCK_CONSID_PCT" hidden="1">"c2312"</definedName>
    <definedName name="IQ_TR_SUBDEBT" hidden="1">"c2370"</definedName>
    <definedName name="IQ_TR_SUSPENDED_DATE" hidden="1">"c2407"</definedName>
    <definedName name="IQ_TR_TARGET_52WKHI_PCT" hidden="1">"c2351"</definedName>
    <definedName name="IQ_TR_TARGET_52WKLOW_PCT" hidden="1">"c2350"</definedName>
    <definedName name="IQ_TR_TARGET_ACC_ADVISORS" hidden="1">"c3047"</definedName>
    <definedName name="IQ_TR_TARGET_ADVISORS" hidden="1">"c2386"</definedName>
    <definedName name="IQ_TR_TARGET_CASH_ST_INVEST" hidden="1">"c2327"</definedName>
    <definedName name="IQ_TR_TARGET_CLOSEPRICE_1D" hidden="1">"c2352"</definedName>
    <definedName name="IQ_TR_TARGET_CLOSEPRICE_1M" hidden="1">"c2354"</definedName>
    <definedName name="IQ_TR_TARGET_CLOSEPRICE_1W" hidden="1">"c2353"</definedName>
    <definedName name="IQ_TR_TARGET_DILUT_EPS_EXCL" hidden="1">"c2324"</definedName>
    <definedName name="IQ_TR_TARGET_EARNING_CO" hidden="1">"c2332"</definedName>
    <definedName name="IQ_TR_TARGET_EBIT" hidden="1">"c2333"</definedName>
    <definedName name="IQ_TR_TARGET_EBIT_EQ_INC" hidden="1">"c3609"</definedName>
    <definedName name="IQ_TR_TARGET_EBITDA" hidden="1">"c2334"</definedName>
    <definedName name="IQ_TR_TARGET_EBITDA_EQ_INC" hidden="1">"c3608"</definedName>
    <definedName name="IQ_TR_TARGET_FILING_CURRENCY" hidden="1">"c3034"</definedName>
    <definedName name="IQ_TR_TARGET_FILINGDATE" hidden="1">"c3605"</definedName>
    <definedName name="IQ_TR_TARGET_FIN_ADVISORS" hidden="1">"c3044"</definedName>
    <definedName name="IQ_TR_TARGET_ID" hidden="1">"c2405"</definedName>
    <definedName name="IQ_TR_TARGET_LEG_ADVISORS" hidden="1">"c2386"</definedName>
    <definedName name="IQ_TR_TARGET_MARKETCAP" hidden="1">"c2342"</definedName>
    <definedName name="IQ_TR_TARGET_MIN_INT" hidden="1">"c2328"</definedName>
    <definedName name="IQ_TR_TARGET_NET_DEBT" hidden="1">"c2326"</definedName>
    <definedName name="IQ_TR_TARGET_NI" hidden="1">"c2331"</definedName>
    <definedName name="IQ_TR_TARGET_PERIODDATE" hidden="1">"c3604"</definedName>
    <definedName name="IQ_TR_TARGET_PRICEDATE_1D" hidden="1">"c2341"</definedName>
    <definedName name="IQ_TR_TARGET_RETURN" hidden="1">"c2355"</definedName>
    <definedName name="IQ_TR_TARGET_SEC_DETAIL" hidden="1">"c3021"</definedName>
    <definedName name="IQ_TR_TARGET_SEC_TI_ID" hidden="1">"c2368"</definedName>
    <definedName name="IQ_TR_TARGET_SEC_TYPE" hidden="1">"c2369"</definedName>
    <definedName name="IQ_TR_TARGET_SPD" hidden="1">"c2313"</definedName>
    <definedName name="IQ_TR_TARGET_SPD_PCT" hidden="1">"c2314"</definedName>
    <definedName name="IQ_TR_TARGET_STOCKPREMIUM_1D" hidden="1">"c2336"</definedName>
    <definedName name="IQ_TR_TARGET_STOCKPREMIUM_1M" hidden="1">"c2337"</definedName>
    <definedName name="IQ_TR_TARGET_STOCKPREMIUM_1W" hidden="1">"c2338"</definedName>
    <definedName name="IQ_TR_TARGET_STOCKYEARHIGH_1D" hidden="1">"c2339"</definedName>
    <definedName name="IQ_TR_TARGET_STOCKYEARLOW_1D" hidden="1">"c2340"</definedName>
    <definedName name="IQ_TR_TARGET_TOTAL_ASSETS" hidden="1">"c2325"</definedName>
    <definedName name="IQ_TR_TARGET_TOTAL_COMMON_EQ" hidden="1">"c2421"</definedName>
    <definedName name="IQ_TR_TARGET_TOTAL_DEBT" hidden="1">"c2330"</definedName>
    <definedName name="IQ_TR_TARGET_TOTAL_PREF" hidden="1">"c2329"</definedName>
    <definedName name="IQ_TR_TARGET_TOTAL_REV" hidden="1">"c2335"</definedName>
    <definedName name="IQ_TR_TARGETNAME" hidden="1">"c2403"</definedName>
    <definedName name="IQ_TR_TERM_FEE" hidden="1">"c2298"</definedName>
    <definedName name="IQ_TR_TERM_FEE_PCT" hidden="1">"c2297"</definedName>
    <definedName name="IQ_TR_TODATE" hidden="1">"c3036"</definedName>
    <definedName name="IQ_TR_TODATE_MONETARY_VALUE" hidden="1">"c2418"</definedName>
    <definedName name="IQ_TR_TODATE_NUMBER_SHARES" hidden="1">"c2420"</definedName>
    <definedName name="IQ_TR_TODATE_PCT_SHARES" hidden="1">"c2419"</definedName>
    <definedName name="IQ_TR_TOTAL_ACCT_FEES" hidden="1">"c2273"</definedName>
    <definedName name="IQ_TR_TOTAL_CASH" hidden="1">"c2315"</definedName>
    <definedName name="IQ_TR_TOTAL_CONSID_SH" hidden="1">"c2316"</definedName>
    <definedName name="IQ_TR_TOTAL_DEBT" hidden="1">"c2317"</definedName>
    <definedName name="IQ_TR_TOTAL_GROSS_TV" hidden="1">"c2318"</definedName>
    <definedName name="IQ_TR_TOTAL_HYBRID" hidden="1">"c2319"</definedName>
    <definedName name="IQ_TR_TOTAL_LEGAL_FEES" hidden="1">"c2272"</definedName>
    <definedName name="IQ_TR_TOTAL_NET_TV" hidden="1">"c2320"</definedName>
    <definedName name="IQ_TR_TOTAL_NEWMONEY" hidden="1">"c2289"</definedName>
    <definedName name="IQ_TR_TOTAL_OPTIONS" hidden="1">"c2322"</definedName>
    <definedName name="IQ_TR_TOTAL_OPTIONS_BUYER" hidden="1">"c3026"</definedName>
    <definedName name="IQ_TR_TOTAL_PREFERRED" hidden="1">"c2321"</definedName>
    <definedName name="IQ_TR_TOTAL_REG_AMT" hidden="1">"c2261"</definedName>
    <definedName name="IQ_TR_TOTAL_STOCK" hidden="1">"c2323"</definedName>
    <definedName name="IQ_TR_TOTAL_TAKEDOWNS" hidden="1">"c2278"</definedName>
    <definedName name="IQ_TR_TOTAL_UW_COMP" hidden="1">"c2280"</definedName>
    <definedName name="IQ_TR_TOTALVALUE" hidden="1">"c2400"</definedName>
    <definedName name="IQ_TR_TRANSACTION_TYPE" hidden="1">"c2398"</definedName>
    <definedName name="IQ_TR_WITHDRAWN_DTE" hidden="1">"c2266"</definedName>
    <definedName name="IQ_TRADE_AR" hidden="1">"c40"</definedName>
    <definedName name="IQ_TRADE_PRINCIPAL" hidden="1">"c1309"</definedName>
    <definedName name="IQ_TRADING_ACCOUNT_GAINS_FEES_FDIC" hidden="1">"c6573"</definedName>
    <definedName name="IQ_TRADING_ASSETS" hidden="1">"c1310"</definedName>
    <definedName name="IQ_TRADING_ASSETS_FDIC" hidden="1">"c6328"</definedName>
    <definedName name="IQ_TRADING_CURRENCY" hidden="1">"c2212"</definedName>
    <definedName name="IQ_TRADING_LIABILITIES_FDIC" hidden="1">"c6344"</definedName>
    <definedName name="IQ_TRADING_REV_FOREIGN_FFIEC" hidden="1">"c15377"</definedName>
    <definedName name="IQ_TRANSACTION_ACCOUNTS_FDIC" hidden="1">"c6544"</definedName>
    <definedName name="IQ_TRANSACTION_LIST" hidden="1">"c15126"</definedName>
    <definedName name="IQ_TRANSACTION_LIST_BANKRUPTCY" hidden="1">"c15131"</definedName>
    <definedName name="IQ_TRANSACTION_LIST_BUYBACK" hidden="1">"c15129"</definedName>
    <definedName name="IQ_TRANSACTION_LIST_INCL_SUBS" hidden="1">"c15132"</definedName>
    <definedName name="IQ_TRANSACTION_LIST_INCL_SUBS_BANKRUPTCY" hidden="1">"c15137"</definedName>
    <definedName name="IQ_TRANSACTION_LIST_INCL_SUBS_BUYBACK" hidden="1">"c15135"</definedName>
    <definedName name="IQ_TRANSACTION_LIST_INCL_SUBS_MA" hidden="1">"c15133"</definedName>
    <definedName name="IQ_TRANSACTION_LIST_INCL_SUBS_PO" hidden="1">"c15136"</definedName>
    <definedName name="IQ_TRANSACTION_LIST_INCL_SUBS_PP" hidden="1">"c15134"</definedName>
    <definedName name="IQ_TRANSACTION_LIST_MA" hidden="1">"c15127"</definedName>
    <definedName name="IQ_TRANSACTION_LIST_PO" hidden="1">"c15130"</definedName>
    <definedName name="IQ_TRANSACTION_LIST_PP" hidden="1">"c15128"</definedName>
    <definedName name="IQ_TREASURER_ID" hidden="1">"c15214"</definedName>
    <definedName name="IQ_TREASURER_NAME" hidden="1">"c15213"</definedName>
    <definedName name="IQ_TREASURY" hidden="1">"c1311"</definedName>
    <definedName name="IQ_TREASURY_OTHER_EQUITY" hidden="1">"c1312"</definedName>
    <definedName name="IQ_TREASURY_OTHER_EQUITY_BNK" hidden="1">"c1313"</definedName>
    <definedName name="IQ_TREASURY_OTHER_EQUITY_BR" hidden="1">"c1314"</definedName>
    <definedName name="IQ_TREASURY_OTHER_EQUITY_FIN" hidden="1">"c1315"</definedName>
    <definedName name="IQ_TREASURY_OTHER_EQUITY_INS" hidden="1">"c1316"</definedName>
    <definedName name="IQ_TREASURY_OTHER_EQUITY_RE">"c6276"</definedName>
    <definedName name="IQ_TREASURY_OTHER_EQUITY_REIT" hidden="1">"c1317"</definedName>
    <definedName name="IQ_TREASURY_OTHER_EQUITY_UTI" hidden="1">"c1318"</definedName>
    <definedName name="IQ_TREASURY_STOCK" hidden="1">"c1311"</definedName>
    <definedName name="IQ_TREASURY_STOCK_TRANSACTIONS_FDIC" hidden="1">"c6501"</definedName>
    <definedName name="IQ_TREASURY_STOCK_TRANSACTIONS_FFIEC" hidden="1">"c15352"</definedName>
    <definedName name="IQ_TRUST_INC" hidden="1">"c1319"</definedName>
    <definedName name="IQ_TRUST_PREF" hidden="1">"c1320"</definedName>
    <definedName name="IQ_TRUST_PREFERRED" hidden="1">"c3029"</definedName>
    <definedName name="IQ_TRUST_PREFERRED_PCT" hidden="1">"c3030"</definedName>
    <definedName name="IQ_TWELVE_MONTHS_FIXED_AND_FLOATING_FDIC" hidden="1">"c6420"</definedName>
    <definedName name="IQ_TWELVE_MONTHS_MORTGAGE_PASS_THROUGHS_FDIC" hidden="1">"c6412"</definedName>
    <definedName name="IQ_UFCF_10YR_ANN_CAGR">"c6179"</definedName>
    <definedName name="IQ_UFCF_10YR_ANN_GROWTH" hidden="1">"c1948"</definedName>
    <definedName name="IQ_UFCF_1YR_ANN_GROWTH" hidden="1">"c1943"</definedName>
    <definedName name="IQ_UFCF_2YR_ANN_CAGR">"c6175"</definedName>
    <definedName name="IQ_UFCF_2YR_ANN_GROWTH" hidden="1">"c1944"</definedName>
    <definedName name="IQ_UFCF_3YR_ANN_CAGR">"c6176"</definedName>
    <definedName name="IQ_UFCF_3YR_ANN_GROWTH" hidden="1">"c1945"</definedName>
    <definedName name="IQ_UFCF_5YR_ANN_CAGR">"c6177"</definedName>
    <definedName name="IQ_UFCF_5YR_ANN_GROWTH" hidden="1">"c1946"</definedName>
    <definedName name="IQ_UFCF_7YR_ANN_CAGR">"c6178"</definedName>
    <definedName name="IQ_UFCF_7YR_ANN_GROWTH" hidden="1">"c1947"</definedName>
    <definedName name="IQ_UFCF_MARGIN" hidden="1">"c1962"</definedName>
    <definedName name="IQ_ULT_PARENT" hidden="1">"c3037"</definedName>
    <definedName name="IQ_ULT_PARENT_CIQID" hidden="1">"c3039"</definedName>
    <definedName name="IQ_ULT_PARENT_TICKER" hidden="1">"c3038"</definedName>
    <definedName name="IQ_UNAMORT_DISC" hidden="1">"c2513"</definedName>
    <definedName name="IQ_UNAMORT_DISC_PCT" hidden="1">"c2514"</definedName>
    <definedName name="IQ_UNAMORT_PREMIUM" hidden="1">"c2511"</definedName>
    <definedName name="IQ_UNAMORT_PREMIUM_PCT" hidden="1">"c2512"</definedName>
    <definedName name="IQ_UNDIVIDED_PROFITS_FDIC" hidden="1">"c6352"</definedName>
    <definedName name="IQ_UNDRAWN_CP" hidden="1">"c2518"</definedName>
    <definedName name="IQ_UNDRAWN_CREDIT" hidden="1">"c3032"</definedName>
    <definedName name="IQ_UNDRAWN_RC" hidden="1">"c2517"</definedName>
    <definedName name="IQ_UNDRAWN_TL" hidden="1">"c2519"</definedName>
    <definedName name="IQ_UNEARN_PREMIUM" hidden="1">"c1321"</definedName>
    <definedName name="IQ_UNEARN_REV_CURRENT" hidden="1">"c1322"</definedName>
    <definedName name="IQ_UNEARN_REV_CURRENT_BNK" hidden="1">"c1323"</definedName>
    <definedName name="IQ_UNEARN_REV_CURRENT_BR" hidden="1">"c1324"</definedName>
    <definedName name="IQ_UNEARN_REV_CURRENT_FIN" hidden="1">"c1325"</definedName>
    <definedName name="IQ_UNEARN_REV_CURRENT_INS" hidden="1">"c1326"</definedName>
    <definedName name="IQ_UNEARN_REV_CURRENT_RE">"c6277"</definedName>
    <definedName name="IQ_UNEARN_REV_CURRENT_REIT" hidden="1">"c1327"</definedName>
    <definedName name="IQ_UNEARN_REV_CURRENT_UTI" hidden="1">"c1328"</definedName>
    <definedName name="IQ_UNEARN_REV_LT" hidden="1">"c1329"</definedName>
    <definedName name="IQ_UNEARNED_INCOME_FDIC" hidden="1">"c6324"</definedName>
    <definedName name="IQ_UNEARNED_INCOME_FOREIGN_FDIC" hidden="1">"c6385"</definedName>
    <definedName name="IQ_UNLEVERED_FCF" hidden="1">"c1908"</definedName>
    <definedName name="IQ_UNPAID_CLAIMS" hidden="1">"c1330"</definedName>
    <definedName name="IQ_UNPROFITABLE_INSTITUTIONS_FDIC" hidden="1">"c6722"</definedName>
    <definedName name="IQ_UNREALIZED_GAIN" hidden="1">"c1619"</definedName>
    <definedName name="IQ_UNSECURED_DEBT" hidden="1">"c2548"</definedName>
    <definedName name="IQ_UNSECURED_DEBT_PCT" hidden="1">"c2549"</definedName>
    <definedName name="IQ_UNUSED_LOAN_COMMITMENTS_FDIC" hidden="1">"c6368"</definedName>
    <definedName name="IQ_UNUSUAL_EXP" hidden="1">"c18"</definedName>
    <definedName name="IQ_US_BANKS_OTHER_INST_FOREIGN_DEP_FFIEC" hidden="1">"c15343"</definedName>
    <definedName name="IQ_US_BRANCHES_FOREIGN_BANK_LOANS_FDIC" hidden="1">"c6435"</definedName>
    <definedName name="IQ_US_BRANCHES_FOREIGN_BANKS_FDIC" hidden="1">"c6390"</definedName>
    <definedName name="IQ_US_GAAP" hidden="1">"c1331"</definedName>
    <definedName name="IQ_US_GAAP_BASIC_EPS_EXCL" hidden="1">"c2984"</definedName>
    <definedName name="IQ_US_GAAP_BASIC_EPS_INCL" hidden="1">"c2982"</definedName>
    <definedName name="IQ_US_GAAP_BASIC_WEIGHT" hidden="1">"c2980"</definedName>
    <definedName name="IQ_US_GAAP_CA" hidden="1">"c2930"</definedName>
    <definedName name="IQ_US_GAAP_CA_ADJ" hidden="1">"c2925"</definedName>
    <definedName name="IQ_US_GAAP_CASH_FINAN" hidden="1">"c2945"</definedName>
    <definedName name="IQ_US_GAAP_CASH_FINAN_ADJ" hidden="1">"c2941"</definedName>
    <definedName name="IQ_US_GAAP_CASH_INVEST" hidden="1">"c2944"</definedName>
    <definedName name="IQ_US_GAAP_CASH_INVEST_ADJ" hidden="1">"c2940"</definedName>
    <definedName name="IQ_US_GAAP_CASH_OPER" hidden="1">"c2943"</definedName>
    <definedName name="IQ_US_GAAP_CASH_OPER_ADJ" hidden="1">"c2939"</definedName>
    <definedName name="IQ_US_GAAP_CL" hidden="1">"c2932"</definedName>
    <definedName name="IQ_US_GAAP_CL_ADJ" hidden="1">"c2927"</definedName>
    <definedName name="IQ_US_GAAP_COST_REV" hidden="1">"c2965"</definedName>
    <definedName name="IQ_US_GAAP_COST_REV_ADJ" hidden="1">"c2951"</definedName>
    <definedName name="IQ_US_GAAP_DILUT_EPS_EXCL" hidden="1">"c2985"</definedName>
    <definedName name="IQ_US_GAAP_DILUT_EPS_INCL" hidden="1">"c2983"</definedName>
    <definedName name="IQ_US_GAAP_DILUT_NI" hidden="1">"c2979"</definedName>
    <definedName name="IQ_US_GAAP_DILUT_WEIGHT" hidden="1">"c2981"</definedName>
    <definedName name="IQ_US_GAAP_DO" hidden="1">"c2973"</definedName>
    <definedName name="IQ_US_GAAP_DO_ADJ" hidden="1">"c2959"</definedName>
    <definedName name="IQ_US_GAAP_EXTRA_ACC_ITEMS" hidden="1">"c2972"</definedName>
    <definedName name="IQ_US_GAAP_EXTRA_ACC_ITEMS_ADJ" hidden="1">"c2958"</definedName>
    <definedName name="IQ_US_GAAP_INC_TAX" hidden="1">"c2975"</definedName>
    <definedName name="IQ_US_GAAP_INC_TAX_ADJ" hidden="1">"c2961"</definedName>
    <definedName name="IQ_US_GAAP_INTEREST_EXP" hidden="1">"c2971"</definedName>
    <definedName name="IQ_US_GAAP_INTEREST_EXP_ADJ" hidden="1">"c2957"</definedName>
    <definedName name="IQ_US_GAAP_LIAB_LT" hidden="1">"c2933"</definedName>
    <definedName name="IQ_US_GAAP_LIAB_LT_ADJ" hidden="1">"c2928"</definedName>
    <definedName name="IQ_US_GAAP_LIAB_TOTAL_LIAB" hidden="1">"c2933"</definedName>
    <definedName name="IQ_US_GAAP_MINORITY_INTEREST_IS" hidden="1">"c2974"</definedName>
    <definedName name="IQ_US_GAAP_MINORITY_INTEREST_IS_ADJ" hidden="1">"c2960"</definedName>
    <definedName name="IQ_US_GAAP_NCA" hidden="1">"c2931"</definedName>
    <definedName name="IQ_US_GAAP_NCA_ADJ" hidden="1">"c2926"</definedName>
    <definedName name="IQ_US_GAAP_NET_CHANGE" hidden="1">"c2946"</definedName>
    <definedName name="IQ_US_GAAP_NET_CHANGE_ADJ" hidden="1">"c2942"</definedName>
    <definedName name="IQ_US_GAAP_NI" hidden="1">"c2976"</definedName>
    <definedName name="IQ_US_GAAP_NI_ADJ" hidden="1">"c2963"</definedName>
    <definedName name="IQ_US_GAAP_NI_AVAIL_EXCL" hidden="1">"c2977"</definedName>
    <definedName name="IQ_US_GAAP_NI_AVAIL_INCL" hidden="1">"c2978"</definedName>
    <definedName name="IQ_US_GAAP_OTHER_ADJ_ADJ" hidden="1">"c2962"</definedName>
    <definedName name="IQ_US_GAAP_OTHER_NON_OPER" hidden="1">"c2969"</definedName>
    <definedName name="IQ_US_GAAP_OTHER_NON_OPER_ADJ" hidden="1">"c2955"</definedName>
    <definedName name="IQ_US_GAAP_OTHER_OPER" hidden="1">"c2968"</definedName>
    <definedName name="IQ_US_GAAP_OTHER_OPER_ADJ" hidden="1">"c2954"</definedName>
    <definedName name="IQ_US_GAAP_RD" hidden="1">"c2967"</definedName>
    <definedName name="IQ_US_GAAP_RD_ADJ" hidden="1">"c2953"</definedName>
    <definedName name="IQ_US_GAAP_SGA" hidden="1">"c2966"</definedName>
    <definedName name="IQ_US_GAAP_SGA_ADJ" hidden="1">"c2952"</definedName>
    <definedName name="IQ_US_GAAP_TOTAL_ASSETS" hidden="1">"c2931"</definedName>
    <definedName name="IQ_US_GAAP_TOTAL_EQUITY" hidden="1">"c2934"</definedName>
    <definedName name="IQ_US_GAAP_TOTAL_EQUITY_ADJ" hidden="1">"c2929"</definedName>
    <definedName name="IQ_US_GAAP_TOTAL_REV" hidden="1">"c2964"</definedName>
    <definedName name="IQ_US_GAAP_TOTAL_REV_ADJ" hidden="1">"c2950"</definedName>
    <definedName name="IQ_US_GAAP_TOTAL_UNUSUAL" hidden="1">"c2970"</definedName>
    <definedName name="IQ_US_GAAP_TOTAL_UNUSUAL_ADJ" hidden="1">"c2956"</definedName>
    <definedName name="IQ_US_GOV_AGENCIES_FDIC" hidden="1">"c6395"</definedName>
    <definedName name="IQ_US_GOV_DEPOSITS_FDIC" hidden="1">"c6483"</definedName>
    <definedName name="IQ_US_GOV_ENTERPRISES_FDIC" hidden="1">"c6396"</definedName>
    <definedName name="IQ_US_GOV_NONCURRENT_LOANS_TOTAL_NONCURRENT_FDIC" hidden="1">"c6779"</definedName>
    <definedName name="IQ_US_GOV_NONTRANSACTION_ACCOUNTS_FDIC" hidden="1">"c6546"</definedName>
    <definedName name="IQ_US_GOV_OBLIGATIONS_FDIC" hidden="1">"c6299"</definedName>
    <definedName name="IQ_US_GOV_SECURITIES_FDIC" hidden="1">"c6297"</definedName>
    <definedName name="IQ_US_GOV_TOTAL_DEPOSITS_FDIC" hidden="1">"c6472"</definedName>
    <definedName name="IQ_US_GOV_TRANSACTION_ACCOUNTS_FDIC" hidden="1">"c6538"</definedName>
    <definedName name="IQ_US_GOVT_NON_TRANS_ACCTS_FFIEC" hidden="1">"c15323"</definedName>
    <definedName name="IQ_US_GOVT_STATE_POLI_SUBD_IN_US_FOREIGN_DEP_FFIEC" hidden="1">"c15346"</definedName>
    <definedName name="IQ_US_GOVT_TRANS_ACCTS_FFIEC" hidden="1">"c15315"</definedName>
    <definedName name="IQ_US_TREASURY_SECURITIES_FDIC" hidden="1">"c6298"</definedName>
    <definedName name="IQ_UST_SEC_GOVT_AGENCY_CORP_QUARTERLY_AVG_FFIEC" hidden="1">"c15469"</definedName>
    <definedName name="IQ_UST_SECURITIES_GOVT_AGENCY_QUARTERLY_AVG_FFIEC" hidden="1">"c15468"</definedName>
    <definedName name="IQ_UTIL_PPE_NET" hidden="1">"c1620"</definedName>
    <definedName name="IQ_UTIL_REV" hidden="1">"c2091"</definedName>
    <definedName name="IQ_UV_PENSION_LIAB" hidden="1">"c1332"</definedName>
    <definedName name="IQ_VALUATION_ALLOWANCES_FDIC" hidden="1">"c6400"</definedName>
    <definedName name="IQ_VALUE_TRADED_LAST_3MTH" hidden="1">"c1530"</definedName>
    <definedName name="IQ_VALUE_TRADED_LAST_6MTH" hidden="1">"c1531"</definedName>
    <definedName name="IQ_VALUE_TRADED_LAST_MTH" hidden="1">"c1529"</definedName>
    <definedName name="IQ_VALUE_TRADED_LAST_WK" hidden="1">"c1528"</definedName>
    <definedName name="IQ_VALUE_TRADED_LAST_YR" hidden="1">"c1532"</definedName>
    <definedName name="IQ_VC_REVENUE_FDIC" hidden="1">"c6667"</definedName>
    <definedName name="IQ_VEHICLE_LOANS" hidden="1">"c15249"</definedName>
    <definedName name="IQ_VOICE_SUB_VIDEO_SUB" hidden="1">"c15789"</definedName>
    <definedName name="IQ_VOL_LAST_3MTH" hidden="1">"c1525"</definedName>
    <definedName name="IQ_VOL_LAST_6MTH" hidden="1">"c1526"</definedName>
    <definedName name="IQ_VOL_LAST_MTH" hidden="1">"c1524"</definedName>
    <definedName name="IQ_VOL_LAST_WK" hidden="1">"c1523"</definedName>
    <definedName name="IQ_VOL_LAST_YR" hidden="1">"c1527"</definedName>
    <definedName name="IQ_VOLATILE_LIABILITIES_FDIC" hidden="1">"c6364"</definedName>
    <definedName name="IQ_VOLUME" hidden="1">"c1333"</definedName>
    <definedName name="IQ_WARRANTS_BEG_OS" hidden="1">"c2698"</definedName>
    <definedName name="IQ_WARRANTS_CANCELLED" hidden="1">"c2701"</definedName>
    <definedName name="IQ_WARRANTS_END_OS" hidden="1">"c2702"</definedName>
    <definedName name="IQ_WARRANTS_EXERCISED" hidden="1">"c2700"</definedName>
    <definedName name="IQ_WARRANTS_ISSUED" hidden="1">"c2699"</definedName>
    <definedName name="IQ_WARRANTS_STRIKE_PRICE_ISSUED" hidden="1">"c2704"</definedName>
    <definedName name="IQ_WARRANTS_STRIKE_PRICE_OS" hidden="1">"c2703"</definedName>
    <definedName name="IQ_WEEK" hidden="1">50000</definedName>
    <definedName name="IQ_WEIGHTED_AVG_PRICE" hidden="1">"c1334"</definedName>
    <definedName name="IQ_WIP_INV" hidden="1">"c1335"</definedName>
    <definedName name="IQ_WORKING_CAP" hidden="1">"c3494"</definedName>
    <definedName name="IQ_WORKMEN_WRITTEN" hidden="1">"c1336"</definedName>
    <definedName name="IQ_WRITTEN_OPTION_CONTRACTS_FDIC" hidden="1">"c6509"</definedName>
    <definedName name="IQ_WRITTEN_OPTION_CONTRACTS_FX_RISK_FDIC" hidden="1">"c6514"</definedName>
    <definedName name="IQ_WRITTEN_OPTION_CONTRACTS_NON_FX_IR_FDIC" hidden="1">"c6519"</definedName>
    <definedName name="IQ_XDIV_DATE" hidden="1">"c2104"</definedName>
    <definedName name="IQ_YEARHIGH" hidden="1">"c1337"</definedName>
    <definedName name="IQ_YEARHIGH_DATE" hidden="1">"c2250"</definedName>
    <definedName name="IQ_YEARLOW" hidden="1">"c1338"</definedName>
    <definedName name="IQ_YEARLOW_DATE" hidden="1">"c2251"</definedName>
    <definedName name="IQ_YTD" hidden="1">3000</definedName>
    <definedName name="IQ_YTDMONTH" hidden="1">130000</definedName>
    <definedName name="IQ_YTW" hidden="1">"c2163"</definedName>
    <definedName name="IQ_YTW_DATE" hidden="1">"c2164"</definedName>
    <definedName name="IQ_YTW_DATE_TYPE" hidden="1">"c2165"</definedName>
    <definedName name="IQ_Z_SCORE" hidden="1">"c1339"</definedName>
    <definedName name="IQB_BOOKMARK_COUNT" hidden="1">9</definedName>
    <definedName name="IQB_BOOKMARK_COUNT_1" hidden="1">3</definedName>
    <definedName name="IQB_BOOKMARK_LOCATION_0" localSheetId="10" hidden="1">#REF!</definedName>
    <definedName name="IQB_BOOKMARK_LOCATION_0" localSheetId="4" hidden="1">#REF!</definedName>
    <definedName name="IQB_BOOKMARK_LOCATION_0" hidden="1">#REF!</definedName>
    <definedName name="IQB_BOOKMARK_LOCATION_1" localSheetId="10" hidden="1">#REF!</definedName>
    <definedName name="IQB_BOOKMARK_LOCATION_1" localSheetId="4" hidden="1">#REF!</definedName>
    <definedName name="IQB_BOOKMARK_LOCATION_1" hidden="1">#REF!</definedName>
    <definedName name="IQB_BOOKMARK_LOCATION_10" localSheetId="10" hidden="1">#REF!</definedName>
    <definedName name="IQB_BOOKMARK_LOCATION_10" localSheetId="4" hidden="1">#REF!</definedName>
    <definedName name="IQB_BOOKMARK_LOCATION_10" hidden="1">#REF!</definedName>
    <definedName name="IQB_BOOKMARK_LOCATION_13" localSheetId="10" hidden="1">#REF!</definedName>
    <definedName name="IQB_BOOKMARK_LOCATION_13" localSheetId="4" hidden="1">#REF!</definedName>
    <definedName name="IQB_BOOKMARK_LOCATION_13" hidden="1">#REF!</definedName>
    <definedName name="IQB_BOOKMARK_LOCATION_15" localSheetId="10" hidden="1">#REF!</definedName>
    <definedName name="IQB_BOOKMARK_LOCATION_15" localSheetId="4" hidden="1">#REF!</definedName>
    <definedName name="IQB_BOOKMARK_LOCATION_15" hidden="1">#REF!</definedName>
    <definedName name="IQB_BOOKMARK_LOCATION_16" localSheetId="10" hidden="1">#REF!</definedName>
    <definedName name="IQB_BOOKMARK_LOCATION_16" localSheetId="4" hidden="1">#REF!</definedName>
    <definedName name="IQB_BOOKMARK_LOCATION_16" hidden="1">#REF!</definedName>
    <definedName name="IQB_BOOKMARK_LOCATION_17" localSheetId="10" hidden="1">#REF!</definedName>
    <definedName name="IQB_BOOKMARK_LOCATION_17" localSheetId="4" hidden="1">#REF!</definedName>
    <definedName name="IQB_BOOKMARK_LOCATION_17" hidden="1">#REF!</definedName>
    <definedName name="IQB_BOOKMARK_LOCATION_2" localSheetId="10" hidden="1">#REF!</definedName>
    <definedName name="IQB_BOOKMARK_LOCATION_2" localSheetId="4" hidden="1">#REF!</definedName>
    <definedName name="IQB_BOOKMARK_LOCATION_2" hidden="1">#REF!</definedName>
    <definedName name="IQB_BOOKMARK_LOCATION_21" localSheetId="10" hidden="1">#REF!</definedName>
    <definedName name="IQB_BOOKMARK_LOCATION_21" localSheetId="4" hidden="1">#REF!</definedName>
    <definedName name="IQB_BOOKMARK_LOCATION_21" hidden="1">#REF!</definedName>
    <definedName name="IQB_BOOKMARK_LOCATION_22" localSheetId="10" hidden="1">#REF!</definedName>
    <definedName name="IQB_BOOKMARK_LOCATION_22" localSheetId="4" hidden="1">#REF!</definedName>
    <definedName name="IQB_BOOKMARK_LOCATION_22" hidden="1">#REF!</definedName>
    <definedName name="IQB_BOOKMARK_LOCATION_24" localSheetId="10" hidden="1">#REF!</definedName>
    <definedName name="IQB_BOOKMARK_LOCATION_24" localSheetId="4" hidden="1">#REF!</definedName>
    <definedName name="IQB_BOOKMARK_LOCATION_24" hidden="1">#REF!</definedName>
    <definedName name="IQB_BOOKMARK_LOCATION_3" localSheetId="10" hidden="1">#REF!</definedName>
    <definedName name="IQB_BOOKMARK_LOCATION_3" localSheetId="4" hidden="1">#REF!</definedName>
    <definedName name="IQB_BOOKMARK_LOCATION_3" hidden="1">#REF!</definedName>
    <definedName name="IQB_BOOKMARK_LOCATION_4" localSheetId="10" hidden="1">#REF!</definedName>
    <definedName name="IQB_BOOKMARK_LOCATION_4" localSheetId="4" hidden="1">#REF!</definedName>
    <definedName name="IQB_BOOKMARK_LOCATION_4" hidden="1">#REF!</definedName>
    <definedName name="IQB_BOOKMARK_LOCATION_5" localSheetId="10" hidden="1">#REF!</definedName>
    <definedName name="IQB_BOOKMARK_LOCATION_5" localSheetId="4" hidden="1">#REF!</definedName>
    <definedName name="IQB_BOOKMARK_LOCATION_5" hidden="1">#REF!</definedName>
    <definedName name="IQB_BOOKMARK_LOCATION_6" localSheetId="10" hidden="1">#REF!</definedName>
    <definedName name="IQB_BOOKMARK_LOCATION_6" localSheetId="4" hidden="1">#REF!</definedName>
    <definedName name="IQB_BOOKMARK_LOCATION_6" hidden="1">#REF!</definedName>
    <definedName name="IQB_BOOKMARK_LOCATION_8" localSheetId="10" hidden="1">#REF!</definedName>
    <definedName name="IQB_BOOKMARK_LOCATION_8" localSheetId="4" hidden="1">#REF!</definedName>
    <definedName name="IQB_BOOKMARK_LOCATION_8" hidden="1">#REF!</definedName>
    <definedName name="IQB_BOOKMARK_LOCATION_9" localSheetId="10" hidden="1">#REF!</definedName>
    <definedName name="IQB_BOOKMARK_LOCATION_9" localSheetId="4" hidden="1">#REF!</definedName>
    <definedName name="IQB_BOOKMARK_LOCATION_9" hidden="1">#REF!</definedName>
    <definedName name="IQB_CURRENT_BOOKMARK" hidden="1">0</definedName>
    <definedName name="IQRA10" hidden="1">"$A$11:$A$295"</definedName>
    <definedName name="IQRA11" hidden="1">"$A$12:$A$30"</definedName>
    <definedName name="IQRA12" hidden="1">"$A$13:$A$34"</definedName>
    <definedName name="IQRA13" hidden="1">"$A$14:$A$35"</definedName>
    <definedName name="IQRA14" hidden="1">"$A$15:$A$114"</definedName>
    <definedName name="IQRA16" hidden="1">"$A$17:$A$38"</definedName>
    <definedName name="IQRA18" localSheetId="10" hidden="1">#REF!</definedName>
    <definedName name="IQRA18" localSheetId="4" hidden="1">#REF!</definedName>
    <definedName name="IQRA18" hidden="1">#REF!</definedName>
    <definedName name="IQRA19" hidden="1">"$A$20:$A$41"</definedName>
    <definedName name="IQRA21" localSheetId="10" hidden="1">#REF!</definedName>
    <definedName name="IQRA21" localSheetId="4" hidden="1">#REF!</definedName>
    <definedName name="IQRA21" hidden="1">#REF!</definedName>
    <definedName name="IQRA22" hidden="1">"$A$23:$A$37"</definedName>
    <definedName name="IQRA23" hidden="1">"$A$24:$A$45"</definedName>
    <definedName name="IQRA2574" hidden="1">"$A$2575:$A$2592"</definedName>
    <definedName name="IQRA27" hidden="1">"$A$28:$A$49"</definedName>
    <definedName name="IQRA28" hidden="1">"$A$29:$A$43"</definedName>
    <definedName name="IQRA29" hidden="1">"$A$30:$A$62"</definedName>
    <definedName name="IQRA3" hidden="1">"$A$4"</definedName>
    <definedName name="IQRA31" hidden="1">"$A$32:$A$3890"</definedName>
    <definedName name="IQRA36" hidden="1">"$A$37:$A$39"</definedName>
    <definedName name="IQRA5" hidden="1">"$A$6:$A$321"</definedName>
    <definedName name="IQRA50" hidden="1">"$A$51:$A$555"</definedName>
    <definedName name="IQRA56" hidden="1">"$A$57:$A$310"</definedName>
    <definedName name="IQRA59" hidden="1">"$A$60:$A$563"</definedName>
    <definedName name="IQRA6" hidden="1">"$A$7:$A$504"</definedName>
    <definedName name="IQRA61" hidden="1">"$A$62:$A$566"</definedName>
    <definedName name="IQRA7" hidden="1">"$A$8:$A$281"</definedName>
    <definedName name="IQRA8" hidden="1">"$A$9:$A$261"</definedName>
    <definedName name="IQRA9" hidden="1">"$A$10:$A$259"</definedName>
    <definedName name="IQRA92" hidden="1">"$A$93:$A$111"</definedName>
    <definedName name="IQRAA14" hidden="1">"$AA$15:$AA$114"</definedName>
    <definedName name="IQRAA15" hidden="1">"$AA$16:$AA$1047"</definedName>
    <definedName name="IQRAA17" hidden="1">"$AA$18:$AA$1059"</definedName>
    <definedName name="IQRAA4" hidden="1">"$AA$5:$AA$8"</definedName>
    <definedName name="IQRAA7" hidden="1">"$AA$8:$AA$261"</definedName>
    <definedName name="IQRAB16" hidden="1">"$AB$17:$AB$137"</definedName>
    <definedName name="IQRAB17" hidden="1">"$AB$18:$AB$1059"</definedName>
    <definedName name="IQRAB4" hidden="1">"$AB$5:$AB$9"</definedName>
    <definedName name="IQRAB74" hidden="1">"$AB$75:$AB$84"</definedName>
    <definedName name="IQRAC12" hidden="1">"$AC$13:$AC$261"</definedName>
    <definedName name="IQRAC4" hidden="1">"$AC$5:$AC$9"</definedName>
    <definedName name="IQRAC436" hidden="1">"$AC$437:$AC$441"</definedName>
    <definedName name="IQRAC5" hidden="1">"$AC$6:$AC$12"</definedName>
    <definedName name="IQRAC74" hidden="1">"$AC$75:$AC$84"</definedName>
    <definedName name="IQRAD17" hidden="1">"$AD$18:$AD$268"</definedName>
    <definedName name="IQRAD4" hidden="1">"$AD$5:$AD$9"</definedName>
    <definedName name="IQRAD436" hidden="1">"$AD$437:$AD$441"</definedName>
    <definedName name="IQRAD7" hidden="1">"$AD$8:$AD$109"</definedName>
    <definedName name="IQRADTVB18" localSheetId="10" hidden="1">#REF!</definedName>
    <definedName name="IQRADTVB18" localSheetId="4" hidden="1">#REF!</definedName>
    <definedName name="IQRADTVB18" hidden="1">#REF!</definedName>
    <definedName name="IQRAE4" hidden="1">"$AE$5:$AE$9"</definedName>
    <definedName name="IQRAE436" hidden="1">"$AE$437:$AE$441"</definedName>
    <definedName name="IQRAE74" hidden="1">"$AE$75:$AE$83"</definedName>
    <definedName name="IQRAF16" hidden="1">"$AF$17:$AF$144"</definedName>
    <definedName name="IQRAF17" hidden="1">"$AF$18:$AF$265"</definedName>
    <definedName name="IQRAF23" hidden="1">"$AF$24:$AF$28"</definedName>
    <definedName name="IQRAF4" hidden="1">"$AF$5:$AF$9"</definedName>
    <definedName name="IQRAF436" hidden="1">"$AF$437:$AF$441"</definedName>
    <definedName name="IQRAF5" hidden="1">"$AF$6:$AF$10"</definedName>
    <definedName name="IQRAF7" hidden="1">"$AF$8:$AF$259"</definedName>
    <definedName name="IQRAF74" hidden="1">"$AF$75:$AF$83"</definedName>
    <definedName name="IQRAG11" hidden="1">"$AG$12:$AG$62"</definedName>
    <definedName name="IQRAG15" hidden="1">"$AG$16"</definedName>
    <definedName name="IQRAG4" hidden="1">"$AG$5:$AG$9"</definedName>
    <definedName name="IQRAG436" hidden="1">"$AG$437:$AG$441"</definedName>
    <definedName name="IQRAG5" hidden="1">"$AG$6"</definedName>
    <definedName name="IQRAG6" hidden="1">"$AG$7"</definedName>
    <definedName name="IQRAG7" hidden="1">"$AG$8:$AG$762"</definedName>
    <definedName name="IQRAH15" hidden="1">"$AH$16"</definedName>
    <definedName name="IQRAH4" hidden="1">"$AH$5:$AH$9"</definedName>
    <definedName name="IQRAH453" hidden="1">"$AH$454:$AH$458"</definedName>
    <definedName name="IQRAH5" hidden="1">"$AH$6:$AH$10"</definedName>
    <definedName name="IQRAH7" hidden="1">"$AH$8:$AH$762"</definedName>
    <definedName name="IQRAI11" hidden="1">"$AI$12:$AI$31"</definedName>
    <definedName name="IQRAI15" hidden="1">"$AI$16"</definedName>
    <definedName name="IQRAI4" hidden="1">"$AI$5:$AI$9"</definedName>
    <definedName name="IQRAI5" hidden="1">"$AI$6:$AI$10"</definedName>
    <definedName name="IQRAJ12" hidden="1">"$AJ$13:$AJ$87"</definedName>
    <definedName name="IQRAJ16" hidden="1">"$AJ$17:$AJ$80"</definedName>
    <definedName name="IQRAJ4" hidden="1">"$AJ$5:$AJ$9"</definedName>
    <definedName name="IQRAJ5" hidden="1">"$AJ$6:$AJ$10"</definedName>
    <definedName name="IQRAK11" hidden="1">"$AK$12:$AK$76"</definedName>
    <definedName name="IQRAK12" hidden="1">"$AK$13:$AK$267"</definedName>
    <definedName name="IQRAK4" hidden="1">"$AK$5:$AK$9"</definedName>
    <definedName name="IQRAK5" hidden="1">"$AK$6:$AK$10"</definedName>
    <definedName name="IQRAK7" hidden="1">"$AK$8:$AK$261"</definedName>
    <definedName name="IQRAL11" hidden="1">"$AL$12:$AL$31"</definedName>
    <definedName name="IQRAL4" hidden="1">"$AL$5:$AL$9"</definedName>
    <definedName name="IQRAL9" hidden="1">"$AL$10:$AL$15"</definedName>
    <definedName name="IQRAluminumEBITDAMultipleC8" localSheetId="10" hidden="1">#REF!</definedName>
    <definedName name="IQRAluminumEBITDAMultipleC8" localSheetId="4" hidden="1">#REF!</definedName>
    <definedName name="IQRAluminumEBITDAMultipleC8" hidden="1">#REF!</definedName>
    <definedName name="IQRAM4" hidden="1">"$AM$5:$AM$9"</definedName>
    <definedName name="IQRAM5" hidden="1">"$AM$6:$AM$1264"</definedName>
    <definedName name="IQRAM9" hidden="1">"$AM$10:$AM$13"</definedName>
    <definedName name="IQRAN16" hidden="1">"$AN$17:$AN$35"</definedName>
    <definedName name="IQRAN4" hidden="1">"$AN$5:$AN$9"</definedName>
    <definedName name="IQRAnalystMedian_PriceC7" localSheetId="10" hidden="1">#REF!</definedName>
    <definedName name="IQRAnalystMedian_PriceC7" localSheetId="4" hidden="1">#REF!</definedName>
    <definedName name="IQRAnalystMedian_PriceC7" hidden="1">#REF!</definedName>
    <definedName name="IQRAnnotatedStockPriceChartB4" localSheetId="10" hidden="1">#REF!</definedName>
    <definedName name="IQRAnnotatedStockPriceChartB4" localSheetId="4" hidden="1">#REF!</definedName>
    <definedName name="IQRAnnotatedStockPriceChartB4" hidden="1">#REF!</definedName>
    <definedName name="IQRAnnotatedStockPriceChartC7" localSheetId="10" hidden="1">#REF!</definedName>
    <definedName name="IQRAnnotatedStockPriceChartC7" localSheetId="4" hidden="1">#REF!</definedName>
    <definedName name="IQRAnnotatedStockPriceChartC7" hidden="1">#REF!</definedName>
    <definedName name="IQRAO11" hidden="1">"$AO$12:$AO$76"</definedName>
    <definedName name="IQRAO17" hidden="1">"$AO$18:$AO$271"</definedName>
    <definedName name="IQRAO4" hidden="1">"$AO$5:$AO$9"</definedName>
    <definedName name="IQRAP7" hidden="1">"$AP$8:$AP$260"</definedName>
    <definedName name="IQRAR16" hidden="1">"$AR$17:$AR$82"</definedName>
    <definedName name="IQRAR8" hidden="1">"$AR$9:$AR$31"</definedName>
    <definedName name="IQRAS11" hidden="1">"$AS$12:$AS$74"</definedName>
    <definedName name="IQRAT26" hidden="1">"$AT$27"</definedName>
    <definedName name="IQRAV16" hidden="1">"$AV$17:$AV$81"</definedName>
    <definedName name="IQRAvgTradingMultiple2G17" localSheetId="10" hidden="1">#REF!</definedName>
    <definedName name="IQRAvgTradingMultiple2G17" localSheetId="4" hidden="1">#REF!</definedName>
    <definedName name="IQRAvgTradingMultiple2G17" hidden="1">#REF!</definedName>
    <definedName name="IQRAvgTradingMultipleC17" localSheetId="10" hidden="1">#REF!</definedName>
    <definedName name="IQRAvgTradingMultipleC17" localSheetId="4" hidden="1">#REF!</definedName>
    <definedName name="IQRAvgTradingMultipleC17" hidden="1">#REF!</definedName>
    <definedName name="IQRAvgTradingMultipleG17" localSheetId="10" hidden="1">#REF!</definedName>
    <definedName name="IQRAvgTradingMultipleG17" localSheetId="4" hidden="1">#REF!</definedName>
    <definedName name="IQRAvgTradingMultipleG17" hidden="1">#REF!</definedName>
    <definedName name="IQRAW11" hidden="1">"$AW$12:$AW$73"</definedName>
    <definedName name="IQRAY8" hidden="1">"$AY$9:$AY$72"</definedName>
    <definedName name="IQRAZ16" hidden="1">"$AZ$17:$AZ$80"</definedName>
    <definedName name="IQRB1" hidden="1">"$B$2:$B$1023"</definedName>
    <definedName name="IQRB10" hidden="1">"$B$11:$B$256"</definedName>
    <definedName name="IQRB10_1" hidden="1">"$B$11:$B$167"</definedName>
    <definedName name="IQRB102" hidden="1">"$B$11:$B$340"</definedName>
    <definedName name="IQRB11" hidden="1">"$B$12:$B$257"</definedName>
    <definedName name="IQRB11_1" hidden="1">"$B$12:$B$146"</definedName>
    <definedName name="IQRB12" hidden="1">"$B$13:$B$261"</definedName>
    <definedName name="IQRB12_1" hidden="1">"$B$13:$B$2586"</definedName>
    <definedName name="IQRB13" hidden="1">"$B$14:$B$1294"</definedName>
    <definedName name="IQRB130" hidden="1">"$B$131:$B$636"</definedName>
    <definedName name="IQRB14" hidden="1">"$B$15:$B$266"</definedName>
    <definedName name="IQRB15" hidden="1">"$B$16:$B$523"</definedName>
    <definedName name="IQRB17" hidden="1">"$B$18:$B$1283"</definedName>
    <definedName name="IQRB18" hidden="1">"$B$19:$B$954"</definedName>
    <definedName name="IQRB19" hidden="1">"$B$20:$B$273"</definedName>
    <definedName name="IQRB2" hidden="1">"$B$3:$B$256"</definedName>
    <definedName name="IQRB20" hidden="1">"$B$21:$B$969"</definedName>
    <definedName name="IQRB21" hidden="1">"$C$21"</definedName>
    <definedName name="IQRB22" hidden="1">"$B$23:$B$952"</definedName>
    <definedName name="IQRB22_1" hidden="1">"$B$23:$B$2812"</definedName>
    <definedName name="IQRB23" hidden="1">"$B$24:$B$1088"</definedName>
    <definedName name="IQRB23_1" hidden="1">"$B$24:$B$1023"</definedName>
    <definedName name="IQRB24" hidden="1">"$B$25:$B$1288"</definedName>
    <definedName name="IQRB26" hidden="1">"$B$27:$B$1290"</definedName>
    <definedName name="IQRB26_1" hidden="1">"$B$27:$B$595"</definedName>
    <definedName name="IQRB27" hidden="1">"$B$28:$B$50"</definedName>
    <definedName name="IQRB29" hidden="1">"$B$30:$B$50"</definedName>
    <definedName name="IQRB29_1" hidden="1">"$C$29:$I$29"</definedName>
    <definedName name="IQRB3" hidden="1">"$B$4:$B$554"</definedName>
    <definedName name="IQRB30" hidden="1">"$B$31:$B$1294"</definedName>
    <definedName name="IQRB36" hidden="1">"$B$37:$B$51"</definedName>
    <definedName name="IQRB37" hidden="1">"$B$38:$B$289"</definedName>
    <definedName name="IQRB380" hidden="1">"$B$381:$B$441"</definedName>
    <definedName name="IQRB4" hidden="1">"$B$5:$B$510"</definedName>
    <definedName name="IQRB451" hidden="1">"$B$452:$B$512"</definedName>
    <definedName name="IQRB461" hidden="1">"$B$462:$B$522"</definedName>
    <definedName name="IQRB48" hidden="1">"$B$49:$B$296"</definedName>
    <definedName name="IQRB5" hidden="1">"$B$6:$B$258"</definedName>
    <definedName name="IQRB54" hidden="1">"$B$55:$B$73"</definedName>
    <definedName name="IQRB6" hidden="1">"$B$7:$B$257"</definedName>
    <definedName name="IQRB6_1" hidden="1">"$B$7:$B$255"</definedName>
    <definedName name="IQRB7" hidden="1">"$B$8:$B$1131"</definedName>
    <definedName name="IQRB7_1" hidden="1">"$B$8:$B$260"</definedName>
    <definedName name="IQRB74" hidden="1">"$B$75:$B$1327"</definedName>
    <definedName name="IQRB76" hidden="1">"$B$77:$B$1334"</definedName>
    <definedName name="IQRB8" hidden="1">"$B$9:$B$261"</definedName>
    <definedName name="IQRB8_1" hidden="1">"$B$9:$B$1267"</definedName>
    <definedName name="IQRB87" hidden="1">"$B$88:$B$593"</definedName>
    <definedName name="IQRB9" hidden="1">"$B$10:$B$255"</definedName>
    <definedName name="IQRB9_1" hidden="1">"$B$10:$B$270"</definedName>
    <definedName name="IQRB93" hidden="1">"$B$94:$B$599"</definedName>
    <definedName name="IQRB97" hidden="1">"$B$98:$B$1355"</definedName>
    <definedName name="IQRBA11" hidden="1">"$BA$12:$BA$76"</definedName>
    <definedName name="IQRBB40" hidden="1">"$BB$41:$BB$45"</definedName>
    <definedName name="IQRBC19" hidden="1">"$BC$20:$BC$31"</definedName>
    <definedName name="IQRBD16" hidden="1">"$BD$17:$BD$75"</definedName>
    <definedName name="IQRBD19" hidden="1">"$BD$20:$BD$31"</definedName>
    <definedName name="IQRBE11" hidden="1">"$BE$12:$BE$76"</definedName>
    <definedName name="IQRBE5" hidden="1">"$BF$5:$CR$5"</definedName>
    <definedName name="IQRBF6" hidden="1">"$BF$7:$BF$22"</definedName>
    <definedName name="IQRBF8" hidden="1">"$BF$9:$BF$133"</definedName>
    <definedName name="IQRBG6" hidden="1">"$BG$7:$BG$22"</definedName>
    <definedName name="IQRBH16" hidden="1">"$BH$17:$BH$82"</definedName>
    <definedName name="IQRBH6" hidden="1">"$BH$7:$BH$23"</definedName>
    <definedName name="IQRBI11" hidden="1">"$BI$12:$BI$76"</definedName>
    <definedName name="IQRBI6" hidden="1">"$BI$7:$BI$8"</definedName>
    <definedName name="IQRBJ6" hidden="1">"$BJ$7:$BJ$23"</definedName>
    <definedName name="IQRBK6" hidden="1">"$BK$7:$BK$21"</definedName>
    <definedName name="IQRBL6" hidden="1">"$BL$7:$BL$23"</definedName>
    <definedName name="IQRBL8" hidden="1">"$BL$9:$BL$260"</definedName>
    <definedName name="IQRBM11" hidden="1">"$BM$12:$BM$73"</definedName>
    <definedName name="IQRBM6" hidden="1">"$BM$7:$BM$14"</definedName>
    <definedName name="IQRBN6" hidden="1">"$BN$7:$BN$23"</definedName>
    <definedName name="IQRBO6" hidden="1">"$BO$7:$BO$22"</definedName>
    <definedName name="IQRBoard2P5" localSheetId="10" hidden="1">#REF!</definedName>
    <definedName name="IQRBoard2P5" localSheetId="4" hidden="1">#REF!</definedName>
    <definedName name="IQRBoard2P5" hidden="1">#REF!</definedName>
    <definedName name="IQRBoardI4" localSheetId="10" hidden="1">#REF!</definedName>
    <definedName name="IQRBoardI4" localSheetId="4" hidden="1">#REF!</definedName>
    <definedName name="IQRBoardI4" hidden="1">#REF!</definedName>
    <definedName name="IQRBoardI5" localSheetId="10" hidden="1">#REF!</definedName>
    <definedName name="IQRBoardI5" localSheetId="4" hidden="1">#REF!</definedName>
    <definedName name="IQRBoardI5" hidden="1">#REF!</definedName>
    <definedName name="IQRBoardN4" localSheetId="10" hidden="1">#REF!</definedName>
    <definedName name="IQRBoardN4" localSheetId="4" hidden="1">#REF!</definedName>
    <definedName name="IQRBoardN4" hidden="1">#REF!</definedName>
    <definedName name="IQRBoardO5" localSheetId="10" hidden="1">#REF!</definedName>
    <definedName name="IQRBoardO5" localSheetId="4" hidden="1">#REF!</definedName>
    <definedName name="IQRBoardO5" hidden="1">#REF!</definedName>
    <definedName name="IQRBoardP5" localSheetId="10" hidden="1">#REF!</definedName>
    <definedName name="IQRBoardP5" localSheetId="4" hidden="1">#REF!</definedName>
    <definedName name="IQRBoardP5" hidden="1">#REF!</definedName>
    <definedName name="IQRBondPricesB2" localSheetId="10" hidden="1">#REF!</definedName>
    <definedName name="IQRBondPricesB2" localSheetId="4" hidden="1">#REF!</definedName>
    <definedName name="IQRBondPricesB2" hidden="1">#REF!</definedName>
    <definedName name="IQRBP6" hidden="1">"$BP$7:$BP$22"</definedName>
    <definedName name="IQRBQ11" hidden="1">"$BQ$12:$BQ$75"</definedName>
    <definedName name="IQRBQ5" hidden="1">"$BQ$6:$BQ$21"</definedName>
    <definedName name="IQRBQ6" hidden="1">"$BQ$7:$BQ$19"</definedName>
    <definedName name="IQRBR6" hidden="1">"$BR$7:$BR$21"</definedName>
    <definedName name="IQRBS6" hidden="1">"$BS$7:$BS$23"</definedName>
    <definedName name="IQRBT6" hidden="1">"$BT$7:$BT$24"</definedName>
    <definedName name="IQRBU11" hidden="1">"$BU$12:$BU$74"</definedName>
    <definedName name="IQRBU6" hidden="1">"$BU$7:$BU$22"</definedName>
    <definedName name="IQRBV6" hidden="1">"$BV$7:$BV$23"</definedName>
    <definedName name="IQRBW6" hidden="1">"$BW$7:$BW$21"</definedName>
    <definedName name="IQRBW7" hidden="1">"$BW$8:$BW$9"</definedName>
    <definedName name="IQRBX6" hidden="1">"$BX$7:$BX$21"</definedName>
    <definedName name="IQRBX7" hidden="1">"$BX$8:$BX$9"</definedName>
    <definedName name="IQRBY11" hidden="1">"$BY$12:$BY$74"</definedName>
    <definedName name="IQRBY6" hidden="1">"$BY$7:$BY$20"</definedName>
    <definedName name="IQRBZ17" hidden="1">"$BZ$18:$BZ$271"</definedName>
    <definedName name="IQRBZ6" hidden="1">"$BZ$7:$BZ$23"</definedName>
    <definedName name="IQRC1" hidden="1">"$C$2:$C$103"</definedName>
    <definedName name="IQRC10" hidden="1">"$C$11:$C$758"</definedName>
    <definedName name="IQRC10_1" hidden="1">"$C$11:$C$763"</definedName>
    <definedName name="IQRC11" hidden="1">"$C$12:$C$768"</definedName>
    <definedName name="IQRC12" hidden="1">"$C$13:$C$1271"</definedName>
    <definedName name="IQRC12_1" hidden="1">"$C$13:$C$22"</definedName>
    <definedName name="IQRC13" hidden="1">"$C$14:$C$1049"</definedName>
    <definedName name="IQRC14" hidden="1">"$C$15:$C$1289"</definedName>
    <definedName name="IQRC15" hidden="1">"$C$16:$C$1051"</definedName>
    <definedName name="IQRC17" hidden="1">"$C$18:$C$522"</definedName>
    <definedName name="IQRC18" hidden="1">"$C$19:$C$813"</definedName>
    <definedName name="IQRC19" hidden="1">"$C$20:$C$775"</definedName>
    <definedName name="IQRC2" hidden="1">"$C$3:$C$256"</definedName>
    <definedName name="IQRC20" hidden="1">"$C$21:$C$279"</definedName>
    <definedName name="IQRC21" hidden="1">"$C$22:$C$527"</definedName>
    <definedName name="IQRC251" hidden="1">"$C$252:$C$253"</definedName>
    <definedName name="IQRC27" hidden="1">"$C$28:$C$530"</definedName>
    <definedName name="IQRC28" hidden="1">"$C$29:$C$531"</definedName>
    <definedName name="IQRC29" hidden="1">"$D$29:$I$29"</definedName>
    <definedName name="IQRC3" hidden="1">"$C$4"</definedName>
    <definedName name="IQRC35" hidden="1">"$C$36:$C$40"</definedName>
    <definedName name="IQRC37" hidden="1">"$C$38:$C$544"</definedName>
    <definedName name="IQRC374" hidden="1">"$C$375:$C$435"</definedName>
    <definedName name="IQRC376" hidden="1">"$C$377:$C$436"</definedName>
    <definedName name="IQRC38" hidden="1">"$C$39:$C$792"</definedName>
    <definedName name="IQRC380" hidden="1">"$C$381:$C$441"</definedName>
    <definedName name="IQRC4" hidden="1">"$C$5:$C$27"</definedName>
    <definedName name="IQRC437" hidden="1">"$C$438:$C$442"</definedName>
    <definedName name="IQRC451" hidden="1">"$C$452:$C$512"</definedName>
    <definedName name="IQRC461" hidden="1">"$C$462:$C$522"</definedName>
    <definedName name="IQRC5" hidden="1">"$C$6:$C$258"</definedName>
    <definedName name="IQRC52" hidden="1">"$C$53:$C$1108"</definedName>
    <definedName name="IQRC53" hidden="1">"$C$54:$C$1109"</definedName>
    <definedName name="IQRC532" hidden="1">"$C$533:$C$1038"</definedName>
    <definedName name="IQRC533" hidden="1">"$C$534:$C$1039"</definedName>
    <definedName name="IQRC54" hidden="1">"$C$55:$C$1110"</definedName>
    <definedName name="IQRC55" hidden="1">"$C$56:$C$74"</definedName>
    <definedName name="IQRC6" hidden="1">"$C$7:$C$255"</definedName>
    <definedName name="IQRC61" hidden="1">"$C$62:$C$68"</definedName>
    <definedName name="IQRC7" hidden="1">"$C$8:$C$262"</definedName>
    <definedName name="IQRC8" hidden="1">"$C$9:$C$261"</definedName>
    <definedName name="IQRC8_1" hidden="1">"$C$9:$C$108"</definedName>
    <definedName name="IQRC9" hidden="1">"$C$10:$C$264"</definedName>
    <definedName name="IQRCA11" hidden="1">"$CA$12:$CA$1200"</definedName>
    <definedName name="IQRCA6" hidden="1">"$CA$7:$CA$22"</definedName>
    <definedName name="IQRCA7" hidden="1">"$CA$8:$CA$15"</definedName>
    <definedName name="IQRCapitalStructureDetailsA27" localSheetId="10" hidden="1">#REF!</definedName>
    <definedName name="IQRCapitalStructureDetailsA27" localSheetId="4" hidden="1">#REF!</definedName>
    <definedName name="IQRCapitalStructureDetailsA27" hidden="1">#REF!</definedName>
    <definedName name="IQRCapitalStructureDetailsA9" localSheetId="10" hidden="1">#REF!</definedName>
    <definedName name="IQRCapitalStructureDetailsA9" localSheetId="4" hidden="1">#REF!</definedName>
    <definedName name="IQRCapitalStructureDetailsA9" hidden="1">#REF!</definedName>
    <definedName name="IQRCapitalStructureDetailsAA7" localSheetId="10" hidden="1">#REF!</definedName>
    <definedName name="IQRCapitalStructureDetailsAA7" localSheetId="4" hidden="1">#REF!</definedName>
    <definedName name="IQRCapitalStructureDetailsAA7" hidden="1">#REF!</definedName>
    <definedName name="IQRCapitalStructureDetailsAE3" localSheetId="10" hidden="1">#REF!</definedName>
    <definedName name="IQRCapitalStructureDetailsAE3" localSheetId="4" hidden="1">#REF!</definedName>
    <definedName name="IQRCapitalStructureDetailsAE3" hidden="1">#REF!</definedName>
    <definedName name="IQRCapitalStructureDetailsAF3" localSheetId="10" hidden="1">#REF!</definedName>
    <definedName name="IQRCapitalStructureDetailsAF3" localSheetId="4" hidden="1">#REF!</definedName>
    <definedName name="IQRCapitalStructureDetailsAF3" hidden="1">#REF!</definedName>
    <definedName name="IQRCapitalStructureDetailsAK9" localSheetId="10" hidden="1">#REF!</definedName>
    <definedName name="IQRCapitalStructureDetailsAK9" localSheetId="4" hidden="1">#REF!</definedName>
    <definedName name="IQRCapitalStructureDetailsAK9" hidden="1">#REF!</definedName>
    <definedName name="IQRCapitalStructureDetailsAL9" localSheetId="10" hidden="1">#REF!</definedName>
    <definedName name="IQRCapitalStructureDetailsAL9" localSheetId="4" hidden="1">#REF!</definedName>
    <definedName name="IQRCapitalStructureDetailsAL9" hidden="1">#REF!</definedName>
    <definedName name="IQRCapitalStructureDetailsAM9" localSheetId="10" hidden="1">#REF!</definedName>
    <definedName name="IQRCapitalStructureDetailsAM9" localSheetId="4" hidden="1">#REF!</definedName>
    <definedName name="IQRCapitalStructureDetailsAM9" hidden="1">#REF!</definedName>
    <definedName name="IQRCapitalStructureDetailsR34" localSheetId="10" hidden="1">#REF!</definedName>
    <definedName name="IQRCapitalStructureDetailsR34" localSheetId="4" hidden="1">#REF!</definedName>
    <definedName name="IQRCapitalStructureDetailsR34" hidden="1">#REF!</definedName>
    <definedName name="IQRCapitalStructureDetailsR5" localSheetId="10" hidden="1">#REF!</definedName>
    <definedName name="IQRCapitalStructureDetailsR5" localSheetId="4" hidden="1">#REF!</definedName>
    <definedName name="IQRCapitalStructureDetailsR5" hidden="1">#REF!</definedName>
    <definedName name="IQRCapitalStructureDetailsR63" localSheetId="10" hidden="1">#REF!</definedName>
    <definedName name="IQRCapitalStructureDetailsR63" localSheetId="4" hidden="1">#REF!</definedName>
    <definedName name="IQRCapitalStructureDetailsR63" hidden="1">#REF!</definedName>
    <definedName name="IQRCapitalStructureDetailsS34" localSheetId="10" hidden="1">#REF!</definedName>
    <definedName name="IQRCapitalStructureDetailsS34" localSheetId="4" hidden="1">#REF!</definedName>
    <definedName name="IQRCapitalStructureDetailsS34" hidden="1">#REF!</definedName>
    <definedName name="IQRCapitalStructureDetailsS5" localSheetId="10" hidden="1">#REF!</definedName>
    <definedName name="IQRCapitalStructureDetailsS5" localSheetId="4" hidden="1">#REF!</definedName>
    <definedName name="IQRCapitalStructureDetailsS5" hidden="1">#REF!</definedName>
    <definedName name="IQRCapitalStructureDetailsS63" localSheetId="10" hidden="1">#REF!</definedName>
    <definedName name="IQRCapitalStructureDetailsS63" localSheetId="4" hidden="1">#REF!</definedName>
    <definedName name="IQRCapitalStructureDetailsS63" hidden="1">#REF!</definedName>
    <definedName name="IQRCapitalStructureDetailsT34" localSheetId="10" hidden="1">#REF!</definedName>
    <definedName name="IQRCapitalStructureDetailsT34" localSheetId="4" hidden="1">#REF!</definedName>
    <definedName name="IQRCapitalStructureDetailsT34" hidden="1">#REF!</definedName>
    <definedName name="IQRCapitalStructureDetailsT5" localSheetId="10" hidden="1">#REF!</definedName>
    <definedName name="IQRCapitalStructureDetailsT5" localSheetId="4" hidden="1">#REF!</definedName>
    <definedName name="IQRCapitalStructureDetailsT5" hidden="1">#REF!</definedName>
    <definedName name="IQRCapitalStructureDetailsT63" localSheetId="10" hidden="1">#REF!</definedName>
    <definedName name="IQRCapitalStructureDetailsT63" localSheetId="4" hidden="1">#REF!</definedName>
    <definedName name="IQRCapitalStructureDetailsT63" hidden="1">#REF!</definedName>
    <definedName name="IQRCapitalStructureDetailsU34" localSheetId="10" hidden="1">#REF!</definedName>
    <definedName name="IQRCapitalStructureDetailsU34" localSheetId="4" hidden="1">#REF!</definedName>
    <definedName name="IQRCapitalStructureDetailsU34" hidden="1">#REF!</definedName>
    <definedName name="IQRCapitalStructureDetailsU5" localSheetId="10" hidden="1">#REF!</definedName>
    <definedName name="IQRCapitalStructureDetailsU5" localSheetId="4" hidden="1">#REF!</definedName>
    <definedName name="IQRCapitalStructureDetailsU5" hidden="1">#REF!</definedName>
    <definedName name="IQRCapitalStructureDetailsU63" localSheetId="10" hidden="1">#REF!</definedName>
    <definedName name="IQRCapitalStructureDetailsU63" localSheetId="4" hidden="1">#REF!</definedName>
    <definedName name="IQRCapitalStructureDetailsU63" hidden="1">#REF!</definedName>
    <definedName name="IQRCapitalStructureDetailsU8" localSheetId="10" hidden="1">#REF!</definedName>
    <definedName name="IQRCapitalStructureDetailsU8" localSheetId="4" hidden="1">#REF!</definedName>
    <definedName name="IQRCapitalStructureDetailsU8" hidden="1">#REF!</definedName>
    <definedName name="IQRCapitalStructureDetailsU9" localSheetId="10" hidden="1">#REF!</definedName>
    <definedName name="IQRCapitalStructureDetailsU9" localSheetId="4" hidden="1">#REF!</definedName>
    <definedName name="IQRCapitalStructureDetailsU9" hidden="1">#REF!</definedName>
    <definedName name="IQRCapitalStructureDetailsZ7" localSheetId="10" hidden="1">#REF!</definedName>
    <definedName name="IQRCapitalStructureDetailsZ7" localSheetId="4" hidden="1">#REF!</definedName>
    <definedName name="IQRCapitalStructureDetailsZ7" hidden="1">#REF!</definedName>
    <definedName name="IQRCB6" hidden="1">"$CB$7:$CB$23"</definedName>
    <definedName name="IQRCB7" hidden="1">"$CB$8:$CB$15"</definedName>
    <definedName name="IQRCC11" hidden="1">"$CC$12:$CC$72"</definedName>
    <definedName name="IQRCC6" hidden="1">"$CC$7:$CC$23"</definedName>
    <definedName name="IQRCD6" hidden="1">"$CD$7:$CD$24"</definedName>
    <definedName name="IQRCE26" hidden="1">"$CE$27"</definedName>
    <definedName name="IQRCE6" hidden="1">"$CE$7:$CE$25"</definedName>
    <definedName name="IQRCF6" hidden="1">"$CF$7:$CF$27"</definedName>
    <definedName name="IQRCG11" hidden="1">"$CG$12:$CG$74"</definedName>
    <definedName name="IQRCG6" hidden="1">"$CG$7:$CG$23"</definedName>
    <definedName name="IQRCH6" hidden="1">"$CH$7:$CH$29"</definedName>
    <definedName name="IQRCI6" hidden="1">"$CI$7:$CI$29"</definedName>
    <definedName name="IQRCJ6" hidden="1">"$CJ$7:$CJ$27"</definedName>
    <definedName name="IQRCK11" hidden="1">"$CK$12:$CK$75"</definedName>
    <definedName name="IQRCK6" hidden="1">"$CK$7:$CK$28"</definedName>
    <definedName name="IQRCL6" hidden="1">"$CL$7:$CL$28"</definedName>
    <definedName name="IQRCM6" hidden="1">"$CM$7:$CM$29"</definedName>
    <definedName name="IQRCN6" hidden="1">"$CN$7:$CN$25"</definedName>
    <definedName name="IQRCO11" hidden="1">"$CO$12:$CO$75"</definedName>
    <definedName name="IQRCO6" hidden="1">"$CO$7:$CO$28"</definedName>
    <definedName name="IQRCompaniesH12" localSheetId="10" hidden="1">#REF!</definedName>
    <definedName name="IQRCompaniesH12" localSheetId="4" hidden="1">#REF!</definedName>
    <definedName name="IQRCompaniesH12" hidden="1">#REF!</definedName>
    <definedName name="IQRCompaniesH13" localSheetId="10" hidden="1">#REF!</definedName>
    <definedName name="IQRCompaniesH13" localSheetId="4" hidden="1">#REF!</definedName>
    <definedName name="IQRCompaniesH13" hidden="1">#REF!</definedName>
    <definedName name="IQRCompaniesH14" localSheetId="10" hidden="1">#REF!</definedName>
    <definedName name="IQRCompaniesH14" localSheetId="4" hidden="1">#REF!</definedName>
    <definedName name="IQRCompaniesH14" hidden="1">#REF!</definedName>
    <definedName name="IQRCompaniesH15" localSheetId="10" hidden="1">#REF!</definedName>
    <definedName name="IQRCompaniesH15" localSheetId="4" hidden="1">#REF!</definedName>
    <definedName name="IQRCompaniesH15" hidden="1">#REF!</definedName>
    <definedName name="IQRCompaniesH16" localSheetId="10" hidden="1">#REF!</definedName>
    <definedName name="IQRCompaniesH16" localSheetId="4" hidden="1">#REF!</definedName>
    <definedName name="IQRCompaniesH16" hidden="1">#REF!</definedName>
    <definedName name="IQRCompaniesH17" localSheetId="10" hidden="1">#REF!</definedName>
    <definedName name="IQRCompaniesH17" localSheetId="4" hidden="1">#REF!</definedName>
    <definedName name="IQRCompaniesH17" hidden="1">#REF!</definedName>
    <definedName name="IQRCompaniesH18" localSheetId="10" hidden="1">#REF!</definedName>
    <definedName name="IQRCompaniesH18" localSheetId="4" hidden="1">#REF!</definedName>
    <definedName name="IQRCompaniesH18" hidden="1">#REF!</definedName>
    <definedName name="IQRCompaniesH19" localSheetId="10" hidden="1">#REF!</definedName>
    <definedName name="IQRCompaniesH19" localSheetId="4" hidden="1">#REF!</definedName>
    <definedName name="IQRCompaniesH19" hidden="1">#REF!</definedName>
    <definedName name="IQRCompaniesN12" localSheetId="10" hidden="1">#REF!</definedName>
    <definedName name="IQRCompaniesN12" localSheetId="4" hidden="1">#REF!</definedName>
    <definedName name="IQRCompaniesN12" hidden="1">#REF!</definedName>
    <definedName name="IQRCompaniesN13" localSheetId="10" hidden="1">#REF!</definedName>
    <definedName name="IQRCompaniesN13" localSheetId="4" hidden="1">#REF!</definedName>
    <definedName name="IQRCompaniesN13" hidden="1">#REF!</definedName>
    <definedName name="IQRCompaniesN14" localSheetId="10" hidden="1">#REF!</definedName>
    <definedName name="IQRCompaniesN14" localSheetId="4" hidden="1">#REF!</definedName>
    <definedName name="IQRCompaniesN14" hidden="1">#REF!</definedName>
    <definedName name="IQRCompaniesN15" localSheetId="10" hidden="1">#REF!</definedName>
    <definedName name="IQRCompaniesN15" localSheetId="4" hidden="1">#REF!</definedName>
    <definedName name="IQRCompaniesN15" hidden="1">#REF!</definedName>
    <definedName name="IQRCompaniesN16" localSheetId="10" hidden="1">#REF!</definedName>
    <definedName name="IQRCompaniesN16" localSheetId="4" hidden="1">#REF!</definedName>
    <definedName name="IQRCompaniesN16" hidden="1">#REF!</definedName>
    <definedName name="IQRCompaniesN17" localSheetId="10" hidden="1">#REF!</definedName>
    <definedName name="IQRCompaniesN17" localSheetId="4" hidden="1">#REF!</definedName>
    <definedName name="IQRCompaniesN17" hidden="1">#REF!</definedName>
    <definedName name="IQRCompaniesN18" localSheetId="10" hidden="1">#REF!</definedName>
    <definedName name="IQRCompaniesN18" localSheetId="4" hidden="1">#REF!</definedName>
    <definedName name="IQRCompaniesN18" hidden="1">#REF!</definedName>
    <definedName name="IQRCompaniesN19" localSheetId="10" hidden="1">#REF!</definedName>
    <definedName name="IQRCompaniesN19" localSheetId="4" hidden="1">#REF!</definedName>
    <definedName name="IQRCompaniesN19" hidden="1">#REF!</definedName>
    <definedName name="IQRCompsAC5" localSheetId="10" hidden="1">#REF!</definedName>
    <definedName name="IQRCompsAC5" localSheetId="4" hidden="1">#REF!</definedName>
    <definedName name="IQRCompsAC5" hidden="1">#REF!</definedName>
    <definedName name="IQRCompStockIndexB9" localSheetId="10" hidden="1">#REF!</definedName>
    <definedName name="IQRCompStockIndexB9" localSheetId="4" hidden="1">#REF!</definedName>
    <definedName name="IQRCompStockIndexB9" hidden="1">#REF!</definedName>
    <definedName name="IQRConsolidatedB14" localSheetId="10" hidden="1">#REF!</definedName>
    <definedName name="IQRConsolidatedB14" localSheetId="4" hidden="1">#REF!</definedName>
    <definedName name="IQRConsolidatedB14" hidden="1">#REF!</definedName>
    <definedName name="IQRCP6" hidden="1">"$CP$7:$CP$29"</definedName>
    <definedName name="IQRCQ6" hidden="1">"$CQ$7:$CQ$26"</definedName>
    <definedName name="IQRCR6" hidden="1">"$CR$7:$CR$26"</definedName>
    <definedName name="IQRCS11" hidden="1">"$CS$12:$CS$73"</definedName>
    <definedName name="IQRCS6" hidden="1">"$CS$7:$CS$26"</definedName>
    <definedName name="IQRCW11" hidden="1">"$CW$12:$CW$75"</definedName>
    <definedName name="IQRD10" hidden="1">"$D$11:$D$765"</definedName>
    <definedName name="IQRD11" hidden="1">"$D$12:$D$532"</definedName>
    <definedName name="IQRD11_1" hidden="1">"$E$11:$J$11"</definedName>
    <definedName name="IQRD12" hidden="1">"$D$13:$D$1116"</definedName>
    <definedName name="IQRD12_1" hidden="1">"$D$13:$D$22"</definedName>
    <definedName name="IQRD126" hidden="1">"$D$127:$D$136"</definedName>
    <definedName name="IQRD13" hidden="1">"$D$14:$D$768"</definedName>
    <definedName name="IQRD13_1" hidden="1">"$D$14:$D$1049"</definedName>
    <definedName name="IQRD14" hidden="1">"$D$15:$D$1061"</definedName>
    <definedName name="IQRD15" hidden="1">"$D$16:$D$279"</definedName>
    <definedName name="IQRD15_1" hidden="1">"$D$16:$D$1074"</definedName>
    <definedName name="IQRD16" hidden="1">"$D$17:$D$277"</definedName>
    <definedName name="IQRD17" hidden="1">"$D$18:$D$271"</definedName>
    <definedName name="IQRD18" hidden="1">"$D$19:$D$282"</definedName>
    <definedName name="IQRD18_1" hidden="1">"$D$19:$D$272"</definedName>
    <definedName name="IQRD19" hidden="1">"$D$20:$D$283"</definedName>
    <definedName name="IQRD20" hidden="1">"$D$21:$D$284"</definedName>
    <definedName name="IQRD21" hidden="1">"$D$22:$D$285"</definedName>
    <definedName name="IQRD22" hidden="1">"$D$23:$D$286"</definedName>
    <definedName name="IQRD23" hidden="1">"$D$24:$D$1033"</definedName>
    <definedName name="IQRD25" hidden="1">"$D$26:$D$286"</definedName>
    <definedName name="IQRD251" hidden="1">"$D$252:$D$253"</definedName>
    <definedName name="IQRD26" hidden="1">"$D$27:$D$131"</definedName>
    <definedName name="IQRD27" hidden="1">"$D$28:$D$288"</definedName>
    <definedName name="IQRD28" hidden="1">"$D$29:$D$289"</definedName>
    <definedName name="IQRD28_1" hidden="1">"$D$29:$D$1291"</definedName>
    <definedName name="IQRD29" hidden="1">"$D$30:$D$290"</definedName>
    <definedName name="IQRD33" hidden="1">"$D$34:$D$789"</definedName>
    <definedName name="IQRD34" hidden="1">"$D$35:$D$792"</definedName>
    <definedName name="IQRD35" hidden="1">"$D$36:$D$297"</definedName>
    <definedName name="IQRD36" hidden="1">"$D$37:$D$141"</definedName>
    <definedName name="IQRD374" hidden="1">"$D$375:$D$435"</definedName>
    <definedName name="IQRD38" hidden="1">"$D$39:$D$1316"</definedName>
    <definedName name="IQRD380" hidden="1">"$D$381:$D$441"</definedName>
    <definedName name="IQRD4" hidden="1">"$D$5:$D$26"</definedName>
    <definedName name="IQRD41" hidden="1">"$D$42:$D$304"</definedName>
    <definedName name="IQRD42" hidden="1">"$D$43:$D$1320"</definedName>
    <definedName name="IQRD43" hidden="1">"$D$44:$D$295"</definedName>
    <definedName name="IQRD437" hidden="1">"$D$438:$D$442"</definedName>
    <definedName name="IQRD44" hidden="1">"$D$45:$D$1319"</definedName>
    <definedName name="IQRD45" hidden="1">"$D$46:$D$808"</definedName>
    <definedName name="IQRD451" hidden="1">"$D$452:$D$512"</definedName>
    <definedName name="IQRD46" hidden="1">"$D$47:$D$551"</definedName>
    <definedName name="IQRD461" hidden="1">"$D$462:$D$522"</definedName>
    <definedName name="IQRD5" hidden="1">"$E$5:$K$5"</definedName>
    <definedName name="IQRD52" hidden="1">"$D$53:$D$1108"</definedName>
    <definedName name="IQRD53" hidden="1">"$D$54:$D$808"</definedName>
    <definedName name="IQRD6" hidden="1">"$D$7:$D$510"</definedName>
    <definedName name="IQRD67" hidden="1">"$D$68:$D$819"</definedName>
    <definedName name="IQRD68" hidden="1">"$D$69:$D$821"</definedName>
    <definedName name="IQRD76" hidden="1">"$D$77:$D$832"</definedName>
    <definedName name="IQRD77" hidden="1">"$D$78:$D$833"</definedName>
    <definedName name="IQRD8" hidden="1">"$D$9:$D$15"</definedName>
    <definedName name="IQRD8_1" hidden="1">"$D$9:$D$108"</definedName>
    <definedName name="IQRD9" hidden="1">"$D$10:$D$1224"</definedName>
    <definedName name="IQRD9_1" hidden="1">"$E$9:$K$9"</definedName>
    <definedName name="IQRDA11" hidden="1">"$DA$12:$DA$76"</definedName>
    <definedName name="IQRDE11" hidden="1">"$DE$12:$DE$76"</definedName>
    <definedName name="IQRDebtCapitalStructureDetailsAL9" localSheetId="10" hidden="1">#REF!</definedName>
    <definedName name="IQRDebtCapitalStructureDetailsAL9" localSheetId="4" hidden="1">#REF!</definedName>
    <definedName name="IQRDebtCapitalStructureDetailsAL9" hidden="1">#REF!</definedName>
    <definedName name="IQRDebtCapitalStructureDetailsAM9" localSheetId="10" hidden="1">#REF!</definedName>
    <definedName name="IQRDebtCapitalStructureDetailsAM9" localSheetId="4" hidden="1">#REF!</definedName>
    <definedName name="IQRDebtCapitalStructureDetailsAM9" hidden="1">#REF!</definedName>
    <definedName name="IQRDI11" hidden="1">"$DI$12:$DI$73"</definedName>
    <definedName name="IQRDJ17" hidden="1">"$DJ$18:$DJ$271"</definedName>
    <definedName name="IQRDM11" hidden="1">"$DM$12:$DM$76"</definedName>
    <definedName name="IQRDO26" hidden="1">"$DO$27"</definedName>
    <definedName name="IQRDQ11" hidden="1">"$DQ$12:$DQ$76"</definedName>
    <definedName name="IQRDU11" hidden="1">"$DU$12:$DU$74"</definedName>
    <definedName name="IQRDY11" hidden="1">"$DY$12:$DY$1835"</definedName>
    <definedName name="IQRE10" hidden="1">"$E$11:$E$21"</definedName>
    <definedName name="IQRE11" hidden="1">"$E$12:$E$771"</definedName>
    <definedName name="IQRE12" hidden="1">"$E$13:$E$1121"</definedName>
    <definedName name="IQRE12_1" hidden="1">"$E$13"</definedName>
    <definedName name="IQRE14" hidden="1">"$E$15:$E$1289"</definedName>
    <definedName name="IQRE15" hidden="1">"$E$16:$E$1137"</definedName>
    <definedName name="IQRE15_1" hidden="1">"$E$16:$E$1074"</definedName>
    <definedName name="IQRE17" hidden="1">"$E$18:$E$519"</definedName>
    <definedName name="IQRE18" hidden="1">"$E$19:$E$272"</definedName>
    <definedName name="IQRE19" hidden="1">"$E$20:$E$25"</definedName>
    <definedName name="IQRE25" hidden="1">"$E$26:$E$1289"</definedName>
    <definedName name="IQRE251" hidden="1">"$E$252:$E$253"</definedName>
    <definedName name="IQRE27" hidden="1">"$E$28:$E$530"</definedName>
    <definedName name="IQRE28" hidden="1">"$E$29:$E$531"</definedName>
    <definedName name="IQRE30" hidden="1">"$E$31:$E$786"</definedName>
    <definedName name="IQRE35" hidden="1">"$E$36:$E$40"</definedName>
    <definedName name="IQRE38" hidden="1">"$E$39:$E$292"</definedName>
    <definedName name="IQRE4" hidden="1">"$E$5:$E$26"</definedName>
    <definedName name="IQRE437" hidden="1">"$E$438:$E$442"</definedName>
    <definedName name="IQRE5" hidden="1">"$E$6:$E$1569"</definedName>
    <definedName name="IQRE50" hidden="1">"$E$51:$E$806"</definedName>
    <definedName name="IQRE52" hidden="1">"$E$53:$E$1108"</definedName>
    <definedName name="IQRE53" hidden="1">"$E$54:$E$1111"</definedName>
    <definedName name="IQRE54" hidden="1">"$E$55:$E$308"</definedName>
    <definedName name="IQRE6" hidden="1">"$E$7:$E$739"</definedName>
    <definedName name="IQRE8" hidden="1">"$E$9:$E$74"</definedName>
    <definedName name="IQRE87" hidden="1">"$E$88:$E$339"</definedName>
    <definedName name="IQRE9" hidden="1">"$E$10:$E$758"</definedName>
    <definedName name="IQRE9_1" hidden="1">"$E$10:$E$270"</definedName>
    <definedName name="IQRE94" hidden="1">"$E$95:$E$346"</definedName>
    <definedName name="IQREA8" hidden="1">"$EA$9:$EA$1241"</definedName>
    <definedName name="IQREBITDAMultipleC9" localSheetId="10" hidden="1">#REF!</definedName>
    <definedName name="IQREBITDAMultipleC9" localSheetId="4" hidden="1">#REF!</definedName>
    <definedName name="IQREBITDAMultipleC9" hidden="1">#REF!</definedName>
    <definedName name="IQREC11" hidden="1">"$EC$12:$EC$388"</definedName>
    <definedName name="IQREG11" hidden="1">"$EG$12:$EG$76"</definedName>
    <definedName name="IQREK11" hidden="1">"$EK$12:$EK$225"</definedName>
    <definedName name="IQRET17" hidden="1">"$ET$18:$ET$271"</definedName>
    <definedName name="IQREV11" hidden="1">"$EV$12:$EV$665"</definedName>
    <definedName name="IQREVEBITDAB10" localSheetId="10" hidden="1">#REF!</definedName>
    <definedName name="IQREVEBITDAB10" localSheetId="4" hidden="1">#REF!</definedName>
    <definedName name="IQREVEBITDAB10" hidden="1">#REF!</definedName>
    <definedName name="IQREY26" hidden="1">"$EY$27"</definedName>
    <definedName name="IQRF10" hidden="1">"$F$11:$F$35"</definedName>
    <definedName name="IQRF11" hidden="1">"$F$12:$F$16"</definedName>
    <definedName name="IQRF12" hidden="1">"$F$13:$F$14"</definedName>
    <definedName name="IQRF13" hidden="1">"$F$14:$F$23"</definedName>
    <definedName name="IQRF15" hidden="1">"$F$16:$F$1062"</definedName>
    <definedName name="IQRF19" hidden="1">"$F$20:$F$32"</definedName>
    <definedName name="IQRF250" hidden="1">"$F$251:$F$256"</definedName>
    <definedName name="IQRF27" hidden="1">"$F$28:$F$117"</definedName>
    <definedName name="IQRF35" hidden="1">"$F$36:$F$40"</definedName>
    <definedName name="IQRF4" hidden="1">"$F$5:$F$26"</definedName>
    <definedName name="IQRF437" hidden="1">"$F$438:$F$442"</definedName>
    <definedName name="IQRF5" hidden="1">"$F$6:$F$1569"</definedName>
    <definedName name="IQRF6" hidden="1">"$F$7:$F$131"</definedName>
    <definedName name="IQRF7" hidden="1">"$F$8:$F$13"</definedName>
    <definedName name="IQRF87" hidden="1">"$F$88:$F$339"</definedName>
    <definedName name="IQRF94" hidden="1">"$F$95:$F$346"</definedName>
    <definedName name="IQRFinancialSummaryC27" localSheetId="10" hidden="1">#REF!</definedName>
    <definedName name="IQRFinancialSummaryC27" localSheetId="4" hidden="1">#REF!</definedName>
    <definedName name="IQRFinancialSummaryC27" hidden="1">#REF!</definedName>
    <definedName name="IQRFinancialSummaryC28" localSheetId="10" hidden="1">#REF!</definedName>
    <definedName name="IQRFinancialSummaryC28" localSheetId="4" hidden="1">#REF!</definedName>
    <definedName name="IQRFinancialSummaryC28" hidden="1">#REF!</definedName>
    <definedName name="IQRFinancialSummaryC31" localSheetId="10" hidden="1">#REF!</definedName>
    <definedName name="IQRFinancialSummaryC31" localSheetId="4" hidden="1">#REF!</definedName>
    <definedName name="IQRFinancialSummaryC31" hidden="1">#REF!</definedName>
    <definedName name="IQRFinancialSummaryC32" localSheetId="10" hidden="1">#REF!</definedName>
    <definedName name="IQRFinancialSummaryC32" localSheetId="4" hidden="1">#REF!</definedName>
    <definedName name="IQRFinancialSummaryC32" hidden="1">#REF!</definedName>
    <definedName name="IQRFinancialSummaryX23" localSheetId="10" hidden="1">#REF!</definedName>
    <definedName name="IQRFinancialSummaryX23" localSheetId="4" hidden="1">#REF!</definedName>
    <definedName name="IQRFinancialSummaryX23" hidden="1">#REF!</definedName>
    <definedName name="IQRFinancialSummaryX34" localSheetId="10" hidden="1">#REF!</definedName>
    <definedName name="IQRFinancialSummaryX34" localSheetId="4" hidden="1">#REF!</definedName>
    <definedName name="IQRFinancialSummaryX34" hidden="1">#REF!</definedName>
    <definedName name="IQRForexC9" localSheetId="10" hidden="1">#REF!</definedName>
    <definedName name="IQRForexC9" localSheetId="4" hidden="1">#REF!</definedName>
    <definedName name="IQRForexC9" hidden="1">#REF!</definedName>
    <definedName name="IQRFWDEVEBITDAC8" localSheetId="10" hidden="1">#REF!</definedName>
    <definedName name="IQRFWDEVEBITDAC8" localSheetId="4" hidden="1">#REF!</definedName>
    <definedName name="IQRFWDEVEBITDAC8" hidden="1">#REF!</definedName>
    <definedName name="IQRG12" hidden="1">"$G$13:$G$769"</definedName>
    <definedName name="IQRG14" hidden="1">"$G$15:$G$114"</definedName>
    <definedName name="IQRG15" hidden="1">"$G$16:$G$1047"</definedName>
    <definedName name="IQRG165" hidden="1">"$G$166"</definedName>
    <definedName name="IQRG19" hidden="1">"$G$20:$G$32"</definedName>
    <definedName name="IQRG202" hidden="1">"$G$203:$G$210"</definedName>
    <definedName name="IQRG28" hidden="1">"$G$29"</definedName>
    <definedName name="IQRG29" hidden="1">"$G$30"</definedName>
    <definedName name="IQRG4" hidden="1">"$G$5:$G$26"</definedName>
    <definedName name="IQRG43" hidden="1">"$G$44:$G$48"</definedName>
    <definedName name="IQRG437" hidden="1">"$G$438:$G$442"</definedName>
    <definedName name="IQRG5" hidden="1">"$G$6:$G$24"</definedName>
    <definedName name="IQRG53" hidden="1">"$G$54:$G$1109"</definedName>
    <definedName name="IQRG6" hidden="1">"$G$7:$G$73"</definedName>
    <definedName name="IQRG7" hidden="1">"$G$8:$G$13"</definedName>
    <definedName name="IQRG76" hidden="1">"$G$77:$G$833"</definedName>
    <definedName name="IQRG8" hidden="1">"$G$9:$G$21"</definedName>
    <definedName name="IQRG81" hidden="1">"$G$82:$G$331"</definedName>
    <definedName name="IQRG87" hidden="1">"$G$88:$G$339"</definedName>
    <definedName name="IQRG94" hidden="1">"$G$95:$G$346"</definedName>
    <definedName name="IQRG97" hidden="1">"$G$98:$G$349"</definedName>
    <definedName name="IQRGD17" hidden="1">"$GD$18:$GD$270"</definedName>
    <definedName name="IQRGI26" hidden="1">"$GI$27"</definedName>
    <definedName name="IQRH10" hidden="1">"$H$11:$H$21"</definedName>
    <definedName name="IQRH107" hidden="1">"$H$108:$H$117"</definedName>
    <definedName name="IQRH12" hidden="1">"$I$12:$K$12"</definedName>
    <definedName name="IQRH13" hidden="1">"$I$13:$L$13"</definedName>
    <definedName name="IQRH14" hidden="1">"$I$14:$K$14"</definedName>
    <definedName name="IQRH15" hidden="1">"$I$15:$M$15"</definedName>
    <definedName name="IQRH15_1" hidden="1">"$H$16:$H$1047"</definedName>
    <definedName name="IQRH16" hidden="1">"$I$16:$K$16"</definedName>
    <definedName name="IQRH165" hidden="1">"$H$166:$H$169"</definedName>
    <definedName name="IQRH17" hidden="1">"$I$17:$J$17"</definedName>
    <definedName name="IQRH18" hidden="1">"$I$18"</definedName>
    <definedName name="IQRH19" hidden="1">"$I$19:$M$19"</definedName>
    <definedName name="IQRH20" hidden="1">"$I$20:$M$20"</definedName>
    <definedName name="IQRH21" hidden="1">"$I$21:$J$21"</definedName>
    <definedName name="IQRH22" hidden="1">"$I$22"</definedName>
    <definedName name="IQRH23" hidden="1">"$I$23"</definedName>
    <definedName name="IQRH24" hidden="1">"$I$24:$J$24"</definedName>
    <definedName name="IQRH25" hidden="1">"$I$25:$J$25"</definedName>
    <definedName name="IQRH26" hidden="1">"$I$26:$K$26"</definedName>
    <definedName name="IQRH27" hidden="1">"$I$27"</definedName>
    <definedName name="IQRH28" hidden="1">"$I$28"</definedName>
    <definedName name="IQRH29" hidden="1">"$I$29"</definedName>
    <definedName name="IQRH30" hidden="1">"$I$30:$J$30"</definedName>
    <definedName name="IQRH31" hidden="1">"$I$31:$L$31"</definedName>
    <definedName name="IQRH32" hidden="1">"$I$32"</definedName>
    <definedName name="IQRH33" hidden="1">"$I$33:$K$33"</definedName>
    <definedName name="IQRH34" hidden="1">"$I$34:$L$34"</definedName>
    <definedName name="IQRH35" hidden="1">"$I$35"</definedName>
    <definedName name="IQRH36" hidden="1">"$I$36"</definedName>
    <definedName name="IQRH37" hidden="1">"$I$37"</definedName>
    <definedName name="IQRH38" hidden="1">"$I$38"</definedName>
    <definedName name="IQRH39" hidden="1">"$I$39"</definedName>
    <definedName name="IQRH4" hidden="1">"$H$5:$H$26"</definedName>
    <definedName name="IQRH40" hidden="1">"$H$41:$H$50"</definedName>
    <definedName name="IQRH437" hidden="1">"$H$438:$H$442"</definedName>
    <definedName name="IQRH5" hidden="1">"$H$6:$H$15"</definedName>
    <definedName name="IQRH53" hidden="1">"$H$54:$H$1109"</definedName>
    <definedName name="IQRH54" hidden="1">"$H$55:$H$1110"</definedName>
    <definedName name="IQRH55" hidden="1">"$H$56:$H$1114"</definedName>
    <definedName name="IQRH56" hidden="1">"$H$57:$H$66"</definedName>
    <definedName name="IQRH57" hidden="1">"$H$58:$H$67"</definedName>
    <definedName name="IQRH6" hidden="1">"$H$7:$H$31"</definedName>
    <definedName name="IQRH7" hidden="1">"$H$8:$H$32"</definedName>
    <definedName name="IQRH73" hidden="1">"$H$74:$H$83"</definedName>
    <definedName name="IQRH74" hidden="1">"$H$75:$H$84"</definedName>
    <definedName name="IQRH8" hidden="1">"$H$9:$H$22"</definedName>
    <definedName name="IQRH90" hidden="1">"$H$91:$H$100"</definedName>
    <definedName name="IQRHistoricalAnalysisBE5" localSheetId="10" hidden="1">#REF!</definedName>
    <definedName name="IQRHistoricalAnalysisBE5" localSheetId="4" hidden="1">#REF!</definedName>
    <definedName name="IQRHistoricalAnalysisBE5" hidden="1">#REF!</definedName>
    <definedName name="IQRHistoricalAnalysisBF6" localSheetId="10" hidden="1">#REF!</definedName>
    <definedName name="IQRHistoricalAnalysisBF6" localSheetId="4" hidden="1">#REF!</definedName>
    <definedName name="IQRHistoricalAnalysisBF6" hidden="1">#REF!</definedName>
    <definedName name="IQRHistoricalAnalysisBG6" localSheetId="10" hidden="1">#REF!</definedName>
    <definedName name="IQRHistoricalAnalysisBG6" localSheetId="4" hidden="1">#REF!</definedName>
    <definedName name="IQRHistoricalAnalysisBG6" hidden="1">#REF!</definedName>
    <definedName name="IQRHistoricalAnalysisBH6" localSheetId="10" hidden="1">#REF!</definedName>
    <definedName name="IQRHistoricalAnalysisBH6" localSheetId="4" hidden="1">#REF!</definedName>
    <definedName name="IQRHistoricalAnalysisBH6" hidden="1">#REF!</definedName>
    <definedName name="IQRHistoricalAnalysisBI6" localSheetId="10" hidden="1">#REF!</definedName>
    <definedName name="IQRHistoricalAnalysisBI6" localSheetId="4" hidden="1">#REF!</definedName>
    <definedName name="IQRHistoricalAnalysisBI6" hidden="1">#REF!</definedName>
    <definedName name="IQRHistoricalAnalysisBJ6" localSheetId="10" hidden="1">#REF!</definedName>
    <definedName name="IQRHistoricalAnalysisBJ6" localSheetId="4" hidden="1">#REF!</definedName>
    <definedName name="IQRHistoricalAnalysisBJ6" hidden="1">#REF!</definedName>
    <definedName name="IQRHistoricalAnalysisBK6" localSheetId="10" hidden="1">#REF!</definedName>
    <definedName name="IQRHistoricalAnalysisBK6" localSheetId="4" hidden="1">#REF!</definedName>
    <definedName name="IQRHistoricalAnalysisBK6" hidden="1">#REF!</definedName>
    <definedName name="IQRHistoricalAnalysisBL6" localSheetId="10" hidden="1">#REF!</definedName>
    <definedName name="IQRHistoricalAnalysisBL6" localSheetId="4" hidden="1">#REF!</definedName>
    <definedName name="IQRHistoricalAnalysisBL6" hidden="1">#REF!</definedName>
    <definedName name="IQRHistoricalAnalysisBM6" localSheetId="10" hidden="1">#REF!</definedName>
    <definedName name="IQRHistoricalAnalysisBM6" localSheetId="4" hidden="1">#REF!</definedName>
    <definedName name="IQRHistoricalAnalysisBM6" hidden="1">#REF!</definedName>
    <definedName name="IQRHistoricalAnalysisBN6" localSheetId="10" hidden="1">#REF!</definedName>
    <definedName name="IQRHistoricalAnalysisBN6" localSheetId="4" hidden="1">#REF!</definedName>
    <definedName name="IQRHistoricalAnalysisBN6" hidden="1">#REF!</definedName>
    <definedName name="IQRHistoricalAnalysisBO6" localSheetId="10" hidden="1">#REF!</definedName>
    <definedName name="IQRHistoricalAnalysisBO6" localSheetId="4" hidden="1">#REF!</definedName>
    <definedName name="IQRHistoricalAnalysisBO6" hidden="1">#REF!</definedName>
    <definedName name="IQRHistoricalAnalysisBP6" localSheetId="10" hidden="1">#REF!</definedName>
    <definedName name="IQRHistoricalAnalysisBP6" localSheetId="4" hidden="1">#REF!</definedName>
    <definedName name="IQRHistoricalAnalysisBP6" hidden="1">#REF!</definedName>
    <definedName name="IQRHistoricalAnalysisBQ6" localSheetId="10" hidden="1">#REF!</definedName>
    <definedName name="IQRHistoricalAnalysisBQ6" localSheetId="4" hidden="1">#REF!</definedName>
    <definedName name="IQRHistoricalAnalysisBQ6" hidden="1">#REF!</definedName>
    <definedName name="IQRHistoricalAnalysisBR6" localSheetId="10" hidden="1">#REF!</definedName>
    <definedName name="IQRHistoricalAnalysisBR6" localSheetId="4" hidden="1">#REF!</definedName>
    <definedName name="IQRHistoricalAnalysisBR6" hidden="1">#REF!</definedName>
    <definedName name="IQRHistoricalAnalysisBS6" localSheetId="10" hidden="1">#REF!</definedName>
    <definedName name="IQRHistoricalAnalysisBS6" localSheetId="4" hidden="1">#REF!</definedName>
    <definedName name="IQRHistoricalAnalysisBS6" hidden="1">#REF!</definedName>
    <definedName name="IQRHistoricalAnalysisBT6" localSheetId="10" hidden="1">#REF!</definedName>
    <definedName name="IQRHistoricalAnalysisBT6" localSheetId="4" hidden="1">#REF!</definedName>
    <definedName name="IQRHistoricalAnalysisBT6" hidden="1">#REF!</definedName>
    <definedName name="IQRHistoricalAnalysisBU6" localSheetId="10" hidden="1">#REF!</definedName>
    <definedName name="IQRHistoricalAnalysisBU6" localSheetId="4" hidden="1">#REF!</definedName>
    <definedName name="IQRHistoricalAnalysisBU6" hidden="1">#REF!</definedName>
    <definedName name="IQRHistoricalAnalysisBV6" localSheetId="10" hidden="1">#REF!</definedName>
    <definedName name="IQRHistoricalAnalysisBV6" localSheetId="4" hidden="1">#REF!</definedName>
    <definedName name="IQRHistoricalAnalysisBV6" hidden="1">#REF!</definedName>
    <definedName name="IQRHistoricalAnalysisBW6" localSheetId="10" hidden="1">#REF!</definedName>
    <definedName name="IQRHistoricalAnalysisBW6" localSheetId="4" hidden="1">#REF!</definedName>
    <definedName name="IQRHistoricalAnalysisBW6" hidden="1">#REF!</definedName>
    <definedName name="IQRHistoricalAnalysisBX6" localSheetId="10" hidden="1">#REF!</definedName>
    <definedName name="IQRHistoricalAnalysisBX6" localSheetId="4" hidden="1">#REF!</definedName>
    <definedName name="IQRHistoricalAnalysisBX6" hidden="1">#REF!</definedName>
    <definedName name="IQRHistoricalAnalysisBY6" localSheetId="10" hidden="1">#REF!</definedName>
    <definedName name="IQRHistoricalAnalysisBY6" localSheetId="4" hidden="1">#REF!</definedName>
    <definedName name="IQRHistoricalAnalysisBY6" hidden="1">#REF!</definedName>
    <definedName name="IQRHistoricalAnalysisBZ6" localSheetId="10" hidden="1">#REF!</definedName>
    <definedName name="IQRHistoricalAnalysisBZ6" localSheetId="4" hidden="1">#REF!</definedName>
    <definedName name="IQRHistoricalAnalysisBZ6" hidden="1">#REF!</definedName>
    <definedName name="IQRHistoricalAnalysisCA6" localSheetId="10" hidden="1">#REF!</definedName>
    <definedName name="IQRHistoricalAnalysisCA6" localSheetId="4" hidden="1">#REF!</definedName>
    <definedName name="IQRHistoricalAnalysisCA6" hidden="1">#REF!</definedName>
    <definedName name="IQRHistoricalAnalysisCB6" localSheetId="10" hidden="1">#REF!</definedName>
    <definedName name="IQRHistoricalAnalysisCB6" localSheetId="4" hidden="1">#REF!</definedName>
    <definedName name="IQRHistoricalAnalysisCB6" hidden="1">#REF!</definedName>
    <definedName name="IQRHistoricalAnalysisCC6" localSheetId="10" hidden="1">#REF!</definedName>
    <definedName name="IQRHistoricalAnalysisCC6" localSheetId="4" hidden="1">#REF!</definedName>
    <definedName name="IQRHistoricalAnalysisCC6" hidden="1">#REF!</definedName>
    <definedName name="IQRHistoricalAnalysisCD6" localSheetId="10" hidden="1">#REF!</definedName>
    <definedName name="IQRHistoricalAnalysisCD6" localSheetId="4" hidden="1">#REF!</definedName>
    <definedName name="IQRHistoricalAnalysisCD6" hidden="1">#REF!</definedName>
    <definedName name="IQRHistoricalAnalysisCE6" localSheetId="10" hidden="1">#REF!</definedName>
    <definedName name="IQRHistoricalAnalysisCE6" localSheetId="4" hidden="1">#REF!</definedName>
    <definedName name="IQRHistoricalAnalysisCE6" hidden="1">#REF!</definedName>
    <definedName name="IQRHistoricalAnalysisCF6" localSheetId="10" hidden="1">#REF!</definedName>
    <definedName name="IQRHistoricalAnalysisCF6" localSheetId="4" hidden="1">#REF!</definedName>
    <definedName name="IQRHistoricalAnalysisCF6" hidden="1">#REF!</definedName>
    <definedName name="IQRHistoricalAnalysisCG6" localSheetId="10" hidden="1">#REF!</definedName>
    <definedName name="IQRHistoricalAnalysisCG6" localSheetId="4" hidden="1">#REF!</definedName>
    <definedName name="IQRHistoricalAnalysisCG6" hidden="1">#REF!</definedName>
    <definedName name="IQRHistoricalAnalysisCH6" localSheetId="10" hidden="1">#REF!</definedName>
    <definedName name="IQRHistoricalAnalysisCH6" localSheetId="4" hidden="1">#REF!</definedName>
    <definedName name="IQRHistoricalAnalysisCH6" hidden="1">#REF!</definedName>
    <definedName name="IQRHistoricalAnalysisCI6" localSheetId="10" hidden="1">#REF!</definedName>
    <definedName name="IQRHistoricalAnalysisCI6" localSheetId="4" hidden="1">#REF!</definedName>
    <definedName name="IQRHistoricalAnalysisCI6" hidden="1">#REF!</definedName>
    <definedName name="IQRHistoricalAnalysisCJ6" localSheetId="10" hidden="1">#REF!</definedName>
    <definedName name="IQRHistoricalAnalysisCJ6" localSheetId="4" hidden="1">#REF!</definedName>
    <definedName name="IQRHistoricalAnalysisCJ6" hidden="1">#REF!</definedName>
    <definedName name="IQRHistoricalAnalysisCK6" localSheetId="10" hidden="1">#REF!</definedName>
    <definedName name="IQRHistoricalAnalysisCK6" localSheetId="4" hidden="1">#REF!</definedName>
    <definedName name="IQRHistoricalAnalysisCK6" hidden="1">#REF!</definedName>
    <definedName name="IQRHistoricalAnalysisCL6" localSheetId="10" hidden="1">#REF!</definedName>
    <definedName name="IQRHistoricalAnalysisCL6" localSheetId="4" hidden="1">#REF!</definedName>
    <definedName name="IQRHistoricalAnalysisCL6" hidden="1">#REF!</definedName>
    <definedName name="IQRHistoricalAnalysisCM6" localSheetId="10" hidden="1">#REF!</definedName>
    <definedName name="IQRHistoricalAnalysisCM6" localSheetId="4" hidden="1">#REF!</definedName>
    <definedName name="IQRHistoricalAnalysisCM6" hidden="1">#REF!</definedName>
    <definedName name="IQRHistoricalAnalysisCN6" localSheetId="10" hidden="1">#REF!</definedName>
    <definedName name="IQRHistoricalAnalysisCN6" localSheetId="4" hidden="1">#REF!</definedName>
    <definedName name="IQRHistoricalAnalysisCN6" hidden="1">#REF!</definedName>
    <definedName name="IQRHistoricalAnalysisCO6" localSheetId="10" hidden="1">#REF!</definedName>
    <definedName name="IQRHistoricalAnalysisCO6" localSheetId="4" hidden="1">#REF!</definedName>
    <definedName name="IQRHistoricalAnalysisCO6" hidden="1">#REF!</definedName>
    <definedName name="IQRHistoricalAnalysisCP6" localSheetId="10" hidden="1">#REF!</definedName>
    <definedName name="IQRHistoricalAnalysisCP6" localSheetId="4" hidden="1">#REF!</definedName>
    <definedName name="IQRHistoricalAnalysisCP6" hidden="1">#REF!</definedName>
    <definedName name="IQRHistoricalAnalysisCQ6" localSheetId="10" hidden="1">#REF!</definedName>
    <definedName name="IQRHistoricalAnalysisCQ6" localSheetId="4" hidden="1">#REF!</definedName>
    <definedName name="IQRHistoricalAnalysisCQ6" hidden="1">#REF!</definedName>
    <definedName name="IQRHistoricalAnalysisCR6" localSheetId="10" hidden="1">#REF!</definedName>
    <definedName name="IQRHistoricalAnalysisCR6" localSheetId="4" hidden="1">#REF!</definedName>
    <definedName name="IQRHistoricalAnalysisCR6" hidden="1">#REF!</definedName>
    <definedName name="IQRHistoricalAnalysisCS6" localSheetId="10" hidden="1">#REF!</definedName>
    <definedName name="IQRHistoricalAnalysisCS6" localSheetId="4" hidden="1">#REF!</definedName>
    <definedName name="IQRHistoricalAnalysisCS6" hidden="1">#REF!</definedName>
    <definedName name="IQRHistoricalOwnershipA14" localSheetId="10" hidden="1">#REF!</definedName>
    <definedName name="IQRHistoricalOwnershipA14" localSheetId="4" hidden="1">#REF!</definedName>
    <definedName name="IQRHistoricalOwnershipA14" hidden="1">#REF!</definedName>
    <definedName name="IQRHistoricalOwnershipAA14" localSheetId="10" hidden="1">#REF!</definedName>
    <definedName name="IQRHistoricalOwnershipAA14" localSheetId="4" hidden="1">#REF!</definedName>
    <definedName name="IQRHistoricalOwnershipAA14" hidden="1">#REF!</definedName>
    <definedName name="IQRHistoricalOwnershipB14" localSheetId="10" hidden="1">#REF!</definedName>
    <definedName name="IQRHistoricalOwnershipB14" localSheetId="4" hidden="1">#REF!</definedName>
    <definedName name="IQRHistoricalOwnershipB14" hidden="1">#REF!</definedName>
    <definedName name="IQRHistoricalOwnershipE14" localSheetId="10" hidden="1">#REF!</definedName>
    <definedName name="IQRHistoricalOwnershipE14" localSheetId="4" hidden="1">#REF!</definedName>
    <definedName name="IQRHistoricalOwnershipE14" hidden="1">#REF!</definedName>
    <definedName name="IQRHistoricalOwnershipG14" localSheetId="10" hidden="1">#REF!</definedName>
    <definedName name="IQRHistoricalOwnershipG14" localSheetId="4" hidden="1">#REF!</definedName>
    <definedName name="IQRHistoricalOwnershipG14" hidden="1">#REF!</definedName>
    <definedName name="IQRHistoricalOwnershipI14" localSheetId="10" hidden="1">#REF!</definedName>
    <definedName name="IQRHistoricalOwnershipI14" localSheetId="4" hidden="1">#REF!</definedName>
    <definedName name="IQRHistoricalOwnershipI14" hidden="1">#REF!</definedName>
    <definedName name="IQRHistoricalOwnershipK14" localSheetId="10" hidden="1">#REF!</definedName>
    <definedName name="IQRHistoricalOwnershipK14" localSheetId="4" hidden="1">#REF!</definedName>
    <definedName name="IQRHistoricalOwnershipK14" hidden="1">#REF!</definedName>
    <definedName name="IQRHistoricalOwnershipM14" localSheetId="10" hidden="1">#REF!</definedName>
    <definedName name="IQRHistoricalOwnershipM14" localSheetId="4" hidden="1">#REF!</definedName>
    <definedName name="IQRHistoricalOwnershipM14" hidden="1">#REF!</definedName>
    <definedName name="IQRHistoricalOwnershipO14" localSheetId="10" hidden="1">#REF!</definedName>
    <definedName name="IQRHistoricalOwnershipO14" localSheetId="4" hidden="1">#REF!</definedName>
    <definedName name="IQRHistoricalOwnershipO14" hidden="1">#REF!</definedName>
    <definedName name="IQRHistoricalOwnershipQ14" localSheetId="10" hidden="1">#REF!</definedName>
    <definedName name="IQRHistoricalOwnershipQ14" localSheetId="4" hidden="1">#REF!</definedName>
    <definedName name="IQRHistoricalOwnershipQ14" hidden="1">#REF!</definedName>
    <definedName name="IQRHistoricalOwnershipS14" localSheetId="10" hidden="1">#REF!</definedName>
    <definedName name="IQRHistoricalOwnershipS14" localSheetId="4" hidden="1">#REF!</definedName>
    <definedName name="IQRHistoricalOwnershipS14" hidden="1">#REF!</definedName>
    <definedName name="IQRHistoricalOwnershipU14" localSheetId="10" hidden="1">#REF!</definedName>
    <definedName name="IQRHistoricalOwnershipU14" localSheetId="4" hidden="1">#REF!</definedName>
    <definedName name="IQRHistoricalOwnershipU14" hidden="1">#REF!</definedName>
    <definedName name="IQRHistoricalOwnershipW14" localSheetId="10" hidden="1">#REF!</definedName>
    <definedName name="IQRHistoricalOwnershipW14" localSheetId="4" hidden="1">#REF!</definedName>
    <definedName name="IQRHistoricalOwnershipW14" hidden="1">#REF!</definedName>
    <definedName name="IQRHistoricalOwnershipY14" localSheetId="10" hidden="1">#REF!</definedName>
    <definedName name="IQRHistoricalOwnershipY14" localSheetId="4" hidden="1">#REF!</definedName>
    <definedName name="IQRHistoricalOwnershipY14" hidden="1">#REF!</definedName>
    <definedName name="IQRHistoricalPositionsAnalysisAE5" localSheetId="10" hidden="1">#REF!</definedName>
    <definedName name="IQRHistoricalPositionsAnalysisAE5" localSheetId="4" hidden="1">#REF!</definedName>
    <definedName name="IQRHistoricalPositionsAnalysisAE5" hidden="1">#REF!</definedName>
    <definedName name="IQRHistoricalPositionsAnalysisAE6" localSheetId="10" hidden="1">#REF!</definedName>
    <definedName name="IQRHistoricalPositionsAnalysisAE6" localSheetId="4" hidden="1">#REF!</definedName>
    <definedName name="IQRHistoricalPositionsAnalysisAE6" hidden="1">#REF!</definedName>
    <definedName name="IQRHistoricalPositionsAnalysisAF6" localSheetId="10" hidden="1">#REF!</definedName>
    <definedName name="IQRHistoricalPositionsAnalysisAF6" localSheetId="4" hidden="1">#REF!</definedName>
    <definedName name="IQRHistoricalPositionsAnalysisAF6" hidden="1">#REF!</definedName>
    <definedName name="IQRHistoricalPositionsAnalysisAG6" localSheetId="10" hidden="1">#REF!</definedName>
    <definedName name="IQRHistoricalPositionsAnalysisAG6" localSheetId="4" hidden="1">#REF!</definedName>
    <definedName name="IQRHistoricalPositionsAnalysisAG6" hidden="1">#REF!</definedName>
    <definedName name="IQRHistoricalPositionsAnalysisAH6" localSheetId="10" hidden="1">#REF!</definedName>
    <definedName name="IQRHistoricalPositionsAnalysisAH6" localSheetId="4" hidden="1">#REF!</definedName>
    <definedName name="IQRHistoricalPositionsAnalysisAH6" hidden="1">#REF!</definedName>
    <definedName name="IQRHistoricalPositionsAnalysisAI6" localSheetId="10" hidden="1">#REF!</definedName>
    <definedName name="IQRHistoricalPositionsAnalysisAI6" localSheetId="4" hidden="1">#REF!</definedName>
    <definedName name="IQRHistoricalPositionsAnalysisAI6" hidden="1">#REF!</definedName>
    <definedName name="IQRHistoricalPositionsAnalysisAJ6" localSheetId="10" hidden="1">#REF!</definedName>
    <definedName name="IQRHistoricalPositionsAnalysisAJ6" localSheetId="4" hidden="1">#REF!</definedName>
    <definedName name="IQRHistoricalPositionsAnalysisAJ6" hidden="1">#REF!</definedName>
    <definedName name="IQRHistoricalPositionsAnalysisAK6" localSheetId="10" hidden="1">#REF!</definedName>
    <definedName name="IQRHistoricalPositionsAnalysisAK6" localSheetId="4" hidden="1">#REF!</definedName>
    <definedName name="IQRHistoricalPositionsAnalysisAK6" hidden="1">#REF!</definedName>
    <definedName name="IQRHistoricalPositionsAnalysisAL6" localSheetId="10" hidden="1">#REF!</definedName>
    <definedName name="IQRHistoricalPositionsAnalysisAL6" localSheetId="4" hidden="1">#REF!</definedName>
    <definedName name="IQRHistoricalPositionsAnalysisAL6" hidden="1">#REF!</definedName>
    <definedName name="IQRHistoricalPositionsAnalysisAM6" localSheetId="10" hidden="1">#REF!</definedName>
    <definedName name="IQRHistoricalPositionsAnalysisAM6" localSheetId="4" hidden="1">#REF!</definedName>
    <definedName name="IQRHistoricalPositionsAnalysisAM6" hidden="1">#REF!</definedName>
    <definedName name="IQRHistoricalPositionsAnalysisAN6" localSheetId="10" hidden="1">#REF!</definedName>
    <definedName name="IQRHistoricalPositionsAnalysisAN6" localSheetId="4" hidden="1">#REF!</definedName>
    <definedName name="IQRHistoricalPositionsAnalysisAN6" hidden="1">#REF!</definedName>
    <definedName name="IQRHistoricalPositionsAnalysisAO6" localSheetId="10" hidden="1">#REF!</definedName>
    <definedName name="IQRHistoricalPositionsAnalysisAO6" localSheetId="4" hidden="1">#REF!</definedName>
    <definedName name="IQRHistoricalPositionsAnalysisAO6" hidden="1">#REF!</definedName>
    <definedName name="IQRHistoricalPositionsAnalysisAP6" localSheetId="10" hidden="1">#REF!</definedName>
    <definedName name="IQRHistoricalPositionsAnalysisAP6" localSheetId="4" hidden="1">#REF!</definedName>
    <definedName name="IQRHistoricalPositionsAnalysisAP6" hidden="1">#REF!</definedName>
    <definedName name="IQRHistoricalPositionsAnalysisBE5" localSheetId="10" hidden="1">#REF!</definedName>
    <definedName name="IQRHistoricalPositionsAnalysisBE5" localSheetId="4" hidden="1">#REF!</definedName>
    <definedName name="IQRHistoricalPositionsAnalysisBE5" hidden="1">#REF!</definedName>
    <definedName name="IQRHistoricalPositionsAnalysisBF6" localSheetId="10" hidden="1">#REF!</definedName>
    <definedName name="IQRHistoricalPositionsAnalysisBF6" localSheetId="4" hidden="1">#REF!</definedName>
    <definedName name="IQRHistoricalPositionsAnalysisBF6" hidden="1">#REF!</definedName>
    <definedName name="IQRHistoricalPositionsAnalysisBG6" localSheetId="10" hidden="1">#REF!</definedName>
    <definedName name="IQRHistoricalPositionsAnalysisBG6" localSheetId="4" hidden="1">#REF!</definedName>
    <definedName name="IQRHistoricalPositionsAnalysisBG6" hidden="1">#REF!</definedName>
    <definedName name="IQRHistoricalPositionsAnalysisBH6" localSheetId="10" hidden="1">#REF!</definedName>
    <definedName name="IQRHistoricalPositionsAnalysisBH6" localSheetId="4" hidden="1">#REF!</definedName>
    <definedName name="IQRHistoricalPositionsAnalysisBH6" hidden="1">#REF!</definedName>
    <definedName name="IQRHistoricalPositionsAnalysisBI6" localSheetId="10" hidden="1">#REF!</definedName>
    <definedName name="IQRHistoricalPositionsAnalysisBI6" localSheetId="4" hidden="1">#REF!</definedName>
    <definedName name="IQRHistoricalPositionsAnalysisBI6" hidden="1">#REF!</definedName>
    <definedName name="IQRHistoricalPositionsAnalysisBJ6" localSheetId="10" hidden="1">#REF!</definedName>
    <definedName name="IQRHistoricalPositionsAnalysisBJ6" localSheetId="4" hidden="1">#REF!</definedName>
    <definedName name="IQRHistoricalPositionsAnalysisBJ6" hidden="1">#REF!</definedName>
    <definedName name="IQRHistoricalPositionsAnalysisBK6" localSheetId="10" hidden="1">#REF!</definedName>
    <definedName name="IQRHistoricalPositionsAnalysisBK6" localSheetId="4" hidden="1">#REF!</definedName>
    <definedName name="IQRHistoricalPositionsAnalysisBK6" hidden="1">#REF!</definedName>
    <definedName name="IQRHistoricalPositionsAnalysisBL6" localSheetId="10" hidden="1">#REF!</definedName>
    <definedName name="IQRHistoricalPositionsAnalysisBL6" localSheetId="4" hidden="1">#REF!</definedName>
    <definedName name="IQRHistoricalPositionsAnalysisBL6" hidden="1">#REF!</definedName>
    <definedName name="IQRHistoricalPositionsAnalysisBM6" localSheetId="10" hidden="1">#REF!</definedName>
    <definedName name="IQRHistoricalPositionsAnalysisBM6" localSheetId="4" hidden="1">#REF!</definedName>
    <definedName name="IQRHistoricalPositionsAnalysisBM6" hidden="1">#REF!</definedName>
    <definedName name="IQRHistoricalPositionsAnalysisBN6" localSheetId="10" hidden="1">#REF!</definedName>
    <definedName name="IQRHistoricalPositionsAnalysisBN6" localSheetId="4" hidden="1">#REF!</definedName>
    <definedName name="IQRHistoricalPositionsAnalysisBN6" hidden="1">#REF!</definedName>
    <definedName name="IQRHistoricalPositionsAnalysisBO6" localSheetId="10" hidden="1">#REF!</definedName>
    <definedName name="IQRHistoricalPositionsAnalysisBO6" localSheetId="4" hidden="1">#REF!</definedName>
    <definedName name="IQRHistoricalPositionsAnalysisBO6" hidden="1">#REF!</definedName>
    <definedName name="IQRHistoricalPositionsAnalysisBP6" localSheetId="10" hidden="1">#REF!</definedName>
    <definedName name="IQRHistoricalPositionsAnalysisBP6" localSheetId="4" hidden="1">#REF!</definedName>
    <definedName name="IQRHistoricalPositionsAnalysisBP6" hidden="1">#REF!</definedName>
    <definedName name="IQRHistoricalPositionsAnalysisBQ6" localSheetId="10" hidden="1">#REF!</definedName>
    <definedName name="IQRHistoricalPositionsAnalysisBQ6" localSheetId="4" hidden="1">#REF!</definedName>
    <definedName name="IQRHistoricalPositionsAnalysisBQ6" hidden="1">#REF!</definedName>
    <definedName name="IQRHistoricalPositionsAnalysisBR6" localSheetId="10" hidden="1">#REF!</definedName>
    <definedName name="IQRHistoricalPositionsAnalysisBR6" localSheetId="4" hidden="1">#REF!</definedName>
    <definedName name="IQRHistoricalPositionsAnalysisBR6" hidden="1">#REF!</definedName>
    <definedName name="IQRHistoricalPositionsAnalysisBS6" localSheetId="10" hidden="1">#REF!</definedName>
    <definedName name="IQRHistoricalPositionsAnalysisBS6" localSheetId="4" hidden="1">#REF!</definedName>
    <definedName name="IQRHistoricalPositionsAnalysisBS6" hidden="1">#REF!</definedName>
    <definedName name="IQRHistoricalPositionsAnalysisBT6" localSheetId="10" hidden="1">#REF!</definedName>
    <definedName name="IQRHistoricalPositionsAnalysisBT6" localSheetId="4" hidden="1">#REF!</definedName>
    <definedName name="IQRHistoricalPositionsAnalysisBT6" hidden="1">#REF!</definedName>
    <definedName name="IQRHistoricalPositionsAnalysisBU6" localSheetId="10" hidden="1">#REF!</definedName>
    <definedName name="IQRHistoricalPositionsAnalysisBU6" localSheetId="4" hidden="1">#REF!</definedName>
    <definedName name="IQRHistoricalPositionsAnalysisBU6" hidden="1">#REF!</definedName>
    <definedName name="IQRHistoricalPositionsAnalysisBV6" localSheetId="10" hidden="1">#REF!</definedName>
    <definedName name="IQRHistoricalPositionsAnalysisBV6" localSheetId="4" hidden="1">#REF!</definedName>
    <definedName name="IQRHistoricalPositionsAnalysisBV6" hidden="1">#REF!</definedName>
    <definedName name="IQRHistoricalPositionsAnalysisBW6" localSheetId="10" hidden="1">#REF!</definedName>
    <definedName name="IQRHistoricalPositionsAnalysisBW6" localSheetId="4" hidden="1">#REF!</definedName>
    <definedName name="IQRHistoricalPositionsAnalysisBW6" hidden="1">#REF!</definedName>
    <definedName name="IQRHistoricalPositionsAnalysisBX6" localSheetId="10" hidden="1">#REF!</definedName>
    <definedName name="IQRHistoricalPositionsAnalysisBX6" localSheetId="4" hidden="1">#REF!</definedName>
    <definedName name="IQRHistoricalPositionsAnalysisBX6" hidden="1">#REF!</definedName>
    <definedName name="IQRHistoricalPositionsAnalysisBY6" localSheetId="10" hidden="1">#REF!</definedName>
    <definedName name="IQRHistoricalPositionsAnalysisBY6" localSheetId="4" hidden="1">#REF!</definedName>
    <definedName name="IQRHistoricalPositionsAnalysisBY6" hidden="1">#REF!</definedName>
    <definedName name="IQRHistoricalPositionsAnalysisBZ6" localSheetId="10" hidden="1">#REF!</definedName>
    <definedName name="IQRHistoricalPositionsAnalysisBZ6" localSheetId="4" hidden="1">#REF!</definedName>
    <definedName name="IQRHistoricalPositionsAnalysisBZ6" hidden="1">#REF!</definedName>
    <definedName name="IQRHistoricalPositionsAnalysisCA6" localSheetId="10" hidden="1">#REF!</definedName>
    <definedName name="IQRHistoricalPositionsAnalysisCA6" localSheetId="4" hidden="1">#REF!</definedName>
    <definedName name="IQRHistoricalPositionsAnalysisCA6" hidden="1">#REF!</definedName>
    <definedName name="IQRHistoricalPositionsAnalysisCB6" localSheetId="10" hidden="1">#REF!</definedName>
    <definedName name="IQRHistoricalPositionsAnalysisCB6" localSheetId="4" hidden="1">#REF!</definedName>
    <definedName name="IQRHistoricalPositionsAnalysisCB6" hidden="1">#REF!</definedName>
    <definedName name="IQRHistoricalPositionsAnalysisCC6" localSheetId="10" hidden="1">#REF!</definedName>
    <definedName name="IQRHistoricalPositionsAnalysisCC6" localSheetId="4" hidden="1">#REF!</definedName>
    <definedName name="IQRHistoricalPositionsAnalysisCC6" hidden="1">#REF!</definedName>
    <definedName name="IQRHistoricalPositionsAnalysisCD6" localSheetId="10" hidden="1">#REF!</definedName>
    <definedName name="IQRHistoricalPositionsAnalysisCD6" localSheetId="4" hidden="1">#REF!</definedName>
    <definedName name="IQRHistoricalPositionsAnalysisCD6" hidden="1">#REF!</definedName>
    <definedName name="IQRHistoricalPositionsAnalysisCE6" localSheetId="10" hidden="1">#REF!</definedName>
    <definedName name="IQRHistoricalPositionsAnalysisCE6" localSheetId="4" hidden="1">#REF!</definedName>
    <definedName name="IQRHistoricalPositionsAnalysisCE6" hidden="1">#REF!</definedName>
    <definedName name="IQRHistoricalPositionsAnalysisCF6" localSheetId="10" hidden="1">#REF!</definedName>
    <definedName name="IQRHistoricalPositionsAnalysisCF6" localSheetId="4" hidden="1">#REF!</definedName>
    <definedName name="IQRHistoricalPositionsAnalysisCF6" hidden="1">#REF!</definedName>
    <definedName name="IQRHistoricalPositionsAnalysisCG6" localSheetId="10" hidden="1">#REF!</definedName>
    <definedName name="IQRHistoricalPositionsAnalysisCG6" localSheetId="4" hidden="1">#REF!</definedName>
    <definedName name="IQRHistoricalPositionsAnalysisCG6" hidden="1">#REF!</definedName>
    <definedName name="IQRHistoricalPositionsAnalysisCH6" localSheetId="10" hidden="1">#REF!</definedName>
    <definedName name="IQRHistoricalPositionsAnalysisCH6" localSheetId="4" hidden="1">#REF!</definedName>
    <definedName name="IQRHistoricalPositionsAnalysisCH6" hidden="1">#REF!</definedName>
    <definedName name="IQRHistoricalPositionsAnalysisCI6" localSheetId="10" hidden="1">#REF!</definedName>
    <definedName name="IQRHistoricalPositionsAnalysisCI6" localSheetId="4" hidden="1">#REF!</definedName>
    <definedName name="IQRHistoricalPositionsAnalysisCI6" hidden="1">#REF!</definedName>
    <definedName name="IQRHistoricalPositionsAnalysisCJ6" localSheetId="10" hidden="1">#REF!</definedName>
    <definedName name="IQRHistoricalPositionsAnalysisCJ6" localSheetId="4" hidden="1">#REF!</definedName>
    <definedName name="IQRHistoricalPositionsAnalysisCJ6" hidden="1">#REF!</definedName>
    <definedName name="IQRHistoricalPositionsAnalysisCK6" localSheetId="10" hidden="1">#REF!</definedName>
    <definedName name="IQRHistoricalPositionsAnalysisCK6" localSheetId="4" hidden="1">#REF!</definedName>
    <definedName name="IQRHistoricalPositionsAnalysisCK6" hidden="1">#REF!</definedName>
    <definedName name="IQRHistoricalPositionsAnalysisCL6" localSheetId="10" hidden="1">#REF!</definedName>
    <definedName name="IQRHistoricalPositionsAnalysisCL6" localSheetId="4" hidden="1">#REF!</definedName>
    <definedName name="IQRHistoricalPositionsAnalysisCL6" hidden="1">#REF!</definedName>
    <definedName name="IQRHistoricalPositionsAnalysisCM6" localSheetId="10" hidden="1">#REF!</definedName>
    <definedName name="IQRHistoricalPositionsAnalysisCM6" localSheetId="4" hidden="1">#REF!</definedName>
    <definedName name="IQRHistoricalPositionsAnalysisCM6" hidden="1">#REF!</definedName>
    <definedName name="IQRHistoricalPositionsAnalysisCN6" localSheetId="10" hidden="1">#REF!</definedName>
    <definedName name="IQRHistoricalPositionsAnalysisCN6" localSheetId="4" hidden="1">#REF!</definedName>
    <definedName name="IQRHistoricalPositionsAnalysisCN6" hidden="1">#REF!</definedName>
    <definedName name="IQRHistoricalPositionsAnalysisCO6" localSheetId="10" hidden="1">#REF!</definedName>
    <definedName name="IQRHistoricalPositionsAnalysisCO6" localSheetId="4" hidden="1">#REF!</definedName>
    <definedName name="IQRHistoricalPositionsAnalysisCO6" hidden="1">#REF!</definedName>
    <definedName name="IQRHistoricalPositionsAnalysisCP6" localSheetId="10" hidden="1">#REF!</definedName>
    <definedName name="IQRHistoricalPositionsAnalysisCP6" localSheetId="4" hidden="1">#REF!</definedName>
    <definedName name="IQRHistoricalPositionsAnalysisCP6" hidden="1">#REF!</definedName>
    <definedName name="IQRHistoricalPositionsAnalysisCQ6" localSheetId="10" hidden="1">#REF!</definedName>
    <definedName name="IQRHistoricalPositionsAnalysisCQ6" localSheetId="4" hidden="1">#REF!</definedName>
    <definedName name="IQRHistoricalPositionsAnalysisCQ6" hidden="1">#REF!</definedName>
    <definedName name="IQRHistoricalPositionsAnalysisCR6" localSheetId="10" hidden="1">#REF!</definedName>
    <definedName name="IQRHistoricalPositionsAnalysisCR6" localSheetId="4" hidden="1">#REF!</definedName>
    <definedName name="IQRHistoricalPositionsAnalysisCR6" hidden="1">#REF!</definedName>
    <definedName name="IQRHistoricalPositionsAnalysisCS6" localSheetId="10" hidden="1">#REF!</definedName>
    <definedName name="IQRHistoricalPositionsAnalysisCS6" localSheetId="4" hidden="1">#REF!</definedName>
    <definedName name="IQRHistoricalPositionsAnalysisCS6" hidden="1">#REF!</definedName>
    <definedName name="IQRHN17" hidden="1">"$HN$18:$HN$271"</definedName>
    <definedName name="IQRHS26" hidden="1">"$HS$27"</definedName>
    <definedName name="IQRI10" hidden="1">"$I$11:$I$20"</definedName>
    <definedName name="IQRI107" hidden="1">"$I$108:$I$117"</definedName>
    <definedName name="IQRI11" hidden="1">"$I$12:$I$16"</definedName>
    <definedName name="IQRI12" hidden="1">"$I$13:$I$20"</definedName>
    <definedName name="IQRI14" hidden="1">"$I$15:$I$24"</definedName>
    <definedName name="IQRI22" hidden="1">"$I$23:$I$32"</definedName>
    <definedName name="IQRI24" hidden="1">"$I$25:$I$90"</definedName>
    <definedName name="IQRI26" hidden="1">"$I$27"</definedName>
    <definedName name="IQRI39" hidden="1">"$I$40:$I$49"</definedName>
    <definedName name="IQRI4" hidden="1">"$I$5:$I$26"</definedName>
    <definedName name="IQRI40" hidden="1">"$I$41:$I$50"</definedName>
    <definedName name="IQRI5" hidden="1">"$I$6:$I$15"</definedName>
    <definedName name="IQRI53" hidden="1">"$I$54:$I$1111"</definedName>
    <definedName name="IQRI54" hidden="1">"$I$55:$I$1112"</definedName>
    <definedName name="IQRI55" hidden="1">"$I$56:$I$1116"</definedName>
    <definedName name="IQRI56" hidden="1">"$I$57:$I$66"</definedName>
    <definedName name="IQRI57" hidden="1">"$I$58:$I$67"</definedName>
    <definedName name="IQRI7" hidden="1">"$I$8:$I$20"</definedName>
    <definedName name="IQRI73" hidden="1">"$I$74:$I$83"</definedName>
    <definedName name="IQRI74" hidden="1">"$I$75:$I$84"</definedName>
    <definedName name="IQRI90" hidden="1">"$I$91:$I$100"</definedName>
    <definedName name="IQRInputsC1" localSheetId="10" hidden="1">#REF!</definedName>
    <definedName name="IQRInputsC1" localSheetId="4" hidden="1">#REF!</definedName>
    <definedName name="IQRInputsC1" hidden="1">#REF!</definedName>
    <definedName name="IQRInputsC4" localSheetId="10" hidden="1">#REF!</definedName>
    <definedName name="IQRInputsC4" localSheetId="4" hidden="1">#REF!</definedName>
    <definedName name="IQRInputsC4" hidden="1">#REF!</definedName>
    <definedName name="IQRJ10" hidden="1">"$J$11:$J$20"</definedName>
    <definedName name="IQRJ12" hidden="1">"$J$13:$J$782"</definedName>
    <definedName name="IQRJ14" hidden="1">"$J$15:$J$24"</definedName>
    <definedName name="IQRJ18" hidden="1">"$J$19:$J$270"</definedName>
    <definedName name="IQRJ4" hidden="1">"$J$5:$J$26"</definedName>
    <definedName name="IQRJ6" hidden="1">"$J$7:$J$31"</definedName>
    <definedName name="IQRJ7" hidden="1">"$J$8:$J$32"</definedName>
    <definedName name="IQRK107" hidden="1">"$K$108:$K$114"</definedName>
    <definedName name="IQRK12" hidden="1">"$K$13:$K$31"</definedName>
    <definedName name="IQRK14" hidden="1">"$K$15:$K$24"</definedName>
    <definedName name="IQRK15" hidden="1">"$K$16:$K$33"</definedName>
    <definedName name="IQRK16" hidden="1">"$K$17:$K$141"</definedName>
    <definedName name="IQRK18" hidden="1">"$K$19:$K$270"</definedName>
    <definedName name="IQRK22" hidden="1">"$K$23:$K$29"</definedName>
    <definedName name="IQRK25" hidden="1">"$K$26:$K$28"</definedName>
    <definedName name="IQRK251" hidden="1">"$K$252:$K$253"</definedName>
    <definedName name="IQRK26" hidden="1">"$K$27"</definedName>
    <definedName name="IQRK39" hidden="1">"$K$40:$K$49"</definedName>
    <definedName name="IQRK4" hidden="1">"$K$5:$K$26"</definedName>
    <definedName name="IQRK40" hidden="1">"$K$41:$K$50"</definedName>
    <definedName name="IQRK5" hidden="1">"$K$6:$K$30"</definedName>
    <definedName name="IQRK56" hidden="1">"$K$57:$K$66"</definedName>
    <definedName name="IQRK57" hidden="1">"$K$58:$K$67"</definedName>
    <definedName name="IQRK6" hidden="1">"$K$7:$K$31"</definedName>
    <definedName name="IQRK7" hidden="1">"$K$8:$K$20"</definedName>
    <definedName name="IQRK73" hidden="1">"$K$74:$K$83"</definedName>
    <definedName name="IQRK74" hidden="1">"$K$75:$K$84"</definedName>
    <definedName name="IQRK90" hidden="1">"$K$91:$K$100"</definedName>
    <definedName name="IQRKeyDevsNewsEventsA28" localSheetId="10" hidden="1">#REF!</definedName>
    <definedName name="IQRKeyDevsNewsEventsA28" localSheetId="4" hidden="1">#REF!</definedName>
    <definedName name="IQRKeyDevsNewsEventsA28" hidden="1">#REF!</definedName>
    <definedName name="IQRKeyDevsNewsEventsB28" localSheetId="10" hidden="1">#REF!</definedName>
    <definedName name="IQRKeyDevsNewsEventsB28" localSheetId="4" hidden="1">#REF!</definedName>
    <definedName name="IQRKeyDevsNewsEventsB28" hidden="1">#REF!</definedName>
    <definedName name="IQRKeyDevsNewsEventsC28" localSheetId="10" hidden="1">#REF!</definedName>
    <definedName name="IQRKeyDevsNewsEventsC28" localSheetId="4" hidden="1">#REF!</definedName>
    <definedName name="IQRKeyDevsNewsEventsC28" hidden="1">#REF!</definedName>
    <definedName name="IQRKeyDevsNewsEventsD28" localSheetId="10" hidden="1">#REF!</definedName>
    <definedName name="IQRKeyDevsNewsEventsD28" localSheetId="4" hidden="1">#REF!</definedName>
    <definedName name="IQRKeyDevsNewsEventsD28" hidden="1">#REF!</definedName>
    <definedName name="IQRKeyDevsNewsEventsE28" localSheetId="10" hidden="1">#REF!</definedName>
    <definedName name="IQRKeyDevsNewsEventsE28" localSheetId="4" hidden="1">#REF!</definedName>
    <definedName name="IQRKeyDevsNewsEventsE28" hidden="1">#REF!</definedName>
    <definedName name="IQRKeyDevsNewsEventsG5" localSheetId="10" hidden="1">#REF!</definedName>
    <definedName name="IQRKeyDevsNewsEventsG5" localSheetId="4" hidden="1">#REF!</definedName>
    <definedName name="IQRKeyDevsNewsEventsG5" hidden="1">#REF!</definedName>
    <definedName name="IQRKeyDevsNewsEventsH5" localSheetId="10" hidden="1">#REF!</definedName>
    <definedName name="IQRKeyDevsNewsEventsH5" localSheetId="4" hidden="1">#REF!</definedName>
    <definedName name="IQRKeyDevsNewsEventsH5" hidden="1">#REF!</definedName>
    <definedName name="IQRKeyDevsNewsEventsI5" localSheetId="10" hidden="1">#REF!</definedName>
    <definedName name="IQRKeyDevsNewsEventsI5" localSheetId="4" hidden="1">#REF!</definedName>
    <definedName name="IQRKeyDevsNewsEventsI5" hidden="1">#REF!</definedName>
    <definedName name="IQRKeyDevsNewsEventsK7" localSheetId="10" hidden="1">#REF!</definedName>
    <definedName name="IQRKeyDevsNewsEventsK7" localSheetId="4" hidden="1">#REF!</definedName>
    <definedName name="IQRKeyDevsNewsEventsK7" hidden="1">#REF!</definedName>
    <definedName name="IQRKeyDevsNewsEventsL5" localSheetId="10" hidden="1">#REF!</definedName>
    <definedName name="IQRKeyDevsNewsEventsL5" localSheetId="4" hidden="1">#REF!</definedName>
    <definedName name="IQRKeyDevsNewsEventsL5" hidden="1">#REF!</definedName>
    <definedName name="IQRKeyDevsNewsEventsL7" localSheetId="10" hidden="1">#REF!</definedName>
    <definedName name="IQRKeyDevsNewsEventsL7" localSheetId="4" hidden="1">#REF!</definedName>
    <definedName name="IQRKeyDevsNewsEventsL7" hidden="1">#REF!</definedName>
    <definedName name="IQRKeyDevsNewsEventsM5" localSheetId="10" hidden="1">#REF!</definedName>
    <definedName name="IQRKeyDevsNewsEventsM5" localSheetId="4" hidden="1">#REF!</definedName>
    <definedName name="IQRKeyDevsNewsEventsM5" hidden="1">#REF!</definedName>
    <definedName name="IQRKeyDevsNewsEventsM7" localSheetId="10" hidden="1">#REF!</definedName>
    <definedName name="IQRKeyDevsNewsEventsM7" localSheetId="4" hidden="1">#REF!</definedName>
    <definedName name="IQRKeyDevsNewsEventsM7" hidden="1">#REF!</definedName>
    <definedName name="IQRKeyDevsNewsEventsN5" localSheetId="10" hidden="1">#REF!</definedName>
    <definedName name="IQRKeyDevsNewsEventsN5" localSheetId="4" hidden="1">#REF!</definedName>
    <definedName name="IQRKeyDevsNewsEventsN5" hidden="1">#REF!</definedName>
    <definedName name="IQRKeyDevsNewsEventsN7" localSheetId="10" hidden="1">#REF!</definedName>
    <definedName name="IQRKeyDevsNewsEventsN7" localSheetId="4" hidden="1">#REF!</definedName>
    <definedName name="IQRKeyDevsNewsEventsN7" hidden="1">#REF!</definedName>
    <definedName name="IQRKeyDevsNewsEventsO5" localSheetId="10" hidden="1">#REF!</definedName>
    <definedName name="IQRKeyDevsNewsEventsO5" localSheetId="4" hidden="1">#REF!</definedName>
    <definedName name="IQRKeyDevsNewsEventsO5" hidden="1">#REF!</definedName>
    <definedName name="IQRKeyDevsNewsEventsO7" localSheetId="10" hidden="1">#REF!</definedName>
    <definedName name="IQRKeyDevsNewsEventsO7" localSheetId="4" hidden="1">#REF!</definedName>
    <definedName name="IQRKeyDevsNewsEventsO7" hidden="1">#REF!</definedName>
    <definedName name="IQRKeyDevsNewsEventsP7" localSheetId="10" hidden="1">#REF!</definedName>
    <definedName name="IQRKeyDevsNewsEventsP7" localSheetId="4" hidden="1">#REF!</definedName>
    <definedName name="IQRKeyDevsNewsEventsP7" hidden="1">#REF!</definedName>
    <definedName name="IQRKeyDevsNewsEventsQ7" localSheetId="10" hidden="1">#REF!</definedName>
    <definedName name="IQRKeyDevsNewsEventsQ7" localSheetId="4" hidden="1">#REF!</definedName>
    <definedName name="IQRKeyDevsNewsEventsQ7" hidden="1">#REF!</definedName>
    <definedName name="IQRKeyDevsNewsEventsR7" localSheetId="10" hidden="1">#REF!</definedName>
    <definedName name="IQRKeyDevsNewsEventsR7" localSheetId="4" hidden="1">#REF!</definedName>
    <definedName name="IQRKeyDevsNewsEventsR7" hidden="1">#REF!</definedName>
    <definedName name="IQRKeyDevsNewsEventsS7" localSheetId="10" hidden="1">#REF!</definedName>
    <definedName name="IQRKeyDevsNewsEventsS7" localSheetId="4" hidden="1">#REF!</definedName>
    <definedName name="IQRKeyDevsNewsEventsS7" hidden="1">#REF!</definedName>
    <definedName name="IQRKeyDevsNewsEventsT5" localSheetId="10" hidden="1">#REF!</definedName>
    <definedName name="IQRKeyDevsNewsEventsT5" localSheetId="4" hidden="1">#REF!</definedName>
    <definedName name="IQRKeyDevsNewsEventsT5" hidden="1">#REF!</definedName>
    <definedName name="IQRKeyDevsNewsEventsT7" localSheetId="10" hidden="1">#REF!</definedName>
    <definedName name="IQRKeyDevsNewsEventsT7" localSheetId="4" hidden="1">#REF!</definedName>
    <definedName name="IQRKeyDevsNewsEventsT7" hidden="1">#REF!</definedName>
    <definedName name="IQRKeyDevsNewsEventsU5" localSheetId="10" hidden="1">#REF!</definedName>
    <definedName name="IQRKeyDevsNewsEventsU5" localSheetId="4" hidden="1">#REF!</definedName>
    <definedName name="IQRKeyDevsNewsEventsU5" hidden="1">#REF!</definedName>
    <definedName name="IQRL10" hidden="1">"$L$11:$L$20"</definedName>
    <definedName name="IQRL107" hidden="1">"$L$108:$L$114"</definedName>
    <definedName name="IQRL12" hidden="1">"$L$13:$L$31"</definedName>
    <definedName name="IQRL14" hidden="1">"$L$15:$L$22"</definedName>
    <definedName name="IQRL16" hidden="1">"$L$17:$L$142"</definedName>
    <definedName name="IQRL165" hidden="1">"$L$166"</definedName>
    <definedName name="IQRL18" hidden="1">"$L$19:$L$270"</definedName>
    <definedName name="IQRL202" hidden="1">"$L$203"</definedName>
    <definedName name="IQRL22" hidden="1">"$L$23:$L$29"</definedName>
    <definedName name="IQRL251" hidden="1">"$L$252:$L$253"</definedName>
    <definedName name="IQRL28" hidden="1">"$L$29:$L$53"</definedName>
    <definedName name="IQRL39" hidden="1">"$L$40:$L$49"</definedName>
    <definedName name="IQRL40" hidden="1">"$L$41:$L$50"</definedName>
    <definedName name="IQRL5" hidden="1">"$L$6:$L$9"</definedName>
    <definedName name="IQRL56" hidden="1">"$L$57:$L$66"</definedName>
    <definedName name="IQRL57" hidden="1">"$L$58:$L$67"</definedName>
    <definedName name="IQRL6" hidden="1">"$L$7:$L$259"</definedName>
    <definedName name="IQRL7" hidden="1">"$L$8:$L$20"</definedName>
    <definedName name="IQRL73" hidden="1">"$L$74:$L$83"</definedName>
    <definedName name="IQRL74" hidden="1">"$L$75:$L$84"</definedName>
    <definedName name="IQRL8" hidden="1">"$L$9:$L$261"</definedName>
    <definedName name="IQRL9" hidden="1">"$L$10:$L$266"</definedName>
    <definedName name="IQRL90" hidden="1">"$L$91:$L$100"</definedName>
    <definedName name="IQRLinkedSecDetailsAO11" localSheetId="10" hidden="1">#REF!</definedName>
    <definedName name="IQRLinkedSecDetailsAO11" localSheetId="4" hidden="1">#REF!</definedName>
    <definedName name="IQRLinkedSecDetailsAO11" hidden="1">#REF!</definedName>
    <definedName name="IQRLinkedSecDetailsAZ11" localSheetId="10" hidden="1">#REF!</definedName>
    <definedName name="IQRLinkedSecDetailsAZ11" localSheetId="4" hidden="1">#REF!</definedName>
    <definedName name="IQRLinkedSecDetailsAZ11" hidden="1">#REF!</definedName>
    <definedName name="IQRLinkedSecDetailsC251" localSheetId="10" hidden="1">#REF!</definedName>
    <definedName name="IQRLinkedSecDetailsC251" localSheetId="4" hidden="1">#REF!</definedName>
    <definedName name="IQRLinkedSecDetailsC251" hidden="1">#REF!</definedName>
    <definedName name="IQRLinkedSecDetailsC252" localSheetId="10" hidden="1">#REF!</definedName>
    <definedName name="IQRLinkedSecDetailsC252" localSheetId="4" hidden="1">#REF!</definedName>
    <definedName name="IQRLinkedSecDetailsC252" hidden="1">#REF!</definedName>
    <definedName name="IQRLinkedSecDetailsC402" localSheetId="10" hidden="1">#REF!</definedName>
    <definedName name="IQRLinkedSecDetailsC402" localSheetId="4" hidden="1">#REF!</definedName>
    <definedName name="IQRLinkedSecDetailsC402" hidden="1">#REF!</definedName>
    <definedName name="IQRLinkedSecDetailsD251" localSheetId="10" hidden="1">#REF!</definedName>
    <definedName name="IQRLinkedSecDetailsD251" localSheetId="4" hidden="1">#REF!</definedName>
    <definedName name="IQRLinkedSecDetailsD251" hidden="1">#REF!</definedName>
    <definedName name="IQRLinkedSecDetailsD252" localSheetId="10" hidden="1">#REF!</definedName>
    <definedName name="IQRLinkedSecDetailsD252" localSheetId="4" hidden="1">#REF!</definedName>
    <definedName name="IQRLinkedSecDetailsD252" hidden="1">#REF!</definedName>
    <definedName name="IQRLinkedSecDetailsD402" localSheetId="10" hidden="1">#REF!</definedName>
    <definedName name="IQRLinkedSecDetailsD402" localSheetId="4" hidden="1">#REF!</definedName>
    <definedName name="IQRLinkedSecDetailsD402" hidden="1">#REF!</definedName>
    <definedName name="IQRLinkedSecDetailsE251" localSheetId="10" hidden="1">#REF!</definedName>
    <definedName name="IQRLinkedSecDetailsE251" localSheetId="4" hidden="1">#REF!</definedName>
    <definedName name="IQRLinkedSecDetailsE251" hidden="1">#REF!</definedName>
    <definedName name="IQRLinkedSecDetailsE252" localSheetId="10" hidden="1">#REF!</definedName>
    <definedName name="IQRLinkedSecDetailsE252" localSheetId="4" hidden="1">#REF!</definedName>
    <definedName name="IQRLinkedSecDetailsE252" hidden="1">#REF!</definedName>
    <definedName name="IQRLinkedSecDetailsE402" localSheetId="10" hidden="1">#REF!</definedName>
    <definedName name="IQRLinkedSecDetailsE402" localSheetId="4" hidden="1">#REF!</definedName>
    <definedName name="IQRLinkedSecDetailsE402" hidden="1">#REF!</definedName>
    <definedName name="IQRLinkedSecDetailsF402" localSheetId="10" hidden="1">#REF!</definedName>
    <definedName name="IQRLinkedSecDetailsF402" localSheetId="4" hidden="1">#REF!</definedName>
    <definedName name="IQRLinkedSecDetailsF402" hidden="1">#REF!</definedName>
    <definedName name="IQRLinkedSecDetailsG402" localSheetId="10" hidden="1">#REF!</definedName>
    <definedName name="IQRLinkedSecDetailsG402" localSheetId="4" hidden="1">#REF!</definedName>
    <definedName name="IQRLinkedSecDetailsG402" hidden="1">#REF!</definedName>
    <definedName name="IQRLinkedSecDetailsH402" localSheetId="10" hidden="1">#REF!</definedName>
    <definedName name="IQRLinkedSecDetailsH402" localSheetId="4" hidden="1">#REF!</definedName>
    <definedName name="IQRLinkedSecDetailsH402" hidden="1">#REF!</definedName>
    <definedName name="IQRLinkedSecDetailsK251" localSheetId="10" hidden="1">#REF!</definedName>
    <definedName name="IQRLinkedSecDetailsK251" localSheetId="4" hidden="1">#REF!</definedName>
    <definedName name="IQRLinkedSecDetailsK251" hidden="1">#REF!</definedName>
    <definedName name="IQRLinkedSecDetailsK402" localSheetId="10" hidden="1">#REF!</definedName>
    <definedName name="IQRLinkedSecDetailsK402" localSheetId="4" hidden="1">#REF!</definedName>
    <definedName name="IQRLinkedSecDetailsK402" hidden="1">#REF!</definedName>
    <definedName name="IQRLinkedSecDetailsL251" localSheetId="10" hidden="1">#REF!</definedName>
    <definedName name="IQRLinkedSecDetailsL251" localSheetId="4" hidden="1">#REF!</definedName>
    <definedName name="IQRLinkedSecDetailsL251" hidden="1">#REF!</definedName>
    <definedName name="IQRLinkedSecDetailsM251" localSheetId="10" hidden="1">#REF!</definedName>
    <definedName name="IQRLinkedSecDetailsM251" localSheetId="4" hidden="1">#REF!</definedName>
    <definedName name="IQRLinkedSecDetailsM251" hidden="1">#REF!</definedName>
    <definedName name="IQRLinkedSecDetailsN251" localSheetId="10" hidden="1">#REF!</definedName>
    <definedName name="IQRLinkedSecDetailsN251" localSheetId="4" hidden="1">#REF!</definedName>
    <definedName name="IQRLinkedSecDetailsN251" hidden="1">#REF!</definedName>
    <definedName name="IQRLinkedSecDetialsAZ11" localSheetId="10" hidden="1">#REF!</definedName>
    <definedName name="IQRLinkedSecDetialsAZ11" localSheetId="4" hidden="1">#REF!</definedName>
    <definedName name="IQRLinkedSecDetialsAZ11" hidden="1">#REF!</definedName>
    <definedName name="IQRM10" hidden="1">"$M$11:$M$20"</definedName>
    <definedName name="IQRM12" hidden="1">"$M$13:$M$20"</definedName>
    <definedName name="IQRM13" hidden="1">"$M$14:$M$23"</definedName>
    <definedName name="IQRM14" hidden="1">"$M$15:$M$22"</definedName>
    <definedName name="IQRM251" hidden="1">"$M$252:$M$253"</definedName>
    <definedName name="IQRM33" hidden="1">"$M$34:$M$286"</definedName>
    <definedName name="IQRM35" hidden="1">"$M$36:$M$288"</definedName>
    <definedName name="IQRM5" hidden="1">"$M$6:$M$30"</definedName>
    <definedName name="IQRM6" hidden="1">"$M$7:$M$28"</definedName>
    <definedName name="IQRM7" hidden="1">"$M$8:$M$760"</definedName>
    <definedName name="IQRM8" hidden="1">"$M$9:$M$19"</definedName>
    <definedName name="IQRManagementC9" localSheetId="10" hidden="1">#REF!</definedName>
    <definedName name="IQRManagementC9" localSheetId="4" hidden="1">#REF!</definedName>
    <definedName name="IQRManagementC9" hidden="1">#REF!</definedName>
    <definedName name="IQRManagementS8" localSheetId="10" hidden="1">#REF!</definedName>
    <definedName name="IQRManagementS8" localSheetId="4" hidden="1">#REF!</definedName>
    <definedName name="IQRManagementS8" hidden="1">#REF!</definedName>
    <definedName name="IQRManagementV8" localSheetId="10" hidden="1">#REF!</definedName>
    <definedName name="IQRManagementV8" localSheetId="4" hidden="1">#REF!</definedName>
    <definedName name="IQRManagementV8" hidden="1">#REF!</definedName>
    <definedName name="IQRMarginG17" localSheetId="10" hidden="1">#REF!</definedName>
    <definedName name="IQRMarginG17" localSheetId="4" hidden="1">#REF!</definedName>
    <definedName name="IQRMarginG17" hidden="1">#REF!</definedName>
    <definedName name="IQRModelDriversE113" localSheetId="10" hidden="1">#REF!</definedName>
    <definedName name="IQRModelDriversE113" localSheetId="4" hidden="1">#REF!</definedName>
    <definedName name="IQRModelDriversE113" hidden="1">#REF!</definedName>
    <definedName name="IQRModelDriversE115" localSheetId="10" hidden="1">#REF!</definedName>
    <definedName name="IQRModelDriversE115" localSheetId="4" hidden="1">#REF!</definedName>
    <definedName name="IQRModelDriversE115" hidden="1">#REF!</definedName>
    <definedName name="IQRModelDriversE116" localSheetId="10" hidden="1">#REF!</definedName>
    <definedName name="IQRModelDriversE116" localSheetId="4" hidden="1">#REF!</definedName>
    <definedName name="IQRModelDriversE116" hidden="1">#REF!</definedName>
    <definedName name="IQRModelDriversE117" localSheetId="10" hidden="1">#REF!</definedName>
    <definedName name="IQRModelDriversE117" localSheetId="4" hidden="1">#REF!</definedName>
    <definedName name="IQRModelDriversE117" hidden="1">#REF!</definedName>
    <definedName name="IQRModelDriversE118" localSheetId="10" hidden="1">#REF!</definedName>
    <definedName name="IQRModelDriversE118" localSheetId="4" hidden="1">#REF!</definedName>
    <definedName name="IQRModelDriversE118" hidden="1">#REF!</definedName>
    <definedName name="IQRModelDriversF79" localSheetId="10" hidden="1">#REF!</definedName>
    <definedName name="IQRModelDriversF79" localSheetId="4" hidden="1">#REF!</definedName>
    <definedName name="IQRModelDriversF79" hidden="1">#REF!</definedName>
    <definedName name="IQRMultiplesAF5" localSheetId="10" hidden="1">#REF!</definedName>
    <definedName name="IQRMultiplesAF5" localSheetId="4" hidden="1">#REF!</definedName>
    <definedName name="IQRMultiplesAF5" hidden="1">#REF!</definedName>
    <definedName name="IQRMultiplesAL5" localSheetId="10" hidden="1">#REF!</definedName>
    <definedName name="IQRMultiplesAL5" localSheetId="4" hidden="1">#REF!</definedName>
    <definedName name="IQRMultiplesAL5" hidden="1">#REF!</definedName>
    <definedName name="IQRMultiplesAM5" localSheetId="10" hidden="1">#REF!</definedName>
    <definedName name="IQRMultiplesAM5" localSheetId="4" hidden="1">#REF!</definedName>
    <definedName name="IQRMultiplesAM5" hidden="1">#REF!</definedName>
    <definedName name="IQRMutliplesthroughthecycleE9" localSheetId="10" hidden="1">#REF!</definedName>
    <definedName name="IQRMutliplesthroughthecycleE9" localSheetId="4" hidden="1">#REF!</definedName>
    <definedName name="IQRMutliplesthroughthecycleE9" hidden="1">#REF!</definedName>
    <definedName name="IQRN107" hidden="1">"$N$108:$N$116"</definedName>
    <definedName name="IQRN12" hidden="1">"$O$12:$Q$12"</definedName>
    <definedName name="IQRN13" hidden="1">"$O$13:$R$13"</definedName>
    <definedName name="IQRN14" hidden="1">"$O$14:$Q$14"</definedName>
    <definedName name="IQRN15" hidden="1">"$O$15:$S$15"</definedName>
    <definedName name="IQRN16" hidden="1">"$O$16:$Q$16"</definedName>
    <definedName name="IQRN17" hidden="1">"$O$17:$P$17"</definedName>
    <definedName name="IQRN18" hidden="1">"$O$18"</definedName>
    <definedName name="IQRN19" hidden="1">"$O$19:$S$19"</definedName>
    <definedName name="IQRN20" hidden="1">"$O$20:$S$20"</definedName>
    <definedName name="IQRN21" hidden="1">"$O$21:$P$21"</definedName>
    <definedName name="IQRN22" hidden="1">"$O$22"</definedName>
    <definedName name="IQRN23" hidden="1">"$O$23"</definedName>
    <definedName name="IQRN24" hidden="1">"$O$24:$P$24"</definedName>
    <definedName name="IQRN25" hidden="1">"$O$25:$P$25"</definedName>
    <definedName name="IQRN251" hidden="1">"$N$252:$N$253"</definedName>
    <definedName name="IQRN26" hidden="1">"$O$26:$Q$26"</definedName>
    <definedName name="IQRN27" hidden="1">"$O$27"</definedName>
    <definedName name="IQRN28" hidden="1">"$O$28"</definedName>
    <definedName name="IQRN29" hidden="1">"$O$29"</definedName>
    <definedName name="IQRN30" hidden="1">"$O$30:$P$30"</definedName>
    <definedName name="IQRN31" hidden="1">"$O$31:$R$31"</definedName>
    <definedName name="IQRN32" hidden="1">"$O$32"</definedName>
    <definedName name="IQRN33" hidden="1">"$O$33:$Q$33"</definedName>
    <definedName name="IQRN34" hidden="1">"$O$34:$R$34"</definedName>
    <definedName name="IQRN35" hidden="1">"$O$35"</definedName>
    <definedName name="IQRN36" hidden="1">"$O$36"</definedName>
    <definedName name="IQRN37" hidden="1">"$O$37"</definedName>
    <definedName name="IQRN38" hidden="1">"$O$38"</definedName>
    <definedName name="IQRN39" hidden="1">"$O$39"</definedName>
    <definedName name="IQRN4" hidden="1">"$N$5:$N$104"</definedName>
    <definedName name="IQRN40" hidden="1">"$N$41:$N$61"</definedName>
    <definedName name="IQRN49" hidden="1">"$N$50:$N$299"</definedName>
    <definedName name="IQRN5" hidden="1">"$N$6:$N$30"</definedName>
    <definedName name="IQRN56" hidden="1">"$N$57:$N$66"</definedName>
    <definedName name="IQRN57" hidden="1">"$N$58:$N$66"</definedName>
    <definedName name="IQRN6" hidden="1">"$N$7:$N$260"</definedName>
    <definedName name="IQRN7" hidden="1">"$N$8:$N$20"</definedName>
    <definedName name="IQRN73" hidden="1">"$N$74:$N$83"</definedName>
    <definedName name="IQRN74" hidden="1">"$N$75:$N$83"</definedName>
    <definedName name="IQRN8" hidden="1">"$N$9:$N$19"</definedName>
    <definedName name="IQRN90" hidden="1">"$N$91:$N$97"</definedName>
    <definedName name="IQRNANTMMultiplesB14" localSheetId="10" hidden="1">#REF!</definedName>
    <definedName name="IQRNANTMMultiplesB14" localSheetId="4" hidden="1">#REF!</definedName>
    <definedName name="IQRNANTMMultiplesB14" hidden="1">#REF!</definedName>
    <definedName name="IQRNotesTradingDataBB8" localSheetId="10" hidden="1">#REF!</definedName>
    <definedName name="IQRNotesTradingDataBB8" localSheetId="4" hidden="1">#REF!</definedName>
    <definedName name="IQRNotesTradingDataBB8" hidden="1">#REF!</definedName>
    <definedName name="IQRO10" hidden="1">"$O$11:$O$20"</definedName>
    <definedName name="IQRO107" hidden="1">"$O$108:$O$116"</definedName>
    <definedName name="IQRO12" hidden="1">"$O$13:$O$31"</definedName>
    <definedName name="IQRO14" hidden="1">"$O$15:$O$18"</definedName>
    <definedName name="IQRO16" hidden="1">"$O$17:$O$261"</definedName>
    <definedName name="IQRO22" hidden="1">"$O$23:$O$32"</definedName>
    <definedName name="IQRO39" hidden="1">"$O$40:$O$46"</definedName>
    <definedName name="IQRO40" hidden="1">"$O$41:$O$49"</definedName>
    <definedName name="IQRO5" hidden="1">"$O$6:$O$12"</definedName>
    <definedName name="IQRO56" hidden="1">"$O$57:$O$66"</definedName>
    <definedName name="IQRO57" hidden="1">"$O$58:$O$66"</definedName>
    <definedName name="IQRO6" hidden="1">"$O$7:$O$28"</definedName>
    <definedName name="IQRO73" hidden="1">"$O$74:$O$83"</definedName>
    <definedName name="IQRO74" hidden="1">"$O$75:$O$83"</definedName>
    <definedName name="IQRO8" hidden="1">"$O$9:$O$30"</definedName>
    <definedName name="IQRO90" hidden="1">"$O$91:$O$97"</definedName>
    <definedName name="IQROldC10" localSheetId="10" hidden="1">#REF!</definedName>
    <definedName name="IQROldC10" localSheetId="4" hidden="1">#REF!</definedName>
    <definedName name="IQROldC10" hidden="1">#REF!</definedName>
    <definedName name="IQROTCEVEBITDAE12" localSheetId="10" hidden="1">#REF!</definedName>
    <definedName name="IQROTCEVEBITDAE12" localSheetId="4" hidden="1">#REF!</definedName>
    <definedName name="IQROTCEVEBITDAE12" hidden="1">#REF!</definedName>
    <definedName name="IQROTCPEE12" localSheetId="10" hidden="1">#REF!</definedName>
    <definedName name="IQROTCPEE12" localSheetId="4" hidden="1">#REF!</definedName>
    <definedName name="IQROTCPEE12" hidden="1">#REF!</definedName>
    <definedName name="IQROutputQ7" localSheetId="10" hidden="1">#REF!</definedName>
    <definedName name="IQROutputQ7" localSheetId="4" hidden="1">#REF!</definedName>
    <definedName name="IQROutputQ7" hidden="1">#REF!</definedName>
    <definedName name="IQROwnership2CA11" localSheetId="10" hidden="1">#REF!</definedName>
    <definedName name="IQROwnership2CA11" localSheetId="4" hidden="1">#REF!</definedName>
    <definedName name="IQROwnership2CA11" hidden="1">#REF!</definedName>
    <definedName name="IQROwnership2EA8" localSheetId="10" hidden="1">#REF!</definedName>
    <definedName name="IQROwnership2EA8" localSheetId="4" hidden="1">#REF!</definedName>
    <definedName name="IQROwnership2EA8" hidden="1">#REF!</definedName>
    <definedName name="IQROwnership2EB8" localSheetId="10" hidden="1">#REF!</definedName>
    <definedName name="IQROwnership2EB8" localSheetId="4" hidden="1">#REF!</definedName>
    <definedName name="IQROwnership2EB8" hidden="1">#REF!</definedName>
    <definedName name="IQROwnership2EC8" localSheetId="10" hidden="1">#REF!</definedName>
    <definedName name="IQROwnership2EC8" localSheetId="4" hidden="1">#REF!</definedName>
    <definedName name="IQROwnership2EC8" hidden="1">#REF!</definedName>
    <definedName name="IQROwnership2ED8" localSheetId="10" hidden="1">#REF!</definedName>
    <definedName name="IQROwnership2ED8" localSheetId="4" hidden="1">#REF!</definedName>
    <definedName name="IQROwnership2ED8" hidden="1">#REF!</definedName>
    <definedName name="IQROwnership2EE8" localSheetId="10" hidden="1">#REF!</definedName>
    <definedName name="IQROwnership2EE8" localSheetId="4" hidden="1">#REF!</definedName>
    <definedName name="IQROwnership2EE8" hidden="1">#REF!</definedName>
    <definedName name="IQROwnership2EF8" localSheetId="10" hidden="1">#REF!</definedName>
    <definedName name="IQROwnership2EF8" localSheetId="4" hidden="1">#REF!</definedName>
    <definedName name="IQROwnership2EF8" hidden="1">#REF!</definedName>
    <definedName name="IQROwnership2X8" localSheetId="10" hidden="1">#REF!</definedName>
    <definedName name="IQROwnership2X8" localSheetId="4" hidden="1">#REF!</definedName>
    <definedName name="IQROwnership2X8" hidden="1">#REF!</definedName>
    <definedName name="IQROwnershipBI8" localSheetId="10" hidden="1">#REF!</definedName>
    <definedName name="IQROwnershipBI8" localSheetId="4" hidden="1">#REF!</definedName>
    <definedName name="IQROwnershipBI8" hidden="1">#REF!</definedName>
    <definedName name="IQROwnershipCA11" localSheetId="10" hidden="1">#REF!</definedName>
    <definedName name="IQROwnershipCA11" localSheetId="4" hidden="1">#REF!</definedName>
    <definedName name="IQROwnershipCA11" hidden="1">#REF!</definedName>
    <definedName name="IQROwnershipCA15" localSheetId="10" hidden="1">#REF!</definedName>
    <definedName name="IQROwnershipCA15" localSheetId="4" hidden="1">#REF!</definedName>
    <definedName name="IQROwnershipCA15" hidden="1">#REF!</definedName>
    <definedName name="IQROwnershipCB11" localSheetId="10" hidden="1">#REF!</definedName>
    <definedName name="IQROwnershipCB11" localSheetId="4" hidden="1">#REF!</definedName>
    <definedName name="IQROwnershipCB11" hidden="1">#REF!</definedName>
    <definedName name="IQROwnershipCE11" localSheetId="10" hidden="1">#REF!</definedName>
    <definedName name="IQROwnershipCE11" localSheetId="4" hidden="1">#REF!</definedName>
    <definedName name="IQROwnershipCE11" hidden="1">#REF!</definedName>
    <definedName name="IQROwnershipEA8" localSheetId="10" hidden="1">#REF!</definedName>
    <definedName name="IQROwnershipEA8" localSheetId="4" hidden="1">#REF!</definedName>
    <definedName name="IQROwnershipEA8" hidden="1">#REF!</definedName>
    <definedName name="IQROwnershipEB8" localSheetId="10" hidden="1">#REF!</definedName>
    <definedName name="IQROwnershipEB8" localSheetId="4" hidden="1">#REF!</definedName>
    <definedName name="IQROwnershipEB8" hidden="1">#REF!</definedName>
    <definedName name="IQROwnershipEC8" localSheetId="10" hidden="1">#REF!</definedName>
    <definedName name="IQROwnershipEC8" localSheetId="4" hidden="1">#REF!</definedName>
    <definedName name="IQROwnershipEC8" hidden="1">#REF!</definedName>
    <definedName name="IQROwnershipED8" localSheetId="10" hidden="1">#REF!</definedName>
    <definedName name="IQROwnershipED8" localSheetId="4" hidden="1">#REF!</definedName>
    <definedName name="IQROwnershipED8" hidden="1">#REF!</definedName>
    <definedName name="IQROwnershipEE8" localSheetId="10" hidden="1">#REF!</definedName>
    <definedName name="IQROwnershipEE8" localSheetId="4" hidden="1">#REF!</definedName>
    <definedName name="IQROwnershipEE8" hidden="1">#REF!</definedName>
    <definedName name="IQROwnershipEF8" localSheetId="10" hidden="1">#REF!</definedName>
    <definedName name="IQROwnershipEF8" localSheetId="4" hidden="1">#REF!</definedName>
    <definedName name="IQROwnershipEF8" hidden="1">#REF!</definedName>
    <definedName name="IQROwnershipEG8" localSheetId="10" hidden="1">#REF!</definedName>
    <definedName name="IQROwnershipEG8" localSheetId="4" hidden="1">#REF!</definedName>
    <definedName name="IQROwnershipEG8" hidden="1">#REF!</definedName>
    <definedName name="IQROwnershipEH8" localSheetId="10" hidden="1">#REF!</definedName>
    <definedName name="IQROwnershipEH8" localSheetId="4" hidden="1">#REF!</definedName>
    <definedName name="IQROwnershipEH8" hidden="1">#REF!</definedName>
    <definedName name="IQROwnershipW8" localSheetId="10" hidden="1">#REF!</definedName>
    <definedName name="IQROwnershipW8" localSheetId="4" hidden="1">#REF!</definedName>
    <definedName name="IQROwnershipW8" hidden="1">#REF!</definedName>
    <definedName name="IQROwnershipX12" localSheetId="10" hidden="1">#REF!</definedName>
    <definedName name="IQROwnershipX12" localSheetId="4" hidden="1">#REF!</definedName>
    <definedName name="IQROwnershipX12" hidden="1">#REF!</definedName>
    <definedName name="IQROwnershipX8" localSheetId="10" hidden="1">#REF!</definedName>
    <definedName name="IQROwnershipX8" localSheetId="4" hidden="1">#REF!</definedName>
    <definedName name="IQROwnershipX8" hidden="1">#REF!</definedName>
    <definedName name="IQROwnershipZ8" localSheetId="10" hidden="1">#REF!</definedName>
    <definedName name="IQROwnershipZ8" localSheetId="4" hidden="1">#REF!</definedName>
    <definedName name="IQROwnershipZ8" hidden="1">#REF!</definedName>
    <definedName name="IQRP10" hidden="1">"$P$11:$P$20"</definedName>
    <definedName name="IQRP11" hidden="1">"$Q$11:$AH$11"</definedName>
    <definedName name="IQRP12" hidden="1">"$Q$12:$AH$12"</definedName>
    <definedName name="IQRP13" hidden="1">"$Q$13:$AH$13"</definedName>
    <definedName name="IQRP14" hidden="1">"$P$15:$P$18"</definedName>
    <definedName name="IQRP15" hidden="1">"$Q$15:$AH$15"</definedName>
    <definedName name="IQRP16" hidden="1">"$P$17:$P$270"</definedName>
    <definedName name="IQRP17" hidden="1">"$Q$17:$AJ$17"</definedName>
    <definedName name="IQRP18" hidden="1">"$P$19:$P$270"</definedName>
    <definedName name="IQRP19" hidden="1">"$P$20:$P$34"</definedName>
    <definedName name="IQRP28" hidden="1">"$P$29:$P$53"</definedName>
    <definedName name="IQRP4" hidden="1">"$Q$4:$AH$4"</definedName>
    <definedName name="IQRP5" hidden="1">"$Q$5:$AH$5"</definedName>
    <definedName name="IQRP51" hidden="1">"$P$52:$P$620"</definedName>
    <definedName name="IQRP55" hidden="1">"$P$56:$P$626"</definedName>
    <definedName name="IQRP6" hidden="1">"$P$7:$P$28"</definedName>
    <definedName name="IQRP7" hidden="1">"$Q$7:$AH$7"</definedName>
    <definedName name="IQRP8" hidden="1">"$P$9:$P$35"</definedName>
    <definedName name="IQRP9" hidden="1">"$Q$9:$AH$9"</definedName>
    <definedName name="IQRPeopleH12" localSheetId="10" hidden="1">#REF!</definedName>
    <definedName name="IQRPeopleH12" localSheetId="4" hidden="1">#REF!</definedName>
    <definedName name="IQRPeopleH12" hidden="1">#REF!</definedName>
    <definedName name="IQRPeopleH13" localSheetId="10" hidden="1">#REF!</definedName>
    <definedName name="IQRPeopleH13" localSheetId="4" hidden="1">#REF!</definedName>
    <definedName name="IQRPeopleH13" hidden="1">#REF!</definedName>
    <definedName name="IQRPeopleH14" localSheetId="10" hidden="1">#REF!</definedName>
    <definedName name="IQRPeopleH14" localSheetId="4" hidden="1">#REF!</definedName>
    <definedName name="IQRPeopleH14" hidden="1">#REF!</definedName>
    <definedName name="IQRPeopleH15" localSheetId="10" hidden="1">#REF!</definedName>
    <definedName name="IQRPeopleH15" localSheetId="4" hidden="1">#REF!</definedName>
    <definedName name="IQRPeopleH15" hidden="1">#REF!</definedName>
    <definedName name="IQRPeopleN12" localSheetId="10" hidden="1">#REF!</definedName>
    <definedName name="IQRPeopleN12" localSheetId="4" hidden="1">#REF!</definedName>
    <definedName name="IQRPeopleN12" hidden="1">#REF!</definedName>
    <definedName name="IQRPeopleN13" localSheetId="10" hidden="1">#REF!</definedName>
    <definedName name="IQRPeopleN13" localSheetId="4" hidden="1">#REF!</definedName>
    <definedName name="IQRPeopleN13" hidden="1">#REF!</definedName>
    <definedName name="IQRPeopleN14" localSheetId="10" hidden="1">#REF!</definedName>
    <definedName name="IQRPeopleN14" localSheetId="4" hidden="1">#REF!</definedName>
    <definedName name="IQRPeopleN14" hidden="1">#REF!</definedName>
    <definedName name="IQRPeopleN15" localSheetId="10" hidden="1">#REF!</definedName>
    <definedName name="IQRPeopleN15" localSheetId="4" hidden="1">#REF!</definedName>
    <definedName name="IQRPeopleN15" hidden="1">#REF!</definedName>
    <definedName name="IQRQ12" hidden="1">"$Q$13:$Q$31"</definedName>
    <definedName name="IQRQ14" hidden="1">"$Q$15:$Q$18"</definedName>
    <definedName name="IQRQ15" hidden="1">"$Q$16:$Q$1047"</definedName>
    <definedName name="IQRQ5" hidden="1">"$Q$6:$Q$25"</definedName>
    <definedName name="IQRQ7" hidden="1">"$Q$8:$Q$12"</definedName>
    <definedName name="IQRQ8" hidden="1">"$Q$9:$Q$35"</definedName>
    <definedName name="IQRR10" hidden="1">"$R$11:$R$13"</definedName>
    <definedName name="IQRR12" hidden="1">"$R$13:$R$31"</definedName>
    <definedName name="IQRR13" hidden="1">"$R$14:$R$23"</definedName>
    <definedName name="IQRR15" hidden="1">"$R$16:$R$1047"</definedName>
    <definedName name="IQRR27" hidden="1">"$R$28:$R$32"</definedName>
    <definedName name="IQRR5" hidden="1">"$R$6:$R$25"</definedName>
    <definedName name="IQRR50" hidden="1">"$R$51:$R$619"</definedName>
    <definedName name="IQRR54" hidden="1">"$R$55:$R$625"</definedName>
    <definedName name="IQRR7" hidden="1">"$R$8:$R$12"</definedName>
    <definedName name="IQRR8" hidden="1">"$R$9:$R$19"</definedName>
    <definedName name="IQRRevised_LTM_NetDebt_EBITDAE15" localSheetId="10" hidden="1">#REF!</definedName>
    <definedName name="IQRRevised_LTM_NetDebt_EBITDAE15" localSheetId="4" hidden="1">#REF!</definedName>
    <definedName name="IQRRevised_LTM_NetDebt_EBITDAE15" hidden="1">#REF!</definedName>
    <definedName name="IQRS11" hidden="1">"$S$12:$S$138"</definedName>
    <definedName name="IQRS12" hidden="1">"$S$13:$S$31"</definedName>
    <definedName name="IQRS13" hidden="1">"$S$14:$S$18"</definedName>
    <definedName name="IQRS14" hidden="1">"$S$15:$S$19"</definedName>
    <definedName name="IQRS15" hidden="1">"$S$16:$S$1047"</definedName>
    <definedName name="IQRS27" hidden="1">"$S$28:$S$32"</definedName>
    <definedName name="IQRS49" hidden="1">"$S$50"</definedName>
    <definedName name="IQRS58" hidden="1">"$S$59"</definedName>
    <definedName name="IQRS6" hidden="1">"$S$7:$S$196"</definedName>
    <definedName name="IQRS7" hidden="1">"$S$8:$S$12"</definedName>
    <definedName name="IQRS9" hidden="1">"$S$10:$S$113"</definedName>
    <definedName name="IQRShare_Price_DataF8" localSheetId="10" hidden="1">#REF!</definedName>
    <definedName name="IQRShare_Price_DataF8" localSheetId="4" hidden="1">#REF!</definedName>
    <definedName name="IQRShare_Price_DataF8" hidden="1">#REF!</definedName>
    <definedName name="IQRShareholderOverviewB23" localSheetId="10" hidden="1">#REF!</definedName>
    <definedName name="IQRShareholderOverviewB23" localSheetId="4" hidden="1">#REF!</definedName>
    <definedName name="IQRShareholderOverviewB23" hidden="1">#REF!</definedName>
    <definedName name="IQRShareholderOverviewB24" localSheetId="10" hidden="1">#REF!</definedName>
    <definedName name="IQRShareholderOverviewB24" localSheetId="4" hidden="1">#REF!</definedName>
    <definedName name="IQRShareholderOverviewB24" hidden="1">#REF!</definedName>
    <definedName name="IQRShareholderOverviewB25" localSheetId="10" hidden="1">#REF!</definedName>
    <definedName name="IQRShareholderOverviewB25" localSheetId="4" hidden="1">#REF!</definedName>
    <definedName name="IQRShareholderOverviewB25" hidden="1">#REF!</definedName>
    <definedName name="IQRShareholderOverviewB3" localSheetId="10" hidden="1">#REF!</definedName>
    <definedName name="IQRShareholderOverviewB3" localSheetId="4" hidden="1">#REF!</definedName>
    <definedName name="IQRShareholderOverviewB3" hidden="1">#REF!</definedName>
    <definedName name="IQRShareholderOverviewB40" localSheetId="10" hidden="1">#REF!</definedName>
    <definedName name="IQRShareholderOverviewB40" localSheetId="4" hidden="1">#REF!</definedName>
    <definedName name="IQRShareholderOverviewB40" hidden="1">#REF!</definedName>
    <definedName name="IQRShareholderOverviewB41" localSheetId="10" hidden="1">#REF!</definedName>
    <definedName name="IQRShareholderOverviewB41" localSheetId="4" hidden="1">#REF!</definedName>
    <definedName name="IQRShareholderOverviewB41" hidden="1">#REF!</definedName>
    <definedName name="IQRShareholderOverviewB42" localSheetId="10" hidden="1">#REF!</definedName>
    <definedName name="IQRShareholderOverviewB42" localSheetId="4" hidden="1">#REF!</definedName>
    <definedName name="IQRShareholderOverviewB42" hidden="1">#REF!</definedName>
    <definedName name="IQRShareholderOverviewC23" localSheetId="10" hidden="1">#REF!</definedName>
    <definedName name="IQRShareholderOverviewC23" localSheetId="4" hidden="1">#REF!</definedName>
    <definedName name="IQRShareholderOverviewC23" hidden="1">#REF!</definedName>
    <definedName name="IQRShareholderOverviewC24" localSheetId="10" hidden="1">#REF!</definedName>
    <definedName name="IQRShareholderOverviewC24" localSheetId="4" hidden="1">#REF!</definedName>
    <definedName name="IQRShareholderOverviewC24" hidden="1">#REF!</definedName>
    <definedName name="IQRShareholderOverviewC25" localSheetId="10" hidden="1">#REF!</definedName>
    <definedName name="IQRShareholderOverviewC25" localSheetId="4" hidden="1">#REF!</definedName>
    <definedName name="IQRShareholderOverviewC25" hidden="1">#REF!</definedName>
    <definedName name="IQRShareholderOverviewC3" localSheetId="10" hidden="1">#REF!</definedName>
    <definedName name="IQRShareholderOverviewC3" localSheetId="4" hidden="1">#REF!</definedName>
    <definedName name="IQRShareholderOverviewC3" hidden="1">#REF!</definedName>
    <definedName name="IQRShareholderOverviewC40" localSheetId="10" hidden="1">#REF!</definedName>
    <definedName name="IQRShareholderOverviewC40" localSheetId="4" hidden="1">#REF!</definedName>
    <definedName name="IQRShareholderOverviewC40" hidden="1">#REF!</definedName>
    <definedName name="IQRShareholderOverviewC41" localSheetId="10" hidden="1">#REF!</definedName>
    <definedName name="IQRShareholderOverviewC41" localSheetId="4" hidden="1">#REF!</definedName>
    <definedName name="IQRShareholderOverviewC41" hidden="1">#REF!</definedName>
    <definedName name="IQRShareholderOverviewC42" localSheetId="10" hidden="1">#REF!</definedName>
    <definedName name="IQRShareholderOverviewC42" localSheetId="4" hidden="1">#REF!</definedName>
    <definedName name="IQRShareholderOverviewC42" hidden="1">#REF!</definedName>
    <definedName name="IQRShareholdersD30" localSheetId="10" hidden="1">#REF!</definedName>
    <definedName name="IQRShareholdersD30" localSheetId="4" hidden="1">#REF!</definedName>
    <definedName name="IQRShareholdersD30" hidden="1">#REF!</definedName>
    <definedName name="IQRShareholdersD41" localSheetId="10" hidden="1">#REF!</definedName>
    <definedName name="IQRShareholdersD41" localSheetId="4" hidden="1">#REF!</definedName>
    <definedName name="IQRShareholdersD41" hidden="1">#REF!</definedName>
    <definedName name="IQRShareholdersD42" localSheetId="10" hidden="1">#REF!</definedName>
    <definedName name="IQRShareholdersD42" localSheetId="4" hidden="1">#REF!</definedName>
    <definedName name="IQRShareholdersD42" hidden="1">#REF!</definedName>
    <definedName name="IQRShareholdersD47" localSheetId="10" hidden="1">#REF!</definedName>
    <definedName name="IQRShareholdersD47" localSheetId="4" hidden="1">#REF!</definedName>
    <definedName name="IQRShareholdersD47" hidden="1">#REF!</definedName>
    <definedName name="IQRShareholdersD54" localSheetId="10" hidden="1">#REF!</definedName>
    <definedName name="IQRShareholdersD54" localSheetId="4" hidden="1">#REF!</definedName>
    <definedName name="IQRShareholdersD54" hidden="1">#REF!</definedName>
    <definedName name="IQRShareholdersD57" localSheetId="10" hidden="1">#REF!</definedName>
    <definedName name="IQRShareholdersD57" localSheetId="4" hidden="1">#REF!</definedName>
    <definedName name="IQRShareholdersD57" hidden="1">#REF!</definedName>
    <definedName name="IQRShareholdersD61" localSheetId="10" hidden="1">#REF!</definedName>
    <definedName name="IQRShareholdersD61" localSheetId="4" hidden="1">#REF!</definedName>
    <definedName name="IQRShareholdersD61" hidden="1">#REF!</definedName>
    <definedName name="IQRShareholdersD63" localSheetId="10" hidden="1">#REF!</definedName>
    <definedName name="IQRShareholdersD63" localSheetId="4" hidden="1">#REF!</definedName>
    <definedName name="IQRShareholdersD63" hidden="1">#REF!</definedName>
    <definedName name="IQRShareholdersD64" localSheetId="10" hidden="1">#REF!</definedName>
    <definedName name="IQRShareholdersD64" localSheetId="4" hidden="1">#REF!</definedName>
    <definedName name="IQRShareholdersD64" hidden="1">#REF!</definedName>
    <definedName name="IQRShareholdersE29" localSheetId="10" hidden="1">#REF!</definedName>
    <definedName name="IQRShareholdersE29" localSheetId="4" hidden="1">#REF!</definedName>
    <definedName name="IQRShareholdersE29" hidden="1">#REF!</definedName>
    <definedName name="IQRShareholdersF17" localSheetId="10" hidden="1">#REF!</definedName>
    <definedName name="IQRShareholdersF17" localSheetId="4" hidden="1">#REF!</definedName>
    <definedName name="IQRShareholdersF17" hidden="1">#REF!</definedName>
    <definedName name="IQRShareholdersNewsV27" localSheetId="10" hidden="1">#REF!</definedName>
    <definedName name="IQRShareholdersNewsV27" localSheetId="4" hidden="1">#REF!</definedName>
    <definedName name="IQRShareholdersNewsV27" hidden="1">#REF!</definedName>
    <definedName name="IQRShareholdersNewsW28" localSheetId="10" hidden="1">#REF!</definedName>
    <definedName name="IQRShareholdersNewsW28" localSheetId="4" hidden="1">#REF!</definedName>
    <definedName name="IQRShareholdersNewsW28" hidden="1">#REF!</definedName>
    <definedName name="IQRSharePrice2E12" localSheetId="10" hidden="1">#REF!</definedName>
    <definedName name="IQRSharePrice2E12" localSheetId="4" hidden="1">#REF!</definedName>
    <definedName name="IQRSharePrice2E12" hidden="1">#REF!</definedName>
    <definedName name="IQRSharePriceB15" localSheetId="10" hidden="1">#REF!</definedName>
    <definedName name="IQRSharePriceB15" localSheetId="4" hidden="1">#REF!</definedName>
    <definedName name="IQRSharePriceB15" hidden="1">#REF!</definedName>
    <definedName name="IQRSharePriceB22" localSheetId="10" hidden="1">#REF!</definedName>
    <definedName name="IQRSharePriceB22" localSheetId="4" hidden="1">#REF!</definedName>
    <definedName name="IQRSharePriceB22" hidden="1">#REF!</definedName>
    <definedName name="IQRSharePriceB8" localSheetId="10" hidden="1">#REF!</definedName>
    <definedName name="IQRSharePriceB8" localSheetId="4" hidden="1">#REF!</definedName>
    <definedName name="IQRSharePriceB8" hidden="1">#REF!</definedName>
    <definedName name="IQRSharePriceD8" localSheetId="10" hidden="1">#REF!</definedName>
    <definedName name="IQRSharePriceD8" localSheetId="4" hidden="1">#REF!</definedName>
    <definedName name="IQRSharePriceD8" hidden="1">#REF!</definedName>
    <definedName name="IQRSharePriceD9" localSheetId="10" hidden="1">#REF!</definedName>
    <definedName name="IQRSharePriceD9" localSheetId="4" hidden="1">#REF!</definedName>
    <definedName name="IQRSharePriceD9" hidden="1">#REF!</definedName>
    <definedName name="IQRSharePriceE12" localSheetId="10" hidden="1">#REF!</definedName>
    <definedName name="IQRSharePriceE12" localSheetId="4" hidden="1">#REF!</definedName>
    <definedName name="IQRSharePriceE12" hidden="1">#REF!</definedName>
    <definedName name="IQRSharePriceE9" localSheetId="10" hidden="1">#REF!</definedName>
    <definedName name="IQRSharePriceE9" localSheetId="4" hidden="1">#REF!</definedName>
    <definedName name="IQRSharePriceE9" hidden="1">#REF!</definedName>
    <definedName name="IQRSharePriceG12" localSheetId="10" hidden="1">#REF!</definedName>
    <definedName name="IQRSharePriceG12" localSheetId="4" hidden="1">#REF!</definedName>
    <definedName name="IQRSharePriceG12" hidden="1">#REF!</definedName>
    <definedName name="IQRSharePriceI8" localSheetId="10" hidden="1">#REF!</definedName>
    <definedName name="IQRSharePriceI8" localSheetId="4" hidden="1">#REF!</definedName>
    <definedName name="IQRSharePriceI8" hidden="1">#REF!</definedName>
    <definedName name="IQRSharePricePerformanceC10" localSheetId="10" hidden="1">#REF!</definedName>
    <definedName name="IQRSharePricePerformanceC10" localSheetId="4" hidden="1">#REF!</definedName>
    <definedName name="IQRSharePricePerformanceC10" hidden="1">#REF!</definedName>
    <definedName name="IQRSharePricePerformanceC11" localSheetId="10" hidden="1">#REF!</definedName>
    <definedName name="IQRSharePricePerformanceC11" localSheetId="4" hidden="1">#REF!</definedName>
    <definedName name="IQRSharePricePerformanceC11" hidden="1">#REF!</definedName>
    <definedName name="IQRSharePricePerformanceC12" localSheetId="10" hidden="1">#REF!</definedName>
    <definedName name="IQRSharePricePerformanceC12" localSheetId="4" hidden="1">#REF!</definedName>
    <definedName name="IQRSharePricePerformanceC12" hidden="1">#REF!</definedName>
    <definedName name="IQRSharePricePerformanceC13" localSheetId="10" hidden="1">#REF!</definedName>
    <definedName name="IQRSharePricePerformanceC13" localSheetId="4" hidden="1">#REF!</definedName>
    <definedName name="IQRSharePricePerformanceC13" hidden="1">#REF!</definedName>
    <definedName name="IQRSharePricePerformanceC14" localSheetId="10" hidden="1">#REF!</definedName>
    <definedName name="IQRSharePricePerformanceC14" localSheetId="4" hidden="1">#REF!</definedName>
    <definedName name="IQRSharePricePerformanceC14" hidden="1">#REF!</definedName>
    <definedName name="IQRSharePricePerformanceC15" localSheetId="10" hidden="1">#REF!</definedName>
    <definedName name="IQRSharePricePerformanceC15" localSheetId="4" hidden="1">#REF!</definedName>
    <definedName name="IQRSharePricePerformanceC15" hidden="1">#REF!</definedName>
    <definedName name="IQRSharePricePerformanceUSDC557" localSheetId="10" hidden="1">#REF!</definedName>
    <definedName name="IQRSharePricePerformanceUSDC557" localSheetId="4" hidden="1">#REF!</definedName>
    <definedName name="IQRSharePricePerformanceUSDC557" hidden="1">#REF!</definedName>
    <definedName name="IQRSheet12BC19" localSheetId="10" hidden="1">#REF!</definedName>
    <definedName name="IQRSheet12BC19" localSheetId="4" hidden="1">#REF!</definedName>
    <definedName name="IQRSheet12BC19" hidden="1">#REF!</definedName>
    <definedName name="IQRSheet12BD19" localSheetId="10" hidden="1">#REF!</definedName>
    <definedName name="IQRSheet12BD19" localSheetId="4" hidden="1">#REF!</definedName>
    <definedName name="IQRSheet12BD19" hidden="1">#REF!</definedName>
    <definedName name="IQRSheet12W19" localSheetId="10" hidden="1">#REF!</definedName>
    <definedName name="IQRSheet12W19" localSheetId="4" hidden="1">#REF!</definedName>
    <definedName name="IQRSheet12W19" hidden="1">#REF!</definedName>
    <definedName name="IQRSheet1AA8" localSheetId="10" hidden="1">#REF!</definedName>
    <definedName name="IQRSheet1AA8" localSheetId="4" hidden="1">#REF!</definedName>
    <definedName name="IQRSheet1AA8" hidden="1">#REF!</definedName>
    <definedName name="IQRSheet1AB8" localSheetId="10" hidden="1">#REF!</definedName>
    <definedName name="IQRSheet1AB8" localSheetId="4" hidden="1">#REF!</definedName>
    <definedName name="IQRSheet1AB8" hidden="1">#REF!</definedName>
    <definedName name="IQRSheet1AC8" localSheetId="10" hidden="1">#REF!</definedName>
    <definedName name="IQRSheet1AC8" localSheetId="4" hidden="1">#REF!</definedName>
    <definedName name="IQRSheet1AC8" hidden="1">#REF!</definedName>
    <definedName name="IQRSheet1AD8" localSheetId="10" hidden="1">#REF!</definedName>
    <definedName name="IQRSheet1AD8" localSheetId="4" hidden="1">#REF!</definedName>
    <definedName name="IQRSheet1AD8" hidden="1">#REF!</definedName>
    <definedName name="IQRSheet1AE8" localSheetId="10" hidden="1">#REF!</definedName>
    <definedName name="IQRSheet1AE8" localSheetId="4" hidden="1">#REF!</definedName>
    <definedName name="IQRSheet1AE8" hidden="1">#REF!</definedName>
    <definedName name="IQRSheet1AZ11" localSheetId="10" hidden="1">#REF!</definedName>
    <definedName name="IQRSheet1AZ11" localSheetId="4" hidden="1">#REF!</definedName>
    <definedName name="IQRSheet1AZ11" hidden="1">#REF!</definedName>
    <definedName name="IQRSheet1B23" localSheetId="10" hidden="1">#REF!</definedName>
    <definedName name="IQRSheet1B23" localSheetId="4" hidden="1">#REF!</definedName>
    <definedName name="IQRSheet1B23" hidden="1">#REF!</definedName>
    <definedName name="IQRSheet1B3" localSheetId="10" hidden="1">#REF!</definedName>
    <definedName name="IQRSheet1B3" localSheetId="4" hidden="1">#REF!</definedName>
    <definedName name="IQRSheet1B3" hidden="1">#REF!</definedName>
    <definedName name="IQRSheet1B38" localSheetId="10" hidden="1">#REF!</definedName>
    <definedName name="IQRSheet1B38" localSheetId="4" hidden="1">#REF!</definedName>
    <definedName name="IQRSheet1B38" hidden="1">#REF!</definedName>
    <definedName name="IQRSheet1B40" localSheetId="10" hidden="1">#REF!</definedName>
    <definedName name="IQRSheet1B40" localSheetId="4" hidden="1">#REF!</definedName>
    <definedName name="IQRSheet1B40" hidden="1">#REF!</definedName>
    <definedName name="IQRSheet1BA11" localSheetId="10" hidden="1">#REF!</definedName>
    <definedName name="IQRSheet1BA11" localSheetId="4" hidden="1">#REF!</definedName>
    <definedName name="IQRSheet1BA11" hidden="1">#REF!</definedName>
    <definedName name="IQRSheet1BJ18" localSheetId="10" hidden="1">#REF!</definedName>
    <definedName name="IQRSheet1BJ18" localSheetId="4" hidden="1">#REF!</definedName>
    <definedName name="IQRSheet1BJ18" hidden="1">#REF!</definedName>
    <definedName name="IQRSheet1BR18" localSheetId="10" hidden="1">#REF!</definedName>
    <definedName name="IQRSheet1BR18" localSheetId="4" hidden="1">#REF!</definedName>
    <definedName name="IQRSheet1BR18" hidden="1">#REF!</definedName>
    <definedName name="IQRSheet1BS18" localSheetId="10" hidden="1">#REF!</definedName>
    <definedName name="IQRSheet1BS18" localSheetId="4" hidden="1">#REF!</definedName>
    <definedName name="IQRSheet1BS18" hidden="1">#REF!</definedName>
    <definedName name="IQRSheet1C23" localSheetId="10" hidden="1">#REF!</definedName>
    <definedName name="IQRSheet1C23" localSheetId="4" hidden="1">#REF!</definedName>
    <definedName name="IQRSheet1C23" hidden="1">#REF!</definedName>
    <definedName name="IQRSheet1C3" localSheetId="10" hidden="1">#REF!</definedName>
    <definedName name="IQRSheet1C3" localSheetId="4" hidden="1">#REF!</definedName>
    <definedName name="IQRSheet1C3" hidden="1">#REF!</definedName>
    <definedName name="IQRSheet1C40" localSheetId="10" hidden="1">#REF!</definedName>
    <definedName name="IQRSheet1C40" localSheetId="4" hidden="1">#REF!</definedName>
    <definedName name="IQRSheet1C40" hidden="1">#REF!</definedName>
    <definedName name="IQRSheet1D10" localSheetId="10" hidden="1">#REF!</definedName>
    <definedName name="IQRSheet1D10" localSheetId="4" hidden="1">#REF!</definedName>
    <definedName name="IQRSheet1D10" hidden="1">#REF!</definedName>
    <definedName name="IQRSheet1E23" localSheetId="10" hidden="1">#REF!</definedName>
    <definedName name="IQRSheet1E23" localSheetId="4" hidden="1">#REF!</definedName>
    <definedName name="IQRSheet1E23" hidden="1">#REF!</definedName>
    <definedName name="IQRSheet1F7" localSheetId="10" hidden="1">#REF!</definedName>
    <definedName name="IQRSheet1F7" localSheetId="4" hidden="1">#REF!</definedName>
    <definedName name="IQRSheet1F7" hidden="1">#REF!</definedName>
    <definedName name="IQRSheet1F8" localSheetId="10" hidden="1">#REF!</definedName>
    <definedName name="IQRSheet1F8" localSheetId="4" hidden="1">#REF!</definedName>
    <definedName name="IQRSheet1F8" hidden="1">#REF!</definedName>
    <definedName name="IQRSheet1G3" localSheetId="10" hidden="1">#REF!</definedName>
    <definedName name="IQRSheet1G3" localSheetId="4" hidden="1">#REF!</definedName>
    <definedName name="IQRSheet1G3" hidden="1">#REF!</definedName>
    <definedName name="IQRSheet1H3" localSheetId="10" hidden="1">#REF!</definedName>
    <definedName name="IQRSheet1H3" localSheetId="4" hidden="1">#REF!</definedName>
    <definedName name="IQRSheet1H3" hidden="1">#REF!</definedName>
    <definedName name="IQRSheet1H4" localSheetId="10" hidden="1">#REF!</definedName>
    <definedName name="IQRSheet1H4" localSheetId="4" hidden="1">#REF!</definedName>
    <definedName name="IQRSheet1H4" hidden="1">#REF!</definedName>
    <definedName name="IQRSheet1I4" localSheetId="10" hidden="1">#REF!</definedName>
    <definedName name="IQRSheet1I4" localSheetId="4" hidden="1">#REF!</definedName>
    <definedName name="IQRSheet1I4" hidden="1">#REF!</definedName>
    <definedName name="IQRSheet1I5" localSheetId="10" hidden="1">#REF!</definedName>
    <definedName name="IQRSheet1I5" localSheetId="4" hidden="1">#REF!</definedName>
    <definedName name="IQRSheet1I5" hidden="1">#REF!</definedName>
    <definedName name="IQRSheet1J3" localSheetId="10" hidden="1">#REF!</definedName>
    <definedName name="IQRSheet1J3" localSheetId="4" hidden="1">#REF!</definedName>
    <definedName name="IQRSheet1J3" hidden="1">#REF!</definedName>
    <definedName name="IQRSheet1J4" localSheetId="10" hidden="1">#REF!</definedName>
    <definedName name="IQRSheet1J4" localSheetId="4" hidden="1">#REF!</definedName>
    <definedName name="IQRSheet1J4" hidden="1">#REF!</definedName>
    <definedName name="IQRSheet1J5" localSheetId="10" hidden="1">#REF!</definedName>
    <definedName name="IQRSheet1J5" localSheetId="4" hidden="1">#REF!</definedName>
    <definedName name="IQRSheet1J5" hidden="1">#REF!</definedName>
    <definedName name="IQRSheet1K3" localSheetId="10" hidden="1">#REF!</definedName>
    <definedName name="IQRSheet1K3" localSheetId="4" hidden="1">#REF!</definedName>
    <definedName name="IQRSheet1K3" hidden="1">#REF!</definedName>
    <definedName name="IQRSheet1K4" localSheetId="10" hidden="1">#REF!</definedName>
    <definedName name="IQRSheet1K4" localSheetId="4" hidden="1">#REF!</definedName>
    <definedName name="IQRSheet1K4" hidden="1">#REF!</definedName>
    <definedName name="IQRSheet1K5" localSheetId="10" hidden="1">#REF!</definedName>
    <definedName name="IQRSheet1K5" localSheetId="4" hidden="1">#REF!</definedName>
    <definedName name="IQRSheet1K5" hidden="1">#REF!</definedName>
    <definedName name="IQRSheet1N4" localSheetId="10" hidden="1">#REF!</definedName>
    <definedName name="IQRSheet1N4" localSheetId="4" hidden="1">#REF!</definedName>
    <definedName name="IQRSheet1N4" hidden="1">#REF!</definedName>
    <definedName name="IQRSheet1O8" localSheetId="10" hidden="1">#REF!</definedName>
    <definedName name="IQRSheet1O8" localSheetId="4" hidden="1">#REF!</definedName>
    <definedName name="IQRSheet1O8" hidden="1">#REF!</definedName>
    <definedName name="IQRSheet1P9" localSheetId="10" hidden="1">#REF!</definedName>
    <definedName name="IQRSheet1P9" localSheetId="4" hidden="1">#REF!</definedName>
    <definedName name="IQRSheet1P9" hidden="1">#REF!</definedName>
    <definedName name="IQRSheet1Q11" localSheetId="10" hidden="1">#REF!</definedName>
    <definedName name="IQRSheet1Q11" localSheetId="4" hidden="1">#REF!</definedName>
    <definedName name="IQRSheet1Q11" hidden="1">#REF!</definedName>
    <definedName name="IQRSheet1R11" localSheetId="10" hidden="1">#REF!</definedName>
    <definedName name="IQRSheet1R11" localSheetId="4" hidden="1">#REF!</definedName>
    <definedName name="IQRSheet1R11" hidden="1">#REF!</definedName>
    <definedName name="IQRSheet1R34" localSheetId="10" hidden="1">#REF!</definedName>
    <definedName name="IQRSheet1R34" localSheetId="4" hidden="1">#REF!</definedName>
    <definedName name="IQRSheet1R34" hidden="1">#REF!</definedName>
    <definedName name="IQRSheet1R5" localSheetId="10" hidden="1">#REF!</definedName>
    <definedName name="IQRSheet1R5" localSheetId="4" hidden="1">#REF!</definedName>
    <definedName name="IQRSheet1R5" hidden="1">#REF!</definedName>
    <definedName name="IQRSheet1R63" localSheetId="10" hidden="1">#REF!</definedName>
    <definedName name="IQRSheet1R63" localSheetId="4" hidden="1">#REF!</definedName>
    <definedName name="IQRSheet1R63" hidden="1">#REF!</definedName>
    <definedName name="IQRSheet1Y8" localSheetId="10" hidden="1">#REF!</definedName>
    <definedName name="IQRSheet1Y8" localSheetId="4" hidden="1">#REF!</definedName>
    <definedName name="IQRSheet1Y8" hidden="1">#REF!</definedName>
    <definedName name="IQRSheet1Z8" localSheetId="10" hidden="1">#REF!</definedName>
    <definedName name="IQRSheet1Z8" localSheetId="4" hidden="1">#REF!</definedName>
    <definedName name="IQRSheet1Z8" hidden="1">#REF!</definedName>
    <definedName name="IQRSheet2B11" localSheetId="10" hidden="1">#REF!</definedName>
    <definedName name="IQRSheet2B11" localSheetId="4" hidden="1">#REF!</definedName>
    <definedName name="IQRSheet2B11" hidden="1">#REF!</definedName>
    <definedName name="IQRSheet2B9" localSheetId="10" hidden="1">#REF!</definedName>
    <definedName name="IQRSheet2B9" localSheetId="4" hidden="1">#REF!</definedName>
    <definedName name="IQRSheet2B9" hidden="1">#REF!</definedName>
    <definedName name="IQRSheet2C10" localSheetId="10" hidden="1">#REF!</definedName>
    <definedName name="IQRSheet2C10" localSheetId="4" hidden="1">#REF!</definedName>
    <definedName name="IQRSheet2C10" hidden="1">#REF!</definedName>
    <definedName name="IQRSheet2C15" localSheetId="10" hidden="1">#REF!</definedName>
    <definedName name="IQRSheet2C15" localSheetId="4" hidden="1">#REF!</definedName>
    <definedName name="IQRSheet2C15" hidden="1">#REF!</definedName>
    <definedName name="IQRSheet2C16" localSheetId="10" hidden="1">#REF!</definedName>
    <definedName name="IQRSheet2C16" localSheetId="4" hidden="1">#REF!</definedName>
    <definedName name="IQRSheet2C16" hidden="1">#REF!</definedName>
    <definedName name="IQRSheet2C7" localSheetId="10" hidden="1">#REF!</definedName>
    <definedName name="IQRSheet2C7" localSheetId="4" hidden="1">#REF!</definedName>
    <definedName name="IQRSheet2C7" hidden="1">#REF!</definedName>
    <definedName name="IQRSheet2C9" localSheetId="10" hidden="1">#REF!</definedName>
    <definedName name="IQRSheet2C9" localSheetId="4" hidden="1">#REF!</definedName>
    <definedName name="IQRSheet2C9" hidden="1">#REF!</definedName>
    <definedName name="IQRSheet2G15" localSheetId="10" hidden="1">#REF!</definedName>
    <definedName name="IQRSheet2G15" localSheetId="4" hidden="1">#REF!</definedName>
    <definedName name="IQRSheet2G15" hidden="1">#REF!</definedName>
    <definedName name="IQRSheet3B10" localSheetId="10" hidden="1">#REF!</definedName>
    <definedName name="IQRSheet3B10" localSheetId="4" hidden="1">#REF!</definedName>
    <definedName name="IQRSheet3B10" hidden="1">#REF!</definedName>
    <definedName name="IQRSPC22" localSheetId="10" hidden="1">#REF!</definedName>
    <definedName name="IQRSPC22" localSheetId="4" hidden="1">#REF!</definedName>
    <definedName name="IQRSPC22" hidden="1">#REF!</definedName>
    <definedName name="IQRStepanS49" localSheetId="10" hidden="1">#REF!</definedName>
    <definedName name="IQRStepanS49" localSheetId="4" hidden="1">#REF!</definedName>
    <definedName name="IQRStepanS49" hidden="1">#REF!</definedName>
    <definedName name="IQRStockChartC10" localSheetId="10" hidden="1">#REF!</definedName>
    <definedName name="IQRStockChartC10" localSheetId="4" hidden="1">#REF!</definedName>
    <definedName name="IQRStockChartC10" hidden="1">#REF!</definedName>
    <definedName name="IQRStockChartsB11" localSheetId="10" hidden="1">#REF!</definedName>
    <definedName name="IQRStockChartsB11" localSheetId="4" hidden="1">#REF!</definedName>
    <definedName name="IQRStockChartsB11" hidden="1">#REF!</definedName>
    <definedName name="IQRStockChartsB12" localSheetId="10" hidden="1">#REF!</definedName>
    <definedName name="IQRStockChartsB12" localSheetId="4" hidden="1">#REF!</definedName>
    <definedName name="IQRStockChartsB12" hidden="1">#REF!</definedName>
    <definedName name="IQRStockChartsB13" localSheetId="10" hidden="1">#REF!</definedName>
    <definedName name="IQRStockChartsB13" localSheetId="4" hidden="1">#REF!</definedName>
    <definedName name="IQRStockChartsB13" hidden="1">#REF!</definedName>
    <definedName name="IQRStockChartsB14" localSheetId="10" hidden="1">#REF!</definedName>
    <definedName name="IQRStockChartsB14" localSheetId="4" hidden="1">#REF!</definedName>
    <definedName name="IQRStockChartsB14" hidden="1">#REF!</definedName>
    <definedName name="IQRStockChartsB15" localSheetId="10" hidden="1">#REF!</definedName>
    <definedName name="IQRStockChartsB15" localSheetId="4" hidden="1">#REF!</definedName>
    <definedName name="IQRStockChartsB15" hidden="1">#REF!</definedName>
    <definedName name="IQRStockChartsB16" localSheetId="10" hidden="1">#REF!</definedName>
    <definedName name="IQRStockChartsB16" localSheetId="4" hidden="1">#REF!</definedName>
    <definedName name="IQRStockChartsB16" hidden="1">#REF!</definedName>
    <definedName name="IQRStockChartsB17" localSheetId="10" hidden="1">#REF!</definedName>
    <definedName name="IQRStockChartsB17" localSheetId="4" hidden="1">#REF!</definedName>
    <definedName name="IQRStockChartsB17" hidden="1">#REF!</definedName>
    <definedName name="IQRStockComparison2C8" localSheetId="10" hidden="1">#REF!</definedName>
    <definedName name="IQRStockComparison2C8" localSheetId="4" hidden="1">#REF!</definedName>
    <definedName name="IQRStockComparison2C8" hidden="1">#REF!</definedName>
    <definedName name="IQRStockComparisonC8" localSheetId="10" hidden="1">#REF!</definedName>
    <definedName name="IQRStockComparisonC8" localSheetId="4" hidden="1">#REF!</definedName>
    <definedName name="IQRStockComparisonC8" hidden="1">#REF!</definedName>
    <definedName name="IQRStockPerformanceB6" localSheetId="10" hidden="1">#REF!</definedName>
    <definedName name="IQRStockPerformanceB6" localSheetId="4" hidden="1">#REF!</definedName>
    <definedName name="IQRStockPerformanceB6" hidden="1">#REF!</definedName>
    <definedName name="IQRStockPriceDataC10" localSheetId="10" hidden="1">#REF!</definedName>
    <definedName name="IQRStockPriceDataC10" localSheetId="4" hidden="1">#REF!</definedName>
    <definedName name="IQRStockPriceDataC10" hidden="1">#REF!</definedName>
    <definedName name="IQRStockPriceDataC11" localSheetId="10" hidden="1">#REF!</definedName>
    <definedName name="IQRStockPriceDataC11" localSheetId="4" hidden="1">#REF!</definedName>
    <definedName name="IQRStockPriceDataC11" hidden="1">#REF!</definedName>
    <definedName name="IQRStockPriceDataC12" localSheetId="10" hidden="1">#REF!</definedName>
    <definedName name="IQRStockPriceDataC12" localSheetId="4" hidden="1">#REF!</definedName>
    <definedName name="IQRStockPriceDataC12" hidden="1">#REF!</definedName>
    <definedName name="IQRStockPriceDataC13" localSheetId="10" hidden="1">#REF!</definedName>
    <definedName name="IQRStockPriceDataC13" localSheetId="4" hidden="1">#REF!</definedName>
    <definedName name="IQRStockPriceDataC13" hidden="1">#REF!</definedName>
    <definedName name="IQRStockPriceDataC14" localSheetId="10" hidden="1">#REF!</definedName>
    <definedName name="IQRStockPriceDataC14" localSheetId="4" hidden="1">#REF!</definedName>
    <definedName name="IQRStockPriceDataC14" hidden="1">#REF!</definedName>
    <definedName name="IQRStockPriceDataD10" localSheetId="10" hidden="1">#REF!</definedName>
    <definedName name="IQRStockPriceDataD10" localSheetId="4" hidden="1">#REF!</definedName>
    <definedName name="IQRStockPriceDataD10" hidden="1">#REF!</definedName>
    <definedName name="IQRStockPricesC8" localSheetId="10" hidden="1">#REF!</definedName>
    <definedName name="IQRStockPricesC8" localSheetId="4" hidden="1">#REF!</definedName>
    <definedName name="IQRStockPricesC8" hidden="1">#REF!</definedName>
    <definedName name="IQRStockvsIndexC10" localSheetId="10" hidden="1">#REF!</definedName>
    <definedName name="IQRStockvsIndexC10" localSheetId="4" hidden="1">#REF!</definedName>
    <definedName name="IQRStockvsIndexC10" hidden="1">#REF!</definedName>
    <definedName name="IQRT10" hidden="1">"$T$11:$T$263"</definedName>
    <definedName name="IQRT11" hidden="1">"$T$12:$T$115"</definedName>
    <definedName name="IQRT13" hidden="1">"$T$14:$T$23"</definedName>
    <definedName name="IQRT15" hidden="1">"$T$16:$T$1051"</definedName>
    <definedName name="IQRT16" hidden="1">"$T$17:$T$142"</definedName>
    <definedName name="IQRT27" hidden="1">"$T$28:$T$32"</definedName>
    <definedName name="IQRT4" hidden="1">"$T$5:$T$9"</definedName>
    <definedName name="IQRT5" hidden="1">"$T$6:$T$14"</definedName>
    <definedName name="IQRT6" hidden="1">"$T$7:$T$97"</definedName>
    <definedName name="IQRT7" hidden="1">"$T$8:$T$12"</definedName>
    <definedName name="IQRT9" hidden="1">"$T$10:$T$113"</definedName>
    <definedName name="IQRTearsheetAG15" localSheetId="10" hidden="1">#REF!</definedName>
    <definedName name="IQRTearsheetAG15" localSheetId="4" hidden="1">#REF!</definedName>
    <definedName name="IQRTearsheetAG15" hidden="1">#REF!</definedName>
    <definedName name="IQRTearsheetAH15" localSheetId="10" hidden="1">#REF!</definedName>
    <definedName name="IQRTearsheetAH15" localSheetId="4" hidden="1">#REF!</definedName>
    <definedName name="IQRTearsheetAH15" hidden="1">#REF!</definedName>
    <definedName name="IQRTearsheetAI15" localSheetId="10" hidden="1">#REF!</definedName>
    <definedName name="IQRTearsheetAI15" localSheetId="4" hidden="1">#REF!</definedName>
    <definedName name="IQRTearsheetAI15" hidden="1">#REF!</definedName>
    <definedName name="IQRTEVEBITDAE13" localSheetId="10" hidden="1">#REF!</definedName>
    <definedName name="IQRTEVEBITDAE13" localSheetId="4" hidden="1">#REF!</definedName>
    <definedName name="IQRTEVEBITDAE13" hidden="1">#REF!</definedName>
    <definedName name="IQRTEVG12" localSheetId="10" hidden="1">#REF!</definedName>
    <definedName name="IQRTEVG12" localSheetId="4" hidden="1">#REF!</definedName>
    <definedName name="IQRTEVG12" hidden="1">#REF!</definedName>
    <definedName name="IQRTradingMultiples2C17" localSheetId="10" hidden="1">#REF!</definedName>
    <definedName name="IQRTradingMultiples2C17" localSheetId="4" hidden="1">#REF!</definedName>
    <definedName name="IQRTradingMultiples2C17" hidden="1">#REF!</definedName>
    <definedName name="IQRTradingMultiplesC17" localSheetId="10" hidden="1">#REF!</definedName>
    <definedName name="IQRTradingMultiplesC17" localSheetId="4" hidden="1">#REF!</definedName>
    <definedName name="IQRTradingMultiplesC17" hidden="1">#REF!</definedName>
    <definedName name="IQRTradingMultiplesC8" localSheetId="10" hidden="1">#REF!</definedName>
    <definedName name="IQRTradingMultiplesC8" localSheetId="4" hidden="1">#REF!</definedName>
    <definedName name="IQRTradingMultiplesC8" hidden="1">#REF!</definedName>
    <definedName name="IQRTTC_EV_EBITDAE10" localSheetId="10" hidden="1">#REF!</definedName>
    <definedName name="IQRTTC_EV_EBITDAE10" localSheetId="4" hidden="1">#REF!</definedName>
    <definedName name="IQRTTC_EV_EBITDAE10" hidden="1">#REF!</definedName>
    <definedName name="IQRTTC_EV2E10" localSheetId="10" hidden="1">#REF!</definedName>
    <definedName name="IQRTTC_EV2E10" localSheetId="4" hidden="1">#REF!</definedName>
    <definedName name="IQRTTC_EV2E10" hidden="1">#REF!</definedName>
    <definedName name="IQRTTC_EVE10" localSheetId="10" hidden="1">#REF!</definedName>
    <definedName name="IQRTTC_EVE10" localSheetId="4" hidden="1">#REF!</definedName>
    <definedName name="IQRTTC_EVE10" hidden="1">#REF!</definedName>
    <definedName name="IQRTTC_LTM_EV_EBITDAE13" localSheetId="10" hidden="1">#REF!</definedName>
    <definedName name="IQRTTC_LTM_EV_EBITDAE13" localSheetId="4" hidden="1">#REF!</definedName>
    <definedName name="IQRTTC_LTM_EV_EBITDAE13" hidden="1">#REF!</definedName>
    <definedName name="IQRTTC_LTM_NetDebt_EBITDAE11" localSheetId="10" hidden="1">#REF!</definedName>
    <definedName name="IQRTTC_LTM_NetDebt_EBITDAE11" localSheetId="4" hidden="1">#REF!</definedName>
    <definedName name="IQRTTC_LTM_NetDebt_EBITDAE11" hidden="1">#REF!</definedName>
    <definedName name="IQRTTC_LTM_NetDebt_EBITDAE15" localSheetId="10" hidden="1">#REF!</definedName>
    <definedName name="IQRTTC_LTM_NetDebt_EBITDAE15" localSheetId="4" hidden="1">#REF!</definedName>
    <definedName name="IQRTTC_LTM_NetDebt_EBITDAE15" hidden="1">#REF!</definedName>
    <definedName name="IQRTTC_NTM_EV_EBITDAE10" localSheetId="10" hidden="1">#REF!</definedName>
    <definedName name="IQRTTC_NTM_EV_EBITDAE10" localSheetId="4" hidden="1">#REF!</definedName>
    <definedName name="IQRTTC_NTM_EV_EBITDAE10" hidden="1">#REF!</definedName>
    <definedName name="IQRTTC_NTM_EV_EBITDAE13" localSheetId="10" hidden="1">#REF!</definedName>
    <definedName name="IQRTTC_NTM_EV_EBITDAE13" localSheetId="4" hidden="1">#REF!</definedName>
    <definedName name="IQRTTC_NTM_EV_EBITDAE13" hidden="1">#REF!</definedName>
    <definedName name="IQRTTC_NTM_NetDebt_EBITDA2E10" localSheetId="10" hidden="1">#REF!</definedName>
    <definedName name="IQRTTC_NTM_NetDebt_EBITDA2E10" localSheetId="4" hidden="1">#REF!</definedName>
    <definedName name="IQRTTC_NTM_NetDebt_EBITDA2E10" hidden="1">#REF!</definedName>
    <definedName name="IQRTTC_NTM_NetDebt_EBITDA2E11" localSheetId="10" hidden="1">#REF!</definedName>
    <definedName name="IQRTTC_NTM_NetDebt_EBITDA2E11" localSheetId="4" hidden="1">#REF!</definedName>
    <definedName name="IQRTTC_NTM_NetDebt_EBITDA2E11" hidden="1">#REF!</definedName>
    <definedName name="IQRTTC_NTM_NetDebt_EBITDAE11" localSheetId="10" hidden="1">#REF!</definedName>
    <definedName name="IQRTTC_NTM_NetDebt_EBITDAE11" localSheetId="4" hidden="1">#REF!</definedName>
    <definedName name="IQRTTC_NTM_NetDebt_EBITDAE11" hidden="1">#REF!</definedName>
    <definedName name="IQRTTC_NTM_NetDebt_EBITDAE15" localSheetId="10" hidden="1">#REF!</definedName>
    <definedName name="IQRTTC_NTM_NetDebt_EBITDAE15" localSheetId="4" hidden="1">#REF!</definedName>
    <definedName name="IQRTTC_NTM_NetDebt_EBITDAE15" hidden="1">#REF!</definedName>
    <definedName name="IQRTTC_PEE10" localSheetId="10" hidden="1">#REF!</definedName>
    <definedName name="IQRTTC_PEE10" localSheetId="4" hidden="1">#REF!</definedName>
    <definedName name="IQRTTC_PEE10" hidden="1">#REF!</definedName>
    <definedName name="IQRTTCE10" localSheetId="10" hidden="1">#REF!</definedName>
    <definedName name="IQRTTCE10" localSheetId="4" hidden="1">#REF!</definedName>
    <definedName name="IQRTTCE10" hidden="1">#REF!</definedName>
    <definedName name="IQRTTCE9" localSheetId="10" hidden="1">#REF!</definedName>
    <definedName name="IQRTTCE9" localSheetId="4" hidden="1">#REF!</definedName>
    <definedName name="IQRTTCE9" hidden="1">#REF!</definedName>
    <definedName name="IQRU10" hidden="1">"$U$11:$U$263"</definedName>
    <definedName name="IQRU14" hidden="1">"$U$15:$U$114"</definedName>
    <definedName name="IQRU15" hidden="1">"$U$16:$U$1051"</definedName>
    <definedName name="IQRU27" hidden="1">"$U$28:$U$32"</definedName>
    <definedName name="IQRU4" hidden="1">"$U$5:$U$9"</definedName>
    <definedName name="IQRU5" hidden="1">"$U$6:$U$14"</definedName>
    <definedName name="IQRU7" hidden="1">"$U$8:$U$12"</definedName>
    <definedName name="IQRU8" hidden="1">"$U$9:$U$35"</definedName>
    <definedName name="IQRV11" hidden="1">"$V$12:$V$769"</definedName>
    <definedName name="IQRV12" hidden="1">"$V$13:$V$262"</definedName>
    <definedName name="IQRV15" hidden="1">"$V$16:$V$1062"</definedName>
    <definedName name="IQRV27" hidden="1">"$V$28:$V$32"</definedName>
    <definedName name="IQRV28" hidden="1">"$V$29"</definedName>
    <definedName name="IQRV39" hidden="1">"$V$40"</definedName>
    <definedName name="IQRV4" hidden="1">"$V$5:$V$9"</definedName>
    <definedName name="IQRV78" hidden="1">"$V$79"</definedName>
    <definedName name="IQRVolumesB11" localSheetId="10" hidden="1">#REF!</definedName>
    <definedName name="IQRVolumesB11" localSheetId="4" hidden="1">#REF!</definedName>
    <definedName name="IQRVolumesB11" hidden="1">#REF!</definedName>
    <definedName name="IQRVolumesB12" localSheetId="10" hidden="1">#REF!</definedName>
    <definedName name="IQRVolumesB12" localSheetId="4" hidden="1">#REF!</definedName>
    <definedName name="IQRVolumesB12" hidden="1">#REF!</definedName>
    <definedName name="IQRVolumesB14" localSheetId="10" hidden="1">#REF!</definedName>
    <definedName name="IQRVolumesB14" localSheetId="4" hidden="1">#REF!</definedName>
    <definedName name="IQRVolumesB14" hidden="1">#REF!</definedName>
    <definedName name="IQRVolumesB16" localSheetId="10" hidden="1">#REF!</definedName>
    <definedName name="IQRVolumesB16" localSheetId="4" hidden="1">#REF!</definedName>
    <definedName name="IQRVolumesB16" hidden="1">#REF!</definedName>
    <definedName name="IQRVolumesB18" localSheetId="10" hidden="1">#REF!</definedName>
    <definedName name="IQRVolumesB18" localSheetId="4" hidden="1">#REF!</definedName>
    <definedName name="IQRVolumesB18" hidden="1">#REF!</definedName>
    <definedName name="IQRVWAPF6" localSheetId="10" hidden="1">#REF!</definedName>
    <definedName name="IQRVWAPF6" localSheetId="4" hidden="1">#REF!</definedName>
    <definedName name="IQRVWAPF6" hidden="1">#REF!</definedName>
    <definedName name="IQRVWAPG10" localSheetId="10" hidden="1">#REF!</definedName>
    <definedName name="IQRVWAPG10" localSheetId="4" hidden="1">#REF!</definedName>
    <definedName name="IQRVWAPG10" hidden="1">#REF!</definedName>
    <definedName name="IQRVWAPG11" localSheetId="10" hidden="1">#REF!</definedName>
    <definedName name="IQRVWAPG11" localSheetId="4" hidden="1">#REF!</definedName>
    <definedName name="IQRVWAPG11" hidden="1">#REF!</definedName>
    <definedName name="IQRVWAPG12" localSheetId="10" hidden="1">#REF!</definedName>
    <definedName name="IQRVWAPG12" localSheetId="4" hidden="1">#REF!</definedName>
    <definedName name="IQRVWAPG12" hidden="1">#REF!</definedName>
    <definedName name="IQRVWAPG5" localSheetId="10" hidden="1">#REF!</definedName>
    <definedName name="IQRVWAPG5" localSheetId="4" hidden="1">#REF!</definedName>
    <definedName name="IQRVWAPG5" hidden="1">#REF!</definedName>
    <definedName name="IQRVWAPG6" localSheetId="10" hidden="1">#REF!</definedName>
    <definedName name="IQRVWAPG6" localSheetId="4" hidden="1">#REF!</definedName>
    <definedName name="IQRVWAPG6" hidden="1">#REF!</definedName>
    <definedName name="IQRVWAPG7" localSheetId="10" hidden="1">#REF!</definedName>
    <definedName name="IQRVWAPG7" localSheetId="4" hidden="1">#REF!</definedName>
    <definedName name="IQRVWAPG7" hidden="1">#REF!</definedName>
    <definedName name="IQRVWAPG8" localSheetId="10" hidden="1">#REF!</definedName>
    <definedName name="IQRVWAPG8" localSheetId="4" hidden="1">#REF!</definedName>
    <definedName name="IQRVWAPG8" hidden="1">#REF!</definedName>
    <definedName name="IQRVWAPG9" localSheetId="10" hidden="1">#REF!</definedName>
    <definedName name="IQRVWAPG9" localSheetId="4" hidden="1">#REF!</definedName>
    <definedName name="IQRVWAPG9" hidden="1">#REF!</definedName>
    <definedName name="IQRVWAPH10" localSheetId="10" hidden="1">#REF!</definedName>
    <definedName name="IQRVWAPH10" localSheetId="4" hidden="1">#REF!</definedName>
    <definedName name="IQRVWAPH10" hidden="1">#REF!</definedName>
    <definedName name="IQRVWAPH11" localSheetId="10" hidden="1">#REF!</definedName>
    <definedName name="IQRVWAPH11" localSheetId="4" hidden="1">#REF!</definedName>
    <definedName name="IQRVWAPH11" hidden="1">#REF!</definedName>
    <definedName name="IQRVWAPH12" localSheetId="10" hidden="1">#REF!</definedName>
    <definedName name="IQRVWAPH12" localSheetId="4" hidden="1">#REF!</definedName>
    <definedName name="IQRVWAPH12" hidden="1">#REF!</definedName>
    <definedName name="IQRVWAPH5" localSheetId="10" hidden="1">#REF!</definedName>
    <definedName name="IQRVWAPH5" localSheetId="4" hidden="1">#REF!</definedName>
    <definedName name="IQRVWAPH5" hidden="1">#REF!</definedName>
    <definedName name="IQRVWAPH6" localSheetId="10" hidden="1">#REF!</definedName>
    <definedName name="IQRVWAPH6" localSheetId="4" hidden="1">#REF!</definedName>
    <definedName name="IQRVWAPH6" hidden="1">#REF!</definedName>
    <definedName name="IQRVWAPH7" localSheetId="10" hidden="1">#REF!</definedName>
    <definedName name="IQRVWAPH7" localSheetId="4" hidden="1">#REF!</definedName>
    <definedName name="IQRVWAPH7" hidden="1">#REF!</definedName>
    <definedName name="IQRVWAPH8" localSheetId="10" hidden="1">#REF!</definedName>
    <definedName name="IQRVWAPH8" localSheetId="4" hidden="1">#REF!</definedName>
    <definedName name="IQRVWAPH8" hidden="1">#REF!</definedName>
    <definedName name="IQRVWAPH9" localSheetId="10" hidden="1">#REF!</definedName>
    <definedName name="IQRVWAPH9" localSheetId="4" hidden="1">#REF!</definedName>
    <definedName name="IQRVWAPH9" hidden="1">#REF!</definedName>
    <definedName name="IQRVWAPI5" localSheetId="10" hidden="1">#REF!</definedName>
    <definedName name="IQRVWAPI5" localSheetId="4" hidden="1">#REF!</definedName>
    <definedName name="IQRVWAPI5" hidden="1">#REF!</definedName>
    <definedName name="IQRVWAPI6" localSheetId="10" hidden="1">#REF!</definedName>
    <definedName name="IQRVWAPI6" localSheetId="4" hidden="1">#REF!</definedName>
    <definedName name="IQRVWAPI6" hidden="1">#REF!</definedName>
    <definedName name="IQRVWAPJ5" localSheetId="10" hidden="1">#REF!</definedName>
    <definedName name="IQRVWAPJ5" localSheetId="4" hidden="1">#REF!</definedName>
    <definedName name="IQRVWAPJ5" hidden="1">#REF!</definedName>
    <definedName name="IQRVWAPJ6" localSheetId="10" hidden="1">#REF!</definedName>
    <definedName name="IQRVWAPJ6" localSheetId="4" hidden="1">#REF!</definedName>
    <definedName name="IQRVWAPJ6" hidden="1">#REF!</definedName>
    <definedName name="IQRVWAPK5" localSheetId="10" hidden="1">#REF!</definedName>
    <definedName name="IQRVWAPK5" localSheetId="4" hidden="1">#REF!</definedName>
    <definedName name="IQRVWAPK5" hidden="1">#REF!</definedName>
    <definedName name="IQRVWAPK6" localSheetId="10" hidden="1">#REF!</definedName>
    <definedName name="IQRVWAPK6" localSheetId="4" hidden="1">#REF!</definedName>
    <definedName name="IQRVWAPK6" hidden="1">#REF!</definedName>
    <definedName name="IQRVWAPL5" localSheetId="10" hidden="1">#REF!</definedName>
    <definedName name="IQRVWAPL5" localSheetId="4" hidden="1">#REF!</definedName>
    <definedName name="IQRVWAPL5" hidden="1">#REF!</definedName>
    <definedName name="IQRVWAPL6" localSheetId="10" hidden="1">#REF!</definedName>
    <definedName name="IQRVWAPL6" localSheetId="4" hidden="1">#REF!</definedName>
    <definedName name="IQRVWAPL6" hidden="1">#REF!</definedName>
    <definedName name="IQRW11" hidden="1">"$W$12:$W$35"</definedName>
    <definedName name="IQRW13" hidden="1">"$W$14:$W$23"</definedName>
    <definedName name="IQRW14" hidden="1">"$W$15:$W$114"</definedName>
    <definedName name="IQRW15" hidden="1">"$W$16:$W$1062"</definedName>
    <definedName name="IQRW18" hidden="1">"$W$19:$W$56"</definedName>
    <definedName name="IQRW19" hidden="1">"$W$20:$W$66"</definedName>
    <definedName name="IQRW4" hidden="1">"$W$5:$W$9"</definedName>
    <definedName name="IQRW7" hidden="1">"$W$8:$W$259"</definedName>
    <definedName name="IQRX15" hidden="1">"$X$16:$X$1062"</definedName>
    <definedName name="IQRX16" hidden="1">"$X$17:$X$144"</definedName>
    <definedName name="IQRX4" hidden="1">"$X$5:$X$9"</definedName>
    <definedName name="IQRX8" hidden="1">"$X$9:$X$1241"</definedName>
    <definedName name="IQRY12" hidden="1">"$Y$13"</definedName>
    <definedName name="IQRY13" hidden="1">"$Y$14:$Y$23"</definedName>
    <definedName name="IQRY14" hidden="1">"$Y$15:$Y$114"</definedName>
    <definedName name="IQRY15" hidden="1">"$Y$16:$Y$1062"</definedName>
    <definedName name="IQRY4" hidden="1">"$Y$5:$Y$9"</definedName>
    <definedName name="IQRY6" hidden="1">"$Y$7:$Y$260"</definedName>
    <definedName name="IQRY74" hidden="1">"$Y$75:$Y$84"</definedName>
    <definedName name="IQRY9" hidden="1">"$Y$10:$Y$12"</definedName>
    <definedName name="IQRZ12" hidden="1">"$Z$13:$Z$22"</definedName>
    <definedName name="IQRZ15" hidden="1">"$Z$16:$Z$1047"</definedName>
    <definedName name="IQRZ4" hidden="1">"$Z$5:$Z$9"</definedName>
    <definedName name="IQRZ74" hidden="1">"$Z$75:$Z$84"</definedName>
    <definedName name="iQShowHideColumns" hidden="1">"iQShowAll"</definedName>
    <definedName name="ir" localSheetId="10">#REF!</definedName>
    <definedName name="ir">#REF!</definedName>
    <definedName name="Iraq" localSheetId="10">#REF!</definedName>
    <definedName name="Iraq">#REF!</definedName>
    <definedName name="Ireland" localSheetId="2" hidden="1">{#N/A,#N/A,TRUE,"Summary";#N/A,#N/A,TRUE,"Assumptions";#N/A,#N/A,TRUE,"Economic Assumptions";#N/A,#N/A,TRUE,"Technical Assumptions";#N/A,#N/A,TRUE,"Construction Phase";#N/A,#N/A,TRUE,"VAT";#N/A,#N/A,TRUE,"Rev. &amp; Costs - Op. Y";#N/A,#N/A,TRUE,"Rev. &amp; Costs - Cal. Y";#N/A,#N/A,TRUE,"Debt Op. Year";#N/A,#N/A,TRUE,"Debt Cal. Year";#N/A,#N/A,TRUE,"Tax";#N/A,#N/A,TRUE,"Cashflow-Op. Y";#N/A,#N/A,TRUE,"Cashflow Cal. Y";#N/A,#N/A,TRUE,"IRR ";#N/A,#N/A,TRUE,"Notes"}</definedName>
    <definedName name="Ireland" localSheetId="4" hidden="1">{#N/A,#N/A,TRUE,"Summary";#N/A,#N/A,TRUE,"Assumptions";#N/A,#N/A,TRUE,"Economic Assumptions";#N/A,#N/A,TRUE,"Technical Assumptions";#N/A,#N/A,TRUE,"Construction Phase";#N/A,#N/A,TRUE,"VAT";#N/A,#N/A,TRUE,"Rev. &amp; Costs - Op. Y";#N/A,#N/A,TRUE,"Rev. &amp; Costs - Cal. Y";#N/A,#N/A,TRUE,"Debt Op. Year";#N/A,#N/A,TRUE,"Debt Cal. Year";#N/A,#N/A,TRUE,"Tax";#N/A,#N/A,TRUE,"Cashflow-Op. Y";#N/A,#N/A,TRUE,"Cashflow Cal. Y";#N/A,#N/A,TRUE,"IRR ";#N/A,#N/A,TRUE,"Notes"}</definedName>
    <definedName name="Ireland" hidden="1">{#N/A,#N/A,TRUE,"Summary";#N/A,#N/A,TRUE,"Assumptions";#N/A,#N/A,TRUE,"Economic Assumptions";#N/A,#N/A,TRUE,"Technical Assumptions";#N/A,#N/A,TRUE,"Construction Phase";#N/A,#N/A,TRUE,"VAT";#N/A,#N/A,TRUE,"Rev. &amp; Costs - Op. Y";#N/A,#N/A,TRUE,"Rev. &amp; Costs - Cal. Y";#N/A,#N/A,TRUE,"Debt Op. Year";#N/A,#N/A,TRUE,"Debt Cal. Year";#N/A,#N/A,TRUE,"Tax";#N/A,#N/A,TRUE,"Cashflow-Op. Y";#N/A,#N/A,TRUE,"Cashflow Cal. Y";#N/A,#N/A,TRUE,"IRR ";#N/A,#N/A,TRUE,"Notes"}</definedName>
    <definedName name="iroi1" localSheetId="10">#REF!</definedName>
    <definedName name="iroi1">#REF!</definedName>
    <definedName name="iroi10" localSheetId="10">#REF!</definedName>
    <definedName name="iroi10">#REF!</definedName>
    <definedName name="iroi11" localSheetId="10">#REF!</definedName>
    <definedName name="iroi11">#REF!</definedName>
    <definedName name="iroi12" localSheetId="10">#REF!</definedName>
    <definedName name="iroi12">#REF!</definedName>
    <definedName name="iroi13" localSheetId="10">#REF!</definedName>
    <definedName name="iroi13">#REF!</definedName>
    <definedName name="iroi14" localSheetId="10">#REF!</definedName>
    <definedName name="iroi14">#REF!</definedName>
    <definedName name="iroi15" localSheetId="10">#REF!</definedName>
    <definedName name="iroi15">#REF!</definedName>
    <definedName name="iroi2" localSheetId="10">#REF!</definedName>
    <definedName name="iroi2">#REF!</definedName>
    <definedName name="iroi3" localSheetId="10">#REF!</definedName>
    <definedName name="iroi3">#REF!</definedName>
    <definedName name="iroi4" localSheetId="10">#REF!</definedName>
    <definedName name="iroi4">#REF!</definedName>
    <definedName name="iroi5" localSheetId="10">#REF!</definedName>
    <definedName name="iroi5">#REF!</definedName>
    <definedName name="iroi6" localSheetId="10">#REF!</definedName>
    <definedName name="iroi6">#REF!</definedName>
    <definedName name="iroi7" localSheetId="10">#REF!</definedName>
    <definedName name="iroi7">#REF!</definedName>
    <definedName name="iroi8" localSheetId="10">#REF!</definedName>
    <definedName name="iroi8">#REF!</definedName>
    <definedName name="iroi9" localSheetId="10">#REF!</definedName>
    <definedName name="iroi9">#REF!</definedName>
    <definedName name="IRR" localSheetId="10">#REF!</definedName>
    <definedName name="IRR">#REF!</definedName>
    <definedName name="IRR_fiveyear" localSheetId="10">#REF!</definedName>
    <definedName name="IRR_fiveyear">#REF!</definedName>
    <definedName name="IRR_threeyear" localSheetId="10">#REF!</definedName>
    <definedName name="IRR_threeyear">#REF!</definedName>
    <definedName name="IS">NA()</definedName>
    <definedName name="IsColHidden" hidden="1">FALSE</definedName>
    <definedName name="IsLTMColHidden" hidden="1">FALSE</definedName>
    <definedName name="IssueAge" localSheetId="10">#REF!</definedName>
    <definedName name="IssueAge">#REF!</definedName>
    <definedName name="IT" localSheetId="2" hidden="1">{#N/A,#N/A,FALSE,"השקעות HOT מרוכז ";#N/A,#N/A,FALSE,"תשתיות";#N/A,#N/A,FALSE,"התקנות";#N/A,#N/A,FALSE,"ציוד קצה";#N/A,#N/A,FALSE,"תשתיות IP ורשת תמסורת";#N/A,#N/A,FALSE,"מערכות מידע";#N/A,#N/A,FALSE,"מערכות מידע לפי פרוייקטים";#N/A,#N/A,FALSE,"השקעות אחר"}</definedName>
    <definedName name="IT" localSheetId="4" hidden="1">{#N/A,#N/A,FALSE,"השקעות HOT מרוכז ";#N/A,#N/A,FALSE,"תשתיות";#N/A,#N/A,FALSE,"התקנות";#N/A,#N/A,FALSE,"ציוד קצה";#N/A,#N/A,FALSE,"תשתיות IP ורשת תמסורת";#N/A,#N/A,FALSE,"מערכות מידע";#N/A,#N/A,FALSE,"מערכות מידע לפי פרוייקטים";#N/A,#N/A,FALSE,"השקעות אחר"}</definedName>
    <definedName name="IT" hidden="1">{#N/A,#N/A,FALSE,"השקעות HOT מרוכז ";#N/A,#N/A,FALSE,"תשתיות";#N/A,#N/A,FALSE,"התקנות";#N/A,#N/A,FALSE,"ציוד קצה";#N/A,#N/A,FALSE,"תשתיות IP ורשת תמסורת";#N/A,#N/A,FALSE,"מערכות מידע";#N/A,#N/A,FALSE,"מערכות מידע לפי פרוייקטים";#N/A,#N/A,FALSE,"השקעות אחר"}</definedName>
    <definedName name="Italy" localSheetId="10">#REF!</definedName>
    <definedName name="Italy">#REF!</definedName>
    <definedName name="ItemName">"TRADING PROFIT"</definedName>
    <definedName name="ItemTargetCurrencyCode">"EUR"</definedName>
    <definedName name="ItemTargetCurrencySymbol">"€"</definedName>
    <definedName name="ItemTargetReportValue">0</definedName>
    <definedName name="ItemTargetValue">0</definedName>
    <definedName name="ItemTargetValueType">"Amount"</definedName>
    <definedName name="ityiu" localSheetId="2" hidden="1">{#N/A,#N/A,TRUE,"Historicals";#N/A,#N/A,TRUE,"Charts";#N/A,#N/A,TRUE,"Forecasts"}</definedName>
    <definedName name="ityiu" localSheetId="4" hidden="1">{#N/A,#N/A,TRUE,"Historicals";#N/A,#N/A,TRUE,"Charts";#N/A,#N/A,TRUE,"Forecasts"}</definedName>
    <definedName name="ityiu" hidden="1">{#N/A,#N/A,TRUE,"Historicals";#N/A,#N/A,TRUE,"Charts";#N/A,#N/A,TRUE,"Forecasts"}</definedName>
    <definedName name="ityiu_1" localSheetId="2" hidden="1">{#N/A,#N/A,TRUE,"Historicals";#N/A,#N/A,TRUE,"Charts";#N/A,#N/A,TRUE,"Forecasts"}</definedName>
    <definedName name="ityiu_1" localSheetId="4" hidden="1">{#N/A,#N/A,TRUE,"Historicals";#N/A,#N/A,TRUE,"Charts";#N/A,#N/A,TRUE,"Forecasts"}</definedName>
    <definedName name="ityiu_1" hidden="1">{#N/A,#N/A,TRUE,"Historicals";#N/A,#N/A,TRUE,"Charts";#N/A,#N/A,TRUE,"Forecasts"}</definedName>
    <definedName name="ityiu_2" localSheetId="2" hidden="1">{#N/A,#N/A,TRUE,"Historicals";#N/A,#N/A,TRUE,"Charts";#N/A,#N/A,TRUE,"Forecasts"}</definedName>
    <definedName name="ityiu_2" localSheetId="4" hidden="1">{#N/A,#N/A,TRUE,"Historicals";#N/A,#N/A,TRUE,"Charts";#N/A,#N/A,TRUE,"Forecasts"}</definedName>
    <definedName name="ityiu_2" hidden="1">{#N/A,#N/A,TRUE,"Historicals";#N/A,#N/A,TRUE,"Charts";#N/A,#N/A,TRUE,"Forecasts"}</definedName>
    <definedName name="iu" localSheetId="2" hidden="1">{#N/A,#N/A,FALSE,"CE-Build";#N/A,#N/A,FALSE,"CE-Equ.";#N/A,#N/A,FALSE,"CE-Computer";#N/A,#N/A,FALSE,"CE-BFurn.";#N/A,#N/A,FALSE,"CE-Accom.";#N/A,#N/A,FALSE,"CE-Vehicle";#N/A,#N/A,FALSE,"CE-Total"}</definedName>
    <definedName name="iu" localSheetId="4" hidden="1">{#N/A,#N/A,FALSE,"CE-Build";#N/A,#N/A,FALSE,"CE-Equ.";#N/A,#N/A,FALSE,"CE-Computer";#N/A,#N/A,FALSE,"CE-BFurn.";#N/A,#N/A,FALSE,"CE-Accom.";#N/A,#N/A,FALSE,"CE-Vehicle";#N/A,#N/A,FALSE,"CE-Total"}</definedName>
    <definedName name="iu" hidden="1">{#N/A,#N/A,FALSE,"CE-Build";#N/A,#N/A,FALSE,"CE-Equ.";#N/A,#N/A,FALSE,"CE-Computer";#N/A,#N/A,FALSE,"CE-BFurn.";#N/A,#N/A,FALSE,"CE-Accom.";#N/A,#N/A,FALSE,"CE-Vehicle";#N/A,#N/A,FALSE,"CE-Total"}</definedName>
    <definedName name="iui" localSheetId="2" hidden="1">{#N/A,#N/A,TRUE,"Cover";#N/A,#N/A,TRUE,"Conts";#N/A,#N/A,TRUE,"VOS";#N/A,#N/A,TRUE,"Warrington";#N/A,#N/A,TRUE,"Widnes"}</definedName>
    <definedName name="iui" localSheetId="4" hidden="1">{#N/A,#N/A,TRUE,"Cover";#N/A,#N/A,TRUE,"Conts";#N/A,#N/A,TRUE,"VOS";#N/A,#N/A,TRUE,"Warrington";#N/A,#N/A,TRUE,"Widnes"}</definedName>
    <definedName name="iui" hidden="1">{#N/A,#N/A,TRUE,"Cover";#N/A,#N/A,TRUE,"Conts";#N/A,#N/A,TRUE,"VOS";#N/A,#N/A,TRUE,"Warrington";#N/A,#N/A,TRUE,"Widnes"}</definedName>
    <definedName name="iuk" localSheetId="2" hidden="1">{#N/A,#N/A,TRUE,"Cover";#N/A,#N/A,TRUE,"Conts";#N/A,#N/A,TRUE,"VOS";#N/A,#N/A,TRUE,"Warrington";#N/A,#N/A,TRUE,"Widnes"}</definedName>
    <definedName name="iuk" localSheetId="4" hidden="1">{#N/A,#N/A,TRUE,"Cover";#N/A,#N/A,TRUE,"Conts";#N/A,#N/A,TRUE,"VOS";#N/A,#N/A,TRUE,"Warrington";#N/A,#N/A,TRUE,"Widnes"}</definedName>
    <definedName name="iuk" hidden="1">{#N/A,#N/A,TRUE,"Cover";#N/A,#N/A,TRUE,"Conts";#N/A,#N/A,TRUE,"VOS";#N/A,#N/A,TRUE,"Warrington";#N/A,#N/A,TRUE,"Widnes"}</definedName>
    <definedName name="iulouy" localSheetId="2" hidden="1">{#N/A,#N/A,TRUE,"Cover";#N/A,#N/A,TRUE,"Conts";#N/A,#N/A,TRUE,"VOS";#N/A,#N/A,TRUE,"Warrington";#N/A,#N/A,TRUE,"Widnes"}</definedName>
    <definedName name="iulouy" localSheetId="4" hidden="1">{#N/A,#N/A,TRUE,"Cover";#N/A,#N/A,TRUE,"Conts";#N/A,#N/A,TRUE,"VOS";#N/A,#N/A,TRUE,"Warrington";#N/A,#N/A,TRUE,"Widnes"}</definedName>
    <definedName name="iulouy" hidden="1">{#N/A,#N/A,TRUE,"Cover";#N/A,#N/A,TRUE,"Conts";#N/A,#N/A,TRUE,"VOS";#N/A,#N/A,TRUE,"Warrington";#N/A,#N/A,TRUE,"Widnes"}</definedName>
    <definedName name="IUY" localSheetId="2" hidden="1">{"גביה התחלה 1",#N/A,FALSE,"ינואר 02";"גביה התחלה 2",#N/A,FALSE,"ינואר 02";"גביה  התחלה 3",#N/A,FALSE,"ינואר 02"}</definedName>
    <definedName name="IUY" localSheetId="4" hidden="1">{"גביה התחלה 1",#N/A,FALSE,"ינואר 02";"גביה התחלה 2",#N/A,FALSE,"ינואר 02";"גביה  התחלה 3",#N/A,FALSE,"ינואר 02"}</definedName>
    <definedName name="IUY" hidden="1">{"גביה התחלה 1",#N/A,FALSE,"ינואר 02";"גביה התחלה 2",#N/A,FALSE,"ינואר 02";"גביה  התחלה 3",#N/A,FALSE,"ינואר 02"}</definedName>
    <definedName name="iv" localSheetId="2" hidden="1">{#N/A,#N/A,FALSE,"Summary";#N/A,#N/A,FALSE,"Total";#N/A,#N/A,FALSE,"Total ex Swe";#N/A,#N/A,FALSE,"Volume";#N/A,#N/A,FALSE,"Expenses";#N/A,#N/A,FALSE,"CM Var";#N/A,#N/A,FALSE,"YTD Var"}</definedName>
    <definedName name="iv" localSheetId="4" hidden="1">{#N/A,#N/A,FALSE,"Summary";#N/A,#N/A,FALSE,"Total";#N/A,#N/A,FALSE,"Total ex Swe";#N/A,#N/A,FALSE,"Volume";#N/A,#N/A,FALSE,"Expenses";#N/A,#N/A,FALSE,"CM Var";#N/A,#N/A,FALSE,"YTD Var"}</definedName>
    <definedName name="iv" hidden="1">{#N/A,#N/A,FALSE,"Summary";#N/A,#N/A,FALSE,"Total";#N/A,#N/A,FALSE,"Total ex Swe";#N/A,#N/A,FALSE,"Volume";#N/A,#N/A,FALSE,"Expenses";#N/A,#N/A,FALSE,"CM Var";#N/A,#N/A,FALSE,"YTD Var"}</definedName>
    <definedName name="iyo" localSheetId="2" hidden="1">{"assumption 50 50",#N/A,TRUE,"Merger";"has gets cash",#N/A,TRUE,"Merger";"accretion dilution",#N/A,TRUE,"Merger";"comparison credit stats",#N/A,TRUE,"Merger";"pf credit stats",#N/A,TRUE,"Merger";"pf sheets",#N/A,TRUE,"Merger"}</definedName>
    <definedName name="iyo" localSheetId="4" hidden="1">{"assumption 50 50",#N/A,TRUE,"Merger";"has gets cash",#N/A,TRUE,"Merger";"accretion dilution",#N/A,TRUE,"Merger";"comparison credit stats",#N/A,TRUE,"Merger";"pf credit stats",#N/A,TRUE,"Merger";"pf sheets",#N/A,TRUE,"Merger"}</definedName>
    <definedName name="iyo" hidden="1">{"assumption 50 50",#N/A,TRUE,"Merger";"has gets cash",#N/A,TRUE,"Merger";"accretion dilution",#N/A,TRUE,"Merger";"comparison credit stats",#N/A,TRUE,"Merger";"pf credit stats",#N/A,TRUE,"Merger";"pf sheets",#N/A,TRUE,"Merger"}</definedName>
    <definedName name="j" localSheetId="2" hidden="1">{#N/A,#N/A,FALSE,"Calc";#N/A,#N/A,FALSE,"Sensitivity";#N/A,#N/A,FALSE,"LT Earn.Dil.";#N/A,#N/A,FALSE,"Dil. AVP"}</definedName>
    <definedName name="j" localSheetId="4" hidden="1">{#N/A,#N/A,FALSE,"Calc";#N/A,#N/A,FALSE,"Sensitivity";#N/A,#N/A,FALSE,"LT Earn.Dil.";#N/A,#N/A,FALSE,"Dil. AVP"}</definedName>
    <definedName name="j" hidden="1">{#N/A,#N/A,FALSE,"Calc";#N/A,#N/A,FALSE,"Sensitivity";#N/A,#N/A,FALSE,"LT Earn.Dil.";#N/A,#N/A,FALSE,"Dil. AVP"}</definedName>
    <definedName name="J_1" localSheetId="2" hidden="1">{#N/A,#N/A,FALSE,"INPUTS";#N/A,#N/A,FALSE,"PROFORMA BSHEET";#N/A,#N/A,FALSE,"COMBINED";#N/A,#N/A,FALSE,"ACQUIROR";#N/A,#N/A,FALSE,"TARGET 1";#N/A,#N/A,FALSE,"TARGET 2";#N/A,#N/A,FALSE,"HIGH YIELD";#N/A,#N/A,FALSE,"OVERFUND"}</definedName>
    <definedName name="J_1" localSheetId="4" hidden="1">{#N/A,#N/A,FALSE,"INPUTS";#N/A,#N/A,FALSE,"PROFORMA BSHEET";#N/A,#N/A,FALSE,"COMBINED";#N/A,#N/A,FALSE,"ACQUIROR";#N/A,#N/A,FALSE,"TARGET 1";#N/A,#N/A,FALSE,"TARGET 2";#N/A,#N/A,FALSE,"HIGH YIELD";#N/A,#N/A,FALSE,"OVERFUND"}</definedName>
    <definedName name="J_1" hidden="1">{#N/A,#N/A,FALSE,"INPUTS";#N/A,#N/A,FALSE,"PROFORMA BSHEET";#N/A,#N/A,FALSE,"COMBINED";#N/A,#N/A,FALSE,"ACQUIROR";#N/A,#N/A,FALSE,"TARGET 1";#N/A,#N/A,FALSE,"TARGET 2";#N/A,#N/A,FALSE,"HIGH YIELD";#N/A,#N/A,FALSE,"OVERFUND"}</definedName>
    <definedName name="J_2" localSheetId="2" hidden="1">{#N/A,#N/A,FALSE,"INPUTS";#N/A,#N/A,FALSE,"PROFORMA BSHEET";#N/A,#N/A,FALSE,"COMBINED";#N/A,#N/A,FALSE,"ACQUIROR";#N/A,#N/A,FALSE,"TARGET 1";#N/A,#N/A,FALSE,"TARGET 2";#N/A,#N/A,FALSE,"HIGH YIELD";#N/A,#N/A,FALSE,"OVERFUND"}</definedName>
    <definedName name="J_2" localSheetId="4" hidden="1">{#N/A,#N/A,FALSE,"INPUTS";#N/A,#N/A,FALSE,"PROFORMA BSHEET";#N/A,#N/A,FALSE,"COMBINED";#N/A,#N/A,FALSE,"ACQUIROR";#N/A,#N/A,FALSE,"TARGET 1";#N/A,#N/A,FALSE,"TARGET 2";#N/A,#N/A,FALSE,"HIGH YIELD";#N/A,#N/A,FALSE,"OVERFUND"}</definedName>
    <definedName name="J_2" hidden="1">{#N/A,#N/A,FALSE,"INPUTS";#N/A,#N/A,FALSE,"PROFORMA BSHEET";#N/A,#N/A,FALSE,"COMBINED";#N/A,#N/A,FALSE,"ACQUIROR";#N/A,#N/A,FALSE,"TARGET 1";#N/A,#N/A,FALSE,"TARGET 2";#N/A,#N/A,FALSE,"HIGH YIELD";#N/A,#N/A,FALSE,"OVERFUND"}</definedName>
    <definedName name="JAJA" localSheetId="2" hidden="1">{#N/A,#N/A,FALSE,"INVEST-SUP";#N/A,#N/A,FALSE,"GRILLEC";#N/A,#N/A,FALSE,"HYPER"}</definedName>
    <definedName name="JAJA" localSheetId="4" hidden="1">{#N/A,#N/A,FALSE,"INVEST-SUP";#N/A,#N/A,FALSE,"GRILLEC";#N/A,#N/A,FALSE,"HYPER"}</definedName>
    <definedName name="JAJA" hidden="1">{#N/A,#N/A,FALSE,"INVEST-SUP";#N/A,#N/A,FALSE,"GRILLEC";#N/A,#N/A,FALSE,"HYPER"}</definedName>
    <definedName name="Jan_6_196" localSheetId="10">#REF!</definedName>
    <definedName name="Jan_6_196">#REF!</definedName>
    <definedName name="janis" localSheetId="2" hidden="1">{#N/A,#N/A,TRUE,"0 Deckbl.";#N/A,#N/A,TRUE,"S 1 Komm";#N/A,#N/A,TRUE,"S 1a Komm";#N/A,#N/A,TRUE,"S 1b Komm";#N/A,#N/A,TRUE,"S  2 DBR";#N/A,#N/A,TRUE,"S  3 Sparten";#N/A,#N/A,TRUE,"S 4  Betr. K.";#N/A,#N/A,TRUE,"6 Bilanz";#N/A,#N/A,TRUE,"6a Bilanz ";#N/A,#N/A,TRUE,"6b Bilanz ";#N/A,#N/A,TRUE,"7 GS I";#N/A,#N/A,TRUE,"S 8 EQ-GuV"}</definedName>
    <definedName name="janis" localSheetId="4" hidden="1">{#N/A,#N/A,TRUE,"0 Deckbl.";#N/A,#N/A,TRUE,"S 1 Komm";#N/A,#N/A,TRUE,"S 1a Komm";#N/A,#N/A,TRUE,"S 1b Komm";#N/A,#N/A,TRUE,"S  2 DBR";#N/A,#N/A,TRUE,"S  3 Sparten";#N/A,#N/A,TRUE,"S 4  Betr. K.";#N/A,#N/A,TRUE,"6 Bilanz";#N/A,#N/A,TRUE,"6a Bilanz ";#N/A,#N/A,TRUE,"6b Bilanz ";#N/A,#N/A,TRUE,"7 GS I";#N/A,#N/A,TRUE,"S 8 EQ-GuV"}</definedName>
    <definedName name="janis" hidden="1">{#N/A,#N/A,TRUE,"0 Deckbl.";#N/A,#N/A,TRUE,"S 1 Komm";#N/A,#N/A,TRUE,"S 1a Komm";#N/A,#N/A,TRUE,"S 1b Komm";#N/A,#N/A,TRUE,"S  2 DBR";#N/A,#N/A,TRUE,"S  3 Sparten";#N/A,#N/A,TRUE,"S 4  Betr. K.";#N/A,#N/A,TRUE,"6 Bilanz";#N/A,#N/A,TRUE,"6a Bilanz ";#N/A,#N/A,TRUE,"6b Bilanz ";#N/A,#N/A,TRUE,"7 GS I";#N/A,#N/A,TRUE,"S 8 EQ-GuV"}</definedName>
    <definedName name="Jantotal" localSheetId="10">#REF!</definedName>
    <definedName name="Jantotal">#REF!</definedName>
    <definedName name="JANTotals" localSheetId="10">#REF!</definedName>
    <definedName name="JANTotals">#REF!</definedName>
    <definedName name="jazz" localSheetId="2" hidden="1">{#N/A,#N/A,FALSE,"Spain MKT";#N/A,#N/A,FALSE,"Assumptions";#N/A,#N/A,FALSE,"Adve";#N/A,#N/A,FALSE,"E-Commerce";#N/A,#N/A,FALSE,"Opex";#N/A,#N/A,FALSE,"P&amp;L";#N/A,#N/A,FALSE,"FCF &amp; DCF"}</definedName>
    <definedName name="jazz" localSheetId="4" hidden="1">{#N/A,#N/A,FALSE,"Spain MKT";#N/A,#N/A,FALSE,"Assumptions";#N/A,#N/A,FALSE,"Adve";#N/A,#N/A,FALSE,"E-Commerce";#N/A,#N/A,FALSE,"Opex";#N/A,#N/A,FALSE,"P&amp;L";#N/A,#N/A,FALSE,"FCF &amp; DCF"}</definedName>
    <definedName name="jazz" hidden="1">{#N/A,#N/A,FALSE,"Spain MKT";#N/A,#N/A,FALSE,"Assumptions";#N/A,#N/A,FALSE,"Adve";#N/A,#N/A,FALSE,"E-Commerce";#N/A,#N/A,FALSE,"Opex";#N/A,#N/A,FALSE,"P&amp;L";#N/A,#N/A,FALSE,"FCF &amp; DCF"}</definedName>
    <definedName name="jazz2" localSheetId="2" hidden="1">{#N/A,#N/A,FALSE,"Spain MKT";#N/A,#N/A,FALSE,"Assumptions";#N/A,#N/A,FALSE,"Adve";#N/A,#N/A,FALSE,"E-Commerce";#N/A,#N/A,FALSE,"Opex";#N/A,#N/A,FALSE,"P&amp;L";#N/A,#N/A,FALSE,"FCF &amp; DCF"}</definedName>
    <definedName name="jazz2" localSheetId="4" hidden="1">{#N/A,#N/A,FALSE,"Spain MKT";#N/A,#N/A,FALSE,"Assumptions";#N/A,#N/A,FALSE,"Adve";#N/A,#N/A,FALSE,"E-Commerce";#N/A,#N/A,FALSE,"Opex";#N/A,#N/A,FALSE,"P&amp;L";#N/A,#N/A,FALSE,"FCF &amp; DCF"}</definedName>
    <definedName name="jazz2" hidden="1">{#N/A,#N/A,FALSE,"Spain MKT";#N/A,#N/A,FALSE,"Assumptions";#N/A,#N/A,FALSE,"Adve";#N/A,#N/A,FALSE,"E-Commerce";#N/A,#N/A,FALSE,"Opex";#N/A,#N/A,FALSE,"P&amp;L";#N/A,#N/A,FALSE,"FCF &amp; DCF"}</definedName>
    <definedName name="jeddah" localSheetId="2" hidden="1">{#N/A,#N/A,FALSE,"PROFIT 11-95"}</definedName>
    <definedName name="jeddah" localSheetId="4" hidden="1">{#N/A,#N/A,FALSE,"PROFIT 11-95"}</definedName>
    <definedName name="jeddah" hidden="1">{#N/A,#N/A,FALSE,"PROFIT 11-95"}</definedName>
    <definedName name="jedf" localSheetId="2" hidden="1">{#N/A,#N/A,TRUE,"Historicals";#N/A,#N/A,TRUE,"Charts";#N/A,#N/A,TRUE,"Forecasts"}</definedName>
    <definedName name="jedf" localSheetId="4" hidden="1">{#N/A,#N/A,TRUE,"Historicals";#N/A,#N/A,TRUE,"Charts";#N/A,#N/A,TRUE,"Forecasts"}</definedName>
    <definedName name="jedf" hidden="1">{#N/A,#N/A,TRUE,"Historicals";#N/A,#N/A,TRUE,"Charts";#N/A,#N/A,TRUE,"Forecasts"}</definedName>
    <definedName name="jedf_1" localSheetId="2" hidden="1">{#N/A,#N/A,TRUE,"Historicals";#N/A,#N/A,TRUE,"Charts";#N/A,#N/A,TRUE,"Forecasts"}</definedName>
    <definedName name="jedf_1" localSheetId="4" hidden="1">{#N/A,#N/A,TRUE,"Historicals";#N/A,#N/A,TRUE,"Charts";#N/A,#N/A,TRUE,"Forecasts"}</definedName>
    <definedName name="jedf_1" hidden="1">{#N/A,#N/A,TRUE,"Historicals";#N/A,#N/A,TRUE,"Charts";#N/A,#N/A,TRUE,"Forecasts"}</definedName>
    <definedName name="jedf_2" localSheetId="2" hidden="1">{#N/A,#N/A,TRUE,"Historicals";#N/A,#N/A,TRUE,"Charts";#N/A,#N/A,TRUE,"Forecasts"}</definedName>
    <definedName name="jedf_2" localSheetId="4" hidden="1">{#N/A,#N/A,TRUE,"Historicals";#N/A,#N/A,TRUE,"Charts";#N/A,#N/A,TRUE,"Forecasts"}</definedName>
    <definedName name="jedf_2" hidden="1">{#N/A,#N/A,TRUE,"Historicals";#N/A,#N/A,TRUE,"Charts";#N/A,#N/A,TRUE,"Forecasts"}</definedName>
    <definedName name="jfhk" localSheetId="2" hidden="1">{#N/A,#N/A,TRUE,"Historicals";#N/A,#N/A,TRUE,"Charts";#N/A,#N/A,TRUE,"Forecasts"}</definedName>
    <definedName name="jfhk" localSheetId="4" hidden="1">{#N/A,#N/A,TRUE,"Historicals";#N/A,#N/A,TRUE,"Charts";#N/A,#N/A,TRUE,"Forecasts"}</definedName>
    <definedName name="jfhk" hidden="1">{#N/A,#N/A,TRUE,"Historicals";#N/A,#N/A,TRUE,"Charts";#N/A,#N/A,TRUE,"Forecasts"}</definedName>
    <definedName name="jfhk_1" localSheetId="2" hidden="1">{#N/A,#N/A,TRUE,"Historicals";#N/A,#N/A,TRUE,"Charts";#N/A,#N/A,TRUE,"Forecasts"}</definedName>
    <definedName name="jfhk_1" localSheetId="4" hidden="1">{#N/A,#N/A,TRUE,"Historicals";#N/A,#N/A,TRUE,"Charts";#N/A,#N/A,TRUE,"Forecasts"}</definedName>
    <definedName name="jfhk_1" hidden="1">{#N/A,#N/A,TRUE,"Historicals";#N/A,#N/A,TRUE,"Charts";#N/A,#N/A,TRUE,"Forecasts"}</definedName>
    <definedName name="jfhk_2" localSheetId="2" hidden="1">{#N/A,#N/A,TRUE,"Historicals";#N/A,#N/A,TRUE,"Charts";#N/A,#N/A,TRUE,"Forecasts"}</definedName>
    <definedName name="jfhk_2" localSheetId="4" hidden="1">{#N/A,#N/A,TRUE,"Historicals";#N/A,#N/A,TRUE,"Charts";#N/A,#N/A,TRUE,"Forecasts"}</definedName>
    <definedName name="jfhk_2" hidden="1">{#N/A,#N/A,TRUE,"Historicals";#N/A,#N/A,TRUE,"Charts";#N/A,#N/A,TRUE,"Forecasts"}</definedName>
    <definedName name="jfjfj" localSheetId="2" hidden="1">{#N/A,#N/A,TRUE,"Cover sheet";#N/A,#N/A,TRUE,"DCF analysis";#N/A,#N/A,TRUE,"WACC calculation"}</definedName>
    <definedName name="jfjfj" localSheetId="4" hidden="1">{#N/A,#N/A,TRUE,"Cover sheet";#N/A,#N/A,TRUE,"DCF analysis";#N/A,#N/A,TRUE,"WACC calculation"}</definedName>
    <definedName name="jfjfj" hidden="1">{#N/A,#N/A,TRUE,"Cover sheet";#N/A,#N/A,TRUE,"DCF analysis";#N/A,#N/A,TRUE,"WACC calculation"}</definedName>
    <definedName name="jfkflf" localSheetId="2" hidden="1">{#N/A,#N/A,TRUE,"Cover";#N/A,#N/A,TRUE,"Conts";#N/A,#N/A,TRUE,"VOS";#N/A,#N/A,TRUE,"Warrington";#N/A,#N/A,TRUE,"Widnes"}</definedName>
    <definedName name="jfkflf" localSheetId="4" hidden="1">{#N/A,#N/A,TRUE,"Cover";#N/A,#N/A,TRUE,"Conts";#N/A,#N/A,TRUE,"VOS";#N/A,#N/A,TRUE,"Warrington";#N/A,#N/A,TRUE,"Widnes"}</definedName>
    <definedName name="jfkflf" hidden="1">{#N/A,#N/A,TRUE,"Cover";#N/A,#N/A,TRUE,"Conts";#N/A,#N/A,TRUE,"VOS";#N/A,#N/A,TRUE,"Warrington";#N/A,#N/A,TRUE,"Widnes"}</definedName>
    <definedName name="jfndkl" localSheetId="2" hidden="1">{"year1",#N/A,FALSE,"IZT";"year2",#N/A,FALSE,"IZT"}</definedName>
    <definedName name="jfndkl" localSheetId="4" hidden="1">{"year1",#N/A,FALSE,"IZT";"year2",#N/A,FALSE,"IZT"}</definedName>
    <definedName name="jfndkl" hidden="1">{"year1",#N/A,FALSE,"IZT";"year2",#N/A,FALSE,"IZT"}</definedName>
    <definedName name="jgt" localSheetId="2" hidden="1">{"'Break down'!$A$4"}</definedName>
    <definedName name="jgt" localSheetId="4" hidden="1">{"'Break down'!$A$4"}</definedName>
    <definedName name="jgt" hidden="1">{"'Break down'!$A$4"}</definedName>
    <definedName name="jh" localSheetId="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jh" localSheetId="4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jh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JHDSJ" localSheetId="2" hidden="1">{#N/A,#N/A,FALSE,"Title";#N/A,#N/A,FALSE,"Index";#N/A,#N/A,FALSE,"Comm";#N/A,#N/A,FALSE,"A1";#N/A,#N/A,FALSE,"A2";#N/A,#N/A,FALSE,"A3";#N/A,#N/A,FALSE,"A4";#N/A,#N/A,FALSE,"A5";#N/A,#N/A,FALSE,"A6";#N/A,#N/A,FALSE,"A7";#N/A,#N/A,FALSE,"A8";#N/A,#N/A,FALSE,"A9";#N/A,#N/A,FALSE,"B1";#N/A,#N/A,FALSE,"B2";#N/A,#N/A,FALSE,"C1";#N/A,#N/A,FALSE,"C2";#N/A,#N/A,FALSE,"C3";#N/A,#N/A,FALSE,"C4";#N/A,#N/A,FALSE,"C5";#N/A,#N/A,FALSE,"D1";#N/A,#N/A,FALSE,"D2";#N/A,#N/A,FALSE,"D3";#N/A,#N/A,FALSE,"E1";#N/A,#N/A,FALSE,"E2";#N/A,#N/A,FALSE,"H1";#N/A,#N/A,FALSE,"H2";#N/A,#N/A,FALSE,"Summ";#N/A,#N/A,FALSE,"H3";#N/A,#N/A,FALSE,"H4";#N/A,#N/A,FALSE,"A10"}</definedName>
    <definedName name="JHDSJ" localSheetId="4" hidden="1">{#N/A,#N/A,FALSE,"Title";#N/A,#N/A,FALSE,"Index";#N/A,#N/A,FALSE,"Comm";#N/A,#N/A,FALSE,"A1";#N/A,#N/A,FALSE,"A2";#N/A,#N/A,FALSE,"A3";#N/A,#N/A,FALSE,"A4";#N/A,#N/A,FALSE,"A5";#N/A,#N/A,FALSE,"A6";#N/A,#N/A,FALSE,"A7";#N/A,#N/A,FALSE,"A8";#N/A,#N/A,FALSE,"A9";#N/A,#N/A,FALSE,"B1";#N/A,#N/A,FALSE,"B2";#N/A,#N/A,FALSE,"C1";#N/A,#N/A,FALSE,"C2";#N/A,#N/A,FALSE,"C3";#N/A,#N/A,FALSE,"C4";#N/A,#N/A,FALSE,"C5";#N/A,#N/A,FALSE,"D1";#N/A,#N/A,FALSE,"D2";#N/A,#N/A,FALSE,"D3";#N/A,#N/A,FALSE,"E1";#N/A,#N/A,FALSE,"E2";#N/A,#N/A,FALSE,"H1";#N/A,#N/A,FALSE,"H2";#N/A,#N/A,FALSE,"Summ";#N/A,#N/A,FALSE,"H3";#N/A,#N/A,FALSE,"H4";#N/A,#N/A,FALSE,"A10"}</definedName>
    <definedName name="JHDSJ" hidden="1">{#N/A,#N/A,FALSE,"Title";#N/A,#N/A,FALSE,"Index";#N/A,#N/A,FALSE,"Comm";#N/A,#N/A,FALSE,"A1";#N/A,#N/A,FALSE,"A2";#N/A,#N/A,FALSE,"A3";#N/A,#N/A,FALSE,"A4";#N/A,#N/A,FALSE,"A5";#N/A,#N/A,FALSE,"A6";#N/A,#N/A,FALSE,"A7";#N/A,#N/A,FALSE,"A8";#N/A,#N/A,FALSE,"A9";#N/A,#N/A,FALSE,"B1";#N/A,#N/A,FALSE,"B2";#N/A,#N/A,FALSE,"C1";#N/A,#N/A,FALSE,"C2";#N/A,#N/A,FALSE,"C3";#N/A,#N/A,FALSE,"C4";#N/A,#N/A,FALSE,"C5";#N/A,#N/A,FALSE,"D1";#N/A,#N/A,FALSE,"D2";#N/A,#N/A,FALSE,"D3";#N/A,#N/A,FALSE,"E1";#N/A,#N/A,FALSE,"E2";#N/A,#N/A,FALSE,"H1";#N/A,#N/A,FALSE,"H2";#N/A,#N/A,FALSE,"Summ";#N/A,#N/A,FALSE,"H3";#N/A,#N/A,FALSE,"H4";#N/A,#N/A,FALSE,"A10"}</definedName>
    <definedName name="jhgjh" localSheetId="2" hidden="1">{"Section 1",#N/A,TRUE,"Summary";"Section 2",#N/A,TRUE,"Summary";"Section 3",#N/A,TRUE,"Summary";"Section 4",#N/A,TRUE,"Summary"}</definedName>
    <definedName name="jhgjh" localSheetId="4" hidden="1">{"Section 1",#N/A,TRUE,"Summary";"Section 2",#N/A,TRUE,"Summary";"Section 3",#N/A,TRUE,"Summary";"Section 4",#N/A,TRUE,"Summary"}</definedName>
    <definedName name="jhgjh" hidden="1">{"Section 1",#N/A,TRUE,"Summary";"Section 2",#N/A,TRUE,"Summary";"Section 3",#N/A,TRUE,"Summary";"Section 4",#N/A,TRUE,"Summary"}</definedName>
    <definedName name="jhgjhgjghj" localSheetId="2" hidden="1">{"mgmt forecast",#N/A,FALSE,"Mgmt Forecast";"dcf table",#N/A,FALSE,"Mgmt Forecast";"sensitivity",#N/A,FALSE,"Mgmt Forecast";"table inputs",#N/A,FALSE,"Mgmt Forecast";"calculations",#N/A,FALSE,"Mgmt Forecast"}</definedName>
    <definedName name="jhgjhgjghj" localSheetId="4" hidden="1">{"mgmt forecast",#N/A,FALSE,"Mgmt Forecast";"dcf table",#N/A,FALSE,"Mgmt Forecast";"sensitivity",#N/A,FALSE,"Mgmt Forecast";"table inputs",#N/A,FALSE,"Mgmt Forecast";"calculations",#N/A,FALSE,"Mgmt Forecast"}</definedName>
    <definedName name="jhgjhgjghj" hidden="1">{"mgmt forecast",#N/A,FALSE,"Mgmt Forecast";"dcf table",#N/A,FALSE,"Mgmt Forecast";"sensitivity",#N/A,FALSE,"Mgmt Forecast";"table inputs",#N/A,FALSE,"Mgmt Forecast";"calculations",#N/A,FALSE,"Mgmt Forecast"}</definedName>
    <definedName name="jhHC" localSheetId="2" hidden="1">{#N/A,#N/A,FALSE,"Other OT Diffs ";#N/A,#N/A,FALSE,"AMP OT DIFFS";#N/A,#N/A,FALSE,"Spend Diffs"}</definedName>
    <definedName name="jhHC" localSheetId="4" hidden="1">{#N/A,#N/A,FALSE,"Other OT Diffs ";#N/A,#N/A,FALSE,"AMP OT DIFFS";#N/A,#N/A,FALSE,"Spend Diffs"}</definedName>
    <definedName name="jhHC" hidden="1">{#N/A,#N/A,FALSE,"Other OT Diffs ";#N/A,#N/A,FALSE,"AMP OT DIFFS";#N/A,#N/A,FALSE,"Spend Diffs"}</definedName>
    <definedName name="jhhjgj" localSheetId="2" hidden="1">{#N/A,#N/A,TRUE,"Historicals";#N/A,#N/A,TRUE,"Charts";#N/A,#N/A,TRUE,"Forecasts"}</definedName>
    <definedName name="jhhjgj" localSheetId="4" hidden="1">{#N/A,#N/A,TRUE,"Historicals";#N/A,#N/A,TRUE,"Charts";#N/A,#N/A,TRUE,"Forecasts"}</definedName>
    <definedName name="jhhjgj" hidden="1">{#N/A,#N/A,TRUE,"Historicals";#N/A,#N/A,TRUE,"Charts";#N/A,#N/A,TRUE,"Forecasts"}</definedName>
    <definedName name="jhhjgj_1" localSheetId="2" hidden="1">{#N/A,#N/A,TRUE,"Historicals";#N/A,#N/A,TRUE,"Charts";#N/A,#N/A,TRUE,"Forecasts"}</definedName>
    <definedName name="jhhjgj_1" localSheetId="4" hidden="1">{#N/A,#N/A,TRUE,"Historicals";#N/A,#N/A,TRUE,"Charts";#N/A,#N/A,TRUE,"Forecasts"}</definedName>
    <definedName name="jhhjgj_1" hidden="1">{#N/A,#N/A,TRUE,"Historicals";#N/A,#N/A,TRUE,"Charts";#N/A,#N/A,TRUE,"Forecasts"}</definedName>
    <definedName name="jhhjgj_2" localSheetId="2" hidden="1">{#N/A,#N/A,TRUE,"Historicals";#N/A,#N/A,TRUE,"Charts";#N/A,#N/A,TRUE,"Forecasts"}</definedName>
    <definedName name="jhhjgj_2" localSheetId="4" hidden="1">{#N/A,#N/A,TRUE,"Historicals";#N/A,#N/A,TRUE,"Charts";#N/A,#N/A,TRUE,"Forecasts"}</definedName>
    <definedName name="jhhjgj_2" hidden="1">{#N/A,#N/A,TRUE,"Historicals";#N/A,#N/A,TRUE,"Charts";#N/A,#N/A,TRUE,"Forecasts"}</definedName>
    <definedName name="JHHKHK" localSheetId="2" hidden="1">{#N/A,#N/A,FALSE,"PROFIT 11-95"}</definedName>
    <definedName name="JHHKHK" localSheetId="4" hidden="1">{#N/A,#N/A,FALSE,"PROFIT 11-95"}</definedName>
    <definedName name="JHHKHK" hidden="1">{#N/A,#N/A,FALSE,"PROFIT 11-95"}</definedName>
    <definedName name="jhihk" localSheetId="2" hidden="1">{"גביה התחלה 1",#N/A,FALSE,"ינואר 02";"גביה התחלה 2",#N/A,FALSE,"ינואר 02";"גביה  התחלה 3",#N/A,FALSE,"ינואר 02"}</definedName>
    <definedName name="jhihk" localSheetId="4" hidden="1">{"גביה התחלה 1",#N/A,FALSE,"ינואר 02";"גביה התחלה 2",#N/A,FALSE,"ינואר 02";"גביה  התחלה 3",#N/A,FALSE,"ינואר 02"}</definedName>
    <definedName name="jhihk" hidden="1">{"גביה התחלה 1",#N/A,FALSE,"ינואר 02";"גביה התחלה 2",#N/A,FALSE,"ינואר 02";"גביה  התחלה 3",#N/A,FALSE,"ינואר 02"}</definedName>
    <definedName name="jhjk" localSheetId="10">#REF!</definedName>
    <definedName name="jhjk">#REF!</definedName>
    <definedName name="jhkgh" localSheetId="2" hidden="1">{#N/A,#N/A,TRUE,"Historicals";#N/A,#N/A,TRUE,"Charts";#N/A,#N/A,TRUE,"Forecasts"}</definedName>
    <definedName name="jhkgh" localSheetId="4" hidden="1">{#N/A,#N/A,TRUE,"Historicals";#N/A,#N/A,TRUE,"Charts";#N/A,#N/A,TRUE,"Forecasts"}</definedName>
    <definedName name="jhkgh" hidden="1">{#N/A,#N/A,TRUE,"Historicals";#N/A,#N/A,TRUE,"Charts";#N/A,#N/A,TRUE,"Forecasts"}</definedName>
    <definedName name="jhkgh_1" localSheetId="2" hidden="1">{#N/A,#N/A,TRUE,"Historicals";#N/A,#N/A,TRUE,"Charts";#N/A,#N/A,TRUE,"Forecasts"}</definedName>
    <definedName name="jhkgh_1" localSheetId="4" hidden="1">{#N/A,#N/A,TRUE,"Historicals";#N/A,#N/A,TRUE,"Charts";#N/A,#N/A,TRUE,"Forecasts"}</definedName>
    <definedName name="jhkgh_1" hidden="1">{#N/A,#N/A,TRUE,"Historicals";#N/A,#N/A,TRUE,"Charts";#N/A,#N/A,TRUE,"Forecasts"}</definedName>
    <definedName name="jhkgh_2" localSheetId="2" hidden="1">{#N/A,#N/A,TRUE,"Historicals";#N/A,#N/A,TRUE,"Charts";#N/A,#N/A,TRUE,"Forecasts"}</definedName>
    <definedName name="jhkgh_2" localSheetId="4" hidden="1">{#N/A,#N/A,TRUE,"Historicals";#N/A,#N/A,TRUE,"Charts";#N/A,#N/A,TRUE,"Forecasts"}</definedName>
    <definedName name="jhkgh_2" hidden="1">{#N/A,#N/A,TRUE,"Historicals";#N/A,#N/A,TRUE,"Charts";#N/A,#N/A,TRUE,"Forecasts"}</definedName>
    <definedName name="jhkkjk" localSheetId="2" hidden="1">{"mgmt forecast",#N/A,FALSE,"Mgmt Forecast";"dcf table",#N/A,FALSE,"Mgmt Forecast";"sensitivity",#N/A,FALSE,"Mgmt Forecast";"table inputs",#N/A,FALSE,"Mgmt Forecast";"calculations",#N/A,FALSE,"Mgmt Forecast"}</definedName>
    <definedName name="jhkkjk" localSheetId="4" hidden="1">{"mgmt forecast",#N/A,FALSE,"Mgmt Forecast";"dcf table",#N/A,FALSE,"Mgmt Forecast";"sensitivity",#N/A,FALSE,"Mgmt Forecast";"table inputs",#N/A,FALSE,"Mgmt Forecast";"calculations",#N/A,FALSE,"Mgmt Forecast"}</definedName>
    <definedName name="jhkkjk" hidden="1">{"mgmt forecast",#N/A,FALSE,"Mgmt Forecast";"dcf table",#N/A,FALSE,"Mgmt Forecast";"sensitivity",#N/A,FALSE,"Mgmt Forecast";"table inputs",#N/A,FALSE,"Mgmt Forecast";"calculations",#N/A,FALSE,"Mgmt Forecast"}</definedName>
    <definedName name="jhmnfhgvnb" localSheetId="2" hidden="1">{#N/A,#N/A,TRUE,"Historicals";#N/A,#N/A,TRUE,"Charts";#N/A,#N/A,TRUE,"Forecasts"}</definedName>
    <definedName name="jhmnfhgvnb" localSheetId="4" hidden="1">{#N/A,#N/A,TRUE,"Historicals";#N/A,#N/A,TRUE,"Charts";#N/A,#N/A,TRUE,"Forecasts"}</definedName>
    <definedName name="jhmnfhgvnb" hidden="1">{#N/A,#N/A,TRUE,"Historicals";#N/A,#N/A,TRUE,"Charts";#N/A,#N/A,TRUE,"Forecasts"}</definedName>
    <definedName name="jhmnfhgvnb_1" localSheetId="2" hidden="1">{#N/A,#N/A,TRUE,"Historicals";#N/A,#N/A,TRUE,"Charts";#N/A,#N/A,TRUE,"Forecasts"}</definedName>
    <definedName name="jhmnfhgvnb_1" localSheetId="4" hidden="1">{#N/A,#N/A,TRUE,"Historicals";#N/A,#N/A,TRUE,"Charts";#N/A,#N/A,TRUE,"Forecasts"}</definedName>
    <definedName name="jhmnfhgvnb_1" hidden="1">{#N/A,#N/A,TRUE,"Historicals";#N/A,#N/A,TRUE,"Charts";#N/A,#N/A,TRUE,"Forecasts"}</definedName>
    <definedName name="jhmnfhgvnb_2" localSheetId="2" hidden="1">{#N/A,#N/A,TRUE,"Historicals";#N/A,#N/A,TRUE,"Charts";#N/A,#N/A,TRUE,"Forecasts"}</definedName>
    <definedName name="jhmnfhgvnb_2" localSheetId="4" hidden="1">{#N/A,#N/A,TRUE,"Historicals";#N/A,#N/A,TRUE,"Charts";#N/A,#N/A,TRUE,"Forecasts"}</definedName>
    <definedName name="jhmnfhgvnb_2" hidden="1">{#N/A,#N/A,TRUE,"Historicals";#N/A,#N/A,TRUE,"Charts";#N/A,#N/A,TRUE,"Forecasts"}</definedName>
    <definedName name="JILALI" localSheetId="2" hidden="1">{#N/A,#N/A,FALSE,"INVEST-SUP";#N/A,#N/A,FALSE,"GRILLEC";#N/A,#N/A,FALSE,"HYPER"}</definedName>
    <definedName name="JILALI" localSheetId="4" hidden="1">{#N/A,#N/A,FALSE,"INVEST-SUP";#N/A,#N/A,FALSE,"GRILLEC";#N/A,#N/A,FALSE,"HYPER"}</definedName>
    <definedName name="JILALI" hidden="1">{#N/A,#N/A,FALSE,"INVEST-SUP";#N/A,#N/A,FALSE,"GRILLEC";#N/A,#N/A,FALSE,"HYPER"}</definedName>
    <definedName name="jim" localSheetId="2" hidden="1">{"'Directory'!$A$72:$E$91"}</definedName>
    <definedName name="jim" localSheetId="4" hidden="1">{"'Directory'!$A$72:$E$91"}</definedName>
    <definedName name="jim" hidden="1">{"'Directory'!$A$72:$E$91"}</definedName>
    <definedName name="jj" localSheetId="2" hidden="1">{#N/A,#N/A,TRUE,"Cover";#N/A,#N/A,TRUE,"Conts";#N/A,#N/A,TRUE,"VOS";#N/A,#N/A,TRUE,"Warrington";#N/A,#N/A,TRUE,"Widnes"}</definedName>
    <definedName name="jj" localSheetId="4" hidden="1">{#N/A,#N/A,TRUE,"Cover";#N/A,#N/A,TRUE,"Conts";#N/A,#N/A,TRUE,"VOS";#N/A,#N/A,TRUE,"Warrington";#N/A,#N/A,TRUE,"Widnes"}</definedName>
    <definedName name="jj" hidden="1">{#N/A,#N/A,TRUE,"Cover";#N/A,#N/A,TRUE,"Conts";#N/A,#N/A,TRUE,"VOS";#N/A,#N/A,TRUE,"Warrington";#N/A,#N/A,TRUE,"Widnes"}</definedName>
    <definedName name="jjdfo" localSheetId="2" hidden="1">{"year1",#N/A,FALSE,"IZT";"year2",#N/A,FALSE,"IZT"}</definedName>
    <definedName name="jjdfo" localSheetId="4" hidden="1">{"year1",#N/A,FALSE,"IZT";"year2",#N/A,FALSE,"IZT"}</definedName>
    <definedName name="jjdfo" hidden="1">{"year1",#N/A,FALSE,"IZT";"year2",#N/A,FALSE,"IZT"}</definedName>
    <definedName name="jjj" localSheetId="2" hidden="1">{#N/A,#N/A,FALSE,"INVEST-SUP";#N/A,#N/A,FALSE,"GRILLEC";#N/A,#N/A,FALSE,"HYPER"}</definedName>
    <definedName name="jjj" localSheetId="4" hidden="1">{#N/A,#N/A,FALSE,"INVEST-SUP";#N/A,#N/A,FALSE,"GRILLEC";#N/A,#N/A,FALSE,"HYPER"}</definedName>
    <definedName name="jjj" hidden="1">{#N/A,#N/A,FALSE,"INVEST-SUP";#N/A,#N/A,FALSE,"GRILLEC";#N/A,#N/A,FALSE,"HYPER"}</definedName>
    <definedName name="jjjj" localSheetId="2" hidden="1">{#N/A,#N/A,FALSE,"INVEST-SUP";#N/A,#N/A,FALSE,"GRILLEC";#N/A,#N/A,FALSE,"HYPER"}</definedName>
    <definedName name="jjjj" localSheetId="4" hidden="1">{#N/A,#N/A,FALSE,"INVEST-SUP";#N/A,#N/A,FALSE,"GRILLEC";#N/A,#N/A,FALSE,"HYPER"}</definedName>
    <definedName name="jjjj" hidden="1">{#N/A,#N/A,FALSE,"INVEST-SUP";#N/A,#N/A,FALSE,"GRILLEC";#N/A,#N/A,FALSE,"HYPER"}</definedName>
    <definedName name="jjjjgj" localSheetId="10">#REF!</definedName>
    <definedName name="jjjjgj">#REF!</definedName>
    <definedName name="jjjjj" localSheetId="2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jjjjj" localSheetId="4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jjjjj" hidden="1">{#N/A,#N/A,TRUE," L.MAROC";#N/A,#N/A,TRUE,"SIE";#N/A,#N/A,TRUE,"ELIM L.GROUPE";#N/A,#N/A,TRUE,"ACTIVITE CIMENTIERE";#N/A,#N/A,TRUE,"ELIM ACTIVITE CIMENTIERE";#N/A,#N/A,TRUE,"SYNTHES L. CIMENT";#N/A,#N/A,TRUE,"BOUSKOURA";#N/A,#N/A,TRUE,"MEKNES";#N/A,#N/A,TRUE,"ELIM L.CIMENT";#N/A,#N/A,TRUE,"SYNTHESE L.CEMENTOS";#N/A,#N/A,TRUE,"TANGER";#N/A,#N/A,TRUE,"TETOUAN";#N/A,#N/A,TRUE,"ELIM L.CEMENTOS"}</definedName>
    <definedName name="jjjjjjjj">#N/A</definedName>
    <definedName name="jjjjjjjjjjjjjjjjjjjjjj" localSheetId="2" hidden="1">{#N/A,#N/A,FALSE,"Operations";#N/A,#N/A,FALSE,"Financials"}</definedName>
    <definedName name="jjjjjjjjjjjjjjjjjjjjjj" localSheetId="4" hidden="1">{#N/A,#N/A,FALSE,"Operations";#N/A,#N/A,FALSE,"Financials"}</definedName>
    <definedName name="jjjjjjjjjjjjjjjjjjjjjj" hidden="1">{#N/A,#N/A,FALSE,"Operations";#N/A,#N/A,FALSE,"Financials"}</definedName>
    <definedName name="jjkvbdfkjdfbfd" localSheetId="2" hidden="1">{#N/A,#N/A,FALSE,"PROFIT 11-95"}</definedName>
    <definedName name="jjkvbdfkjdfbfd" localSheetId="4" hidden="1">{#N/A,#N/A,FALSE,"PROFIT 11-95"}</definedName>
    <definedName name="jjkvbdfkjdfbfd" hidden="1">{#N/A,#N/A,FALSE,"PROFIT 11-95"}</definedName>
    <definedName name="jjuu" localSheetId="2" hidden="1">{#N/A,#N/A,TRUE,"Cover";#N/A,#N/A,TRUE,"Conts";#N/A,#N/A,TRUE,"VOS";#N/A,#N/A,TRUE,"Warrington";#N/A,#N/A,TRUE,"Widnes"}</definedName>
    <definedName name="jjuu" localSheetId="4" hidden="1">{#N/A,#N/A,TRUE,"Cover";#N/A,#N/A,TRUE,"Conts";#N/A,#N/A,TRUE,"VOS";#N/A,#N/A,TRUE,"Warrington";#N/A,#N/A,TRUE,"Widnes"}</definedName>
    <definedName name="jjuu" hidden="1">{#N/A,#N/A,TRUE,"Cover";#N/A,#N/A,TRUE,"Conts";#N/A,#N/A,TRUE,"VOS";#N/A,#N/A,TRUE,"Warrington";#N/A,#N/A,TRUE,"Widnes"}</definedName>
    <definedName name="jjy" localSheetId="2" hidden="1">{"'Break down'!$A$4"}</definedName>
    <definedName name="jjy" localSheetId="4" hidden="1">{"'Break down'!$A$4"}</definedName>
    <definedName name="jjy" hidden="1">{"'Break down'!$A$4"}</definedName>
    <definedName name="JK" localSheetId="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JK" localSheetId="4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JK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jk.j.oi" localSheetId="2" hidden="1">{#N/A,#N/A,TRUE,"Cover";#N/A,#N/A,TRUE,"Conts";#N/A,#N/A,TRUE,"VOS";#N/A,#N/A,TRUE,"Warrington";#N/A,#N/A,TRUE,"Widnes"}</definedName>
    <definedName name="jk.j.oi" localSheetId="4" hidden="1">{#N/A,#N/A,TRUE,"Cover";#N/A,#N/A,TRUE,"Conts";#N/A,#N/A,TRUE,"VOS";#N/A,#N/A,TRUE,"Warrington";#N/A,#N/A,TRUE,"Widnes"}</definedName>
    <definedName name="jk.j.oi" hidden="1">{#N/A,#N/A,TRUE,"Cover";#N/A,#N/A,TRUE,"Conts";#N/A,#N/A,TRUE,"VOS";#N/A,#N/A,TRUE,"Warrington";#N/A,#N/A,TRUE,"Widnes"}</definedName>
    <definedName name="JKGHJ" localSheetId="2" hidden="1">{#N/A,#N/A,TRUE,"Cover";#N/A,#N/A,TRUE,"Conts";#N/A,#N/A,TRUE,"VOS";#N/A,#N/A,TRUE,"Warrington";#N/A,#N/A,TRUE,"Widnes"}</definedName>
    <definedName name="JKGHJ" localSheetId="4" hidden="1">{#N/A,#N/A,TRUE,"Cover";#N/A,#N/A,TRUE,"Conts";#N/A,#N/A,TRUE,"VOS";#N/A,#N/A,TRUE,"Warrington";#N/A,#N/A,TRUE,"Widnes"}</definedName>
    <definedName name="JKGHJ" hidden="1">{#N/A,#N/A,TRUE,"Cover";#N/A,#N/A,TRUE,"Conts";#N/A,#N/A,TRUE,"VOS";#N/A,#N/A,TRUE,"Warrington";#N/A,#N/A,TRUE,"Widnes"}</definedName>
    <definedName name="JKGKJHK" localSheetId="2" hidden="1">{#N/A,#N/A,TRUE,"Cover";#N/A,#N/A,TRUE,"Conts";#N/A,#N/A,TRUE,"VOS";#N/A,#N/A,TRUE,"Warrington";#N/A,#N/A,TRUE,"Widnes"}</definedName>
    <definedName name="JKGKJHK" localSheetId="4" hidden="1">{#N/A,#N/A,TRUE,"Cover";#N/A,#N/A,TRUE,"Conts";#N/A,#N/A,TRUE,"VOS";#N/A,#N/A,TRUE,"Warrington";#N/A,#N/A,TRUE,"Widnes"}</definedName>
    <definedName name="JKGKJHK" hidden="1">{#N/A,#N/A,TRUE,"Cover";#N/A,#N/A,TRUE,"Conts";#N/A,#N/A,TRUE,"VOS";#N/A,#N/A,TRUE,"Warrington";#N/A,#N/A,TRUE,"Widnes"}</definedName>
    <definedName name="jkhk" localSheetId="2" hidden="1">{"BV Multple Matrix","Aquarius 0 Change IBES",FALSE,"A";"BV Multple Matrix","Aquarius 5 Discount",FALSE,"A";"BV Multple Matrix","Aquarius 10 Discount",FALSE,"A";"BV Multple Matrix","Aquarius 5 Increase",FALSE,"A";"BV Multple Matrix","Aquarius 10 Increase",FALSE,"A";"BV Multple Matrix","Aries No IBES Change",FALSE,"A";"BV Multple Matrix","Aries 5 Discount",FALSE,"A";"BV Multple Matrix","Aries 10 Discount",FALSE,"A";"BV Multple Matrix","Aries 5 Premium",FALSE,"A";"BV Multple Matrix","Aries 10 Premium",FALSE,"A"}</definedName>
    <definedName name="jkhk" localSheetId="4" hidden="1">{"BV Multple Matrix","Aquarius 0 Change IBES",FALSE,"A";"BV Multple Matrix","Aquarius 5 Discount",FALSE,"A";"BV Multple Matrix","Aquarius 10 Discount",FALSE,"A";"BV Multple Matrix","Aquarius 5 Increase",FALSE,"A";"BV Multple Matrix","Aquarius 10 Increase",FALSE,"A";"BV Multple Matrix","Aries No IBES Change",FALSE,"A";"BV Multple Matrix","Aries 5 Discount",FALSE,"A";"BV Multple Matrix","Aries 10 Discount",FALSE,"A";"BV Multple Matrix","Aries 5 Premium",FALSE,"A";"BV Multple Matrix","Aries 10 Premium",FALSE,"A"}</definedName>
    <definedName name="jkhk" hidden="1">{"BV Multple Matrix","Aquarius 0 Change IBES",FALSE,"A";"BV Multple Matrix","Aquarius 5 Discount",FALSE,"A";"BV Multple Matrix","Aquarius 10 Discount",FALSE,"A";"BV Multple Matrix","Aquarius 5 Increase",FALSE,"A";"BV Multple Matrix","Aquarius 10 Increase",FALSE,"A";"BV Multple Matrix","Aries No IBES Change",FALSE,"A";"BV Multple Matrix","Aries 5 Discount",FALSE,"A";"BV Multple Matrix","Aries 10 Discount",FALSE,"A";"BV Multple Matrix","Aries 5 Premium",FALSE,"A";"BV Multple Matrix","Aries 10 Premium",FALSE,"A"}</definedName>
    <definedName name="jkj" localSheetId="2" hidden="1">{"rep1",#N/A,FALSE,"ריכוז";"REP7",#N/A,FALSE,"מפורט_אזורים_ער""ז";"REP2",#N/A,FALSE,"מפורט1";"REP3",#N/A,FALSE,"מפורט1";"REP4",#N/A,FALSE,"מפורט2";"REP5",#N/A,FALSE,"מפורט2";"REP6",#N/A,FALSE,"מפורט2"}</definedName>
    <definedName name="jkj" localSheetId="4" hidden="1">{"rep1",#N/A,FALSE,"ריכוז";"REP7",#N/A,FALSE,"מפורט_אזורים_ער""ז";"REP2",#N/A,FALSE,"מפורט1";"REP3",#N/A,FALSE,"מפורט1";"REP4",#N/A,FALSE,"מפורט2";"REP5",#N/A,FALSE,"מפורט2";"REP6",#N/A,FALSE,"מפורט2"}</definedName>
    <definedName name="jkj" hidden="1">{"rep1",#N/A,FALSE,"ריכוז";"REP7",#N/A,FALSE,"מפורט_אזורים_ער""ז";"REP2",#N/A,FALSE,"מפורט1";"REP3",#N/A,FALSE,"מפורט1";"REP4",#N/A,FALSE,"מפורט2";"REP5",#N/A,FALSE,"מפורט2";"REP6",#N/A,FALSE,"מפורט2"}</definedName>
    <definedName name="jkl" localSheetId="2" hidden="1">{#N/A,#N/A,FALSE,"EL-M-01";#N/A,#N/A,FALSE,"EL-M-02";#N/A,#N/A,FALSE,"EL-M-03";#N/A,#N/A,FALSE,"EL-S-01";#N/A,#N/A,FALSE,"EL-S-02";#N/A,#N/A,FALSE,"EL-A-01";#N/A,#N/A,FALSE,"EL-A-02"}</definedName>
    <definedName name="jkl" localSheetId="4" hidden="1">{#N/A,#N/A,FALSE,"EL-M-01";#N/A,#N/A,FALSE,"EL-M-02";#N/A,#N/A,FALSE,"EL-M-03";#N/A,#N/A,FALSE,"EL-S-01";#N/A,#N/A,FALSE,"EL-S-02";#N/A,#N/A,FALSE,"EL-A-01";#N/A,#N/A,FALSE,"EL-A-02"}</definedName>
    <definedName name="jkl" hidden="1">{#N/A,#N/A,FALSE,"EL-M-01";#N/A,#N/A,FALSE,"EL-M-02";#N/A,#N/A,FALSE,"EL-M-03";#N/A,#N/A,FALSE,"EL-S-01";#N/A,#N/A,FALSE,"EL-S-02";#N/A,#N/A,FALSE,"EL-A-01";#N/A,#N/A,FALSE,"EL-A-02"}</definedName>
    <definedName name="JKLBHKL" localSheetId="2" hidden="1">{#N/A,#N/A,TRUE,"PROFIT 11-95"}</definedName>
    <definedName name="JKLBHKL" localSheetId="4" hidden="1">{#N/A,#N/A,TRUE,"PROFIT 11-95"}</definedName>
    <definedName name="JKLBHKL" hidden="1">{#N/A,#N/A,TRUE,"PROFIT 11-95"}</definedName>
    <definedName name="jklh" localSheetId="10">#REF!</definedName>
    <definedName name="jklh">#REF!</definedName>
    <definedName name="jkljljkl" localSheetId="2" hidden="1">{#N/A,#N/A,TRUE,"Cover";#N/A,#N/A,TRUE,"Conts";#N/A,#N/A,TRUE,"VOS";#N/A,#N/A,TRUE,"Warrington";#N/A,#N/A,TRUE,"Widnes"}</definedName>
    <definedName name="jkljljkl" localSheetId="4" hidden="1">{#N/A,#N/A,TRUE,"Cover";#N/A,#N/A,TRUE,"Conts";#N/A,#N/A,TRUE,"VOS";#N/A,#N/A,TRUE,"Warrington";#N/A,#N/A,TRUE,"Widnes"}</definedName>
    <definedName name="jkljljkl" hidden="1">{#N/A,#N/A,TRUE,"Cover";#N/A,#N/A,TRUE,"Conts";#N/A,#N/A,TRUE,"VOS";#N/A,#N/A,TRUE,"Warrington";#N/A,#N/A,TRUE,"Widnes"}</definedName>
    <definedName name="jkndsvlindoij" localSheetId="2" hidden="1">{#N/A,#N/A,FALSE,"UK";#N/A,#N/A,FALSE,"FR";#N/A,#N/A,FALSE,"SWE";#N/A,#N/A,FALSE,"BE";#N/A,#N/A,FALSE,"IT";#N/A,#N/A,FALSE,"SP";#N/A,#N/A,FALSE,"GE";#N/A,#N/A,FALSE,"PO";#N/A,#N/A,FALSE,"SWI";#N/A,#N/A,FALSE,"NON"}</definedName>
    <definedName name="jkndsvlindoij" localSheetId="4" hidden="1">{#N/A,#N/A,FALSE,"UK";#N/A,#N/A,FALSE,"FR";#N/A,#N/A,FALSE,"SWE";#N/A,#N/A,FALSE,"BE";#N/A,#N/A,FALSE,"IT";#N/A,#N/A,FALSE,"SP";#N/A,#N/A,FALSE,"GE";#N/A,#N/A,FALSE,"PO";#N/A,#N/A,FALSE,"SWI";#N/A,#N/A,FALSE,"NON"}</definedName>
    <definedName name="jkndsvlindoij" hidden="1">{#N/A,#N/A,FALSE,"UK";#N/A,#N/A,FALSE,"FR";#N/A,#N/A,FALSE,"SWE";#N/A,#N/A,FALSE,"BE";#N/A,#N/A,FALSE,"IT";#N/A,#N/A,FALSE,"SP";#N/A,#N/A,FALSE,"GE";#N/A,#N/A,FALSE,"PO";#N/A,#N/A,FALSE,"SWI";#N/A,#N/A,FALSE,"NON"}</definedName>
    <definedName name="jktrujij" localSheetId="2" hidden="1">{#N/A,#N/A,TRUE,"Cover";#N/A,#N/A,TRUE,"Conts";#N/A,#N/A,TRUE,"VOS";#N/A,#N/A,TRUE,"Warrington";#N/A,#N/A,TRUE,"Widnes"}</definedName>
    <definedName name="jktrujij" localSheetId="4" hidden="1">{#N/A,#N/A,TRUE,"Cover";#N/A,#N/A,TRUE,"Conts";#N/A,#N/A,TRUE,"VOS";#N/A,#N/A,TRUE,"Warrington";#N/A,#N/A,TRUE,"Widnes"}</definedName>
    <definedName name="jktrujij" hidden="1">{#N/A,#N/A,TRUE,"Cover";#N/A,#N/A,TRUE,"Conts";#N/A,#N/A,TRUE,"VOS";#N/A,#N/A,TRUE,"Warrington";#N/A,#N/A,TRUE,"Widnes"}</definedName>
    <definedName name="jktukk" localSheetId="2" hidden="1">{#N/A,#N/A,TRUE,"Cover";#N/A,#N/A,TRUE,"Conts";#N/A,#N/A,TRUE,"VOS";#N/A,#N/A,TRUE,"Warrington";#N/A,#N/A,TRUE,"Widnes"}</definedName>
    <definedName name="jktukk" localSheetId="4" hidden="1">{#N/A,#N/A,TRUE,"Cover";#N/A,#N/A,TRUE,"Conts";#N/A,#N/A,TRUE,"VOS";#N/A,#N/A,TRUE,"Warrington";#N/A,#N/A,TRUE,"Widnes"}</definedName>
    <definedName name="jktukk" hidden="1">{#N/A,#N/A,TRUE,"Cover";#N/A,#N/A,TRUE,"Conts";#N/A,#N/A,TRUE,"VOS";#N/A,#N/A,TRUE,"Warrington";#N/A,#N/A,TRUE,"Widnes"}</definedName>
    <definedName name="jky" localSheetId="2" hidden="1">{#N/A,#N/A,TRUE,"Cover";#N/A,#N/A,TRUE,"Conts";#N/A,#N/A,TRUE,"VOS";#N/A,#N/A,TRUE,"Warrington";#N/A,#N/A,TRUE,"Widnes"}</definedName>
    <definedName name="jky" localSheetId="4" hidden="1">{#N/A,#N/A,TRUE,"Cover";#N/A,#N/A,TRUE,"Conts";#N/A,#N/A,TRUE,"VOS";#N/A,#N/A,TRUE,"Warrington";#N/A,#N/A,TRUE,"Widnes"}</definedName>
    <definedName name="jky" hidden="1">{#N/A,#N/A,TRUE,"Cover";#N/A,#N/A,TRUE,"Conts";#N/A,#N/A,TRUE,"VOS";#N/A,#N/A,TRUE,"Warrington";#N/A,#N/A,TRUE,"Widnes"}</definedName>
    <definedName name="jmjkjk" localSheetId="2" hidden="1">{"'Break down'!$A$4"}</definedName>
    <definedName name="jmjkjk" localSheetId="4" hidden="1">{"'Break down'!$A$4"}</definedName>
    <definedName name="jmjkjk" hidden="1">{"'Break down'!$A$4"}</definedName>
    <definedName name="JMVJMV" localSheetId="2" hidden="1">{#N/A,#N/A,TRUE,"Cover";#N/A,#N/A,TRUE,"Conts";#N/A,#N/A,TRUE,"VOS";#N/A,#N/A,TRUE,"Warrington";#N/A,#N/A,TRUE,"Widnes"}</definedName>
    <definedName name="JMVJMV" localSheetId="4" hidden="1">{#N/A,#N/A,TRUE,"Cover";#N/A,#N/A,TRUE,"Conts";#N/A,#N/A,TRUE,"VOS";#N/A,#N/A,TRUE,"Warrington";#N/A,#N/A,TRUE,"Widnes"}</definedName>
    <definedName name="JMVJMV" hidden="1">{#N/A,#N/A,TRUE,"Cover";#N/A,#N/A,TRUE,"Conts";#N/A,#N/A,TRUE,"VOS";#N/A,#N/A,TRUE,"Warrington";#N/A,#N/A,TRUE,"Widnes"}</definedName>
    <definedName name="jn" localSheetId="2" hidden="1">{#N/A,#N/A,FALSE,"Summary";#N/A,#N/A,FALSE,"Total";#N/A,#N/A,FALSE,"Total ex Swe";#N/A,#N/A,FALSE,"Volume";#N/A,#N/A,FALSE,"Expenses";#N/A,#N/A,FALSE,"CM Var";#N/A,#N/A,FALSE,"YTD Var"}</definedName>
    <definedName name="jn" localSheetId="4" hidden="1">{#N/A,#N/A,FALSE,"Summary";#N/A,#N/A,FALSE,"Total";#N/A,#N/A,FALSE,"Total ex Swe";#N/A,#N/A,FALSE,"Volume";#N/A,#N/A,FALSE,"Expenses";#N/A,#N/A,FALSE,"CM Var";#N/A,#N/A,FALSE,"YTD Var"}</definedName>
    <definedName name="jn" hidden="1">{#N/A,#N/A,FALSE,"Summary";#N/A,#N/A,FALSE,"Total";#N/A,#N/A,FALSE,"Total ex Swe";#N/A,#N/A,FALSE,"Volume";#N/A,#N/A,FALSE,"Expenses";#N/A,#N/A,FALSE,"CM Var";#N/A,#N/A,FALSE,"YTD Var"}</definedName>
    <definedName name="JNSCXNSXCNN" localSheetId="2" hidden="1">{#N/A,#N/A,FALSE,"HCA";#N/A,#N/A,FALSE,"Revenue";#N/A,#N/A,FALSE,"Opex";#N/A,#N/A,FALSE,"AMP"}</definedName>
    <definedName name="JNSCXNSXCNN" localSheetId="4" hidden="1">{#N/A,#N/A,FALSE,"HCA";#N/A,#N/A,FALSE,"Revenue";#N/A,#N/A,FALSE,"Opex";#N/A,#N/A,FALSE,"AMP"}</definedName>
    <definedName name="JNSCXNSXCNN" hidden="1">{#N/A,#N/A,FALSE,"HCA";#N/A,#N/A,FALSE,"Revenue";#N/A,#N/A,FALSE,"Opex";#N/A,#N/A,FALSE,"AMP"}</definedName>
    <definedName name="joe" localSheetId="2" hidden="1">{"consolidated",#N/A,FALSE,"Sheet1";"cms",#N/A,FALSE,"Sheet1";"fse",#N/A,FALSE,"Sheet1"}</definedName>
    <definedName name="joe" localSheetId="4" hidden="1">{"consolidated",#N/A,FALSE,"Sheet1";"cms",#N/A,FALSE,"Sheet1";"fse",#N/A,FALSE,"Sheet1"}</definedName>
    <definedName name="joe" hidden="1">{"consolidated",#N/A,FALSE,"Sheet1";"cms",#N/A,FALSE,"Sheet1";"fse",#N/A,FALSE,"Sheet1"}</definedName>
    <definedName name="Jordan" localSheetId="10">#REF!</definedName>
    <definedName name="Jordan">#REF!</definedName>
    <definedName name="JOUF" localSheetId="10">#REF!</definedName>
    <definedName name="JOUF">#REF!</definedName>
    <definedName name="JP" localSheetId="10">#REF!</definedName>
    <definedName name="JP">#REF!</definedName>
    <definedName name="jrfghfg" localSheetId="2" hidden="1">{#N/A,#N/A,TRUE,"Historicals";#N/A,#N/A,TRUE,"Charts";#N/A,#N/A,TRUE,"Forecasts"}</definedName>
    <definedName name="jrfghfg" localSheetId="4" hidden="1">{#N/A,#N/A,TRUE,"Historicals";#N/A,#N/A,TRUE,"Charts";#N/A,#N/A,TRUE,"Forecasts"}</definedName>
    <definedName name="jrfghfg" hidden="1">{#N/A,#N/A,TRUE,"Historicals";#N/A,#N/A,TRUE,"Charts";#N/A,#N/A,TRUE,"Forecasts"}</definedName>
    <definedName name="jrfghfg_1" localSheetId="2" hidden="1">{#N/A,#N/A,TRUE,"Historicals";#N/A,#N/A,TRUE,"Charts";#N/A,#N/A,TRUE,"Forecasts"}</definedName>
    <definedName name="jrfghfg_1" localSheetId="4" hidden="1">{#N/A,#N/A,TRUE,"Historicals";#N/A,#N/A,TRUE,"Charts";#N/A,#N/A,TRUE,"Forecasts"}</definedName>
    <definedName name="jrfghfg_1" hidden="1">{#N/A,#N/A,TRUE,"Historicals";#N/A,#N/A,TRUE,"Charts";#N/A,#N/A,TRUE,"Forecasts"}</definedName>
    <definedName name="jrfghfg_2" localSheetId="2" hidden="1">{#N/A,#N/A,TRUE,"Historicals";#N/A,#N/A,TRUE,"Charts";#N/A,#N/A,TRUE,"Forecasts"}</definedName>
    <definedName name="jrfghfg_2" localSheetId="4" hidden="1">{#N/A,#N/A,TRUE,"Historicals";#N/A,#N/A,TRUE,"Charts";#N/A,#N/A,TRUE,"Forecasts"}</definedName>
    <definedName name="jrfghfg_2" hidden="1">{#N/A,#N/A,TRUE,"Historicals";#N/A,#N/A,TRUE,"Charts";#N/A,#N/A,TRUE,"Forecasts"}</definedName>
    <definedName name="jrjhgjhjty" localSheetId="2" hidden="1">{#N/A,#N/A,TRUE,"Historicals";#N/A,#N/A,TRUE,"Charts";#N/A,#N/A,TRUE,"Forecasts"}</definedName>
    <definedName name="jrjhgjhjty" localSheetId="4" hidden="1">{#N/A,#N/A,TRUE,"Historicals";#N/A,#N/A,TRUE,"Charts";#N/A,#N/A,TRUE,"Forecasts"}</definedName>
    <definedName name="jrjhgjhjty" hidden="1">{#N/A,#N/A,TRUE,"Historicals";#N/A,#N/A,TRUE,"Charts";#N/A,#N/A,TRUE,"Forecasts"}</definedName>
    <definedName name="jrjhgjhjty_1" localSheetId="2" hidden="1">{#N/A,#N/A,TRUE,"Historicals";#N/A,#N/A,TRUE,"Charts";#N/A,#N/A,TRUE,"Forecasts"}</definedName>
    <definedName name="jrjhgjhjty_1" localSheetId="4" hidden="1">{#N/A,#N/A,TRUE,"Historicals";#N/A,#N/A,TRUE,"Charts";#N/A,#N/A,TRUE,"Forecasts"}</definedName>
    <definedName name="jrjhgjhjty_1" hidden="1">{#N/A,#N/A,TRUE,"Historicals";#N/A,#N/A,TRUE,"Charts";#N/A,#N/A,TRUE,"Forecasts"}</definedName>
    <definedName name="jrjhgjhjty_2" localSheetId="2" hidden="1">{#N/A,#N/A,TRUE,"Historicals";#N/A,#N/A,TRUE,"Charts";#N/A,#N/A,TRUE,"Forecasts"}</definedName>
    <definedName name="jrjhgjhjty_2" localSheetId="4" hidden="1">{#N/A,#N/A,TRUE,"Historicals";#N/A,#N/A,TRUE,"Charts";#N/A,#N/A,TRUE,"Forecasts"}</definedName>
    <definedName name="jrjhgjhjty_2" hidden="1">{#N/A,#N/A,TRUE,"Historicals";#N/A,#N/A,TRUE,"Charts";#N/A,#N/A,TRUE,"Forecasts"}</definedName>
    <definedName name="jsx" localSheetId="2" hidden="1">{"DCF","UPSIDE CASE",FALSE,"Sheet1";"DCF","BASE CASE",FALSE,"Sheet1";"DCF","DOWNSIDE CASE",FALSE,"Sheet1"}</definedName>
    <definedName name="jsx" localSheetId="4" hidden="1">{"DCF","UPSIDE CASE",FALSE,"Sheet1";"DCF","BASE CASE",FALSE,"Sheet1";"DCF","DOWNSIDE CASE",FALSE,"Sheet1"}</definedName>
    <definedName name="jsx" hidden="1">{"DCF","UPSIDE CASE",FALSE,"Sheet1";"DCF","BASE CASE",FALSE,"Sheet1";"DCF","DOWNSIDE CASE",FALSE,"Sheet1"}</definedName>
    <definedName name="jtygh" localSheetId="2" hidden="1">{#N/A,#N/A,TRUE,"Historicals";#N/A,#N/A,TRUE,"Charts";#N/A,#N/A,TRUE,"Forecasts"}</definedName>
    <definedName name="jtygh" localSheetId="4" hidden="1">{#N/A,#N/A,TRUE,"Historicals";#N/A,#N/A,TRUE,"Charts";#N/A,#N/A,TRUE,"Forecasts"}</definedName>
    <definedName name="jtygh" hidden="1">{#N/A,#N/A,TRUE,"Historicals";#N/A,#N/A,TRUE,"Charts";#N/A,#N/A,TRUE,"Forecasts"}</definedName>
    <definedName name="jtygh_1" localSheetId="2" hidden="1">{#N/A,#N/A,TRUE,"Historicals";#N/A,#N/A,TRUE,"Charts";#N/A,#N/A,TRUE,"Forecasts"}</definedName>
    <definedName name="jtygh_1" localSheetId="4" hidden="1">{#N/A,#N/A,TRUE,"Historicals";#N/A,#N/A,TRUE,"Charts";#N/A,#N/A,TRUE,"Forecasts"}</definedName>
    <definedName name="jtygh_1" hidden="1">{#N/A,#N/A,TRUE,"Historicals";#N/A,#N/A,TRUE,"Charts";#N/A,#N/A,TRUE,"Forecasts"}</definedName>
    <definedName name="jtygh_2" localSheetId="2" hidden="1">{#N/A,#N/A,TRUE,"Historicals";#N/A,#N/A,TRUE,"Charts";#N/A,#N/A,TRUE,"Forecasts"}</definedName>
    <definedName name="jtygh_2" localSheetId="4" hidden="1">{#N/A,#N/A,TRUE,"Historicals";#N/A,#N/A,TRUE,"Charts";#N/A,#N/A,TRUE,"Forecasts"}</definedName>
    <definedName name="jtygh_2" hidden="1">{#N/A,#N/A,TRUE,"Historicals";#N/A,#N/A,TRUE,"Charts";#N/A,#N/A,TRUE,"Forecasts"}</definedName>
    <definedName name="jtyhjswjy" localSheetId="2" hidden="1">{#N/A,#N/A,TRUE,"Cover";#N/A,#N/A,TRUE,"Conts";#N/A,#N/A,TRUE,"VOS";#N/A,#N/A,TRUE,"Warrington";#N/A,#N/A,TRUE,"Widnes"}</definedName>
    <definedName name="jtyhjswjy" localSheetId="4" hidden="1">{#N/A,#N/A,TRUE,"Cover";#N/A,#N/A,TRUE,"Conts";#N/A,#N/A,TRUE,"VOS";#N/A,#N/A,TRUE,"Warrington";#N/A,#N/A,TRUE,"Widnes"}</definedName>
    <definedName name="jtyhjswjy" hidden="1">{#N/A,#N/A,TRUE,"Cover";#N/A,#N/A,TRUE,"Conts";#N/A,#N/A,TRUE,"VOS";#N/A,#N/A,TRUE,"Warrington";#N/A,#N/A,TRUE,"Widnes"}</definedName>
    <definedName name="ju" localSheetId="2" hidden="1">{#N/A,#N/A,FALSE,"Calc";#N/A,#N/A,FALSE,"Sensitivity";#N/A,#N/A,FALSE,"LT Earn.Dil.";#N/A,#N/A,FALSE,"Dil. AVP"}</definedName>
    <definedName name="ju" localSheetId="4" hidden="1">{#N/A,#N/A,FALSE,"Calc";#N/A,#N/A,FALSE,"Sensitivity";#N/A,#N/A,FALSE,"LT Earn.Dil.";#N/A,#N/A,FALSE,"Dil. AVP"}</definedName>
    <definedName name="ju" hidden="1">{#N/A,#N/A,FALSE,"Calc";#N/A,#N/A,FALSE,"Sensitivity";#N/A,#N/A,FALSE,"LT Earn.Dil.";#N/A,#N/A,FALSE,"Dil. AVP"}</definedName>
    <definedName name="Jub" localSheetId="2" hidden="1">{#N/A,#N/A,TRUE,"PROFIT 11-95"}</definedName>
    <definedName name="Jub" localSheetId="4" hidden="1">{#N/A,#N/A,TRUE,"PROFIT 11-95"}</definedName>
    <definedName name="Jub" hidden="1">{#N/A,#N/A,TRUE,"PROFIT 11-95"}</definedName>
    <definedName name="JUBAIL" localSheetId="10">#REF!</definedName>
    <definedName name="JUBAIL">#REF!</definedName>
    <definedName name="Jubail2" localSheetId="2" hidden="1">{#N/A,#N/A,TRUE,"PROFIT 11-95"}</definedName>
    <definedName name="Jubail2" localSheetId="4" hidden="1">{#N/A,#N/A,TRUE,"PROFIT 11-95"}</definedName>
    <definedName name="Jubail2" hidden="1">{#N/A,#N/A,TRUE,"PROFIT 11-95"}</definedName>
    <definedName name="Jubali3" localSheetId="2" hidden="1">{#N/A,#N/A,TRUE,"PROFIT 11-95"}</definedName>
    <definedName name="Jubali3" localSheetId="4" hidden="1">{#N/A,#N/A,TRUE,"PROFIT 11-95"}</definedName>
    <definedName name="Jubali3" hidden="1">{#N/A,#N/A,TRUE,"PROFIT 11-95"}</definedName>
    <definedName name="Jubbail" localSheetId="10">#REF!</definedName>
    <definedName name="Jubbail">#REF!</definedName>
    <definedName name="jughngh" localSheetId="2" hidden="1">{#N/A,#N/A,TRUE,"Historicals";#N/A,#N/A,TRUE,"Charts";#N/A,#N/A,TRUE,"Forecasts"}</definedName>
    <definedName name="jughngh" localSheetId="4" hidden="1">{#N/A,#N/A,TRUE,"Historicals";#N/A,#N/A,TRUE,"Charts";#N/A,#N/A,TRUE,"Forecasts"}</definedName>
    <definedName name="jughngh" hidden="1">{#N/A,#N/A,TRUE,"Historicals";#N/A,#N/A,TRUE,"Charts";#N/A,#N/A,TRUE,"Forecasts"}</definedName>
    <definedName name="jughngh_1" localSheetId="2" hidden="1">{#N/A,#N/A,TRUE,"Historicals";#N/A,#N/A,TRUE,"Charts";#N/A,#N/A,TRUE,"Forecasts"}</definedName>
    <definedName name="jughngh_1" localSheetId="4" hidden="1">{#N/A,#N/A,TRUE,"Historicals";#N/A,#N/A,TRUE,"Charts";#N/A,#N/A,TRUE,"Forecasts"}</definedName>
    <definedName name="jughngh_1" hidden="1">{#N/A,#N/A,TRUE,"Historicals";#N/A,#N/A,TRUE,"Charts";#N/A,#N/A,TRUE,"Forecasts"}</definedName>
    <definedName name="jughngh_2" localSheetId="2" hidden="1">{#N/A,#N/A,TRUE,"Historicals";#N/A,#N/A,TRUE,"Charts";#N/A,#N/A,TRUE,"Forecasts"}</definedName>
    <definedName name="jughngh_2" localSheetId="4" hidden="1">{#N/A,#N/A,TRUE,"Historicals";#N/A,#N/A,TRUE,"Charts";#N/A,#N/A,TRUE,"Forecasts"}</definedName>
    <definedName name="jughngh_2" hidden="1">{#N/A,#N/A,TRUE,"Historicals";#N/A,#N/A,TRUE,"Charts";#N/A,#N/A,TRUE,"Forecasts"}</definedName>
    <definedName name="Jultotal" localSheetId="10">#REF!</definedName>
    <definedName name="Jultotal">#REF!</definedName>
    <definedName name="July_126" localSheetId="10">#REF!</definedName>
    <definedName name="July_126">#REF!</definedName>
    <definedName name="Juntotal" localSheetId="10">#REF!</definedName>
    <definedName name="Juntotal">#REF!</definedName>
    <definedName name="jurhfds" localSheetId="2" hidden="1">{#N/A,#N/A,TRUE,"Historicals";#N/A,#N/A,TRUE,"Charts";#N/A,#N/A,TRUE,"Forecasts"}</definedName>
    <definedName name="jurhfds" localSheetId="4" hidden="1">{#N/A,#N/A,TRUE,"Historicals";#N/A,#N/A,TRUE,"Charts";#N/A,#N/A,TRUE,"Forecasts"}</definedName>
    <definedName name="jurhfds" hidden="1">{#N/A,#N/A,TRUE,"Historicals";#N/A,#N/A,TRUE,"Charts";#N/A,#N/A,TRUE,"Forecasts"}</definedName>
    <definedName name="jurhfds_1" localSheetId="2" hidden="1">{#N/A,#N/A,TRUE,"Historicals";#N/A,#N/A,TRUE,"Charts";#N/A,#N/A,TRUE,"Forecasts"}</definedName>
    <definedName name="jurhfds_1" localSheetId="4" hidden="1">{#N/A,#N/A,TRUE,"Historicals";#N/A,#N/A,TRUE,"Charts";#N/A,#N/A,TRUE,"Forecasts"}</definedName>
    <definedName name="jurhfds_1" hidden="1">{#N/A,#N/A,TRUE,"Historicals";#N/A,#N/A,TRUE,"Charts";#N/A,#N/A,TRUE,"Forecasts"}</definedName>
    <definedName name="jurhfds_2" localSheetId="2" hidden="1">{#N/A,#N/A,TRUE,"Historicals";#N/A,#N/A,TRUE,"Charts";#N/A,#N/A,TRUE,"Forecasts"}</definedName>
    <definedName name="jurhfds_2" localSheetId="4" hidden="1">{#N/A,#N/A,TRUE,"Historicals";#N/A,#N/A,TRUE,"Charts";#N/A,#N/A,TRUE,"Forecasts"}</definedName>
    <definedName name="jurhfds_2" hidden="1">{#N/A,#N/A,TRUE,"Historicals";#N/A,#N/A,TRUE,"Charts";#N/A,#N/A,TRUE,"Forecasts"}</definedName>
    <definedName name="justifications" localSheetId="10" hidden="1">#REF!</definedName>
    <definedName name="justifications" localSheetId="4" hidden="1">#REF!</definedName>
    <definedName name="justifications" hidden="1">#REF!</definedName>
    <definedName name="juyjrtds" localSheetId="2" hidden="1">{#N/A,#N/A,TRUE,"Historicals";#N/A,#N/A,TRUE,"Charts";#N/A,#N/A,TRUE,"Forecasts"}</definedName>
    <definedName name="juyjrtds" localSheetId="4" hidden="1">{#N/A,#N/A,TRUE,"Historicals";#N/A,#N/A,TRUE,"Charts";#N/A,#N/A,TRUE,"Forecasts"}</definedName>
    <definedName name="juyjrtds" hidden="1">{#N/A,#N/A,TRUE,"Historicals";#N/A,#N/A,TRUE,"Charts";#N/A,#N/A,TRUE,"Forecasts"}</definedName>
    <definedName name="juyjrtds_1" localSheetId="2" hidden="1">{#N/A,#N/A,TRUE,"Historicals";#N/A,#N/A,TRUE,"Charts";#N/A,#N/A,TRUE,"Forecasts"}</definedName>
    <definedName name="juyjrtds_1" localSheetId="4" hidden="1">{#N/A,#N/A,TRUE,"Historicals";#N/A,#N/A,TRUE,"Charts";#N/A,#N/A,TRUE,"Forecasts"}</definedName>
    <definedName name="juyjrtds_1" hidden="1">{#N/A,#N/A,TRUE,"Historicals";#N/A,#N/A,TRUE,"Charts";#N/A,#N/A,TRUE,"Forecasts"}</definedName>
    <definedName name="juyjrtds_2" localSheetId="2" hidden="1">{#N/A,#N/A,TRUE,"Historicals";#N/A,#N/A,TRUE,"Charts";#N/A,#N/A,TRUE,"Forecasts"}</definedName>
    <definedName name="juyjrtds_2" localSheetId="4" hidden="1">{#N/A,#N/A,TRUE,"Historicals";#N/A,#N/A,TRUE,"Charts";#N/A,#N/A,TRUE,"Forecasts"}</definedName>
    <definedName name="juyjrtds_2" hidden="1">{#N/A,#N/A,TRUE,"Historicals";#N/A,#N/A,TRUE,"Charts";#N/A,#N/A,TRUE,"Forecasts"}</definedName>
    <definedName name="juyjtg" localSheetId="2" hidden="1">{#N/A,#N/A,TRUE,"Historicals";#N/A,#N/A,TRUE,"Charts";#N/A,#N/A,TRUE,"Forecasts"}</definedName>
    <definedName name="juyjtg" localSheetId="4" hidden="1">{#N/A,#N/A,TRUE,"Historicals";#N/A,#N/A,TRUE,"Charts";#N/A,#N/A,TRUE,"Forecasts"}</definedName>
    <definedName name="juyjtg" hidden="1">{#N/A,#N/A,TRUE,"Historicals";#N/A,#N/A,TRUE,"Charts";#N/A,#N/A,TRUE,"Forecasts"}</definedName>
    <definedName name="juyjtg_1" localSheetId="2" hidden="1">{#N/A,#N/A,TRUE,"Historicals";#N/A,#N/A,TRUE,"Charts";#N/A,#N/A,TRUE,"Forecasts"}</definedName>
    <definedName name="juyjtg_1" localSheetId="4" hidden="1">{#N/A,#N/A,TRUE,"Historicals";#N/A,#N/A,TRUE,"Charts";#N/A,#N/A,TRUE,"Forecasts"}</definedName>
    <definedName name="juyjtg_1" hidden="1">{#N/A,#N/A,TRUE,"Historicals";#N/A,#N/A,TRUE,"Charts";#N/A,#N/A,TRUE,"Forecasts"}</definedName>
    <definedName name="juyjtg_2" localSheetId="2" hidden="1">{#N/A,#N/A,TRUE,"Historicals";#N/A,#N/A,TRUE,"Charts";#N/A,#N/A,TRUE,"Forecasts"}</definedName>
    <definedName name="juyjtg_2" localSheetId="4" hidden="1">{#N/A,#N/A,TRUE,"Historicals";#N/A,#N/A,TRUE,"Charts";#N/A,#N/A,TRUE,"Forecasts"}</definedName>
    <definedName name="juyjtg_2" hidden="1">{#N/A,#N/A,TRUE,"Historicals";#N/A,#N/A,TRUE,"Charts";#N/A,#N/A,TRUE,"Forecasts"}</definedName>
    <definedName name="jv" localSheetId="2" hidden="1">{#N/A,#N/A,FALSE,"UK";#N/A,#N/A,FALSE,"FR";#N/A,#N/A,FALSE,"SWE";#N/A,#N/A,FALSE,"BE";#N/A,#N/A,FALSE,"IT";#N/A,#N/A,FALSE,"SP";#N/A,#N/A,FALSE,"GE";#N/A,#N/A,FALSE,"PO";#N/A,#N/A,FALSE,"SWI";#N/A,#N/A,FALSE,"NON"}</definedName>
    <definedName name="jv" localSheetId="4" hidden="1">{#N/A,#N/A,FALSE,"UK";#N/A,#N/A,FALSE,"FR";#N/A,#N/A,FALSE,"SWE";#N/A,#N/A,FALSE,"BE";#N/A,#N/A,FALSE,"IT";#N/A,#N/A,FALSE,"SP";#N/A,#N/A,FALSE,"GE";#N/A,#N/A,FALSE,"PO";#N/A,#N/A,FALSE,"SWI";#N/A,#N/A,FALSE,"NON"}</definedName>
    <definedName name="jv" hidden="1">{#N/A,#N/A,FALSE,"UK";#N/A,#N/A,FALSE,"FR";#N/A,#N/A,FALSE,"SWE";#N/A,#N/A,FALSE,"BE";#N/A,#N/A,FALSE,"IT";#N/A,#N/A,FALSE,"SP";#N/A,#N/A,FALSE,"GE";#N/A,#N/A,FALSE,"PO";#N/A,#N/A,FALSE,"SWI";#N/A,#N/A,FALSE,"NON"}</definedName>
    <definedName name="JWM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JWM" localSheetId="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JWM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jyrjfgh" localSheetId="2" hidden="1">{#N/A,#N/A,TRUE,"Historicals";#N/A,#N/A,TRUE,"Charts";#N/A,#N/A,TRUE,"Forecasts"}</definedName>
    <definedName name="jyrjfgh" localSheetId="4" hidden="1">{#N/A,#N/A,TRUE,"Historicals";#N/A,#N/A,TRUE,"Charts";#N/A,#N/A,TRUE,"Forecasts"}</definedName>
    <definedName name="jyrjfgh" hidden="1">{#N/A,#N/A,TRUE,"Historicals";#N/A,#N/A,TRUE,"Charts";#N/A,#N/A,TRUE,"Forecasts"}</definedName>
    <definedName name="jyrjfgh_1" localSheetId="2" hidden="1">{#N/A,#N/A,TRUE,"Historicals";#N/A,#N/A,TRUE,"Charts";#N/A,#N/A,TRUE,"Forecasts"}</definedName>
    <definedName name="jyrjfgh_1" localSheetId="4" hidden="1">{#N/A,#N/A,TRUE,"Historicals";#N/A,#N/A,TRUE,"Charts";#N/A,#N/A,TRUE,"Forecasts"}</definedName>
    <definedName name="jyrjfgh_1" hidden="1">{#N/A,#N/A,TRUE,"Historicals";#N/A,#N/A,TRUE,"Charts";#N/A,#N/A,TRUE,"Forecasts"}</definedName>
    <definedName name="jyrjfgh_2" localSheetId="2" hidden="1">{#N/A,#N/A,TRUE,"Historicals";#N/A,#N/A,TRUE,"Charts";#N/A,#N/A,TRUE,"Forecasts"}</definedName>
    <definedName name="jyrjfgh_2" localSheetId="4" hidden="1">{#N/A,#N/A,TRUE,"Historicals";#N/A,#N/A,TRUE,"Charts";#N/A,#N/A,TRUE,"Forecasts"}</definedName>
    <definedName name="jyrjfgh_2" hidden="1">{#N/A,#N/A,TRUE,"Historicals";#N/A,#N/A,TRUE,"Charts";#N/A,#N/A,TRUE,"Forecasts"}</definedName>
    <definedName name="jyrxs" localSheetId="2" hidden="1">{#N/A,#N/A,FALSE,"Summary";#N/A,#N/A,FALSE,"Total";#N/A,#N/A,FALSE,"Total ex Swe";#N/A,#N/A,FALSE,"Volume";#N/A,#N/A,FALSE,"Expenses";#N/A,#N/A,FALSE,"CM Var";#N/A,#N/A,FALSE,"YTD Var"}</definedName>
    <definedName name="jyrxs" localSheetId="4" hidden="1">{#N/A,#N/A,FALSE,"Summary";#N/A,#N/A,FALSE,"Total";#N/A,#N/A,FALSE,"Total ex Swe";#N/A,#N/A,FALSE,"Volume";#N/A,#N/A,FALSE,"Expenses";#N/A,#N/A,FALSE,"CM Var";#N/A,#N/A,FALSE,"YTD Var"}</definedName>
    <definedName name="jyrxs" hidden="1">{#N/A,#N/A,FALSE,"Summary";#N/A,#N/A,FALSE,"Total";#N/A,#N/A,FALSE,"Total ex Swe";#N/A,#N/A,FALSE,"Volume";#N/A,#N/A,FALSE,"Expenses";#N/A,#N/A,FALSE,"CM Var";#N/A,#N/A,FALSE,"YTD Var"}</definedName>
    <definedName name="jytjkjuyk" localSheetId="2" hidden="1">{#N/A,#N/A,TRUE,"Historicals";#N/A,#N/A,TRUE,"Charts";#N/A,#N/A,TRUE,"Forecasts"}</definedName>
    <definedName name="jytjkjuyk" localSheetId="4" hidden="1">{#N/A,#N/A,TRUE,"Historicals";#N/A,#N/A,TRUE,"Charts";#N/A,#N/A,TRUE,"Forecasts"}</definedName>
    <definedName name="jytjkjuyk" hidden="1">{#N/A,#N/A,TRUE,"Historicals";#N/A,#N/A,TRUE,"Charts";#N/A,#N/A,TRUE,"Forecasts"}</definedName>
    <definedName name="jytjkjuyk_1" localSheetId="2" hidden="1">{#N/A,#N/A,TRUE,"Historicals";#N/A,#N/A,TRUE,"Charts";#N/A,#N/A,TRUE,"Forecasts"}</definedName>
    <definedName name="jytjkjuyk_1" localSheetId="4" hidden="1">{#N/A,#N/A,TRUE,"Historicals";#N/A,#N/A,TRUE,"Charts";#N/A,#N/A,TRUE,"Forecasts"}</definedName>
    <definedName name="jytjkjuyk_1" hidden="1">{#N/A,#N/A,TRUE,"Historicals";#N/A,#N/A,TRUE,"Charts";#N/A,#N/A,TRUE,"Forecasts"}</definedName>
    <definedName name="jytjkjuyk_2" localSheetId="2" hidden="1">{#N/A,#N/A,TRUE,"Historicals";#N/A,#N/A,TRUE,"Charts";#N/A,#N/A,TRUE,"Forecasts"}</definedName>
    <definedName name="jytjkjuyk_2" localSheetId="4" hidden="1">{#N/A,#N/A,TRUE,"Historicals";#N/A,#N/A,TRUE,"Charts";#N/A,#N/A,TRUE,"Forecasts"}</definedName>
    <definedName name="jytjkjuyk_2" hidden="1">{#N/A,#N/A,TRUE,"Historicals";#N/A,#N/A,TRUE,"Charts";#N/A,#N/A,TRUE,"Forecasts"}</definedName>
    <definedName name="K" localSheetId="2" hidden="1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K" localSheetId="4" hidden="1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K" hidden="1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K_1" localSheetId="2" hidden="1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K_1" localSheetId="4" hidden="1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K_1" hidden="1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K_2" localSheetId="2" hidden="1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K_2" localSheetId="4" hidden="1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K_2" hidden="1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K2_WBEVMODE" hidden="1">-1</definedName>
    <definedName name="ka" localSheetId="2" hidden="1">{#N/A,#N/A,TRUE,"PROFIT 11-95"}</definedName>
    <definedName name="ka" localSheetId="4" hidden="1">{#N/A,#N/A,TRUE,"PROFIT 11-95"}</definedName>
    <definedName name="ka" hidden="1">{#N/A,#N/A,TRUE,"PROFIT 11-95"}</definedName>
    <definedName name="KashifJavedKhawar" localSheetId="10">#REF!</definedName>
    <definedName name="KashifJavedKhawar" localSheetId="4">#REF!</definedName>
    <definedName name="KashifJavedKhawar">#REF!</definedName>
    <definedName name="KB" localSheetId="10">#REF!</definedName>
    <definedName name="KB">#REF!</definedName>
    <definedName name="kdfn" localSheetId="2" hidden="1">{#N/A,#N/A,FALSE,"Title";#N/A,#N/A,FALSE,"Index";#N/A,#N/A,FALSE,"Comm";#N/A,#N/A,FALSE,"A1";#N/A,#N/A,FALSE,"A2";#N/A,#N/A,FALSE,"A3";#N/A,#N/A,FALSE,"A4";#N/A,#N/A,FALSE,"A5";#N/A,#N/A,FALSE,"A6";#N/A,#N/A,FALSE,"A7";#N/A,#N/A,FALSE,"A8";#N/A,#N/A,FALSE,"A9";#N/A,#N/A,FALSE,"B1";#N/A,#N/A,FALSE,"B2";#N/A,#N/A,FALSE,"C1";#N/A,#N/A,FALSE,"C2";#N/A,#N/A,FALSE,"C3";#N/A,#N/A,FALSE,"C4";#N/A,#N/A,FALSE,"C5";#N/A,#N/A,FALSE,"D1";#N/A,#N/A,FALSE,"D2";#N/A,#N/A,FALSE,"D3";#N/A,#N/A,FALSE,"E1";#N/A,#N/A,FALSE,"E2";#N/A,#N/A,FALSE,"H1";#N/A,#N/A,FALSE,"H2";#N/A,#N/A,FALSE,"Summ";#N/A,#N/A,FALSE,"H3";#N/A,#N/A,FALSE,"H4";#N/A,#N/A,FALSE,"A10"}</definedName>
    <definedName name="kdfn" localSheetId="4" hidden="1">{#N/A,#N/A,FALSE,"Title";#N/A,#N/A,FALSE,"Index";#N/A,#N/A,FALSE,"Comm";#N/A,#N/A,FALSE,"A1";#N/A,#N/A,FALSE,"A2";#N/A,#N/A,FALSE,"A3";#N/A,#N/A,FALSE,"A4";#N/A,#N/A,FALSE,"A5";#N/A,#N/A,FALSE,"A6";#N/A,#N/A,FALSE,"A7";#N/A,#N/A,FALSE,"A8";#N/A,#N/A,FALSE,"A9";#N/A,#N/A,FALSE,"B1";#N/A,#N/A,FALSE,"B2";#N/A,#N/A,FALSE,"C1";#N/A,#N/A,FALSE,"C2";#N/A,#N/A,FALSE,"C3";#N/A,#N/A,FALSE,"C4";#N/A,#N/A,FALSE,"C5";#N/A,#N/A,FALSE,"D1";#N/A,#N/A,FALSE,"D2";#N/A,#N/A,FALSE,"D3";#N/A,#N/A,FALSE,"E1";#N/A,#N/A,FALSE,"E2";#N/A,#N/A,FALSE,"H1";#N/A,#N/A,FALSE,"H2";#N/A,#N/A,FALSE,"Summ";#N/A,#N/A,FALSE,"H3";#N/A,#N/A,FALSE,"H4";#N/A,#N/A,FALSE,"A10"}</definedName>
    <definedName name="kdfn" hidden="1">{#N/A,#N/A,FALSE,"Title";#N/A,#N/A,FALSE,"Index";#N/A,#N/A,FALSE,"Comm";#N/A,#N/A,FALSE,"A1";#N/A,#N/A,FALSE,"A2";#N/A,#N/A,FALSE,"A3";#N/A,#N/A,FALSE,"A4";#N/A,#N/A,FALSE,"A5";#N/A,#N/A,FALSE,"A6";#N/A,#N/A,FALSE,"A7";#N/A,#N/A,FALSE,"A8";#N/A,#N/A,FALSE,"A9";#N/A,#N/A,FALSE,"B1";#N/A,#N/A,FALSE,"B2";#N/A,#N/A,FALSE,"C1";#N/A,#N/A,FALSE,"C2";#N/A,#N/A,FALSE,"C3";#N/A,#N/A,FALSE,"C4";#N/A,#N/A,FALSE,"C5";#N/A,#N/A,FALSE,"D1";#N/A,#N/A,FALSE,"D2";#N/A,#N/A,FALSE,"D3";#N/A,#N/A,FALSE,"E1";#N/A,#N/A,FALSE,"E2";#N/A,#N/A,FALSE,"H1";#N/A,#N/A,FALSE,"H2";#N/A,#N/A,FALSE,"Summ";#N/A,#N/A,FALSE,"H3";#N/A,#N/A,FALSE,"H4";#N/A,#N/A,FALSE,"A10"}</definedName>
    <definedName name="kdkd" localSheetId="10">#REF!,#REF!,#REF!,#REF!</definedName>
    <definedName name="kdkd">#REF!,#REF!,#REF!,#REF!</definedName>
    <definedName name="KDNFCVKLSDN" localSheetId="2" hidden="1">{#N/A,#N/A,TRUE,"FA 1 &amp; 2";#N/A,#N/A,TRUE,"FA 3 &amp; 4";#N/A,#N/A,TRUE,"FA 5 &amp; 6";#N/A,#N/A,TRUE,"FA 7 &amp; 8";#N/A,#N/A,TRUE,"FA 9 &amp; 10";#N/A,#N/A,TRUE,"FA 11";#N/A,#N/A,TRUE,"FA 12";#N/A,#N/A,TRUE,"FA 13";#N/A,#N/A,TRUE,"FA 14 &amp; 15"}</definedName>
    <definedName name="KDNFCVKLSDN" localSheetId="4" hidden="1">{#N/A,#N/A,TRUE,"FA 1 &amp; 2";#N/A,#N/A,TRUE,"FA 3 &amp; 4";#N/A,#N/A,TRUE,"FA 5 &amp; 6";#N/A,#N/A,TRUE,"FA 7 &amp; 8";#N/A,#N/A,TRUE,"FA 9 &amp; 10";#N/A,#N/A,TRUE,"FA 11";#N/A,#N/A,TRUE,"FA 12";#N/A,#N/A,TRUE,"FA 13";#N/A,#N/A,TRUE,"FA 14 &amp; 15"}</definedName>
    <definedName name="KDNFCVKLSDN" hidden="1">{#N/A,#N/A,TRUE,"FA 1 &amp; 2";#N/A,#N/A,TRUE,"FA 3 &amp; 4";#N/A,#N/A,TRUE,"FA 5 &amp; 6";#N/A,#N/A,TRUE,"FA 7 &amp; 8";#N/A,#N/A,TRUE,"FA 9 &amp; 10";#N/A,#N/A,TRUE,"FA 11";#N/A,#N/A,TRUE,"FA 12";#N/A,#N/A,TRUE,"FA 13";#N/A,#N/A,TRUE,"FA 14 &amp; 15"}</definedName>
    <definedName name="kEANE" localSheetId="2" hidden="1">{"comp1",#N/A,FALSE,"COMPS";"footnotes",#N/A,FALSE,"COMPS"}</definedName>
    <definedName name="kEANE" localSheetId="4" hidden="1">{"comp1",#N/A,FALSE,"COMPS";"footnotes",#N/A,FALSE,"COMPS"}</definedName>
    <definedName name="kEANE" hidden="1">{"comp1",#N/A,FALSE,"COMPS";"footnotes",#N/A,FALSE,"COMPS"}</definedName>
    <definedName name="Kenia" localSheetId="10">#REF!</definedName>
    <definedName name="Kenia">#REF!</definedName>
    <definedName name="keren" localSheetId="2" hidden="1">{"REP1",#N/A,FALSE,"ריכוז";"REP2",#N/A,FALSE,"מפורט1";"REP3",#N/A,FALSE,"מפורט1";"REP4",#N/A,FALSE,"מפורט2";"REP5",#N/A,FALSE,"מפורט2";"REP6",#N/A,FALSE,"מפורט2"}</definedName>
    <definedName name="keren" localSheetId="4" hidden="1">{"REP1",#N/A,FALSE,"ריכוז";"REP2",#N/A,FALSE,"מפורט1";"REP3",#N/A,FALSE,"מפורט1";"REP4",#N/A,FALSE,"מפורט2";"REP5",#N/A,FALSE,"מפורט2";"REP6",#N/A,FALSE,"מפורט2"}</definedName>
    <definedName name="keren" hidden="1">{"REP1",#N/A,FALSE,"ריכוז";"REP2",#N/A,FALSE,"מפורט1";"REP3",#N/A,FALSE,"מפורט1";"REP4",#N/A,FALSE,"מפורט2";"REP5",#N/A,FALSE,"מפורט2";"REP6",#N/A,FALSE,"מפורט2"}</definedName>
    <definedName name="KEY_RATIOS" localSheetId="10">#REF!</definedName>
    <definedName name="KEY_RATIOS">#REF!</definedName>
    <definedName name="kfn" localSheetId="2" hidden="1">{#N/A,#N/A,FALSE,"East Anglia";#N/A,#N/A,FALSE,"Great Western";#N/A,#N/A,FALSE,"LNE";#N/A,#N/A,FALSE,"Midlands";#N/A,#N/A,FALSE,"Scotland";#N/A,#N/A,FALSE,"North West";#N/A,#N/A,FALSE,"Southern";#N/A,#N/A,FALSE,"Central";#N/A,#N/A,FALSE,"MS";#N/A,#N/A,FALSE,"WCML";#N/A,#N/A,FALSE,"TL2000";#N/A,#N/A,FALSE,"Corporate";#N/A,#N/A,FALSE,"CTRL";#N/A,#N/A,FALSE,"Intra-group Summary";"year1",#N/A,FALSE,"IZT";"year2",#N/A,FALSE,"IZT"}</definedName>
    <definedName name="kfn" localSheetId="4" hidden="1">{#N/A,#N/A,FALSE,"East Anglia";#N/A,#N/A,FALSE,"Great Western";#N/A,#N/A,FALSE,"LNE";#N/A,#N/A,FALSE,"Midlands";#N/A,#N/A,FALSE,"Scotland";#N/A,#N/A,FALSE,"North West";#N/A,#N/A,FALSE,"Southern";#N/A,#N/A,FALSE,"Central";#N/A,#N/A,FALSE,"MS";#N/A,#N/A,FALSE,"WCML";#N/A,#N/A,FALSE,"TL2000";#N/A,#N/A,FALSE,"Corporate";#N/A,#N/A,FALSE,"CTRL";#N/A,#N/A,FALSE,"Intra-group Summary";"year1",#N/A,FALSE,"IZT";"year2",#N/A,FALSE,"IZT"}</definedName>
    <definedName name="kfn" hidden="1">{#N/A,#N/A,FALSE,"East Anglia";#N/A,#N/A,FALSE,"Great Western";#N/A,#N/A,FALSE,"LNE";#N/A,#N/A,FALSE,"Midlands";#N/A,#N/A,FALSE,"Scotland";#N/A,#N/A,FALSE,"North West";#N/A,#N/A,FALSE,"Southern";#N/A,#N/A,FALSE,"Central";#N/A,#N/A,FALSE,"MS";#N/A,#N/A,FALSE,"WCML";#N/A,#N/A,FALSE,"TL2000";#N/A,#N/A,FALSE,"Corporate";#N/A,#N/A,FALSE,"CTRL";#N/A,#N/A,FALSE,"Intra-group Summary";"year1",#N/A,FALSE,"IZT";"year2",#N/A,FALSE,"IZT"}</definedName>
    <definedName name="KGHJF" localSheetId="2" hidden="1">{#N/A,#N/A,TRUE,"Cover";#N/A,#N/A,TRUE,"Conts";#N/A,#N/A,TRUE,"VOS";#N/A,#N/A,TRUE,"Warrington";#N/A,#N/A,TRUE,"Widnes"}</definedName>
    <definedName name="KGHJF" localSheetId="4" hidden="1">{#N/A,#N/A,TRUE,"Cover";#N/A,#N/A,TRUE,"Conts";#N/A,#N/A,TRUE,"VOS";#N/A,#N/A,TRUE,"Warrington";#N/A,#N/A,TRUE,"Widnes"}</definedName>
    <definedName name="KGHJF" hidden="1">{#N/A,#N/A,TRUE,"Cover";#N/A,#N/A,TRUE,"Conts";#N/A,#N/A,TRUE,"VOS";#N/A,#N/A,TRUE,"Warrington";#N/A,#N/A,TRUE,"Widnes"}</definedName>
    <definedName name="kgjfgjgj" localSheetId="2" hidden="1">{#N/A,#N/A,TRUE,"Cover";#N/A,#N/A,TRUE,"Conts";#N/A,#N/A,TRUE,"VOS";#N/A,#N/A,TRUE,"Warrington";#N/A,#N/A,TRUE,"Widnes"}</definedName>
    <definedName name="kgjfgjgj" localSheetId="4" hidden="1">{#N/A,#N/A,TRUE,"Cover";#N/A,#N/A,TRUE,"Conts";#N/A,#N/A,TRUE,"VOS";#N/A,#N/A,TRUE,"Warrington";#N/A,#N/A,TRUE,"Widnes"}</definedName>
    <definedName name="kgjfgjgj" hidden="1">{#N/A,#N/A,TRUE,"Cover";#N/A,#N/A,TRUE,"Conts";#N/A,#N/A,TRUE,"VOS";#N/A,#N/A,TRUE,"Warrington";#N/A,#N/A,TRUE,"Widnes"}</definedName>
    <definedName name="kgkgk" localSheetId="2" hidden="1">{#N/A,#N/A,TRUE,"Cover sheet";#N/A,#N/A,TRUE,"DCF analysis";#N/A,#N/A,TRUE,"WACC calculation"}</definedName>
    <definedName name="kgkgk" localSheetId="4" hidden="1">{#N/A,#N/A,TRUE,"Cover sheet";#N/A,#N/A,TRUE,"DCF analysis";#N/A,#N/A,TRUE,"WACC calculation"}</definedName>
    <definedName name="kgkgk" hidden="1">{#N/A,#N/A,TRUE,"Cover sheet";#N/A,#N/A,TRUE,"DCF analysis";#N/A,#N/A,TRUE,"WACC calculation"}</definedName>
    <definedName name="KH" localSheetId="10">#REF!</definedName>
    <definedName name="KH">#REF!</definedName>
    <definedName name="Khaled" localSheetId="10">#REF!</definedName>
    <definedName name="Khaled">#REF!</definedName>
    <definedName name="khhhhhhhhh" localSheetId="2" hidden="1">{"Output",#N/A,FALSE,"US_FL";"Output",#N/A,FALSE,"EUROPE_FL";"Output",#N/A,FALSE,"ASIA_FL"}</definedName>
    <definedName name="khhhhhhhhh" localSheetId="4" hidden="1">{"Output",#N/A,FALSE,"US_FL";"Output",#N/A,FALSE,"EUROPE_FL";"Output",#N/A,FALSE,"ASIA_FL"}</definedName>
    <definedName name="khhhhhhhhh" hidden="1">{"Output",#N/A,FALSE,"US_FL";"Output",#N/A,FALSE,"EUROPE_FL";"Output",#N/A,FALSE,"ASIA_FL"}</definedName>
    <definedName name="KHOBER" localSheetId="10">#REF!</definedName>
    <definedName name="KHOBER">#REF!</definedName>
    <definedName name="Khubar" localSheetId="10">#REF!</definedName>
    <definedName name="Khubar">#REF!</definedName>
    <definedName name="KHURAIS" localSheetId="10">#REF!</definedName>
    <definedName name="KHURAIS">#REF!</definedName>
    <definedName name="ki" localSheetId="2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ki" localSheetId="4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ki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ki67er" localSheetId="2" hidden="1">{#N/A,#N/A,FALSE,"UK";#N/A,#N/A,FALSE,"FR";#N/A,#N/A,FALSE,"SWE";#N/A,#N/A,FALSE,"BE";#N/A,#N/A,FALSE,"IT";#N/A,#N/A,FALSE,"SP";#N/A,#N/A,FALSE,"GE";#N/A,#N/A,FALSE,"PO";#N/A,#N/A,FALSE,"SWI";#N/A,#N/A,FALSE,"NON"}</definedName>
    <definedName name="ki67er" localSheetId="4" hidden="1">{#N/A,#N/A,FALSE,"UK";#N/A,#N/A,FALSE,"FR";#N/A,#N/A,FALSE,"SWE";#N/A,#N/A,FALSE,"BE";#N/A,#N/A,FALSE,"IT";#N/A,#N/A,FALSE,"SP";#N/A,#N/A,FALSE,"GE";#N/A,#N/A,FALSE,"PO";#N/A,#N/A,FALSE,"SWI";#N/A,#N/A,FALSE,"NON"}</definedName>
    <definedName name="ki67er" hidden="1">{#N/A,#N/A,FALSE,"UK";#N/A,#N/A,FALSE,"FR";#N/A,#N/A,FALSE,"SWE";#N/A,#N/A,FALSE,"BE";#N/A,#N/A,FALSE,"IT";#N/A,#N/A,FALSE,"SP";#N/A,#N/A,FALSE,"GE";#N/A,#N/A,FALSE,"PO";#N/A,#N/A,FALSE,"SWI";#N/A,#N/A,FALSE,"NON"}</definedName>
    <definedName name="KILOPL" localSheetId="2" hidden="1">{#N/A,#N/A,TRUE,"Cover";#N/A,#N/A,TRUE,"Conts";#N/A,#N/A,TRUE,"VOS";#N/A,#N/A,TRUE,"Warrington";#N/A,#N/A,TRUE,"Widnes"}</definedName>
    <definedName name="KILOPL" localSheetId="4" hidden="1">{#N/A,#N/A,TRUE,"Cover";#N/A,#N/A,TRUE,"Conts";#N/A,#N/A,TRUE,"VOS";#N/A,#N/A,TRUE,"Warrington";#N/A,#N/A,TRUE,"Widnes"}</definedName>
    <definedName name="KILOPL" hidden="1">{#N/A,#N/A,TRUE,"Cover";#N/A,#N/A,TRUE,"Conts";#N/A,#N/A,TRUE,"VOS";#N/A,#N/A,TRUE,"Warrington";#N/A,#N/A,TRUE,"Widnes"}</definedName>
    <definedName name="kiop" localSheetId="2" hidden="1">{#N/A,#N/A,TRUE,"Cover";#N/A,#N/A,TRUE,"Conts";#N/A,#N/A,TRUE,"VOS";#N/A,#N/A,TRUE,"Warrington";#N/A,#N/A,TRUE,"Widnes"}</definedName>
    <definedName name="kiop" localSheetId="4" hidden="1">{#N/A,#N/A,TRUE,"Cover";#N/A,#N/A,TRUE,"Conts";#N/A,#N/A,TRUE,"VOS";#N/A,#N/A,TRUE,"Warrington";#N/A,#N/A,TRUE,"Widnes"}</definedName>
    <definedName name="kiop" hidden="1">{#N/A,#N/A,TRUE,"Cover";#N/A,#N/A,TRUE,"Conts";#N/A,#N/A,TRUE,"VOS";#N/A,#N/A,TRUE,"Warrington";#N/A,#N/A,TRUE,"Widnes"}</definedName>
    <definedName name="KIT" localSheetId="2" hidden="1">{"equity comps",#N/A,FALSE,"CS Comps";"equity comps",#N/A,FALSE,"PS Comps";"equity comps",#N/A,FALSE,"GIC_Comps";"equity comps",#N/A,FALSE,"GIC2_Comps"}</definedName>
    <definedName name="KIT" localSheetId="4" hidden="1">{"equity comps",#N/A,FALSE,"CS Comps";"equity comps",#N/A,FALSE,"PS Comps";"equity comps",#N/A,FALSE,"GIC_Comps";"equity comps",#N/A,FALSE,"GIC2_Comps"}</definedName>
    <definedName name="KIT" hidden="1">{"equity comps",#N/A,FALSE,"CS Comps";"equity comps",#N/A,FALSE,"PS Comps";"equity comps",#N/A,FALSE,"GIC_Comps";"equity comps",#N/A,FALSE,"GIC2_Comps"}</definedName>
    <definedName name="KitchenAid" localSheetId="10">#REF!</definedName>
    <definedName name="KitchenAid">#REF!</definedName>
    <definedName name="kj" localSheetId="2" hidden="1">{#N/A,#N/A,FALSE,"Cover";#N/A,#N/A,FALSE,"Sensit";#N/A,#N/A,FALSE,"HEW";#N/A,#N/A,FALSE,"Bilanz";#N/A,#N/A,FALSE,"Aufbringung";#N/A,#N/A,FALSE,"Absatz";#N/A,#N/A,FALSE,"Durchleitung";#N/A,#N/A,FALSE,"Konzession";#N/A,#N/A,FALSE,"Personal";#N/A,#N/A,FALSE,"WC ";#N/A,#N/A,FALSE,"Capex Deprec ";#N/A,#N/A,FALSE,"Steuern";#N/A,#N/A,FALSE," Rente";#N/A,#N/A,FALSE," EBITDA"}</definedName>
    <definedName name="kj" localSheetId="4" hidden="1">{#N/A,#N/A,FALSE,"Cover";#N/A,#N/A,FALSE,"Sensit";#N/A,#N/A,FALSE,"HEW";#N/A,#N/A,FALSE,"Bilanz";#N/A,#N/A,FALSE,"Aufbringung";#N/A,#N/A,FALSE,"Absatz";#N/A,#N/A,FALSE,"Durchleitung";#N/A,#N/A,FALSE,"Konzession";#N/A,#N/A,FALSE,"Personal";#N/A,#N/A,FALSE,"WC ";#N/A,#N/A,FALSE,"Capex Deprec ";#N/A,#N/A,FALSE,"Steuern";#N/A,#N/A,FALSE," Rente";#N/A,#N/A,FALSE," EBITDA"}</definedName>
    <definedName name="kj" hidden="1">{#N/A,#N/A,FALSE,"Cover";#N/A,#N/A,FALSE,"Sensit";#N/A,#N/A,FALSE,"HEW";#N/A,#N/A,FALSE,"Bilanz";#N/A,#N/A,FALSE,"Aufbringung";#N/A,#N/A,FALSE,"Absatz";#N/A,#N/A,FALSE,"Durchleitung";#N/A,#N/A,FALSE,"Konzession";#N/A,#N/A,FALSE,"Personal";#N/A,#N/A,FALSE,"WC ";#N/A,#N/A,FALSE,"Capex Deprec ";#N/A,#N/A,FALSE,"Steuern";#N/A,#N/A,FALSE," Rente";#N/A,#N/A,FALSE," EBITDA"}</definedName>
    <definedName name="kjb" localSheetId="2" hidden="1">{#N/A,#N/A,FALSE,"Summary";#N/A,#N/A,FALSE,"Total";#N/A,#N/A,FALSE,"Total ex Swe";#N/A,#N/A,FALSE,"Volume";#N/A,#N/A,FALSE,"Expenses";#N/A,#N/A,FALSE,"CM Var";#N/A,#N/A,FALSE,"YTD Var"}</definedName>
    <definedName name="kjb" localSheetId="4" hidden="1">{#N/A,#N/A,FALSE,"Summary";#N/A,#N/A,FALSE,"Total";#N/A,#N/A,FALSE,"Total ex Swe";#N/A,#N/A,FALSE,"Volume";#N/A,#N/A,FALSE,"Expenses";#N/A,#N/A,FALSE,"CM Var";#N/A,#N/A,FALSE,"YTD Var"}</definedName>
    <definedName name="kjb" hidden="1">{#N/A,#N/A,FALSE,"Summary";#N/A,#N/A,FALSE,"Total";#N/A,#N/A,FALSE,"Total ex Swe";#N/A,#N/A,FALSE,"Volume";#N/A,#N/A,FALSE,"Expenses";#N/A,#N/A,FALSE,"CM Var";#N/A,#N/A,FALSE,"YTD Var"}</definedName>
    <definedName name="kjdaljdjal" localSheetId="10" hidden="1">#REF!</definedName>
    <definedName name="kjdaljdjal" localSheetId="4" hidden="1">#REF!</definedName>
    <definedName name="kjdaljdjal" hidden="1">#REF!</definedName>
    <definedName name="KJDSNCKJSD" localSheetId="2" hidden="1">{#N/A,#N/A,TRUE,"Inflation";#N/A,#N/A,TRUE,"HCA Summary";#N/A,#N/A,TRUE,"Operating ratio graphs";#N/A,#N/A,TRUE,"HCA";#N/A,#N/A,TRUE,"Revenue";#N/A,#N/A,TRUE,"Opex";#N/A,#N/A,TRUE,"Fixed assets";#N/A,#N/A,TRUE,"Reserves"}</definedName>
    <definedName name="KJDSNCKJSD" localSheetId="4" hidden="1">{#N/A,#N/A,TRUE,"Inflation";#N/A,#N/A,TRUE,"HCA Summary";#N/A,#N/A,TRUE,"Operating ratio graphs";#N/A,#N/A,TRUE,"HCA";#N/A,#N/A,TRUE,"Revenue";#N/A,#N/A,TRUE,"Opex";#N/A,#N/A,TRUE,"Fixed assets";#N/A,#N/A,TRUE,"Reserves"}</definedName>
    <definedName name="KJDSNCKJSD" hidden="1">{#N/A,#N/A,TRUE,"Inflation";#N/A,#N/A,TRUE,"HCA Summary";#N/A,#N/A,TRUE,"Operating ratio graphs";#N/A,#N/A,TRUE,"HCA";#N/A,#N/A,TRUE,"Revenue";#N/A,#N/A,TRUE,"Opex";#N/A,#N/A,TRUE,"Fixed assets";#N/A,#N/A,TRUE,"Reserves"}</definedName>
    <definedName name="kjfukf" localSheetId="2" hidden="1">{#N/A,#N/A,TRUE,"Historicals";#N/A,#N/A,TRUE,"Charts";#N/A,#N/A,TRUE,"Forecasts"}</definedName>
    <definedName name="kjfukf" localSheetId="4" hidden="1">{#N/A,#N/A,TRUE,"Historicals";#N/A,#N/A,TRUE,"Charts";#N/A,#N/A,TRUE,"Forecasts"}</definedName>
    <definedName name="kjfukf" hidden="1">{#N/A,#N/A,TRUE,"Historicals";#N/A,#N/A,TRUE,"Charts";#N/A,#N/A,TRUE,"Forecasts"}</definedName>
    <definedName name="kjfukf_1" localSheetId="2" hidden="1">{#N/A,#N/A,TRUE,"Historicals";#N/A,#N/A,TRUE,"Charts";#N/A,#N/A,TRUE,"Forecasts"}</definedName>
    <definedName name="kjfukf_1" localSheetId="4" hidden="1">{#N/A,#N/A,TRUE,"Historicals";#N/A,#N/A,TRUE,"Charts";#N/A,#N/A,TRUE,"Forecasts"}</definedName>
    <definedName name="kjfukf_1" hidden="1">{#N/A,#N/A,TRUE,"Historicals";#N/A,#N/A,TRUE,"Charts";#N/A,#N/A,TRUE,"Forecasts"}</definedName>
    <definedName name="kjfukf_2" localSheetId="2" hidden="1">{#N/A,#N/A,TRUE,"Historicals";#N/A,#N/A,TRUE,"Charts";#N/A,#N/A,TRUE,"Forecasts"}</definedName>
    <definedName name="kjfukf_2" localSheetId="4" hidden="1">{#N/A,#N/A,TRUE,"Historicals";#N/A,#N/A,TRUE,"Charts";#N/A,#N/A,TRUE,"Forecasts"}</definedName>
    <definedName name="kjfukf_2" hidden="1">{#N/A,#N/A,TRUE,"Historicals";#N/A,#N/A,TRUE,"Charts";#N/A,#N/A,TRUE,"Forecasts"}</definedName>
    <definedName name="kjgkjgk" localSheetId="2" hidden="1">{#N/A,#N/A,TRUE,"Historicals";#N/A,#N/A,TRUE,"Charts";#N/A,#N/A,TRUE,"Forecasts"}</definedName>
    <definedName name="kjgkjgk" localSheetId="4" hidden="1">{#N/A,#N/A,TRUE,"Historicals";#N/A,#N/A,TRUE,"Charts";#N/A,#N/A,TRUE,"Forecasts"}</definedName>
    <definedName name="kjgkjgk" hidden="1">{#N/A,#N/A,TRUE,"Historicals";#N/A,#N/A,TRUE,"Charts";#N/A,#N/A,TRUE,"Forecasts"}</definedName>
    <definedName name="kjgkjgk_1" localSheetId="2" hidden="1">{#N/A,#N/A,TRUE,"Historicals";#N/A,#N/A,TRUE,"Charts";#N/A,#N/A,TRUE,"Forecasts"}</definedName>
    <definedName name="kjgkjgk_1" localSheetId="4" hidden="1">{#N/A,#N/A,TRUE,"Historicals";#N/A,#N/A,TRUE,"Charts";#N/A,#N/A,TRUE,"Forecasts"}</definedName>
    <definedName name="kjgkjgk_1" hidden="1">{#N/A,#N/A,TRUE,"Historicals";#N/A,#N/A,TRUE,"Charts";#N/A,#N/A,TRUE,"Forecasts"}</definedName>
    <definedName name="kjgkjgk_2" localSheetId="2" hidden="1">{#N/A,#N/A,TRUE,"Historicals";#N/A,#N/A,TRUE,"Charts";#N/A,#N/A,TRUE,"Forecasts"}</definedName>
    <definedName name="kjgkjgk_2" localSheetId="4" hidden="1">{#N/A,#N/A,TRUE,"Historicals";#N/A,#N/A,TRUE,"Charts";#N/A,#N/A,TRUE,"Forecasts"}</definedName>
    <definedName name="kjgkjgk_2" hidden="1">{#N/A,#N/A,TRUE,"Historicals";#N/A,#N/A,TRUE,"Charts";#N/A,#N/A,TRUE,"Forecasts"}</definedName>
    <definedName name="kjhkhkmnb" localSheetId="2" hidden="1">{#N/A,#N/A,TRUE,"Historicals";#N/A,#N/A,TRUE,"Charts";#N/A,#N/A,TRUE,"Forecasts"}</definedName>
    <definedName name="kjhkhkmnb" localSheetId="4" hidden="1">{#N/A,#N/A,TRUE,"Historicals";#N/A,#N/A,TRUE,"Charts";#N/A,#N/A,TRUE,"Forecasts"}</definedName>
    <definedName name="kjhkhkmnb" hidden="1">{#N/A,#N/A,TRUE,"Historicals";#N/A,#N/A,TRUE,"Charts";#N/A,#N/A,TRUE,"Forecasts"}</definedName>
    <definedName name="kjhkhkmnb_1" localSheetId="2" hidden="1">{#N/A,#N/A,TRUE,"Historicals";#N/A,#N/A,TRUE,"Charts";#N/A,#N/A,TRUE,"Forecasts"}</definedName>
    <definedName name="kjhkhkmnb_1" localSheetId="4" hidden="1">{#N/A,#N/A,TRUE,"Historicals";#N/A,#N/A,TRUE,"Charts";#N/A,#N/A,TRUE,"Forecasts"}</definedName>
    <definedName name="kjhkhkmnb_1" hidden="1">{#N/A,#N/A,TRUE,"Historicals";#N/A,#N/A,TRUE,"Charts";#N/A,#N/A,TRUE,"Forecasts"}</definedName>
    <definedName name="kjhkhkmnb_2" localSheetId="2" hidden="1">{#N/A,#N/A,TRUE,"Historicals";#N/A,#N/A,TRUE,"Charts";#N/A,#N/A,TRUE,"Forecasts"}</definedName>
    <definedName name="kjhkhkmnb_2" localSheetId="4" hidden="1">{#N/A,#N/A,TRUE,"Historicals";#N/A,#N/A,TRUE,"Charts";#N/A,#N/A,TRUE,"Forecasts"}</definedName>
    <definedName name="kjhkhkmnb_2" hidden="1">{#N/A,#N/A,TRUE,"Historicals";#N/A,#N/A,TRUE,"Charts";#N/A,#N/A,TRUE,"Forecasts"}</definedName>
    <definedName name="kjhkj" localSheetId="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kjhkj" localSheetId="4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kjhkj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kjhkjh" localSheetId="2" hidden="1">{#N/A,#N/A,FALSE,"ORIX CSC"}</definedName>
    <definedName name="kjhkjh" localSheetId="4" hidden="1">{#N/A,#N/A,FALSE,"ORIX CSC"}</definedName>
    <definedName name="kjhkjh" hidden="1">{#N/A,#N/A,FALSE,"ORIX CSC"}</definedName>
    <definedName name="kjhklslfvcsdjkl" localSheetId="10">#REF!</definedName>
    <definedName name="kjhklslfvcsdjkl">#REF!</definedName>
    <definedName name="kjhuy" localSheetId="2" hidden="1">{"גביה התחלה 1",#N/A,FALSE,"ינואר 02";"גביה התחלה 2",#N/A,FALSE,"ינואר 02";"גביה  התחלה 3",#N/A,FALSE,"ינואר 02"}</definedName>
    <definedName name="kjhuy" localSheetId="4" hidden="1">{"גביה התחלה 1",#N/A,FALSE,"ינואר 02";"גביה התחלה 2",#N/A,FALSE,"ינואר 02";"גביה  התחלה 3",#N/A,FALSE,"ינואר 02"}</definedName>
    <definedName name="kjhuy" hidden="1">{"גביה התחלה 1",#N/A,FALSE,"ינואר 02";"גביה התחלה 2",#N/A,FALSE,"ינואר 02";"גביה  התחלה 3",#N/A,FALSE,"ינואר 02"}</definedName>
    <definedName name="kjj" localSheetId="10" hidden="1">#REF!</definedName>
    <definedName name="kjj" localSheetId="4" hidden="1">#REF!</definedName>
    <definedName name="kjj" hidden="1">#REF!</definedName>
    <definedName name="kjjedj" localSheetId="2" hidden="1">{"year1",#N/A,FALSE,"IZT";"year2",#N/A,FALSE,"IZT"}</definedName>
    <definedName name="kjjedj" localSheetId="4" hidden="1">{"year1",#N/A,FALSE,"IZT";"year2",#N/A,FALSE,"IZT"}</definedName>
    <definedName name="kjjedj" hidden="1">{"year1",#N/A,FALSE,"IZT";"year2",#N/A,FALSE,"IZT"}</definedName>
    <definedName name="KJUIOL" localSheetId="2" hidden="1">{#N/A,#N/A,TRUE,"Cover";#N/A,#N/A,TRUE,"Conts";#N/A,#N/A,TRUE,"VOS";#N/A,#N/A,TRUE,"Warrington";#N/A,#N/A,TRUE,"Widnes"}</definedName>
    <definedName name="KJUIOL" localSheetId="4" hidden="1">{#N/A,#N/A,TRUE,"Cover";#N/A,#N/A,TRUE,"Conts";#N/A,#N/A,TRUE,"VOS";#N/A,#N/A,TRUE,"Warrington";#N/A,#N/A,TRUE,"Widnes"}</definedName>
    <definedName name="KJUIOL" hidden="1">{#N/A,#N/A,TRUE,"Cover";#N/A,#N/A,TRUE,"Conts";#N/A,#N/A,TRUE,"VOS";#N/A,#N/A,TRUE,"Warrington";#N/A,#N/A,TRUE,"Widnes"}</definedName>
    <definedName name="kk" localSheetId="2" hidden="1">{#N/A,#N/A,TRUE,"PROFIT 11-95"}</definedName>
    <definedName name="kk" localSheetId="4" hidden="1">{#N/A,#N/A,TRUE,"PROFIT 11-95"}</definedName>
    <definedName name="kk" hidden="1">{#N/A,#N/A,TRUE,"PROFIT 11-95"}</definedName>
    <definedName name="kkj" localSheetId="10">#REF!</definedName>
    <definedName name="kkj">#REF!</definedName>
    <definedName name="kkk" localSheetId="2" hidden="1">{#N/A,#N/A,FALSE,"CCTV"}</definedName>
    <definedName name="kkk" localSheetId="4" hidden="1">{#N/A,#N/A,FALSE,"CCTV"}</definedName>
    <definedName name="kkk" hidden="1">{#N/A,#N/A,FALSE,"CCTV"}</definedName>
    <definedName name="kkkk">#N/A</definedName>
    <definedName name="kkkkkkkkkkkkkkk" localSheetId="2" hidden="1">{"Page1",#N/A,FALSE,"Summary";"Page2",#N/A,FALSE,"Summary";"Page3",#N/A,FALSE,"Summary";"Page4",#N/A,FALSE,"Summary"}</definedName>
    <definedName name="kkkkkkkkkkkkkkk" localSheetId="4" hidden="1">{"Page1",#N/A,FALSE,"Summary";"Page2",#N/A,FALSE,"Summary";"Page3",#N/A,FALSE,"Summary";"Page4",#N/A,FALSE,"Summary"}</definedName>
    <definedName name="kkkkkkkkkkkkkkk" hidden="1">{"Page1",#N/A,FALSE,"Summary";"Page2",#N/A,FALSE,"Summary";"Page3",#N/A,FALSE,"Summary";"Page4",#N/A,FALSE,"Summary"}</definedName>
    <definedName name="kkuykt" localSheetId="2" hidden="1">{#N/A,#N/A,TRUE,"Historicals";#N/A,#N/A,TRUE,"Charts";#N/A,#N/A,TRUE,"Forecasts"}</definedName>
    <definedName name="kkuykt" localSheetId="4" hidden="1">{#N/A,#N/A,TRUE,"Historicals";#N/A,#N/A,TRUE,"Charts";#N/A,#N/A,TRUE,"Forecasts"}</definedName>
    <definedName name="kkuykt" hidden="1">{#N/A,#N/A,TRUE,"Historicals";#N/A,#N/A,TRUE,"Charts";#N/A,#N/A,TRUE,"Forecasts"}</definedName>
    <definedName name="kkuykt_1" localSheetId="2" hidden="1">{#N/A,#N/A,TRUE,"Historicals";#N/A,#N/A,TRUE,"Charts";#N/A,#N/A,TRUE,"Forecasts"}</definedName>
    <definedName name="kkuykt_1" localSheetId="4" hidden="1">{#N/A,#N/A,TRUE,"Historicals";#N/A,#N/A,TRUE,"Charts";#N/A,#N/A,TRUE,"Forecasts"}</definedName>
    <definedName name="kkuykt_1" hidden="1">{#N/A,#N/A,TRUE,"Historicals";#N/A,#N/A,TRUE,"Charts";#N/A,#N/A,TRUE,"Forecasts"}</definedName>
    <definedName name="kkuykt_2" localSheetId="2" hidden="1">{#N/A,#N/A,TRUE,"Historicals";#N/A,#N/A,TRUE,"Charts";#N/A,#N/A,TRUE,"Forecasts"}</definedName>
    <definedName name="kkuykt_2" localSheetId="4" hidden="1">{#N/A,#N/A,TRUE,"Historicals";#N/A,#N/A,TRUE,"Charts";#N/A,#N/A,TRUE,"Forecasts"}</definedName>
    <definedName name="kkuykt_2" hidden="1">{#N/A,#N/A,TRUE,"Historicals";#N/A,#N/A,TRUE,"Charts";#N/A,#N/A,TRUE,"Forecasts"}</definedName>
    <definedName name="kl" localSheetId="2" hidden="1">{#N/A,#N/A,FALSE,"FY97";#N/A,#N/A,FALSE,"FY98";#N/A,#N/A,FALSE,"FY99";#N/A,#N/A,FALSE,"FY00";#N/A,#N/A,FALSE,"FY01"}</definedName>
    <definedName name="kl" localSheetId="4" hidden="1">{#N/A,#N/A,FALSE,"FY97";#N/A,#N/A,FALSE,"FY98";#N/A,#N/A,FALSE,"FY99";#N/A,#N/A,FALSE,"FY00";#N/A,#N/A,FALSE,"FY01"}</definedName>
    <definedName name="kl" hidden="1">{#N/A,#N/A,FALSE,"FY97";#N/A,#N/A,FALSE,"FY98";#N/A,#N/A,FALSE,"FY99";#N/A,#N/A,FALSE,"FY00";#N/A,#N/A,FALSE,"FY01"}</definedName>
    <definedName name="KLDCVKLDSN" localSheetId="2" hidden="1">{#N/A,#N/A,FALSE,"Other OT Diffs ";#N/A,#N/A,FALSE,"AMP OT DIFFS";#N/A,#N/A,FALSE,"Spend Diffs"}</definedName>
    <definedName name="KLDCVKLDSN" localSheetId="4" hidden="1">{#N/A,#N/A,FALSE,"Other OT Diffs ";#N/A,#N/A,FALSE,"AMP OT DIFFS";#N/A,#N/A,FALSE,"Spend Diffs"}</definedName>
    <definedName name="KLDCVKLDSN" hidden="1">{#N/A,#N/A,FALSE,"Other OT Diffs ";#N/A,#N/A,FALSE,"AMP OT DIFFS";#N/A,#N/A,FALSE,"Spend Diffs"}</definedName>
    <definedName name="klinsi" localSheetId="2" hidden="1">{#N/A,#N/A,FALSE,"Mittelherkunft";#N/A,#N/A,FALSE,"Mittelverwendung"}</definedName>
    <definedName name="klinsi" localSheetId="4" hidden="1">{#N/A,#N/A,FALSE,"Mittelherkunft";#N/A,#N/A,FALSE,"Mittelverwendung"}</definedName>
    <definedName name="klinsi" hidden="1">{#N/A,#N/A,FALSE,"Mittelherkunft";#N/A,#N/A,FALSE,"Mittelverwendung"}</definedName>
    <definedName name="kljlkhjkl" localSheetId="10">#REF!</definedName>
    <definedName name="kljlkhjkl">#REF!</definedName>
    <definedName name="klnsqdlmkcnqsdlf" localSheetId="2" hidden="1">{#N/A,#N/A,FALSE,"Feuil17";#N/A,#N/A,FALSE,"Feuil18";#N/A,#N/A,FALSE,"Feuil23";#N/A,#N/A,FALSE,"Feuil22";#N/A,#N/A,FALSE,"Feuil21";#N/A,#N/A,FALSE,"Feuil20"}</definedName>
    <definedName name="klnsqdlmkcnqsdlf" localSheetId="4" hidden="1">{#N/A,#N/A,FALSE,"Feuil17";#N/A,#N/A,FALSE,"Feuil18";#N/A,#N/A,FALSE,"Feuil23";#N/A,#N/A,FALSE,"Feuil22";#N/A,#N/A,FALSE,"Feuil21";#N/A,#N/A,FALSE,"Feuil20"}</definedName>
    <definedName name="klnsqdlmkcnqsdlf" hidden="1">{#N/A,#N/A,FALSE,"Feuil17";#N/A,#N/A,FALSE,"Feuil18";#N/A,#N/A,FALSE,"Feuil23";#N/A,#N/A,FALSE,"Feuil22";#N/A,#N/A,FALSE,"Feuil21";#N/A,#N/A,FALSE,"Feuil20"}</definedName>
    <definedName name="klo" localSheetId="2" hidden="1">{#N/A,#N/A,TRUE,"Cover";#N/A,#N/A,TRUE,"Conts";#N/A,#N/A,TRUE,"VOS";#N/A,#N/A,TRUE,"Warrington";#N/A,#N/A,TRUE,"Widnes"}</definedName>
    <definedName name="klo" localSheetId="4" hidden="1">{#N/A,#N/A,TRUE,"Cover";#N/A,#N/A,TRUE,"Conts";#N/A,#N/A,TRUE,"VOS";#N/A,#N/A,TRUE,"Warrington";#N/A,#N/A,TRUE,"Widnes"}</definedName>
    <definedName name="klo" hidden="1">{#N/A,#N/A,TRUE,"Cover";#N/A,#N/A,TRUE,"Conts";#N/A,#N/A,TRUE,"VOS";#N/A,#N/A,TRUE,"Warrington";#N/A,#N/A,TRUE,"Widnes"}</definedName>
    <definedName name="KLOP" localSheetId="2" hidden="1">{#N/A,#N/A,TRUE,"Cover";#N/A,#N/A,TRUE,"Conts";#N/A,#N/A,TRUE,"VOS";#N/A,#N/A,TRUE,"Warrington";#N/A,#N/A,TRUE,"Widnes"}</definedName>
    <definedName name="KLOP" localSheetId="4" hidden="1">{#N/A,#N/A,TRUE,"Cover";#N/A,#N/A,TRUE,"Conts";#N/A,#N/A,TRUE,"VOS";#N/A,#N/A,TRUE,"Warrington";#N/A,#N/A,TRUE,"Widnes"}</definedName>
    <definedName name="KLOP" hidden="1">{#N/A,#N/A,TRUE,"Cover";#N/A,#N/A,TRUE,"Conts";#N/A,#N/A,TRUE,"VOS";#N/A,#N/A,TRUE,"Warrington";#N/A,#N/A,TRUE,"Widnes"}</definedName>
    <definedName name="kmh" localSheetId="2" hidden="1">{#N/A,#N/A,TRUE,"Cover sheet";#N/A,#N/A,TRUE,"DCF analysis";#N/A,#N/A,TRUE,"WACC calculation"}</definedName>
    <definedName name="kmh" localSheetId="4" hidden="1">{#N/A,#N/A,TRUE,"Cover sheet";#N/A,#N/A,TRUE,"DCF analysis";#N/A,#N/A,TRUE,"WACC calculation"}</definedName>
    <definedName name="kmh" hidden="1">{#N/A,#N/A,TRUE,"Cover sheet";#N/A,#N/A,TRUE,"DCF analysis";#N/A,#N/A,TRUE,"WACC calculation"}</definedName>
    <definedName name="KN" localSheetId="2" hidden="1">{#N/A,#N/A,FALSE,"Valuation Assumptions";#N/A,#N/A,FALSE,"Summary";#N/A,#N/A,FALSE,"DCF";#N/A,#N/A,FALSE,"Valuation";#N/A,#N/A,FALSE,"WACC";#N/A,#N/A,FALSE,"UBVH";#N/A,#N/A,FALSE,"Free Cash Flow"}</definedName>
    <definedName name="KN" localSheetId="4" hidden="1">{#N/A,#N/A,FALSE,"Valuation Assumptions";#N/A,#N/A,FALSE,"Summary";#N/A,#N/A,FALSE,"DCF";#N/A,#N/A,FALSE,"Valuation";#N/A,#N/A,FALSE,"WACC";#N/A,#N/A,FALSE,"UBVH";#N/A,#N/A,FALSE,"Free Cash Flow"}</definedName>
    <definedName name="KN" hidden="1">{#N/A,#N/A,FALSE,"Valuation Assumptions";#N/A,#N/A,FALSE,"Summary";#N/A,#N/A,FALSE,"DCF";#N/A,#N/A,FALSE,"Valuation";#N/A,#N/A,FALSE,"WACC";#N/A,#N/A,FALSE,"UBVH";#N/A,#N/A,FALSE,"Free Cash Flow"}</definedName>
    <definedName name="KN_1" localSheetId="2" hidden="1">{#N/A,#N/A,FALSE,"Valuation Assumptions";#N/A,#N/A,FALSE,"Summary";#N/A,#N/A,FALSE,"DCF";#N/A,#N/A,FALSE,"Valuation";#N/A,#N/A,FALSE,"WACC";#N/A,#N/A,FALSE,"UBVH";#N/A,#N/A,FALSE,"Free Cash Flow"}</definedName>
    <definedName name="KN_1" localSheetId="4" hidden="1">{#N/A,#N/A,FALSE,"Valuation Assumptions";#N/A,#N/A,FALSE,"Summary";#N/A,#N/A,FALSE,"DCF";#N/A,#N/A,FALSE,"Valuation";#N/A,#N/A,FALSE,"WACC";#N/A,#N/A,FALSE,"UBVH";#N/A,#N/A,FALSE,"Free Cash Flow"}</definedName>
    <definedName name="KN_1" hidden="1">{#N/A,#N/A,FALSE,"Valuation Assumptions";#N/A,#N/A,FALSE,"Summary";#N/A,#N/A,FALSE,"DCF";#N/A,#N/A,FALSE,"Valuation";#N/A,#N/A,FALSE,"WACC";#N/A,#N/A,FALSE,"UBVH";#N/A,#N/A,FALSE,"Free Cash Flow"}</definedName>
    <definedName name="KN_2" localSheetId="2" hidden="1">{#N/A,#N/A,FALSE,"Valuation Assumptions";#N/A,#N/A,FALSE,"Summary";#N/A,#N/A,FALSE,"DCF";#N/A,#N/A,FALSE,"Valuation";#N/A,#N/A,FALSE,"WACC";#N/A,#N/A,FALSE,"UBVH";#N/A,#N/A,FALSE,"Free Cash Flow"}</definedName>
    <definedName name="KN_2" localSheetId="4" hidden="1">{#N/A,#N/A,FALSE,"Valuation Assumptions";#N/A,#N/A,FALSE,"Summary";#N/A,#N/A,FALSE,"DCF";#N/A,#N/A,FALSE,"Valuation";#N/A,#N/A,FALSE,"WACC";#N/A,#N/A,FALSE,"UBVH";#N/A,#N/A,FALSE,"Free Cash Flow"}</definedName>
    <definedName name="KN_2" hidden="1">{#N/A,#N/A,FALSE,"Valuation Assumptions";#N/A,#N/A,FALSE,"Summary";#N/A,#N/A,FALSE,"DCF";#N/A,#N/A,FALSE,"Valuation";#N/A,#N/A,FALSE,"WACC";#N/A,#N/A,FALSE,"UBVH";#N/A,#N/A,FALSE,"Free Cash Flow"}</definedName>
    <definedName name="KNKDCNN" localSheetId="2" hidden="1">{"year1",#N/A,FALSE,"IZT";"year2",#N/A,FALSE,"IZT"}</definedName>
    <definedName name="KNKDCNN" localSheetId="4" hidden="1">{"year1",#N/A,FALSE,"IZT";"year2",#N/A,FALSE,"IZT"}</definedName>
    <definedName name="KNKDCNN" hidden="1">{"year1",#N/A,FALSE,"IZT";"year2",#N/A,FALSE,"IZT"}</definedName>
    <definedName name="KNVHDF" localSheetId="2" hidden="1">{#N/A,#N/A,TRUE,"Cover";#N/A,#N/A,TRUE,"Conts";#N/A,#N/A,TRUE,"VOS";#N/A,#N/A,TRUE,"Warrington";#N/A,#N/A,TRUE,"Widnes"}</definedName>
    <definedName name="KNVHDF" localSheetId="4" hidden="1">{#N/A,#N/A,TRUE,"Cover";#N/A,#N/A,TRUE,"Conts";#N/A,#N/A,TRUE,"VOS";#N/A,#N/A,TRUE,"Warrington";#N/A,#N/A,TRUE,"Widnes"}</definedName>
    <definedName name="KNVHDF" hidden="1">{#N/A,#N/A,TRUE,"Cover";#N/A,#N/A,TRUE,"Conts";#N/A,#N/A,TRUE,"VOS";#N/A,#N/A,TRUE,"Warrington";#N/A,#N/A,TRUE,"Widnes"}</definedName>
    <definedName name="KOBI" localSheetId="2" hidden="1">{#N/A,#N/A,FALSE,"רווח והפסד HOT";#N/A,#N/A,FALSE,"הכנסות";#N/A,#N/A,FALSE,"הוצאות תפעול עיקריים";#N/A,#N/A,FALSE,"תוכן";#N/A,#N/A,FALSE,"אחזקת רשת";#N/A,#N/A,FALSE,"תפעול אחרות";#N/A,#N/A,FALSE,"שכר דירה תפעול";#N/A,#N/A,FALSE,"שיווק";#N/A,#N/A,FALSE,"הנהלה"}</definedName>
    <definedName name="KOBI" localSheetId="4" hidden="1">{#N/A,#N/A,FALSE,"רווח והפסד HOT";#N/A,#N/A,FALSE,"הכנסות";#N/A,#N/A,FALSE,"הוצאות תפעול עיקריים";#N/A,#N/A,FALSE,"תוכן";#N/A,#N/A,FALSE,"אחזקת רשת";#N/A,#N/A,FALSE,"תפעול אחרות";#N/A,#N/A,FALSE,"שכר דירה תפעול";#N/A,#N/A,FALSE,"שיווק";#N/A,#N/A,FALSE,"הנהלה"}</definedName>
    <definedName name="KOBI" hidden="1">{#N/A,#N/A,FALSE,"רווח והפסד HOT";#N/A,#N/A,FALSE,"הכנסות";#N/A,#N/A,FALSE,"הוצאות תפעול עיקריים";#N/A,#N/A,FALSE,"תוכן";#N/A,#N/A,FALSE,"אחזקת רשת";#N/A,#N/A,FALSE,"תפעול אחרות";#N/A,#N/A,FALSE,"שכר דירה תפעול";#N/A,#N/A,FALSE,"שיווק";#N/A,#N/A,FALSE,"הנהלה"}</definedName>
    <definedName name="kol" localSheetId="2" hidden="1">{"away stand alones",#N/A,FALSE,"Target"}</definedName>
    <definedName name="kol" localSheetId="4" hidden="1">{"away stand alones",#N/A,FALSE,"Target"}</definedName>
    <definedName name="kol" hidden="1">{"away stand alones",#N/A,FALSE,"Target"}</definedName>
    <definedName name="kp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kp" localSheetId="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kp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kryk" localSheetId="2" hidden="1">{#N/A,#N/A,TRUE,"Cover";#N/A,#N/A,TRUE,"Conts";#N/A,#N/A,TRUE,"VOS";#N/A,#N/A,TRUE,"Warrington";#N/A,#N/A,TRUE,"Widnes"}</definedName>
    <definedName name="kryk" localSheetId="4" hidden="1">{#N/A,#N/A,TRUE,"Cover";#N/A,#N/A,TRUE,"Conts";#N/A,#N/A,TRUE,"VOS";#N/A,#N/A,TRUE,"Warrington";#N/A,#N/A,TRUE,"Widnes"}</definedName>
    <definedName name="kryk" hidden="1">{#N/A,#N/A,TRUE,"Cover";#N/A,#N/A,TRUE,"Conts";#N/A,#N/A,TRUE,"VOS";#N/A,#N/A,TRUE,"Warrington";#N/A,#N/A,TRUE,"Widnes"}</definedName>
    <definedName name="ksdana" localSheetId="2" hidden="1">{#N/A,#N/A,FALSE,"Title";#N/A,#N/A,FALSE,"Index";#N/A,#N/A,FALSE,"Comm";#N/A,#N/A,FALSE,"A1";#N/A,#N/A,FALSE,"A2";#N/A,#N/A,FALSE,"A3";#N/A,#N/A,FALSE,"A4";#N/A,#N/A,FALSE,"A5";#N/A,#N/A,FALSE,"A6";#N/A,#N/A,FALSE,"A7";#N/A,#N/A,FALSE,"A8";#N/A,#N/A,FALSE,"A9";#N/A,#N/A,FALSE,"B1";#N/A,#N/A,FALSE,"B2";#N/A,#N/A,FALSE,"C1";#N/A,#N/A,FALSE,"C2";#N/A,#N/A,FALSE,"C3";#N/A,#N/A,FALSE,"C4";#N/A,#N/A,FALSE,"C5";#N/A,#N/A,FALSE,"D1";#N/A,#N/A,FALSE,"D2";#N/A,#N/A,FALSE,"D3";#N/A,#N/A,FALSE,"E1";#N/A,#N/A,FALSE,"E2";#N/A,#N/A,FALSE,"H1";#N/A,#N/A,FALSE,"H2";#N/A,#N/A,FALSE,"Summ";#N/A,#N/A,FALSE,"H3";#N/A,#N/A,FALSE,"H4";#N/A,#N/A,FALSE,"A10"}</definedName>
    <definedName name="ksdana" localSheetId="4" hidden="1">{#N/A,#N/A,FALSE,"Title";#N/A,#N/A,FALSE,"Index";#N/A,#N/A,FALSE,"Comm";#N/A,#N/A,FALSE,"A1";#N/A,#N/A,FALSE,"A2";#N/A,#N/A,FALSE,"A3";#N/A,#N/A,FALSE,"A4";#N/A,#N/A,FALSE,"A5";#N/A,#N/A,FALSE,"A6";#N/A,#N/A,FALSE,"A7";#N/A,#N/A,FALSE,"A8";#N/A,#N/A,FALSE,"A9";#N/A,#N/A,FALSE,"B1";#N/A,#N/A,FALSE,"B2";#N/A,#N/A,FALSE,"C1";#N/A,#N/A,FALSE,"C2";#N/A,#N/A,FALSE,"C3";#N/A,#N/A,FALSE,"C4";#N/A,#N/A,FALSE,"C5";#N/A,#N/A,FALSE,"D1";#N/A,#N/A,FALSE,"D2";#N/A,#N/A,FALSE,"D3";#N/A,#N/A,FALSE,"E1";#N/A,#N/A,FALSE,"E2";#N/A,#N/A,FALSE,"H1";#N/A,#N/A,FALSE,"H2";#N/A,#N/A,FALSE,"Summ";#N/A,#N/A,FALSE,"H3";#N/A,#N/A,FALSE,"H4";#N/A,#N/A,FALSE,"A10"}</definedName>
    <definedName name="ksdana" hidden="1">{#N/A,#N/A,FALSE,"Title";#N/A,#N/A,FALSE,"Index";#N/A,#N/A,FALSE,"Comm";#N/A,#N/A,FALSE,"A1";#N/A,#N/A,FALSE,"A2";#N/A,#N/A,FALSE,"A3";#N/A,#N/A,FALSE,"A4";#N/A,#N/A,FALSE,"A5";#N/A,#N/A,FALSE,"A6";#N/A,#N/A,FALSE,"A7";#N/A,#N/A,FALSE,"A8";#N/A,#N/A,FALSE,"A9";#N/A,#N/A,FALSE,"B1";#N/A,#N/A,FALSE,"B2";#N/A,#N/A,FALSE,"C1";#N/A,#N/A,FALSE,"C2";#N/A,#N/A,FALSE,"C3";#N/A,#N/A,FALSE,"C4";#N/A,#N/A,FALSE,"C5";#N/A,#N/A,FALSE,"D1";#N/A,#N/A,FALSE,"D2";#N/A,#N/A,FALSE,"D3";#N/A,#N/A,FALSE,"E1";#N/A,#N/A,FALSE,"E2";#N/A,#N/A,FALSE,"H1";#N/A,#N/A,FALSE,"H2";#N/A,#N/A,FALSE,"Summ";#N/A,#N/A,FALSE,"H3";#N/A,#N/A,FALSE,"H4";#N/A,#N/A,FALSE,"A10"}</definedName>
    <definedName name="KST" localSheetId="10" hidden="1">#REF!</definedName>
    <definedName name="KST" localSheetId="4" hidden="1">#REF!</definedName>
    <definedName name="KST" hidden="1">#REF!</definedName>
    <definedName name="ktykjghk" localSheetId="2" hidden="1">{#N/A,#N/A,TRUE,"Historicals";#N/A,#N/A,TRUE,"Charts";#N/A,#N/A,TRUE,"Forecasts"}</definedName>
    <definedName name="ktykjghk" localSheetId="4" hidden="1">{#N/A,#N/A,TRUE,"Historicals";#N/A,#N/A,TRUE,"Charts";#N/A,#N/A,TRUE,"Forecasts"}</definedName>
    <definedName name="ktykjghk" hidden="1">{#N/A,#N/A,TRUE,"Historicals";#N/A,#N/A,TRUE,"Charts";#N/A,#N/A,TRUE,"Forecasts"}</definedName>
    <definedName name="ktykjghk_1" localSheetId="2" hidden="1">{#N/A,#N/A,TRUE,"Historicals";#N/A,#N/A,TRUE,"Charts";#N/A,#N/A,TRUE,"Forecasts"}</definedName>
    <definedName name="ktykjghk_1" localSheetId="4" hidden="1">{#N/A,#N/A,TRUE,"Historicals";#N/A,#N/A,TRUE,"Charts";#N/A,#N/A,TRUE,"Forecasts"}</definedName>
    <definedName name="ktykjghk_1" hidden="1">{#N/A,#N/A,TRUE,"Historicals";#N/A,#N/A,TRUE,"Charts";#N/A,#N/A,TRUE,"Forecasts"}</definedName>
    <definedName name="ktykjghk_2" localSheetId="2" hidden="1">{#N/A,#N/A,TRUE,"Historicals";#N/A,#N/A,TRUE,"Charts";#N/A,#N/A,TRUE,"Forecasts"}</definedName>
    <definedName name="ktykjghk_2" localSheetId="4" hidden="1">{#N/A,#N/A,TRUE,"Historicals";#N/A,#N/A,TRUE,"Charts";#N/A,#N/A,TRUE,"Forecasts"}</definedName>
    <definedName name="ktykjghk_2" hidden="1">{#N/A,#N/A,TRUE,"Historicals";#N/A,#N/A,TRUE,"Charts";#N/A,#N/A,TRUE,"Forecasts"}</definedName>
    <definedName name="KU_ARIA" localSheetId="10">#REF!</definedName>
    <definedName name="KU_ARIA">#REF!</definedName>
    <definedName name="kuiuk" localSheetId="2" hidden="1">{#N/A,#N/A,TRUE,"Historicals";#N/A,#N/A,TRUE,"Charts";#N/A,#N/A,TRUE,"Forecasts"}</definedName>
    <definedName name="kuiuk" localSheetId="4" hidden="1">{#N/A,#N/A,TRUE,"Historicals";#N/A,#N/A,TRUE,"Charts";#N/A,#N/A,TRUE,"Forecasts"}</definedName>
    <definedName name="kuiuk" hidden="1">{#N/A,#N/A,TRUE,"Historicals";#N/A,#N/A,TRUE,"Charts";#N/A,#N/A,TRUE,"Forecasts"}</definedName>
    <definedName name="kuiuk_1" localSheetId="2" hidden="1">{#N/A,#N/A,TRUE,"Historicals";#N/A,#N/A,TRUE,"Charts";#N/A,#N/A,TRUE,"Forecasts"}</definedName>
    <definedName name="kuiuk_1" localSheetId="4" hidden="1">{#N/A,#N/A,TRUE,"Historicals";#N/A,#N/A,TRUE,"Charts";#N/A,#N/A,TRUE,"Forecasts"}</definedName>
    <definedName name="kuiuk_1" hidden="1">{#N/A,#N/A,TRUE,"Historicals";#N/A,#N/A,TRUE,"Charts";#N/A,#N/A,TRUE,"Forecasts"}</definedName>
    <definedName name="kuiuk_2" localSheetId="2" hidden="1">{#N/A,#N/A,TRUE,"Historicals";#N/A,#N/A,TRUE,"Charts";#N/A,#N/A,TRUE,"Forecasts"}</definedName>
    <definedName name="kuiuk_2" localSheetId="4" hidden="1">{#N/A,#N/A,TRUE,"Historicals";#N/A,#N/A,TRUE,"Charts";#N/A,#N/A,TRUE,"Forecasts"}</definedName>
    <definedName name="kuiuk_2" hidden="1">{#N/A,#N/A,TRUE,"Historicals";#N/A,#N/A,TRUE,"Charts";#N/A,#N/A,TRUE,"Forecasts"}</definedName>
    <definedName name="Kurashiki" localSheetId="10" hidden="1">#REF!</definedName>
    <definedName name="Kurashiki" localSheetId="4" hidden="1">#REF!</definedName>
    <definedName name="Kurashiki" hidden="1">#REF!</definedName>
    <definedName name="Kuwait" localSheetId="10">#REF!</definedName>
    <definedName name="Kuwait">#REF!</definedName>
    <definedName name="kuykgkg" localSheetId="2" hidden="1">{#N/A,#N/A,TRUE,"Historicals";#N/A,#N/A,TRUE,"Charts";#N/A,#N/A,TRUE,"Forecasts"}</definedName>
    <definedName name="kuykgkg" localSheetId="4" hidden="1">{#N/A,#N/A,TRUE,"Historicals";#N/A,#N/A,TRUE,"Charts";#N/A,#N/A,TRUE,"Forecasts"}</definedName>
    <definedName name="kuykgkg" hidden="1">{#N/A,#N/A,TRUE,"Historicals";#N/A,#N/A,TRUE,"Charts";#N/A,#N/A,TRUE,"Forecasts"}</definedName>
    <definedName name="kuykgkg_1" localSheetId="2" hidden="1">{#N/A,#N/A,TRUE,"Historicals";#N/A,#N/A,TRUE,"Charts";#N/A,#N/A,TRUE,"Forecasts"}</definedName>
    <definedName name="kuykgkg_1" localSheetId="4" hidden="1">{#N/A,#N/A,TRUE,"Historicals";#N/A,#N/A,TRUE,"Charts";#N/A,#N/A,TRUE,"Forecasts"}</definedName>
    <definedName name="kuykgkg_1" hidden="1">{#N/A,#N/A,TRUE,"Historicals";#N/A,#N/A,TRUE,"Charts";#N/A,#N/A,TRUE,"Forecasts"}</definedName>
    <definedName name="kuykgkg_2" localSheetId="2" hidden="1">{#N/A,#N/A,TRUE,"Historicals";#N/A,#N/A,TRUE,"Charts";#N/A,#N/A,TRUE,"Forecasts"}</definedName>
    <definedName name="kuykgkg_2" localSheetId="4" hidden="1">{#N/A,#N/A,TRUE,"Historicals";#N/A,#N/A,TRUE,"Charts";#N/A,#N/A,TRUE,"Forecasts"}</definedName>
    <definedName name="kuykgkg_2" hidden="1">{#N/A,#N/A,TRUE,"Historicals";#N/A,#N/A,TRUE,"Charts";#N/A,#N/A,TRUE,"Forecasts"}</definedName>
    <definedName name="KYFC" localSheetId="2" hidden="1">{#N/A,#N/A,TRUE,"Cover";#N/A,#N/A,TRUE,"Conts";#N/A,#N/A,TRUE,"VOS";#N/A,#N/A,TRUE,"Warrington";#N/A,#N/A,TRUE,"Widnes"}</definedName>
    <definedName name="KYFC" localSheetId="4" hidden="1">{#N/A,#N/A,TRUE,"Cover";#N/A,#N/A,TRUE,"Conts";#N/A,#N/A,TRUE,"VOS";#N/A,#N/A,TRUE,"Warrington";#N/A,#N/A,TRUE,"Widnes"}</definedName>
    <definedName name="KYFC" hidden="1">{#N/A,#N/A,TRUE,"Cover";#N/A,#N/A,TRUE,"Conts";#N/A,#N/A,TRUE,"VOS";#N/A,#N/A,TRUE,"Warrington";#N/A,#N/A,TRUE,"Widnes"}</definedName>
    <definedName name="KYSTH" localSheetId="2" hidden="1">{#N/A,#N/A,TRUE,"Cover";#N/A,#N/A,TRUE,"Conts";#N/A,#N/A,TRUE,"VOS";#N/A,#N/A,TRUE,"Warrington";#N/A,#N/A,TRUE,"Widnes"}</definedName>
    <definedName name="KYSTH" localSheetId="4" hidden="1">{#N/A,#N/A,TRUE,"Cover";#N/A,#N/A,TRUE,"Conts";#N/A,#N/A,TRUE,"VOS";#N/A,#N/A,TRUE,"Warrington";#N/A,#N/A,TRUE,"Widnes"}</definedName>
    <definedName name="KYSTH" hidden="1">{#N/A,#N/A,TRUE,"Cover";#N/A,#N/A,TRUE,"Conts";#N/A,#N/A,TRUE,"VOS";#N/A,#N/A,TRUE,"Warrington";#N/A,#N/A,TRUE,"Widnes"}</definedName>
    <definedName name="l" localSheetId="2" hidden="1">{#N/A,#N/A,TRUE,"Пресса";#N/A,#N/A,TRUE,"Метро";#N/A,#N/A,TRUE,"Щиты";#N/A,#N/A,TRUE,"График";#N/A,#N/A,TRUE,"График"}</definedName>
    <definedName name="l" localSheetId="4" hidden="1">{#N/A,#N/A,TRUE,"Пресса";#N/A,#N/A,TRUE,"Метро";#N/A,#N/A,TRUE,"Щиты";#N/A,#N/A,TRUE,"График";#N/A,#N/A,TRUE,"График"}</definedName>
    <definedName name="l" hidden="1">{#N/A,#N/A,TRUE,"Пресса";#N/A,#N/A,TRUE,"Метро";#N/A,#N/A,TRUE,"Щиты";#N/A,#N/A,TRUE,"График";#N/A,#N/A,TRUE,"График"}</definedName>
    <definedName name="l.hgj" localSheetId="2" hidden="1">{#N/A,#N/A,FALSE,"UK";#N/A,#N/A,FALSE,"FR";#N/A,#N/A,FALSE,"SWE";#N/A,#N/A,FALSE,"BE";#N/A,#N/A,FALSE,"IT";#N/A,#N/A,FALSE,"SP";#N/A,#N/A,FALSE,"GE";#N/A,#N/A,FALSE,"PO";#N/A,#N/A,FALSE,"SWI";#N/A,#N/A,FALSE,"NON"}</definedName>
    <definedName name="l.hgj" localSheetId="4" hidden="1">{#N/A,#N/A,FALSE,"UK";#N/A,#N/A,FALSE,"FR";#N/A,#N/A,FALSE,"SWE";#N/A,#N/A,FALSE,"BE";#N/A,#N/A,FALSE,"IT";#N/A,#N/A,FALSE,"SP";#N/A,#N/A,FALSE,"GE";#N/A,#N/A,FALSE,"PO";#N/A,#N/A,FALSE,"SWI";#N/A,#N/A,FALSE,"NON"}</definedName>
    <definedName name="l.hgj" hidden="1">{#N/A,#N/A,FALSE,"UK";#N/A,#N/A,FALSE,"FR";#N/A,#N/A,FALSE,"SWE";#N/A,#N/A,FALSE,"BE";#N/A,#N/A,FALSE,"IT";#N/A,#N/A,FALSE,"SP";#N/A,#N/A,FALSE,"GE";#N/A,#N/A,FALSE,"PO";#N/A,#N/A,FALSE,"SWI";#N/A,#N/A,FALSE,"NON"}</definedName>
    <definedName name="l_1" localSheetId="2" hidden="1">{#N/A,#N/A,TRUE,"Пресса";#N/A,#N/A,TRUE,"Метро";#N/A,#N/A,TRUE,"Щиты";#N/A,#N/A,TRUE,"График";#N/A,#N/A,TRUE,"График"}</definedName>
    <definedName name="l_1" localSheetId="4" hidden="1">{#N/A,#N/A,TRUE,"Пресса";#N/A,#N/A,TRUE,"Метро";#N/A,#N/A,TRUE,"Щиты";#N/A,#N/A,TRUE,"График";#N/A,#N/A,TRUE,"График"}</definedName>
    <definedName name="l_1" hidden="1">{#N/A,#N/A,TRUE,"Пресса";#N/A,#N/A,TRUE,"Метро";#N/A,#N/A,TRUE,"Щиты";#N/A,#N/A,TRUE,"График";#N/A,#N/A,TRUE,"График"}</definedName>
    <definedName name="l_2" localSheetId="2" hidden="1">{#N/A,#N/A,TRUE,"Пресса";#N/A,#N/A,TRUE,"Метро";#N/A,#N/A,TRUE,"Щиты";#N/A,#N/A,TRUE,"График";#N/A,#N/A,TRUE,"График"}</definedName>
    <definedName name="l_2" localSheetId="4" hidden="1">{#N/A,#N/A,TRUE,"Пресса";#N/A,#N/A,TRUE,"Метро";#N/A,#N/A,TRUE,"Щиты";#N/A,#N/A,TRUE,"График";#N/A,#N/A,TRUE,"График"}</definedName>
    <definedName name="l_2" hidden="1">{#N/A,#N/A,TRUE,"Пресса";#N/A,#N/A,TRUE,"Метро";#N/A,#N/A,TRUE,"Щиты";#N/A,#N/A,TRUE,"График";#N/A,#N/A,TRUE,"График"}</definedName>
    <definedName name="L_Adjust" localSheetId="10">#REF!</definedName>
    <definedName name="L_Adjust">#REF!</definedName>
    <definedName name="L_AJE_Tot" localSheetId="10">#REF!</definedName>
    <definedName name="L_AJE_Tot">#REF!</definedName>
    <definedName name="L_CY_Beg" localSheetId="10">#REF!</definedName>
    <definedName name="L_CY_Beg">#REF!</definedName>
    <definedName name="L_CY_End" localSheetId="10">#REF!</definedName>
    <definedName name="L_CY_End">#REF!</definedName>
    <definedName name="L_PY_End" localSheetId="10">#REF!</definedName>
    <definedName name="L_PY_End">#REF!</definedName>
    <definedName name="L_RJE_Tot" localSheetId="10">#REF!</definedName>
    <definedName name="L_RJE_Tot">#REF!</definedName>
    <definedName name="LaborToggleList" localSheetId="10">#REF!</definedName>
    <definedName name="LaborToggleList">#REF!</definedName>
    <definedName name="Laidlaw_AVP" localSheetId="10">#REF!</definedName>
    <definedName name="Laidlaw_AVP">#REF!</definedName>
    <definedName name="Language" localSheetId="10">#REF!</definedName>
    <definedName name="Language">#REF!</definedName>
    <definedName name="Lapse1" localSheetId="10">#REF!</definedName>
    <definedName name="Lapse1">#REF!</definedName>
    <definedName name="Lapse2" localSheetId="10">#REF!</definedName>
    <definedName name="Lapse2">#REF!</definedName>
    <definedName name="Lapse3" localSheetId="10">#REF!</definedName>
    <definedName name="Lapse3">#REF!</definedName>
    <definedName name="Lapse4" localSheetId="10">#REF!</definedName>
    <definedName name="Lapse4">#REF!</definedName>
    <definedName name="Lapse5" localSheetId="10">#REF!</definedName>
    <definedName name="Lapse5">#REF!</definedName>
    <definedName name="Lapse6" localSheetId="10">#REF!</definedName>
    <definedName name="Lapse6">#REF!</definedName>
    <definedName name="Lapse7" localSheetId="10">#REF!</definedName>
    <definedName name="Lapse7">#REF!</definedName>
    <definedName name="Last_Qtr_Pd" localSheetId="10">#REF!</definedName>
    <definedName name="Last_Qtr_Pd">#REF!</definedName>
    <definedName name="Last_Row">#N/A</definedName>
    <definedName name="LAST_YEAR" localSheetId="10">#REF!</definedName>
    <definedName name="LAST_YEAR">#REF!</definedName>
    <definedName name="Last_Yr_Pd" localSheetId="10">#REF!</definedName>
    <definedName name="Last_Yr_Pd">#REF!</definedName>
    <definedName name="last12" localSheetId="10">#REF!</definedName>
    <definedName name="last12">#REF!</definedName>
    <definedName name="last6" localSheetId="10">#REF!</definedName>
    <definedName name="last6">#REF!</definedName>
    <definedName name="LastQtrIndex" localSheetId="10">#REF!</definedName>
    <definedName name="LastQtrIndex">#REF!</definedName>
    <definedName name="LastYrIndex" localSheetId="10">#REF!</definedName>
    <definedName name="LastYrIndex">#REF!</definedName>
    <definedName name="laundate" localSheetId="10">#REF!</definedName>
    <definedName name="laundate">#REF!</definedName>
    <definedName name="laura1" localSheetId="10">#REF!</definedName>
    <definedName name="laura1">#REF!</definedName>
    <definedName name="LBO" localSheetId="10">#REF!,#REF!,#REF!</definedName>
    <definedName name="LBO">#REF!,#REF!,#REF!</definedName>
    <definedName name="LBO_1" localSheetId="10">#REF!</definedName>
    <definedName name="LBO_1">#REF!</definedName>
    <definedName name="LBO_2" localSheetId="10">#REF!</definedName>
    <definedName name="LBO_2">#REF!</definedName>
    <definedName name="LBO_3" localSheetId="10">#REF!</definedName>
    <definedName name="LBO_3">#REF!</definedName>
    <definedName name="LBO_4" localSheetId="10">#REF!</definedName>
    <definedName name="LBO_4">#REF!</definedName>
    <definedName name="LBO_5" localSheetId="10">#REF!</definedName>
    <definedName name="LBO_5">#REF!</definedName>
    <definedName name="LBO_6" localSheetId="10">#REF!</definedName>
    <definedName name="LBO_6">#REF!</definedName>
    <definedName name="LBO_7" localSheetId="10">#REF!</definedName>
    <definedName name="LBO_7">#REF!</definedName>
    <definedName name="LBO_8" localSheetId="10">#REF!</definedName>
    <definedName name="LBO_8">#REF!</definedName>
    <definedName name="LC" localSheetId="10">#REF!</definedName>
    <definedName name="LC">#REF!</definedName>
    <definedName name="LC_Size_Paste" localSheetId="10">#REF!</definedName>
    <definedName name="LC_Size_Paste">#REF!</definedName>
    <definedName name="LEAS_JV_CA_7__2__List" localSheetId="10">#REF!</definedName>
    <definedName name="LEAS_JV_CA_7__2__List">#REF!</definedName>
    <definedName name="lease" localSheetId="10">#REF!</definedName>
    <definedName name="lease">#REF!</definedName>
    <definedName name="LegalExpenses" localSheetId="10">#REF!</definedName>
    <definedName name="LegalExpenses" localSheetId="4">#REF!</definedName>
    <definedName name="LegalExpenses">#REF!</definedName>
    <definedName name="Length" localSheetId="10">#REF!</definedName>
    <definedName name="Length">#REF!</definedName>
    <definedName name="level" localSheetId="2" hidden="1">{#N/A,#N/A,TRUE,"Cover";#N/A,#N/A,TRUE,"Conts";#N/A,#N/A,TRUE,"VOS";#N/A,#N/A,TRUE,"Warrington";#N/A,#N/A,TRUE,"Widnes"}</definedName>
    <definedName name="level" localSheetId="4" hidden="1">{#N/A,#N/A,TRUE,"Cover";#N/A,#N/A,TRUE,"Conts";#N/A,#N/A,TRUE,"VOS";#N/A,#N/A,TRUE,"Warrington";#N/A,#N/A,TRUE,"Widnes"}</definedName>
    <definedName name="level" hidden="1">{#N/A,#N/A,TRUE,"Cover";#N/A,#N/A,TRUE,"Conts";#N/A,#N/A,TRUE,"VOS";#N/A,#N/A,TRUE,"Warrington";#N/A,#N/A,TRUE,"Widnes"}</definedName>
    <definedName name="level3" localSheetId="2" hidden="1">{#N/A,#N/A,TRUE,"Cover";#N/A,#N/A,TRUE,"Conts";#N/A,#N/A,TRUE,"VOS";#N/A,#N/A,TRUE,"Warrington";#N/A,#N/A,TRUE,"Widnes"}</definedName>
    <definedName name="level3" localSheetId="4" hidden="1">{#N/A,#N/A,TRUE,"Cover";#N/A,#N/A,TRUE,"Conts";#N/A,#N/A,TRUE,"VOS";#N/A,#N/A,TRUE,"Warrington";#N/A,#N/A,TRUE,"Widnes"}</definedName>
    <definedName name="level3" hidden="1">{#N/A,#N/A,TRUE,"Cover";#N/A,#N/A,TRUE,"Conts";#N/A,#N/A,TRUE,"VOS";#N/A,#N/A,TRUE,"Warrington";#N/A,#N/A,TRUE,"Widnes"}</definedName>
    <definedName name="LEXUS" localSheetId="10">#REF!</definedName>
    <definedName name="LEXUS">#REF!</definedName>
    <definedName name="LFGSDLKFLKSD" localSheetId="2" hidden="1">{#N/A,#N/A,FALSE,"JA.1";#N/A,#N/A,FALSE,"JA.2";#N/A,#N/A,FALSE,"JA.3";#N/A,#N/A,FALSE,"JA.4";#N/A,#N/A,FALSE,"JA.5";#N/A,#N/A,FALSE,"JA.6";#N/A,#N/A,FALSE,"JA.7";#N/A,#N/A,FALSE,"JA.8";#N/A,#N/A,FALSE,"JA.9";#N/A,#N/A,FALSE,"JA.10";#N/A,#N/A,FALSE,"JB.1";#N/A,#N/A,FALSE,"JB.2";#N/A,#N/A,FALSE,"JB.3";#N/A,#N/A,FALSE,"JB.4";#N/A,#N/A,FALSE,"JB.5";#N/A,#N/A,FALSE,"JB.6";#N/A,#N/A,FALSE,"JB.7";#N/A,#N/A,FALSE,"JB.8";#N/A,#N/A,FALSE,"JB.9";#N/A,#N/A,FALSE,"JB.10";#N/A,#N/A,FALSE,"JC.1";#N/A,#N/A,FALSE,"JC.2";#N/A,#N/A,FALSE,"JC.3";#N/A,#N/A,FALSE,"JC.4";#N/A,#N/A,FALSE,"JC.5";#N/A,#N/A,FALSE,"JC.6";#N/A,#N/A,FALSE,"JC.7";#N/A,#N/A,FALSE,"JC.8";#N/A,#N/A,FALSE,"JC.9";#N/A,#N/A,FALSE,"JC.10";#N/A,#N/A,FALSE,"JD.1";#N/A,#N/A,FALSE,"JD.2";#N/A,#N/A,FALSE,"JD.3";#N/A,#N/A,FALSE,"JD.4";#N/A,#N/A,FALSE,"JD.5";#N/A,#N/A,FALSE,"JD.6";#N/A,#N/A,FALSE,"JD.7";#N/A,#N/A,FALSE,"JD.8";#N/A,#N/A,FALSE,"JD.9";#N/A,#N/A,FALSE,"JD.10"}</definedName>
    <definedName name="LFGSDLKFLKSD" localSheetId="4" hidden="1">{#N/A,#N/A,FALSE,"JA.1";#N/A,#N/A,FALSE,"JA.2";#N/A,#N/A,FALSE,"JA.3";#N/A,#N/A,FALSE,"JA.4";#N/A,#N/A,FALSE,"JA.5";#N/A,#N/A,FALSE,"JA.6";#N/A,#N/A,FALSE,"JA.7";#N/A,#N/A,FALSE,"JA.8";#N/A,#N/A,FALSE,"JA.9";#N/A,#N/A,FALSE,"JA.10";#N/A,#N/A,FALSE,"JB.1";#N/A,#N/A,FALSE,"JB.2";#N/A,#N/A,FALSE,"JB.3";#N/A,#N/A,FALSE,"JB.4";#N/A,#N/A,FALSE,"JB.5";#N/A,#N/A,FALSE,"JB.6";#N/A,#N/A,FALSE,"JB.7";#N/A,#N/A,FALSE,"JB.8";#N/A,#N/A,FALSE,"JB.9";#N/A,#N/A,FALSE,"JB.10";#N/A,#N/A,FALSE,"JC.1";#N/A,#N/A,FALSE,"JC.2";#N/A,#N/A,FALSE,"JC.3";#N/A,#N/A,FALSE,"JC.4";#N/A,#N/A,FALSE,"JC.5";#N/A,#N/A,FALSE,"JC.6";#N/A,#N/A,FALSE,"JC.7";#N/A,#N/A,FALSE,"JC.8";#N/A,#N/A,FALSE,"JC.9";#N/A,#N/A,FALSE,"JC.10";#N/A,#N/A,FALSE,"JD.1";#N/A,#N/A,FALSE,"JD.2";#N/A,#N/A,FALSE,"JD.3";#N/A,#N/A,FALSE,"JD.4";#N/A,#N/A,FALSE,"JD.5";#N/A,#N/A,FALSE,"JD.6";#N/A,#N/A,FALSE,"JD.7";#N/A,#N/A,FALSE,"JD.8";#N/A,#N/A,FALSE,"JD.9";#N/A,#N/A,FALSE,"JD.10"}</definedName>
    <definedName name="LFGSDLKFLKSD" hidden="1">{#N/A,#N/A,FALSE,"JA.1";#N/A,#N/A,FALSE,"JA.2";#N/A,#N/A,FALSE,"JA.3";#N/A,#N/A,FALSE,"JA.4";#N/A,#N/A,FALSE,"JA.5";#N/A,#N/A,FALSE,"JA.6";#N/A,#N/A,FALSE,"JA.7";#N/A,#N/A,FALSE,"JA.8";#N/A,#N/A,FALSE,"JA.9";#N/A,#N/A,FALSE,"JA.10";#N/A,#N/A,FALSE,"JB.1";#N/A,#N/A,FALSE,"JB.2";#N/A,#N/A,FALSE,"JB.3";#N/A,#N/A,FALSE,"JB.4";#N/A,#N/A,FALSE,"JB.5";#N/A,#N/A,FALSE,"JB.6";#N/A,#N/A,FALSE,"JB.7";#N/A,#N/A,FALSE,"JB.8";#N/A,#N/A,FALSE,"JB.9";#N/A,#N/A,FALSE,"JB.10";#N/A,#N/A,FALSE,"JC.1";#N/A,#N/A,FALSE,"JC.2";#N/A,#N/A,FALSE,"JC.3";#N/A,#N/A,FALSE,"JC.4";#N/A,#N/A,FALSE,"JC.5";#N/A,#N/A,FALSE,"JC.6";#N/A,#N/A,FALSE,"JC.7";#N/A,#N/A,FALSE,"JC.8";#N/A,#N/A,FALSE,"JC.9";#N/A,#N/A,FALSE,"JC.10";#N/A,#N/A,FALSE,"JD.1";#N/A,#N/A,FALSE,"JD.2";#N/A,#N/A,FALSE,"JD.3";#N/A,#N/A,FALSE,"JD.4";#N/A,#N/A,FALSE,"JD.5";#N/A,#N/A,FALSE,"JD.6";#N/A,#N/A,FALSE,"JD.7";#N/A,#N/A,FALSE,"JD.8";#N/A,#N/A,FALSE,"JD.9";#N/A,#N/A,FALSE,"JD.10"}</definedName>
    <definedName name="lgoguliu" localSheetId="2" hidden="1">{#N/A,#N/A,TRUE,"Cover";#N/A,#N/A,TRUE,"Conts";#N/A,#N/A,TRUE,"VOS";#N/A,#N/A,TRUE,"Warrington";#N/A,#N/A,TRUE,"Widnes"}</definedName>
    <definedName name="lgoguliu" localSheetId="4" hidden="1">{#N/A,#N/A,TRUE,"Cover";#N/A,#N/A,TRUE,"Conts";#N/A,#N/A,TRUE,"VOS";#N/A,#N/A,TRUE,"Warrington";#N/A,#N/A,TRUE,"Widnes"}</definedName>
    <definedName name="lgoguliu" hidden="1">{#N/A,#N/A,TRUE,"Cover";#N/A,#N/A,TRUE,"Conts";#N/A,#N/A,TRUE,"VOS";#N/A,#N/A,TRUE,"Warrington";#N/A,#N/A,TRUE,"Widnes"}</definedName>
    <definedName name="LHHC" localSheetId="2" hidden="1">{#N/A,#N/A,TRUE,"Cover";#N/A,#N/A,TRUE,"Conts";#N/A,#N/A,TRUE,"VOS";#N/A,#N/A,TRUE,"Warrington";#N/A,#N/A,TRUE,"Widnes"}</definedName>
    <definedName name="LHHC" localSheetId="4" hidden="1">{#N/A,#N/A,TRUE,"Cover";#N/A,#N/A,TRUE,"Conts";#N/A,#N/A,TRUE,"VOS";#N/A,#N/A,TRUE,"Warrington";#N/A,#N/A,TRUE,"Widnes"}</definedName>
    <definedName name="LHHC" hidden="1">{#N/A,#N/A,TRUE,"Cover";#N/A,#N/A,TRUE,"Conts";#N/A,#N/A,TRUE,"VOS";#N/A,#N/A,TRUE,"Warrington";#N/A,#N/A,TRUE,"Widnes"}</definedName>
    <definedName name="LIBOR" localSheetId="10">#REF!</definedName>
    <definedName name="LIBOR">#REF!</definedName>
    <definedName name="Library" localSheetId="10">#REF!</definedName>
    <definedName name="Library" localSheetId="4">#REF!</definedName>
    <definedName name="Library">#REF!</definedName>
    <definedName name="Libya" localSheetId="10">#REF!</definedName>
    <definedName name="Libya">#REF!</definedName>
    <definedName name="lihi" localSheetId="2" hidden="1">{"גביה התחלה 1",#N/A,FALSE,"ינואר 02";"גביה התחלה 2",#N/A,FALSE,"ינואר 02";"גביה  התחלה 3",#N/A,FALSE,"ינואר 02"}</definedName>
    <definedName name="lihi" localSheetId="4" hidden="1">{"גביה התחלה 1",#N/A,FALSE,"ינואר 02";"גביה התחלה 2",#N/A,FALSE,"ינואר 02";"גביה  התחלה 3",#N/A,FALSE,"ינואר 02"}</definedName>
    <definedName name="lihi" hidden="1">{"גביה התחלה 1",#N/A,FALSE,"ינואר 02";"גביה התחלה 2",#N/A,FALSE,"ינואר 02";"גביה  התחלה 3",#N/A,FALSE,"ינואר 02"}</definedName>
    <definedName name="lihi79" localSheetId="2" hidden="1">{"גביה התחלה 1",#N/A,FALSE,"ינואר 02";"גביה התחלה 2",#N/A,FALSE,"ינואר 02";"גביה  התחלה 3",#N/A,FALSE,"ינואר 02"}</definedName>
    <definedName name="lihi79" localSheetId="4" hidden="1">{"גביה התחלה 1",#N/A,FALSE,"ינואר 02";"גביה התחלה 2",#N/A,FALSE,"ינואר 02";"גביה  התחלה 3",#N/A,FALSE,"ינואר 02"}</definedName>
    <definedName name="lihi79" hidden="1">{"גביה התחלה 1",#N/A,FALSE,"ינואר 02";"גביה התחלה 2",#N/A,FALSE,"ינואר 02";"גביה  התחלה 3",#N/A,FALSE,"ינואר 02"}</definedName>
    <definedName name="limcount" hidden="1">1</definedName>
    <definedName name="Lincoln" localSheetId="10">#REF!</definedName>
    <definedName name="Lincoln">#REF!</definedName>
    <definedName name="liop" localSheetId="2" hidden="1">{"'Break down'!$A$4"}</definedName>
    <definedName name="liop" localSheetId="4" hidden="1">{"'Break down'!$A$4"}</definedName>
    <definedName name="liop" hidden="1">{"'Break down'!$A$4"}</definedName>
    <definedName name="list_cand" localSheetId="10">#REF!</definedName>
    <definedName name="list_cand">#REF!</definedName>
    <definedName name="ListOffset" hidden="1">1</definedName>
    <definedName name="liulkjm" localSheetId="2" hidden="1">{#N/A,#N/A,TRUE,"Historicals";#N/A,#N/A,TRUE,"Charts";#N/A,#N/A,TRUE,"Forecasts"}</definedName>
    <definedName name="liulkjm" localSheetId="4" hidden="1">{#N/A,#N/A,TRUE,"Historicals";#N/A,#N/A,TRUE,"Charts";#N/A,#N/A,TRUE,"Forecasts"}</definedName>
    <definedName name="liulkjm" hidden="1">{#N/A,#N/A,TRUE,"Historicals";#N/A,#N/A,TRUE,"Charts";#N/A,#N/A,TRUE,"Forecasts"}</definedName>
    <definedName name="liulkjm_1" localSheetId="2" hidden="1">{#N/A,#N/A,TRUE,"Historicals";#N/A,#N/A,TRUE,"Charts";#N/A,#N/A,TRUE,"Forecasts"}</definedName>
    <definedName name="liulkjm_1" localSheetId="4" hidden="1">{#N/A,#N/A,TRUE,"Historicals";#N/A,#N/A,TRUE,"Charts";#N/A,#N/A,TRUE,"Forecasts"}</definedName>
    <definedName name="liulkjm_1" hidden="1">{#N/A,#N/A,TRUE,"Historicals";#N/A,#N/A,TRUE,"Charts";#N/A,#N/A,TRUE,"Forecasts"}</definedName>
    <definedName name="liulkjm_2" localSheetId="2" hidden="1">{#N/A,#N/A,TRUE,"Historicals";#N/A,#N/A,TRUE,"Charts";#N/A,#N/A,TRUE,"Forecasts"}</definedName>
    <definedName name="liulkjm_2" localSheetId="4" hidden="1">{#N/A,#N/A,TRUE,"Historicals";#N/A,#N/A,TRUE,"Charts";#N/A,#N/A,TRUE,"Forecasts"}</definedName>
    <definedName name="liulkjm_2" hidden="1">{#N/A,#N/A,TRUE,"Historicals";#N/A,#N/A,TRUE,"Charts";#N/A,#N/A,TRUE,"Forecasts"}</definedName>
    <definedName name="liyljk" localSheetId="2" hidden="1">{#N/A,#N/A,TRUE,"Historicals";#N/A,#N/A,TRUE,"Charts";#N/A,#N/A,TRUE,"Forecasts"}</definedName>
    <definedName name="liyljk" localSheetId="4" hidden="1">{#N/A,#N/A,TRUE,"Historicals";#N/A,#N/A,TRUE,"Charts";#N/A,#N/A,TRUE,"Forecasts"}</definedName>
    <definedName name="liyljk" hidden="1">{#N/A,#N/A,TRUE,"Historicals";#N/A,#N/A,TRUE,"Charts";#N/A,#N/A,TRUE,"Forecasts"}</definedName>
    <definedName name="liyljk_1" localSheetId="2" hidden="1">{#N/A,#N/A,TRUE,"Historicals";#N/A,#N/A,TRUE,"Charts";#N/A,#N/A,TRUE,"Forecasts"}</definedName>
    <definedName name="liyljk_1" localSheetId="4" hidden="1">{#N/A,#N/A,TRUE,"Historicals";#N/A,#N/A,TRUE,"Charts";#N/A,#N/A,TRUE,"Forecasts"}</definedName>
    <definedName name="liyljk_1" hidden="1">{#N/A,#N/A,TRUE,"Historicals";#N/A,#N/A,TRUE,"Charts";#N/A,#N/A,TRUE,"Forecasts"}</definedName>
    <definedName name="liyljk_2" localSheetId="2" hidden="1">{#N/A,#N/A,TRUE,"Historicals";#N/A,#N/A,TRUE,"Charts";#N/A,#N/A,TRUE,"Forecasts"}</definedName>
    <definedName name="liyljk_2" localSheetId="4" hidden="1">{#N/A,#N/A,TRUE,"Historicals";#N/A,#N/A,TRUE,"Charts";#N/A,#N/A,TRUE,"Forecasts"}</definedName>
    <definedName name="liyljk_2" hidden="1">{#N/A,#N/A,TRUE,"Historicals";#N/A,#N/A,TRUE,"Charts";#N/A,#N/A,TRUE,"Forecasts"}</definedName>
    <definedName name="ljiljj" localSheetId="2" hidden="1">{#N/A,#N/A,TRUE,"Historicals";#N/A,#N/A,TRUE,"Charts";#N/A,#N/A,TRUE,"Forecasts"}</definedName>
    <definedName name="ljiljj" localSheetId="4" hidden="1">{#N/A,#N/A,TRUE,"Historicals";#N/A,#N/A,TRUE,"Charts";#N/A,#N/A,TRUE,"Forecasts"}</definedName>
    <definedName name="ljiljj" hidden="1">{#N/A,#N/A,TRUE,"Historicals";#N/A,#N/A,TRUE,"Charts";#N/A,#N/A,TRUE,"Forecasts"}</definedName>
    <definedName name="ljiljj_1" localSheetId="2" hidden="1">{#N/A,#N/A,TRUE,"Historicals";#N/A,#N/A,TRUE,"Charts";#N/A,#N/A,TRUE,"Forecasts"}</definedName>
    <definedName name="ljiljj_1" localSheetId="4" hidden="1">{#N/A,#N/A,TRUE,"Historicals";#N/A,#N/A,TRUE,"Charts";#N/A,#N/A,TRUE,"Forecasts"}</definedName>
    <definedName name="ljiljj_1" hidden="1">{#N/A,#N/A,TRUE,"Historicals";#N/A,#N/A,TRUE,"Charts";#N/A,#N/A,TRUE,"Forecasts"}</definedName>
    <definedName name="ljiljj_2" localSheetId="2" hidden="1">{#N/A,#N/A,TRUE,"Historicals";#N/A,#N/A,TRUE,"Charts";#N/A,#N/A,TRUE,"Forecasts"}</definedName>
    <definedName name="ljiljj_2" localSheetId="4" hidden="1">{#N/A,#N/A,TRUE,"Historicals";#N/A,#N/A,TRUE,"Charts";#N/A,#N/A,TRUE,"Forecasts"}</definedName>
    <definedName name="ljiljj_2" hidden="1">{#N/A,#N/A,TRUE,"Historicals";#N/A,#N/A,TRUE,"Charts";#N/A,#N/A,TRUE,"Forecasts"}</definedName>
    <definedName name="LJLJLL" localSheetId="2" hidden="1">{#N/A,#N/A,FALSE,"PROFIT 11-95"}</definedName>
    <definedName name="LJLJLL" localSheetId="4" hidden="1">{#N/A,#N/A,FALSE,"PROFIT 11-95"}</definedName>
    <definedName name="LJLJLL" hidden="1">{#N/A,#N/A,FALSE,"PROFIT 11-95"}</definedName>
    <definedName name="LK" localSheetId="2" hidden="1">{#N/A,#N/A,TRUE,"Cross Checks";#N/A,#N/A,TRUE,"Balance Sheet";#N/A,#N/A,TRUE,"Share Capital &amp; Premium";#N/A,#N/A,TRUE,"Reserves";#N/A,#N/A,TRUE,"Minority Interests";#N/A,#N/A,TRUE,"Profit &amp; Loss";#N/A,#N/A,TRUE,"Sales";#N/A,#N/A,TRUE,"Cost of Sales";#N/A,#N/A,TRUE,"Admin";#N/A,#N/A,TRUE,"Other Income";#N/A,#N/A,TRUE,"Interest";#N/A,#N/A,TRUE,"Tangible Assets";#N/A,#N/A,TRUE,"Goodwill";#N/A,#N/A,TRUE,"Investments";#N/A,#N/A,TRUE,"Stocks";#N/A,#N/A,TRUE,"Debtors";#N/A,#N/A,TRUE,"Cash&amp;Loans";#N/A,#N/A,TRUE,"Creditors";#N/A,#N/A,TRUE,"Provisions";#N/A,#N/A,TRUE,"Lease Commitments";#N/A,#N/A,TRUE,"Analysis Tables";#N/A,#N/A,TRUE,"Tax";#N/A,#N/A,TRUE,"Intercompany";#N/A,#N/A,TRUE,"Cash_Flow";#N/A,#N/A,TRUE,"Cash Flow Back up";#N/A,#N/A,TRUE,"Acq-Dis B'Sheet"}</definedName>
    <definedName name="LK" localSheetId="4" hidden="1">{#N/A,#N/A,TRUE,"Cross Checks";#N/A,#N/A,TRUE,"Balance Sheet";#N/A,#N/A,TRUE,"Share Capital &amp; Premium";#N/A,#N/A,TRUE,"Reserves";#N/A,#N/A,TRUE,"Minority Interests";#N/A,#N/A,TRUE,"Profit &amp; Loss";#N/A,#N/A,TRUE,"Sales";#N/A,#N/A,TRUE,"Cost of Sales";#N/A,#N/A,TRUE,"Admin";#N/A,#N/A,TRUE,"Other Income";#N/A,#N/A,TRUE,"Interest";#N/A,#N/A,TRUE,"Tangible Assets";#N/A,#N/A,TRUE,"Goodwill";#N/A,#N/A,TRUE,"Investments";#N/A,#N/A,TRUE,"Stocks";#N/A,#N/A,TRUE,"Debtors";#N/A,#N/A,TRUE,"Cash&amp;Loans";#N/A,#N/A,TRUE,"Creditors";#N/A,#N/A,TRUE,"Provisions";#N/A,#N/A,TRUE,"Lease Commitments";#N/A,#N/A,TRUE,"Analysis Tables";#N/A,#N/A,TRUE,"Tax";#N/A,#N/A,TRUE,"Intercompany";#N/A,#N/A,TRUE,"Cash_Flow";#N/A,#N/A,TRUE,"Cash Flow Back up";#N/A,#N/A,TRUE,"Acq-Dis B'Sheet"}</definedName>
    <definedName name="LK" hidden="1">{#N/A,#N/A,TRUE,"Cross Checks";#N/A,#N/A,TRUE,"Balance Sheet";#N/A,#N/A,TRUE,"Share Capital &amp; Premium";#N/A,#N/A,TRUE,"Reserves";#N/A,#N/A,TRUE,"Minority Interests";#N/A,#N/A,TRUE,"Profit &amp; Loss";#N/A,#N/A,TRUE,"Sales";#N/A,#N/A,TRUE,"Cost of Sales";#N/A,#N/A,TRUE,"Admin";#N/A,#N/A,TRUE,"Other Income";#N/A,#N/A,TRUE,"Interest";#N/A,#N/A,TRUE,"Tangible Assets";#N/A,#N/A,TRUE,"Goodwill";#N/A,#N/A,TRUE,"Investments";#N/A,#N/A,TRUE,"Stocks";#N/A,#N/A,TRUE,"Debtors";#N/A,#N/A,TRUE,"Cash&amp;Loans";#N/A,#N/A,TRUE,"Creditors";#N/A,#N/A,TRUE,"Provisions";#N/A,#N/A,TRUE,"Lease Commitments";#N/A,#N/A,TRUE,"Analysis Tables";#N/A,#N/A,TRUE,"Tax";#N/A,#N/A,TRUE,"Intercompany";#N/A,#N/A,TRUE,"Cash_Flow";#N/A,#N/A,TRUE,"Cash Flow Back up";#N/A,#N/A,TRUE,"Acq-Dis B'Sheet"}</definedName>
    <definedName name="lk0" localSheetId="2" hidden="1">{"גביה התחלה 1",#N/A,FALSE,"ינואר 02";"גביה התחלה 2",#N/A,FALSE,"ינואר 02";"גביה  התחלה 3",#N/A,FALSE,"ינואר 02"}</definedName>
    <definedName name="lk0" localSheetId="4" hidden="1">{"גביה התחלה 1",#N/A,FALSE,"ינואר 02";"גביה התחלה 2",#N/A,FALSE,"ינואר 02";"גביה  התחלה 3",#N/A,FALSE,"ינואר 02"}</definedName>
    <definedName name="lk0" hidden="1">{"גביה התחלה 1",#N/A,FALSE,"ינואר 02";"גביה התחלה 2",#N/A,FALSE,"ינואר 02";"גביה  התחלה 3",#N/A,FALSE,"ינואר 02"}</definedName>
    <definedName name="lkhlh" localSheetId="2" hidden="1">{#N/A,#N/A,TRUE,"Historicals";#N/A,#N/A,TRUE,"Charts";#N/A,#N/A,TRUE,"Forecasts"}</definedName>
    <definedName name="lkhlh" localSheetId="4" hidden="1">{#N/A,#N/A,TRUE,"Historicals";#N/A,#N/A,TRUE,"Charts";#N/A,#N/A,TRUE,"Forecasts"}</definedName>
    <definedName name="lkhlh" hidden="1">{#N/A,#N/A,TRUE,"Historicals";#N/A,#N/A,TRUE,"Charts";#N/A,#N/A,TRUE,"Forecasts"}</definedName>
    <definedName name="lkhlh_1" localSheetId="2" hidden="1">{#N/A,#N/A,TRUE,"Historicals";#N/A,#N/A,TRUE,"Charts";#N/A,#N/A,TRUE,"Forecasts"}</definedName>
    <definedName name="lkhlh_1" localSheetId="4" hidden="1">{#N/A,#N/A,TRUE,"Historicals";#N/A,#N/A,TRUE,"Charts";#N/A,#N/A,TRUE,"Forecasts"}</definedName>
    <definedName name="lkhlh_1" hidden="1">{#N/A,#N/A,TRUE,"Historicals";#N/A,#N/A,TRUE,"Charts";#N/A,#N/A,TRUE,"Forecasts"}</definedName>
    <definedName name="lkhlh_2" localSheetId="2" hidden="1">{#N/A,#N/A,TRUE,"Historicals";#N/A,#N/A,TRUE,"Charts";#N/A,#N/A,TRUE,"Forecasts"}</definedName>
    <definedName name="lkhlh_2" localSheetId="4" hidden="1">{#N/A,#N/A,TRUE,"Historicals";#N/A,#N/A,TRUE,"Charts";#N/A,#N/A,TRUE,"Forecasts"}</definedName>
    <definedName name="lkhlh_2" hidden="1">{#N/A,#N/A,TRUE,"Historicals";#N/A,#N/A,TRUE,"Charts";#N/A,#N/A,TRUE,"Forecasts"}</definedName>
    <definedName name="lkii" localSheetId="2" hidden="1">{#N/A,#N/A,TRUE,"Cover";#N/A,#N/A,TRUE,"Conts";#N/A,#N/A,TRUE,"VOS";#N/A,#N/A,TRUE,"Warrington";#N/A,#N/A,TRUE,"Widnes"}</definedName>
    <definedName name="lkii" localSheetId="4" hidden="1">{#N/A,#N/A,TRUE,"Cover";#N/A,#N/A,TRUE,"Conts";#N/A,#N/A,TRUE,"VOS";#N/A,#N/A,TRUE,"Warrington";#N/A,#N/A,TRUE,"Widnes"}</definedName>
    <definedName name="lkii" hidden="1">{#N/A,#N/A,TRUE,"Cover";#N/A,#N/A,TRUE,"Conts";#N/A,#N/A,TRUE,"VOS";#N/A,#N/A,TRUE,"Warrington";#N/A,#N/A,TRUE,"Widnes"}</definedName>
    <definedName name="LKIO" localSheetId="2" hidden="1">{#N/A,#N/A,TRUE,"Cover";#N/A,#N/A,TRUE,"Conts";#N/A,#N/A,TRUE,"VOS";#N/A,#N/A,TRUE,"Warrington";#N/A,#N/A,TRUE,"Widnes"}</definedName>
    <definedName name="LKIO" localSheetId="4" hidden="1">{#N/A,#N/A,TRUE,"Cover";#N/A,#N/A,TRUE,"Conts";#N/A,#N/A,TRUE,"VOS";#N/A,#N/A,TRUE,"Warrington";#N/A,#N/A,TRUE,"Widnes"}</definedName>
    <definedName name="LKIO" hidden="1">{#N/A,#N/A,TRUE,"Cover";#N/A,#N/A,TRUE,"Conts";#N/A,#N/A,TRUE,"VOS";#N/A,#N/A,TRUE,"Warrington";#N/A,#N/A,TRUE,"Widnes"}</definedName>
    <definedName name="LKIOJK" localSheetId="2" hidden="1">{#N/A,#N/A,TRUE,"Cover";#N/A,#N/A,TRUE,"Conts";#N/A,#N/A,TRUE,"VOS";#N/A,#N/A,TRUE,"Warrington";#N/A,#N/A,TRUE,"Widnes"}</definedName>
    <definedName name="LKIOJK" localSheetId="4" hidden="1">{#N/A,#N/A,TRUE,"Cover";#N/A,#N/A,TRUE,"Conts";#N/A,#N/A,TRUE,"VOS";#N/A,#N/A,TRUE,"Warrington";#N/A,#N/A,TRUE,"Widnes"}</definedName>
    <definedName name="LKIOJK" hidden="1">{#N/A,#N/A,TRUE,"Cover";#N/A,#N/A,TRUE,"Conts";#N/A,#N/A,TRUE,"VOS";#N/A,#N/A,TRUE,"Warrington";#N/A,#N/A,TRUE,"Widnes"}</definedName>
    <definedName name="lkj" localSheetId="2" hidden="1">{#N/A,#N/A,FALSE,"A BS";#N/A,#N/A,FALSE,"B Ratios";#N/A,#N/A,FALSE,"A P&amp;L";#N/A,#N/A,FALSE,"A SIG";#N/A,#N/A,FALSE,"B Verif";#N/A,#N/A,FALSE,"B Verif LEADS";#N/A,#N/A,FALSE,"C";#N/A,#N/A,FALSE,"D";#N/A,#N/A,FALSE,"E";#N/A,#N/A,FALSE,"F";#N/A,#N/A,FALSE,"G";#N/A,#N/A,FALSE,"H";#N/A,#N/A,FALSE,"I";#N/A,#N/A,FALSE,"K";#N/A,#N/A,FALSE,"L";#N/A,#N/A,FALSE,"M";#N/A,#N/A,FALSE,"N";#N/A,#N/A,FALSE,"O";#N/A,#N/A,FALSE,"P";#N/A,#N/A,FALSE,"R";#N/A,#N/A,FALSE,"S";#N/A,#N/A,FALSE,"T"}</definedName>
    <definedName name="lkj" localSheetId="4" hidden="1">{#N/A,#N/A,FALSE,"A BS";#N/A,#N/A,FALSE,"B Ratios";#N/A,#N/A,FALSE,"A P&amp;L";#N/A,#N/A,FALSE,"A SIG";#N/A,#N/A,FALSE,"B Verif";#N/A,#N/A,FALSE,"B Verif LEADS";#N/A,#N/A,FALSE,"C";#N/A,#N/A,FALSE,"D";#N/A,#N/A,FALSE,"E";#N/A,#N/A,FALSE,"F";#N/A,#N/A,FALSE,"G";#N/A,#N/A,FALSE,"H";#N/A,#N/A,FALSE,"I";#N/A,#N/A,FALSE,"K";#N/A,#N/A,FALSE,"L";#N/A,#N/A,FALSE,"M";#N/A,#N/A,FALSE,"N";#N/A,#N/A,FALSE,"O";#N/A,#N/A,FALSE,"P";#N/A,#N/A,FALSE,"R";#N/A,#N/A,FALSE,"S";#N/A,#N/A,FALSE,"T"}</definedName>
    <definedName name="lkj" hidden="1">{#N/A,#N/A,FALSE,"A BS";#N/A,#N/A,FALSE,"B Ratios";#N/A,#N/A,FALSE,"A P&amp;L";#N/A,#N/A,FALSE,"A SIG";#N/A,#N/A,FALSE,"B Verif";#N/A,#N/A,FALSE,"B Verif LEADS";#N/A,#N/A,FALSE,"C";#N/A,#N/A,FALSE,"D";#N/A,#N/A,FALSE,"E";#N/A,#N/A,FALSE,"F";#N/A,#N/A,FALSE,"G";#N/A,#N/A,FALSE,"H";#N/A,#N/A,FALSE,"I";#N/A,#N/A,FALSE,"K";#N/A,#N/A,FALSE,"L";#N/A,#N/A,FALSE,"M";#N/A,#N/A,FALSE,"N";#N/A,#N/A,FALSE,"O";#N/A,#N/A,FALSE,"P";#N/A,#N/A,FALSE,"R";#N/A,#N/A,FALSE,"S";#N/A,#N/A,FALSE,"T"}</definedName>
    <definedName name="lkj_1" localSheetId="2" hidden="1">{#N/A,#N/A,FALSE,"A BS";#N/A,#N/A,FALSE,"B Ratios";#N/A,#N/A,FALSE,"A P&amp;L";#N/A,#N/A,FALSE,"A SIG";#N/A,#N/A,FALSE,"B Verif";#N/A,#N/A,FALSE,"B Verif LEADS";#N/A,#N/A,FALSE,"C";#N/A,#N/A,FALSE,"D";#N/A,#N/A,FALSE,"E";#N/A,#N/A,FALSE,"F";#N/A,#N/A,FALSE,"G";#N/A,#N/A,FALSE,"H";#N/A,#N/A,FALSE,"I";#N/A,#N/A,FALSE,"K";#N/A,#N/A,FALSE,"L";#N/A,#N/A,FALSE,"M";#N/A,#N/A,FALSE,"N";#N/A,#N/A,FALSE,"O";#N/A,#N/A,FALSE,"P";#N/A,#N/A,FALSE,"R";#N/A,#N/A,FALSE,"S";#N/A,#N/A,FALSE,"T"}</definedName>
    <definedName name="lkj_1" localSheetId="4" hidden="1">{#N/A,#N/A,FALSE,"A BS";#N/A,#N/A,FALSE,"B Ratios";#N/A,#N/A,FALSE,"A P&amp;L";#N/A,#N/A,FALSE,"A SIG";#N/A,#N/A,FALSE,"B Verif";#N/A,#N/A,FALSE,"B Verif LEADS";#N/A,#N/A,FALSE,"C";#N/A,#N/A,FALSE,"D";#N/A,#N/A,FALSE,"E";#N/A,#N/A,FALSE,"F";#N/A,#N/A,FALSE,"G";#N/A,#N/A,FALSE,"H";#N/A,#N/A,FALSE,"I";#N/A,#N/A,FALSE,"K";#N/A,#N/A,FALSE,"L";#N/A,#N/A,FALSE,"M";#N/A,#N/A,FALSE,"N";#N/A,#N/A,FALSE,"O";#N/A,#N/A,FALSE,"P";#N/A,#N/A,FALSE,"R";#N/A,#N/A,FALSE,"S";#N/A,#N/A,FALSE,"T"}</definedName>
    <definedName name="lkj_1" hidden="1">{#N/A,#N/A,FALSE,"A BS";#N/A,#N/A,FALSE,"B Ratios";#N/A,#N/A,FALSE,"A P&amp;L";#N/A,#N/A,FALSE,"A SIG";#N/A,#N/A,FALSE,"B Verif";#N/A,#N/A,FALSE,"B Verif LEADS";#N/A,#N/A,FALSE,"C";#N/A,#N/A,FALSE,"D";#N/A,#N/A,FALSE,"E";#N/A,#N/A,FALSE,"F";#N/A,#N/A,FALSE,"G";#N/A,#N/A,FALSE,"H";#N/A,#N/A,FALSE,"I";#N/A,#N/A,FALSE,"K";#N/A,#N/A,FALSE,"L";#N/A,#N/A,FALSE,"M";#N/A,#N/A,FALSE,"N";#N/A,#N/A,FALSE,"O";#N/A,#N/A,FALSE,"P";#N/A,#N/A,FALSE,"R";#N/A,#N/A,FALSE,"S";#N/A,#N/A,FALSE,"T"}</definedName>
    <definedName name="lkj_2" localSheetId="2" hidden="1">{#N/A,#N/A,FALSE,"A BS";#N/A,#N/A,FALSE,"B Ratios";#N/A,#N/A,FALSE,"A P&amp;L";#N/A,#N/A,FALSE,"A SIG";#N/A,#N/A,FALSE,"B Verif";#N/A,#N/A,FALSE,"B Verif LEADS";#N/A,#N/A,FALSE,"C";#N/A,#N/A,FALSE,"D";#N/A,#N/A,FALSE,"E";#N/A,#N/A,FALSE,"F";#N/A,#N/A,FALSE,"G";#N/A,#N/A,FALSE,"H";#N/A,#N/A,FALSE,"I";#N/A,#N/A,FALSE,"K";#N/A,#N/A,FALSE,"L";#N/A,#N/A,FALSE,"M";#N/A,#N/A,FALSE,"N";#N/A,#N/A,FALSE,"O";#N/A,#N/A,FALSE,"P";#N/A,#N/A,FALSE,"R";#N/A,#N/A,FALSE,"S";#N/A,#N/A,FALSE,"T"}</definedName>
    <definedName name="lkj_2" localSheetId="4" hidden="1">{#N/A,#N/A,FALSE,"A BS";#N/A,#N/A,FALSE,"B Ratios";#N/A,#N/A,FALSE,"A P&amp;L";#N/A,#N/A,FALSE,"A SIG";#N/A,#N/A,FALSE,"B Verif";#N/A,#N/A,FALSE,"B Verif LEADS";#N/A,#N/A,FALSE,"C";#N/A,#N/A,FALSE,"D";#N/A,#N/A,FALSE,"E";#N/A,#N/A,FALSE,"F";#N/A,#N/A,FALSE,"G";#N/A,#N/A,FALSE,"H";#N/A,#N/A,FALSE,"I";#N/A,#N/A,FALSE,"K";#N/A,#N/A,FALSE,"L";#N/A,#N/A,FALSE,"M";#N/A,#N/A,FALSE,"N";#N/A,#N/A,FALSE,"O";#N/A,#N/A,FALSE,"P";#N/A,#N/A,FALSE,"R";#N/A,#N/A,FALSE,"S";#N/A,#N/A,FALSE,"T"}</definedName>
    <definedName name="lkj_2" hidden="1">{#N/A,#N/A,FALSE,"A BS";#N/A,#N/A,FALSE,"B Ratios";#N/A,#N/A,FALSE,"A P&amp;L";#N/A,#N/A,FALSE,"A SIG";#N/A,#N/A,FALSE,"B Verif";#N/A,#N/A,FALSE,"B Verif LEADS";#N/A,#N/A,FALSE,"C";#N/A,#N/A,FALSE,"D";#N/A,#N/A,FALSE,"E";#N/A,#N/A,FALSE,"F";#N/A,#N/A,FALSE,"G";#N/A,#N/A,FALSE,"H";#N/A,#N/A,FALSE,"I";#N/A,#N/A,FALSE,"K";#N/A,#N/A,FALSE,"L";#N/A,#N/A,FALSE,"M";#N/A,#N/A,FALSE,"N";#N/A,#N/A,FALSE,"O";#N/A,#N/A,FALSE,"P";#N/A,#N/A,FALSE,"R";#N/A,#N/A,FALSE,"S";#N/A,#N/A,FALSE,"T"}</definedName>
    <definedName name="lkjh" localSheetId="2" hidden="1">{#N/A,#N/A,FALSE,"Calc";#N/A,#N/A,FALSE,"Sensitivity";#N/A,#N/A,FALSE,"LT Earn.Dil.";#N/A,#N/A,FALSE,"Dil. AVP"}</definedName>
    <definedName name="lkjh" localSheetId="4" hidden="1">{#N/A,#N/A,FALSE,"Calc";#N/A,#N/A,FALSE,"Sensitivity";#N/A,#N/A,FALSE,"LT Earn.Dil.";#N/A,#N/A,FALSE,"Dil. AVP"}</definedName>
    <definedName name="lkjh" hidden="1">{#N/A,#N/A,FALSE,"Calc";#N/A,#N/A,FALSE,"Sensitivity";#N/A,#N/A,FALSE,"LT Earn.Dil.";#N/A,#N/A,FALSE,"Dil. AVP"}</definedName>
    <definedName name="lkjhh" localSheetId="2" hidden="1">{#N/A,#N/A,TRUE,"PROFIT 11-95"}</definedName>
    <definedName name="lkjhh" localSheetId="4" hidden="1">{#N/A,#N/A,TRUE,"PROFIT 11-95"}</definedName>
    <definedName name="lkjhh" hidden="1">{#N/A,#N/A,TRUE,"PROFIT 11-95"}</definedName>
    <definedName name="lkjlj" localSheetId="2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lkjlj" localSheetId="4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lkjlj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LKL" localSheetId="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LKL" localSheetId="4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LKL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lklkl" localSheetId="2" hidden="1">{"consolidated",#N/A,FALSE,"Sheet1";"cms",#N/A,FALSE,"Sheet1";"fse",#N/A,FALSE,"Sheet1"}</definedName>
    <definedName name="lklkl" localSheetId="4" hidden="1">{"consolidated",#N/A,FALSE,"Sheet1";"cms",#N/A,FALSE,"Sheet1";"fse",#N/A,FALSE,"Sheet1"}</definedName>
    <definedName name="lklkl" hidden="1">{"consolidated",#N/A,FALSE,"Sheet1";"cms",#N/A,FALSE,"Sheet1";"fse",#N/A,FALSE,"Sheet1"}</definedName>
    <definedName name="LKNDCNSKL" localSheetId="2" hidden="1">{#N/A,#N/A,FALSE,"Others AMP";#N/A,#N/A,FALSE,"S4 AMP";#N/A,#N/A,FALSE,"S5 Amp Tunnels"}</definedName>
    <definedName name="LKNDCNSKL" localSheetId="4" hidden="1">{#N/A,#N/A,FALSE,"Others AMP";#N/A,#N/A,FALSE,"S4 AMP";#N/A,#N/A,FALSE,"S5 Amp Tunnels"}</definedName>
    <definedName name="LKNDCNSKL" hidden="1">{#N/A,#N/A,FALSE,"Others AMP";#N/A,#N/A,FALSE,"S4 AMP";#N/A,#N/A,FALSE,"S5 Amp Tunnels"}</definedName>
    <definedName name="LKO" localSheetId="2" hidden="1">{"גביה התחלה 1",#N/A,FALSE,"ינואר 02";"גביה התחלה 2",#N/A,FALSE,"ינואר 02";"גביה  התחלה 3",#N/A,FALSE,"ינואר 02"}</definedName>
    <definedName name="LKO" localSheetId="4" hidden="1">{"גביה התחלה 1",#N/A,FALSE,"ינואר 02";"גביה התחלה 2",#N/A,FALSE,"ינואר 02";"גביה  התחלה 3",#N/A,FALSE,"ינואר 02"}</definedName>
    <definedName name="LKO" hidden="1">{"גביה התחלה 1",#N/A,FALSE,"ינואר 02";"גביה התחלה 2",#N/A,FALSE,"ינואר 02";"גביה  התחלה 3",#N/A,FALSE,"ינואר 02"}</definedName>
    <definedName name="ll" localSheetId="2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ll" localSheetId="4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ll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llk" localSheetId="10">#REF!</definedName>
    <definedName name="llk">#REF!</definedName>
    <definedName name="lll" localSheetId="10" hidden="1">#REF!</definedName>
    <definedName name="lll" localSheetId="4" hidden="1">#REF!</definedName>
    <definedName name="lll" hidden="1">#REF!</definedName>
    <definedName name="llll" localSheetId="2" hidden="1">{"'Break down'!$A$4"}</definedName>
    <definedName name="llll" localSheetId="4" hidden="1">{"'Break down'!$A$4"}</definedName>
    <definedName name="llll" hidden="1">{"'Break down'!$A$4"}</definedName>
    <definedName name="lllll" localSheetId="2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lllll" localSheetId="4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lllll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llllllllllllll" localSheetId="2" hidden="1">{"Print1",#N/A,TRUE,"P&amp;L";"Print2",#N/A,TRUE,"CashFL"}</definedName>
    <definedName name="llllllllllllll" localSheetId="4" hidden="1">{"Print1",#N/A,TRUE,"P&amp;L";"Print2",#N/A,TRUE,"CashFL"}</definedName>
    <definedName name="llllllllllllll" hidden="1">{"Print1",#N/A,TRUE,"P&amp;L";"Print2",#N/A,TRUE,"CashFL"}</definedName>
    <definedName name="Loan_Amount" localSheetId="10">#REF!</definedName>
    <definedName name="Loan_Amount">#REF!</definedName>
    <definedName name="Loan_Start" localSheetId="10">#REF!</definedName>
    <definedName name="Loan_Start">#REF!</definedName>
    <definedName name="Loan_Years" localSheetId="10">#REF!</definedName>
    <definedName name="Loan_Years">#REF!</definedName>
    <definedName name="LOC" localSheetId="10">#REF!</definedName>
    <definedName name="LOC">#REF!</definedName>
    <definedName name="LOCAL_MYSQL_DATE_FORMAT" localSheetId="10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localSheetId="2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localSheetId="4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Others" localSheetId="10">#REF!</definedName>
    <definedName name="LocalOthers">#REF!</definedName>
    <definedName name="Location">"(All)"</definedName>
    <definedName name="loiy" localSheetId="2" hidden="1">{#N/A,#N/A,TRUE,"Cover";#N/A,#N/A,TRUE,"Conts";#N/A,#N/A,TRUE,"VOS";#N/A,#N/A,TRUE,"Warrington";#N/A,#N/A,TRUE,"Widnes"}</definedName>
    <definedName name="loiy" localSheetId="4" hidden="1">{#N/A,#N/A,TRUE,"Cover";#N/A,#N/A,TRUE,"Conts";#N/A,#N/A,TRUE,"VOS";#N/A,#N/A,TRUE,"Warrington";#N/A,#N/A,TRUE,"Widnes"}</definedName>
    <definedName name="loiy" hidden="1">{#N/A,#N/A,TRUE,"Cover";#N/A,#N/A,TRUE,"Conts";#N/A,#N/A,TRUE,"VOS";#N/A,#N/A,TRUE,"Warrington";#N/A,#N/A,TRUE,"Widnes"}</definedName>
    <definedName name="loklk" localSheetId="2" hidden="1">{#N/A,#N/A,TRUE,"Historicals";#N/A,#N/A,TRUE,"Charts";#N/A,#N/A,TRUE,"Forecasts"}</definedName>
    <definedName name="loklk" localSheetId="4" hidden="1">{#N/A,#N/A,TRUE,"Historicals";#N/A,#N/A,TRUE,"Charts";#N/A,#N/A,TRUE,"Forecasts"}</definedName>
    <definedName name="loklk" hidden="1">{#N/A,#N/A,TRUE,"Historicals";#N/A,#N/A,TRUE,"Charts";#N/A,#N/A,TRUE,"Forecasts"}</definedName>
    <definedName name="loklk_1" localSheetId="2" hidden="1">{#N/A,#N/A,TRUE,"Historicals";#N/A,#N/A,TRUE,"Charts";#N/A,#N/A,TRUE,"Forecasts"}</definedName>
    <definedName name="loklk_1" localSheetId="4" hidden="1">{#N/A,#N/A,TRUE,"Historicals";#N/A,#N/A,TRUE,"Charts";#N/A,#N/A,TRUE,"Forecasts"}</definedName>
    <definedName name="loklk_1" hidden="1">{#N/A,#N/A,TRUE,"Historicals";#N/A,#N/A,TRUE,"Charts";#N/A,#N/A,TRUE,"Forecasts"}</definedName>
    <definedName name="loklk_2" localSheetId="2" hidden="1">{#N/A,#N/A,TRUE,"Historicals";#N/A,#N/A,TRUE,"Charts";#N/A,#N/A,TRUE,"Forecasts"}</definedName>
    <definedName name="loklk_2" localSheetId="4" hidden="1">{#N/A,#N/A,TRUE,"Historicals";#N/A,#N/A,TRUE,"Charts";#N/A,#N/A,TRUE,"Forecasts"}</definedName>
    <definedName name="loklk_2" hidden="1">{#N/A,#N/A,TRUE,"Historicals";#N/A,#N/A,TRUE,"Charts";#N/A,#N/A,TRUE,"Forecasts"}</definedName>
    <definedName name="LOP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LOP" localSheetId="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LOP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LST_YR" localSheetId="10">#REF!</definedName>
    <definedName name="LST_YR">#REF!</definedName>
    <definedName name="LT" localSheetId="10">#REF!</definedName>
    <definedName name="LT">#REF!</definedName>
    <definedName name="LTIP" localSheetId="10">#REF!</definedName>
    <definedName name="LTIP">#REF!</definedName>
    <definedName name="LTR" localSheetId="10">#REF!</definedName>
    <definedName name="LTR">#REF!</definedName>
    <definedName name="lu" localSheetId="2" hidden="1">{"'Directory'!$A$72:$E$91"}</definedName>
    <definedName name="lu" localSheetId="4" hidden="1">{"'Directory'!$A$72:$E$91"}</definedName>
    <definedName name="lu" hidden="1">{"'Directory'!$A$72:$E$91"}</definedName>
    <definedName name="LU_TS_Denom" localSheetId="10">#REF!</definedName>
    <definedName name="LU_TS_Denom" localSheetId="4">#REF!</definedName>
    <definedName name="LU_TS_Denom">#REF!</definedName>
    <definedName name="LU_TS_Denom_Conv" localSheetId="10">#REF!</definedName>
    <definedName name="LU_TS_Denom_Conv" localSheetId="4">#REF!</definedName>
    <definedName name="LU_TS_Denom_Conv">#REF!</definedName>
    <definedName name="LU_TS_Mth_Names" localSheetId="10">#REF!</definedName>
    <definedName name="LU_TS_Mth_Names" localSheetId="4">#REF!</definedName>
    <definedName name="LU_TS_Mth_Names">#REF!</definedName>
    <definedName name="m" localSheetId="2" hidden="1">{#N/A,#N/A,FALSE,"ACQ_GRAPHS";#N/A,#N/A,FALSE,"T_1 GRAPHS";#N/A,#N/A,FALSE,"T_2 GRAPHS";#N/A,#N/A,FALSE,"COMB_GRAPHS"}</definedName>
    <definedName name="m" localSheetId="4" hidden="1">{#N/A,#N/A,FALSE,"ACQ_GRAPHS";#N/A,#N/A,FALSE,"T_1 GRAPHS";#N/A,#N/A,FALSE,"T_2 GRAPHS";#N/A,#N/A,FALSE,"COMB_GRAPHS"}</definedName>
    <definedName name="m" hidden="1">{#N/A,#N/A,FALSE,"ACQ_GRAPHS";#N/A,#N/A,FALSE,"T_1 GRAPHS";#N/A,#N/A,FALSE,"T_2 GRAPHS";#N/A,#N/A,FALSE,"COMB_GRAPHS"}</definedName>
    <definedName name="m." localSheetId="2" hidden="1">{#N/A,#N/A,FALSE,"Maritime";#N/A,#N/A,FALSE,"Transit";#N/A,#N/A,FALSE,"Commercial";#N/A,#N/A,FALSE,"Safi";#N/A,#N/A,FALSE,"JORF LASFAR";#N/A,#N/A,FALSE,"Agadir";#N/A,#N/A,FALSE,"Nador";#N/A,#N/A,FALSE,"Phyto";#N/A,#N/A,FALSE,"TIR Mohammedia";#N/A,#N/A,FALSE,"NOUACEUR"}</definedName>
    <definedName name="m." localSheetId="4" hidden="1">{#N/A,#N/A,FALSE,"Maritime";#N/A,#N/A,FALSE,"Transit";#N/A,#N/A,FALSE,"Commercial";#N/A,#N/A,FALSE,"Safi";#N/A,#N/A,FALSE,"JORF LASFAR";#N/A,#N/A,FALSE,"Agadir";#N/A,#N/A,FALSE,"Nador";#N/A,#N/A,FALSE,"Phyto";#N/A,#N/A,FALSE,"TIR Mohammedia";#N/A,#N/A,FALSE,"NOUACEUR"}</definedName>
    <definedName name="m." hidden="1">{#N/A,#N/A,FALSE,"Maritime";#N/A,#N/A,FALSE,"Transit";#N/A,#N/A,FALSE,"Commercial";#N/A,#N/A,FALSE,"Safi";#N/A,#N/A,FALSE,"JORF LASFAR";#N/A,#N/A,FALSE,"Agadir";#N/A,#N/A,FALSE,"Nador";#N/A,#N/A,FALSE,"Phyto";#N/A,#N/A,FALSE,"TIR Mohammedia";#N/A,#N/A,FALSE,"NOUACEUR"}</definedName>
    <definedName name="m_1" localSheetId="2" hidden="1">{#N/A,#N/A,FALSE,"ACQ_GRAPHS";#N/A,#N/A,FALSE,"T_1 GRAPHS";#N/A,#N/A,FALSE,"T_2 GRAPHS";#N/A,#N/A,FALSE,"COMB_GRAPHS"}</definedName>
    <definedName name="m_1" localSheetId="4" hidden="1">{#N/A,#N/A,FALSE,"ACQ_GRAPHS";#N/A,#N/A,FALSE,"T_1 GRAPHS";#N/A,#N/A,FALSE,"T_2 GRAPHS";#N/A,#N/A,FALSE,"COMB_GRAPHS"}</definedName>
    <definedName name="m_1" hidden="1">{#N/A,#N/A,FALSE,"ACQ_GRAPHS";#N/A,#N/A,FALSE,"T_1 GRAPHS";#N/A,#N/A,FALSE,"T_2 GRAPHS";#N/A,#N/A,FALSE,"COMB_GRAPHS"}</definedName>
    <definedName name="m_2" localSheetId="2" hidden="1">{#N/A,#N/A,FALSE,"ACQ_GRAPHS";#N/A,#N/A,FALSE,"T_1 GRAPHS";#N/A,#N/A,FALSE,"T_2 GRAPHS";#N/A,#N/A,FALSE,"COMB_GRAPHS"}</definedName>
    <definedName name="m_2" localSheetId="4" hidden="1">{#N/A,#N/A,FALSE,"ACQ_GRAPHS";#N/A,#N/A,FALSE,"T_1 GRAPHS";#N/A,#N/A,FALSE,"T_2 GRAPHS";#N/A,#N/A,FALSE,"COMB_GRAPHS"}</definedName>
    <definedName name="m_2" hidden="1">{#N/A,#N/A,FALSE,"ACQ_GRAPHS";#N/A,#N/A,FALSE,"T_1 GRAPHS";#N/A,#N/A,FALSE,"T_2 GRAPHS";#N/A,#N/A,FALSE,"COMB_GRAPHS"}</definedName>
    <definedName name="M_PlaceofPath" hidden="1">"F:\CMOTZ\excel\ati\ATI_VDF.XLS"</definedName>
    <definedName name="M371Q2" localSheetId="10">#REF!</definedName>
    <definedName name="M371Q2">#REF!</definedName>
    <definedName name="ma" localSheetId="2" hidden="1">{#N/A,#N/A,TRUE,"Cover";#N/A,#N/A,TRUE,"Conts";#N/A,#N/A,TRUE,"VOS";#N/A,#N/A,TRUE,"Warrington";#N/A,#N/A,TRUE,"Widnes"}</definedName>
    <definedName name="ma" localSheetId="4" hidden="1">{#N/A,#N/A,TRUE,"Cover";#N/A,#N/A,TRUE,"Conts";#N/A,#N/A,TRUE,"VOS";#N/A,#N/A,TRUE,"Warrington";#N/A,#N/A,TRUE,"Widnes"}</definedName>
    <definedName name="ma" hidden="1">{#N/A,#N/A,TRUE,"Cover";#N/A,#N/A,TRUE,"Conts";#N/A,#N/A,TRUE,"VOS";#N/A,#N/A,TRUE,"Warrington";#N/A,#N/A,TRUE,"Widnes"}</definedName>
    <definedName name="Mach_119_8_04" localSheetId="10">#REF!</definedName>
    <definedName name="Mach_119_8_04">#REF!</definedName>
    <definedName name="Machinary" localSheetId="2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Machinary" localSheetId="4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Machinary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Macro1" localSheetId="4">'Scenario Analysis'!Macro1</definedName>
    <definedName name="Macro1">[0]!Macro1</definedName>
    <definedName name="Macro2" localSheetId="4">'Scenario Analysis'!Macro2</definedName>
    <definedName name="Macro2">[0]!Macro2</definedName>
    <definedName name="MADINA_MUNAWARA" localSheetId="10">#REF!</definedName>
    <definedName name="MADINA_MUNAWARA">#REF!</definedName>
    <definedName name="Magdy" localSheetId="2" hidden="1">{#N/A,#N/A,TRUE,"PROFIT 11-95"}</definedName>
    <definedName name="Magdy" localSheetId="4" hidden="1">{#N/A,#N/A,TRUE,"PROFIT 11-95"}</definedName>
    <definedName name="Magdy" hidden="1">{#N/A,#N/A,TRUE,"PROFIT 11-95"}</definedName>
    <definedName name="Main2" localSheetId="10">#REF!</definedName>
    <definedName name="Main2">#REF!</definedName>
    <definedName name="Main3" localSheetId="10">#REF!</definedName>
    <definedName name="Main3">#REF!</definedName>
    <definedName name="MAKKA_KAKIA" localSheetId="10">#REF!</definedName>
    <definedName name="MAKKA_KAKIA">#REF!</definedName>
    <definedName name="MAKKA_OMRA" localSheetId="10">#REF!</definedName>
    <definedName name="MAKKA_OMRA">#REF!</definedName>
    <definedName name="man" localSheetId="2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man" localSheetId="4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man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Management_Share" localSheetId="10">#REF!</definedName>
    <definedName name="Management_Share">#REF!</definedName>
    <definedName name="Management_Share_Out" localSheetId="10">#REF!</definedName>
    <definedName name="Management_Share_Out">#REF!</definedName>
    <definedName name="manal" localSheetId="2" hidden="1">{#N/A,#N/A,FALSE,"Feuil17";#N/A,#N/A,FALSE,"Feuil18";#N/A,#N/A,FALSE,"Feuil23";#N/A,#N/A,FALSE,"Feuil22";#N/A,#N/A,FALSE,"Feuil21";#N/A,#N/A,FALSE,"Feuil20"}</definedName>
    <definedName name="manal" localSheetId="4" hidden="1">{#N/A,#N/A,FALSE,"Feuil17";#N/A,#N/A,FALSE,"Feuil18";#N/A,#N/A,FALSE,"Feuil23";#N/A,#N/A,FALSE,"Feuil22";#N/A,#N/A,FALSE,"Feuil21";#N/A,#N/A,FALSE,"Feuil20"}</definedName>
    <definedName name="manal" hidden="1">{#N/A,#N/A,FALSE,"Feuil17";#N/A,#N/A,FALSE,"Feuil18";#N/A,#N/A,FALSE,"Feuil23";#N/A,#N/A,FALSE,"Feuil22";#N/A,#N/A,FALSE,"Feuil21";#N/A,#N/A,FALSE,"Feuil20"}</definedName>
    <definedName name="Mangement" localSheetId="10">#REF!</definedName>
    <definedName name="Mangement">#REF!</definedName>
    <definedName name="mans">{"quarterly",#N/A,FALSE,"Income Statement";#N/A,#N/A,FALSE,"print segment";#N/A,#N/A,FALSE,"Balance Sheet";#N/A,#N/A,FALSE,"Annl Inc";#N/A,#N/A,FALSE,"Cash Flow"}</definedName>
    <definedName name="manufacturing" localSheetId="10">#REF!</definedName>
    <definedName name="manufacturing">#REF!</definedName>
    <definedName name="MARCH" localSheetId="2" hidden="1">{"2000PPE",#N/A,FALSE,"PPE 2000";"2000DD",#N/A,FALSE,"DrydocksOther"}</definedName>
    <definedName name="MARCH" localSheetId="4" hidden="1">{"2000PPE",#N/A,FALSE,"PPE 2000";"2000DD",#N/A,FALSE,"DrydocksOther"}</definedName>
    <definedName name="MARCH" hidden="1">{"2000PPE",#N/A,FALSE,"PPE 2000";"2000DD",#N/A,FALSE,"DrydocksOther"}</definedName>
    <definedName name="March_6_183" localSheetId="10">#REF!</definedName>
    <definedName name="March_6_183">#REF!</definedName>
    <definedName name="marco" localSheetId="2" hidden="1">{#N/A,#N/A,FALSE,"Sensitivity"}</definedName>
    <definedName name="marco" localSheetId="4" hidden="1">{#N/A,#N/A,FALSE,"Sensitivity"}</definedName>
    <definedName name="marco" hidden="1">{#N/A,#N/A,FALSE,"Sensitivity"}</definedName>
    <definedName name="MarginSens_Base" localSheetId="10">#REF!</definedName>
    <definedName name="MarginSens_Base">#REF!</definedName>
    <definedName name="market" localSheetId="2" hidden="1">{#N/A,#N/A,TRUE,"0 Deckbl.";#N/A,#N/A,TRUE,"S 1 Komm";#N/A,#N/A,TRUE,"S 1a Komm";#N/A,#N/A,TRUE,"S 1b Komm";#N/A,#N/A,TRUE,"S  2 DBR";#N/A,#N/A,TRUE,"S  3 Sparten";#N/A,#N/A,TRUE,"S 4  Betr. K.";#N/A,#N/A,TRUE,"6 Bilanz";#N/A,#N/A,TRUE,"6a Bilanz ";#N/A,#N/A,TRUE,"6b Bilanz ";#N/A,#N/A,TRUE,"7 GS I";#N/A,#N/A,TRUE,"S 8 EQ-GuV"}</definedName>
    <definedName name="market" localSheetId="4" hidden="1">{#N/A,#N/A,TRUE,"0 Deckbl.";#N/A,#N/A,TRUE,"S 1 Komm";#N/A,#N/A,TRUE,"S 1a Komm";#N/A,#N/A,TRUE,"S 1b Komm";#N/A,#N/A,TRUE,"S  2 DBR";#N/A,#N/A,TRUE,"S  3 Sparten";#N/A,#N/A,TRUE,"S 4  Betr. K.";#N/A,#N/A,TRUE,"6 Bilanz";#N/A,#N/A,TRUE,"6a Bilanz ";#N/A,#N/A,TRUE,"6b Bilanz ";#N/A,#N/A,TRUE,"7 GS I";#N/A,#N/A,TRUE,"S 8 EQ-GuV"}</definedName>
    <definedName name="market" hidden="1">{#N/A,#N/A,TRUE,"0 Deckbl.";#N/A,#N/A,TRUE,"S 1 Komm";#N/A,#N/A,TRUE,"S 1a Komm";#N/A,#N/A,TRUE,"S 1b Komm";#N/A,#N/A,TRUE,"S  2 DBR";#N/A,#N/A,TRUE,"S  3 Sparten";#N/A,#N/A,TRUE,"S 4  Betr. K.";#N/A,#N/A,TRUE,"6 Bilanz";#N/A,#N/A,TRUE,"6a Bilanz ";#N/A,#N/A,TRUE,"6b Bilanz ";#N/A,#N/A,TRUE,"7 GS I";#N/A,#N/A,TRUE,"S 8 EQ-GuV"}</definedName>
    <definedName name="Marketing" localSheetId="2" hidden="1">{#N/A,#N/A,FALSE,"רווח והפסד HOT";#N/A,#N/A,FALSE,"הכנסות";#N/A,#N/A,FALSE,"הוצאות תפעול עיקריים";#N/A,#N/A,FALSE,"תוכן";#N/A,#N/A,FALSE,"אחזקת רשת";#N/A,#N/A,FALSE,"תפעול אחרות";#N/A,#N/A,FALSE,"שכר דירה תפעול";#N/A,#N/A,FALSE,"שיווק";#N/A,#N/A,FALSE,"הנהלה"}</definedName>
    <definedName name="Marketing" localSheetId="4" hidden="1">{#N/A,#N/A,FALSE,"רווח והפסד HOT";#N/A,#N/A,FALSE,"הכנסות";#N/A,#N/A,FALSE,"הוצאות תפעול עיקריים";#N/A,#N/A,FALSE,"תוכן";#N/A,#N/A,FALSE,"אחזקת רשת";#N/A,#N/A,FALSE,"תפעול אחרות";#N/A,#N/A,FALSE,"שכר דירה תפעול";#N/A,#N/A,FALSE,"שיווק";#N/A,#N/A,FALSE,"הנהלה"}</definedName>
    <definedName name="Marketing" hidden="1">{#N/A,#N/A,FALSE,"רווח והפסד HOT";#N/A,#N/A,FALSE,"הכנסות";#N/A,#N/A,FALSE,"הוצאות תפעול עיקריים";#N/A,#N/A,FALSE,"תוכן";#N/A,#N/A,FALSE,"אחזקת רשת";#N/A,#N/A,FALSE,"תפעול אחרות";#N/A,#N/A,FALSE,"שכר דירה תפעול";#N/A,#N/A,FALSE,"שיווק";#N/A,#N/A,FALSE,"הנהלה"}</definedName>
    <definedName name="MARKETING07" localSheetId="10">#REF!</definedName>
    <definedName name="MARKETING07">#REF!</definedName>
    <definedName name="MARKETING98" localSheetId="10">#REF!</definedName>
    <definedName name="MARKETING98">#REF!</definedName>
    <definedName name="MARKETINGALL" localSheetId="10">#REF!</definedName>
    <definedName name="MARKETINGALL">#REF!</definedName>
    <definedName name="Martotal" localSheetId="10">#REF!</definedName>
    <definedName name="Martotal">#REF!</definedName>
    <definedName name="mary" localSheetId="10" hidden="1">#REF!</definedName>
    <definedName name="mary" localSheetId="4" hidden="1">#REF!</definedName>
    <definedName name="mary" hidden="1">#REF!</definedName>
    <definedName name="Masani" localSheetId="2" hidden="1">{#N/A,#N/A,TRUE,"PROFIT 11-95"}</definedName>
    <definedName name="Masani" localSheetId="4" hidden="1">{#N/A,#N/A,TRUE,"PROFIT 11-95"}</definedName>
    <definedName name="Masani" hidden="1">{#N/A,#N/A,TRUE,"PROFIT 11-95"}</definedName>
    <definedName name="MasterAll" localSheetId="10">#REF!</definedName>
    <definedName name="MasterAll">#REF!</definedName>
    <definedName name="MasterBudAll" localSheetId="10">#REF!</definedName>
    <definedName name="MasterBudAll">#REF!</definedName>
    <definedName name="MasterOldActAll" localSheetId="10">#REF!</definedName>
    <definedName name="MasterOldActAll">#REF!</definedName>
    <definedName name="mat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mat" localSheetId="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mat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max" localSheetId="2" hidden="1">{#N/A,#N/A,FALSE,"Cover";#N/A,#N/A,FALSE,"Sensit";#N/A,#N/A,FALSE,"HEW";#N/A,#N/A,FALSE,"Bilanz";#N/A,#N/A,FALSE,"Aufbringung";#N/A,#N/A,FALSE,"Absatz";#N/A,#N/A,FALSE,"Durchleitung";#N/A,#N/A,FALSE,"Konzession";#N/A,#N/A,FALSE,"Personal";#N/A,#N/A,FALSE,"WC ";#N/A,#N/A,FALSE,"Capex Deprec ";#N/A,#N/A,FALSE,"Steuern";#N/A,#N/A,FALSE," Rente";#N/A,#N/A,FALSE," EBITDA"}</definedName>
    <definedName name="max" localSheetId="4" hidden="1">{#N/A,#N/A,FALSE,"Cover";#N/A,#N/A,FALSE,"Sensit";#N/A,#N/A,FALSE,"HEW";#N/A,#N/A,FALSE,"Bilanz";#N/A,#N/A,FALSE,"Aufbringung";#N/A,#N/A,FALSE,"Absatz";#N/A,#N/A,FALSE,"Durchleitung";#N/A,#N/A,FALSE,"Konzession";#N/A,#N/A,FALSE,"Personal";#N/A,#N/A,FALSE,"WC ";#N/A,#N/A,FALSE,"Capex Deprec ";#N/A,#N/A,FALSE,"Steuern";#N/A,#N/A,FALSE," Rente";#N/A,#N/A,FALSE," EBITDA"}</definedName>
    <definedName name="max" hidden="1">{#N/A,#N/A,FALSE,"Cover";#N/A,#N/A,FALSE,"Sensit";#N/A,#N/A,FALSE,"HEW";#N/A,#N/A,FALSE,"Bilanz";#N/A,#N/A,FALSE,"Aufbringung";#N/A,#N/A,FALSE,"Absatz";#N/A,#N/A,FALSE,"Durchleitung";#N/A,#N/A,FALSE,"Konzession";#N/A,#N/A,FALSE,"Personal";#N/A,#N/A,FALSE,"WC ";#N/A,#N/A,FALSE,"Capex Deprec ";#N/A,#N/A,FALSE,"Steuern";#N/A,#N/A,FALSE," Rente";#N/A,#N/A,FALSE," EBITDA"}</definedName>
    <definedName name="May_142" localSheetId="10">#REF!</definedName>
    <definedName name="May_142">#REF!</definedName>
    <definedName name="Maytotal" localSheetId="10">#REF!</definedName>
    <definedName name="Maytotal">#REF!</definedName>
    <definedName name="mbn" localSheetId="2" hidden="1">{#N/A,#N/A,FALSE,"UK";#N/A,#N/A,FALSE,"FR";#N/A,#N/A,FALSE,"SWE";#N/A,#N/A,FALSE,"BE";#N/A,#N/A,FALSE,"IT";#N/A,#N/A,FALSE,"SP";#N/A,#N/A,FALSE,"GE";#N/A,#N/A,FALSE,"PO";#N/A,#N/A,FALSE,"SWI";#N/A,#N/A,FALSE,"NON"}</definedName>
    <definedName name="mbn" localSheetId="4" hidden="1">{#N/A,#N/A,FALSE,"UK";#N/A,#N/A,FALSE,"FR";#N/A,#N/A,FALSE,"SWE";#N/A,#N/A,FALSE,"BE";#N/A,#N/A,FALSE,"IT";#N/A,#N/A,FALSE,"SP";#N/A,#N/A,FALSE,"GE";#N/A,#N/A,FALSE,"PO";#N/A,#N/A,FALSE,"SWI";#N/A,#N/A,FALSE,"NON"}</definedName>
    <definedName name="mbn" hidden="1">{#N/A,#N/A,FALSE,"UK";#N/A,#N/A,FALSE,"FR";#N/A,#N/A,FALSE,"SWE";#N/A,#N/A,FALSE,"BE";#N/A,#N/A,FALSE,"IT";#N/A,#N/A,FALSE,"SP";#N/A,#N/A,FALSE,"GE";#N/A,#N/A,FALSE,"PO";#N/A,#N/A,FALSE,"SWI";#N/A,#N/A,FALSE,"NON"}</definedName>
    <definedName name="MbuscntRP" localSheetId="10">#REF!</definedName>
    <definedName name="MbuscntRP">#REF!</definedName>
    <definedName name="MC" localSheetId="2" hidden="1">{"Purchase 100 Cash",#N/A,FALSE,"Deal 1";#N/A,#N/A,FALSE,"Deal 1b"}</definedName>
    <definedName name="MC" localSheetId="4" hidden="1">{"Purchase 100 Cash",#N/A,FALSE,"Deal 1";#N/A,#N/A,FALSE,"Deal 1b"}</definedName>
    <definedName name="MC" hidden="1">{"Purchase 100 Cash",#N/A,FALSE,"Deal 1";#N/A,#N/A,FALSE,"Deal 1b"}</definedName>
    <definedName name="MCS" localSheetId="10" hidden="1">#REF!</definedName>
    <definedName name="MCS" localSheetId="4" hidden="1">#REF!</definedName>
    <definedName name="MCS" hidden="1">#REF!</definedName>
    <definedName name="mcw" localSheetId="2" hidden="1">{#N/A,#N/A,FALSE,"Title";#N/A,#N/A,FALSE,"Index";#N/A,#N/A,FALSE,"Comm";#N/A,#N/A,FALSE,"A1";#N/A,#N/A,FALSE,"A2";#N/A,#N/A,FALSE,"A3";#N/A,#N/A,FALSE,"A4";#N/A,#N/A,FALSE,"A5";#N/A,#N/A,FALSE,"A6";#N/A,#N/A,FALSE,"A7";#N/A,#N/A,FALSE,"A8";#N/A,#N/A,FALSE,"A9";#N/A,#N/A,FALSE,"B1";#N/A,#N/A,FALSE,"B2";#N/A,#N/A,FALSE,"C1";#N/A,#N/A,FALSE,"C2";#N/A,#N/A,FALSE,"C3";#N/A,#N/A,FALSE,"C4";#N/A,#N/A,FALSE,"C5";#N/A,#N/A,FALSE,"D1";#N/A,#N/A,FALSE,"D2";#N/A,#N/A,FALSE,"D3";#N/A,#N/A,FALSE,"E1";#N/A,#N/A,FALSE,"E2";#N/A,#N/A,FALSE,"H1";#N/A,#N/A,FALSE,"H2";#N/A,#N/A,FALSE,"Summ";#N/A,#N/A,FALSE,"H3";#N/A,#N/A,FALSE,"H4";#N/A,#N/A,FALSE,"A10"}</definedName>
    <definedName name="mcw" localSheetId="4" hidden="1">{#N/A,#N/A,FALSE,"Title";#N/A,#N/A,FALSE,"Index";#N/A,#N/A,FALSE,"Comm";#N/A,#N/A,FALSE,"A1";#N/A,#N/A,FALSE,"A2";#N/A,#N/A,FALSE,"A3";#N/A,#N/A,FALSE,"A4";#N/A,#N/A,FALSE,"A5";#N/A,#N/A,FALSE,"A6";#N/A,#N/A,FALSE,"A7";#N/A,#N/A,FALSE,"A8";#N/A,#N/A,FALSE,"A9";#N/A,#N/A,FALSE,"B1";#N/A,#N/A,FALSE,"B2";#N/A,#N/A,FALSE,"C1";#N/A,#N/A,FALSE,"C2";#N/A,#N/A,FALSE,"C3";#N/A,#N/A,FALSE,"C4";#N/A,#N/A,FALSE,"C5";#N/A,#N/A,FALSE,"D1";#N/A,#N/A,FALSE,"D2";#N/A,#N/A,FALSE,"D3";#N/A,#N/A,FALSE,"E1";#N/A,#N/A,FALSE,"E2";#N/A,#N/A,FALSE,"H1";#N/A,#N/A,FALSE,"H2";#N/A,#N/A,FALSE,"Summ";#N/A,#N/A,FALSE,"H3";#N/A,#N/A,FALSE,"H4";#N/A,#N/A,FALSE,"A10"}</definedName>
    <definedName name="mcw" hidden="1">{#N/A,#N/A,FALSE,"Title";#N/A,#N/A,FALSE,"Index";#N/A,#N/A,FALSE,"Comm";#N/A,#N/A,FALSE,"A1";#N/A,#N/A,FALSE,"A2";#N/A,#N/A,FALSE,"A3";#N/A,#N/A,FALSE,"A4";#N/A,#N/A,FALSE,"A5";#N/A,#N/A,FALSE,"A6";#N/A,#N/A,FALSE,"A7";#N/A,#N/A,FALSE,"A8";#N/A,#N/A,FALSE,"A9";#N/A,#N/A,FALSE,"B1";#N/A,#N/A,FALSE,"B2";#N/A,#N/A,FALSE,"C1";#N/A,#N/A,FALSE,"C2";#N/A,#N/A,FALSE,"C3";#N/A,#N/A,FALSE,"C4";#N/A,#N/A,FALSE,"C5";#N/A,#N/A,FALSE,"D1";#N/A,#N/A,FALSE,"D2";#N/A,#N/A,FALSE,"D3";#N/A,#N/A,FALSE,"E1";#N/A,#N/A,FALSE,"E2";#N/A,#N/A,FALSE,"H1";#N/A,#N/A,FALSE,"H2";#N/A,#N/A,FALSE,"Summ";#N/A,#N/A,FALSE,"H3";#N/A,#N/A,FALSE,"H4";#N/A,#N/A,FALSE,"A10"}</definedName>
    <definedName name="MDCDCM" localSheetId="2" hidden="1">{"AMP Property",#N/A,FALSE,"Summary";"AMP Track",#N/A,FALSE,"Summary";"Backlog 1 and 2",#N/A,FALSE,"Summary";"Backlog 3",#N/A,FALSE,"Summary";"AMP Structures",#N/A,FALSE,"Summary";"Stready State",#N/A,FALSE,"Summary";"Improvement",#N/A,FALSE,"Summary";"Enhancement",#N/A,FALSE,"Summary"}</definedName>
    <definedName name="MDCDCM" localSheetId="4" hidden="1">{"AMP Property",#N/A,FALSE,"Summary";"AMP Track",#N/A,FALSE,"Summary";"Backlog 1 and 2",#N/A,FALSE,"Summary";"Backlog 3",#N/A,FALSE,"Summary";"AMP Structures",#N/A,FALSE,"Summary";"Stready State",#N/A,FALSE,"Summary";"Improvement",#N/A,FALSE,"Summary";"Enhancement",#N/A,FALSE,"Summary"}</definedName>
    <definedName name="MDCDCM" hidden="1">{"AMP Property",#N/A,FALSE,"Summary";"AMP Track",#N/A,FALSE,"Summary";"Backlog 1 and 2",#N/A,FALSE,"Summary";"Backlog 3",#N/A,FALSE,"Summary";"AMP Structures",#N/A,FALSE,"Summary";"Stready State",#N/A,FALSE,"Summary";"Improvement",#N/A,FALSE,"Summary";"Enhancement",#N/A,FALSE,"Summary"}</definedName>
    <definedName name="MDCMCM" localSheetId="2" hidden="1">{"ECML Programme",#N/A,TRUE,"Summary";"Leeds 1st Programme",#N/A,TRUE,"Summary";"Sunderland Direct",#N/A,TRUE,"Summary";"Customer driven",#N/A,TRUE,"Summary";"Safety",#N/A,TRUE,"Summary";"Legal requirement",#N/A,TRUE,"Summary";"Performance",#N/A,TRUE,"Summary";"Renewal of failed asset",#N/A,TRUE,"Summary";"Signalling renewals",#N/A,TRUE,"Summary";"Track renewals",#N/A,TRUE,"Summary";"SRP",#N/A,TRUE,"Summary";"Structures renewals",#N/A,TRUE,"Summary";"Scheme completion",#N/A,TRUE,"Summary"}</definedName>
    <definedName name="MDCMCM" localSheetId="4" hidden="1">{"ECML Programme",#N/A,TRUE,"Summary";"Leeds 1st Programme",#N/A,TRUE,"Summary";"Sunderland Direct",#N/A,TRUE,"Summary";"Customer driven",#N/A,TRUE,"Summary";"Safety",#N/A,TRUE,"Summary";"Legal requirement",#N/A,TRUE,"Summary";"Performance",#N/A,TRUE,"Summary";"Renewal of failed asset",#N/A,TRUE,"Summary";"Signalling renewals",#N/A,TRUE,"Summary";"Track renewals",#N/A,TRUE,"Summary";"SRP",#N/A,TRUE,"Summary";"Structures renewals",#N/A,TRUE,"Summary";"Scheme completion",#N/A,TRUE,"Summary"}</definedName>
    <definedName name="MDCMCM" hidden="1">{"ECML Programme",#N/A,TRUE,"Summary";"Leeds 1st Programme",#N/A,TRUE,"Summary";"Sunderland Direct",#N/A,TRUE,"Summary";"Customer driven",#N/A,TRUE,"Summary";"Safety",#N/A,TRUE,"Summary";"Legal requirement",#N/A,TRUE,"Summary";"Performance",#N/A,TRUE,"Summary";"Renewal of failed asset",#N/A,TRUE,"Summary";"Signalling renewals",#N/A,TRUE,"Summary";"Track renewals",#N/A,TRUE,"Summary";"SRP",#N/A,TRUE,"Summary";"Structures renewals",#N/A,TRUE,"Summary";"Scheme completion",#N/A,TRUE,"Summary"}</definedName>
    <definedName name="mdlm" localSheetId="2" hidden="1">{#N/A,#N/A,TRUE,"financial";#N/A,#N/A,TRUE,"plants"}</definedName>
    <definedName name="mdlm" localSheetId="4" hidden="1">{#N/A,#N/A,TRUE,"financial";#N/A,#N/A,TRUE,"plants"}</definedName>
    <definedName name="mdlm" hidden="1">{#N/A,#N/A,TRUE,"financial";#N/A,#N/A,TRUE,"plants"}</definedName>
    <definedName name="me">"Button 5"</definedName>
    <definedName name="measur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measur" localSheetId="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measur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MEAT" localSheetId="10">#REF!</definedName>
    <definedName name="MEAT">#REF!</definedName>
    <definedName name="Meat_Assumptions" localSheetId="10">#REF!</definedName>
    <definedName name="Meat_Assumptions">#REF!</definedName>
    <definedName name="MEAT_SUMMARY" localSheetId="10">#REF!</definedName>
    <definedName name="MEAT_SUMMARY">#REF!</definedName>
    <definedName name="MedicalFirstAid" localSheetId="10">#REF!</definedName>
    <definedName name="MedicalFirstAid" localSheetId="4">#REF!</definedName>
    <definedName name="MedicalFirstAid">#REF!</definedName>
    <definedName name="MeetingExpense" localSheetId="10">#REF!</definedName>
    <definedName name="MeetingExpense" localSheetId="4">#REF!</definedName>
    <definedName name="MeetingExpense">#REF!</definedName>
    <definedName name="Mega" localSheetId="2" hidden="1">{#N/A,#N/A,TRUE,"PROFIT 11-95"}</definedName>
    <definedName name="Mega" localSheetId="4" hidden="1">{#N/A,#N/A,TRUE,"PROFIT 11-95"}</definedName>
    <definedName name="Mega" hidden="1">{#N/A,#N/A,TRUE,"PROFIT 11-95"}</definedName>
    <definedName name="Mel" localSheetId="10" hidden="1">#REF!</definedName>
    <definedName name="Mel" localSheetId="4" hidden="1">#REF!</definedName>
    <definedName name="Mel" hidden="1">#REF!</definedName>
    <definedName name="MerrillPrintIt" localSheetId="10" hidden="1">#REF!</definedName>
    <definedName name="MerrillPrintIt" localSheetId="4" hidden="1">#REF!</definedName>
    <definedName name="MerrillPrintIt" hidden="1">#REF!</definedName>
    <definedName name="Metrics" hidden="1">"9b3c3794-4b51-46eb-b458-b1ddfc8b8e00"</definedName>
    <definedName name="MEXICO_CASE" localSheetId="10">#REF!</definedName>
    <definedName name="MEXICO_CASE">#REF!</definedName>
    <definedName name="MF" localSheetId="10">#REF!</definedName>
    <definedName name="MF">#REF!</definedName>
    <definedName name="MFG_EXPS" localSheetId="10">#REF!</definedName>
    <definedName name="MFG_EXPS">#REF!</definedName>
    <definedName name="mfk" localSheetId="2" hidden="1">{"VANCVIEW",#N/A,FALSE,"0689"}</definedName>
    <definedName name="mfk" localSheetId="4" hidden="1">{"VANCVIEW",#N/A,FALSE,"0689"}</definedName>
    <definedName name="mfk" hidden="1">{"VANCVIEW",#N/A,FALSE,"0689"}</definedName>
    <definedName name="mh" localSheetId="2" hidden="1">{#N/A,#N/A,FALSE,"Summary";#N/A,#N/A,FALSE,"Total";#N/A,#N/A,FALSE,"Total ex Swe";#N/A,#N/A,FALSE,"Volume";#N/A,#N/A,FALSE,"Expenses";#N/A,#N/A,FALSE,"CM Var";#N/A,#N/A,FALSE,"YTD Var"}</definedName>
    <definedName name="mh" localSheetId="4" hidden="1">{#N/A,#N/A,FALSE,"Summary";#N/A,#N/A,FALSE,"Total";#N/A,#N/A,FALSE,"Total ex Swe";#N/A,#N/A,FALSE,"Volume";#N/A,#N/A,FALSE,"Expenses";#N/A,#N/A,FALSE,"CM Var";#N/A,#N/A,FALSE,"YTD Var"}</definedName>
    <definedName name="mh" hidden="1">{#N/A,#N/A,FALSE,"Summary";#N/A,#N/A,FALSE,"Total";#N/A,#N/A,FALSE,"Total ex Swe";#N/A,#N/A,FALSE,"Volume";#N/A,#N/A,FALSE,"Expenses";#N/A,#N/A,FALSE,"CM Var";#N/A,#N/A,FALSE,"YTD Var"}</definedName>
    <definedName name="mhbnjm" localSheetId="2" hidden="1">{#N/A,#N/A,FALSE,"UK";#N/A,#N/A,FALSE,"FR";#N/A,#N/A,FALSE,"SWE";#N/A,#N/A,FALSE,"BE";#N/A,#N/A,FALSE,"IT";#N/A,#N/A,FALSE,"SP";#N/A,#N/A,FALSE,"GE";#N/A,#N/A,FALSE,"PO";#N/A,#N/A,FALSE,"SWI";#N/A,#N/A,FALSE,"NON"}</definedName>
    <definedName name="mhbnjm" localSheetId="4" hidden="1">{#N/A,#N/A,FALSE,"UK";#N/A,#N/A,FALSE,"FR";#N/A,#N/A,FALSE,"SWE";#N/A,#N/A,FALSE,"BE";#N/A,#N/A,FALSE,"IT";#N/A,#N/A,FALSE,"SP";#N/A,#N/A,FALSE,"GE";#N/A,#N/A,FALSE,"PO";#N/A,#N/A,FALSE,"SWI";#N/A,#N/A,FALSE,"NON"}</definedName>
    <definedName name="mhbnjm" hidden="1">{#N/A,#N/A,FALSE,"UK";#N/A,#N/A,FALSE,"FR";#N/A,#N/A,FALSE,"SWE";#N/A,#N/A,FALSE,"BE";#N/A,#N/A,FALSE,"IT";#N/A,#N/A,FALSE,"SP";#N/A,#N/A,FALSE,"GE";#N/A,#N/A,FALSE,"PO";#N/A,#N/A,FALSE,"SWI";#N/A,#N/A,FALSE,"NON"}</definedName>
    <definedName name="mike" localSheetId="2" hidden="1">{#N/A,#N/A,TRUE,"PROFIT 11-95"}</definedName>
    <definedName name="mike" localSheetId="4" hidden="1">{#N/A,#N/A,TRUE,"PROFIT 11-95"}</definedName>
    <definedName name="mike" hidden="1">{#N/A,#N/A,TRUE,"PROFIT 11-95"}</definedName>
    <definedName name="milcap" localSheetId="10">#REF!</definedName>
    <definedName name="milcap">#REF!</definedName>
    <definedName name="milhr" localSheetId="10">#REF!</definedName>
    <definedName name="milhr">#REF!</definedName>
    <definedName name="Mill" localSheetId="10">#REF!</definedName>
    <definedName name="Mill">#REF!</definedName>
    <definedName name="misc" localSheetId="2" hidden="1">{#N/A,#N/A,FALSE,"PROFIT 11-95"}</definedName>
    <definedName name="misc" localSheetId="4" hidden="1">{#N/A,#N/A,FALSE,"PROFIT 11-95"}</definedName>
    <definedName name="misc" hidden="1">{#N/A,#N/A,FALSE,"PROFIT 11-95"}</definedName>
    <definedName name="MiscExpenses" localSheetId="10">#REF!</definedName>
    <definedName name="MiscExpenses" localSheetId="4">#REF!</definedName>
    <definedName name="MiscExpenses">#REF!</definedName>
    <definedName name="Miss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Miss" localSheetId="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Miss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Mittwoch" localSheetId="10">#REF!</definedName>
    <definedName name="Mittwoch">#REF!</definedName>
    <definedName name="mj" localSheetId="2" hidden="1">{#N/A,#N/A,FALSE,"FY97";#N/A,#N/A,FALSE,"FY98";#N/A,#N/A,FALSE,"FY99";#N/A,#N/A,FALSE,"FY00";#N/A,#N/A,FALSE,"FY01"}</definedName>
    <definedName name="mj" localSheetId="4" hidden="1">{#N/A,#N/A,FALSE,"FY97";#N/A,#N/A,FALSE,"FY98";#N/A,#N/A,FALSE,"FY99";#N/A,#N/A,FALSE,"FY00";#N/A,#N/A,FALSE,"FY01"}</definedName>
    <definedName name="mj" hidden="1">{#N/A,#N/A,FALSE,"FY97";#N/A,#N/A,FALSE,"FY98";#N/A,#N/A,FALSE,"FY99";#N/A,#N/A,FALSE,"FY00";#N/A,#N/A,FALSE,"FY01"}</definedName>
    <definedName name="MJKILO" localSheetId="2" hidden="1">{#N/A,#N/A,TRUE,"Cover";#N/A,#N/A,TRUE,"Conts";#N/A,#N/A,TRUE,"VOS";#N/A,#N/A,TRUE,"Warrington";#N/A,#N/A,TRUE,"Widnes"}</definedName>
    <definedName name="MJKILO" localSheetId="4" hidden="1">{#N/A,#N/A,TRUE,"Cover";#N/A,#N/A,TRUE,"Conts";#N/A,#N/A,TRUE,"VOS";#N/A,#N/A,TRUE,"Warrington";#N/A,#N/A,TRUE,"Widnes"}</definedName>
    <definedName name="MJKILO" hidden="1">{#N/A,#N/A,TRUE,"Cover";#N/A,#N/A,TRUE,"Conts";#N/A,#N/A,TRUE,"VOS";#N/A,#N/A,TRUE,"Warrington";#N/A,#N/A,TRUE,"Widnes"}</definedName>
    <definedName name="MJKL" localSheetId="2" hidden="1">{#N/A,#N/A,TRUE,"Cover";#N/A,#N/A,TRUE,"Conts";#N/A,#N/A,TRUE,"VOS";#N/A,#N/A,TRUE,"Warrington";#N/A,#N/A,TRUE,"Widnes"}</definedName>
    <definedName name="MJKL" localSheetId="4" hidden="1">{#N/A,#N/A,TRUE,"Cover";#N/A,#N/A,TRUE,"Conts";#N/A,#N/A,TRUE,"VOS";#N/A,#N/A,TRUE,"Warrington";#N/A,#N/A,TRUE,"Widnes"}</definedName>
    <definedName name="MJKL" hidden="1">{#N/A,#N/A,TRUE,"Cover";#N/A,#N/A,TRUE,"Conts";#N/A,#N/A,TRUE,"VOS";#N/A,#N/A,TRUE,"Warrington";#N/A,#N/A,TRUE,"Widnes"}</definedName>
    <definedName name="mjm" localSheetId="10" hidden="1">#REF!</definedName>
    <definedName name="mjm" localSheetId="4" hidden="1">#REF!</definedName>
    <definedName name="mjm" hidden="1">#REF!</definedName>
    <definedName name="mkkll" localSheetId="2" hidden="1">{#N/A,#N/A,TRUE,"Cover";#N/A,#N/A,TRUE,"Conts";#N/A,#N/A,TRUE,"VOS";#N/A,#N/A,TRUE,"Warrington";#N/A,#N/A,TRUE,"Widnes"}</definedName>
    <definedName name="mkkll" localSheetId="4" hidden="1">{#N/A,#N/A,TRUE,"Cover";#N/A,#N/A,TRUE,"Conts";#N/A,#N/A,TRUE,"VOS";#N/A,#N/A,TRUE,"Warrington";#N/A,#N/A,TRUE,"Widnes"}</definedName>
    <definedName name="mkkll" hidden="1">{#N/A,#N/A,TRUE,"Cover";#N/A,#N/A,TRUE,"Conts";#N/A,#N/A,TRUE,"VOS";#N/A,#N/A,TRUE,"Warrington";#N/A,#N/A,TRUE,"Widnes"}</definedName>
    <definedName name="MktingExpPct" localSheetId="10">#REF!</definedName>
    <definedName name="MktingExpPct">#REF!</definedName>
    <definedName name="mlkjhg" localSheetId="10">#REF!</definedName>
    <definedName name="mlkjhg">#REF!</definedName>
    <definedName name="MLNK00c8b94793e14bea9f0ed849de3d8442" localSheetId="10" hidden="1">#REF!</definedName>
    <definedName name="MLNK00c8b94793e14bea9f0ed849de3d8442" localSheetId="4" hidden="1">#REF!</definedName>
    <definedName name="MLNK00c8b94793e14bea9f0ed849de3d8442" hidden="1">#REF!</definedName>
    <definedName name="MLNK083053d17bc64dc4ab9a6e0b927d22bd" localSheetId="10" hidden="1">#REF!</definedName>
    <definedName name="MLNK083053d17bc64dc4ab9a6e0b927d22bd" localSheetId="4" hidden="1">#REF!</definedName>
    <definedName name="MLNK083053d17bc64dc4ab9a6e0b927d22bd" hidden="1">#REF!</definedName>
    <definedName name="MLNK0c7145767be6431fbb464e5324a01340" localSheetId="10" hidden="1">#REF!</definedName>
    <definedName name="MLNK0c7145767be6431fbb464e5324a01340" localSheetId="4" hidden="1">#REF!</definedName>
    <definedName name="MLNK0c7145767be6431fbb464e5324a01340" hidden="1">#REF!</definedName>
    <definedName name="MLNK0f1d7a4148fd451bb85145bba182a805" localSheetId="10" hidden="1">#REF!</definedName>
    <definedName name="MLNK0f1d7a4148fd451bb85145bba182a805" localSheetId="4" hidden="1">#REF!</definedName>
    <definedName name="MLNK0f1d7a4148fd451bb85145bba182a805" hidden="1">#REF!</definedName>
    <definedName name="MLNK1f92f793a29f494fa46c24f9ba55a519" localSheetId="10" hidden="1">#REF!</definedName>
    <definedName name="MLNK1f92f793a29f494fa46c24f9ba55a519" localSheetId="4" hidden="1">#REF!</definedName>
    <definedName name="MLNK1f92f793a29f494fa46c24f9ba55a519" hidden="1">#REF!</definedName>
    <definedName name="MLNK2bf907ca43ad42378484124da4cc4c84" localSheetId="10" hidden="1">#REF!</definedName>
    <definedName name="MLNK2bf907ca43ad42378484124da4cc4c84" localSheetId="4" hidden="1">#REF!</definedName>
    <definedName name="MLNK2bf907ca43ad42378484124da4cc4c84" hidden="1">#REF!</definedName>
    <definedName name="MLNK2c2be172dd5f40f4b695874b4ea666da" localSheetId="10" hidden="1">#REF!</definedName>
    <definedName name="MLNK2c2be172dd5f40f4b695874b4ea666da" localSheetId="4" hidden="1">#REF!</definedName>
    <definedName name="MLNK2c2be172dd5f40f4b695874b4ea666da" hidden="1">#REF!</definedName>
    <definedName name="MLNK2e9bd1dba3494b4db980e8be961f1838" localSheetId="10" hidden="1">#REF!</definedName>
    <definedName name="MLNK2e9bd1dba3494b4db980e8be961f1838" localSheetId="4" hidden="1">#REF!</definedName>
    <definedName name="MLNK2e9bd1dba3494b4db980e8be961f1838" hidden="1">#REF!</definedName>
    <definedName name="MLNK4d5ddda654204860ba5f3d4b0dc014a0" localSheetId="10" hidden="1">#REF!</definedName>
    <definedName name="MLNK4d5ddda654204860ba5f3d4b0dc014a0" localSheetId="4" hidden="1">#REF!</definedName>
    <definedName name="MLNK4d5ddda654204860ba5f3d4b0dc014a0" hidden="1">#REF!</definedName>
    <definedName name="MLNK5086c458c4ca405c8ec58f34d0d74fc3" localSheetId="10" hidden="1">#REF!</definedName>
    <definedName name="MLNK5086c458c4ca405c8ec58f34d0d74fc3" localSheetId="4" hidden="1">#REF!</definedName>
    <definedName name="MLNK5086c458c4ca405c8ec58f34d0d74fc3" hidden="1">#REF!</definedName>
    <definedName name="MLNK52fb125234b74d5a9a34513e4681d307" localSheetId="10" hidden="1">#REF!</definedName>
    <definedName name="MLNK52fb125234b74d5a9a34513e4681d307" localSheetId="4" hidden="1">#REF!</definedName>
    <definedName name="MLNK52fb125234b74d5a9a34513e4681d307" hidden="1">#REF!</definedName>
    <definedName name="MLNK53c32fe7efc646058eb4bc3a0db09b89" localSheetId="10" hidden="1">#REF!</definedName>
    <definedName name="MLNK53c32fe7efc646058eb4bc3a0db09b89" localSheetId="4" hidden="1">#REF!</definedName>
    <definedName name="MLNK53c32fe7efc646058eb4bc3a0db09b89" hidden="1">#REF!</definedName>
    <definedName name="MLNK5bb0beb2b27f438b8bf42352a6309a14" localSheetId="10" hidden="1">#REF!</definedName>
    <definedName name="MLNK5bb0beb2b27f438b8bf42352a6309a14" localSheetId="4" hidden="1">#REF!</definedName>
    <definedName name="MLNK5bb0beb2b27f438b8bf42352a6309a14" hidden="1">#REF!</definedName>
    <definedName name="MLNK5c25f7444f2e4018ab87602882335cdd" localSheetId="10" hidden="1">#REF!</definedName>
    <definedName name="MLNK5c25f7444f2e4018ab87602882335cdd" localSheetId="4" hidden="1">#REF!</definedName>
    <definedName name="MLNK5c25f7444f2e4018ab87602882335cdd" hidden="1">#REF!</definedName>
    <definedName name="MLNK6d60fe9839a34d68833a8816a42ecb57" localSheetId="10" hidden="1">#REF!</definedName>
    <definedName name="MLNK6d60fe9839a34d68833a8816a42ecb57" localSheetId="4" hidden="1">#REF!</definedName>
    <definedName name="MLNK6d60fe9839a34d68833a8816a42ecb57" hidden="1">#REF!</definedName>
    <definedName name="MLNK72e14dcc4ac644c5929dcf4e69fe7a8e" localSheetId="10" hidden="1">#REF!</definedName>
    <definedName name="MLNK72e14dcc4ac644c5929dcf4e69fe7a8e" localSheetId="4" hidden="1">#REF!</definedName>
    <definedName name="MLNK72e14dcc4ac644c5929dcf4e69fe7a8e" hidden="1">#REF!</definedName>
    <definedName name="MLNK846bbec480564cb79ea8fd26f56b9e49" localSheetId="10" hidden="1">#REF!</definedName>
    <definedName name="MLNK846bbec480564cb79ea8fd26f56b9e49" localSheetId="4" hidden="1">#REF!</definedName>
    <definedName name="MLNK846bbec480564cb79ea8fd26f56b9e49" hidden="1">#REF!</definedName>
    <definedName name="MLNK8612bb3cab9b4350859b1f7834091f0a" localSheetId="10" hidden="1">#REF!</definedName>
    <definedName name="MLNK8612bb3cab9b4350859b1f7834091f0a" localSheetId="4" hidden="1">#REF!</definedName>
    <definedName name="MLNK8612bb3cab9b4350859b1f7834091f0a" hidden="1">#REF!</definedName>
    <definedName name="MLNK8cbd418ca6d5464bab3c349daf5f1a3b" localSheetId="10" hidden="1">#REF!</definedName>
    <definedName name="MLNK8cbd418ca6d5464bab3c349daf5f1a3b" localSheetId="4" hidden="1">#REF!</definedName>
    <definedName name="MLNK8cbd418ca6d5464bab3c349daf5f1a3b" hidden="1">#REF!</definedName>
    <definedName name="MLNK8d987c06a2474cfc94c5f5acd809ec48" localSheetId="10" hidden="1">#REF!</definedName>
    <definedName name="MLNK8d987c06a2474cfc94c5f5acd809ec48" localSheetId="4" hidden="1">#REF!</definedName>
    <definedName name="MLNK8d987c06a2474cfc94c5f5acd809ec48" hidden="1">#REF!</definedName>
    <definedName name="MLNK95a48a1393974df5891e2536e0d6972c" localSheetId="10" hidden="1">#REF!</definedName>
    <definedName name="MLNK95a48a1393974df5891e2536e0d6972c" localSheetId="4" hidden="1">#REF!</definedName>
    <definedName name="MLNK95a48a1393974df5891e2536e0d6972c" hidden="1">#REF!</definedName>
    <definedName name="MLNK9ba26e789a5143e7984beadc22b6c0fd" localSheetId="10" hidden="1">#REF!</definedName>
    <definedName name="MLNK9ba26e789a5143e7984beadc22b6c0fd" localSheetId="4" hidden="1">#REF!</definedName>
    <definedName name="MLNK9ba26e789a5143e7984beadc22b6c0fd" hidden="1">#REF!</definedName>
    <definedName name="MLNKa3224bf38ade471eadc783314f2ca042" localSheetId="10" hidden="1">#REF!</definedName>
    <definedName name="MLNKa3224bf38ade471eadc783314f2ca042" localSheetId="4" hidden="1">#REF!</definedName>
    <definedName name="MLNKa3224bf38ade471eadc783314f2ca042" hidden="1">#REF!</definedName>
    <definedName name="MLNKb8c7b5c64be4462aa58661df491176cd" localSheetId="10" hidden="1">#REF!</definedName>
    <definedName name="MLNKb8c7b5c64be4462aa58661df491176cd" localSheetId="4" hidden="1">#REF!</definedName>
    <definedName name="MLNKb8c7b5c64be4462aa58661df491176cd" hidden="1">#REF!</definedName>
    <definedName name="MLNKbee5a1f45bf9473a8657650a228b90c0" localSheetId="10" hidden="1">#REF!</definedName>
    <definedName name="MLNKbee5a1f45bf9473a8657650a228b90c0" localSheetId="4" hidden="1">#REF!</definedName>
    <definedName name="MLNKbee5a1f45bf9473a8657650a228b90c0" hidden="1">#REF!</definedName>
    <definedName name="MLNKcb8188505deb464bb3b747f9bb3ed72a" localSheetId="10" hidden="1">#REF!</definedName>
    <definedName name="MLNKcb8188505deb464bb3b747f9bb3ed72a" localSheetId="4" hidden="1">#REF!</definedName>
    <definedName name="MLNKcb8188505deb464bb3b747f9bb3ed72a" hidden="1">#REF!</definedName>
    <definedName name="MLNKcc5e342eb192413eb670ef928bcf15df" localSheetId="10" hidden="1">#REF!</definedName>
    <definedName name="MLNKcc5e342eb192413eb670ef928bcf15df" localSheetId="4" hidden="1">#REF!</definedName>
    <definedName name="MLNKcc5e342eb192413eb670ef928bcf15df" hidden="1">#REF!</definedName>
    <definedName name="MLNKd23e20d946384da8b38828133f1a6681" localSheetId="10" hidden="1">#REF!</definedName>
    <definedName name="MLNKd23e20d946384da8b38828133f1a6681" localSheetId="4" hidden="1">#REF!</definedName>
    <definedName name="MLNKd23e20d946384da8b38828133f1a6681" hidden="1">#REF!</definedName>
    <definedName name="MLNKd862af3946144a5e81953b7406b2ddbf" localSheetId="10" hidden="1">#REF!</definedName>
    <definedName name="MLNKd862af3946144a5e81953b7406b2ddbf" localSheetId="4" hidden="1">#REF!</definedName>
    <definedName name="MLNKd862af3946144a5e81953b7406b2ddbf" hidden="1">#REF!</definedName>
    <definedName name="MLNKda48e84430214c1bb73b9c06491b17c2" localSheetId="10" hidden="1">#REF!</definedName>
    <definedName name="MLNKda48e84430214c1bb73b9c06491b17c2" localSheetId="4" hidden="1">#REF!</definedName>
    <definedName name="MLNKda48e84430214c1bb73b9c06491b17c2" hidden="1">#REF!</definedName>
    <definedName name="MLNKdd11922a514442c89c3b6e558f0a05bd" localSheetId="10" hidden="1">#REF!</definedName>
    <definedName name="MLNKdd11922a514442c89c3b6e558f0a05bd" localSheetId="4" hidden="1">#REF!</definedName>
    <definedName name="MLNKdd11922a514442c89c3b6e558f0a05bd" hidden="1">#REF!</definedName>
    <definedName name="MLNKde79ffcce9ca4f33aac3cd28e30336aa" localSheetId="10" hidden="1">#REF!</definedName>
    <definedName name="MLNKde79ffcce9ca4f33aac3cd28e30336aa" localSheetId="4" hidden="1">#REF!</definedName>
    <definedName name="MLNKde79ffcce9ca4f33aac3cd28e30336aa" hidden="1">#REF!</definedName>
    <definedName name="MLNKe027b47b375549879d42244a4917a7b7" localSheetId="10" hidden="1">#REF!</definedName>
    <definedName name="MLNKe027b47b375549879d42244a4917a7b7" localSheetId="4" hidden="1">#REF!</definedName>
    <definedName name="MLNKe027b47b375549879d42244a4917a7b7" hidden="1">#REF!</definedName>
    <definedName name="MLNKe3ab4d878262434fa93276eb14e25836" localSheetId="10" hidden="1">#REF!</definedName>
    <definedName name="MLNKe3ab4d878262434fa93276eb14e25836" localSheetId="4" hidden="1">#REF!</definedName>
    <definedName name="MLNKe3ab4d878262434fa93276eb14e25836" hidden="1">#REF!</definedName>
    <definedName name="MLNKe708dde4a75f4ed9a2814c2fa25b9e5f" localSheetId="10" hidden="1">#REF!</definedName>
    <definedName name="MLNKe708dde4a75f4ed9a2814c2fa25b9e5f" localSheetId="4" hidden="1">#REF!</definedName>
    <definedName name="MLNKe708dde4a75f4ed9a2814c2fa25b9e5f" hidden="1">#REF!</definedName>
    <definedName name="MLNKec8c2b6b9c90421ebc7f9dc81ae70a66" localSheetId="10" hidden="1">#REF!</definedName>
    <definedName name="MLNKec8c2b6b9c90421ebc7f9dc81ae70a66" localSheetId="4" hidden="1">#REF!</definedName>
    <definedName name="MLNKec8c2b6b9c90421ebc7f9dc81ae70a66" hidden="1">#REF!</definedName>
    <definedName name="MLNKeedda0fcd6ff49f7b50780300472ff26" localSheetId="10" hidden="1">#REF!</definedName>
    <definedName name="MLNKeedda0fcd6ff49f7b50780300472ff26" localSheetId="4" hidden="1">#REF!</definedName>
    <definedName name="MLNKeedda0fcd6ff49f7b50780300472ff26" hidden="1">#REF!</definedName>
    <definedName name="MLNKf02a9dbb9888492b8e02e89c0598a4aa" localSheetId="10" hidden="1">#REF!</definedName>
    <definedName name="MLNKf02a9dbb9888492b8e02e89c0598a4aa" localSheetId="4" hidden="1">#REF!</definedName>
    <definedName name="MLNKf02a9dbb9888492b8e02e89c0598a4aa" hidden="1">#REF!</definedName>
    <definedName name="MLNKf1e4342857d142138081d5ee4729d4c3" localSheetId="10" hidden="1">#REF!</definedName>
    <definedName name="MLNKf1e4342857d142138081d5ee4729d4c3" localSheetId="4" hidden="1">#REF!</definedName>
    <definedName name="MLNKf1e4342857d142138081d5ee4729d4c3" hidden="1">#REF!</definedName>
    <definedName name="MLNKf2c514816ac642068ae6023e4cd02708" localSheetId="10" hidden="1">#REF!</definedName>
    <definedName name="MLNKf2c514816ac642068ae6023e4cd02708" localSheetId="4" hidden="1">#REF!</definedName>
    <definedName name="MLNKf2c514816ac642068ae6023e4cd02708" hidden="1">#REF!</definedName>
    <definedName name="mm" localSheetId="2" hidden="1">{"VANCVIEW",#N/A,FALSE,"0689";"JAXVIEW",#N/A,FALSE,"0683"}</definedName>
    <definedName name="mm" localSheetId="4" hidden="1">{"VANCVIEW",#N/A,FALSE,"0689";"JAXVIEW",#N/A,FALSE,"0683"}</definedName>
    <definedName name="mm" hidden="1">{"VANCVIEW",#N/A,FALSE,"0689";"JAXVIEW",#N/A,FALSE,"0683"}</definedName>
    <definedName name="mmm" localSheetId="2" hidden="1">{"orixcsc",#N/A,FALSE,"ORIX CSC";"orixcsc2",#N/A,FALSE,"ORIX CSC"}</definedName>
    <definedName name="mmm" localSheetId="4" hidden="1">{"orixcsc",#N/A,FALSE,"ORIX CSC";"orixcsc2",#N/A,FALSE,"ORIX CSC"}</definedName>
    <definedName name="mmm" hidden="1">{"orixcsc",#N/A,FALSE,"ORIX CSC";"orixcsc2",#N/A,FALSE,"ORIX CSC"}</definedName>
    <definedName name="mmmm" localSheetId="2" hidden="1">{#N/A,#N/A,FALSE,"UK";#N/A,#N/A,FALSE,"FR";#N/A,#N/A,FALSE,"SWE";#N/A,#N/A,FALSE,"BE";#N/A,#N/A,FALSE,"IT";#N/A,#N/A,FALSE,"SP";#N/A,#N/A,FALSE,"GE";#N/A,#N/A,FALSE,"PO";#N/A,#N/A,FALSE,"SWI";#N/A,#N/A,FALSE,"NON"}</definedName>
    <definedName name="mmmm" localSheetId="4" hidden="1">{#N/A,#N/A,FALSE,"UK";#N/A,#N/A,FALSE,"FR";#N/A,#N/A,FALSE,"SWE";#N/A,#N/A,FALSE,"BE";#N/A,#N/A,FALSE,"IT";#N/A,#N/A,FALSE,"SP";#N/A,#N/A,FALSE,"GE";#N/A,#N/A,FALSE,"PO";#N/A,#N/A,FALSE,"SWI";#N/A,#N/A,FALSE,"NON"}</definedName>
    <definedName name="mmmm" hidden="1">{#N/A,#N/A,FALSE,"UK";#N/A,#N/A,FALSE,"FR";#N/A,#N/A,FALSE,"SWE";#N/A,#N/A,FALSE,"BE";#N/A,#N/A,FALSE,"IT";#N/A,#N/A,FALSE,"SP";#N/A,#N/A,FALSE,"GE";#N/A,#N/A,FALSE,"PO";#N/A,#N/A,FALSE,"SWI";#N/A,#N/A,FALSE,"NON"}</definedName>
    <definedName name="mmmmm" localSheetId="2" hidden="1">{#N/A,#N/A,FALSE,"Calc";#N/A,#N/A,FALSE,"Sensitivity";#N/A,#N/A,FALSE,"LT Earn.Dil.";#N/A,#N/A,FALSE,"Dil. AVP"}</definedName>
    <definedName name="mmmmm" localSheetId="4" hidden="1">{#N/A,#N/A,FALSE,"Calc";#N/A,#N/A,FALSE,"Sensitivity";#N/A,#N/A,FALSE,"LT Earn.Dil.";#N/A,#N/A,FALSE,"Dil. AVP"}</definedName>
    <definedName name="mmmmm" hidden="1">{#N/A,#N/A,FALSE,"Calc";#N/A,#N/A,FALSE,"Sensitivity";#N/A,#N/A,FALSE,"LT Earn.Dil.";#N/A,#N/A,FALSE,"Dil. AVP"}</definedName>
    <definedName name="mmmmmm" localSheetId="2" hidden="1">{#N/A,#N/A,FALSE,"Contribution Analysis"}</definedName>
    <definedName name="mmmmmm" localSheetId="4" hidden="1">{#N/A,#N/A,FALSE,"Contribution Analysis"}</definedName>
    <definedName name="mmmmmm" hidden="1">{#N/A,#N/A,FALSE,"Contribution Analysis"}</definedName>
    <definedName name="mmmmmmmhm" localSheetId="2" hidden="1">{"mgmt forecast",#N/A,FALSE,"Mgmt Forecast";"dcf table",#N/A,FALSE,"Mgmt Forecast";"sensitivity",#N/A,FALSE,"Mgmt Forecast";"table inputs",#N/A,FALSE,"Mgmt Forecast";"calculations",#N/A,FALSE,"Mgmt Forecast"}</definedName>
    <definedName name="mmmmmmmhm" localSheetId="4" hidden="1">{"mgmt forecast",#N/A,FALSE,"Mgmt Forecast";"dcf table",#N/A,FALSE,"Mgmt Forecast";"sensitivity",#N/A,FALSE,"Mgmt Forecast";"table inputs",#N/A,FALSE,"Mgmt Forecast";"calculations",#N/A,FALSE,"Mgmt Forecast"}</definedName>
    <definedName name="mmmmmmmhm" hidden="1">{"mgmt forecast",#N/A,FALSE,"Mgmt Forecast";"dcf table",#N/A,FALSE,"Mgmt Forecast";"sensitivity",#N/A,FALSE,"Mgmt Forecast";"table inputs",#N/A,FALSE,"Mgmt Forecast";"calculations",#N/A,FALSE,"Mgmt Forecast"}</definedName>
    <definedName name="mmmmmmmm" localSheetId="2" hidden="1">{#N/A,#N/A,FALSE,"ORIX CSC"}</definedName>
    <definedName name="mmmmmmmm" localSheetId="4" hidden="1">{#N/A,#N/A,FALSE,"ORIX CSC"}</definedName>
    <definedName name="mmmmmmmm" hidden="1">{#N/A,#N/A,FALSE,"ORIX CSC"}</definedName>
    <definedName name="mmmmmmmmmmmmmmmmmmm" localSheetId="10">#REF!</definedName>
    <definedName name="mmmmmmmmmmmmmmmmmmm">#REF!</definedName>
    <definedName name="MMP" localSheetId="2" hidden="1">{#N/A,#N/A,FALSE,"INVEST-SUP";#N/A,#N/A,FALSE,"GRILLEC";#N/A,#N/A,FALSE,"HYPER"}</definedName>
    <definedName name="MMP" localSheetId="4" hidden="1">{#N/A,#N/A,FALSE,"INVEST-SUP";#N/A,#N/A,FALSE,"GRILLEC";#N/A,#N/A,FALSE,"HYPER"}</definedName>
    <definedName name="MMP" hidden="1">{#N/A,#N/A,FALSE,"INVEST-SUP";#N/A,#N/A,FALSE,"GRILLEC";#N/A,#N/A,FALSE,"HYPER"}</definedName>
    <definedName name="Mn" localSheetId="10">#REF!</definedName>
    <definedName name="Mn">#REF!</definedName>
    <definedName name="mnb" localSheetId="2" hidden="1">{#N/A,#N/A,FALSE,"PROFIT 11-95"}</definedName>
    <definedName name="mnb" localSheetId="4" hidden="1">{#N/A,#N/A,FALSE,"PROFIT 11-95"}</definedName>
    <definedName name="mnb" hidden="1">{#N/A,#N/A,FALSE,"PROFIT 11-95"}</definedName>
    <definedName name="mncfre" localSheetId="2" hidden="1">{"גביה התחלה 1",#N/A,FALSE,"ינואר 02";"גביה התחלה 2",#N/A,FALSE,"ינואר 02";"גביה  התחלה 3",#N/A,FALSE,"ינואר 02"}</definedName>
    <definedName name="mncfre" localSheetId="4" hidden="1">{"גביה התחלה 1",#N/A,FALSE,"ינואר 02";"גביה התחלה 2",#N/A,FALSE,"ינואר 02";"גביה  התחלה 3",#N/A,FALSE,"ינואר 02"}</definedName>
    <definedName name="mncfre" hidden="1">{"גביה התחלה 1",#N/A,FALSE,"ינואר 02";"גביה התחלה 2",#N/A,FALSE,"ינואר 02";"גביה  התחלה 3",#N/A,FALSE,"ינואר 02"}</definedName>
    <definedName name="MNKKLOLO" localSheetId="2" hidden="1">{#N/A,#N/A,TRUE,"Cover";#N/A,#N/A,TRUE,"Conts";#N/A,#N/A,TRUE,"VOS";#N/A,#N/A,TRUE,"Warrington";#N/A,#N/A,TRUE,"Widnes"}</definedName>
    <definedName name="MNKKLOLO" localSheetId="4" hidden="1">{#N/A,#N/A,TRUE,"Cover";#N/A,#N/A,TRUE,"Conts";#N/A,#N/A,TRUE,"VOS";#N/A,#N/A,TRUE,"Warrington";#N/A,#N/A,TRUE,"Widnes"}</definedName>
    <definedName name="MNKKLOLO" hidden="1">{#N/A,#N/A,TRUE,"Cover";#N/A,#N/A,TRUE,"Conts";#N/A,#N/A,TRUE,"VOS";#N/A,#N/A,TRUE,"Warrington";#N/A,#N/A,TRUE,"Widnes"}</definedName>
    <definedName name="mnrjd" localSheetId="2" hidden="1">{#N/A,#N/A,FALSE,"Cover";#N/A,#N/A,FALSE,"Index";#N/A,#N/A,FALSE,"Spec";#N/A,#N/A,FALSE,"Breakdown";#N/A,#N/A,FALSE,"Cost Plan"}</definedName>
    <definedName name="mnrjd" localSheetId="4" hidden="1">{#N/A,#N/A,FALSE,"Cover";#N/A,#N/A,FALSE,"Index";#N/A,#N/A,FALSE,"Spec";#N/A,#N/A,FALSE,"Breakdown";#N/A,#N/A,FALSE,"Cost Plan"}</definedName>
    <definedName name="mnrjd" hidden="1">{#N/A,#N/A,FALSE,"Cover";#N/A,#N/A,FALSE,"Index";#N/A,#N/A,FALSE,"Spec";#N/A,#N/A,FALSE,"Breakdown";#N/A,#N/A,FALSE,"Cost Plan"}</definedName>
    <definedName name="mnz" localSheetId="2" hidden="1">{#N/A,#N/A,FALSE,"East Anglia";#N/A,#N/A,FALSE,"Great Western";#N/A,#N/A,FALSE,"LNE";#N/A,#N/A,FALSE,"Midlands";#N/A,#N/A,FALSE,"Scotland";#N/A,#N/A,FALSE,"North West";#N/A,#N/A,FALSE,"Southern";#N/A,#N/A,FALSE,"Central";#N/A,#N/A,FALSE,"MS";#N/A,#N/A,FALSE,"WCML";#N/A,#N/A,FALSE,"TL2000";#N/A,#N/A,FALSE,"Corporate";#N/A,#N/A,FALSE,"CTRL";#N/A,#N/A,FALSE,"Intra-group Summary";"year1",#N/A,FALSE,"IZT";"year2",#N/A,FALSE,"IZT"}</definedName>
    <definedName name="mnz" localSheetId="4" hidden="1">{#N/A,#N/A,FALSE,"East Anglia";#N/A,#N/A,FALSE,"Great Western";#N/A,#N/A,FALSE,"LNE";#N/A,#N/A,FALSE,"Midlands";#N/A,#N/A,FALSE,"Scotland";#N/A,#N/A,FALSE,"North West";#N/A,#N/A,FALSE,"Southern";#N/A,#N/A,FALSE,"Central";#N/A,#N/A,FALSE,"MS";#N/A,#N/A,FALSE,"WCML";#N/A,#N/A,FALSE,"TL2000";#N/A,#N/A,FALSE,"Corporate";#N/A,#N/A,FALSE,"CTRL";#N/A,#N/A,FALSE,"Intra-group Summary";"year1",#N/A,FALSE,"IZT";"year2",#N/A,FALSE,"IZT"}</definedName>
    <definedName name="mnz" hidden="1">{#N/A,#N/A,FALSE,"East Anglia";#N/A,#N/A,FALSE,"Great Western";#N/A,#N/A,FALSE,"LNE";#N/A,#N/A,FALSE,"Midlands";#N/A,#N/A,FALSE,"Scotland";#N/A,#N/A,FALSE,"North West";#N/A,#N/A,FALSE,"Southern";#N/A,#N/A,FALSE,"Central";#N/A,#N/A,FALSE,"MS";#N/A,#N/A,FALSE,"WCML";#N/A,#N/A,FALSE,"TL2000";#N/A,#N/A,FALSE,"Corporate";#N/A,#N/A,FALSE,"CTRL";#N/A,#N/A,FALSE,"Intra-group Summary";"year1",#N/A,FALSE,"IZT";"year2",#N/A,FALSE,"IZT"}</definedName>
    <definedName name="MO" localSheetId="2" hidden="1">{#N/A,#N/A,TRUE,"Index";#N/A,#N/A,TRUE,"Summary";#N/A,#N/A,TRUE,"General Assumptions";#N/A,#N/A,TRUE,"Economic Assumptions";#N/A,#N/A,TRUE,"Technical Assumptions";#N/A,#N/A,TRUE,"Construction sheet";#N/A,#N/A,TRUE,"Revenues &amp; Costs";#N/A,#N/A,TRUE,"Debt Sheet";#N/A,#N/A,TRUE,"Depreciation";#N/A,#N/A,TRUE,"Cashflow Statement";#N/A,#N/A,TRUE,"Income Statement";#N/A,#N/A,TRUE,"Balance Sheet";#N/A,#N/A,TRUE,"Ratios"}</definedName>
    <definedName name="MO" localSheetId="4" hidden="1">{#N/A,#N/A,TRUE,"Index";#N/A,#N/A,TRUE,"Summary";#N/A,#N/A,TRUE,"General Assumptions";#N/A,#N/A,TRUE,"Economic Assumptions";#N/A,#N/A,TRUE,"Technical Assumptions";#N/A,#N/A,TRUE,"Construction sheet";#N/A,#N/A,TRUE,"Revenues &amp; Costs";#N/A,#N/A,TRUE,"Debt Sheet";#N/A,#N/A,TRUE,"Depreciation";#N/A,#N/A,TRUE,"Cashflow Statement";#N/A,#N/A,TRUE,"Income Statement";#N/A,#N/A,TRUE,"Balance Sheet";#N/A,#N/A,TRUE,"Ratios"}</definedName>
    <definedName name="MO" hidden="1">{#N/A,#N/A,TRUE,"Index";#N/A,#N/A,TRUE,"Summary";#N/A,#N/A,TRUE,"General Assumptions";#N/A,#N/A,TRUE,"Economic Assumptions";#N/A,#N/A,TRUE,"Technical Assumptions";#N/A,#N/A,TRUE,"Construction sheet";#N/A,#N/A,TRUE,"Revenues &amp; Costs";#N/A,#N/A,TRUE,"Debt Sheet";#N/A,#N/A,TRUE,"Depreciation";#N/A,#N/A,TRUE,"Cashflow Statement";#N/A,#N/A,TRUE,"Income Statement";#N/A,#N/A,TRUE,"Balance Sheet";#N/A,#N/A,TRUE,"Ratios"}</definedName>
    <definedName name="modal_payemt" localSheetId="10">#REF!</definedName>
    <definedName name="modal_payemt">#REF!</definedName>
    <definedName name="Model_Name" localSheetId="10">#REF!</definedName>
    <definedName name="Model_Name" localSheetId="4">#REF!</definedName>
    <definedName name="Model_Name">#REF!</definedName>
    <definedName name="modelex" localSheetId="10">#REF!</definedName>
    <definedName name="modelex">#REF!</definedName>
    <definedName name="Modl_Currency" localSheetId="10">#REF!</definedName>
    <definedName name="Modl_Currency">#REF!</definedName>
    <definedName name="moh" localSheetId="2" hidden="1">{#N/A,#N/A,FALSE,"INVEST-SUP";#N/A,#N/A,FALSE,"GRILLEC";#N/A,#N/A,FALSE,"HYPER"}</definedName>
    <definedName name="moh" localSheetId="4" hidden="1">{#N/A,#N/A,FALSE,"INVEST-SUP";#N/A,#N/A,FALSE,"GRILLEC";#N/A,#N/A,FALSE,"HYPER"}</definedName>
    <definedName name="moh" hidden="1">{#N/A,#N/A,FALSE,"INVEST-SUP";#N/A,#N/A,FALSE,"GRILLEC";#N/A,#N/A,FALSE,"HYPER"}</definedName>
    <definedName name="mohammadia" localSheetId="2" hidden="1">{#N/A,#N/A,FALSE,"INVEST-SUP";#N/A,#N/A,FALSE,"GRILLEC";#N/A,#N/A,FALSE,"HYPER"}</definedName>
    <definedName name="mohammadia" localSheetId="4" hidden="1">{#N/A,#N/A,FALSE,"INVEST-SUP";#N/A,#N/A,FALSE,"GRILLEC";#N/A,#N/A,FALSE,"HYPER"}</definedName>
    <definedName name="mohammadia" hidden="1">{#N/A,#N/A,FALSE,"INVEST-SUP";#N/A,#N/A,FALSE,"GRILLEC";#N/A,#N/A,FALSE,"HYPER"}</definedName>
    <definedName name="Montag" localSheetId="10">#REF!</definedName>
    <definedName name="Montag">#REF!</definedName>
    <definedName name="month" localSheetId="2" hidden="1">{#N/A,#N/A,TRUE,"PROFIT 11-95"}</definedName>
    <definedName name="month" localSheetId="4" hidden="1">{#N/A,#N/A,TRUE,"PROFIT 11-95"}</definedName>
    <definedName name="month" hidden="1">{#N/A,#N/A,TRUE,"PROFIT 11-95"}</definedName>
    <definedName name="monthly" localSheetId="2" hidden="1">{#N/A,#N/A,TRUE,"PROFIT 11-95"}</definedName>
    <definedName name="monthly" localSheetId="4" hidden="1">{#N/A,#N/A,TRUE,"PROFIT 11-95"}</definedName>
    <definedName name="monthly" hidden="1">{#N/A,#N/A,TRUE,"PROFIT 11-95"}</definedName>
    <definedName name="Monthly_Collect" localSheetId="10">#REF!</definedName>
    <definedName name="Monthly_Collect">#REF!</definedName>
    <definedName name="Monthly_Mob_Rev" localSheetId="10">#REF!</definedName>
    <definedName name="Monthly_Mob_Rev">#REF!</definedName>
    <definedName name="monthNames">{"January","February","March","April","May","June","July","August","September","October","November","December"}</definedName>
    <definedName name="Months" localSheetId="10">#REF!</definedName>
    <definedName name="Months">#REF!</definedName>
    <definedName name="MONTHS_Y" localSheetId="10">#REF!</definedName>
    <definedName name="MONTHS_Y">#REF!</definedName>
    <definedName name="Montly_Rev" localSheetId="10">#REF!</definedName>
    <definedName name="Montly_Rev">#REF!</definedName>
    <definedName name="moon" localSheetId="10" hidden="1">#REF!</definedName>
    <definedName name="moon" localSheetId="4" hidden="1">#REF!</definedName>
    <definedName name="moon" hidden="1">#REF!</definedName>
    <definedName name="Morocco" localSheetId="10">#REF!</definedName>
    <definedName name="Morocco">#REF!</definedName>
    <definedName name="MoroccoBS" localSheetId="10">#REF!</definedName>
    <definedName name="MoroccoBS">#REF!</definedName>
    <definedName name="Morrt" localSheetId="10">#REF!</definedName>
    <definedName name="Morrt">#REF!</definedName>
    <definedName name="mort" localSheetId="2" hidden="1">{"VANCVIEW",#N/A,FALSE,"0689";"JAXVIEW",#N/A,FALSE,"0683"}</definedName>
    <definedName name="mort" localSheetId="4" hidden="1">{"VANCVIEW",#N/A,FALSE,"0689";"JAXVIEW",#N/A,FALSE,"0683"}</definedName>
    <definedName name="mort" hidden="1">{"VANCVIEW",#N/A,FALSE,"0689";"JAXVIEW",#N/A,FALSE,"0683"}</definedName>
    <definedName name="Mortality" localSheetId="10">#REF!</definedName>
    <definedName name="Mortality">#REF!</definedName>
    <definedName name="MortResAssum" localSheetId="10">#REF!</definedName>
    <definedName name="MortResAssum">#REF!</definedName>
    <definedName name="Mosaic" localSheetId="2" hidden="1">{"FCST_byMonth",#N/A,FALSE,"Legal Entity Inc Stmt";"FCST_Report",#N/A,FALSE,"Legal Entity Inc Stmt";"FCST_byMonth",#N/A,FALSE,"Lyon_Corp Inc Stmt";"FCST_byMonth",#N/A,FALSE,"Fabrics Total Inc Stmt";"FCST_Report",#N/A,FALSE,"Fabrics Total Inc Stmt";"FCST_byMonth",#N/A,FALSE,"Architectural";"FCST_Report",#N/A,FALSE,"Architectural";"FCST_byMonth",#N/A,FALSE,"Reinforcement for Composites";"FCST_Report",#N/A,FALSE,"Reinforcement for Composites";"FCST_byMonth",#N/A,FALSE,"Electrical";"FCST_Report",#N/A,FALSE,"Electrical";"FCST_byMonth",#N/A,FALSE,"Ballistics";"FCST_Report",#N/A,FALSE,"Ballistics";"FCST_byMonth",#N/A,FALSE,"Protection";"FCST_Report",#N/A,FALSE,"Protection";"FCST_byMonth",#N/A,FALSE,"General Industrial";"FCST_Report",#N/A,FALSE,"General Industrial";"FCST_byMonth",#N/A,FALSE,"Total Prepreg Inc Stmt";"FCST_Report",#N/A,FALSE,"Total Prepreg Inc Stmt"}</definedName>
    <definedName name="Mosaic" localSheetId="4" hidden="1">{"FCST_byMonth",#N/A,FALSE,"Legal Entity Inc Stmt";"FCST_Report",#N/A,FALSE,"Legal Entity Inc Stmt";"FCST_byMonth",#N/A,FALSE,"Lyon_Corp Inc Stmt";"FCST_byMonth",#N/A,FALSE,"Fabrics Total Inc Stmt";"FCST_Report",#N/A,FALSE,"Fabrics Total Inc Stmt";"FCST_byMonth",#N/A,FALSE,"Architectural";"FCST_Report",#N/A,FALSE,"Architectural";"FCST_byMonth",#N/A,FALSE,"Reinforcement for Composites";"FCST_Report",#N/A,FALSE,"Reinforcement for Composites";"FCST_byMonth",#N/A,FALSE,"Electrical";"FCST_Report",#N/A,FALSE,"Electrical";"FCST_byMonth",#N/A,FALSE,"Ballistics";"FCST_Report",#N/A,FALSE,"Ballistics";"FCST_byMonth",#N/A,FALSE,"Protection";"FCST_Report",#N/A,FALSE,"Protection";"FCST_byMonth",#N/A,FALSE,"General Industrial";"FCST_Report",#N/A,FALSE,"General Industrial";"FCST_byMonth",#N/A,FALSE,"Total Prepreg Inc Stmt";"FCST_Report",#N/A,FALSE,"Total Prepreg Inc Stmt"}</definedName>
    <definedName name="Mosaic" hidden="1">{"FCST_byMonth",#N/A,FALSE,"Legal Entity Inc Stmt";"FCST_Report",#N/A,FALSE,"Legal Entity Inc Stmt";"FCST_byMonth",#N/A,FALSE,"Lyon_Corp Inc Stmt";"FCST_byMonth",#N/A,FALSE,"Fabrics Total Inc Stmt";"FCST_Report",#N/A,FALSE,"Fabrics Total Inc Stmt";"FCST_byMonth",#N/A,FALSE,"Architectural";"FCST_Report",#N/A,FALSE,"Architectural";"FCST_byMonth",#N/A,FALSE,"Reinforcement for Composites";"FCST_Report",#N/A,FALSE,"Reinforcement for Composites";"FCST_byMonth",#N/A,FALSE,"Electrical";"FCST_Report",#N/A,FALSE,"Electrical";"FCST_byMonth",#N/A,FALSE,"Ballistics";"FCST_Report",#N/A,FALSE,"Ballistics";"FCST_byMonth",#N/A,FALSE,"Protection";"FCST_Report",#N/A,FALSE,"Protection";"FCST_byMonth",#N/A,FALSE,"General Industrial";"FCST_Report",#N/A,FALSE,"General Industrial";"FCST_byMonth",#N/A,FALSE,"Total Prepreg Inc Stmt";"FCST_Report",#N/A,FALSE,"Total Prepreg Inc Stmt"}</definedName>
    <definedName name="MOut" localSheetId="2" hidden="1">{"CSC_1",#N/A,FALSE,"CSC Outputs";"CSC_2",#N/A,FALSE,"CSC Outputs"}</definedName>
    <definedName name="MOut" localSheetId="4" hidden="1">{"CSC_1",#N/A,FALSE,"CSC Outputs";"CSC_2",#N/A,FALSE,"CSC Outputs"}</definedName>
    <definedName name="MOut" hidden="1">{"CSC_1",#N/A,FALSE,"CSC Outputs";"CSC_2",#N/A,FALSE,"CSC Outputs"}</definedName>
    <definedName name="MRKTNG_EXPS" localSheetId="10">#REF!</definedName>
    <definedName name="MRKTNG_EXPS">#REF!</definedName>
    <definedName name="Mroi01" localSheetId="10">#REF!</definedName>
    <definedName name="Mroi01">#REF!</definedName>
    <definedName name="Mroi02" localSheetId="10">#REF!</definedName>
    <definedName name="Mroi02">#REF!</definedName>
    <definedName name="Mroi03" localSheetId="10">#REF!</definedName>
    <definedName name="Mroi03">#REF!</definedName>
    <definedName name="Mroi04" localSheetId="10">#REF!</definedName>
    <definedName name="Mroi04">#REF!</definedName>
    <definedName name="Mroi05" localSheetId="10">#REF!</definedName>
    <definedName name="Mroi05">#REF!</definedName>
    <definedName name="Mroi06" localSheetId="10">#REF!</definedName>
    <definedName name="Mroi06">#REF!</definedName>
    <definedName name="Mroi07" localSheetId="10">#REF!</definedName>
    <definedName name="Mroi07">#REF!</definedName>
    <definedName name="Mroi08" localSheetId="10">#REF!</definedName>
    <definedName name="Mroi08">#REF!</definedName>
    <definedName name="Mroi09" localSheetId="10">#REF!</definedName>
    <definedName name="Mroi09">#REF!</definedName>
    <definedName name="Mroi10" localSheetId="10">#REF!</definedName>
    <definedName name="Mroi10">#REF!</definedName>
    <definedName name="MS" localSheetId="10">#REF!</definedName>
    <definedName name="MS">#REF!</definedName>
    <definedName name="MT_Ann_6.10" localSheetId="10">#REF!</definedName>
    <definedName name="MT_Ann_6.10">#REF!</definedName>
    <definedName name="MT_Ann_6.11" localSheetId="10">#REF!</definedName>
    <definedName name="MT_Ann_6.11">#REF!</definedName>
    <definedName name="MT_Ann_6.13" localSheetId="10">#REF!</definedName>
    <definedName name="MT_Ann_6.13">#REF!</definedName>
    <definedName name="MT_ANN_6.8" localSheetId="10">#REF!</definedName>
    <definedName name="MT_ANN_6.8">#REF!</definedName>
    <definedName name="MT_Ann_6.9" localSheetId="10">#REF!</definedName>
    <definedName name="MT_Ann_6.9">#REF!</definedName>
    <definedName name="mta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mta" localSheetId="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mta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mtb" localSheetId="2" hidden="1">{"Actual",#N/A,FALSE,"(価格)";"Market",#N/A,FALSE,"(価格)";"Plan",#N/A,FALSE,"(価格)"}</definedName>
    <definedName name="mtb" localSheetId="4" hidden="1">{"Actual",#N/A,FALSE,"(価格)";"Market",#N/A,FALSE,"(価格)";"Plan",#N/A,FALSE,"(価格)"}</definedName>
    <definedName name="mtb" hidden="1">{"Actual",#N/A,FALSE,"(価格)";"Market",#N/A,FALSE,"(価格)";"Plan",#N/A,FALSE,"(価格)"}</definedName>
    <definedName name="ｍｔｂ2" localSheetId="2" hidden="1">{"ｹﾝﾄ（M)",#N/A,FALSE,"収支・日割";"ｹﾝﾄ（RD)",#N/A,FALSE,"収支・日割";"ｹﾝﾄ（PMC)",#N/A,FALSE,"収支・日割"}</definedName>
    <definedName name="ｍｔｂ2" localSheetId="4" hidden="1">{"ｹﾝﾄ（M)",#N/A,FALSE,"収支・日割";"ｹﾝﾄ（RD)",#N/A,FALSE,"収支・日割";"ｹﾝﾄ（PMC)",#N/A,FALSE,"収支・日割"}</definedName>
    <definedName name="ｍｔｂ2" hidden="1">{"ｹﾝﾄ（M)",#N/A,FALSE,"収支・日割";"ｹﾝﾄ（RD)",#N/A,FALSE,"収支・日割";"ｹﾝﾄ（PMC)",#N/A,FALSE,"収支・日割"}</definedName>
    <definedName name="mthendnum" localSheetId="10">#REF!</definedName>
    <definedName name="mthendnum">#REF!</definedName>
    <definedName name="mtr" localSheetId="10">#REF!</definedName>
    <definedName name="mtr">#REF!</definedName>
    <definedName name="mult" localSheetId="10">#REF!</definedName>
    <definedName name="mult">#REF!</definedName>
    <definedName name="Multiples" localSheetId="10">#REF!</definedName>
    <definedName name="Multiples">#REF!</definedName>
    <definedName name="MW_KW" localSheetId="10">#REF!</definedName>
    <definedName name="MW_KW">#REF!</definedName>
    <definedName name="mwz" localSheetId="2" hidden="1">{"VANCVIEW",#N/A,FALSE,"0689"}</definedName>
    <definedName name="mwz" localSheetId="4" hidden="1">{"VANCVIEW",#N/A,FALSE,"0689"}</definedName>
    <definedName name="mwz" hidden="1">{"VANCVIEW",#N/A,FALSE,"0689"}</definedName>
    <definedName name="MZ" localSheetId="10">#REF!</definedName>
    <definedName name="MZ">#REF!</definedName>
    <definedName name="M행" localSheetId="10">#REF!</definedName>
    <definedName name="M행">#REF!</definedName>
    <definedName name="n" localSheetId="2" hidden="1">{#N/A,#N/A,FALSE,"BANNERS";#N/A,#N/A,FALSE,"Market";#N/A,#N/A,FALSE,"Tel Rev";#N/A,#N/A,FALSE,"Revenues IOL";#N/A,#N/A,FALSE,"Invest";#N/A,#N/A,FALSE,"Op Cost1";#N/A,#N/A,FALSE,"Op Cost2";#N/A,#N/A,FALSE,"Oth_&amp;_Tot_Revenues";#N/A,#N/A,FALSE,"Fin Mod";#N/A,#N/A,FALSE,"FinMod_RoW";#N/A,#N/A,FALSE,"P&amp;E Burocrat";#N/A,#N/A,FALSE,"cash flow"}</definedName>
    <definedName name="n" localSheetId="4" hidden="1">{#N/A,#N/A,FALSE,"BANNERS";#N/A,#N/A,FALSE,"Market";#N/A,#N/A,FALSE,"Tel Rev";#N/A,#N/A,FALSE,"Revenues IOL";#N/A,#N/A,FALSE,"Invest";#N/A,#N/A,FALSE,"Op Cost1";#N/A,#N/A,FALSE,"Op Cost2";#N/A,#N/A,FALSE,"Oth_&amp;_Tot_Revenues";#N/A,#N/A,FALSE,"Fin Mod";#N/A,#N/A,FALSE,"FinMod_RoW";#N/A,#N/A,FALSE,"P&amp;E Burocrat";#N/A,#N/A,FALSE,"cash flow"}</definedName>
    <definedName name="n" hidden="1">{#N/A,#N/A,FALSE,"BANNERS";#N/A,#N/A,FALSE,"Market";#N/A,#N/A,FALSE,"Tel Rev";#N/A,#N/A,FALSE,"Revenues IOL";#N/A,#N/A,FALSE,"Invest";#N/A,#N/A,FALSE,"Op Cost1";#N/A,#N/A,FALSE,"Op Cost2";#N/A,#N/A,FALSE,"Oth_&amp;_Tot_Revenues";#N/A,#N/A,FALSE,"Fin Mod";#N/A,#N/A,FALSE,"FinMod_RoW";#N/A,#N/A,FALSE,"P&amp;E Burocrat";#N/A,#N/A,FALSE,"cash flow"}</definedName>
    <definedName name="N_1" localSheetId="2" hidden="1">{"vi1",#N/A,FALSE,"Financial Statements";"vi2",#N/A,FALSE,"Financial Statements";#N/A,#N/A,FALSE,"DCF"}</definedName>
    <definedName name="N_1" localSheetId="4" hidden="1">{"vi1",#N/A,FALSE,"Financial Statements";"vi2",#N/A,FALSE,"Financial Statements";#N/A,#N/A,FALSE,"DCF"}</definedName>
    <definedName name="N_1" hidden="1">{"vi1",#N/A,FALSE,"Financial Statements";"vi2",#N/A,FALSE,"Financial Statements";#N/A,#N/A,FALSE,"DCF"}</definedName>
    <definedName name="N_2" localSheetId="2" hidden="1">{"vi1",#N/A,FALSE,"Financial Statements";"vi2",#N/A,FALSE,"Financial Statements";#N/A,#N/A,FALSE,"DCF"}</definedName>
    <definedName name="N_2" localSheetId="4" hidden="1">{"vi1",#N/A,FALSE,"Financial Statements";"vi2",#N/A,FALSE,"Financial Statements";#N/A,#N/A,FALSE,"DCF"}</definedName>
    <definedName name="N_2" hidden="1">{"vi1",#N/A,FALSE,"Financial Statements";"vi2",#N/A,FALSE,"Financial Statements";#N/A,#N/A,FALSE,"DCF"}</definedName>
    <definedName name="nader" localSheetId="10">#REF!</definedName>
    <definedName name="nader">#REF!</definedName>
    <definedName name="naha" localSheetId="2" hidden="1">{#N/A,#N/A,FALSE,"Umsatz";#N/A,#N/A,FALSE,"Base V.02";#N/A,#N/A,FALSE,"Charts"}</definedName>
    <definedName name="naha" localSheetId="4" hidden="1">{#N/A,#N/A,FALSE,"Umsatz";#N/A,#N/A,FALSE,"Base V.02";#N/A,#N/A,FALSE,"Charts"}</definedName>
    <definedName name="naha" hidden="1">{#N/A,#N/A,FALSE,"Umsatz";#N/A,#N/A,FALSE,"Base V.02";#N/A,#N/A,FALSE,"Charts"}</definedName>
    <definedName name="Name" localSheetId="10">#REF!</definedName>
    <definedName name="Name">#REF!</definedName>
    <definedName name="names" localSheetId="10">OFFSET(#REF!,0,0,COUNTA(#REF!))</definedName>
    <definedName name="names">OFFSET(#REF!,0,0,COUNTA(#REF!))</definedName>
    <definedName name="names2" localSheetId="10">OFFSET(#REF!,0,0,COUNTA(#REF!))</definedName>
    <definedName name="names2">OFFSET(#REF!,0,0,COUNTA(#REF!))</definedName>
    <definedName name="nandan" localSheetId="2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nandan" localSheetId="4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nandan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Nano" localSheetId="10">#REF!</definedName>
    <definedName name="Nano">#REF!</definedName>
    <definedName name="nante" localSheetId="10">#REF!</definedName>
    <definedName name="nante">#REF!</definedName>
    <definedName name="nante1" localSheetId="10">#REF!</definedName>
    <definedName name="nante1">#REF!</definedName>
    <definedName name="nation_code" localSheetId="10">#REF!</definedName>
    <definedName name="nation_code">#REF!</definedName>
    <definedName name="nationality" localSheetId="10">#REF!</definedName>
    <definedName name="nationality">#REF!</definedName>
    <definedName name="nb" localSheetId="2" hidden="1">{#N/A,#N/A,FALSE,"Summary";#N/A,#N/A,FALSE,"Total";#N/A,#N/A,FALSE,"Total ex Swe";#N/A,#N/A,FALSE,"Volume";#N/A,#N/A,FALSE,"Expenses";#N/A,#N/A,FALSE,"CM Var";#N/A,#N/A,FALSE,"YTD Var"}</definedName>
    <definedName name="nb" localSheetId="4" hidden="1">{#N/A,#N/A,FALSE,"Summary";#N/A,#N/A,FALSE,"Total";#N/A,#N/A,FALSE,"Total ex Swe";#N/A,#N/A,FALSE,"Volume";#N/A,#N/A,FALSE,"Expenses";#N/A,#N/A,FALSE,"CM Var";#N/A,#N/A,FALSE,"YTD Var"}</definedName>
    <definedName name="nb" hidden="1">{#N/A,#N/A,FALSE,"Summary";#N/A,#N/A,FALSE,"Total";#N/A,#N/A,FALSE,"Total ex Swe";#N/A,#N/A,FALSE,"Volume";#N/A,#N/A,FALSE,"Expenses";#N/A,#N/A,FALSE,"CM Var";#N/A,#N/A,FALSE,"YTD Var"}</definedName>
    <definedName name="NBCMN" localSheetId="2" hidden="1">{"year1",#N/A,FALSE,"IZT";"year2",#N/A,FALSE,"IZT"}</definedName>
    <definedName name="NBCMN" localSheetId="4" hidden="1">{"year1",#N/A,FALSE,"IZT";"year2",#N/A,FALSE,"IZT"}</definedName>
    <definedName name="NBCMN" hidden="1">{"year1",#N/A,FALSE,"IZT";"year2",#N/A,FALSE,"IZT"}</definedName>
    <definedName name="nbcngf" localSheetId="2" hidden="1">{#N/A,#N/A,TRUE,"Historicals";#N/A,#N/A,TRUE,"Charts";#N/A,#N/A,TRUE,"Forecasts"}</definedName>
    <definedName name="nbcngf" localSheetId="4" hidden="1">{#N/A,#N/A,TRUE,"Historicals";#N/A,#N/A,TRUE,"Charts";#N/A,#N/A,TRUE,"Forecasts"}</definedName>
    <definedName name="nbcngf" hidden="1">{#N/A,#N/A,TRUE,"Historicals";#N/A,#N/A,TRUE,"Charts";#N/A,#N/A,TRUE,"Forecasts"}</definedName>
    <definedName name="nbcngf_1" localSheetId="2" hidden="1">{#N/A,#N/A,TRUE,"Historicals";#N/A,#N/A,TRUE,"Charts";#N/A,#N/A,TRUE,"Forecasts"}</definedName>
    <definedName name="nbcngf_1" localSheetId="4" hidden="1">{#N/A,#N/A,TRUE,"Historicals";#N/A,#N/A,TRUE,"Charts";#N/A,#N/A,TRUE,"Forecasts"}</definedName>
    <definedName name="nbcngf_1" hidden="1">{#N/A,#N/A,TRUE,"Historicals";#N/A,#N/A,TRUE,"Charts";#N/A,#N/A,TRUE,"Forecasts"}</definedName>
    <definedName name="nbcngf_2" localSheetId="2" hidden="1">{#N/A,#N/A,TRUE,"Historicals";#N/A,#N/A,TRUE,"Charts";#N/A,#N/A,TRUE,"Forecasts"}</definedName>
    <definedName name="nbcngf_2" localSheetId="4" hidden="1">{#N/A,#N/A,TRUE,"Historicals";#N/A,#N/A,TRUE,"Charts";#N/A,#N/A,TRUE,"Forecasts"}</definedName>
    <definedName name="nbcngf_2" hidden="1">{#N/A,#N/A,TRUE,"Historicals";#N/A,#N/A,TRUE,"Charts";#N/A,#N/A,TRUE,"Forecasts"}</definedName>
    <definedName name="Nbre_de_Paiements" localSheetId="10" hidden="1">MATCH(0.01,#REF!,-1)+1</definedName>
    <definedName name="Nbre_de_Paiements" localSheetId="4" hidden="1">MATCH(0.01,#REF!,-1)+1</definedName>
    <definedName name="Nbre_de_Paiements" hidden="1">MATCH(0.01,#REF!,-1)+1</definedName>
    <definedName name="nbvjhgf" localSheetId="2" hidden="1">{#N/A,#N/A,TRUE,"Historicals";#N/A,#N/A,TRUE,"Charts";#N/A,#N/A,TRUE,"Forecasts"}</definedName>
    <definedName name="nbvjhgf" localSheetId="4" hidden="1">{#N/A,#N/A,TRUE,"Historicals";#N/A,#N/A,TRUE,"Charts";#N/A,#N/A,TRUE,"Forecasts"}</definedName>
    <definedName name="nbvjhgf" hidden="1">{#N/A,#N/A,TRUE,"Historicals";#N/A,#N/A,TRUE,"Charts";#N/A,#N/A,TRUE,"Forecasts"}</definedName>
    <definedName name="nbvjhgf_1" localSheetId="2" hidden="1">{#N/A,#N/A,TRUE,"Historicals";#N/A,#N/A,TRUE,"Charts";#N/A,#N/A,TRUE,"Forecasts"}</definedName>
    <definedName name="nbvjhgf_1" localSheetId="4" hidden="1">{#N/A,#N/A,TRUE,"Historicals";#N/A,#N/A,TRUE,"Charts";#N/A,#N/A,TRUE,"Forecasts"}</definedName>
    <definedName name="nbvjhgf_1" hidden="1">{#N/A,#N/A,TRUE,"Historicals";#N/A,#N/A,TRUE,"Charts";#N/A,#N/A,TRUE,"Forecasts"}</definedName>
    <definedName name="nbvjhgf_2" localSheetId="2" hidden="1">{#N/A,#N/A,TRUE,"Historicals";#N/A,#N/A,TRUE,"Charts";#N/A,#N/A,TRUE,"Forecasts"}</definedName>
    <definedName name="nbvjhgf_2" localSheetId="4" hidden="1">{#N/A,#N/A,TRUE,"Historicals";#N/A,#N/A,TRUE,"Charts";#N/A,#N/A,TRUE,"Forecasts"}</definedName>
    <definedName name="nbvjhgf_2" hidden="1">{#N/A,#N/A,TRUE,"Historicals";#N/A,#N/A,TRUE,"Charts";#N/A,#N/A,TRUE,"Forecasts"}</definedName>
    <definedName name="nbvncvj" localSheetId="2" hidden="1">{#N/A,#N/A,TRUE,"Historicals";#N/A,#N/A,TRUE,"Charts";#N/A,#N/A,TRUE,"Forecasts"}</definedName>
    <definedName name="nbvncvj" localSheetId="4" hidden="1">{#N/A,#N/A,TRUE,"Historicals";#N/A,#N/A,TRUE,"Charts";#N/A,#N/A,TRUE,"Forecasts"}</definedName>
    <definedName name="nbvncvj" hidden="1">{#N/A,#N/A,TRUE,"Historicals";#N/A,#N/A,TRUE,"Charts";#N/A,#N/A,TRUE,"Forecasts"}</definedName>
    <definedName name="nbvncvj_1" localSheetId="2" hidden="1">{#N/A,#N/A,TRUE,"Historicals";#N/A,#N/A,TRUE,"Charts";#N/A,#N/A,TRUE,"Forecasts"}</definedName>
    <definedName name="nbvncvj_1" localSheetId="4" hidden="1">{#N/A,#N/A,TRUE,"Historicals";#N/A,#N/A,TRUE,"Charts";#N/A,#N/A,TRUE,"Forecasts"}</definedName>
    <definedName name="nbvncvj_1" hidden="1">{#N/A,#N/A,TRUE,"Historicals";#N/A,#N/A,TRUE,"Charts";#N/A,#N/A,TRUE,"Forecasts"}</definedName>
    <definedName name="nbvncvj_2" localSheetId="2" hidden="1">{#N/A,#N/A,TRUE,"Historicals";#N/A,#N/A,TRUE,"Charts";#N/A,#N/A,TRUE,"Forecasts"}</definedName>
    <definedName name="nbvncvj_2" localSheetId="4" hidden="1">{#N/A,#N/A,TRUE,"Historicals";#N/A,#N/A,TRUE,"Charts";#N/A,#N/A,TRUE,"Forecasts"}</definedName>
    <definedName name="nbvncvj_2" hidden="1">{#N/A,#N/A,TRUE,"Historicals";#N/A,#N/A,TRUE,"Charts";#N/A,#N/A,TRUE,"Forecasts"}</definedName>
    <definedName name="Ncbe" localSheetId="10">#REF!</definedName>
    <definedName name="Ncbe">#REF!</definedName>
    <definedName name="NDCNDN" localSheetId="2" hidden="1">{#N/A,#N/A,TRUE,"Provisions and pensions";#N/A,#N/A,TRUE,"AMP";#N/A,#N/A,TRUE,"Debt";#N/A,#N/A,TRUE,"WC";#N/A,#N/A,TRUE,"Cash";#N/A,#N/A,TRUE,"Divis";#N/A,#N/A,TRUE,"Tax";#N/A,#N/A,TRUE,"Losses and ACT";#N/A,#N/A,TRUE,"Profit uplifts";#N/A,#N/A,TRUE,"Enhancement data"}</definedName>
    <definedName name="NDCNDN" localSheetId="4" hidden="1">{#N/A,#N/A,TRUE,"Provisions and pensions";#N/A,#N/A,TRUE,"AMP";#N/A,#N/A,TRUE,"Debt";#N/A,#N/A,TRUE,"WC";#N/A,#N/A,TRUE,"Cash";#N/A,#N/A,TRUE,"Divis";#N/A,#N/A,TRUE,"Tax";#N/A,#N/A,TRUE,"Losses and ACT";#N/A,#N/A,TRUE,"Profit uplifts";#N/A,#N/A,TRUE,"Enhancement data"}</definedName>
    <definedName name="NDCNDN" hidden="1">{#N/A,#N/A,TRUE,"Provisions and pensions";#N/A,#N/A,TRUE,"AMP";#N/A,#N/A,TRUE,"Debt";#N/A,#N/A,TRUE,"WC";#N/A,#N/A,TRUE,"Cash";#N/A,#N/A,TRUE,"Divis";#N/A,#N/A,TRUE,"Tax";#N/A,#N/A,TRUE,"Losses and ACT";#N/A,#N/A,TRUE,"Profit uplifts";#N/A,#N/A,TRUE,"Enhancement data"}</definedName>
    <definedName name="NDReport" localSheetId="10">#REF!</definedName>
    <definedName name="NDReport">#REF!</definedName>
    <definedName name="ne" localSheetId="10">#REF!</definedName>
    <definedName name="ne">#REF!</definedName>
    <definedName name="nertd" localSheetId="2" hidden="1">{#N/A,#N/A,TRUE,"Historicals";#N/A,#N/A,TRUE,"Charts";#N/A,#N/A,TRUE,"Forecasts"}</definedName>
    <definedName name="nertd" localSheetId="4" hidden="1">{#N/A,#N/A,TRUE,"Historicals";#N/A,#N/A,TRUE,"Charts";#N/A,#N/A,TRUE,"Forecasts"}</definedName>
    <definedName name="nertd" hidden="1">{#N/A,#N/A,TRUE,"Historicals";#N/A,#N/A,TRUE,"Charts";#N/A,#N/A,TRUE,"Forecasts"}</definedName>
    <definedName name="nertd_1" localSheetId="2" hidden="1">{#N/A,#N/A,TRUE,"Historicals";#N/A,#N/A,TRUE,"Charts";#N/A,#N/A,TRUE,"Forecasts"}</definedName>
    <definedName name="nertd_1" localSheetId="4" hidden="1">{#N/A,#N/A,TRUE,"Historicals";#N/A,#N/A,TRUE,"Charts";#N/A,#N/A,TRUE,"Forecasts"}</definedName>
    <definedName name="nertd_1" hidden="1">{#N/A,#N/A,TRUE,"Historicals";#N/A,#N/A,TRUE,"Charts";#N/A,#N/A,TRUE,"Forecasts"}</definedName>
    <definedName name="nertd_2" localSheetId="2" hidden="1">{#N/A,#N/A,TRUE,"Historicals";#N/A,#N/A,TRUE,"Charts";#N/A,#N/A,TRUE,"Forecasts"}</definedName>
    <definedName name="nertd_2" localSheetId="4" hidden="1">{#N/A,#N/A,TRUE,"Historicals";#N/A,#N/A,TRUE,"Charts";#N/A,#N/A,TRUE,"Forecasts"}</definedName>
    <definedName name="nertd_2" hidden="1">{#N/A,#N/A,TRUE,"Historicals";#N/A,#N/A,TRUE,"Charts";#N/A,#N/A,TRUE,"Forecasts"}</definedName>
    <definedName name="net" localSheetId="10">#REF!</definedName>
    <definedName name="net">#REF!</definedName>
    <definedName name="Net_loss_for_the_year" localSheetId="10">#REF!</definedName>
    <definedName name="Net_loss_for_the_year">#REF!</definedName>
    <definedName name="NetIncomeY1" localSheetId="10">#REF!</definedName>
    <definedName name="NetIncomeY1">#REF!</definedName>
    <definedName name="NetIncomeY2" localSheetId="10">#REF!</definedName>
    <definedName name="NetIncomeY2">#REF!</definedName>
    <definedName name="NetIncomeY3" localSheetId="10">#REF!</definedName>
    <definedName name="NetIncomeY3">#REF!</definedName>
    <definedName name="NEW" localSheetId="2" hidden="1">{#N/A,#N/A,FALSE,"השקעות HOT מרוכז ";#N/A,#N/A,FALSE,"תשתיות";#N/A,#N/A,FALSE,"התקנות";#N/A,#N/A,FALSE,"ציוד קצה";#N/A,#N/A,FALSE,"תשתיות IP ורשת תמסורת";#N/A,#N/A,FALSE,"מערכות מידע";#N/A,#N/A,FALSE,"מערכות מידע לפי פרוייקטים";#N/A,#N/A,FALSE,"השקעות אחר"}</definedName>
    <definedName name="NEW" localSheetId="4" hidden="1">{#N/A,#N/A,FALSE,"השקעות HOT מרוכז ";#N/A,#N/A,FALSE,"תשתיות";#N/A,#N/A,FALSE,"התקנות";#N/A,#N/A,FALSE,"ציוד קצה";#N/A,#N/A,FALSE,"תשתיות IP ורשת תמסורת";#N/A,#N/A,FALSE,"מערכות מידע";#N/A,#N/A,FALSE,"מערכות מידע לפי פרוייקטים";#N/A,#N/A,FALSE,"השקעות אחר"}</definedName>
    <definedName name="NEW" hidden="1">{#N/A,#N/A,FALSE,"השקעות HOT מרוכז ";#N/A,#N/A,FALSE,"תשתיות";#N/A,#N/A,FALSE,"התקנות";#N/A,#N/A,FALSE,"ציוד קצה";#N/A,#N/A,FALSE,"תשתיות IP ורשת תמסורת";#N/A,#N/A,FALSE,"מערכות מידע";#N/A,#N/A,FALSE,"מערכות מידע לפי פרוייקטים";#N/A,#N/A,FALSE,"השקעות אחר"}</definedName>
    <definedName name="new_name" localSheetId="2" hidden="1">{#N/A,#N/A,TRUE,"Pro Forma";#N/A,#N/A,TRUE,"PF_Bal";#N/A,#N/A,TRUE,"PF_INC";#N/A,#N/A,TRUE,"CBE";#N/A,#N/A,TRUE,"SWK"}</definedName>
    <definedName name="new_name" localSheetId="4" hidden="1">{#N/A,#N/A,TRUE,"Pro Forma";#N/A,#N/A,TRUE,"PF_Bal";#N/A,#N/A,TRUE,"PF_INC";#N/A,#N/A,TRUE,"CBE";#N/A,#N/A,TRUE,"SWK"}</definedName>
    <definedName name="new_name" hidden="1">{#N/A,#N/A,TRUE,"Pro Forma";#N/A,#N/A,TRUE,"PF_Bal";#N/A,#N/A,TRUE,"PF_INC";#N/A,#N/A,TRUE,"CBE";#N/A,#N/A,TRUE,"SWK"}</definedName>
    <definedName name="new_w" localSheetId="2" hidden="1">{"comps1_1",#N/A,FALSE,"Comps1";"comps1_2",#N/A,FALSE,"Comps1";"comps1_3",#N/A,FALSE,"Comps1";"comps1_4",#N/A,FALSE,"Comps1";"comps1_5",#N/A,FALSE,"Comps1"}</definedName>
    <definedName name="new_w" localSheetId="4" hidden="1">{"comps1_1",#N/A,FALSE,"Comps1";"comps1_2",#N/A,FALSE,"Comps1";"comps1_3",#N/A,FALSE,"Comps1";"comps1_4",#N/A,FALSE,"Comps1";"comps1_5",#N/A,FALSE,"Comps1"}</definedName>
    <definedName name="new_w" hidden="1">{"comps1_1",#N/A,FALSE,"Comps1";"comps1_2",#N/A,FALSE,"Comps1";"comps1_3",#N/A,FALSE,"Comps1";"comps1_4",#N/A,FALSE,"Comps1";"comps1_5",#N/A,FALSE,"Comps1"}</definedName>
    <definedName name="NEW_YEAR" localSheetId="10">#REF!</definedName>
    <definedName name="NEW_YEAR">#REF!</definedName>
    <definedName name="newDC" localSheetId="2" hidden="1">{#N/A,#N/A,TRUE,"Cover sheet";#N/A,#N/A,TRUE,"DCF analysis";#N/A,#N/A,TRUE,"WACC calculation"}</definedName>
    <definedName name="newDC" localSheetId="4" hidden="1">{#N/A,#N/A,TRUE,"Cover sheet";#N/A,#N/A,TRUE,"DCF analysis";#N/A,#N/A,TRUE,"WACC calculation"}</definedName>
    <definedName name="newDC" hidden="1">{#N/A,#N/A,TRUE,"Cover sheet";#N/A,#N/A,TRUE,"DCF analysis";#N/A,#N/A,TRUE,"WACC calculation"}</definedName>
    <definedName name="newinfra" localSheetId="2" hidden="1">{#N/A,#N/A,FALSE,"השקעות HOT מרוכז ";#N/A,#N/A,FALSE,"תשתיות";#N/A,#N/A,FALSE,"התקנות";#N/A,#N/A,FALSE,"ציוד קצה";#N/A,#N/A,FALSE,"תשתיות IP ורשת תמסורת";#N/A,#N/A,FALSE,"מערכות מידע";#N/A,#N/A,FALSE,"מערכות מידע לפי פרוייקטים";#N/A,#N/A,FALSE,"השקעות אחר"}</definedName>
    <definedName name="newinfra" localSheetId="4" hidden="1">{#N/A,#N/A,FALSE,"השקעות HOT מרוכז ";#N/A,#N/A,FALSE,"תשתיות";#N/A,#N/A,FALSE,"התקנות";#N/A,#N/A,FALSE,"ציוד קצה";#N/A,#N/A,FALSE,"תשתיות IP ורשת תמסורת";#N/A,#N/A,FALSE,"מערכות מידע";#N/A,#N/A,FALSE,"מערכות מידע לפי פרוייקטים";#N/A,#N/A,FALSE,"השקעות אחר"}</definedName>
    <definedName name="newinfra" hidden="1">{#N/A,#N/A,FALSE,"השקעות HOT מרוכז ";#N/A,#N/A,FALSE,"תשתיות";#N/A,#N/A,FALSE,"התקנות";#N/A,#N/A,FALSE,"ציוד קצה";#N/A,#N/A,FALSE,"תשתיות IP ורשת תמסורת";#N/A,#N/A,FALSE,"מערכות מידע";#N/A,#N/A,FALSE,"מערכות מידע לפי פרוייקטים";#N/A,#N/A,FALSE,"השקעות אחר"}</definedName>
    <definedName name="newname" localSheetId="2" hidden="1">{#N/A,#N/A,TRUE,"Cover sheet";#N/A,#N/A,TRUE,"INPUTS";#N/A,#N/A,TRUE,"OUTPUTS";#N/A,#N/A,TRUE,"VALUATION"}</definedName>
    <definedName name="newname" localSheetId="4" hidden="1">{#N/A,#N/A,TRUE,"Cover sheet";#N/A,#N/A,TRUE,"INPUTS";#N/A,#N/A,TRUE,"OUTPUTS";#N/A,#N/A,TRUE,"VALUATION"}</definedName>
    <definedName name="newname" hidden="1">{#N/A,#N/A,TRUE,"Cover sheet";#N/A,#N/A,TRUE,"INPUTS";#N/A,#N/A,TRUE,"OUTPUTS";#N/A,#N/A,TRUE,"VALUATION"}</definedName>
    <definedName name="NewRange" localSheetId="10" hidden="1">#REF!</definedName>
    <definedName name="NewRange" localSheetId="4" hidden="1">#REF!</definedName>
    <definedName name="NewRange" hidden="1">#REF!</definedName>
    <definedName name="NewSales" localSheetId="10">#REF!</definedName>
    <definedName name="NewSales">#REF!</definedName>
    <definedName name="NewYTD" localSheetId="2" hidden="1">{#N/A,#N/A,FALSE,"PROFIT 11-95"}</definedName>
    <definedName name="NewYTD" localSheetId="4" hidden="1">{#N/A,#N/A,FALSE,"PROFIT 11-95"}</definedName>
    <definedName name="NewYTD" hidden="1">{#N/A,#N/A,FALSE,"PROFIT 11-95"}</definedName>
    <definedName name="NewYTD_1" localSheetId="2" hidden="1">{#N/A,#N/A,FALSE,"PROFIT 11-95"}</definedName>
    <definedName name="NewYTD_1" localSheetId="4" hidden="1">{#N/A,#N/A,FALSE,"PROFIT 11-95"}</definedName>
    <definedName name="NewYTD_1" hidden="1">{#N/A,#N/A,FALSE,"PROFIT 11-95"}</definedName>
    <definedName name="NewYTD_1_1" localSheetId="2" hidden="1">{#N/A,#N/A,FALSE,"PROFIT 11-95"}</definedName>
    <definedName name="NewYTD_1_1" localSheetId="4" hidden="1">{#N/A,#N/A,FALSE,"PROFIT 11-95"}</definedName>
    <definedName name="NewYTD_1_1" hidden="1">{#N/A,#N/A,FALSE,"PROFIT 11-95"}</definedName>
    <definedName name="NewYTD_1_2" localSheetId="2" hidden="1">{#N/A,#N/A,FALSE,"PROFIT 11-95"}</definedName>
    <definedName name="NewYTD_1_2" localSheetId="4" hidden="1">{#N/A,#N/A,FALSE,"PROFIT 11-95"}</definedName>
    <definedName name="NewYTD_1_2" hidden="1">{#N/A,#N/A,FALSE,"PROFIT 11-95"}</definedName>
    <definedName name="NewYTD_2" localSheetId="2" hidden="1">{#N/A,#N/A,FALSE,"PROFIT 11-95"}</definedName>
    <definedName name="NewYTD_2" localSheetId="4" hidden="1">{#N/A,#N/A,FALSE,"PROFIT 11-95"}</definedName>
    <definedName name="NewYTD_2" hidden="1">{#N/A,#N/A,FALSE,"PROFIT 11-95"}</definedName>
    <definedName name="NewYTD_2_1" localSheetId="2" hidden="1">{#N/A,#N/A,FALSE,"PROFIT 11-95"}</definedName>
    <definedName name="NewYTD_2_1" localSheetId="4" hidden="1">{#N/A,#N/A,FALSE,"PROFIT 11-95"}</definedName>
    <definedName name="NewYTD_2_1" hidden="1">{#N/A,#N/A,FALSE,"PROFIT 11-95"}</definedName>
    <definedName name="NewYTD_2_2" localSheetId="2" hidden="1">{#N/A,#N/A,FALSE,"PROFIT 11-95"}</definedName>
    <definedName name="NewYTD_2_2" localSheetId="4" hidden="1">{#N/A,#N/A,FALSE,"PROFIT 11-95"}</definedName>
    <definedName name="NewYTD_2_2" hidden="1">{#N/A,#N/A,FALSE,"PROFIT 11-95"}</definedName>
    <definedName name="NewYTD_3" localSheetId="2" hidden="1">{#N/A,#N/A,FALSE,"PROFIT 11-95"}</definedName>
    <definedName name="NewYTD_3" localSheetId="4" hidden="1">{#N/A,#N/A,FALSE,"PROFIT 11-95"}</definedName>
    <definedName name="NewYTD_3" hidden="1">{#N/A,#N/A,FALSE,"PROFIT 11-95"}</definedName>
    <definedName name="NewYTD_3_1" localSheetId="2" hidden="1">{#N/A,#N/A,FALSE,"PROFIT 11-95"}</definedName>
    <definedName name="NewYTD_3_1" localSheetId="4" hidden="1">{#N/A,#N/A,FALSE,"PROFIT 11-95"}</definedName>
    <definedName name="NewYTD_3_1" hidden="1">{#N/A,#N/A,FALSE,"PROFIT 11-95"}</definedName>
    <definedName name="NewYTD_3_2" localSheetId="2" hidden="1">{#N/A,#N/A,FALSE,"PROFIT 11-95"}</definedName>
    <definedName name="NewYTD_3_2" localSheetId="4" hidden="1">{#N/A,#N/A,FALSE,"PROFIT 11-95"}</definedName>
    <definedName name="NewYTD_3_2" hidden="1">{#N/A,#N/A,FALSE,"PROFIT 11-95"}</definedName>
    <definedName name="NewYTD_4" localSheetId="2" hidden="1">{#N/A,#N/A,FALSE,"PROFIT 11-95"}</definedName>
    <definedName name="NewYTD_4" localSheetId="4" hidden="1">{#N/A,#N/A,FALSE,"PROFIT 11-95"}</definedName>
    <definedName name="NewYTD_4" hidden="1">{#N/A,#N/A,FALSE,"PROFIT 11-95"}</definedName>
    <definedName name="NewYTD_5" localSheetId="2" hidden="1">{#N/A,#N/A,FALSE,"PROFIT 11-95"}</definedName>
    <definedName name="NewYTD_5" localSheetId="4" hidden="1">{#N/A,#N/A,FALSE,"PROFIT 11-95"}</definedName>
    <definedName name="NewYTD_5" hidden="1">{#N/A,#N/A,FALSE,"PROFIT 11-95"}</definedName>
    <definedName name="NFC_SUMMARY" localSheetId="10">#REF!</definedName>
    <definedName name="NFC_SUMMARY">#REF!</definedName>
    <definedName name="NFIC_Ann_4" localSheetId="10">#REF!</definedName>
    <definedName name="NFIC_Ann_4">#REF!</definedName>
    <definedName name="NFIC_Ann_5" localSheetId="10">#REF!</definedName>
    <definedName name="NFIC_Ann_5">#REF!</definedName>
    <definedName name="NFIC_Ann_6" localSheetId="10">#REF!</definedName>
    <definedName name="NFIC_Ann_6">#REF!</definedName>
    <definedName name="NFIC_Ann_7" localSheetId="10">#REF!</definedName>
    <definedName name="NFIC_Ann_7">#REF!</definedName>
    <definedName name="NFIC_Ann_8" localSheetId="10">#REF!</definedName>
    <definedName name="NFIC_Ann_8">#REF!</definedName>
    <definedName name="NFIC_SUMMARY" localSheetId="10">#REF!</definedName>
    <definedName name="NFIC_SUMMARY">#REF!</definedName>
    <definedName name="ngfndd" localSheetId="2" hidden="1">{#N/A,#N/A,TRUE,"Historicals";#N/A,#N/A,TRUE,"Charts";#N/A,#N/A,TRUE,"Forecasts"}</definedName>
    <definedName name="ngfndd" localSheetId="4" hidden="1">{#N/A,#N/A,TRUE,"Historicals";#N/A,#N/A,TRUE,"Charts";#N/A,#N/A,TRUE,"Forecasts"}</definedName>
    <definedName name="ngfndd" hidden="1">{#N/A,#N/A,TRUE,"Historicals";#N/A,#N/A,TRUE,"Charts";#N/A,#N/A,TRUE,"Forecasts"}</definedName>
    <definedName name="ngfndd_1" localSheetId="2" hidden="1">{#N/A,#N/A,TRUE,"Historicals";#N/A,#N/A,TRUE,"Charts";#N/A,#N/A,TRUE,"Forecasts"}</definedName>
    <definedName name="ngfndd_1" localSheetId="4" hidden="1">{#N/A,#N/A,TRUE,"Historicals";#N/A,#N/A,TRUE,"Charts";#N/A,#N/A,TRUE,"Forecasts"}</definedName>
    <definedName name="ngfndd_1" hidden="1">{#N/A,#N/A,TRUE,"Historicals";#N/A,#N/A,TRUE,"Charts";#N/A,#N/A,TRUE,"Forecasts"}</definedName>
    <definedName name="ngfndd_2" localSheetId="2" hidden="1">{#N/A,#N/A,TRUE,"Historicals";#N/A,#N/A,TRUE,"Charts";#N/A,#N/A,TRUE,"Forecasts"}</definedName>
    <definedName name="ngfndd_2" localSheetId="4" hidden="1">{#N/A,#N/A,TRUE,"Historicals";#N/A,#N/A,TRUE,"Charts";#N/A,#N/A,TRUE,"Forecasts"}</definedName>
    <definedName name="ngfndd_2" hidden="1">{#N/A,#N/A,TRUE,"Historicals";#N/A,#N/A,TRUE,"Charts";#N/A,#N/A,TRUE,"Forecasts"}</definedName>
    <definedName name="NGK" localSheetId="2" hidden="1">{#N/A,#N/A,FALSE,"估價單  (3)"}</definedName>
    <definedName name="NGK" localSheetId="4" hidden="1">{#N/A,#N/A,FALSE,"估價單  (3)"}</definedName>
    <definedName name="NGK" hidden="1">{#N/A,#N/A,FALSE,"估價單  (3)"}</definedName>
    <definedName name="nh" localSheetId="2" hidden="1">{#N/A,#N/A,FALSE,"UK";#N/A,#N/A,FALSE,"FR";#N/A,#N/A,FALSE,"SWE";#N/A,#N/A,FALSE,"BE";#N/A,#N/A,FALSE,"IT";#N/A,#N/A,FALSE,"SP";#N/A,#N/A,FALSE,"GE";#N/A,#N/A,FALSE,"PO";#N/A,#N/A,FALSE,"SWI";#N/A,#N/A,FALSE,"NON"}</definedName>
    <definedName name="nh" localSheetId="4" hidden="1">{#N/A,#N/A,FALSE,"UK";#N/A,#N/A,FALSE,"FR";#N/A,#N/A,FALSE,"SWE";#N/A,#N/A,FALSE,"BE";#N/A,#N/A,FALSE,"IT";#N/A,#N/A,FALSE,"SP";#N/A,#N/A,FALSE,"GE";#N/A,#N/A,FALSE,"PO";#N/A,#N/A,FALSE,"SWI";#N/A,#N/A,FALSE,"NON"}</definedName>
    <definedName name="nh" hidden="1">{#N/A,#N/A,FALSE,"UK";#N/A,#N/A,FALSE,"FR";#N/A,#N/A,FALSE,"SWE";#N/A,#N/A,FALSE,"BE";#N/A,#N/A,FALSE,"IT";#N/A,#N/A,FALSE,"SP";#N/A,#N/A,FALSE,"GE";#N/A,#N/A,FALSE,"PO";#N/A,#N/A,FALSE,"SWI";#N/A,#N/A,FALSE,"NON"}</definedName>
    <definedName name="NHG" localSheetId="2" hidden="1">{#N/A,#N/A,TRUE,"Cover";#N/A,#N/A,TRUE,"Conts";#N/A,#N/A,TRUE,"VOS";#N/A,#N/A,TRUE,"Warrington";#N/A,#N/A,TRUE,"Widnes"}</definedName>
    <definedName name="NHG" localSheetId="4" hidden="1">{#N/A,#N/A,TRUE,"Cover";#N/A,#N/A,TRUE,"Conts";#N/A,#N/A,TRUE,"VOS";#N/A,#N/A,TRUE,"Warrington";#N/A,#N/A,TRUE,"Widnes"}</definedName>
    <definedName name="NHG" hidden="1">{#N/A,#N/A,TRUE,"Cover";#N/A,#N/A,TRUE,"Conts";#N/A,#N/A,TRUE,"VOS";#N/A,#N/A,TRUE,"Warrington";#N/A,#N/A,TRUE,"Widnes"}</definedName>
    <definedName name="nil" localSheetId="2" hidden="1">{#N/A,#N/A,FALSE,"2.4";#N/A,#N/A,FALSE,"2.6";#N/A,#N/A,FALSE,"2.7";#N/A,#N/A,FALSE,"2.8";#N/A,#N/A,FALSE,"2.9";#N/A,#N/A,FALSE,"2.10";#N/A,#N/A,FALSE,"2.13a";#N/A,#N/A,FALSE,"2.13b";#N/A,#N/A,FALSE,"3.1";#N/A,#N/A,FALSE,"3.3";#N/A,#N/A,FALSE,"4.2";#N/A,#N/A,FALSE,"3.4";#N/A,#N/A,FALSE,"4.4";#N/A,#N/A,FALSE,"4.9";#N/A,#N/A,FALSE,"7.2"}</definedName>
    <definedName name="nil" localSheetId="4" hidden="1">{#N/A,#N/A,FALSE,"2.4";#N/A,#N/A,FALSE,"2.6";#N/A,#N/A,FALSE,"2.7";#N/A,#N/A,FALSE,"2.8";#N/A,#N/A,FALSE,"2.9";#N/A,#N/A,FALSE,"2.10";#N/A,#N/A,FALSE,"2.13a";#N/A,#N/A,FALSE,"2.13b";#N/A,#N/A,FALSE,"3.1";#N/A,#N/A,FALSE,"3.3";#N/A,#N/A,FALSE,"4.2";#N/A,#N/A,FALSE,"3.4";#N/A,#N/A,FALSE,"4.4";#N/A,#N/A,FALSE,"4.9";#N/A,#N/A,FALSE,"7.2"}</definedName>
    <definedName name="nil" hidden="1">{#N/A,#N/A,FALSE,"2.4";#N/A,#N/A,FALSE,"2.6";#N/A,#N/A,FALSE,"2.7";#N/A,#N/A,FALSE,"2.8";#N/A,#N/A,FALSE,"2.9";#N/A,#N/A,FALSE,"2.10";#N/A,#N/A,FALSE,"2.13a";#N/A,#N/A,FALSE,"2.13b";#N/A,#N/A,FALSE,"3.1";#N/A,#N/A,FALSE,"3.3";#N/A,#N/A,FALSE,"4.2";#N/A,#N/A,FALSE,"3.4";#N/A,#N/A,FALSE,"4.4";#N/A,#N/A,FALSE,"4.9";#N/A,#N/A,FALSE,"7.2"}</definedName>
    <definedName name="NINEM" localSheetId="10">#REF!</definedName>
    <definedName name="NINEM">#REF!</definedName>
    <definedName name="nini" localSheetId="2" hidden="1">{#N/A,#N/A,FALSE,"Feuil17";#N/A,#N/A,FALSE,"Feuil18";#N/A,#N/A,FALSE,"Feuil23";#N/A,#N/A,FALSE,"Feuil22";#N/A,#N/A,FALSE,"Feuil21";#N/A,#N/A,FALSE,"Feuil20"}</definedName>
    <definedName name="nini" localSheetId="4" hidden="1">{#N/A,#N/A,FALSE,"Feuil17";#N/A,#N/A,FALSE,"Feuil18";#N/A,#N/A,FALSE,"Feuil23";#N/A,#N/A,FALSE,"Feuil22";#N/A,#N/A,FALSE,"Feuil21";#N/A,#N/A,FALSE,"Feuil20"}</definedName>
    <definedName name="nini" hidden="1">{#N/A,#N/A,FALSE,"Feuil17";#N/A,#N/A,FALSE,"Feuil18";#N/A,#N/A,FALSE,"Feuil23";#N/A,#N/A,FALSE,"Feuil22";#N/A,#N/A,FALSE,"Feuil21";#N/A,#N/A,FALSE,"Feuil20"}</definedName>
    <definedName name="Niveau3" localSheetId="10" hidden="1">#REF!</definedName>
    <definedName name="Niveau3" localSheetId="4" hidden="1">#REF!</definedName>
    <definedName name="Niveau3" hidden="1">#REF!</definedName>
    <definedName name="Niveau4" localSheetId="10" hidden="1">#REF!</definedName>
    <definedName name="Niveau4" localSheetId="4" hidden="1">#REF!</definedName>
    <definedName name="Niveau4" hidden="1">#REF!</definedName>
    <definedName name="Niveau5" localSheetId="10" hidden="1">#REF!</definedName>
    <definedName name="Niveau5" localSheetId="4" hidden="1">#REF!</definedName>
    <definedName name="Niveau5" hidden="1">#REF!</definedName>
    <definedName name="nklkjn" localSheetId="2" hidden="1">{#N/A,#N/A,FALSE,"UK";#N/A,#N/A,FALSE,"FR";#N/A,#N/A,FALSE,"SWE";#N/A,#N/A,FALSE,"BE";#N/A,#N/A,FALSE,"IT";#N/A,#N/A,FALSE,"SP";#N/A,#N/A,FALSE,"GE";#N/A,#N/A,FALSE,"PO";#N/A,#N/A,FALSE,"SWI";#N/A,#N/A,FALSE,"NON"}</definedName>
    <definedName name="nklkjn" localSheetId="4" hidden="1">{#N/A,#N/A,FALSE,"UK";#N/A,#N/A,FALSE,"FR";#N/A,#N/A,FALSE,"SWE";#N/A,#N/A,FALSE,"BE";#N/A,#N/A,FALSE,"IT";#N/A,#N/A,FALSE,"SP";#N/A,#N/A,FALSE,"GE";#N/A,#N/A,FALSE,"PO";#N/A,#N/A,FALSE,"SWI";#N/A,#N/A,FALSE,"NON"}</definedName>
    <definedName name="nklkjn" hidden="1">{#N/A,#N/A,FALSE,"UK";#N/A,#N/A,FALSE,"FR";#N/A,#N/A,FALSE,"SWE";#N/A,#N/A,FALSE,"BE";#N/A,#N/A,FALSE,"IT";#N/A,#N/A,FALSE,"SP";#N/A,#N/A,FALSE,"GE";#N/A,#N/A,FALSE,"PO";#N/A,#N/A,FALSE,"SWI";#N/A,#N/A,FALSE,"NON"}</definedName>
    <definedName name="NMCMNCF" localSheetId="2" hidden="1">{#N/A,#N/A,FALSE,"Spo Ole";#N/A,#N/A,FALSE,"Spool";#N/A,#N/A,FALSE,"AMP OT Diffs";#N/A,#N/A,FALSE,"Other OT Diffs ";#N/A,#N/A,FALSE,"Spend Diffs"}</definedName>
    <definedName name="NMCMNCF" localSheetId="4" hidden="1">{#N/A,#N/A,FALSE,"Spo Ole";#N/A,#N/A,FALSE,"Spool";#N/A,#N/A,FALSE,"AMP OT Diffs";#N/A,#N/A,FALSE,"Other OT Diffs ";#N/A,#N/A,FALSE,"Spend Diffs"}</definedName>
    <definedName name="NMCMNCF" hidden="1">{#N/A,#N/A,FALSE,"Spo Ole";#N/A,#N/A,FALSE,"Spool";#N/A,#N/A,FALSE,"AMP OT Diffs";#N/A,#N/A,FALSE,"Other OT Diffs ";#N/A,#N/A,FALSE,"Spend Diffs"}</definedName>
    <definedName name="NMDCCNNM" localSheetId="2" hidden="1">{"outturn",#N/A,TRUE,"HCA";#N/A,#N/A,TRUE,"HCA Summary";#N/A,#N/A,TRUE,"Operating ratio graphs";"Profit and loss",#N/A,TRUE,"HCA"}</definedName>
    <definedName name="NMDCCNNM" localSheetId="4" hidden="1">{"outturn",#N/A,TRUE,"HCA";#N/A,#N/A,TRUE,"HCA Summary";#N/A,#N/A,TRUE,"Operating ratio graphs";"Profit and loss",#N/A,TRUE,"HCA"}</definedName>
    <definedName name="NMDCCNNM" hidden="1">{"outturn",#N/A,TRUE,"HCA";#N/A,#N/A,TRUE,"HCA Summary";#N/A,#N/A,TRUE,"Operating ratio graphs";"Profit and loss",#N/A,TRUE,"HCA"}</definedName>
    <definedName name="NMKL" localSheetId="2" hidden="1">{#N/A,#N/A,TRUE,"Cover";#N/A,#N/A,TRUE,"Conts";#N/A,#N/A,TRUE,"VOS";#N/A,#N/A,TRUE,"Warrington";#N/A,#N/A,TRUE,"Widnes"}</definedName>
    <definedName name="NMKL" localSheetId="4" hidden="1">{#N/A,#N/A,TRUE,"Cover";#N/A,#N/A,TRUE,"Conts";#N/A,#N/A,TRUE,"VOS";#N/A,#N/A,TRUE,"Warrington";#N/A,#N/A,TRUE,"Widnes"}</definedName>
    <definedName name="NMKL" hidden="1">{#N/A,#N/A,TRUE,"Cover";#N/A,#N/A,TRUE,"Conts";#N/A,#N/A,TRUE,"VOS";#N/A,#N/A,TRUE,"Warrington";#N/A,#N/A,TRUE,"Widnes"}</definedName>
    <definedName name="nnn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nnn" localSheetId="4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nnn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nnnn" localSheetId="2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nnnn" localSheetId="4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nnnn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nnnnn" localSheetId="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nnnnn" localSheetId="4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nnnnn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no" localSheetId="2" hidden="1">{#N/A,#N/A,FALSE,"Calc";#N/A,#N/A,FALSE,"Sensitivity";#N/A,#N/A,FALSE,"LT Earn.Dil.";#N/A,#N/A,FALSE,"Dil. AVP"}</definedName>
    <definedName name="no" localSheetId="4" hidden="1">{#N/A,#N/A,FALSE,"Calc";#N/A,#N/A,FALSE,"Sensitivity";#N/A,#N/A,FALSE,"LT Earn.Dil.";#N/A,#N/A,FALSE,"Dil. AVP"}</definedName>
    <definedName name="no" hidden="1">{#N/A,#N/A,FALSE,"Calc";#N/A,#N/A,FALSE,"Sensitivity";#N/A,#N/A,FALSE,"LT Earn.Dil.";#N/A,#N/A,FALSE,"Dil. AVP"}</definedName>
    <definedName name="No.TNR" localSheetId="10">#REF!</definedName>
    <definedName name="No.TNR">#REF!</definedName>
    <definedName name="No.TNS" localSheetId="10">#REF!</definedName>
    <definedName name="No.TNS">#REF!</definedName>
    <definedName name="noidea" localSheetId="2" hidden="1">{#N/A,#N/A,FALSE,"Calc";#N/A,#N/A,FALSE,"Sensitivity";#N/A,#N/A,FALSE,"LT Earn.Dil.";#N/A,#N/A,FALSE,"Dil. AVP"}</definedName>
    <definedName name="noidea" localSheetId="4" hidden="1">{#N/A,#N/A,FALSE,"Calc";#N/A,#N/A,FALSE,"Sensitivity";#N/A,#N/A,FALSE,"LT Earn.Dil.";#N/A,#N/A,FALSE,"Dil. AVP"}</definedName>
    <definedName name="noidea" hidden="1">{#N/A,#N/A,FALSE,"Calc";#N/A,#N/A,FALSE,"Sensitivity";#N/A,#N/A,FALSE,"LT Earn.Dil.";#N/A,#N/A,FALSE,"Dil. AVP"}</definedName>
    <definedName name="noidea1" localSheetId="2" hidden="1">{#N/A,#N/A,FALSE,"Calc";#N/A,#N/A,FALSE,"Sensitivity";#N/A,#N/A,FALSE,"LT Earn.Dil.";#N/A,#N/A,FALSE,"Dil. AVP"}</definedName>
    <definedName name="noidea1" localSheetId="4" hidden="1">{#N/A,#N/A,FALSE,"Calc";#N/A,#N/A,FALSE,"Sensitivity";#N/A,#N/A,FALSE,"LT Earn.Dil.";#N/A,#N/A,FALSE,"Dil. AVP"}</definedName>
    <definedName name="noidea1" hidden="1">{#N/A,#N/A,FALSE,"Calc";#N/A,#N/A,FALSE,"Sensitivity";#N/A,#N/A,FALSE,"LT Earn.Dil.";#N/A,#N/A,FALSE,"Dil. AVP"}</definedName>
    <definedName name="noidea10" localSheetId="2" hidden="1">{#N/A,#N/A,FALSE,"Calc";#N/A,#N/A,FALSE,"Sensitivity";#N/A,#N/A,FALSE,"LT Earn.Dil.";#N/A,#N/A,FALSE,"Dil. AVP"}</definedName>
    <definedName name="noidea10" localSheetId="4" hidden="1">{#N/A,#N/A,FALSE,"Calc";#N/A,#N/A,FALSE,"Sensitivity";#N/A,#N/A,FALSE,"LT Earn.Dil.";#N/A,#N/A,FALSE,"Dil. AVP"}</definedName>
    <definedName name="noidea10" hidden="1">{#N/A,#N/A,FALSE,"Calc";#N/A,#N/A,FALSE,"Sensitivity";#N/A,#N/A,FALSE,"LT Earn.Dil.";#N/A,#N/A,FALSE,"Dil. AVP"}</definedName>
    <definedName name="NOIDEA2" localSheetId="2" hidden="1">{#N/A,#N/A,FALSE,"Calc";#N/A,#N/A,FALSE,"Sensitivity";#N/A,#N/A,FALSE,"LT Earn.Dil.";#N/A,#N/A,FALSE,"Dil. AVP"}</definedName>
    <definedName name="NOIDEA2" localSheetId="4" hidden="1">{#N/A,#N/A,FALSE,"Calc";#N/A,#N/A,FALSE,"Sensitivity";#N/A,#N/A,FALSE,"LT Earn.Dil.";#N/A,#N/A,FALSE,"Dil. AVP"}</definedName>
    <definedName name="NOIDEA2" hidden="1">{#N/A,#N/A,FALSE,"Calc";#N/A,#N/A,FALSE,"Sensitivity";#N/A,#N/A,FALSE,"LT Earn.Dil.";#N/A,#N/A,FALSE,"Dil. AVP"}</definedName>
    <definedName name="noidea20" localSheetId="2" hidden="1">{#N/A,#N/A,FALSE,"Calc";#N/A,#N/A,FALSE,"Sensitivity";#N/A,#N/A,FALSE,"LT Earn.Dil.";#N/A,#N/A,FALSE,"Dil. AVP"}</definedName>
    <definedName name="noidea20" localSheetId="4" hidden="1">{#N/A,#N/A,FALSE,"Calc";#N/A,#N/A,FALSE,"Sensitivity";#N/A,#N/A,FALSE,"LT Earn.Dil.";#N/A,#N/A,FALSE,"Dil. AVP"}</definedName>
    <definedName name="noidea20" hidden="1">{#N/A,#N/A,FALSE,"Calc";#N/A,#N/A,FALSE,"Sensitivity";#N/A,#N/A,FALSE,"LT Earn.Dil.";#N/A,#N/A,FALSE,"Dil. AVP"}</definedName>
    <definedName name="noidea3" localSheetId="2" hidden="1">{#N/A,#N/A,FALSE,"Calc";#N/A,#N/A,FALSE,"Sensitivity";#N/A,#N/A,FALSE,"LT Earn.Dil.";#N/A,#N/A,FALSE,"Dil. AVP"}</definedName>
    <definedName name="noidea3" localSheetId="4" hidden="1">{#N/A,#N/A,FALSE,"Calc";#N/A,#N/A,FALSE,"Sensitivity";#N/A,#N/A,FALSE,"LT Earn.Dil.";#N/A,#N/A,FALSE,"Dil. AVP"}</definedName>
    <definedName name="noidea3" hidden="1">{#N/A,#N/A,FALSE,"Calc";#N/A,#N/A,FALSE,"Sensitivity";#N/A,#N/A,FALSE,"LT Earn.Dil.";#N/A,#N/A,FALSE,"Dil. AVP"}</definedName>
    <definedName name="noidea4" localSheetId="2" hidden="1">{#N/A,#N/A,FALSE,"Calc";#N/A,#N/A,FALSE,"Sensitivity";#N/A,#N/A,FALSE,"LT Earn.Dil.";#N/A,#N/A,FALSE,"Dil. AVP"}</definedName>
    <definedName name="noidea4" localSheetId="4" hidden="1">{#N/A,#N/A,FALSE,"Calc";#N/A,#N/A,FALSE,"Sensitivity";#N/A,#N/A,FALSE,"LT Earn.Dil.";#N/A,#N/A,FALSE,"Dil. AVP"}</definedName>
    <definedName name="noidea4" hidden="1">{#N/A,#N/A,FALSE,"Calc";#N/A,#N/A,FALSE,"Sensitivity";#N/A,#N/A,FALSE,"LT Earn.Dil.";#N/A,#N/A,FALSE,"Dil. AVP"}</definedName>
    <definedName name="noidea5" localSheetId="2" hidden="1">{#N/A,#N/A,FALSE,"Calc";#N/A,#N/A,FALSE,"Sensitivity";#N/A,#N/A,FALSE,"LT Earn.Dil.";#N/A,#N/A,FALSE,"Dil. AVP"}</definedName>
    <definedName name="noidea5" localSheetId="4" hidden="1">{#N/A,#N/A,FALSE,"Calc";#N/A,#N/A,FALSE,"Sensitivity";#N/A,#N/A,FALSE,"LT Earn.Dil.";#N/A,#N/A,FALSE,"Dil. AVP"}</definedName>
    <definedName name="noidea5" hidden="1">{#N/A,#N/A,FALSE,"Calc";#N/A,#N/A,FALSE,"Sensitivity";#N/A,#N/A,FALSE,"LT Earn.Dil.";#N/A,#N/A,FALSE,"Dil. AVP"}</definedName>
    <definedName name="noidea6" localSheetId="2" hidden="1">{#N/A,#N/A,FALSE,"Calc";#N/A,#N/A,FALSE,"Sensitivity";#N/A,#N/A,FALSE,"LT Earn.Dil.";#N/A,#N/A,FALSE,"Dil. AVP"}</definedName>
    <definedName name="noidea6" localSheetId="4" hidden="1">{#N/A,#N/A,FALSE,"Calc";#N/A,#N/A,FALSE,"Sensitivity";#N/A,#N/A,FALSE,"LT Earn.Dil.";#N/A,#N/A,FALSE,"Dil. AVP"}</definedName>
    <definedName name="noidea6" hidden="1">{#N/A,#N/A,FALSE,"Calc";#N/A,#N/A,FALSE,"Sensitivity";#N/A,#N/A,FALSE,"LT Earn.Dil.";#N/A,#N/A,FALSE,"Dil. AVP"}</definedName>
    <definedName name="noidea7" localSheetId="2" hidden="1">{#N/A,#N/A,FALSE,"Calc";#N/A,#N/A,FALSE,"Sensitivity";#N/A,#N/A,FALSE,"LT Earn.Dil.";#N/A,#N/A,FALSE,"Dil. AVP"}</definedName>
    <definedName name="noidea7" localSheetId="4" hidden="1">{#N/A,#N/A,FALSE,"Calc";#N/A,#N/A,FALSE,"Sensitivity";#N/A,#N/A,FALSE,"LT Earn.Dil.";#N/A,#N/A,FALSE,"Dil. AVP"}</definedName>
    <definedName name="noidea7" hidden="1">{#N/A,#N/A,FALSE,"Calc";#N/A,#N/A,FALSE,"Sensitivity";#N/A,#N/A,FALSE,"LT Earn.Dil.";#N/A,#N/A,FALSE,"Dil. AVP"}</definedName>
    <definedName name="Nom_Entreprise" localSheetId="10" hidden="1">#REF!</definedName>
    <definedName name="Nom_Entreprise" localSheetId="4" hidden="1">#REF!</definedName>
    <definedName name="Nom_Entreprise" hidden="1">#REF!</definedName>
    <definedName name="nonno" localSheetId="2" hidden="1">{#N/A,#N/A,FALSE,"Assessment";#N/A,#N/A,FALSE,"Staffing";#N/A,#N/A,FALSE,"Hires";#N/A,#N/A,FALSE,"Assumptions"}</definedName>
    <definedName name="nonno" localSheetId="4" hidden="1">{#N/A,#N/A,FALSE,"Assessment";#N/A,#N/A,FALSE,"Staffing";#N/A,#N/A,FALSE,"Hires";#N/A,#N/A,FALSE,"Assumptions"}</definedName>
    <definedName name="nonno" hidden="1">{#N/A,#N/A,FALSE,"Assessment";#N/A,#N/A,FALSE,"Staffing";#N/A,#N/A,FALSE,"Hires";#N/A,#N/A,FALSE,"Assumptions"}</definedName>
    <definedName name="NONTRADEDEBTOR" localSheetId="10">#REF!</definedName>
    <definedName name="NONTRADEDEBTOR">#REF!</definedName>
    <definedName name="NONTRADEDEBTORS" localSheetId="10">#REF!</definedName>
    <definedName name="NONTRADEDEBTORS">#REF!</definedName>
    <definedName name="NORTH" localSheetId="10">#REF!</definedName>
    <definedName name="NORTH">#REF!</definedName>
    <definedName name="North04ymSales" localSheetId="10">#REF!</definedName>
    <definedName name="North04ymSales">#REF!</definedName>
    <definedName name="North05ymSales" localSheetId="10">#REF!</definedName>
    <definedName name="North05ymSales">#REF!</definedName>
    <definedName name="NOSH" localSheetId="10">#REF!</definedName>
    <definedName name="NOSH">#REF!</definedName>
    <definedName name="Nov_199_Q" localSheetId="10">#REF!</definedName>
    <definedName name="Nov_199_Q">#REF!</definedName>
    <definedName name="Novtotal" localSheetId="10">#REF!</definedName>
    <definedName name="Novtotal">#REF!</definedName>
    <definedName name="NP_VAR_BDGT" localSheetId="10">#REF!</definedName>
    <definedName name="NP_VAR_BDGT">#REF!</definedName>
    <definedName name="NP_VAR_LY" localSheetId="10">#REF!</definedName>
    <definedName name="NP_VAR_LY">#REF!</definedName>
    <definedName name="nr." localSheetId="2" hidden="1">{"גביה התחלה 1",#N/A,FALSE,"ינואר 02";"גביה התחלה 2",#N/A,FALSE,"ינואר 02";"גביה  התחלה 3",#N/A,FALSE,"ינואר 02"}</definedName>
    <definedName name="nr." localSheetId="4" hidden="1">{"גביה התחלה 1",#N/A,FALSE,"ינואר 02";"גביה התחלה 2",#N/A,FALSE,"ינואר 02";"גביה  התחלה 3",#N/A,FALSE,"ינואר 02"}</definedName>
    <definedName name="nr." hidden="1">{"גביה התחלה 1",#N/A,FALSE,"ינואר 02";"גביה התחלה 2",#N/A,FALSE,"ינואר 02";"גביה  התחלה 3",#N/A,FALSE,"ינואר 02"}</definedName>
    <definedName name="NS" localSheetId="10">#REF!</definedName>
    <definedName name="NS">#REF!</definedName>
    <definedName name="nsapi01" localSheetId="10">#REF!</definedName>
    <definedName name="nsapi01">#REF!</definedName>
    <definedName name="nsapi02" localSheetId="10">#REF!</definedName>
    <definedName name="nsapi02">#REF!</definedName>
    <definedName name="nsapi03" localSheetId="10">#REF!</definedName>
    <definedName name="nsapi03">#REF!</definedName>
    <definedName name="nsapi04" localSheetId="10">#REF!</definedName>
    <definedName name="nsapi04">#REF!</definedName>
    <definedName name="nsapi05" localSheetId="10">#REF!</definedName>
    <definedName name="nsapi05">#REF!</definedName>
    <definedName name="nsapi06" localSheetId="10">#REF!</definedName>
    <definedName name="nsapi06">#REF!</definedName>
    <definedName name="nsapi07" localSheetId="10">#REF!</definedName>
    <definedName name="nsapi07">#REF!</definedName>
    <definedName name="nsapi08" localSheetId="10">#REF!</definedName>
    <definedName name="nsapi08">#REF!</definedName>
    <definedName name="nsapi09" localSheetId="10">#REF!</definedName>
    <definedName name="nsapi09">#REF!</definedName>
    <definedName name="nsapi10" localSheetId="10">#REF!</definedName>
    <definedName name="nsapi10">#REF!</definedName>
    <definedName name="NSCSNNNN" localSheetId="2" hidden="1">{#N/A,#N/A,TRUE,"FA 1 &amp; 2";#N/A,#N/A,TRUE,"FA 3 &amp; 4";#N/A,#N/A,TRUE,"FA 5 &amp; 6";#N/A,#N/A,TRUE,"FA 7 &amp; 8";#N/A,#N/A,TRUE,"FA 9 &amp; 10";#N/A,#N/A,TRUE,"FA 11";#N/A,#N/A,TRUE,"FA 12";#N/A,#N/A,TRUE,"FA 13";#N/A,#N/A,TRUE,"FA 14 &amp; 15"}</definedName>
    <definedName name="NSCSNNNN" localSheetId="4" hidden="1">{#N/A,#N/A,TRUE,"FA 1 &amp; 2";#N/A,#N/A,TRUE,"FA 3 &amp; 4";#N/A,#N/A,TRUE,"FA 5 &amp; 6";#N/A,#N/A,TRUE,"FA 7 &amp; 8";#N/A,#N/A,TRUE,"FA 9 &amp; 10";#N/A,#N/A,TRUE,"FA 11";#N/A,#N/A,TRUE,"FA 12";#N/A,#N/A,TRUE,"FA 13";#N/A,#N/A,TRUE,"FA 14 &amp; 15"}</definedName>
    <definedName name="NSCSNNNN" hidden="1">{#N/A,#N/A,TRUE,"FA 1 &amp; 2";#N/A,#N/A,TRUE,"FA 3 &amp; 4";#N/A,#N/A,TRUE,"FA 5 &amp; 6";#N/A,#N/A,TRUE,"FA 7 &amp; 8";#N/A,#N/A,TRUE,"FA 9 &amp; 10";#N/A,#N/A,TRUE,"FA 11";#N/A,#N/A,TRUE,"FA 12";#N/A,#N/A,TRUE,"FA 13";#N/A,#N/A,TRUE,"FA 14 &amp; 15"}</definedName>
    <definedName name="NSMCM" localSheetId="2" hidden="1">{#N/A,#N/A,FALSE,"Cover";#N/A,#N/A,FALSE,"Index";#N/A,#N/A,FALSE,"Spec";#N/A,#N/A,FALSE,"Breakdown";#N/A,#N/A,FALSE,"Cost Plan"}</definedName>
    <definedName name="NSMCM" localSheetId="4" hidden="1">{#N/A,#N/A,FALSE,"Cover";#N/A,#N/A,FALSE,"Index";#N/A,#N/A,FALSE,"Spec";#N/A,#N/A,FALSE,"Breakdown";#N/A,#N/A,FALSE,"Cost Plan"}</definedName>
    <definedName name="NSMCM" hidden="1">{#N/A,#N/A,FALSE,"Cover";#N/A,#N/A,FALSE,"Index";#N/A,#N/A,FALSE,"Spec";#N/A,#N/A,FALSE,"Breakdown";#N/A,#N/A,FALSE,"Cost Plan"}</definedName>
    <definedName name="nssa01" localSheetId="10">#REF!</definedName>
    <definedName name="nssa01">#REF!</definedName>
    <definedName name="nssa02" localSheetId="10">#REF!</definedName>
    <definedName name="nssa02">#REF!</definedName>
    <definedName name="nssa03" localSheetId="10">#REF!</definedName>
    <definedName name="nssa03">#REF!</definedName>
    <definedName name="nssa04" localSheetId="10">#REF!</definedName>
    <definedName name="nssa04">#REF!</definedName>
    <definedName name="nssa05" localSheetId="10">#REF!</definedName>
    <definedName name="nssa05">#REF!</definedName>
    <definedName name="nssa06" localSheetId="10">#REF!</definedName>
    <definedName name="nssa06">#REF!</definedName>
    <definedName name="nssa07" localSheetId="10">#REF!</definedName>
    <definedName name="nssa07">#REF!</definedName>
    <definedName name="nssa08" localSheetId="10">#REF!</definedName>
    <definedName name="nssa08">#REF!</definedName>
    <definedName name="nssa09" localSheetId="10">#REF!</definedName>
    <definedName name="nssa09">#REF!</definedName>
    <definedName name="nssa10" localSheetId="10">#REF!</definedName>
    <definedName name="nssa10">#REF!</definedName>
    <definedName name="nt" localSheetId="2" hidden="1">{#N/A,#N/A,FALSE,"Summary";#N/A,#N/A,FALSE,"Total";#N/A,#N/A,FALSE,"Total ex Swe";#N/A,#N/A,FALSE,"Volume";#N/A,#N/A,FALSE,"Expenses";#N/A,#N/A,FALSE,"CM Var";#N/A,#N/A,FALSE,"YTD Var"}</definedName>
    <definedName name="nt" localSheetId="4" hidden="1">{#N/A,#N/A,FALSE,"Summary";#N/A,#N/A,FALSE,"Total";#N/A,#N/A,FALSE,"Total ex Swe";#N/A,#N/A,FALSE,"Volume";#N/A,#N/A,FALSE,"Expenses";#N/A,#N/A,FALSE,"CM Var";#N/A,#N/A,FALSE,"YTD Var"}</definedName>
    <definedName name="nt" hidden="1">{#N/A,#N/A,FALSE,"Summary";#N/A,#N/A,FALSE,"Total";#N/A,#N/A,FALSE,"Total ex Swe";#N/A,#N/A,FALSE,"Volume";#N/A,#N/A,FALSE,"Expenses";#N/A,#N/A,FALSE,"CM Var";#N/A,#N/A,FALSE,"YTD Var"}</definedName>
    <definedName name="Nuevo" localSheetId="2" hidden="1">{"Resumen",#N/A,TRUE,"Proyección 1998-2007";#N/A,#N/A,TRUE,"Proyección 1998-2007 %";"Temáticos",#N/A,TRUE,"Proyección 1998-2007";"Events Media Park",#N/A,TRUE,"Proyección 1998-2007";"Producción Audiovisual",#N/A,TRUE,"Proyección 1998-2007";#N/A,#N/A,TRUE,"Hipótesis";"Servicios a la Producción",#N/A,TRUE,"Proyección 1998-2007"}</definedName>
    <definedName name="Nuevo" localSheetId="4" hidden="1">{"Resumen",#N/A,TRUE,"Proyección 1998-2007";#N/A,#N/A,TRUE,"Proyección 1998-2007 %";"Temáticos",#N/A,TRUE,"Proyección 1998-2007";"Events Media Park",#N/A,TRUE,"Proyección 1998-2007";"Producción Audiovisual",#N/A,TRUE,"Proyección 1998-2007";#N/A,#N/A,TRUE,"Hipótesis";"Servicios a la Producción",#N/A,TRUE,"Proyección 1998-2007"}</definedName>
    <definedName name="Nuevo" hidden="1">{"Resumen",#N/A,TRUE,"Proyección 1998-2007";#N/A,#N/A,TRUE,"Proyección 1998-2007 %";"Temáticos",#N/A,TRUE,"Proyección 1998-2007";"Events Media Park",#N/A,TRUE,"Proyección 1998-2007";"Producción Audiovisual",#N/A,TRUE,"Proyección 1998-2007";#N/A,#N/A,TRUE,"Hipótesis";"Servicios a la Producción",#N/A,TRUE,"Proyección 1998-2007"}</definedName>
    <definedName name="Number_of_pieces_asset01" localSheetId="10">#REF!</definedName>
    <definedName name="Number_of_pieces_asset01">#REF!</definedName>
    <definedName name="Number_of_pieces_asset02" localSheetId="10">#REF!</definedName>
    <definedName name="Number_of_pieces_asset02">#REF!</definedName>
    <definedName name="Number_of_pieces_asset03" localSheetId="10">#REF!</definedName>
    <definedName name="Number_of_pieces_asset03">#REF!</definedName>
    <definedName name="Number_of_pieces_asset04" localSheetId="10">#REF!</definedName>
    <definedName name="Number_of_pieces_asset04">#REF!</definedName>
    <definedName name="Number_of_pieces_asset05" localSheetId="10">#REF!</definedName>
    <definedName name="Number_of_pieces_asset05">#REF!</definedName>
    <definedName name="Number_of_pieces_asset06" localSheetId="10">#REF!</definedName>
    <definedName name="Number_of_pieces_asset06">#REF!</definedName>
    <definedName name="Number_of_pieces_asset07" localSheetId="10">#REF!</definedName>
    <definedName name="Number_of_pieces_asset07">#REF!</definedName>
    <definedName name="Number_of_pieces_asset08" localSheetId="10">#REF!</definedName>
    <definedName name="Number_of_pieces_asset08">#REF!</definedName>
    <definedName name="Number_of_pieces_asset09" localSheetId="10">#REF!</definedName>
    <definedName name="Number_of_pieces_asset09">#REF!</definedName>
    <definedName name="Number_of_pieces_asset10" localSheetId="10">#REF!</definedName>
    <definedName name="Number_of_pieces_asset10">#REF!</definedName>
    <definedName name="Number_of_pieces_Asset11" localSheetId="10">#REF!</definedName>
    <definedName name="Number_of_pieces_Asset11">#REF!</definedName>
    <definedName name="Number_of_pieces_Asset12" localSheetId="10">#REF!</definedName>
    <definedName name="Number_of_pieces_Asset12">#REF!</definedName>
    <definedName name="Number_Qtrs" localSheetId="10">#REF!</definedName>
    <definedName name="Number_Qtrs">#REF!</definedName>
    <definedName name="nuovo" localSheetId="2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nuovo" localSheetId="4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nuovo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nv" localSheetId="2" hidden="1">{#N/A,#N/A,FALSE,"PROFIT 11-95"}</definedName>
    <definedName name="nv" localSheetId="4" hidden="1">{#N/A,#N/A,FALSE,"PROFIT 11-95"}</definedName>
    <definedName name="nv" hidden="1">{#N/A,#N/A,FALSE,"PROFIT 11-95"}</definedName>
    <definedName name="NVGC" localSheetId="10">#REF!</definedName>
    <definedName name="NVGC">#REF!</definedName>
    <definedName name="NVGCAll" localSheetId="10">#REF!</definedName>
    <definedName name="NVGCAll">#REF!</definedName>
    <definedName name="NVGCBudAll" localSheetId="10">#REF!</definedName>
    <definedName name="NVGCBudAll">#REF!</definedName>
    <definedName name="NVGCOldActAll" localSheetId="10">#REF!</definedName>
    <definedName name="NVGCOldActAll">#REF!</definedName>
    <definedName name="NW_ASST" localSheetId="10">#REF!</definedName>
    <definedName name="NW_ASST">#REF!</definedName>
    <definedName name="N행" localSheetId="10">#REF!</definedName>
    <definedName name="N행">#REF!</definedName>
    <definedName name="o" localSheetId="2" hidden="1">{#N/A,#N/A,FALSE,"Header P";#N/A,#N/A,FALSE,"Summary";#N/A,#N/A,FALSE,"CONTRACT WORKS";#N/A,#N/A,FALSE,"Variations";#N/A,#N/A,FALSE,"Dwk"}</definedName>
    <definedName name="o" localSheetId="4" hidden="1">{#N/A,#N/A,FALSE,"Header P";#N/A,#N/A,FALSE,"Summary";#N/A,#N/A,FALSE,"CONTRACT WORKS";#N/A,#N/A,FALSE,"Variations";#N/A,#N/A,FALSE,"Dwk"}</definedName>
    <definedName name="o" hidden="1">{#N/A,#N/A,FALSE,"Header P";#N/A,#N/A,FALSE,"Summary";#N/A,#N/A,FALSE,"CONTRACT WORKS";#N/A,#N/A,FALSE,"Variations";#N/A,#N/A,FALSE,"Dwk"}</definedName>
    <definedName name="o9u0piupi" localSheetId="2" hidden="1">{#N/A,#N/A,TRUE,"Cover";#N/A,#N/A,TRUE,"Conts";#N/A,#N/A,TRUE,"VOS";#N/A,#N/A,TRUE,"Warrington";#N/A,#N/A,TRUE,"Widnes"}</definedName>
    <definedName name="o9u0piupi" localSheetId="4" hidden="1">{#N/A,#N/A,TRUE,"Cover";#N/A,#N/A,TRUE,"Conts";#N/A,#N/A,TRUE,"VOS";#N/A,#N/A,TRUE,"Warrington";#N/A,#N/A,TRUE,"Widnes"}</definedName>
    <definedName name="o9u0piupi" hidden="1">{#N/A,#N/A,TRUE,"Cover";#N/A,#N/A,TRUE,"Conts";#N/A,#N/A,TRUE,"VOS";#N/A,#N/A,TRUE,"Warrington";#N/A,#N/A,TRUE,"Widnes"}</definedName>
    <definedName name="oa" localSheetId="10" hidden="1">#REF!</definedName>
    <definedName name="oa" localSheetId="4" hidden="1">#REF!</definedName>
    <definedName name="oa" hidden="1">#REF!</definedName>
    <definedName name="oasd" hidden="1">"c1449"</definedName>
    <definedName name="Oasda" localSheetId="2" hidden="1">{"Operating Data",#N/A,TRUE,"Sheet1";"Valuation Matrix",#N/A,TRUE,"Sheet1";"Sales Analysis",#N/A,TRUE,"Sheet1";"Closed Remodelled New",#N/A,TRUE,"Sheet1";"Competitive and FSP",#N/A,TRUE,"Sheet1";"Working Capital and Capex",#N/A,TRUE,"Sheet1";"depreciation",#N/A,TRUE,"Sheet1"}</definedName>
    <definedName name="Oasda" localSheetId="4" hidden="1">{"Operating Data",#N/A,TRUE,"Sheet1";"Valuation Matrix",#N/A,TRUE,"Sheet1";"Sales Analysis",#N/A,TRUE,"Sheet1";"Closed Remodelled New",#N/A,TRUE,"Sheet1";"Competitive and FSP",#N/A,TRUE,"Sheet1";"Working Capital and Capex",#N/A,TRUE,"Sheet1";"depreciation",#N/A,TRUE,"Sheet1"}</definedName>
    <definedName name="Oasda" hidden="1">{"Operating Data",#N/A,TRUE,"Sheet1";"Valuation Matrix",#N/A,TRUE,"Sheet1";"Sales Analysis",#N/A,TRUE,"Sheet1";"Closed Remodelled New",#N/A,TRUE,"Sheet1";"Competitive and FSP",#N/A,TRUE,"Sheet1";"Working Capital and Capex",#N/A,TRUE,"Sheet1";"depreciation",#N/A,TRUE,"Sheet1"}</definedName>
    <definedName name="oaw" localSheetId="2" hidden="1">{"year1",#N/A,FALSE,"IZT";"year2",#N/A,FALSE,"IZT"}</definedName>
    <definedName name="oaw" localSheetId="4" hidden="1">{"year1",#N/A,FALSE,"IZT";"year2",#N/A,FALSE,"IZT"}</definedName>
    <definedName name="oaw" hidden="1">{"year1",#N/A,FALSE,"IZT";"year2",#N/A,FALSE,"IZT"}</definedName>
    <definedName name="occupancy" localSheetId="10">#REF!</definedName>
    <definedName name="occupancy">#REF!</definedName>
    <definedName name="Oct_188" localSheetId="10">#REF!</definedName>
    <definedName name="Oct_188">#REF!</definedName>
    <definedName name="Oct_188_Q" localSheetId="10">#REF!</definedName>
    <definedName name="Oct_188_Q">#REF!</definedName>
    <definedName name="Octtotal" localSheetId="10">#REF!</definedName>
    <definedName name="Octtotal">#REF!</definedName>
    <definedName name="odeal" localSheetId="10">#REF!</definedName>
    <definedName name="odeal">#REF!</definedName>
    <definedName name="odeal3" localSheetId="10">#REF!</definedName>
    <definedName name="odeal3">#REF!</definedName>
    <definedName name="ODH" localSheetId="10" hidden="1">#REF!</definedName>
    <definedName name="ODH" localSheetId="4" hidden="1">#REF!</definedName>
    <definedName name="ODH" hidden="1">#REF!</definedName>
    <definedName name="odsh" localSheetId="2" hidden="1">{"year1",#N/A,FALSE,"IZT";"year2",#N/A,FALSE,"IZT"}</definedName>
    <definedName name="odsh" localSheetId="4" hidden="1">{"year1",#N/A,FALSE,"IZT";"year2",#N/A,FALSE,"IZT"}</definedName>
    <definedName name="odsh" hidden="1">{"year1",#N/A,FALSE,"IZT";"year2",#N/A,FALSE,"IZT"}</definedName>
    <definedName name="Offer_Price" localSheetId="10">#REF!</definedName>
    <definedName name="Offer_Price">#REF!</definedName>
    <definedName name="OfficeEquipment" localSheetId="10">#REF!</definedName>
    <definedName name="OfficeEquipment" localSheetId="4">#REF!</definedName>
    <definedName name="OfficeEquipment">#REF!</definedName>
    <definedName name="OfficeGuest" localSheetId="10">#REF!</definedName>
    <definedName name="OfficeGuest" localSheetId="4">#REF!</definedName>
    <definedName name="OfficeGuest">#REF!</definedName>
    <definedName name="OfficeRequisites" localSheetId="10">#REF!</definedName>
    <definedName name="OfficeRequisites" localSheetId="4">#REF!</definedName>
    <definedName name="OfficeRequisites">#REF!</definedName>
    <definedName name="ofo" localSheetId="2" hidden="1">{#N/A,#N/A,TRUE,"Production &amp; Sales";#N/A,#N/A,TRUE,"Variable cost details";#N/A,#N/A,TRUE,"Variable cost sammary";#N/A,#N/A,TRUE,"Depreciation";#N/A,#N/A,TRUE,"Fixed cost details";#N/A,#N/A,TRUE,"Fixed cost sammary";#N/A,#N/A,TRUE,"Budget Sammary"}</definedName>
    <definedName name="ofo" localSheetId="4" hidden="1">{#N/A,#N/A,TRUE,"Production &amp; Sales";#N/A,#N/A,TRUE,"Variable cost details";#N/A,#N/A,TRUE,"Variable cost sammary";#N/A,#N/A,TRUE,"Depreciation";#N/A,#N/A,TRUE,"Fixed cost details";#N/A,#N/A,TRUE,"Fixed cost sammary";#N/A,#N/A,TRUE,"Budget Sammary"}</definedName>
    <definedName name="ofo" hidden="1">{#N/A,#N/A,TRUE,"Production &amp; Sales";#N/A,#N/A,TRUE,"Variable cost details";#N/A,#N/A,TRUE,"Variable cost sammary";#N/A,#N/A,TRUE,"Depreciation";#N/A,#N/A,TRUE,"Fixed cost details";#N/A,#N/A,TRUE,"Fixed cost sammary";#N/A,#N/A,TRUE,"Budget Sammary"}</definedName>
    <definedName name="oi" localSheetId="2" hidden="1">{#N/A,#N/A,TRUE,"PROFIT 11-95"}</definedName>
    <definedName name="oi" localSheetId="4" hidden="1">{#N/A,#N/A,TRUE,"PROFIT 11-95"}</definedName>
    <definedName name="oi" hidden="1">{#N/A,#N/A,TRUE,"PROFIT 11-95"}</definedName>
    <definedName name="oieuroq" localSheetId="2" hidden="1">{#N/A,#N/A,FALSE,"UK";#N/A,#N/A,FALSE,"FR";#N/A,#N/A,FALSE,"SWE";#N/A,#N/A,FALSE,"BE";#N/A,#N/A,FALSE,"IT";#N/A,#N/A,FALSE,"SP";#N/A,#N/A,FALSE,"GE";#N/A,#N/A,FALSE,"PO";#N/A,#N/A,FALSE,"SWI";#N/A,#N/A,FALSE,"NON"}</definedName>
    <definedName name="oieuroq" localSheetId="4" hidden="1">{#N/A,#N/A,FALSE,"UK";#N/A,#N/A,FALSE,"FR";#N/A,#N/A,FALSE,"SWE";#N/A,#N/A,FALSE,"BE";#N/A,#N/A,FALSE,"IT";#N/A,#N/A,FALSE,"SP";#N/A,#N/A,FALSE,"GE";#N/A,#N/A,FALSE,"PO";#N/A,#N/A,FALSE,"SWI";#N/A,#N/A,FALSE,"NON"}</definedName>
    <definedName name="oieuroq" hidden="1">{#N/A,#N/A,FALSE,"UK";#N/A,#N/A,FALSE,"FR";#N/A,#N/A,FALSE,"SWE";#N/A,#N/A,FALSE,"BE";#N/A,#N/A,FALSE,"IT";#N/A,#N/A,FALSE,"SP";#N/A,#N/A,FALSE,"GE";#N/A,#N/A,FALSE,"PO";#N/A,#N/A,FALSE,"SWI";#N/A,#N/A,FALSE,"NON"}</definedName>
    <definedName name="oiyttgg" localSheetId="2" hidden="1">{"גביה התחלה 1",#N/A,FALSE,"ינואר 02";"גביה התחלה 2",#N/A,FALSE,"ינואר 02";"גביה  התחלה 3",#N/A,FALSE,"ינואר 02"}</definedName>
    <definedName name="oiyttgg" localSheetId="4" hidden="1">{"גביה התחלה 1",#N/A,FALSE,"ינואר 02";"גביה התחלה 2",#N/A,FALSE,"ינואר 02";"גביה  התחלה 3",#N/A,FALSE,"ינואר 02"}</definedName>
    <definedName name="oiyttgg" hidden="1">{"גביה התחלה 1",#N/A,FALSE,"ינואר 02";"גביה התחלה 2",#N/A,FALSE,"ינואר 02";"גביה  התחלה 3",#N/A,FALSE,"ינואר 02"}</definedName>
    <definedName name="ok" localSheetId="2" hidden="1">{#N/A,#N/A,FALSE,"Calc";#N/A,#N/A,FALSE,"Sensitivity";#N/A,#N/A,FALSE,"LT Earn.Dil.";#N/A,#N/A,FALSE,"Dil. AVP"}</definedName>
    <definedName name="ok" localSheetId="4" hidden="1">{#N/A,#N/A,FALSE,"Calc";#N/A,#N/A,FALSE,"Sensitivity";#N/A,#N/A,FALSE,"LT Earn.Dil.";#N/A,#N/A,FALSE,"Dil. AVP"}</definedName>
    <definedName name="ok" hidden="1">{#N/A,#N/A,FALSE,"Calc";#N/A,#N/A,FALSE,"Sensitivity";#N/A,#N/A,FALSE,"LT Earn.Dil.";#N/A,#N/A,FALSE,"Dil. AVP"}</definedName>
    <definedName name="oku" localSheetId="2" hidden="1">{"equity comps",#N/A,FALSE,"CS Comps";"equity comps",#N/A,FALSE,"PS Comps";"equity comps",#N/A,FALSE,"GIC_Comps";"equity comps",#N/A,FALSE,"GIC2_Comps";"debt comps",#N/A,FALSE,"CS Comps";"debt comps",#N/A,FALSE,"PS Comps";"debt comps",#N/A,FALSE,"GIC_Comps";"debt comps",#N/A,FALSE,"GIC2_Comps"}</definedName>
    <definedName name="oku" localSheetId="4" hidden="1">{"equity comps",#N/A,FALSE,"CS Comps";"equity comps",#N/A,FALSE,"PS Comps";"equity comps",#N/A,FALSE,"GIC_Comps";"equity comps",#N/A,FALSE,"GIC2_Comps";"debt comps",#N/A,FALSE,"CS Comps";"debt comps",#N/A,FALSE,"PS Comps";"debt comps",#N/A,FALSE,"GIC_Comps";"debt comps",#N/A,FALSE,"GIC2_Comps"}</definedName>
    <definedName name="oku" hidden="1">{"equity comps",#N/A,FALSE,"CS Comps";"equity comps",#N/A,FALSE,"PS Comps";"equity comps",#N/A,FALSE,"GIC_Comps";"equity comps",#N/A,FALSE,"GIC2_Comps";"debt comps",#N/A,FALSE,"CS Comps";"debt comps",#N/A,FALSE,"PS Comps";"debt comps",#N/A,FALSE,"GIC_Comps";"debt comps",#N/A,FALSE,"GIC2_Comps"}</definedName>
    <definedName name="ol" localSheetId="2" hidden="1">{"גביה התחלה 1",#N/A,FALSE,"ינואר 02";"גביה התחלה 2",#N/A,FALSE,"ינואר 02";"גביה  התחלה 3",#N/A,FALSE,"ינואר 02"}</definedName>
    <definedName name="ol" localSheetId="4" hidden="1">{"גביה התחלה 1",#N/A,FALSE,"ינואר 02";"גביה התחלה 2",#N/A,FALSE,"ינואר 02";"גביה  התחלה 3",#N/A,FALSE,"ינואר 02"}</definedName>
    <definedName name="ol" hidden="1">{"גביה התחלה 1",#N/A,FALSE,"ינואר 02";"גביה התחלה 2",#N/A,FALSE,"ינואר 02";"גביה  התחלה 3",#N/A,FALSE,"ינואר 02"}</definedName>
    <definedName name="OLAYA" localSheetId="10">#REF!</definedName>
    <definedName name="OLAYA">#REF!</definedName>
    <definedName name="OLGR_EGX30" localSheetId="10">#REF!</definedName>
    <definedName name="OLGR_EGX30">#REF!</definedName>
    <definedName name="olp" localSheetId="10" hidden="1">#REF!</definedName>
    <definedName name="olp" localSheetId="4" hidden="1">#REF!</definedName>
    <definedName name="olp" hidden="1">#REF!</definedName>
    <definedName name="Oman" localSheetId="10">#REF!</definedName>
    <definedName name="Oman">#REF!</definedName>
    <definedName name="omar" localSheetId="2" hidden="1">{#N/A,#N/A,TRUE,"PROFIT 11-95"}</definedName>
    <definedName name="omar" localSheetId="4" hidden="1">{#N/A,#N/A,TRUE,"PROFIT 11-95"}</definedName>
    <definedName name="omar" hidden="1">{#N/A,#N/A,TRUE,"PROFIT 11-95"}</definedName>
    <definedName name="Omissions" localSheetId="2" hidden="1">{#N/A,#N/A,TRUE,"Cover";#N/A,#N/A,TRUE,"Conts";#N/A,#N/A,TRUE,"VOS";#N/A,#N/A,TRUE,"Warrington";#N/A,#N/A,TRUE,"Widnes"}</definedName>
    <definedName name="Omissions" localSheetId="4" hidden="1">{#N/A,#N/A,TRUE,"Cover";#N/A,#N/A,TRUE,"Conts";#N/A,#N/A,TRUE,"VOS";#N/A,#N/A,TRUE,"Warrington";#N/A,#N/A,TRUE,"Widnes"}</definedName>
    <definedName name="Omissions" hidden="1">{#N/A,#N/A,TRUE,"Cover";#N/A,#N/A,TRUE,"Conts";#N/A,#N/A,TRUE,"VOS";#N/A,#N/A,TRUE,"Warrington";#N/A,#N/A,TRUE,"Widnes"}</definedName>
    <definedName name="ompany" localSheetId="10">#REF!</definedName>
    <definedName name="ompany">#REF!</definedName>
    <definedName name="ONAIZA" localSheetId="10">#REF!</definedName>
    <definedName name="ONAIZA">#REF!</definedName>
    <definedName name="oneyr" localSheetId="10">#REF!</definedName>
    <definedName name="oneyr">#REF!</definedName>
    <definedName name="oo" localSheetId="2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oo" localSheetId="4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oo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ool" localSheetId="2" hidden="1">{"Page1",#N/A,FALSE,"CompCo";"Page2",#N/A,FALSE,"CompCo"}</definedName>
    <definedName name="ool" localSheetId="4" hidden="1">{"Page1",#N/A,FALSE,"CompCo";"Page2",#N/A,FALSE,"CompCo"}</definedName>
    <definedName name="ool" hidden="1">{"Page1",#N/A,FALSE,"CompCo";"Page2",#N/A,FALSE,"CompCo"}</definedName>
    <definedName name="oooo" localSheetId="2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oooo" localSheetId="4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oooo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ooooo" localSheetId="2" hidden="1">{#N/A,#N/A,FALSE,"Calc";#N/A,#N/A,FALSE,"Sensitivity";#N/A,#N/A,FALSE,"LT Earn.Dil.";#N/A,#N/A,FALSE,"Dil. AVP"}</definedName>
    <definedName name="ooooo" localSheetId="4" hidden="1">{#N/A,#N/A,FALSE,"Calc";#N/A,#N/A,FALSE,"Sensitivity";#N/A,#N/A,FALSE,"LT Earn.Dil.";#N/A,#N/A,FALSE,"Dil. AVP"}</definedName>
    <definedName name="ooooo" hidden="1">{#N/A,#N/A,FALSE,"Calc";#N/A,#N/A,FALSE,"Sensitivity";#N/A,#N/A,FALSE,"LT Earn.Dil.";#N/A,#N/A,FALSE,"Dil. AVP"}</definedName>
    <definedName name="oooooooooooo" localSheetId="2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oooooooooooo" localSheetId="4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oooooooooooo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OP" localSheetId="2" hidden="1">{#N/A,#N/A,FALSE,"Operations";#N/A,#N/A,FALSE,"Financials"}</definedName>
    <definedName name="OP" localSheetId="4" hidden="1">{#N/A,#N/A,FALSE,"Operations";#N/A,#N/A,FALSE,"Financials"}</definedName>
    <definedName name="OP" hidden="1">{#N/A,#N/A,FALSE,"Operations";#N/A,#N/A,FALSE,"Financials"}</definedName>
    <definedName name="OP_AC" localSheetId="10">#REF!</definedName>
    <definedName name="OP_AC">#REF!</definedName>
    <definedName name="OP_BV" localSheetId="10">#REF!</definedName>
    <definedName name="OP_BV">#REF!</definedName>
    <definedName name="OP_DATA" localSheetId="10">#REF!</definedName>
    <definedName name="OP_DATA">#REF!</definedName>
    <definedName name="Op_OtherExp_Rt" localSheetId="10">#REF!</definedName>
    <definedName name="Op_OtherExp_Rt">#REF!</definedName>
    <definedName name="OPCBAGGED" localSheetId="10">#REF!</definedName>
    <definedName name="OPCBAGGED">#REF!</definedName>
    <definedName name="OPCBULK" localSheetId="10">#REF!</definedName>
    <definedName name="OPCBULK">#REF!</definedName>
    <definedName name="OPCOP" localSheetId="10">#REF!</definedName>
    <definedName name="OPCOP">#REF!</definedName>
    <definedName name="opdate" localSheetId="10">#REF!</definedName>
    <definedName name="opdate">#REF!</definedName>
    <definedName name="opdate1" localSheetId="10">#REF!</definedName>
    <definedName name="opdate1">#REF!</definedName>
    <definedName name="opdate2" localSheetId="10">#REF!</definedName>
    <definedName name="opdate2">#REF!</definedName>
    <definedName name="Opening_balance" localSheetId="10">#REF!</definedName>
    <definedName name="Opening_balance">#REF!</definedName>
    <definedName name="OPERACION" localSheetId="10">#REF!</definedName>
    <definedName name="OPERACION">#REF!</definedName>
    <definedName name="Operating_profit_plus_D_A" localSheetId="10">#REF!</definedName>
    <definedName name="Operating_profit_plus_D_A">#REF!</definedName>
    <definedName name="OperatingCurrencyName">"Euros"</definedName>
    <definedName name="Operations_Statement" localSheetId="10">#REF!</definedName>
    <definedName name="Operations_Statement">#REF!</definedName>
    <definedName name="opertion_revenue" localSheetId="10">#REF!,#REF!,#REF!</definedName>
    <definedName name="opertion_revenue">#REF!,#REF!,#REF!</definedName>
    <definedName name="OPEX" localSheetId="10">#REF!</definedName>
    <definedName name="OPEX">#REF!</definedName>
    <definedName name="OPIUHJKLLJHGFDSSSSSSA" localSheetId="2" hidden="1">{#N/A,#N/A,FALSE,"PROFIT 11-95"}</definedName>
    <definedName name="OPIUHJKLLJHGFDSSSSSSA" localSheetId="4" hidden="1">{#N/A,#N/A,FALSE,"PROFIT 11-95"}</definedName>
    <definedName name="OPIUHJKLLJHGFDSSSSSSA" hidden="1">{#N/A,#N/A,FALSE,"PROFIT 11-95"}</definedName>
    <definedName name="OPLKUI" localSheetId="2" hidden="1">{#N/A,#N/A,TRUE,"Cover";#N/A,#N/A,TRUE,"Conts";#N/A,#N/A,TRUE,"VOS";#N/A,#N/A,TRUE,"Warrington";#N/A,#N/A,TRUE,"Widnes"}</definedName>
    <definedName name="OPLKUI" localSheetId="4" hidden="1">{#N/A,#N/A,TRUE,"Cover";#N/A,#N/A,TRUE,"Conts";#N/A,#N/A,TRUE,"VOS";#N/A,#N/A,TRUE,"Warrington";#N/A,#N/A,TRUE,"Widnes"}</definedName>
    <definedName name="OPLKUI" hidden="1">{#N/A,#N/A,TRUE,"Cover";#N/A,#N/A,TRUE,"Conts";#N/A,#N/A,TRUE,"VOS";#N/A,#N/A,TRUE,"Warrington";#N/A,#N/A,TRUE,"Widnes"}</definedName>
    <definedName name="OpReserves" localSheetId="10">#REF!</definedName>
    <definedName name="OpReserves">#REF!</definedName>
    <definedName name="option1.format" localSheetId="2" hidden="1">{#N/A,#N/A,FALSE,"CE-Build";#N/A,#N/A,FALSE,"CE-Equ.";#N/A,#N/A,FALSE,"CE-Computer";#N/A,#N/A,FALSE,"CE-BFurn.";#N/A,#N/A,FALSE,"CE-Accom.";#N/A,#N/A,FALSE,"CE-Vehicle";#N/A,#N/A,FALSE,"CE-Total"}</definedName>
    <definedName name="option1.format" localSheetId="4" hidden="1">{#N/A,#N/A,FALSE,"CE-Build";#N/A,#N/A,FALSE,"CE-Equ.";#N/A,#N/A,FALSE,"CE-Computer";#N/A,#N/A,FALSE,"CE-BFurn.";#N/A,#N/A,FALSE,"CE-Accom.";#N/A,#N/A,FALSE,"CE-Vehicle";#N/A,#N/A,FALSE,"CE-Total"}</definedName>
    <definedName name="option1.format" hidden="1">{#N/A,#N/A,FALSE,"CE-Build";#N/A,#N/A,FALSE,"CE-Equ.";#N/A,#N/A,FALSE,"CE-Computer";#N/A,#N/A,FALSE,"CE-BFurn.";#N/A,#N/A,FALSE,"CE-Accom.";#N/A,#N/A,FALSE,"CE-Vehicle";#N/A,#N/A,FALSE,"CE-Total"}</definedName>
    <definedName name="Options" localSheetId="10">#REF!</definedName>
    <definedName name="Options">#REF!</definedName>
    <definedName name="OrderTable" localSheetId="10" hidden="1">#REF!</definedName>
    <definedName name="OrderTable" localSheetId="4" hidden="1">#REF!</definedName>
    <definedName name="OrderTable" hidden="1">#REF!</definedName>
    <definedName name="OSClaimsPCt" localSheetId="10">#REF!</definedName>
    <definedName name="OSClaimsPCt">#REF!</definedName>
    <definedName name="OTH_ACRL" localSheetId="10">#REF!</definedName>
    <definedName name="OTH_ACRL">#REF!</definedName>
    <definedName name="OTH_CR" localSheetId="10">#REF!</definedName>
    <definedName name="OTH_CR">#REF!</definedName>
    <definedName name="OTH_DEBIT" localSheetId="10">#REF!</definedName>
    <definedName name="OTH_DEBIT">#REF!</definedName>
    <definedName name="OTH_PRE" localSheetId="10">#REF!</definedName>
    <definedName name="OTH_PRE">#REF!</definedName>
    <definedName name="other" localSheetId="2" hidden="1">{#N/A,#N/A,FALSE,"רווח והפסד HOT";#N/A,#N/A,FALSE,"הכנסות";#N/A,#N/A,FALSE,"הוצאות תפעול עיקריים";#N/A,#N/A,FALSE,"תוכן";#N/A,#N/A,FALSE,"אחזקת רשת";#N/A,#N/A,FALSE,"תפעול אחרות";#N/A,#N/A,FALSE,"שכר דירה תפעול";#N/A,#N/A,FALSE,"שיווק";#N/A,#N/A,FALSE,"הנהלה"}</definedName>
    <definedName name="other" localSheetId="4" hidden="1">{#N/A,#N/A,FALSE,"רווח והפסד HOT";#N/A,#N/A,FALSE,"הכנסות";#N/A,#N/A,FALSE,"הוצאות תפעול עיקריים";#N/A,#N/A,FALSE,"תוכן";#N/A,#N/A,FALSE,"אחזקת רשת";#N/A,#N/A,FALSE,"תפעול אחרות";#N/A,#N/A,FALSE,"שכר דירה תפעול";#N/A,#N/A,FALSE,"שיווק";#N/A,#N/A,FALSE,"הנהלה"}</definedName>
    <definedName name="other" hidden="1">{#N/A,#N/A,FALSE,"רווח והפסד HOT";#N/A,#N/A,FALSE,"הכנסות";#N/A,#N/A,FALSE,"הוצאות תפעול עיקריים";#N/A,#N/A,FALSE,"תוכן";#N/A,#N/A,FALSE,"אחזקת רשת";#N/A,#N/A,FALSE,"תפעול אחרות";#N/A,#N/A,FALSE,"שכר דירה תפעול";#N/A,#N/A,FALSE,"שיווק";#N/A,#N/A,FALSE,"הנהלה"}</definedName>
    <definedName name="Other_Rev_Rt" localSheetId="10">#REF!</definedName>
    <definedName name="Other_Rev_Rt">#REF!</definedName>
    <definedName name="OTHERS" localSheetId="2" hidden="1">{"'장비'!$A$3:$M$12"}</definedName>
    <definedName name="OTHERS" localSheetId="4" hidden="1">{"'장비'!$A$3:$M$12"}</definedName>
    <definedName name="OTHERS" hidden="1">{"'장비'!$A$3:$M$12"}</definedName>
    <definedName name="OTHERSTOCK" localSheetId="10">#REF!</definedName>
    <definedName name="OTHERSTOCK">#REF!</definedName>
    <definedName name="otyrgufb" localSheetId="2" hidden="1">{#N/A,#N/A,FALSE,"UK";#N/A,#N/A,FALSE,"FR";#N/A,#N/A,FALSE,"SWE";#N/A,#N/A,FALSE,"BE";#N/A,#N/A,FALSE,"IT";#N/A,#N/A,FALSE,"SP";#N/A,#N/A,FALSE,"GE";#N/A,#N/A,FALSE,"PO";#N/A,#N/A,FALSE,"SWI";#N/A,#N/A,FALSE,"NON"}</definedName>
    <definedName name="otyrgufb" localSheetId="4" hidden="1">{#N/A,#N/A,FALSE,"UK";#N/A,#N/A,FALSE,"FR";#N/A,#N/A,FALSE,"SWE";#N/A,#N/A,FALSE,"BE";#N/A,#N/A,FALSE,"IT";#N/A,#N/A,FALSE,"SP";#N/A,#N/A,FALSE,"GE";#N/A,#N/A,FALSE,"PO";#N/A,#N/A,FALSE,"SWI";#N/A,#N/A,FALSE,"NON"}</definedName>
    <definedName name="otyrgufb" hidden="1">{#N/A,#N/A,FALSE,"UK";#N/A,#N/A,FALSE,"FR";#N/A,#N/A,FALSE,"SWE";#N/A,#N/A,FALSE,"BE";#N/A,#N/A,FALSE,"IT";#N/A,#N/A,FALSE,"SP";#N/A,#N/A,FALSE,"GE";#N/A,#N/A,FALSE,"PO";#N/A,#N/A,FALSE,"SWI";#N/A,#N/A,FALSE,"NON"}</definedName>
    <definedName name="OurMonths" localSheetId="10">#REF!</definedName>
    <definedName name="OurMonths">#REF!</definedName>
    <definedName name="outpurchases" localSheetId="10">#REF!</definedName>
    <definedName name="outpurchases">#REF!</definedName>
    <definedName name="OVERHEAD" localSheetId="2" hidden="1">{#N/A,#N/A,FALSE,"PROFIT 11-95"}</definedName>
    <definedName name="OVERHEAD" localSheetId="4" hidden="1">{#N/A,#N/A,FALSE,"PROFIT 11-95"}</definedName>
    <definedName name="OVERHEAD" hidden="1">{#N/A,#N/A,FALSE,"PROFIT 11-95"}</definedName>
    <definedName name="OWC" localSheetId="10">#REF!</definedName>
    <definedName name="OWC">#REF!</definedName>
    <definedName name="Ownership" localSheetId="10" hidden="1">OFFSET([0]!Data.Top.Left,1,0)</definedName>
    <definedName name="Ownership" localSheetId="2" hidden="1">OFFSET([0]!Data.Top.Left,1,0)</definedName>
    <definedName name="Ownership" localSheetId="4" hidden="1">OFFSET([0]!Data.Top.Left,1,0)</definedName>
    <definedName name="Ownership" hidden="1">OFFSET([0]!Data.Top.Left,1,0)</definedName>
    <definedName name="oyi" localSheetId="2" hidden="1">{#N/A,#N/A,TRUE,"Historicals";#N/A,#N/A,TRUE,"Charts";#N/A,#N/A,TRUE,"Forecasts"}</definedName>
    <definedName name="oyi" localSheetId="4" hidden="1">{#N/A,#N/A,TRUE,"Historicals";#N/A,#N/A,TRUE,"Charts";#N/A,#N/A,TRUE,"Forecasts"}</definedName>
    <definedName name="oyi" hidden="1">{#N/A,#N/A,TRUE,"Historicals";#N/A,#N/A,TRUE,"Charts";#N/A,#N/A,TRUE,"Forecasts"}</definedName>
    <definedName name="oyi_1" localSheetId="2" hidden="1">{#N/A,#N/A,TRUE,"Historicals";#N/A,#N/A,TRUE,"Charts";#N/A,#N/A,TRUE,"Forecasts"}</definedName>
    <definedName name="oyi_1" localSheetId="4" hidden="1">{#N/A,#N/A,TRUE,"Historicals";#N/A,#N/A,TRUE,"Charts";#N/A,#N/A,TRUE,"Forecasts"}</definedName>
    <definedName name="oyi_1" hidden="1">{#N/A,#N/A,TRUE,"Historicals";#N/A,#N/A,TRUE,"Charts";#N/A,#N/A,TRUE,"Forecasts"}</definedName>
    <definedName name="oyi_2" localSheetId="2" hidden="1">{#N/A,#N/A,TRUE,"Historicals";#N/A,#N/A,TRUE,"Charts";#N/A,#N/A,TRUE,"Forecasts"}</definedName>
    <definedName name="oyi_2" localSheetId="4" hidden="1">{#N/A,#N/A,TRUE,"Historicals";#N/A,#N/A,TRUE,"Charts";#N/A,#N/A,TRUE,"Forecasts"}</definedName>
    <definedName name="oyi_2" hidden="1">{#N/A,#N/A,TRUE,"Historicals";#N/A,#N/A,TRUE,"Charts";#N/A,#N/A,TRUE,"Forecasts"}</definedName>
    <definedName name="O행" localSheetId="10">#REF!</definedName>
    <definedName name="O행">#REF!</definedName>
    <definedName name="p" localSheetId="2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p" localSheetId="4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p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P.O_127_05" localSheetId="10">#REF!</definedName>
    <definedName name="P.O_127_05">#REF!</definedName>
    <definedName name="P_L" localSheetId="10">#REF!</definedName>
    <definedName name="P_L">#REF!</definedName>
    <definedName name="p7y" localSheetId="2" hidden="1">{#N/A,#N/A,TRUE,"Cover";#N/A,#N/A,TRUE,"Conts";#N/A,#N/A,TRUE,"VOS";#N/A,#N/A,TRUE,"Warrington";#N/A,#N/A,TRUE,"Widnes"}</definedName>
    <definedName name="p7y" localSheetId="4" hidden="1">{#N/A,#N/A,TRUE,"Cover";#N/A,#N/A,TRUE,"Conts";#N/A,#N/A,TRUE,"VOS";#N/A,#N/A,TRUE,"Warrington";#N/A,#N/A,TRUE,"Widnes"}</definedName>
    <definedName name="p7y" hidden="1">{#N/A,#N/A,TRUE,"Cover";#N/A,#N/A,TRUE,"Conts";#N/A,#N/A,TRUE,"VOS";#N/A,#N/A,TRUE,"Warrington";#N/A,#N/A,TRUE,"Widnes"}</definedName>
    <definedName name="packing" localSheetId="10">#REF!</definedName>
    <definedName name="packing">#REF!</definedName>
    <definedName name="pafegseg" localSheetId="2" hidden="1">{#N/A,#N/A,TRUE,"Cover";#N/A,#N/A,TRUE,"Conts";#N/A,#N/A,TRUE,"VOS";#N/A,#N/A,TRUE,"Warrington";#N/A,#N/A,TRUE,"Widnes"}</definedName>
    <definedName name="pafegseg" localSheetId="4" hidden="1">{#N/A,#N/A,TRUE,"Cover";#N/A,#N/A,TRUE,"Conts";#N/A,#N/A,TRUE,"VOS";#N/A,#N/A,TRUE,"Warrington";#N/A,#N/A,TRUE,"Widnes"}</definedName>
    <definedName name="pafegseg" hidden="1">{#N/A,#N/A,TRUE,"Cover";#N/A,#N/A,TRUE,"Conts";#N/A,#N/A,TRUE,"VOS";#N/A,#N/A,TRUE,"Warrington";#N/A,#N/A,TRUE,"Widnes"}</definedName>
    <definedName name="Page_1" localSheetId="10">#REF!</definedName>
    <definedName name="Page_1">#REF!</definedName>
    <definedName name="Page_2" localSheetId="10">#REF!</definedName>
    <definedName name="Page_2">#REF!</definedName>
    <definedName name="page1" localSheetId="10">#REF!</definedName>
    <definedName name="page1">#REF!</definedName>
    <definedName name="page2" localSheetId="10">#REF!</definedName>
    <definedName name="page2">#REF!</definedName>
    <definedName name="page3" localSheetId="10">#REF!</definedName>
    <definedName name="page3">#REF!</definedName>
    <definedName name="page4" localSheetId="10">#REF!</definedName>
    <definedName name="page4">#REF!</definedName>
    <definedName name="Painting" localSheetId="10">#REF!</definedName>
    <definedName name="Painting">#REF!</definedName>
    <definedName name="pakistan" localSheetId="10">#REF!</definedName>
    <definedName name="pakistan">#REF!</definedName>
    <definedName name="PAPA" localSheetId="2" hidden="1">{#N/A,#N/A,FALSE,"INVEST-SUP";#N/A,#N/A,FALSE,"GRILLEC";#N/A,#N/A,FALSE,"HYPER"}</definedName>
    <definedName name="PAPA" localSheetId="4" hidden="1">{#N/A,#N/A,FALSE,"INVEST-SUP";#N/A,#N/A,FALSE,"GRILLEC";#N/A,#N/A,FALSE,"HYPER"}</definedName>
    <definedName name="PAPA" hidden="1">{#N/A,#N/A,FALSE,"INVEST-SUP";#N/A,#N/A,FALSE,"GRILLEC";#N/A,#N/A,FALSE,"HYPER"}</definedName>
    <definedName name="Parcel2" localSheetId="2" hidden="1">{"First Page",#N/A,FALSE,"Surfactants LBO";"Second Page",#N/A,FALSE,"Surfactants LBO"}</definedName>
    <definedName name="Parcel2" localSheetId="4" hidden="1">{"First Page",#N/A,FALSE,"Surfactants LBO";"Second Page",#N/A,FALSE,"Surfactants LBO"}</definedName>
    <definedName name="Parcel2" hidden="1">{"First Page",#N/A,FALSE,"Surfactants LBO";"Second Page",#N/A,FALSE,"Surfactants LBO"}</definedName>
    <definedName name="Partner_Share" localSheetId="10">#REF!</definedName>
    <definedName name="Partner_Share">#REF!</definedName>
    <definedName name="Partner_Share_Out" localSheetId="10">#REF!</definedName>
    <definedName name="Partner_Share_Out">#REF!</definedName>
    <definedName name="parvendra" localSheetId="2" hidden="1">{"'INVOICE'!$A$2793:$D$2815"}</definedName>
    <definedName name="parvendra" localSheetId="4" hidden="1">{"'INVOICE'!$A$2793:$D$2815"}</definedName>
    <definedName name="parvendra" hidden="1">{"'INVOICE'!$A$2793:$D$2815"}</definedName>
    <definedName name="pass" localSheetId="2" hidden="1">{#N/A,#N/A,TRUE,"PROFIT 11-95"}</definedName>
    <definedName name="pass" localSheetId="4" hidden="1">{#N/A,#N/A,TRUE,"PROFIT 11-95"}</definedName>
    <definedName name="pass" hidden="1">{#N/A,#N/A,TRUE,"PROFIT 11-95"}</definedName>
    <definedName name="Passif" localSheetId="10" hidden="1">#REF!</definedName>
    <definedName name="Passif" localSheetId="4" hidden="1">#REF!</definedName>
    <definedName name="Passif" hidden="1">#REF!</definedName>
    <definedName name="PAYABLE_FORGN" localSheetId="10">#REF!</definedName>
    <definedName name="PAYABLE_FORGN">#REF!</definedName>
    <definedName name="PAYABLE_KU" localSheetId="10">#REF!</definedName>
    <definedName name="PAYABLE_KU">#REF!</definedName>
    <definedName name="PayCode" localSheetId="10">#REF!</definedName>
    <definedName name="PayCode">#REF!</definedName>
    <definedName name="Pb" localSheetId="10">#REF!</definedName>
    <definedName name="Pb">#REF!</definedName>
    <definedName name="PCap" localSheetId="10" hidden="1">#REF!</definedName>
    <definedName name="PCap" localSheetId="4" hidden="1">#REF!</definedName>
    <definedName name="PCap" hidden="1">#REF!</definedName>
    <definedName name="Pd" localSheetId="10">#REF!</definedName>
    <definedName name="Pd">#REF!</definedName>
    <definedName name="PE_bands" localSheetId="10">#REF!</definedName>
    <definedName name="PE_bands">#REF!</definedName>
    <definedName name="PE_Sponsor_Equity" localSheetId="10">#REF!</definedName>
    <definedName name="PE_Sponsor_Equity" localSheetId="4">#REF!</definedName>
    <definedName name="PE_Sponsor_Equity">#REF!</definedName>
    <definedName name="Pecos" localSheetId="2" hidden="1">{"Recap",#N/A,FALSE,"Recap";"EPS1",#N/A,FALSE,"EPS";"AM96",#N/A,FALSE,"American";"AM97",#N/A,FALSE,"American";"AM98",#N/A,FALSE,"American";"AM99",#N/A,FALSE,"American";"AM00",#N/A,FALSE,"American";"CAJ96",#N/A,FALSE,"Cajun";"CAJ97",#N/A,FALSE,"Cajun";"CAJ98",#N/A,FALSE,"Cajun";"CAJ99",#N/A,FALSE,"Cajun";"CAJ00",#N/A,FALSE,"Cajun";"GU98",#N/A,FALSE,"Gulf";"GU99",#N/A,FALSE,"Gulf";"GU00",#N/A,FALSE,"Gulf";"LO98",#N/A,FALSE,"Lonestar";"LO99",#N/A,FALSE,"Lonestar";"LO00",#N/A,FALSE,"Lonestar";"CA98",#N/A,FALSE,"Canyon";"CA99",#N/A,FALSE,"Canyon";"CA00",#N/A,FALSE,"Canyon";"PA98",#N/A,FALSE,"Pacific";"PA99",#N/A,FALSE,"Pacific";"PA00",#N/A,FALSE,"Pacific";"AT98",#N/A,FALSE,"Atlantic";"AT99",#N/A,FALSE,"Atlantic";"AT00",#N/A,FALSE,"Atlantic";"BR98",#N/A,FALSE,"Brazos";"BR99",#N/A,FALSE,"Brazos";"BR00",#N/A,FALSE,"Brazos";"PE98",#N/A,FALSE,"Pearl";"PE99",#N/A,FALSE,"Pearl";"PE00",#N/A,FALSE,"Pearl";"ST98",#N/A,FALSE,"Stephaniturm";"ST99",#N/A,FALSE,"Stephaniturm";"ST00",#N/A,FALSE,"Stephaniturm";"SB98",#N/A,FALSE,"SBL12";"SB99",#N/A,FALSE,"SBL12";"SB00",#N/A,FALSE,"SBL12";"PX00",#N/A,FALSE,"Mighty Phoenix"}</definedName>
    <definedName name="Pecos" localSheetId="4" hidden="1">{"Recap",#N/A,FALSE,"Recap";"EPS1",#N/A,FALSE,"EPS";"AM96",#N/A,FALSE,"American";"AM97",#N/A,FALSE,"American";"AM98",#N/A,FALSE,"American";"AM99",#N/A,FALSE,"American";"AM00",#N/A,FALSE,"American";"CAJ96",#N/A,FALSE,"Cajun";"CAJ97",#N/A,FALSE,"Cajun";"CAJ98",#N/A,FALSE,"Cajun";"CAJ99",#N/A,FALSE,"Cajun";"CAJ00",#N/A,FALSE,"Cajun";"GU98",#N/A,FALSE,"Gulf";"GU99",#N/A,FALSE,"Gulf";"GU00",#N/A,FALSE,"Gulf";"LO98",#N/A,FALSE,"Lonestar";"LO99",#N/A,FALSE,"Lonestar";"LO00",#N/A,FALSE,"Lonestar";"CA98",#N/A,FALSE,"Canyon";"CA99",#N/A,FALSE,"Canyon";"CA00",#N/A,FALSE,"Canyon";"PA98",#N/A,FALSE,"Pacific";"PA99",#N/A,FALSE,"Pacific";"PA00",#N/A,FALSE,"Pacific";"AT98",#N/A,FALSE,"Atlantic";"AT99",#N/A,FALSE,"Atlantic";"AT00",#N/A,FALSE,"Atlantic";"BR98",#N/A,FALSE,"Brazos";"BR99",#N/A,FALSE,"Brazos";"BR00",#N/A,FALSE,"Brazos";"PE98",#N/A,FALSE,"Pearl";"PE99",#N/A,FALSE,"Pearl";"PE00",#N/A,FALSE,"Pearl";"ST98",#N/A,FALSE,"Stephaniturm";"ST99",#N/A,FALSE,"Stephaniturm";"ST00",#N/A,FALSE,"Stephaniturm";"SB98",#N/A,FALSE,"SBL12";"SB99",#N/A,FALSE,"SBL12";"SB00",#N/A,FALSE,"SBL12";"PX00",#N/A,FALSE,"Mighty Phoenix"}</definedName>
    <definedName name="Pecos" hidden="1">{"Recap",#N/A,FALSE,"Recap";"EPS1",#N/A,FALSE,"EPS";"AM96",#N/A,FALSE,"American";"AM97",#N/A,FALSE,"American";"AM98",#N/A,FALSE,"American";"AM99",#N/A,FALSE,"American";"AM00",#N/A,FALSE,"American";"CAJ96",#N/A,FALSE,"Cajun";"CAJ97",#N/A,FALSE,"Cajun";"CAJ98",#N/A,FALSE,"Cajun";"CAJ99",#N/A,FALSE,"Cajun";"CAJ00",#N/A,FALSE,"Cajun";"GU98",#N/A,FALSE,"Gulf";"GU99",#N/A,FALSE,"Gulf";"GU00",#N/A,FALSE,"Gulf";"LO98",#N/A,FALSE,"Lonestar";"LO99",#N/A,FALSE,"Lonestar";"LO00",#N/A,FALSE,"Lonestar";"CA98",#N/A,FALSE,"Canyon";"CA99",#N/A,FALSE,"Canyon";"CA00",#N/A,FALSE,"Canyon";"PA98",#N/A,FALSE,"Pacific";"PA99",#N/A,FALSE,"Pacific";"PA00",#N/A,FALSE,"Pacific";"AT98",#N/A,FALSE,"Atlantic";"AT99",#N/A,FALSE,"Atlantic";"AT00",#N/A,FALSE,"Atlantic";"BR98",#N/A,FALSE,"Brazos";"BR99",#N/A,FALSE,"Brazos";"BR00",#N/A,FALSE,"Brazos";"PE98",#N/A,FALSE,"Pearl";"PE99",#N/A,FALSE,"Pearl";"PE00",#N/A,FALSE,"Pearl";"ST98",#N/A,FALSE,"Stephaniturm";"ST99",#N/A,FALSE,"Stephaniturm";"ST00",#N/A,FALSE,"Stephaniturm";"SB98",#N/A,FALSE,"SBL12";"SB99",#N/A,FALSE,"SBL12";"SB00",#N/A,FALSE,"SBL12";"PX00",#N/A,FALSE,"Mighty Phoenix"}</definedName>
    <definedName name="pecosx" localSheetId="2" hidden="1">{"Recap",#N/A,FALSE,"Recap";"EPS1",#N/A,FALSE,"EPS";"AM96",#N/A,FALSE,"American";"AM97",#N/A,FALSE,"American";"AM98",#N/A,FALSE,"American";"AM99",#N/A,FALSE,"American";"AM00",#N/A,FALSE,"American";"CAJ96",#N/A,FALSE,"Cajun";"CAJ97",#N/A,FALSE,"Cajun";"CAJ98",#N/A,FALSE,"Cajun";"CAJ99",#N/A,FALSE,"Cajun";"CAJ00",#N/A,FALSE,"Cajun";"GU98",#N/A,FALSE,"Gulf";"GU99",#N/A,FALSE,"Gulf";"GU00",#N/A,FALSE,"Gulf";"LO98",#N/A,FALSE,"Lonestar";"LO99",#N/A,FALSE,"Lonestar";"LO00",#N/A,FALSE,"Lonestar";"CA98",#N/A,FALSE,"Canyon";"CA99",#N/A,FALSE,"Canyon";"CA00",#N/A,FALSE,"Canyon";"PA98",#N/A,FALSE,"Pacific";"PA99",#N/A,FALSE,"Pacific";"PA00",#N/A,FALSE,"Pacific";"AT98",#N/A,FALSE,"Atlantic";"AT99",#N/A,FALSE,"Atlantic";"AT00",#N/A,FALSE,"Atlantic";"BR98",#N/A,FALSE,"Brazos";"BR99",#N/A,FALSE,"Brazos";"BR00",#N/A,FALSE,"Brazos";"PE98",#N/A,FALSE,"Pearl";"PE99",#N/A,FALSE,"Pearl";"PE00",#N/A,FALSE,"Pearl";"ST98",#N/A,FALSE,"Stephaniturm";"ST99",#N/A,FALSE,"Stephaniturm";"ST00",#N/A,FALSE,"Stephaniturm";"SB98",#N/A,FALSE,"SBL12";"SB99",#N/A,FALSE,"SBL12";"SB00",#N/A,FALSE,"SBL12";"PX00",#N/A,FALSE,"Mighty Phoenix"}</definedName>
    <definedName name="pecosx" localSheetId="4" hidden="1">{"Recap",#N/A,FALSE,"Recap";"EPS1",#N/A,FALSE,"EPS";"AM96",#N/A,FALSE,"American";"AM97",#N/A,FALSE,"American";"AM98",#N/A,FALSE,"American";"AM99",#N/A,FALSE,"American";"AM00",#N/A,FALSE,"American";"CAJ96",#N/A,FALSE,"Cajun";"CAJ97",#N/A,FALSE,"Cajun";"CAJ98",#N/A,FALSE,"Cajun";"CAJ99",#N/A,FALSE,"Cajun";"CAJ00",#N/A,FALSE,"Cajun";"GU98",#N/A,FALSE,"Gulf";"GU99",#N/A,FALSE,"Gulf";"GU00",#N/A,FALSE,"Gulf";"LO98",#N/A,FALSE,"Lonestar";"LO99",#N/A,FALSE,"Lonestar";"LO00",#N/A,FALSE,"Lonestar";"CA98",#N/A,FALSE,"Canyon";"CA99",#N/A,FALSE,"Canyon";"CA00",#N/A,FALSE,"Canyon";"PA98",#N/A,FALSE,"Pacific";"PA99",#N/A,FALSE,"Pacific";"PA00",#N/A,FALSE,"Pacific";"AT98",#N/A,FALSE,"Atlantic";"AT99",#N/A,FALSE,"Atlantic";"AT00",#N/A,FALSE,"Atlantic";"BR98",#N/A,FALSE,"Brazos";"BR99",#N/A,FALSE,"Brazos";"BR00",#N/A,FALSE,"Brazos";"PE98",#N/A,FALSE,"Pearl";"PE99",#N/A,FALSE,"Pearl";"PE00",#N/A,FALSE,"Pearl";"ST98",#N/A,FALSE,"Stephaniturm";"ST99",#N/A,FALSE,"Stephaniturm";"ST00",#N/A,FALSE,"Stephaniturm";"SB98",#N/A,FALSE,"SBL12";"SB99",#N/A,FALSE,"SBL12";"SB00",#N/A,FALSE,"SBL12";"PX00",#N/A,FALSE,"Mighty Phoenix"}</definedName>
    <definedName name="pecosx" hidden="1">{"Recap",#N/A,FALSE,"Recap";"EPS1",#N/A,FALSE,"EPS";"AM96",#N/A,FALSE,"American";"AM97",#N/A,FALSE,"American";"AM98",#N/A,FALSE,"American";"AM99",#N/A,FALSE,"American";"AM00",#N/A,FALSE,"American";"CAJ96",#N/A,FALSE,"Cajun";"CAJ97",#N/A,FALSE,"Cajun";"CAJ98",#N/A,FALSE,"Cajun";"CAJ99",#N/A,FALSE,"Cajun";"CAJ00",#N/A,FALSE,"Cajun";"GU98",#N/A,FALSE,"Gulf";"GU99",#N/A,FALSE,"Gulf";"GU00",#N/A,FALSE,"Gulf";"LO98",#N/A,FALSE,"Lonestar";"LO99",#N/A,FALSE,"Lonestar";"LO00",#N/A,FALSE,"Lonestar";"CA98",#N/A,FALSE,"Canyon";"CA99",#N/A,FALSE,"Canyon";"CA00",#N/A,FALSE,"Canyon";"PA98",#N/A,FALSE,"Pacific";"PA99",#N/A,FALSE,"Pacific";"PA00",#N/A,FALSE,"Pacific";"AT98",#N/A,FALSE,"Atlantic";"AT99",#N/A,FALSE,"Atlantic";"AT00",#N/A,FALSE,"Atlantic";"BR98",#N/A,FALSE,"Brazos";"BR99",#N/A,FALSE,"Brazos";"BR00",#N/A,FALSE,"Brazos";"PE98",#N/A,FALSE,"Pearl";"PE99",#N/A,FALSE,"Pearl";"PE00",#N/A,FALSE,"Pearl";"ST98",#N/A,FALSE,"Stephaniturm";"ST99",#N/A,FALSE,"Stephaniturm";"ST00",#N/A,FALSE,"Stephaniturm";"SB98",#N/A,FALSE,"SBL12";"SB99",#N/A,FALSE,"SBL12";"SB00",#N/A,FALSE,"SBL12";"PX00",#N/A,FALSE,"Mighty Phoenix"}</definedName>
    <definedName name="PEER_SP" localSheetId="10">#REF!</definedName>
    <definedName name="PEER_SP">#REF!</definedName>
    <definedName name="PEER_SP_GROWTH" localSheetId="10">#REF!</definedName>
    <definedName name="PEER_SP_GROWTH">#REF!</definedName>
    <definedName name="Pension_Adjusts" localSheetId="10">#REF!</definedName>
    <definedName name="Pension_Adjusts">#REF!</definedName>
    <definedName name="Pension_Assumpt" localSheetId="10">#REF!</definedName>
    <definedName name="Pension_Assumpt">#REF!</definedName>
    <definedName name="Pension_Cashcost" localSheetId="10">#REF!</definedName>
    <definedName name="Pension_Cashcost">#REF!</definedName>
    <definedName name="Pension_Charges" localSheetId="10">#REF!</definedName>
    <definedName name="Pension_Charges">#REF!</definedName>
    <definedName name="Pension_Liabs" localSheetId="10">#REF!</definedName>
    <definedName name="Pension_Liabs">#REF!</definedName>
    <definedName name="pensions" localSheetId="10">#REF!</definedName>
    <definedName name="pensions">#REF!</definedName>
    <definedName name="PER" localSheetId="10">#REF!</definedName>
    <definedName name="PER">#REF!</definedName>
    <definedName name="Percent" localSheetId="10">#REF!</definedName>
    <definedName name="Percent">#REF!</definedName>
    <definedName name="Percent_Threshold" localSheetId="10">#REF!</definedName>
    <definedName name="Percent_Threshold">#REF!</definedName>
    <definedName name="PercentCompleteBeyond" localSheetId="10">#REF!</definedName>
    <definedName name="PercentCompleteBeyond" localSheetId="4">#REF!</definedName>
    <definedName name="PercentCompleteBeyond">#REF!</definedName>
    <definedName name="PERIOD_MAPPING" localSheetId="10" hidden="1">#REF!</definedName>
    <definedName name="PERIOD_MAPPING" localSheetId="4" hidden="1">#REF!</definedName>
    <definedName name="PERIOD_MAPPING" hidden="1">#REF!</definedName>
    <definedName name="PeriodEndDate">DATEVALUE("2003-12-28")</definedName>
    <definedName name="PeriodInActual" localSheetId="10">#REF!</definedName>
    <definedName name="PeriodInActual" localSheetId="4">#REF!</definedName>
    <definedName name="PeriodInActual">#REF!</definedName>
    <definedName name="Perp" localSheetId="10">#REF!</definedName>
    <definedName name="Perp">#REF!</definedName>
    <definedName name="PF_Financials" localSheetId="10">#REF!</definedName>
    <definedName name="PF_Financials">#REF!</definedName>
    <definedName name="PF_Trading" localSheetId="10">#REF!</definedName>
    <definedName name="PF_Trading">#REF!</definedName>
    <definedName name="PFZ" localSheetId="2" hidden="1">{#N/A,#N/A,FALSE,"CE-Build";#N/A,#N/A,FALSE,"CE-Equ.";#N/A,#N/A,FALSE,"CE-Computer";#N/A,#N/A,FALSE,"CE-BFurn.";#N/A,#N/A,FALSE,"CE-Accom.";#N/A,#N/A,FALSE,"CE-Vehicle";#N/A,#N/A,FALSE,"CE-Total"}</definedName>
    <definedName name="PFZ" localSheetId="4" hidden="1">{#N/A,#N/A,FALSE,"CE-Build";#N/A,#N/A,FALSE,"CE-Equ.";#N/A,#N/A,FALSE,"CE-Computer";#N/A,#N/A,FALSE,"CE-BFurn.";#N/A,#N/A,FALSE,"CE-Accom.";#N/A,#N/A,FALSE,"CE-Vehicle";#N/A,#N/A,FALSE,"CE-Total"}</definedName>
    <definedName name="PFZ" hidden="1">{#N/A,#N/A,FALSE,"CE-Build";#N/A,#N/A,FALSE,"CE-Equ.";#N/A,#N/A,FALSE,"CE-Computer";#N/A,#N/A,FALSE,"CE-BFurn.";#N/A,#N/A,FALSE,"CE-Accom.";#N/A,#N/A,FALSE,"CE-Vehicle";#N/A,#N/A,FALSE,"CE-Total"}</definedName>
    <definedName name="PGE" localSheetId="10">#REF!</definedName>
    <definedName name="PGE">#REF!</definedName>
    <definedName name="PGE_1" localSheetId="10">#REF!</definedName>
    <definedName name="PGE_1">#REF!</definedName>
    <definedName name="pgz" localSheetId="2" hidden="1">{#N/A,#N/A,FALSE,"PROFIT 11-95"}</definedName>
    <definedName name="pgz" localSheetId="4" hidden="1">{#N/A,#N/A,FALSE,"PROFIT 11-95"}</definedName>
    <definedName name="pgz" hidden="1">{#N/A,#N/A,FALSE,"PROFIT 11-95"}</definedName>
    <definedName name="Phase1" localSheetId="10">#REF!</definedName>
    <definedName name="Phase1">#REF!</definedName>
    <definedName name="Phil" localSheetId="2" hidden="1">{#N/A,#N/A,FALSE,"DCF Summary";#N/A,#N/A,FALSE,"Casema";#N/A,#N/A,FALSE,"Casema NoTel";#N/A,#N/A,FALSE,"UK";#N/A,#N/A,FALSE,"RCF";#N/A,#N/A,FALSE,"Intercable CZ";#N/A,#N/A,FALSE,"Interkabel P"}</definedName>
    <definedName name="Phil" localSheetId="4" hidden="1">{#N/A,#N/A,FALSE,"DCF Summary";#N/A,#N/A,FALSE,"Casema";#N/A,#N/A,FALSE,"Casema NoTel";#N/A,#N/A,FALSE,"UK";#N/A,#N/A,FALSE,"RCF";#N/A,#N/A,FALSE,"Intercable CZ";#N/A,#N/A,FALSE,"Interkabel P"}</definedName>
    <definedName name="Phil" hidden="1">{#N/A,#N/A,FALSE,"DCF Summary";#N/A,#N/A,FALSE,"Casema";#N/A,#N/A,FALSE,"Casema NoTel";#N/A,#N/A,FALSE,"UK";#N/A,#N/A,FALSE,"RCF";#N/A,#N/A,FALSE,"Intercable CZ";#N/A,#N/A,FALSE,"Interkabel P"}</definedName>
    <definedName name="PIONEERWARRANTY" localSheetId="10">#REF!</definedName>
    <definedName name="PIONEERWARRANTY">#REF!</definedName>
    <definedName name="pipo" localSheetId="2" hidden="1">{#N/A,#N/A,TRUE,"financial";#N/A,#N/A,TRUE,"plants"}</definedName>
    <definedName name="pipo" localSheetId="4" hidden="1">{#N/A,#N/A,TRUE,"financial";#N/A,#N/A,TRUE,"plants"}</definedName>
    <definedName name="pipo" hidden="1">{#N/A,#N/A,TRUE,"financial";#N/A,#N/A,TRUE,"plants"}</definedName>
    <definedName name="pitch" localSheetId="2" hidden="1">{#N/A,#N/A,TRUE,"Cover sheet";#N/A,#N/A,TRUE,"INPUTS";#N/A,#N/A,TRUE,"OUTPUTS";#N/A,#N/A,TRUE,"VALUATION"}</definedName>
    <definedName name="pitch" localSheetId="4" hidden="1">{#N/A,#N/A,TRUE,"Cover sheet";#N/A,#N/A,TRUE,"INPUTS";#N/A,#N/A,TRUE,"OUTPUTS";#N/A,#N/A,TRUE,"VALUATION"}</definedName>
    <definedName name="pitch" hidden="1">{#N/A,#N/A,TRUE,"Cover sheet";#N/A,#N/A,TRUE,"INPUTS";#N/A,#N/A,TRUE,"OUTPUTS";#N/A,#N/A,TRUE,"VALUATION"}</definedName>
    <definedName name="Pitchbook" localSheetId="2" hidden="1">{#N/A,#N/A,TRUE,"Sheet16"}</definedName>
    <definedName name="Pitchbook" localSheetId="4" hidden="1">{#N/A,#N/A,TRUE,"Sheet16"}</definedName>
    <definedName name="Pitchbook" hidden="1">{#N/A,#N/A,TRUE,"Sheet16"}</definedName>
    <definedName name="piti" localSheetId="2" hidden="1">{#N/A,#N/A,TRUE,"CoverLetter";#N/A,#N/A,TRUE,"Scope";#N/A,#N/A,TRUE,"Table of Contents";#N/A,#N/A,TRUE,"Summary";#N/A,#N/A,TRUE,"Assumptions";#N/A,#N/A,TRUE,"OrgChart";#N/A,#N/A,TRUE,"Schedule";#N/A,#N/A,TRUE,"Mob";#N/A,#N/A,TRUE,"Spares";#N/A,#N/A,TRUE,"MobStaff";#N/A,#N/A,TRUE,"Training";#N/A,#N/A,TRUE,"MobBackup";#N/A,#N/A,TRUE,"ComOps";#N/A,#N/A,TRUE,"Staff_Yrs1,3";#N/A,#N/A,TRUE,"Staff_Yrs4,5";#N/A,#N/A,TRUE,"Staff_Yrs6+";#N/A,#N/A,TRUE,"ExpatBenefits";#N/A,#N/A,TRUE,"ContractStaff";#N/A,#N/A,TRUE,"CommOpnsBackup";#N/A,#N/A,TRUE,"MR";#N/A,#N/A,TRUE,"CTG L&amp;E";#N/A,#N/A,TRUE,"STG L&amp;E";#N/A,#N/A,TRUE,"Rotation";#N/A,#N/A,TRUE,"AvailModl";#N/A,#N/A,TRUE,"Data";#N/A,#N/A,TRUE,"Comparisons";#N/A,#N/A,TRUE,"ScopeSplit"}</definedName>
    <definedName name="piti" localSheetId="4" hidden="1">{#N/A,#N/A,TRUE,"CoverLetter";#N/A,#N/A,TRUE,"Scope";#N/A,#N/A,TRUE,"Table of Contents";#N/A,#N/A,TRUE,"Summary";#N/A,#N/A,TRUE,"Assumptions";#N/A,#N/A,TRUE,"OrgChart";#N/A,#N/A,TRUE,"Schedule";#N/A,#N/A,TRUE,"Mob";#N/A,#N/A,TRUE,"Spares";#N/A,#N/A,TRUE,"MobStaff";#N/A,#N/A,TRUE,"Training";#N/A,#N/A,TRUE,"MobBackup";#N/A,#N/A,TRUE,"ComOps";#N/A,#N/A,TRUE,"Staff_Yrs1,3";#N/A,#N/A,TRUE,"Staff_Yrs4,5";#N/A,#N/A,TRUE,"Staff_Yrs6+";#N/A,#N/A,TRUE,"ExpatBenefits";#N/A,#N/A,TRUE,"ContractStaff";#N/A,#N/A,TRUE,"CommOpnsBackup";#N/A,#N/A,TRUE,"MR";#N/A,#N/A,TRUE,"CTG L&amp;E";#N/A,#N/A,TRUE,"STG L&amp;E";#N/A,#N/A,TRUE,"Rotation";#N/A,#N/A,TRUE,"AvailModl";#N/A,#N/A,TRUE,"Data";#N/A,#N/A,TRUE,"Comparisons";#N/A,#N/A,TRUE,"ScopeSplit"}</definedName>
    <definedName name="piti" hidden="1">{#N/A,#N/A,TRUE,"CoverLetter";#N/A,#N/A,TRUE,"Scope";#N/A,#N/A,TRUE,"Table of Contents";#N/A,#N/A,TRUE,"Summary";#N/A,#N/A,TRUE,"Assumptions";#N/A,#N/A,TRUE,"OrgChart";#N/A,#N/A,TRUE,"Schedule";#N/A,#N/A,TRUE,"Mob";#N/A,#N/A,TRUE,"Spares";#N/A,#N/A,TRUE,"MobStaff";#N/A,#N/A,TRUE,"Training";#N/A,#N/A,TRUE,"MobBackup";#N/A,#N/A,TRUE,"ComOps";#N/A,#N/A,TRUE,"Staff_Yrs1,3";#N/A,#N/A,TRUE,"Staff_Yrs4,5";#N/A,#N/A,TRUE,"Staff_Yrs6+";#N/A,#N/A,TRUE,"ExpatBenefits";#N/A,#N/A,TRUE,"ContractStaff";#N/A,#N/A,TRUE,"CommOpnsBackup";#N/A,#N/A,TRUE,"MR";#N/A,#N/A,TRUE,"CTG L&amp;E";#N/A,#N/A,TRUE,"STG L&amp;E";#N/A,#N/A,TRUE,"Rotation";#N/A,#N/A,TRUE,"AvailModl";#N/A,#N/A,TRUE,"Data";#N/A,#N/A,TRUE,"Comparisons";#N/A,#N/A,TRUE,"ScopeSplit"}</definedName>
    <definedName name="Pizza_Hut" localSheetId="10">#REF!</definedName>
    <definedName name="Pizza_Hut">#REF!</definedName>
    <definedName name="PJC" localSheetId="2" hidden="1">{#N/A,#N/A,FALSE,"PROFIT 11-95"}</definedName>
    <definedName name="PJC" localSheetId="4" hidden="1">{#N/A,#N/A,FALSE,"PROFIT 11-95"}</definedName>
    <definedName name="PJC" hidden="1">{#N/A,#N/A,FALSE,"PROFIT 11-95"}</definedName>
    <definedName name="PKCSPNMKL" localSheetId="2" hidden="1">{#N/A,#N/A,FALSE,"East Anglia";#N/A,#N/A,FALSE,"Great Western";#N/A,#N/A,FALSE,"LNE";#N/A,#N/A,FALSE,"Midlands";#N/A,#N/A,FALSE,"Scotland";#N/A,#N/A,FALSE,"North West";#N/A,#N/A,FALSE,"Southern";#N/A,#N/A,FALSE,"Central";#N/A,#N/A,FALSE,"MS";#N/A,#N/A,FALSE,"WCML";#N/A,#N/A,FALSE,"TL2000";#N/A,#N/A,FALSE,"Corporate";#N/A,#N/A,FALSE,"CTRL";#N/A,#N/A,FALSE,"Intra-group Summary";"year1",#N/A,FALSE,"IZT";"year2",#N/A,FALSE,"IZT"}</definedName>
    <definedName name="PKCSPNMKL" localSheetId="4" hidden="1">{#N/A,#N/A,FALSE,"East Anglia";#N/A,#N/A,FALSE,"Great Western";#N/A,#N/A,FALSE,"LNE";#N/A,#N/A,FALSE,"Midlands";#N/A,#N/A,FALSE,"Scotland";#N/A,#N/A,FALSE,"North West";#N/A,#N/A,FALSE,"Southern";#N/A,#N/A,FALSE,"Central";#N/A,#N/A,FALSE,"MS";#N/A,#N/A,FALSE,"WCML";#N/A,#N/A,FALSE,"TL2000";#N/A,#N/A,FALSE,"Corporate";#N/A,#N/A,FALSE,"CTRL";#N/A,#N/A,FALSE,"Intra-group Summary";"year1",#N/A,FALSE,"IZT";"year2",#N/A,FALSE,"IZT"}</definedName>
    <definedName name="PKCSPNMKL" hidden="1">{#N/A,#N/A,FALSE,"East Anglia";#N/A,#N/A,FALSE,"Great Western";#N/A,#N/A,FALSE,"LNE";#N/A,#N/A,FALSE,"Midlands";#N/A,#N/A,FALSE,"Scotland";#N/A,#N/A,FALSE,"North West";#N/A,#N/A,FALSE,"Southern";#N/A,#N/A,FALSE,"Central";#N/A,#N/A,FALSE,"MS";#N/A,#N/A,FALSE,"WCML";#N/A,#N/A,FALSE,"TL2000";#N/A,#N/A,FALSE,"Corporate";#N/A,#N/A,FALSE,"CTRL";#N/A,#N/A,FALSE,"Intra-group Summary";"year1",#N/A,FALSE,"IZT";"year2",#N/A,FALSE,"IZT"}</definedName>
    <definedName name="pkg.gom" localSheetId="2" hidden="1">{"2000PPE",#N/A,FALSE,"PPE 2000";"2000DD",#N/A,FALSE,"DrydocksOther"}</definedName>
    <definedName name="pkg.gom" localSheetId="4" hidden="1">{"2000PPE",#N/A,FALSE,"PPE 2000";"2000DD",#N/A,FALSE,"DrydocksOther"}</definedName>
    <definedName name="pkg.gom" hidden="1">{"2000PPE",#N/A,FALSE,"PPE 2000";"2000DD",#N/A,FALSE,"DrydocksOther"}</definedName>
    <definedName name="pl" localSheetId="2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pl" localSheetId="4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pl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PL_Dollar_Threshold" localSheetId="10">#REF!</definedName>
    <definedName name="PL_Dollar_Threshold">#REF!</definedName>
    <definedName name="PL_Percent_Threshold" localSheetId="10">#REF!</definedName>
    <definedName name="PL_Percent_Threshold">#REF!</definedName>
    <definedName name="PLALJ" localSheetId="10">#REF!</definedName>
    <definedName name="PLALJ">#REF!</definedName>
    <definedName name="Plan" localSheetId="10" hidden="1">#REF!</definedName>
    <definedName name="Plan" localSheetId="4" hidden="1">#REF!</definedName>
    <definedName name="Plan" hidden="1">#REF!</definedName>
    <definedName name="PlanC" localSheetId="10" hidden="1">#REF!</definedName>
    <definedName name="PlanC" localSheetId="4" hidden="1">#REF!</definedName>
    <definedName name="PlanC" hidden="1">#REF!</definedName>
    <definedName name="PLAT" localSheetId="2" hidden="1">{#N/A,#N/A,TRUE,"Cover";#N/A,#N/A,TRUE,"Conts";#N/A,#N/A,TRUE,"VOS";#N/A,#N/A,TRUE,"Warrington";#N/A,#N/A,TRUE,"Widnes"}</definedName>
    <definedName name="PLAT" localSheetId="4" hidden="1">{#N/A,#N/A,TRUE,"Cover";#N/A,#N/A,TRUE,"Conts";#N/A,#N/A,TRUE,"VOS";#N/A,#N/A,TRUE,"Warrington";#N/A,#N/A,TRUE,"Widnes"}</definedName>
    <definedName name="PLAT" hidden="1">{#N/A,#N/A,TRUE,"Cover";#N/A,#N/A,TRUE,"Conts";#N/A,#N/A,TRUE,"VOS";#N/A,#N/A,TRUE,"Warrington";#N/A,#N/A,TRUE,"Widnes"}</definedName>
    <definedName name="PLATFORM" localSheetId="2" hidden="1">{#N/A,#N/A,TRUE,"Cover";#N/A,#N/A,TRUE,"Conts";#N/A,#N/A,TRUE,"VOS";#N/A,#N/A,TRUE,"Warrington";#N/A,#N/A,TRUE,"Widnes"}</definedName>
    <definedName name="PLATFORM" localSheetId="4" hidden="1">{#N/A,#N/A,TRUE,"Cover";#N/A,#N/A,TRUE,"Conts";#N/A,#N/A,TRUE,"VOS";#N/A,#N/A,TRUE,"Warrington";#N/A,#N/A,TRUE,"Widnes"}</definedName>
    <definedName name="PLATFORM" hidden="1">{#N/A,#N/A,TRUE,"Cover";#N/A,#N/A,TRUE,"Conts";#N/A,#N/A,TRUE,"VOS";#N/A,#N/A,TRUE,"Warrington";#N/A,#N/A,TRUE,"Widnes"}</definedName>
    <definedName name="pldate" localSheetId="10">#REF!</definedName>
    <definedName name="pldate">#REF!</definedName>
    <definedName name="plo" localSheetId="2" hidden="1">{#N/A,#N/A,TRUE,"Cover";#N/A,#N/A,TRUE,"Conts";#N/A,#N/A,TRUE,"VOS";#N/A,#N/A,TRUE,"Warrington";#N/A,#N/A,TRUE,"Widnes"}</definedName>
    <definedName name="plo" localSheetId="4" hidden="1">{#N/A,#N/A,TRUE,"Cover";#N/A,#N/A,TRUE,"Conts";#N/A,#N/A,TRUE,"VOS";#N/A,#N/A,TRUE,"Warrington";#N/A,#N/A,TRUE,"Widnes"}</definedName>
    <definedName name="plo" hidden="1">{#N/A,#N/A,TRUE,"Cover";#N/A,#N/A,TRUE,"Conts";#N/A,#N/A,TRUE,"VOS";#N/A,#N/A,TRUE,"Warrington";#N/A,#N/A,TRUE,"Widnes"}</definedName>
    <definedName name="PM" localSheetId="2" hidden="1">{#N/A,#N/A,TRUE,"Cover Memo";"Complete Sys. Estimate",#N/A,TRUE,"Change Summary";"Complete Sys. Estimate",#N/A,TRUE,"Estimate Summary";"Complete Sys. Estimate",#N/A,TRUE,"Dept. Summary";"Complete Sys. Estimate",#N/A,TRUE,"DOW Detail"}</definedName>
    <definedName name="PM" localSheetId="4" hidden="1">{#N/A,#N/A,TRUE,"Cover Memo";"Complete Sys. Estimate",#N/A,TRUE,"Change Summary";"Complete Sys. Estimate",#N/A,TRUE,"Estimate Summary";"Complete Sys. Estimate",#N/A,TRUE,"Dept. Summary";"Complete Sys. Estimate",#N/A,TRUE,"DOW Detail"}</definedName>
    <definedName name="PM" hidden="1">{#N/A,#N/A,TRUE,"Cover Memo";"Complete Sys. Estimate",#N/A,TRUE,"Change Summary";"Complete Sys. Estimate",#N/A,TRUE,"Estimate Summary";"Complete Sys. Estimate",#N/A,TRUE,"Dept. Summary";"Complete Sys. Estimate",#N/A,TRUE,"DOW Detail"}</definedName>
    <definedName name="pmd" localSheetId="2" hidden="1">{"year1",#N/A,FALSE,"IZT";"year2",#N/A,FALSE,"IZT"}</definedName>
    <definedName name="pmd" localSheetId="4" hidden="1">{"year1",#N/A,FALSE,"IZT";"year2",#N/A,FALSE,"IZT"}</definedName>
    <definedName name="pmd" hidden="1">{"year1",#N/A,FALSE,"IZT";"year2",#N/A,FALSE,"IZT"}</definedName>
    <definedName name="po" localSheetId="2" hidden="1">{#N/A,#N/A,FALSE,"Calc";#N/A,#N/A,FALSE,"Sensitivity";#N/A,#N/A,FALSE,"LT Earn.Dil.";#N/A,#N/A,FALSE,"Dil. AVP"}</definedName>
    <definedName name="po" localSheetId="4" hidden="1">{#N/A,#N/A,FALSE,"Calc";#N/A,#N/A,FALSE,"Sensitivity";#N/A,#N/A,FALSE,"LT Earn.Dil.";#N/A,#N/A,FALSE,"Dil. AVP"}</definedName>
    <definedName name="po" hidden="1">{#N/A,#N/A,FALSE,"Calc";#N/A,#N/A,FALSE,"Sensitivity";#N/A,#N/A,FALSE,"LT Earn.Dil.";#N/A,#N/A,FALSE,"Dil. AVP"}</definedName>
    <definedName name="poi" localSheetId="2" hidden="1">{"assumption 50 50",#N/A,TRUE,"Merger";"has gets cash",#N/A,TRUE,"Merger";"accretion dilution",#N/A,TRUE,"Merger";"comparison credit stats",#N/A,TRUE,"Merger";"pf credit stats",#N/A,TRUE,"Merger";"pf sheets",#N/A,TRUE,"Merger"}</definedName>
    <definedName name="poi" localSheetId="4" hidden="1">{"assumption 50 50",#N/A,TRUE,"Merger";"has gets cash",#N/A,TRUE,"Merger";"accretion dilution",#N/A,TRUE,"Merger";"comparison credit stats",#N/A,TRUE,"Merger";"pf credit stats",#N/A,TRUE,"Merger";"pf sheets",#N/A,TRUE,"Merger"}</definedName>
    <definedName name="poi" hidden="1">{"assumption 50 50",#N/A,TRUE,"Merger";"has gets cash",#N/A,TRUE,"Merger";"accretion dilution",#N/A,TRUE,"Merger";"comparison credit stats",#N/A,TRUE,"Merger";"pf credit stats",#N/A,TRUE,"Merger";"pf sheets",#N/A,TRUE,"Merger"}</definedName>
    <definedName name="POIU" localSheetId="2" hidden="1">{#N/A,#N/A,TRUE,"Cover";#N/A,#N/A,TRUE,"Conts";#N/A,#N/A,TRUE,"VOS";#N/A,#N/A,TRUE,"Warrington";#N/A,#N/A,TRUE,"Widnes"}</definedName>
    <definedName name="POIU" localSheetId="4" hidden="1">{#N/A,#N/A,TRUE,"Cover";#N/A,#N/A,TRUE,"Conts";#N/A,#N/A,TRUE,"VOS";#N/A,#N/A,TRUE,"Warrington";#N/A,#N/A,TRUE,"Widnes"}</definedName>
    <definedName name="POIU" hidden="1">{#N/A,#N/A,TRUE,"Cover";#N/A,#N/A,TRUE,"Conts";#N/A,#N/A,TRUE,"VOS";#N/A,#N/A,TRUE,"Warrington";#N/A,#N/A,TRUE,"Widnes"}</definedName>
    <definedName name="poiujn" localSheetId="2" hidden="1">{#N/A,#N/A,TRUE,"Cover";#N/A,#N/A,TRUE,"Conts";#N/A,#N/A,TRUE,"VOS";#N/A,#N/A,TRUE,"Warrington";#N/A,#N/A,TRUE,"Widnes"}</definedName>
    <definedName name="poiujn" localSheetId="4" hidden="1">{#N/A,#N/A,TRUE,"Cover";#N/A,#N/A,TRUE,"Conts";#N/A,#N/A,TRUE,"VOS";#N/A,#N/A,TRUE,"Warrington";#N/A,#N/A,TRUE,"Widnes"}</definedName>
    <definedName name="poiujn" hidden="1">{#N/A,#N/A,TRUE,"Cover";#N/A,#N/A,TRUE,"Conts";#N/A,#N/A,TRUE,"VOS";#N/A,#N/A,TRUE,"Warrington";#N/A,#N/A,TRUE,"Widnes"}</definedName>
    <definedName name="POMNB" localSheetId="2" hidden="1">{#N/A,#N/A,FALSE,"PROFIT 11-95"}</definedName>
    <definedName name="POMNB" localSheetId="4" hidden="1">{#N/A,#N/A,FALSE,"PROFIT 11-95"}</definedName>
    <definedName name="POMNB" hidden="1">{#N/A,#N/A,FALSE,"PROFIT 11-95"}</definedName>
    <definedName name="PONL" localSheetId="2" hidden="1">{#N/A,#N/A,TRUE,"Cover sheet";#N/A,#N/A,TRUE,"INPUTS";#N/A,#N/A,TRUE,"OUTPUTS";#N/A,#N/A,TRUE,"VALUATION"}</definedName>
    <definedName name="PONL" localSheetId="4" hidden="1">{#N/A,#N/A,TRUE,"Cover sheet";#N/A,#N/A,TRUE,"INPUTS";#N/A,#N/A,TRUE,"OUTPUTS";#N/A,#N/A,TRUE,"VALUATION"}</definedName>
    <definedName name="PONL" hidden="1">{#N/A,#N/A,TRUE,"Cover sheet";#N/A,#N/A,TRUE,"INPUTS";#N/A,#N/A,TRUE,"OUTPUTS";#N/A,#N/A,TRUE,"VALUATION"}</definedName>
    <definedName name="pool" localSheetId="2" hidden="1">{#N/A,#N/A,FALSE,"pl";#N/A,#N/A,FALSE,"bs";#N/A,#N/A,FALSE,"fundflow"}</definedName>
    <definedName name="pool" localSheetId="4" hidden="1">{#N/A,#N/A,FALSE,"pl";#N/A,#N/A,FALSE,"bs";#N/A,#N/A,FALSE,"fundflow"}</definedName>
    <definedName name="pool" hidden="1">{#N/A,#N/A,FALSE,"pl";#N/A,#N/A,FALSE,"bs";#N/A,#N/A,FALSE,"fundflow"}</definedName>
    <definedName name="porcelaine_household_proj" localSheetId="10">#REF!</definedName>
    <definedName name="porcelaine_household_proj">#REF!</definedName>
    <definedName name="portal" localSheetId="10">#REF!</definedName>
    <definedName name="portal">#REF!</definedName>
    <definedName name="position" localSheetId="10">#REF!</definedName>
    <definedName name="position">#REF!</definedName>
    <definedName name="POSTPAID_RATE_PER_MINUTE" localSheetId="10">#REF!</definedName>
    <definedName name="POSTPAID_RATE_PER_MINUTE">#REF!</definedName>
    <definedName name="Postpaid_Subscribers" localSheetId="10">#REF!</definedName>
    <definedName name="Postpaid_Subscribers">#REF!</definedName>
    <definedName name="Postpaid_Usage" localSheetId="10">#REF!</definedName>
    <definedName name="Postpaid_Usage">#REF!</definedName>
    <definedName name="POU" localSheetId="2" hidden="1">{#N/A,#N/A,TRUE,"PROFIT 11-95"}</definedName>
    <definedName name="POU" localSheetId="4" hidden="1">{#N/A,#N/A,TRUE,"PROFIT 11-95"}</definedName>
    <definedName name="POU" hidden="1">{#N/A,#N/A,TRUE,"PROFIT 11-95"}</definedName>
    <definedName name="pp" localSheetId="2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pp" localSheetId="4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pp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PPCustoms" localSheetId="10">#REF!</definedName>
    <definedName name="PPCustoms">#REF!</definedName>
    <definedName name="ppp" localSheetId="2" hidden="1">{"Print1",#N/A,TRUE,"P&amp;L";"Print2",#N/A,TRUE,"CashFL"}</definedName>
    <definedName name="ppp" localSheetId="4" hidden="1">{"Print1",#N/A,TRUE,"P&amp;L";"Print2",#N/A,TRUE,"CashFL"}</definedName>
    <definedName name="ppp" hidden="1">{"Print1",#N/A,TRUE,"P&amp;L";"Print2",#N/A,TRUE,"CashFL"}</definedName>
    <definedName name="pppp" localSheetId="2" hidden="1">{#N/A,#N/A,TRUE,"Cover";#N/A,#N/A,TRUE,"Conts";#N/A,#N/A,TRUE,"VOS";#N/A,#N/A,TRUE,"Warrington";#N/A,#N/A,TRUE,"Widnes"}</definedName>
    <definedName name="pppp" localSheetId="4" hidden="1">{#N/A,#N/A,TRUE,"Cover";#N/A,#N/A,TRUE,"Conts";#N/A,#N/A,TRUE,"VOS";#N/A,#N/A,TRUE,"Warrington";#N/A,#N/A,TRUE,"Widnes"}</definedName>
    <definedName name="pppp" hidden="1">{#N/A,#N/A,TRUE,"Cover";#N/A,#N/A,TRUE,"Conts";#N/A,#N/A,TRUE,"VOS";#N/A,#N/A,TRUE,"Warrington";#N/A,#N/A,TRUE,"Widnes"}</definedName>
    <definedName name="Pr" localSheetId="10">#REF!</definedName>
    <definedName name="Pr">#REF!</definedName>
    <definedName name="Premium" localSheetId="10">#REF!</definedName>
    <definedName name="Premium">#REF!</definedName>
    <definedName name="PreoperatingExp" localSheetId="10">#REF!</definedName>
    <definedName name="PreoperatingExp">#REF!</definedName>
    <definedName name="PREPAID" localSheetId="10">#REF!</definedName>
    <definedName name="PREPAID">#REF!</definedName>
    <definedName name="PREPAID_RATE_PER_MINUTE" localSheetId="10">#REF!</definedName>
    <definedName name="PREPAID_RATE_PER_MINUTE">#REF!</definedName>
    <definedName name="Prepaid_Subscribers" localSheetId="10">#REF!</definedName>
    <definedName name="Prepaid_Subscribers">#REF!</definedName>
    <definedName name="Prepaid_Usage" localSheetId="10">#REF!</definedName>
    <definedName name="Prepaid_Usage">#REF!</definedName>
    <definedName name="prepaidotherMar2011" localSheetId="10">#REF!</definedName>
    <definedName name="prepaidotherMar2011">#REF!</definedName>
    <definedName name="PREPRED" localSheetId="2" hidden="1">{#N/A,#N/A,FALSE,"PROFIT 11-95"}</definedName>
    <definedName name="PREPRED" localSheetId="4" hidden="1">{#N/A,#N/A,FALSE,"PROFIT 11-95"}</definedName>
    <definedName name="PREPRED" hidden="1">{#N/A,#N/A,FALSE,"PROFIT 11-95"}</definedName>
    <definedName name="PREPVIDRIO" localSheetId="10">#REF!</definedName>
    <definedName name="PREPVIDRIO">#REF!</definedName>
    <definedName name="Pres" localSheetId="2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Pres" localSheetId="4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Pres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PRESA" localSheetId="2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PRESA" localSheetId="4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PRESA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Present" localSheetId="2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Present" localSheetId="4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Present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Presentation" localSheetId="2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Presentation" localSheetId="4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Presentation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Price" localSheetId="10">#REF!</definedName>
    <definedName name="Price">#REF!</definedName>
    <definedName name="PrincipalCar" localSheetId="10">#REF!</definedName>
    <definedName name="PrincipalCar" localSheetId="4">#REF!</definedName>
    <definedName name="PrincipalCar">#REF!</definedName>
    <definedName name="print">{"toc",#N/A,TRUE,"TOC";"summary",#N/A,TRUE,"Summary";"credit_stats",#N/A,TRUE,"South Operating";"capital_structure",#N/A,TRUE,"Cap Structure";"income",#N/A,TRUE,"South Operating";"Margins_growth",#N/A,TRUE,"South Operating";"dep_amort_capx",#N/A,TRUE,"South Operating";"balance",#N/A,TRUE,"South Operating";"Balance_acq",#N/A,TRUE,"South Operating";"cash",#N/A,TRUE,"South Operating";"capitalization",#N/A,TRUE,"South Operating";"tax",#N/A,TRUE,"South Operating";"returns",#N/A,TRUE,"Returns";"return_calc",#N/A,TRUE,"Returns";"dep_tax",#N/A,TRUE,"South Operating";"dep_book",#N/A,TRUE,"South Operating";"fees",#N/A,TRUE,"Expenses";"tax_benefits",#N/A,TRUE,"Tax Benefits";"scenarios",#N/A,TRUE,"Operating Scenarios"}</definedName>
    <definedName name="_xlnm.Print_Area" localSheetId="10">#REF!</definedName>
    <definedName name="_xlnm.Print_Area">#REF!</definedName>
    <definedName name="Print_Area_1" localSheetId="10">#REF!</definedName>
    <definedName name="Print_Area_1">#REF!</definedName>
    <definedName name="PRINT_AREA_MI" localSheetId="10">#REF!</definedName>
    <definedName name="PRINT_AREA_MI">#REF!</definedName>
    <definedName name="PRINT_AREA_MI1" localSheetId="10">#REF!</definedName>
    <definedName name="PRINT_AREA_MI1">#REF!</definedName>
    <definedName name="Print_Area_Reset" localSheetId="10">OFFSET(CAPEX!Full_Print,0,0,[0]!Last_Row)</definedName>
    <definedName name="Print_Area_Reset" localSheetId="4">OFFSET([0]!Full_Print,0,0,[0]!Last_Row)</definedName>
    <definedName name="Print_Area_Reset">OFFSET(Full_Print,0,0,Last_Row)</definedName>
    <definedName name="Print_CSC_Report_2" localSheetId="2" hidden="1">{"CSC_1",#N/A,FALSE,"CSC Outputs";"CSC_2",#N/A,FALSE,"CSC Outputs"}</definedName>
    <definedName name="Print_CSC_Report_2" localSheetId="4" hidden="1">{"CSC_1",#N/A,FALSE,"CSC Outputs";"CSC_2",#N/A,FALSE,"CSC Outputs"}</definedName>
    <definedName name="Print_CSC_Report_2" hidden="1">{"CSC_1",#N/A,FALSE,"CSC Outputs";"CSC_2",#N/A,FALSE,"CSC Outputs"}</definedName>
    <definedName name="Print_Main2" localSheetId="10">#REF!</definedName>
    <definedName name="Print_Main2">#REF!</definedName>
    <definedName name="Print_Main3" localSheetId="10">#REF!</definedName>
    <definedName name="Print_Main3">#REF!</definedName>
    <definedName name="_xlnm.Print_Titles" localSheetId="10">#REF!</definedName>
    <definedName name="_xlnm.Print_Titles">#REF!</definedName>
    <definedName name="Print_Titles_MI" localSheetId="10">#REF!</definedName>
    <definedName name="Print_Titles_MI">#REF!</definedName>
    <definedName name="print2" localSheetId="10">#REF!</definedName>
    <definedName name="print2">#REF!</definedName>
    <definedName name="print4" localSheetId="2" hidden="1">{#N/A,#N/A,FALSE,"Operations";#N/A,#N/A,FALSE,"Financials"}</definedName>
    <definedName name="print4" localSheetId="4" hidden="1">{#N/A,#N/A,FALSE,"Operations";#N/A,#N/A,FALSE,"Financials"}</definedName>
    <definedName name="print4" hidden="1">{#N/A,#N/A,FALSE,"Operations";#N/A,#N/A,FALSE,"Financials"}</definedName>
    <definedName name="PrintArea_01" localSheetId="10">#REF!</definedName>
    <definedName name="PrintArea_01">#REF!</definedName>
    <definedName name="PrintArea_02" localSheetId="10">#REF!</definedName>
    <definedName name="PrintArea_02">#REF!</definedName>
    <definedName name="PrintArea_03" localSheetId="10">#REF!</definedName>
    <definedName name="PrintArea_03">#REF!</definedName>
    <definedName name="PrintArea_04" localSheetId="10">#REF!</definedName>
    <definedName name="PrintArea_04">#REF!</definedName>
    <definedName name="PrintArea_05" localSheetId="10">#REF!</definedName>
    <definedName name="PrintArea_05">#REF!</definedName>
    <definedName name="PrintArea_06" localSheetId="10">#REF!</definedName>
    <definedName name="PrintArea_06">#REF!</definedName>
    <definedName name="PrintArea_07" localSheetId="10">#REF!</definedName>
    <definedName name="PrintArea_07">#REF!</definedName>
    <definedName name="PrintArea_08" localSheetId="10">#REF!</definedName>
    <definedName name="PrintArea_08">#REF!</definedName>
    <definedName name="PrintArea_09" localSheetId="10">#REF!</definedName>
    <definedName name="PrintArea_09">#REF!</definedName>
    <definedName name="PrintArea_10" localSheetId="10">#REF!</definedName>
    <definedName name="PrintArea_10">#REF!</definedName>
    <definedName name="PrintArea_11" localSheetId="10">#REF!</definedName>
    <definedName name="PrintArea_11">#REF!</definedName>
    <definedName name="PrintArea_12" localSheetId="10">#REF!</definedName>
    <definedName name="PrintArea_12">#REF!</definedName>
    <definedName name="PrintArea_13" localSheetId="10">#REF!</definedName>
    <definedName name="PrintArea_13">#REF!</definedName>
    <definedName name="PrintArea_14" localSheetId="10">#REF!</definedName>
    <definedName name="PrintArea_14">#REF!</definedName>
    <definedName name="PrintArea_15" localSheetId="10">#REF!</definedName>
    <definedName name="PrintArea_15">#REF!</definedName>
    <definedName name="PrintArea_16" localSheetId="10">#REF!</definedName>
    <definedName name="PrintArea_16">#REF!</definedName>
    <definedName name="PrintArea_17" localSheetId="10">#REF!</definedName>
    <definedName name="PrintArea_17">#REF!</definedName>
    <definedName name="PrintArea_18" localSheetId="10">#REF!</definedName>
    <definedName name="PrintArea_18">#REF!</definedName>
    <definedName name="PrintArea_19" localSheetId="10">#REF!</definedName>
    <definedName name="PrintArea_19">#REF!</definedName>
    <definedName name="PrintArea_20" localSheetId="10">#REF!</definedName>
    <definedName name="PrintArea_20">#REF!</definedName>
    <definedName name="PrintArea_21" localSheetId="10">#REF!</definedName>
    <definedName name="PrintArea_21">#REF!</definedName>
    <definedName name="PrintArea_22" localSheetId="10">#REF!</definedName>
    <definedName name="PrintArea_22">#REF!</definedName>
    <definedName name="PrintArea_23" localSheetId="10">#REF!</definedName>
    <definedName name="PrintArea_23">#REF!</definedName>
    <definedName name="PrintArea_24" localSheetId="10">#REF!</definedName>
    <definedName name="PrintArea_24">#REF!</definedName>
    <definedName name="PrintArea_27" localSheetId="10">#REF!</definedName>
    <definedName name="PrintArea_27">#REF!</definedName>
    <definedName name="PrintArea_28" localSheetId="10">#REF!</definedName>
    <definedName name="PrintArea_28">#REF!</definedName>
    <definedName name="Prob" localSheetId="2" hidden="1">{"EPS and CF",#N/A,FALSE;"Ops and Stats",#N/A,FALSE}</definedName>
    <definedName name="Prob" localSheetId="4" hidden="1">{"EPS and CF",#N/A,FALSE;"Ops and Stats",#N/A,FALSE}</definedName>
    <definedName name="Prob" hidden="1">{"EPS and CF",#N/A,FALSE;"Ops and Stats",#N/A,FALSE}</definedName>
    <definedName name="ProdForm" localSheetId="10" hidden="1">#REF!</definedName>
    <definedName name="ProdForm" localSheetId="4" hidden="1">#REF!</definedName>
    <definedName name="ProdForm" hidden="1">#REF!</definedName>
    <definedName name="Product" localSheetId="10" hidden="1">#REF!</definedName>
    <definedName name="Product" localSheetId="4" hidden="1">#REF!</definedName>
    <definedName name="Product" hidden="1">#REF!</definedName>
    <definedName name="Product1" localSheetId="10">#REF!</definedName>
    <definedName name="Product1">#REF!</definedName>
    <definedName name="Product10" localSheetId="10">#REF!</definedName>
    <definedName name="Product10">#REF!</definedName>
    <definedName name="Product11" localSheetId="10">#REF!</definedName>
    <definedName name="Product11">#REF!</definedName>
    <definedName name="Product12" localSheetId="10">#REF!</definedName>
    <definedName name="Product12">#REF!</definedName>
    <definedName name="Product13" localSheetId="10">#REF!</definedName>
    <definedName name="Product13">#REF!</definedName>
    <definedName name="Product14" localSheetId="10">#REF!</definedName>
    <definedName name="Product14">#REF!</definedName>
    <definedName name="Product15" localSheetId="10">#REF!</definedName>
    <definedName name="Product15">#REF!</definedName>
    <definedName name="product16" localSheetId="10">#REF!</definedName>
    <definedName name="product16">#REF!</definedName>
    <definedName name="product17" localSheetId="10">#REF!</definedName>
    <definedName name="product17">#REF!</definedName>
    <definedName name="product18" localSheetId="10">#REF!</definedName>
    <definedName name="product18">#REF!</definedName>
    <definedName name="Product2" localSheetId="10">#REF!</definedName>
    <definedName name="Product2">#REF!</definedName>
    <definedName name="Product3" localSheetId="10">#REF!</definedName>
    <definedName name="Product3">#REF!</definedName>
    <definedName name="Product4" localSheetId="10">#REF!</definedName>
    <definedName name="Product4">#REF!</definedName>
    <definedName name="Product5" localSheetId="10">#REF!</definedName>
    <definedName name="Product5">#REF!</definedName>
    <definedName name="Product6" localSheetId="10">#REF!</definedName>
    <definedName name="Product6">#REF!</definedName>
    <definedName name="Product7" localSheetId="10">#REF!</definedName>
    <definedName name="Product7">#REF!</definedName>
    <definedName name="Product8" localSheetId="10">#REF!</definedName>
    <definedName name="Product8">#REF!</definedName>
    <definedName name="Product9" localSheetId="10">#REF!</definedName>
    <definedName name="Product9">#REF!</definedName>
    <definedName name="PROFIT" localSheetId="10">#REF!</definedName>
    <definedName name="PROFIT">#REF!</definedName>
    <definedName name="PROFITALL" localSheetId="10">#REF!</definedName>
    <definedName name="PROFITALL">#REF!</definedName>
    <definedName name="Proforma" localSheetId="2" hidden="1">{#N/A,#N/A,TRUE,"Total Allocation";#N/A,#N/A,TRUE,"Capital Software";#N/A,#N/A,TRUE,"Misc";#N/A,#N/A,TRUE,"NAOG"}</definedName>
    <definedName name="Proforma" localSheetId="4" hidden="1">{#N/A,#N/A,TRUE,"Total Allocation";#N/A,#N/A,TRUE,"Capital Software";#N/A,#N/A,TRUE,"Misc";#N/A,#N/A,TRUE,"NAOG"}</definedName>
    <definedName name="Proforma" hidden="1">{#N/A,#N/A,TRUE,"Total Allocation";#N/A,#N/A,TRUE,"Capital Software";#N/A,#N/A,TRUE,"Misc";#N/A,#N/A,TRUE,"NAOG"}</definedName>
    <definedName name="Proforma1" localSheetId="10" hidden="1">#REF!-1 &amp; "." &amp; MAX(1,COUNTA(INDEX(#REF!,MATCH(#REF!-1,#REF!,FALSE)):#REF!))</definedName>
    <definedName name="Proforma1" localSheetId="4" hidden="1">#REF!-1 &amp; "." &amp; MAX(1,COUNTA(INDEX(#REF!,MATCH(#REF!-1,#REF!,FALSE)):#REF!))</definedName>
    <definedName name="Proforma1" hidden="1">#REF!-1 &amp; "." &amp; MAX(1,COUNTA(INDEX(#REF!,MATCH(#REF!-1,#REF!,FALSE)):#REF!))</definedName>
    <definedName name="program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program" localSheetId="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program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proj" localSheetId="2" hidden="1">{#N/A,#N/A,TRUE,"PROFIT 11-95"}</definedName>
    <definedName name="proj" localSheetId="4" hidden="1">{#N/A,#N/A,TRUE,"PROFIT 11-95"}</definedName>
    <definedName name="proj" hidden="1">{#N/A,#N/A,TRUE,"PROFIT 11-95"}</definedName>
    <definedName name="Proj_Descrip" localSheetId="10">#REF!</definedName>
    <definedName name="Proj_Descrip">#REF!</definedName>
    <definedName name="Proj_Name" localSheetId="10">#REF!</definedName>
    <definedName name="Proj_Name">#REF!</definedName>
    <definedName name="Proj_status" localSheetId="10">#REF!</definedName>
    <definedName name="Proj_status">#REF!</definedName>
    <definedName name="Project_Name" localSheetId="10">#REF!</definedName>
    <definedName name="Project_Name">#REF!</definedName>
    <definedName name="Project_Summary" localSheetId="10">#REF!</definedName>
    <definedName name="Project_Summary">#REF!</definedName>
    <definedName name="prolinks_00295812a5e44b0b9c2ac523f472802b" localSheetId="10" hidden="1">#REF!</definedName>
    <definedName name="prolinks_00295812a5e44b0b9c2ac523f472802b" localSheetId="4" hidden="1">#REF!</definedName>
    <definedName name="prolinks_00295812a5e44b0b9c2ac523f472802b" hidden="1">#REF!</definedName>
    <definedName name="prolinks_002dfe61671b4092b96af2526b0f1881" localSheetId="10" hidden="1">#REF!</definedName>
    <definedName name="prolinks_002dfe61671b4092b96af2526b0f1881" localSheetId="4" hidden="1">#REF!</definedName>
    <definedName name="prolinks_002dfe61671b4092b96af2526b0f1881" hidden="1">#REF!</definedName>
    <definedName name="prolinks_0089988e40d24ae79e117f4227133fcc" localSheetId="10" hidden="1">#REF!</definedName>
    <definedName name="prolinks_0089988e40d24ae79e117f4227133fcc" localSheetId="4" hidden="1">#REF!</definedName>
    <definedName name="prolinks_0089988e40d24ae79e117f4227133fcc" hidden="1">#REF!</definedName>
    <definedName name="prolinks_008a19b382fd487fb40163756036b969" localSheetId="10" hidden="1">#REF!</definedName>
    <definedName name="prolinks_008a19b382fd487fb40163756036b969" localSheetId="4" hidden="1">#REF!</definedName>
    <definedName name="prolinks_008a19b382fd487fb40163756036b969" hidden="1">#REF!</definedName>
    <definedName name="prolinks_020ac9ca57c04199847d713ca1a70a43" localSheetId="10" hidden="1">#REF!</definedName>
    <definedName name="prolinks_020ac9ca57c04199847d713ca1a70a43" localSheetId="4" hidden="1">#REF!</definedName>
    <definedName name="prolinks_020ac9ca57c04199847d713ca1a70a43" hidden="1">#REF!</definedName>
    <definedName name="prolinks_02b078f8d8164cac8385bf19b93d137b" localSheetId="10" hidden="1">#REF!</definedName>
    <definedName name="prolinks_02b078f8d8164cac8385bf19b93d137b" localSheetId="4" hidden="1">#REF!</definedName>
    <definedName name="prolinks_02b078f8d8164cac8385bf19b93d137b" hidden="1">#REF!</definedName>
    <definedName name="prolinks_02c8ca2e3b2b451589dbcfa850918f22" localSheetId="10" hidden="1">#REF!</definedName>
    <definedName name="prolinks_02c8ca2e3b2b451589dbcfa850918f22" localSheetId="4" hidden="1">#REF!</definedName>
    <definedName name="prolinks_02c8ca2e3b2b451589dbcfa850918f22" hidden="1">#REF!</definedName>
    <definedName name="prolinks_02d6dea1b3874a3ba8bb4fca6db05690" localSheetId="10" hidden="1">#REF!</definedName>
    <definedName name="prolinks_02d6dea1b3874a3ba8bb4fca6db05690" localSheetId="4" hidden="1">#REF!</definedName>
    <definedName name="prolinks_02d6dea1b3874a3ba8bb4fca6db05690" hidden="1">#REF!</definedName>
    <definedName name="prolinks_02e034a04c89467a9aaa46468ff465d1" localSheetId="10" hidden="1">#REF!</definedName>
    <definedName name="prolinks_02e034a04c89467a9aaa46468ff465d1" localSheetId="4" hidden="1">#REF!</definedName>
    <definedName name="prolinks_02e034a04c89467a9aaa46468ff465d1" hidden="1">#REF!</definedName>
    <definedName name="prolinks_0367ec1814684bd09f76c01cae82a4d7" localSheetId="10" hidden="1">#REF!</definedName>
    <definedName name="prolinks_0367ec1814684bd09f76c01cae82a4d7" localSheetId="4" hidden="1">#REF!</definedName>
    <definedName name="prolinks_0367ec1814684bd09f76c01cae82a4d7" hidden="1">#REF!</definedName>
    <definedName name="prolinks_0420d046f9f84dff8b642ea983a0daec" localSheetId="10" hidden="1">#REF!</definedName>
    <definedName name="prolinks_0420d046f9f84dff8b642ea983a0daec" localSheetId="4" hidden="1">#REF!</definedName>
    <definedName name="prolinks_0420d046f9f84dff8b642ea983a0daec" hidden="1">#REF!</definedName>
    <definedName name="prolinks_0435bc4169b6487481cb45886d6ea46e" localSheetId="10" hidden="1">#REF!</definedName>
    <definedName name="prolinks_0435bc4169b6487481cb45886d6ea46e" localSheetId="4" hidden="1">#REF!</definedName>
    <definedName name="prolinks_0435bc4169b6487481cb45886d6ea46e" hidden="1">#REF!</definedName>
    <definedName name="prolinks_046cc135cb1f4aebb6cebfbc10aa53e0" localSheetId="10" hidden="1">#REF!</definedName>
    <definedName name="prolinks_046cc135cb1f4aebb6cebfbc10aa53e0" localSheetId="4" hidden="1">#REF!</definedName>
    <definedName name="prolinks_046cc135cb1f4aebb6cebfbc10aa53e0" hidden="1">#REF!</definedName>
    <definedName name="prolinks_04871a2d4fba43a6a29daa4483dcddfe" localSheetId="10" hidden="1">#REF!</definedName>
    <definedName name="prolinks_04871a2d4fba43a6a29daa4483dcddfe" localSheetId="4" hidden="1">#REF!</definedName>
    <definedName name="prolinks_04871a2d4fba43a6a29daa4483dcddfe" hidden="1">#REF!</definedName>
    <definedName name="prolinks_04df33ff6bbf4cb4b0a54f7c901b73c5" localSheetId="10" hidden="1">#REF!</definedName>
    <definedName name="prolinks_04df33ff6bbf4cb4b0a54f7c901b73c5" localSheetId="4" hidden="1">#REF!</definedName>
    <definedName name="prolinks_04df33ff6bbf4cb4b0a54f7c901b73c5" hidden="1">#REF!</definedName>
    <definedName name="prolinks_0555d1c63b414b17add32c7de219561d" localSheetId="10" hidden="1">#REF!</definedName>
    <definedName name="prolinks_0555d1c63b414b17add32c7de219561d" localSheetId="4" hidden="1">#REF!</definedName>
    <definedName name="prolinks_0555d1c63b414b17add32c7de219561d" hidden="1">#REF!</definedName>
    <definedName name="prolinks_065d5caa523a47b6801f8da86c2982a0" localSheetId="10" hidden="1">#REF!</definedName>
    <definedName name="prolinks_065d5caa523a47b6801f8da86c2982a0" localSheetId="4" hidden="1">#REF!</definedName>
    <definedName name="prolinks_065d5caa523a47b6801f8da86c2982a0" hidden="1">#REF!</definedName>
    <definedName name="prolinks_06653ed415bd4664b4bb15679583367c" localSheetId="10" hidden="1">#REF!</definedName>
    <definedName name="prolinks_06653ed415bd4664b4bb15679583367c" localSheetId="4" hidden="1">#REF!</definedName>
    <definedName name="prolinks_06653ed415bd4664b4bb15679583367c" hidden="1">#REF!</definedName>
    <definedName name="prolinks_068ebd18f2b340b7904c7b75fb4f005d" localSheetId="10" hidden="1">#REF!</definedName>
    <definedName name="prolinks_068ebd18f2b340b7904c7b75fb4f005d" localSheetId="4" hidden="1">#REF!</definedName>
    <definedName name="prolinks_068ebd18f2b340b7904c7b75fb4f005d" hidden="1">#REF!</definedName>
    <definedName name="prolinks_0724f5f00c6c4803b8408f5ed2680168" localSheetId="10" hidden="1">#REF!</definedName>
    <definedName name="prolinks_0724f5f00c6c4803b8408f5ed2680168" localSheetId="4" hidden="1">#REF!</definedName>
    <definedName name="prolinks_0724f5f00c6c4803b8408f5ed2680168" hidden="1">#REF!</definedName>
    <definedName name="prolinks_0750a7dc92ef4e73840e5c8f2077b189" localSheetId="10" hidden="1">#REF!</definedName>
    <definedName name="prolinks_0750a7dc92ef4e73840e5c8f2077b189" localSheetId="4" hidden="1">#REF!</definedName>
    <definedName name="prolinks_0750a7dc92ef4e73840e5c8f2077b189" hidden="1">#REF!</definedName>
    <definedName name="prolinks_075cef04790042378615a4d63f668ef9" localSheetId="10" hidden="1">#REF!</definedName>
    <definedName name="prolinks_075cef04790042378615a4d63f668ef9" localSheetId="4" hidden="1">#REF!</definedName>
    <definedName name="prolinks_075cef04790042378615a4d63f668ef9" hidden="1">#REF!</definedName>
    <definedName name="prolinks_078cb904f7944164b42bfc7620aaa402" localSheetId="10" hidden="1">#REF!</definedName>
    <definedName name="prolinks_078cb904f7944164b42bfc7620aaa402" localSheetId="4" hidden="1">#REF!</definedName>
    <definedName name="prolinks_078cb904f7944164b42bfc7620aaa402" hidden="1">#REF!</definedName>
    <definedName name="prolinks_081ad585c1a84ee7985be1113174d1a3" localSheetId="10" hidden="1">#REF!</definedName>
    <definedName name="prolinks_081ad585c1a84ee7985be1113174d1a3" localSheetId="4" hidden="1">#REF!</definedName>
    <definedName name="prolinks_081ad585c1a84ee7985be1113174d1a3" hidden="1">#REF!</definedName>
    <definedName name="prolinks_0829ef060c3e4925829299e0a742365b" localSheetId="10" hidden="1">#REF!</definedName>
    <definedName name="prolinks_0829ef060c3e4925829299e0a742365b" localSheetId="4" hidden="1">#REF!</definedName>
    <definedName name="prolinks_0829ef060c3e4925829299e0a742365b" hidden="1">#REF!</definedName>
    <definedName name="prolinks_085d72d88b4040f5a33d7a11a98e0ca1" localSheetId="10" hidden="1">#REF!</definedName>
    <definedName name="prolinks_085d72d88b4040f5a33d7a11a98e0ca1" localSheetId="4" hidden="1">#REF!</definedName>
    <definedName name="prolinks_085d72d88b4040f5a33d7a11a98e0ca1" hidden="1">#REF!</definedName>
    <definedName name="prolinks_087201101996436eac9e419b52fd5c3f" localSheetId="10" hidden="1">#REF!</definedName>
    <definedName name="prolinks_087201101996436eac9e419b52fd5c3f" localSheetId="4" hidden="1">#REF!</definedName>
    <definedName name="prolinks_087201101996436eac9e419b52fd5c3f" hidden="1">#REF!</definedName>
    <definedName name="prolinks_0900cbfb57394d30a51f42d25562efb4" localSheetId="10" hidden="1">#REF!</definedName>
    <definedName name="prolinks_0900cbfb57394d30a51f42d25562efb4" localSheetId="4" hidden="1">#REF!</definedName>
    <definedName name="prolinks_0900cbfb57394d30a51f42d25562efb4" hidden="1">#REF!</definedName>
    <definedName name="prolinks_0995a54a87ee4eefb75372c691910323" localSheetId="10" hidden="1">#REF!</definedName>
    <definedName name="prolinks_0995a54a87ee4eefb75372c691910323" localSheetId="4" hidden="1">#REF!</definedName>
    <definedName name="prolinks_0995a54a87ee4eefb75372c691910323" hidden="1">#REF!</definedName>
    <definedName name="prolinks_09f9f0cda6c94d6ab520065683e4b72b" localSheetId="10" hidden="1">#REF!</definedName>
    <definedName name="prolinks_09f9f0cda6c94d6ab520065683e4b72b" localSheetId="4" hidden="1">#REF!</definedName>
    <definedName name="prolinks_09f9f0cda6c94d6ab520065683e4b72b" hidden="1">#REF!</definedName>
    <definedName name="prolinks_0a0881804b414922b82b221a8b2c3fff" localSheetId="10" hidden="1">#REF!</definedName>
    <definedName name="prolinks_0a0881804b414922b82b221a8b2c3fff" localSheetId="4" hidden="1">#REF!</definedName>
    <definedName name="prolinks_0a0881804b414922b82b221a8b2c3fff" hidden="1">#REF!</definedName>
    <definedName name="prolinks_0a12f3cf3319469193e66ed785980eaa" localSheetId="10" hidden="1">#REF!</definedName>
    <definedName name="prolinks_0a12f3cf3319469193e66ed785980eaa" localSheetId="4" hidden="1">#REF!</definedName>
    <definedName name="prolinks_0a12f3cf3319469193e66ed785980eaa" hidden="1">#REF!</definedName>
    <definedName name="prolinks_0a36b382363c4185b9200393ff9b7e32" localSheetId="10" hidden="1">#REF!</definedName>
    <definedName name="prolinks_0a36b382363c4185b9200393ff9b7e32" localSheetId="4" hidden="1">#REF!</definedName>
    <definedName name="prolinks_0a36b382363c4185b9200393ff9b7e32" hidden="1">#REF!</definedName>
    <definedName name="prolinks_0a9c9f18081644ff98fff227a7a404a1" localSheetId="10" hidden="1">#REF!</definedName>
    <definedName name="prolinks_0a9c9f18081644ff98fff227a7a404a1" localSheetId="4" hidden="1">#REF!</definedName>
    <definedName name="prolinks_0a9c9f18081644ff98fff227a7a404a1" hidden="1">#REF!</definedName>
    <definedName name="prolinks_0ab1ee699d754e1e9f564d0b33ca4272" localSheetId="10" hidden="1">#REF!</definedName>
    <definedName name="prolinks_0ab1ee699d754e1e9f564d0b33ca4272" localSheetId="4" hidden="1">#REF!</definedName>
    <definedName name="prolinks_0ab1ee699d754e1e9f564d0b33ca4272" hidden="1">#REF!</definedName>
    <definedName name="prolinks_0ac0feb950de4d4e85f5b6d43d19294c" localSheetId="10" hidden="1">#REF!</definedName>
    <definedName name="prolinks_0ac0feb950de4d4e85f5b6d43d19294c" localSheetId="4" hidden="1">#REF!</definedName>
    <definedName name="prolinks_0ac0feb950de4d4e85f5b6d43d19294c" hidden="1">#REF!</definedName>
    <definedName name="prolinks_0ae04678264748ee8d279558b6d1dc9c" localSheetId="10" hidden="1">#REF!</definedName>
    <definedName name="prolinks_0ae04678264748ee8d279558b6d1dc9c" localSheetId="4" hidden="1">#REF!</definedName>
    <definedName name="prolinks_0ae04678264748ee8d279558b6d1dc9c" hidden="1">#REF!</definedName>
    <definedName name="prolinks_0ae1b61782694b21b2b92887b9b16250" localSheetId="10" hidden="1">#REF!</definedName>
    <definedName name="prolinks_0ae1b61782694b21b2b92887b9b16250" localSheetId="4" hidden="1">#REF!</definedName>
    <definedName name="prolinks_0ae1b61782694b21b2b92887b9b16250" hidden="1">#REF!</definedName>
    <definedName name="prolinks_0b81b16b38a64f88af33e59b7e86f788" localSheetId="10" hidden="1">#REF!</definedName>
    <definedName name="prolinks_0b81b16b38a64f88af33e59b7e86f788" localSheetId="4" hidden="1">#REF!</definedName>
    <definedName name="prolinks_0b81b16b38a64f88af33e59b7e86f788" hidden="1">#REF!</definedName>
    <definedName name="prolinks_0be130330564462d900331a12fd03b27" localSheetId="10" hidden="1">#REF!</definedName>
    <definedName name="prolinks_0be130330564462d900331a12fd03b27" localSheetId="4" hidden="1">#REF!</definedName>
    <definedName name="prolinks_0be130330564462d900331a12fd03b27" hidden="1">#REF!</definedName>
    <definedName name="prolinks_0c1ea25c83ab40a490f01a0e4336f58d" localSheetId="10" hidden="1">#REF!</definedName>
    <definedName name="prolinks_0c1ea25c83ab40a490f01a0e4336f58d" localSheetId="4" hidden="1">#REF!</definedName>
    <definedName name="prolinks_0c1ea25c83ab40a490f01a0e4336f58d" hidden="1">#REF!</definedName>
    <definedName name="prolinks_0c8a20621588432ca7d469bb944a91fc" localSheetId="10" hidden="1">#REF!</definedName>
    <definedName name="prolinks_0c8a20621588432ca7d469bb944a91fc" localSheetId="4" hidden="1">#REF!</definedName>
    <definedName name="prolinks_0c8a20621588432ca7d469bb944a91fc" hidden="1">#REF!</definedName>
    <definedName name="prolinks_0cd4727d4c874cdaaf3d360bffc15acb" localSheetId="10" hidden="1">#REF!</definedName>
    <definedName name="prolinks_0cd4727d4c874cdaaf3d360bffc15acb" localSheetId="4" hidden="1">#REF!</definedName>
    <definedName name="prolinks_0cd4727d4c874cdaaf3d360bffc15acb" hidden="1">#REF!</definedName>
    <definedName name="prolinks_0ce71086672549748fef13a5b0713a30" localSheetId="10" hidden="1">#REF!</definedName>
    <definedName name="prolinks_0ce71086672549748fef13a5b0713a30" localSheetId="4" hidden="1">#REF!</definedName>
    <definedName name="prolinks_0ce71086672549748fef13a5b0713a30" hidden="1">#REF!</definedName>
    <definedName name="prolinks_0cfc12d3122f4707afca2f1f024d17b2" localSheetId="10" hidden="1">#REF!</definedName>
    <definedName name="prolinks_0cfc12d3122f4707afca2f1f024d17b2" localSheetId="4" hidden="1">#REF!</definedName>
    <definedName name="prolinks_0cfc12d3122f4707afca2f1f024d17b2" hidden="1">#REF!</definedName>
    <definedName name="prolinks_0e0b5b4b901e40438d493342154a2863" localSheetId="10" hidden="1">#REF!</definedName>
    <definedName name="prolinks_0e0b5b4b901e40438d493342154a2863" localSheetId="4" hidden="1">#REF!</definedName>
    <definedName name="prolinks_0e0b5b4b901e40438d493342154a2863" hidden="1">#REF!</definedName>
    <definedName name="prolinks_0ed38a1fabc44b998899872b04014bc0" localSheetId="10" hidden="1">#REF!</definedName>
    <definedName name="prolinks_0ed38a1fabc44b998899872b04014bc0" localSheetId="4" hidden="1">#REF!</definedName>
    <definedName name="prolinks_0ed38a1fabc44b998899872b04014bc0" hidden="1">#REF!</definedName>
    <definedName name="prolinks_0f2754647e4943ee97554f94d5cce043" localSheetId="10" hidden="1">#REF!</definedName>
    <definedName name="prolinks_0f2754647e4943ee97554f94d5cce043" localSheetId="4" hidden="1">#REF!</definedName>
    <definedName name="prolinks_0f2754647e4943ee97554f94d5cce043" hidden="1">#REF!</definedName>
    <definedName name="prolinks_0f444779717e4c5bb287cbfdce1bd2d0" localSheetId="10" hidden="1">#REF!</definedName>
    <definedName name="prolinks_0f444779717e4c5bb287cbfdce1bd2d0" localSheetId="4" hidden="1">#REF!</definedName>
    <definedName name="prolinks_0f444779717e4c5bb287cbfdce1bd2d0" hidden="1">#REF!</definedName>
    <definedName name="prolinks_0f7f0b74e4d34d2dba8c8bc395d0e2fb" localSheetId="10" hidden="1">#REF!</definedName>
    <definedName name="prolinks_0f7f0b74e4d34d2dba8c8bc395d0e2fb" localSheetId="4" hidden="1">#REF!</definedName>
    <definedName name="prolinks_0f7f0b74e4d34d2dba8c8bc395d0e2fb" hidden="1">#REF!</definedName>
    <definedName name="prolinks_0fae14d0ac134376971d5a37058c4047" localSheetId="10" hidden="1">#REF!</definedName>
    <definedName name="prolinks_0fae14d0ac134376971d5a37058c4047" localSheetId="4" hidden="1">#REF!</definedName>
    <definedName name="prolinks_0fae14d0ac134376971d5a37058c4047" hidden="1">#REF!</definedName>
    <definedName name="prolinks_0fe1967aa8c6448fae8c2d2aa8f14e52" localSheetId="10" hidden="1">#REF!</definedName>
    <definedName name="prolinks_0fe1967aa8c6448fae8c2d2aa8f14e52" localSheetId="4" hidden="1">#REF!</definedName>
    <definedName name="prolinks_0fe1967aa8c6448fae8c2d2aa8f14e52" hidden="1">#REF!</definedName>
    <definedName name="prolinks_0ff3a10616b049139018a9496d2910f8" localSheetId="10" hidden="1">#REF!</definedName>
    <definedName name="prolinks_0ff3a10616b049139018a9496d2910f8" localSheetId="4" hidden="1">#REF!</definedName>
    <definedName name="prolinks_0ff3a10616b049139018a9496d2910f8" hidden="1">#REF!</definedName>
    <definedName name="prolinks_10062243648549ab8c90302c4740b35b" localSheetId="10" hidden="1">#REF!</definedName>
    <definedName name="prolinks_10062243648549ab8c90302c4740b35b" localSheetId="4" hidden="1">#REF!</definedName>
    <definedName name="prolinks_10062243648549ab8c90302c4740b35b" hidden="1">#REF!</definedName>
    <definedName name="prolinks_1025accd176f48af9d940ab2128bd6fe" localSheetId="10" hidden="1">#REF!</definedName>
    <definedName name="prolinks_1025accd176f48af9d940ab2128bd6fe" localSheetId="4" hidden="1">#REF!</definedName>
    <definedName name="prolinks_1025accd176f48af9d940ab2128bd6fe" hidden="1">#REF!</definedName>
    <definedName name="prolinks_105a0e32dd9b4384a7c8edd335841deb" localSheetId="10" hidden="1">#REF!</definedName>
    <definedName name="prolinks_105a0e32dd9b4384a7c8edd335841deb" localSheetId="4" hidden="1">#REF!</definedName>
    <definedName name="prolinks_105a0e32dd9b4384a7c8edd335841deb" hidden="1">#REF!</definedName>
    <definedName name="prolinks_107d06f2e2214b0a82131e7ae239e1ca" localSheetId="10" hidden="1">#REF!</definedName>
    <definedName name="prolinks_107d06f2e2214b0a82131e7ae239e1ca" localSheetId="4" hidden="1">#REF!</definedName>
    <definedName name="prolinks_107d06f2e2214b0a82131e7ae239e1ca" hidden="1">#REF!</definedName>
    <definedName name="prolinks_108c4f0bb3f843cf80ab724055785a72" localSheetId="10" hidden="1">#REF!</definedName>
    <definedName name="prolinks_108c4f0bb3f843cf80ab724055785a72" localSheetId="4" hidden="1">#REF!</definedName>
    <definedName name="prolinks_108c4f0bb3f843cf80ab724055785a72" hidden="1">#REF!</definedName>
    <definedName name="prolinks_1105a8a5c1f548a0bde1184963f4e28c" localSheetId="10" hidden="1">#REF!</definedName>
    <definedName name="prolinks_1105a8a5c1f548a0bde1184963f4e28c" localSheetId="4" hidden="1">#REF!</definedName>
    <definedName name="prolinks_1105a8a5c1f548a0bde1184963f4e28c" hidden="1">#REF!</definedName>
    <definedName name="prolinks_11fb379347554784ab1f5363412d3103" localSheetId="10" hidden="1">#REF!</definedName>
    <definedName name="prolinks_11fb379347554784ab1f5363412d3103" localSheetId="4" hidden="1">#REF!</definedName>
    <definedName name="prolinks_11fb379347554784ab1f5363412d3103" hidden="1">#REF!</definedName>
    <definedName name="prolinks_127b5e90b3724cf3a11af8f49978d808" localSheetId="10" hidden="1">#REF!</definedName>
    <definedName name="prolinks_127b5e90b3724cf3a11af8f49978d808" localSheetId="4" hidden="1">#REF!</definedName>
    <definedName name="prolinks_127b5e90b3724cf3a11af8f49978d808" hidden="1">#REF!</definedName>
    <definedName name="prolinks_1352b7cb339847249d10b900cb9cdcbc" localSheetId="10" hidden="1">#REF!</definedName>
    <definedName name="prolinks_1352b7cb339847249d10b900cb9cdcbc" localSheetId="4" hidden="1">#REF!</definedName>
    <definedName name="prolinks_1352b7cb339847249d10b900cb9cdcbc" hidden="1">#REF!</definedName>
    <definedName name="prolinks_1355060aceae43e49448b3c10947d72c" localSheetId="10" hidden="1">#REF!</definedName>
    <definedName name="prolinks_1355060aceae43e49448b3c10947d72c" localSheetId="4" hidden="1">#REF!</definedName>
    <definedName name="prolinks_1355060aceae43e49448b3c10947d72c" hidden="1">#REF!</definedName>
    <definedName name="prolinks_13a6ed621edb485b847ea7a077a27891" localSheetId="10" hidden="1">#REF!</definedName>
    <definedName name="prolinks_13a6ed621edb485b847ea7a077a27891" localSheetId="4" hidden="1">#REF!</definedName>
    <definedName name="prolinks_13a6ed621edb485b847ea7a077a27891" hidden="1">#REF!</definedName>
    <definedName name="prolinks_13a96a7e4c5f4fa0b23ba2e653b781f3" localSheetId="10" hidden="1">#REF!</definedName>
    <definedName name="prolinks_13a96a7e4c5f4fa0b23ba2e653b781f3" localSheetId="4" hidden="1">#REF!</definedName>
    <definedName name="prolinks_13a96a7e4c5f4fa0b23ba2e653b781f3" hidden="1">#REF!</definedName>
    <definedName name="prolinks_13bd2bb9bd9540929afdd5d825634023" localSheetId="10" hidden="1">#REF!</definedName>
    <definedName name="prolinks_13bd2bb9bd9540929afdd5d825634023" localSheetId="4" hidden="1">#REF!</definedName>
    <definedName name="prolinks_13bd2bb9bd9540929afdd5d825634023" hidden="1">#REF!</definedName>
    <definedName name="prolinks_1400d6ac6c984867ac9436c813c74efa" localSheetId="10" hidden="1">#REF!</definedName>
    <definedName name="prolinks_1400d6ac6c984867ac9436c813c74efa" localSheetId="4" hidden="1">#REF!</definedName>
    <definedName name="prolinks_1400d6ac6c984867ac9436c813c74efa" hidden="1">#REF!</definedName>
    <definedName name="prolinks_1457e506bb60447cad200d9c732580f8" localSheetId="10" hidden="1">#REF!</definedName>
    <definedName name="prolinks_1457e506bb60447cad200d9c732580f8" localSheetId="4" hidden="1">#REF!</definedName>
    <definedName name="prolinks_1457e506bb60447cad200d9c732580f8" hidden="1">#REF!</definedName>
    <definedName name="prolinks_14a1132db18148bfbe6f753a9b86a722" localSheetId="10" hidden="1">#REF!</definedName>
    <definedName name="prolinks_14a1132db18148bfbe6f753a9b86a722" localSheetId="4" hidden="1">#REF!</definedName>
    <definedName name="prolinks_14a1132db18148bfbe6f753a9b86a722" hidden="1">#REF!</definedName>
    <definedName name="prolinks_14ca1393847749c48f945afec1e69c78" localSheetId="10" hidden="1">#REF!</definedName>
    <definedName name="prolinks_14ca1393847749c48f945afec1e69c78" localSheetId="4" hidden="1">#REF!</definedName>
    <definedName name="prolinks_14ca1393847749c48f945afec1e69c78" hidden="1">#REF!</definedName>
    <definedName name="prolinks_14d854460d5b4710a53c91166a0cf80b" localSheetId="10" hidden="1">#REF!</definedName>
    <definedName name="prolinks_14d854460d5b4710a53c91166a0cf80b" localSheetId="4" hidden="1">#REF!</definedName>
    <definedName name="prolinks_14d854460d5b4710a53c91166a0cf80b" hidden="1">#REF!</definedName>
    <definedName name="prolinks_14e99bb77c99459dbc5ea0ff92b39492" localSheetId="10" hidden="1">#REF!</definedName>
    <definedName name="prolinks_14e99bb77c99459dbc5ea0ff92b39492" localSheetId="4" hidden="1">#REF!</definedName>
    <definedName name="prolinks_14e99bb77c99459dbc5ea0ff92b39492" hidden="1">#REF!</definedName>
    <definedName name="prolinks_14fb43b1b1e4403a98d3110dd106991e" localSheetId="10" hidden="1">#REF!</definedName>
    <definedName name="prolinks_14fb43b1b1e4403a98d3110dd106991e" localSheetId="4" hidden="1">#REF!</definedName>
    <definedName name="prolinks_14fb43b1b1e4403a98d3110dd106991e" hidden="1">#REF!</definedName>
    <definedName name="prolinks_153e82bb3f1c453185e42d9ae604af76" localSheetId="10" hidden="1">#REF!</definedName>
    <definedName name="prolinks_153e82bb3f1c453185e42d9ae604af76" localSheetId="4" hidden="1">#REF!</definedName>
    <definedName name="prolinks_153e82bb3f1c453185e42d9ae604af76" hidden="1">#REF!</definedName>
    <definedName name="prolinks_15f12dc2bfb545ca97f29c49651595a4" localSheetId="10" hidden="1">#REF!</definedName>
    <definedName name="prolinks_15f12dc2bfb545ca97f29c49651595a4" localSheetId="4" hidden="1">#REF!</definedName>
    <definedName name="prolinks_15f12dc2bfb545ca97f29c49651595a4" hidden="1">#REF!</definedName>
    <definedName name="prolinks_15f3adfc9d55481cbb4e762af69730cf" localSheetId="10" hidden="1">#REF!</definedName>
    <definedName name="prolinks_15f3adfc9d55481cbb4e762af69730cf" localSheetId="4" hidden="1">#REF!</definedName>
    <definedName name="prolinks_15f3adfc9d55481cbb4e762af69730cf" hidden="1">#REF!</definedName>
    <definedName name="prolinks_16617522213b47d4bb5aaa13b070ca5f" localSheetId="10" hidden="1">#REF!</definedName>
    <definedName name="prolinks_16617522213b47d4bb5aaa13b070ca5f" localSheetId="4" hidden="1">#REF!</definedName>
    <definedName name="prolinks_16617522213b47d4bb5aaa13b070ca5f" hidden="1">#REF!</definedName>
    <definedName name="prolinks_16bde1743f8d47768d15a8b9a010114a" localSheetId="10" hidden="1">#REF!</definedName>
    <definedName name="prolinks_16bde1743f8d47768d15a8b9a010114a" localSheetId="4" hidden="1">#REF!</definedName>
    <definedName name="prolinks_16bde1743f8d47768d15a8b9a010114a" hidden="1">#REF!</definedName>
    <definedName name="prolinks_16c26cc74edd4c218f54fb48ebf1c0ed" localSheetId="10" hidden="1">#REF!</definedName>
    <definedName name="prolinks_16c26cc74edd4c218f54fb48ebf1c0ed" localSheetId="4" hidden="1">#REF!</definedName>
    <definedName name="prolinks_16c26cc74edd4c218f54fb48ebf1c0ed" hidden="1">#REF!</definedName>
    <definedName name="prolinks_17e34f135b644953adadaa910bc1e02a" localSheetId="10" hidden="1">#REF!</definedName>
    <definedName name="prolinks_17e34f135b644953adadaa910bc1e02a" localSheetId="4" hidden="1">#REF!</definedName>
    <definedName name="prolinks_17e34f135b644953adadaa910bc1e02a" hidden="1">#REF!</definedName>
    <definedName name="prolinks_18f6dade19dc497ebf0f1652c3c1963d" localSheetId="10" hidden="1">#REF!</definedName>
    <definedName name="prolinks_18f6dade19dc497ebf0f1652c3c1963d" localSheetId="4" hidden="1">#REF!</definedName>
    <definedName name="prolinks_18f6dade19dc497ebf0f1652c3c1963d" hidden="1">#REF!</definedName>
    <definedName name="prolinks_193823a5ba8a425989208dce5396f3a2" localSheetId="10" hidden="1">#REF!</definedName>
    <definedName name="prolinks_193823a5ba8a425989208dce5396f3a2" localSheetId="4" hidden="1">#REF!</definedName>
    <definedName name="prolinks_193823a5ba8a425989208dce5396f3a2" hidden="1">#REF!</definedName>
    <definedName name="prolinks_197b457d2c644924af826ffc010ef332" localSheetId="10" hidden="1">#REF!</definedName>
    <definedName name="prolinks_197b457d2c644924af826ffc010ef332" localSheetId="4" hidden="1">#REF!</definedName>
    <definedName name="prolinks_197b457d2c644924af826ffc010ef332" hidden="1">#REF!</definedName>
    <definedName name="prolinks_19a7a1fdba9e49e19a55b99bc71616cb" localSheetId="10" hidden="1">#REF!</definedName>
    <definedName name="prolinks_19a7a1fdba9e49e19a55b99bc71616cb" localSheetId="4" hidden="1">#REF!</definedName>
    <definedName name="prolinks_19a7a1fdba9e49e19a55b99bc71616cb" hidden="1">#REF!</definedName>
    <definedName name="prolinks_19f48fcaadfe456db3aa185e43379ea6" localSheetId="10" hidden="1">#REF!</definedName>
    <definedName name="prolinks_19f48fcaadfe456db3aa185e43379ea6" localSheetId="4" hidden="1">#REF!</definedName>
    <definedName name="prolinks_19f48fcaadfe456db3aa185e43379ea6" hidden="1">#REF!</definedName>
    <definedName name="prolinks_1a6a8a83dbff4269abc0090f947470ab" localSheetId="10" hidden="1">#REF!</definedName>
    <definedName name="prolinks_1a6a8a83dbff4269abc0090f947470ab" localSheetId="4" hidden="1">#REF!</definedName>
    <definedName name="prolinks_1a6a8a83dbff4269abc0090f947470ab" hidden="1">#REF!</definedName>
    <definedName name="prolinks_1a900e7272f84df88e2009a9ccc9cc6a" localSheetId="10" hidden="1">#REF!</definedName>
    <definedName name="prolinks_1a900e7272f84df88e2009a9ccc9cc6a" localSheetId="4" hidden="1">#REF!</definedName>
    <definedName name="prolinks_1a900e7272f84df88e2009a9ccc9cc6a" hidden="1">#REF!</definedName>
    <definedName name="prolinks_1b6ddbf778bd41cf92945898d0f19f37" localSheetId="10" hidden="1">#REF!</definedName>
    <definedName name="prolinks_1b6ddbf778bd41cf92945898d0f19f37" localSheetId="4" hidden="1">#REF!</definedName>
    <definedName name="prolinks_1b6ddbf778bd41cf92945898d0f19f37" hidden="1">#REF!</definedName>
    <definedName name="prolinks_1b7c78d15e14466dafc0958f01b3a070" localSheetId="10" hidden="1">#REF!</definedName>
    <definedName name="prolinks_1b7c78d15e14466dafc0958f01b3a070" localSheetId="4" hidden="1">#REF!</definedName>
    <definedName name="prolinks_1b7c78d15e14466dafc0958f01b3a070" hidden="1">#REF!</definedName>
    <definedName name="prolinks_1c00edf4dcbf4bc3b27367446b739f12" localSheetId="10" hidden="1">#REF!</definedName>
    <definedName name="prolinks_1c00edf4dcbf4bc3b27367446b739f12" localSheetId="4" hidden="1">#REF!</definedName>
    <definedName name="prolinks_1c00edf4dcbf4bc3b27367446b739f12" hidden="1">#REF!</definedName>
    <definedName name="prolinks_1c1f57e588d84cb1a2f3eca8b9bd14c6" localSheetId="10" hidden="1">#REF!</definedName>
    <definedName name="prolinks_1c1f57e588d84cb1a2f3eca8b9bd14c6" localSheetId="4" hidden="1">#REF!</definedName>
    <definedName name="prolinks_1c1f57e588d84cb1a2f3eca8b9bd14c6" hidden="1">#REF!</definedName>
    <definedName name="prolinks_1c3f355cf2444a42bdb5670c1dce64bf" localSheetId="10" hidden="1">#REF!</definedName>
    <definedName name="prolinks_1c3f355cf2444a42bdb5670c1dce64bf" localSheetId="4" hidden="1">#REF!</definedName>
    <definedName name="prolinks_1c3f355cf2444a42bdb5670c1dce64bf" hidden="1">#REF!</definedName>
    <definedName name="prolinks_1c41b80e574b4e118e696d8589a20f85" localSheetId="10" hidden="1">#REF!</definedName>
    <definedName name="prolinks_1c41b80e574b4e118e696d8589a20f85" localSheetId="4" hidden="1">#REF!</definedName>
    <definedName name="prolinks_1c41b80e574b4e118e696d8589a20f85" hidden="1">#REF!</definedName>
    <definedName name="prolinks_1c704c78d05346baade16871fe15f367" localSheetId="10" hidden="1">#REF!</definedName>
    <definedName name="prolinks_1c704c78d05346baade16871fe15f367" localSheetId="4" hidden="1">#REF!</definedName>
    <definedName name="prolinks_1c704c78d05346baade16871fe15f367" hidden="1">#REF!</definedName>
    <definedName name="prolinks_1ca778ad9e304fc6ab64f1d98b02a9bf" localSheetId="10" hidden="1">#REF!</definedName>
    <definedName name="prolinks_1ca778ad9e304fc6ab64f1d98b02a9bf" localSheetId="4" hidden="1">#REF!</definedName>
    <definedName name="prolinks_1ca778ad9e304fc6ab64f1d98b02a9bf" hidden="1">#REF!</definedName>
    <definedName name="prolinks_1d21806eb07f4cff866cd1c554d3f946" localSheetId="10" hidden="1">#REF!</definedName>
    <definedName name="prolinks_1d21806eb07f4cff866cd1c554d3f946" localSheetId="4" hidden="1">#REF!</definedName>
    <definedName name="prolinks_1d21806eb07f4cff866cd1c554d3f946" hidden="1">#REF!</definedName>
    <definedName name="prolinks_1d452e1fbbae48c78b51225519a29d52" localSheetId="10" hidden="1">#REF!</definedName>
    <definedName name="prolinks_1d452e1fbbae48c78b51225519a29d52" localSheetId="4" hidden="1">#REF!</definedName>
    <definedName name="prolinks_1d452e1fbbae48c78b51225519a29d52" hidden="1">#REF!</definedName>
    <definedName name="prolinks_1d9c164bafdf4cbb8da3d71d2f897f20" localSheetId="10" hidden="1">#REF!</definedName>
    <definedName name="prolinks_1d9c164bafdf4cbb8da3d71d2f897f20" localSheetId="4" hidden="1">#REF!</definedName>
    <definedName name="prolinks_1d9c164bafdf4cbb8da3d71d2f897f20" hidden="1">#REF!</definedName>
    <definedName name="prolinks_1df83c3bae6b498982a537f605e19104" localSheetId="10" hidden="1">#REF!</definedName>
    <definedName name="prolinks_1df83c3bae6b498982a537f605e19104" localSheetId="4" hidden="1">#REF!</definedName>
    <definedName name="prolinks_1df83c3bae6b498982a537f605e19104" hidden="1">#REF!</definedName>
    <definedName name="prolinks_1e098439edf94474aef565fa4d527835" localSheetId="10" hidden="1">#REF!</definedName>
    <definedName name="prolinks_1e098439edf94474aef565fa4d527835" localSheetId="4" hidden="1">#REF!</definedName>
    <definedName name="prolinks_1e098439edf94474aef565fa4d527835" hidden="1">#REF!</definedName>
    <definedName name="prolinks_1f2189c3a25e4cf9abdf8dff35531e9b" localSheetId="10" hidden="1">#REF!</definedName>
    <definedName name="prolinks_1f2189c3a25e4cf9abdf8dff35531e9b" localSheetId="4" hidden="1">#REF!</definedName>
    <definedName name="prolinks_1f2189c3a25e4cf9abdf8dff35531e9b" hidden="1">#REF!</definedName>
    <definedName name="prolinks_1f287524c33d492c849c6fcfb23cf6de" localSheetId="10" hidden="1">#REF!</definedName>
    <definedName name="prolinks_1f287524c33d492c849c6fcfb23cf6de" localSheetId="4" hidden="1">#REF!</definedName>
    <definedName name="prolinks_1f287524c33d492c849c6fcfb23cf6de" hidden="1">#REF!</definedName>
    <definedName name="prolinks_1f6d6bffbff447eaa1df56097d459799" localSheetId="10" hidden="1">#REF!</definedName>
    <definedName name="prolinks_1f6d6bffbff447eaa1df56097d459799" localSheetId="4" hidden="1">#REF!</definedName>
    <definedName name="prolinks_1f6d6bffbff447eaa1df56097d459799" hidden="1">#REF!</definedName>
    <definedName name="prolinks_1f93b78991f841d1b9c2106022d9ba26" localSheetId="10" hidden="1">#REF!,#REF!</definedName>
    <definedName name="prolinks_1f93b78991f841d1b9c2106022d9ba26" localSheetId="4" hidden="1">#REF!,#REF!</definedName>
    <definedName name="prolinks_1f93b78991f841d1b9c2106022d9ba26" hidden="1">#REF!,#REF!</definedName>
    <definedName name="prolinks_1f940dbaec8c46c88c74b20728c5c5b4" localSheetId="10" hidden="1">#REF!</definedName>
    <definedName name="prolinks_1f940dbaec8c46c88c74b20728c5c5b4" localSheetId="4" hidden="1">#REF!</definedName>
    <definedName name="prolinks_1f940dbaec8c46c88c74b20728c5c5b4" hidden="1">#REF!</definedName>
    <definedName name="prolinks_1fd3bac29a6943859fe2b18210f595e1" localSheetId="10" hidden="1">#REF!</definedName>
    <definedName name="prolinks_1fd3bac29a6943859fe2b18210f595e1" localSheetId="4" hidden="1">#REF!</definedName>
    <definedName name="prolinks_1fd3bac29a6943859fe2b18210f595e1" hidden="1">#REF!</definedName>
    <definedName name="prolinks_1fe69d4d80ea444a8dc3e0e7fd498738" localSheetId="10" hidden="1">#REF!</definedName>
    <definedName name="prolinks_1fe69d4d80ea444a8dc3e0e7fd498738" localSheetId="4" hidden="1">#REF!</definedName>
    <definedName name="prolinks_1fe69d4d80ea444a8dc3e0e7fd498738" hidden="1">#REF!</definedName>
    <definedName name="prolinks_208b25a16c6741639ea38b6dc84e5480" localSheetId="10" hidden="1">#REF!</definedName>
    <definedName name="prolinks_208b25a16c6741639ea38b6dc84e5480" localSheetId="4" hidden="1">#REF!</definedName>
    <definedName name="prolinks_208b25a16c6741639ea38b6dc84e5480" hidden="1">#REF!</definedName>
    <definedName name="prolinks_20932961ce53401b9102d61b6220eb95" localSheetId="10" hidden="1">#REF!</definedName>
    <definedName name="prolinks_20932961ce53401b9102d61b6220eb95" localSheetId="4" hidden="1">#REF!</definedName>
    <definedName name="prolinks_20932961ce53401b9102d61b6220eb95" hidden="1">#REF!</definedName>
    <definedName name="prolinks_21066316b1564cd0800d3e410d9f5027" localSheetId="10" hidden="1">#REF!</definedName>
    <definedName name="prolinks_21066316b1564cd0800d3e410d9f5027" localSheetId="4" hidden="1">#REF!</definedName>
    <definedName name="prolinks_21066316b1564cd0800d3e410d9f5027" hidden="1">#REF!</definedName>
    <definedName name="prolinks_214330951df04a869aaa7d45edd0af61" localSheetId="10" hidden="1">#REF!</definedName>
    <definedName name="prolinks_214330951df04a869aaa7d45edd0af61" localSheetId="4" hidden="1">#REF!</definedName>
    <definedName name="prolinks_214330951df04a869aaa7d45edd0af61" hidden="1">#REF!</definedName>
    <definedName name="prolinks_215773e1f829459891971b84a7dd5636" localSheetId="10" hidden="1">#REF!</definedName>
    <definedName name="prolinks_215773e1f829459891971b84a7dd5636" localSheetId="4" hidden="1">#REF!</definedName>
    <definedName name="prolinks_215773e1f829459891971b84a7dd5636" hidden="1">#REF!</definedName>
    <definedName name="prolinks_21d78835dd9a465b9ec7f42475e4d320" localSheetId="10" hidden="1">#REF!</definedName>
    <definedName name="prolinks_21d78835dd9a465b9ec7f42475e4d320" localSheetId="4" hidden="1">#REF!</definedName>
    <definedName name="prolinks_21d78835dd9a465b9ec7f42475e4d320" hidden="1">#REF!</definedName>
    <definedName name="prolinks_21fa152523554dd897e53a1bb1932f83" localSheetId="10" hidden="1">#REF!</definedName>
    <definedName name="prolinks_21fa152523554dd897e53a1bb1932f83" localSheetId="4" hidden="1">#REF!</definedName>
    <definedName name="prolinks_21fa152523554dd897e53a1bb1932f83" hidden="1">#REF!</definedName>
    <definedName name="prolinks_2226deee86754c8ca73d62512ce98d52" localSheetId="10" hidden="1">#REF!</definedName>
    <definedName name="prolinks_2226deee86754c8ca73d62512ce98d52" localSheetId="4" hidden="1">#REF!</definedName>
    <definedName name="prolinks_2226deee86754c8ca73d62512ce98d52" hidden="1">#REF!</definedName>
    <definedName name="prolinks_2251090318144caa98ed7f0ea5a6b335" localSheetId="10" hidden="1">#REF!</definedName>
    <definedName name="prolinks_2251090318144caa98ed7f0ea5a6b335" localSheetId="4" hidden="1">#REF!</definedName>
    <definedName name="prolinks_2251090318144caa98ed7f0ea5a6b335" hidden="1">#REF!</definedName>
    <definedName name="prolinks_225e5162b08d4c3d9857012e6383af43" localSheetId="10" hidden="1">#REF!</definedName>
    <definedName name="prolinks_225e5162b08d4c3d9857012e6383af43" localSheetId="4" hidden="1">#REF!</definedName>
    <definedName name="prolinks_225e5162b08d4c3d9857012e6383af43" hidden="1">#REF!</definedName>
    <definedName name="prolinks_226b5b16532d4f49893f941b7bda7762" localSheetId="10" hidden="1">#REF!</definedName>
    <definedName name="prolinks_226b5b16532d4f49893f941b7bda7762" localSheetId="4" hidden="1">#REF!</definedName>
    <definedName name="prolinks_226b5b16532d4f49893f941b7bda7762" hidden="1">#REF!</definedName>
    <definedName name="prolinks_227e684c81d64646b9bde78101b8b474" localSheetId="10" hidden="1">#REF!</definedName>
    <definedName name="prolinks_227e684c81d64646b9bde78101b8b474" localSheetId="4" hidden="1">#REF!</definedName>
    <definedName name="prolinks_227e684c81d64646b9bde78101b8b474" hidden="1">#REF!</definedName>
    <definedName name="prolinks_2298621fdc184c0b8525d928c1db1f39" localSheetId="10" hidden="1">#REF!</definedName>
    <definedName name="prolinks_2298621fdc184c0b8525d928c1db1f39" localSheetId="4" hidden="1">#REF!</definedName>
    <definedName name="prolinks_2298621fdc184c0b8525d928c1db1f39" hidden="1">#REF!</definedName>
    <definedName name="prolinks_22c630a33d1a4635b45750359f301ae7" localSheetId="10" hidden="1">#REF!</definedName>
    <definedName name="prolinks_22c630a33d1a4635b45750359f301ae7" localSheetId="4" hidden="1">#REF!</definedName>
    <definedName name="prolinks_22c630a33d1a4635b45750359f301ae7" hidden="1">#REF!</definedName>
    <definedName name="prolinks_2389b2d607964acf8afc1c26d094e5b0" localSheetId="10" hidden="1">#REF!</definedName>
    <definedName name="prolinks_2389b2d607964acf8afc1c26d094e5b0" localSheetId="4" hidden="1">#REF!</definedName>
    <definedName name="prolinks_2389b2d607964acf8afc1c26d094e5b0" hidden="1">#REF!</definedName>
    <definedName name="prolinks_23cafd446c464764a952db75b6cba94e" localSheetId="10" hidden="1">#REF!</definedName>
    <definedName name="prolinks_23cafd446c464764a952db75b6cba94e" localSheetId="4" hidden="1">#REF!</definedName>
    <definedName name="prolinks_23cafd446c464764a952db75b6cba94e" hidden="1">#REF!</definedName>
    <definedName name="prolinks_23d4bfd4414b4a22bd8d78d95251bd00" localSheetId="10" hidden="1">#REF!</definedName>
    <definedName name="prolinks_23d4bfd4414b4a22bd8d78d95251bd00" localSheetId="4" hidden="1">#REF!</definedName>
    <definedName name="prolinks_23d4bfd4414b4a22bd8d78d95251bd00" hidden="1">#REF!</definedName>
    <definedName name="prolinks_23f575ad1fcf41b6aaf882f3a015ef44" localSheetId="10" hidden="1">#REF!</definedName>
    <definedName name="prolinks_23f575ad1fcf41b6aaf882f3a015ef44" localSheetId="4" hidden="1">#REF!</definedName>
    <definedName name="prolinks_23f575ad1fcf41b6aaf882f3a015ef44" hidden="1">#REF!</definedName>
    <definedName name="prolinks_246af69dac374ada9102e47bfb7d1d9d" localSheetId="10" hidden="1">#REF!</definedName>
    <definedName name="prolinks_246af69dac374ada9102e47bfb7d1d9d" localSheetId="4" hidden="1">#REF!</definedName>
    <definedName name="prolinks_246af69dac374ada9102e47bfb7d1d9d" hidden="1">#REF!</definedName>
    <definedName name="prolinks_25048959f0234dba95c1190d91bed61f" localSheetId="10" hidden="1">#REF!</definedName>
    <definedName name="prolinks_25048959f0234dba95c1190d91bed61f" localSheetId="4" hidden="1">#REF!</definedName>
    <definedName name="prolinks_25048959f0234dba95c1190d91bed61f" hidden="1">#REF!</definedName>
    <definedName name="prolinks_25077b168c0a4503bab1417f4abf67ef" localSheetId="10" hidden="1">#REF!</definedName>
    <definedName name="prolinks_25077b168c0a4503bab1417f4abf67ef" localSheetId="4" hidden="1">#REF!</definedName>
    <definedName name="prolinks_25077b168c0a4503bab1417f4abf67ef" hidden="1">#REF!</definedName>
    <definedName name="prolinks_250ec5878d524ffea6d8095c94132568" localSheetId="10" hidden="1">#REF!</definedName>
    <definedName name="prolinks_250ec5878d524ffea6d8095c94132568" localSheetId="4" hidden="1">#REF!</definedName>
    <definedName name="prolinks_250ec5878d524ffea6d8095c94132568" hidden="1">#REF!</definedName>
    <definedName name="prolinks_25da2ea3820e474abfb84b3e3777c5b7" localSheetId="10" hidden="1">#REF!</definedName>
    <definedName name="prolinks_25da2ea3820e474abfb84b3e3777c5b7" localSheetId="4" hidden="1">#REF!</definedName>
    <definedName name="prolinks_25da2ea3820e474abfb84b3e3777c5b7" hidden="1">#REF!</definedName>
    <definedName name="prolinks_2632a63452ff45e7b3682be95823fcb4" localSheetId="10" hidden="1">#REF!</definedName>
    <definedName name="prolinks_2632a63452ff45e7b3682be95823fcb4" localSheetId="4" hidden="1">#REF!</definedName>
    <definedName name="prolinks_2632a63452ff45e7b3682be95823fcb4" hidden="1">#REF!</definedName>
    <definedName name="prolinks_26b78eaedcb44c02be9b68dfa7e88872" localSheetId="10" hidden="1">#REF!</definedName>
    <definedName name="prolinks_26b78eaedcb44c02be9b68dfa7e88872" localSheetId="4" hidden="1">#REF!</definedName>
    <definedName name="prolinks_26b78eaedcb44c02be9b68dfa7e88872" hidden="1">#REF!</definedName>
    <definedName name="prolinks_2780d90739fd4336b53a7845df2616fa" localSheetId="10" hidden="1">#REF!</definedName>
    <definedName name="prolinks_2780d90739fd4336b53a7845df2616fa" localSheetId="4" hidden="1">#REF!</definedName>
    <definedName name="prolinks_2780d90739fd4336b53a7845df2616fa" hidden="1">#REF!</definedName>
    <definedName name="prolinks_27d52f58c23f4abd93a000dfeba0433e" localSheetId="10" hidden="1">#REF!</definedName>
    <definedName name="prolinks_27d52f58c23f4abd93a000dfeba0433e" localSheetId="4" hidden="1">#REF!</definedName>
    <definedName name="prolinks_27d52f58c23f4abd93a000dfeba0433e" hidden="1">#REF!</definedName>
    <definedName name="prolinks_28271793515e44af90152e369c9f18a2" localSheetId="10" hidden="1">#REF!</definedName>
    <definedName name="prolinks_28271793515e44af90152e369c9f18a2" localSheetId="4" hidden="1">#REF!</definedName>
    <definedName name="prolinks_28271793515e44af90152e369c9f18a2" hidden="1">#REF!</definedName>
    <definedName name="prolinks_285bbb3e01fe466b8e67993542b63508" localSheetId="10" hidden="1">#REF!</definedName>
    <definedName name="prolinks_285bbb3e01fe466b8e67993542b63508" localSheetId="4" hidden="1">#REF!</definedName>
    <definedName name="prolinks_285bbb3e01fe466b8e67993542b63508" hidden="1">#REF!</definedName>
    <definedName name="prolinks_2862bed37707481d95e1511a10acdb6a" localSheetId="10" hidden="1">#REF!</definedName>
    <definedName name="prolinks_2862bed37707481d95e1511a10acdb6a" localSheetId="4" hidden="1">#REF!</definedName>
    <definedName name="prolinks_2862bed37707481d95e1511a10acdb6a" hidden="1">#REF!</definedName>
    <definedName name="prolinks_298c683e4eb842f792d5e8a3a9dabcab" localSheetId="10" hidden="1">#REF!</definedName>
    <definedName name="prolinks_298c683e4eb842f792d5e8a3a9dabcab" localSheetId="4" hidden="1">#REF!</definedName>
    <definedName name="prolinks_298c683e4eb842f792d5e8a3a9dabcab" hidden="1">#REF!</definedName>
    <definedName name="prolinks_2a272708b4e8463084890218d2f0f25c" localSheetId="10" hidden="1">#REF!</definedName>
    <definedName name="prolinks_2a272708b4e8463084890218d2f0f25c" localSheetId="4" hidden="1">#REF!</definedName>
    <definedName name="prolinks_2a272708b4e8463084890218d2f0f25c" hidden="1">#REF!</definedName>
    <definedName name="prolinks_2a90019f5d30407dbf765cf6891f5a99" localSheetId="10" hidden="1">#REF!</definedName>
    <definedName name="prolinks_2a90019f5d30407dbf765cf6891f5a99" localSheetId="4" hidden="1">#REF!</definedName>
    <definedName name="prolinks_2a90019f5d30407dbf765cf6891f5a99" hidden="1">#REF!</definedName>
    <definedName name="prolinks_2a9d1cbf29b54a8cb840596fb71ee1d2" localSheetId="10" hidden="1">#REF!</definedName>
    <definedName name="prolinks_2a9d1cbf29b54a8cb840596fb71ee1d2" localSheetId="4" hidden="1">#REF!</definedName>
    <definedName name="prolinks_2a9d1cbf29b54a8cb840596fb71ee1d2" hidden="1">#REF!</definedName>
    <definedName name="prolinks_2b3cfdbd2ae847669e811c9058cd3db5" localSheetId="10" hidden="1">#REF!</definedName>
    <definedName name="prolinks_2b3cfdbd2ae847669e811c9058cd3db5" localSheetId="4" hidden="1">#REF!</definedName>
    <definedName name="prolinks_2b3cfdbd2ae847669e811c9058cd3db5" hidden="1">#REF!</definedName>
    <definedName name="prolinks_2b4587151a2046ed9b8395cb523b7676" localSheetId="10" hidden="1">#REF!</definedName>
    <definedName name="prolinks_2b4587151a2046ed9b8395cb523b7676" localSheetId="4" hidden="1">#REF!</definedName>
    <definedName name="prolinks_2b4587151a2046ed9b8395cb523b7676" hidden="1">#REF!</definedName>
    <definedName name="prolinks_2b6632d286b44f4097f811b73ee8f9d7" localSheetId="10" hidden="1">#REF!</definedName>
    <definedName name="prolinks_2b6632d286b44f4097f811b73ee8f9d7" localSheetId="4" hidden="1">#REF!</definedName>
    <definedName name="prolinks_2b6632d286b44f4097f811b73ee8f9d7" hidden="1">#REF!</definedName>
    <definedName name="prolinks_2bb6760a37f24f0f856193a3f12f47bd" localSheetId="10" hidden="1">#REF!</definedName>
    <definedName name="prolinks_2bb6760a37f24f0f856193a3f12f47bd" localSheetId="4" hidden="1">#REF!</definedName>
    <definedName name="prolinks_2bb6760a37f24f0f856193a3f12f47bd" hidden="1">#REF!</definedName>
    <definedName name="prolinks_2bfc7c3a6a3b458bb188cc920796995e" localSheetId="10" hidden="1">#REF!</definedName>
    <definedName name="prolinks_2bfc7c3a6a3b458bb188cc920796995e" localSheetId="4" hidden="1">#REF!</definedName>
    <definedName name="prolinks_2bfc7c3a6a3b458bb188cc920796995e" hidden="1">#REF!</definedName>
    <definedName name="prolinks_2c298889996d4d66bc0c65a3e5081281" localSheetId="10" hidden="1">#REF!</definedName>
    <definedName name="prolinks_2c298889996d4d66bc0c65a3e5081281" localSheetId="4" hidden="1">#REF!</definedName>
    <definedName name="prolinks_2c298889996d4d66bc0c65a3e5081281" hidden="1">#REF!</definedName>
    <definedName name="prolinks_2c5161a18bb2428baa570f4ad3c79ca6" localSheetId="10" hidden="1">#REF!</definedName>
    <definedName name="prolinks_2c5161a18bb2428baa570f4ad3c79ca6" localSheetId="4" hidden="1">#REF!</definedName>
    <definedName name="prolinks_2c5161a18bb2428baa570f4ad3c79ca6" hidden="1">#REF!</definedName>
    <definedName name="prolinks_2c5da836f03a48059b2c31a77d45f527" localSheetId="10" hidden="1">#REF!</definedName>
    <definedName name="prolinks_2c5da836f03a48059b2c31a77d45f527" localSheetId="4" hidden="1">#REF!</definedName>
    <definedName name="prolinks_2c5da836f03a48059b2c31a77d45f527" hidden="1">#REF!</definedName>
    <definedName name="prolinks_2c8ccb5d46754e98a97123ac092f2aac" localSheetId="10" hidden="1">#REF!</definedName>
    <definedName name="prolinks_2c8ccb5d46754e98a97123ac092f2aac" localSheetId="4" hidden="1">#REF!</definedName>
    <definedName name="prolinks_2c8ccb5d46754e98a97123ac092f2aac" hidden="1">#REF!</definedName>
    <definedName name="prolinks_2cddddbf33364b368605c3a5a5b39d11" localSheetId="10" hidden="1">#REF!</definedName>
    <definedName name="prolinks_2cddddbf33364b368605c3a5a5b39d11" localSheetId="4" hidden="1">#REF!</definedName>
    <definedName name="prolinks_2cddddbf33364b368605c3a5a5b39d11" hidden="1">#REF!</definedName>
    <definedName name="prolinks_2d2934dde734426d854a88535c8ab55f" localSheetId="10" hidden="1">#REF!</definedName>
    <definedName name="prolinks_2d2934dde734426d854a88535c8ab55f" localSheetId="4" hidden="1">#REF!</definedName>
    <definedName name="prolinks_2d2934dde734426d854a88535c8ab55f" hidden="1">#REF!</definedName>
    <definedName name="prolinks_2d2c44dbf0c941749d434c312d2f0ce7" localSheetId="10" hidden="1">#REF!</definedName>
    <definedName name="prolinks_2d2c44dbf0c941749d434c312d2f0ce7" localSheetId="4" hidden="1">#REF!</definedName>
    <definedName name="prolinks_2d2c44dbf0c941749d434c312d2f0ce7" hidden="1">#REF!</definedName>
    <definedName name="prolinks_2d2d1bd19c054356a814ae8f7cd89026" localSheetId="10" hidden="1">#REF!</definedName>
    <definedName name="prolinks_2d2d1bd19c054356a814ae8f7cd89026" localSheetId="4" hidden="1">#REF!</definedName>
    <definedName name="prolinks_2d2d1bd19c054356a814ae8f7cd89026" hidden="1">#REF!</definedName>
    <definedName name="prolinks_2d4479f906af4e4e938ff07e567c243e" localSheetId="10" hidden="1">#REF!</definedName>
    <definedName name="prolinks_2d4479f906af4e4e938ff07e567c243e" localSheetId="4" hidden="1">#REF!</definedName>
    <definedName name="prolinks_2d4479f906af4e4e938ff07e567c243e" hidden="1">#REF!</definedName>
    <definedName name="prolinks_2d7c762647ee47aaaa5935e13eafdb04" localSheetId="10" hidden="1">#REF!</definedName>
    <definedName name="prolinks_2d7c762647ee47aaaa5935e13eafdb04" localSheetId="4" hidden="1">#REF!</definedName>
    <definedName name="prolinks_2d7c762647ee47aaaa5935e13eafdb04" hidden="1">#REF!</definedName>
    <definedName name="prolinks_2db87e428d494cbba43f9fb8c6f87a32" localSheetId="10" hidden="1">#REF!</definedName>
    <definedName name="prolinks_2db87e428d494cbba43f9fb8c6f87a32" localSheetId="4" hidden="1">#REF!</definedName>
    <definedName name="prolinks_2db87e428d494cbba43f9fb8c6f87a32" hidden="1">#REF!</definedName>
    <definedName name="prolinks_2e6ed751af52442aa7aae7cb62e9472e" localSheetId="10" hidden="1">#REF!</definedName>
    <definedName name="prolinks_2e6ed751af52442aa7aae7cb62e9472e" localSheetId="4" hidden="1">#REF!</definedName>
    <definedName name="prolinks_2e6ed751af52442aa7aae7cb62e9472e" hidden="1">#REF!</definedName>
    <definedName name="prolinks_2ece5bd9bd014dada20f1fdc89f3b73c" localSheetId="10" hidden="1">#REF!</definedName>
    <definedName name="prolinks_2ece5bd9bd014dada20f1fdc89f3b73c" localSheetId="4" hidden="1">#REF!</definedName>
    <definedName name="prolinks_2ece5bd9bd014dada20f1fdc89f3b73c" hidden="1">#REF!</definedName>
    <definedName name="prolinks_3028d8e4ec1b429e999eb6e27945b159" localSheetId="10" hidden="1">#REF!</definedName>
    <definedName name="prolinks_3028d8e4ec1b429e999eb6e27945b159" localSheetId="4" hidden="1">#REF!</definedName>
    <definedName name="prolinks_3028d8e4ec1b429e999eb6e27945b159" hidden="1">#REF!</definedName>
    <definedName name="prolinks_309009adeb7d44dfa68798f9f13378ee" localSheetId="10" hidden="1">#REF!</definedName>
    <definedName name="prolinks_309009adeb7d44dfa68798f9f13378ee" localSheetId="4" hidden="1">#REF!</definedName>
    <definedName name="prolinks_309009adeb7d44dfa68798f9f13378ee" hidden="1">#REF!</definedName>
    <definedName name="prolinks_312d928b9d41420fbdafd92376bd5c7c" localSheetId="10" hidden="1">#REF!</definedName>
    <definedName name="prolinks_312d928b9d41420fbdafd92376bd5c7c" localSheetId="4" hidden="1">#REF!</definedName>
    <definedName name="prolinks_312d928b9d41420fbdafd92376bd5c7c" hidden="1">#REF!</definedName>
    <definedName name="prolinks_31bae93d0bcd42e7a8c7d407ed328d22" localSheetId="10" hidden="1">#REF!</definedName>
    <definedName name="prolinks_31bae93d0bcd42e7a8c7d407ed328d22" localSheetId="4" hidden="1">#REF!</definedName>
    <definedName name="prolinks_31bae93d0bcd42e7a8c7d407ed328d22" hidden="1">#REF!</definedName>
    <definedName name="prolinks_31d4f54bb4ae4a158686fc2ce70d76ee" localSheetId="10" hidden="1">#REF!</definedName>
    <definedName name="prolinks_31d4f54bb4ae4a158686fc2ce70d76ee" localSheetId="4" hidden="1">#REF!</definedName>
    <definedName name="prolinks_31d4f54bb4ae4a158686fc2ce70d76ee" hidden="1">#REF!</definedName>
    <definedName name="prolinks_31fa6cc5a71a4df59e87280c57335858" localSheetId="10" hidden="1">#REF!</definedName>
    <definedName name="prolinks_31fa6cc5a71a4df59e87280c57335858" localSheetId="4" hidden="1">#REF!</definedName>
    <definedName name="prolinks_31fa6cc5a71a4df59e87280c57335858" hidden="1">#REF!</definedName>
    <definedName name="prolinks_32c50a47255b43b6a1d7208497498d6e" localSheetId="10" hidden="1">#REF!</definedName>
    <definedName name="prolinks_32c50a47255b43b6a1d7208497498d6e" localSheetId="4" hidden="1">#REF!</definedName>
    <definedName name="prolinks_32c50a47255b43b6a1d7208497498d6e" hidden="1">#REF!</definedName>
    <definedName name="prolinks_3314344419d64231bd05d1d14059db79" localSheetId="10" hidden="1">#REF!</definedName>
    <definedName name="prolinks_3314344419d64231bd05d1d14059db79" localSheetId="4" hidden="1">#REF!</definedName>
    <definedName name="prolinks_3314344419d64231bd05d1d14059db79" hidden="1">#REF!</definedName>
    <definedName name="prolinks_3435751496794675bf61c4a31867346a" localSheetId="10" hidden="1">#REF!</definedName>
    <definedName name="prolinks_3435751496794675bf61c4a31867346a" localSheetId="4" hidden="1">#REF!</definedName>
    <definedName name="prolinks_3435751496794675bf61c4a31867346a" hidden="1">#REF!</definedName>
    <definedName name="prolinks_3449fb26cf9f4a84a0f9a654c41ffc41" localSheetId="10" hidden="1">#REF!</definedName>
    <definedName name="prolinks_3449fb26cf9f4a84a0f9a654c41ffc41" localSheetId="4" hidden="1">#REF!</definedName>
    <definedName name="prolinks_3449fb26cf9f4a84a0f9a654c41ffc41" hidden="1">#REF!</definedName>
    <definedName name="prolinks_3499695a50ee4c6fbed104eebac7397e" localSheetId="10" hidden="1">#REF!</definedName>
    <definedName name="prolinks_3499695a50ee4c6fbed104eebac7397e" localSheetId="4" hidden="1">#REF!</definedName>
    <definedName name="prolinks_3499695a50ee4c6fbed104eebac7397e" hidden="1">#REF!</definedName>
    <definedName name="prolinks_353ccb32eb904f67b33309d57cc1de33" localSheetId="10" hidden="1">#REF!</definedName>
    <definedName name="prolinks_353ccb32eb904f67b33309d57cc1de33" localSheetId="4" hidden="1">#REF!</definedName>
    <definedName name="prolinks_353ccb32eb904f67b33309d57cc1de33" hidden="1">#REF!</definedName>
    <definedName name="prolinks_3553837c8f3c425392b4cffd3c064581" localSheetId="10" hidden="1">#REF!</definedName>
    <definedName name="prolinks_3553837c8f3c425392b4cffd3c064581" localSheetId="4" hidden="1">#REF!</definedName>
    <definedName name="prolinks_3553837c8f3c425392b4cffd3c064581" hidden="1">#REF!</definedName>
    <definedName name="prolinks_356d9c742cba43469bbddac021f952fb" localSheetId="10" hidden="1">#REF!</definedName>
    <definedName name="prolinks_356d9c742cba43469bbddac021f952fb" localSheetId="4" hidden="1">#REF!</definedName>
    <definedName name="prolinks_356d9c742cba43469bbddac021f952fb" hidden="1">#REF!</definedName>
    <definedName name="prolinks_358dd28c188d48feb50b28cfc7945220" localSheetId="10" hidden="1">#REF!</definedName>
    <definedName name="prolinks_358dd28c188d48feb50b28cfc7945220" localSheetId="4" hidden="1">#REF!</definedName>
    <definedName name="prolinks_358dd28c188d48feb50b28cfc7945220" hidden="1">#REF!</definedName>
    <definedName name="prolinks_35b77072b6d4451faed3e719bf916ad1" localSheetId="10" hidden="1">#REF!</definedName>
    <definedName name="prolinks_35b77072b6d4451faed3e719bf916ad1" localSheetId="4" hidden="1">#REF!</definedName>
    <definedName name="prolinks_35b77072b6d4451faed3e719bf916ad1" hidden="1">#REF!</definedName>
    <definedName name="prolinks_35d16877c8aa4096a305d346b4e36ea5" localSheetId="10" hidden="1">#REF!</definedName>
    <definedName name="prolinks_35d16877c8aa4096a305d346b4e36ea5" localSheetId="4" hidden="1">#REF!</definedName>
    <definedName name="prolinks_35d16877c8aa4096a305d346b4e36ea5" hidden="1">#REF!</definedName>
    <definedName name="prolinks_36bcf7edf1194bb4949af7f7c7882d8f" localSheetId="10" hidden="1">#REF!</definedName>
    <definedName name="prolinks_36bcf7edf1194bb4949af7f7c7882d8f" localSheetId="4" hidden="1">#REF!</definedName>
    <definedName name="prolinks_36bcf7edf1194bb4949af7f7c7882d8f" hidden="1">#REF!</definedName>
    <definedName name="prolinks_36fb1185ab894d1c9c00fdc726ced0e4" localSheetId="10" hidden="1">#REF!</definedName>
    <definedName name="prolinks_36fb1185ab894d1c9c00fdc726ced0e4" localSheetId="4" hidden="1">#REF!</definedName>
    <definedName name="prolinks_36fb1185ab894d1c9c00fdc726ced0e4" hidden="1">#REF!</definedName>
    <definedName name="prolinks_37444d20d3ec44c29fa0490f2bfd9a4b" localSheetId="10" hidden="1">#REF!</definedName>
    <definedName name="prolinks_37444d20d3ec44c29fa0490f2bfd9a4b" localSheetId="4" hidden="1">#REF!</definedName>
    <definedName name="prolinks_37444d20d3ec44c29fa0490f2bfd9a4b" hidden="1">#REF!</definedName>
    <definedName name="prolinks_37a6fe9edb03456e9b22bfce82a6722d" localSheetId="10" hidden="1">#REF!</definedName>
    <definedName name="prolinks_37a6fe9edb03456e9b22bfce82a6722d" localSheetId="4" hidden="1">#REF!</definedName>
    <definedName name="prolinks_37a6fe9edb03456e9b22bfce82a6722d" hidden="1">#REF!</definedName>
    <definedName name="prolinks_37d1df11351a48b299393d37ddfe86e2" localSheetId="10" hidden="1">#REF!</definedName>
    <definedName name="prolinks_37d1df11351a48b299393d37ddfe86e2" localSheetId="4" hidden="1">#REF!</definedName>
    <definedName name="prolinks_37d1df11351a48b299393d37ddfe86e2" hidden="1">#REF!</definedName>
    <definedName name="prolinks_384a919c96b74981a6598b0f70f84017" localSheetId="10" hidden="1">#REF!</definedName>
    <definedName name="prolinks_384a919c96b74981a6598b0f70f84017" localSheetId="4" hidden="1">#REF!</definedName>
    <definedName name="prolinks_384a919c96b74981a6598b0f70f84017" hidden="1">#REF!</definedName>
    <definedName name="prolinks_3854aed5749d43e08c31d25cbb7c9874" localSheetId="10" hidden="1">#REF!</definedName>
    <definedName name="prolinks_3854aed5749d43e08c31d25cbb7c9874" localSheetId="4" hidden="1">#REF!</definedName>
    <definedName name="prolinks_3854aed5749d43e08c31d25cbb7c9874" hidden="1">#REF!</definedName>
    <definedName name="prolinks_385f8a79e8f04e1d83bfb9c23b750c4b" localSheetId="10" hidden="1">#REF!</definedName>
    <definedName name="prolinks_385f8a79e8f04e1d83bfb9c23b750c4b" localSheetId="4" hidden="1">#REF!</definedName>
    <definedName name="prolinks_385f8a79e8f04e1d83bfb9c23b750c4b" hidden="1">#REF!</definedName>
    <definedName name="prolinks_3881891ad7bf4156a9535a9039960911" localSheetId="10" hidden="1">#REF!</definedName>
    <definedName name="prolinks_3881891ad7bf4156a9535a9039960911" localSheetId="4" hidden="1">#REF!</definedName>
    <definedName name="prolinks_3881891ad7bf4156a9535a9039960911" hidden="1">#REF!</definedName>
    <definedName name="prolinks_38d86a04fcf1449d85401ef83221d7b8" localSheetId="10" hidden="1">#REF!</definedName>
    <definedName name="prolinks_38d86a04fcf1449d85401ef83221d7b8" localSheetId="4" hidden="1">#REF!</definedName>
    <definedName name="prolinks_38d86a04fcf1449d85401ef83221d7b8" hidden="1">#REF!</definedName>
    <definedName name="prolinks_38fbd3e6f9dd4b9782a5722146a2ad94" localSheetId="10" hidden="1">#REF!</definedName>
    <definedName name="prolinks_38fbd3e6f9dd4b9782a5722146a2ad94" localSheetId="4" hidden="1">#REF!</definedName>
    <definedName name="prolinks_38fbd3e6f9dd4b9782a5722146a2ad94" hidden="1">#REF!</definedName>
    <definedName name="prolinks_3944e9a08bea4cf2a3961e33c7443a08" localSheetId="10" hidden="1">#REF!</definedName>
    <definedName name="prolinks_3944e9a08bea4cf2a3961e33c7443a08" localSheetId="4" hidden="1">#REF!</definedName>
    <definedName name="prolinks_3944e9a08bea4cf2a3961e33c7443a08" hidden="1">#REF!</definedName>
    <definedName name="prolinks_3955f9e86e3c438a8c56219e09a46fbe" localSheetId="10" hidden="1">#REF!</definedName>
    <definedName name="prolinks_3955f9e86e3c438a8c56219e09a46fbe" localSheetId="4" hidden="1">#REF!</definedName>
    <definedName name="prolinks_3955f9e86e3c438a8c56219e09a46fbe" hidden="1">#REF!</definedName>
    <definedName name="prolinks_397f9c4314cb4f3ea5219812f59e0d33" localSheetId="10" hidden="1">#REF!</definedName>
    <definedName name="prolinks_397f9c4314cb4f3ea5219812f59e0d33" localSheetId="4" hidden="1">#REF!</definedName>
    <definedName name="prolinks_397f9c4314cb4f3ea5219812f59e0d33" hidden="1">#REF!</definedName>
    <definedName name="prolinks_39e621fe7efa4125bd5c8990a4a17e1d" localSheetId="10" hidden="1">#REF!</definedName>
    <definedName name="prolinks_39e621fe7efa4125bd5c8990a4a17e1d" localSheetId="4" hidden="1">#REF!</definedName>
    <definedName name="prolinks_39e621fe7efa4125bd5c8990a4a17e1d" hidden="1">#REF!</definedName>
    <definedName name="prolinks_39fb8cc4f9d74a0981ed02f7a92fbd8d" localSheetId="10" hidden="1">#REF!</definedName>
    <definedName name="prolinks_39fb8cc4f9d74a0981ed02f7a92fbd8d" localSheetId="4" hidden="1">#REF!</definedName>
    <definedName name="prolinks_39fb8cc4f9d74a0981ed02f7a92fbd8d" hidden="1">#REF!</definedName>
    <definedName name="prolinks_3a03f82b5b3846129e81ac83aaf10cbf" localSheetId="10" hidden="1">#REF!</definedName>
    <definedName name="prolinks_3a03f82b5b3846129e81ac83aaf10cbf" localSheetId="4" hidden="1">#REF!</definedName>
    <definedName name="prolinks_3a03f82b5b3846129e81ac83aaf10cbf" hidden="1">#REF!</definedName>
    <definedName name="prolinks_3a31fdfceea944ab91c2b50639415c31" localSheetId="10" hidden="1">#REF!</definedName>
    <definedName name="prolinks_3a31fdfceea944ab91c2b50639415c31" localSheetId="4" hidden="1">#REF!</definedName>
    <definedName name="prolinks_3a31fdfceea944ab91c2b50639415c31" hidden="1">#REF!</definedName>
    <definedName name="prolinks_3a7b79ea43004f18a31a0a4c14c23027" localSheetId="10" hidden="1">#REF!</definedName>
    <definedName name="prolinks_3a7b79ea43004f18a31a0a4c14c23027" localSheetId="4" hidden="1">#REF!</definedName>
    <definedName name="prolinks_3a7b79ea43004f18a31a0a4c14c23027" hidden="1">#REF!</definedName>
    <definedName name="prolinks_3b26798c89e6428cb4a99f437156ef45" localSheetId="10" hidden="1">#REF!</definedName>
    <definedName name="prolinks_3b26798c89e6428cb4a99f437156ef45" localSheetId="4" hidden="1">#REF!</definedName>
    <definedName name="prolinks_3b26798c89e6428cb4a99f437156ef45" hidden="1">#REF!</definedName>
    <definedName name="prolinks_3b7c2a14648b446990a7fcf71bbc91f8" localSheetId="10" hidden="1">#REF!</definedName>
    <definedName name="prolinks_3b7c2a14648b446990a7fcf71bbc91f8" localSheetId="4" hidden="1">#REF!</definedName>
    <definedName name="prolinks_3b7c2a14648b446990a7fcf71bbc91f8" hidden="1">#REF!</definedName>
    <definedName name="prolinks_3bc9432a499147c891495b2eb64d9c5f" localSheetId="10" hidden="1">#REF!</definedName>
    <definedName name="prolinks_3bc9432a499147c891495b2eb64d9c5f" localSheetId="4" hidden="1">#REF!</definedName>
    <definedName name="prolinks_3bc9432a499147c891495b2eb64d9c5f" hidden="1">#REF!</definedName>
    <definedName name="prolinks_3be734226173444a9af869eb7253f7e8" localSheetId="10" hidden="1">#REF!</definedName>
    <definedName name="prolinks_3be734226173444a9af869eb7253f7e8" localSheetId="4" hidden="1">#REF!</definedName>
    <definedName name="prolinks_3be734226173444a9af869eb7253f7e8" hidden="1">#REF!</definedName>
    <definedName name="prolinks_3cc96df8df9a4f41ab65af09ac59db62" localSheetId="10" hidden="1">#REF!</definedName>
    <definedName name="prolinks_3cc96df8df9a4f41ab65af09ac59db62" localSheetId="4" hidden="1">#REF!</definedName>
    <definedName name="prolinks_3cc96df8df9a4f41ab65af09ac59db62" hidden="1">#REF!</definedName>
    <definedName name="prolinks_3d7a8967d0ba4c439921ffac5223fa3d" localSheetId="10" hidden="1">#REF!</definedName>
    <definedName name="prolinks_3d7a8967d0ba4c439921ffac5223fa3d" localSheetId="4" hidden="1">#REF!</definedName>
    <definedName name="prolinks_3d7a8967d0ba4c439921ffac5223fa3d" hidden="1">#REF!</definedName>
    <definedName name="prolinks_3d86f281d88d403cb1839d5748e3f377" localSheetId="10" hidden="1">#REF!</definedName>
    <definedName name="prolinks_3d86f281d88d403cb1839d5748e3f377" localSheetId="4" hidden="1">#REF!</definedName>
    <definedName name="prolinks_3d86f281d88d403cb1839d5748e3f377" hidden="1">#REF!</definedName>
    <definedName name="prolinks_3dc65783bde04fb7814bc8958fb75c5f" localSheetId="10" hidden="1">#REF!</definedName>
    <definedName name="prolinks_3dc65783bde04fb7814bc8958fb75c5f" localSheetId="4" hidden="1">#REF!</definedName>
    <definedName name="prolinks_3dc65783bde04fb7814bc8958fb75c5f" hidden="1">#REF!</definedName>
    <definedName name="prolinks_3de4478ad5654d53aea8e06db2678ae1" localSheetId="10" hidden="1">#REF!</definedName>
    <definedName name="prolinks_3de4478ad5654d53aea8e06db2678ae1" localSheetId="4" hidden="1">#REF!</definedName>
    <definedName name="prolinks_3de4478ad5654d53aea8e06db2678ae1" hidden="1">#REF!</definedName>
    <definedName name="prolinks_3e3a89f8d53949dea48e0c2de0a8aa11" localSheetId="10" hidden="1">#REF!</definedName>
    <definedName name="prolinks_3e3a89f8d53949dea48e0c2de0a8aa11" localSheetId="4" hidden="1">#REF!</definedName>
    <definedName name="prolinks_3e3a89f8d53949dea48e0c2de0a8aa11" hidden="1">#REF!</definedName>
    <definedName name="prolinks_3e46ce432d604f0daccebabbc0426251" localSheetId="10" hidden="1">#REF!</definedName>
    <definedName name="prolinks_3e46ce432d604f0daccebabbc0426251" localSheetId="4" hidden="1">#REF!</definedName>
    <definedName name="prolinks_3e46ce432d604f0daccebabbc0426251" hidden="1">#REF!</definedName>
    <definedName name="prolinks_3e5f2cd19a6d49a38c32b11b866688bd" localSheetId="10" hidden="1">#REF!</definedName>
    <definedName name="prolinks_3e5f2cd19a6d49a38c32b11b866688bd" localSheetId="4" hidden="1">#REF!</definedName>
    <definedName name="prolinks_3e5f2cd19a6d49a38c32b11b866688bd" hidden="1">#REF!</definedName>
    <definedName name="prolinks_3e76bfe36b7d4c0e97d411065a6e8a8d" localSheetId="10" hidden="1">#REF!</definedName>
    <definedName name="prolinks_3e76bfe36b7d4c0e97d411065a6e8a8d" localSheetId="4" hidden="1">#REF!</definedName>
    <definedName name="prolinks_3e76bfe36b7d4c0e97d411065a6e8a8d" hidden="1">#REF!</definedName>
    <definedName name="prolinks_3f5240b0f9304cb09b5a17eaf4371ba5" localSheetId="10" hidden="1">#REF!</definedName>
    <definedName name="prolinks_3f5240b0f9304cb09b5a17eaf4371ba5" localSheetId="4" hidden="1">#REF!</definedName>
    <definedName name="prolinks_3f5240b0f9304cb09b5a17eaf4371ba5" hidden="1">#REF!</definedName>
    <definedName name="prolinks_3f5e149107014e98b6761a95a4c65200" localSheetId="10" hidden="1">#REF!</definedName>
    <definedName name="prolinks_3f5e149107014e98b6761a95a4c65200" localSheetId="4" hidden="1">#REF!</definedName>
    <definedName name="prolinks_3f5e149107014e98b6761a95a4c65200" hidden="1">#REF!</definedName>
    <definedName name="prolinks_3f84908d32fa4d44bc89712f7f6c69ff" localSheetId="10" hidden="1">#REF!</definedName>
    <definedName name="prolinks_3f84908d32fa4d44bc89712f7f6c69ff" localSheetId="4" hidden="1">#REF!</definedName>
    <definedName name="prolinks_3f84908d32fa4d44bc89712f7f6c69ff" hidden="1">#REF!</definedName>
    <definedName name="prolinks_400100543bd4437ab85e26aac56e886e" localSheetId="10" hidden="1">#REF!</definedName>
    <definedName name="prolinks_400100543bd4437ab85e26aac56e886e" localSheetId="4" hidden="1">#REF!</definedName>
    <definedName name="prolinks_400100543bd4437ab85e26aac56e886e" hidden="1">#REF!</definedName>
    <definedName name="prolinks_4016c2a880074642894ac06fa1542920" localSheetId="10" hidden="1">#REF!</definedName>
    <definedName name="prolinks_4016c2a880074642894ac06fa1542920" localSheetId="4" hidden="1">#REF!</definedName>
    <definedName name="prolinks_4016c2a880074642894ac06fa1542920" hidden="1">#REF!</definedName>
    <definedName name="prolinks_401a9708c5cd4afc8f47aeec823fc01d" localSheetId="10" hidden="1">#REF!</definedName>
    <definedName name="prolinks_401a9708c5cd4afc8f47aeec823fc01d" localSheetId="4" hidden="1">#REF!</definedName>
    <definedName name="prolinks_401a9708c5cd4afc8f47aeec823fc01d" hidden="1">#REF!</definedName>
    <definedName name="prolinks_403469083a234011b48823212780a85b" localSheetId="10" hidden="1">#REF!</definedName>
    <definedName name="prolinks_403469083a234011b48823212780a85b" localSheetId="4" hidden="1">#REF!</definedName>
    <definedName name="prolinks_403469083a234011b48823212780a85b" hidden="1">#REF!</definedName>
    <definedName name="prolinks_403bff9c1bcb46b0b2376ece99e132e6" localSheetId="10" hidden="1">#REF!</definedName>
    <definedName name="prolinks_403bff9c1bcb46b0b2376ece99e132e6" localSheetId="4" hidden="1">#REF!</definedName>
    <definedName name="prolinks_403bff9c1bcb46b0b2376ece99e132e6" hidden="1">#REF!</definedName>
    <definedName name="prolinks_409d5b284c7a4e1e8d938936cb652432" localSheetId="10" hidden="1">#REF!</definedName>
    <definedName name="prolinks_409d5b284c7a4e1e8d938936cb652432" localSheetId="4" hidden="1">#REF!</definedName>
    <definedName name="prolinks_409d5b284c7a4e1e8d938936cb652432" hidden="1">#REF!</definedName>
    <definedName name="prolinks_4149d35f62bd469ca6200457ee8a6e96" localSheetId="10" hidden="1">#REF!</definedName>
    <definedName name="prolinks_4149d35f62bd469ca6200457ee8a6e96" localSheetId="4" hidden="1">#REF!</definedName>
    <definedName name="prolinks_4149d35f62bd469ca6200457ee8a6e96" hidden="1">#REF!</definedName>
    <definedName name="prolinks_415c87e5afca45329ba51615bdc7e7c3" localSheetId="10" hidden="1">#REF!</definedName>
    <definedName name="prolinks_415c87e5afca45329ba51615bdc7e7c3" localSheetId="4" hidden="1">#REF!</definedName>
    <definedName name="prolinks_415c87e5afca45329ba51615bdc7e7c3" hidden="1">#REF!</definedName>
    <definedName name="prolinks_4184055f51a24d05b9aa04ceb65e620b" localSheetId="10" hidden="1">#REF!</definedName>
    <definedName name="prolinks_4184055f51a24d05b9aa04ceb65e620b" localSheetId="4" hidden="1">#REF!</definedName>
    <definedName name="prolinks_4184055f51a24d05b9aa04ceb65e620b" hidden="1">#REF!</definedName>
    <definedName name="prolinks_41954116cc2d41c492cd5fb0606f3698" localSheetId="10" hidden="1">#REF!</definedName>
    <definedName name="prolinks_41954116cc2d41c492cd5fb0606f3698" localSheetId="4" hidden="1">#REF!</definedName>
    <definedName name="prolinks_41954116cc2d41c492cd5fb0606f3698" hidden="1">#REF!</definedName>
    <definedName name="prolinks_41c66ebe41bc43f18ad285e19c164b35" localSheetId="10" hidden="1">#REF!</definedName>
    <definedName name="prolinks_41c66ebe41bc43f18ad285e19c164b35" localSheetId="4" hidden="1">#REF!</definedName>
    <definedName name="prolinks_41c66ebe41bc43f18ad285e19c164b35" hidden="1">#REF!</definedName>
    <definedName name="prolinks_420c5ecf8a7a448aa7fbf192a5c303c2" localSheetId="10" hidden="1">#REF!</definedName>
    <definedName name="prolinks_420c5ecf8a7a448aa7fbf192a5c303c2" localSheetId="4" hidden="1">#REF!</definedName>
    <definedName name="prolinks_420c5ecf8a7a448aa7fbf192a5c303c2" hidden="1">#REF!</definedName>
    <definedName name="prolinks_42c00b5096424ce2870fed04f9f225fb" localSheetId="10" hidden="1">#REF!</definedName>
    <definedName name="prolinks_42c00b5096424ce2870fed04f9f225fb" localSheetId="4" hidden="1">#REF!</definedName>
    <definedName name="prolinks_42c00b5096424ce2870fed04f9f225fb" hidden="1">#REF!</definedName>
    <definedName name="prolinks_42d5aca6aab340bebdb8b104f9bda06b" localSheetId="10" hidden="1">#REF!</definedName>
    <definedName name="prolinks_42d5aca6aab340bebdb8b104f9bda06b" localSheetId="4" hidden="1">#REF!</definedName>
    <definedName name="prolinks_42d5aca6aab340bebdb8b104f9bda06b" hidden="1">#REF!</definedName>
    <definedName name="prolinks_438201ea23ca4286b64e38645f179a8e" localSheetId="10" hidden="1">#REF!</definedName>
    <definedName name="prolinks_438201ea23ca4286b64e38645f179a8e" localSheetId="4" hidden="1">#REF!</definedName>
    <definedName name="prolinks_438201ea23ca4286b64e38645f179a8e" hidden="1">#REF!</definedName>
    <definedName name="prolinks_4389f989d3694d55a3d7f4e27b01e5c0" localSheetId="10" hidden="1">#REF!</definedName>
    <definedName name="prolinks_4389f989d3694d55a3d7f4e27b01e5c0" localSheetId="4" hidden="1">#REF!</definedName>
    <definedName name="prolinks_4389f989d3694d55a3d7f4e27b01e5c0" hidden="1">#REF!</definedName>
    <definedName name="prolinks_4407376294344ac799cb4a6736661954" localSheetId="10" hidden="1">#REF!</definedName>
    <definedName name="prolinks_4407376294344ac799cb4a6736661954" localSheetId="4" hidden="1">#REF!</definedName>
    <definedName name="prolinks_4407376294344ac799cb4a6736661954" hidden="1">#REF!</definedName>
    <definedName name="prolinks_44430ff19570470a823173ad62fe0705" localSheetId="10" hidden="1">#REF!</definedName>
    <definedName name="prolinks_44430ff19570470a823173ad62fe0705" localSheetId="4" hidden="1">#REF!</definedName>
    <definedName name="prolinks_44430ff19570470a823173ad62fe0705" hidden="1">#REF!</definedName>
    <definedName name="prolinks_44a29f5e0d994940b20b33e5491bda9b" localSheetId="10" hidden="1">#REF!</definedName>
    <definedName name="prolinks_44a29f5e0d994940b20b33e5491bda9b" localSheetId="4" hidden="1">#REF!</definedName>
    <definedName name="prolinks_44a29f5e0d994940b20b33e5491bda9b" hidden="1">#REF!</definedName>
    <definedName name="prolinks_44a82f624718416db3744d7c22929b1e" localSheetId="10" hidden="1">#REF!</definedName>
    <definedName name="prolinks_44a82f624718416db3744d7c22929b1e" localSheetId="4" hidden="1">#REF!</definedName>
    <definedName name="prolinks_44a82f624718416db3744d7c22929b1e" hidden="1">#REF!</definedName>
    <definedName name="prolinks_44c0e48a2f2f48e6b5120d9b4cde105f" localSheetId="10" hidden="1">#REF!</definedName>
    <definedName name="prolinks_44c0e48a2f2f48e6b5120d9b4cde105f" localSheetId="4" hidden="1">#REF!</definedName>
    <definedName name="prolinks_44c0e48a2f2f48e6b5120d9b4cde105f" hidden="1">#REF!</definedName>
    <definedName name="prolinks_4528c400104943d6bfd7f3a6b493cbce" localSheetId="10" hidden="1">#REF!</definedName>
    <definedName name="prolinks_4528c400104943d6bfd7f3a6b493cbce" localSheetId="4" hidden="1">#REF!</definedName>
    <definedName name="prolinks_4528c400104943d6bfd7f3a6b493cbce" hidden="1">#REF!</definedName>
    <definedName name="prolinks_459d0de163ae4a6b9b88ab12de67e2f0" localSheetId="10" hidden="1">#REF!</definedName>
    <definedName name="prolinks_459d0de163ae4a6b9b88ab12de67e2f0" localSheetId="4" hidden="1">#REF!</definedName>
    <definedName name="prolinks_459d0de163ae4a6b9b88ab12de67e2f0" hidden="1">#REF!</definedName>
    <definedName name="prolinks_45b21abe360d4240b88c5fb6bbe87219" localSheetId="10" hidden="1">#REF!</definedName>
    <definedName name="prolinks_45b21abe360d4240b88c5fb6bbe87219" localSheetId="4" hidden="1">#REF!</definedName>
    <definedName name="prolinks_45b21abe360d4240b88c5fb6bbe87219" hidden="1">#REF!</definedName>
    <definedName name="prolinks_464117c8cc934a7cb742e435b3ae76ca" localSheetId="10" hidden="1">#REF!</definedName>
    <definedName name="prolinks_464117c8cc934a7cb742e435b3ae76ca" localSheetId="4" hidden="1">#REF!</definedName>
    <definedName name="prolinks_464117c8cc934a7cb742e435b3ae76ca" hidden="1">#REF!</definedName>
    <definedName name="prolinks_46bedd7aec4f423190bb6c8ce865b33b" localSheetId="10" hidden="1">#REF!</definedName>
    <definedName name="prolinks_46bedd7aec4f423190bb6c8ce865b33b" localSheetId="4" hidden="1">#REF!</definedName>
    <definedName name="prolinks_46bedd7aec4f423190bb6c8ce865b33b" hidden="1">#REF!</definedName>
    <definedName name="prolinks_471daa9b27dd4347a154e02f2346af85" localSheetId="10" hidden="1">#REF!</definedName>
    <definedName name="prolinks_471daa9b27dd4347a154e02f2346af85" localSheetId="4" hidden="1">#REF!</definedName>
    <definedName name="prolinks_471daa9b27dd4347a154e02f2346af85" hidden="1">#REF!</definedName>
    <definedName name="prolinks_47e371538dc848ab87d63b2191f932a3" localSheetId="10" hidden="1">#REF!</definedName>
    <definedName name="prolinks_47e371538dc848ab87d63b2191f932a3" localSheetId="4" hidden="1">#REF!</definedName>
    <definedName name="prolinks_47e371538dc848ab87d63b2191f932a3" hidden="1">#REF!</definedName>
    <definedName name="prolinks_47eeec2a64314b8786d7ae7ff2978f5b" localSheetId="10" hidden="1">#REF!</definedName>
    <definedName name="prolinks_47eeec2a64314b8786d7ae7ff2978f5b" localSheetId="4" hidden="1">#REF!</definedName>
    <definedName name="prolinks_47eeec2a64314b8786d7ae7ff2978f5b" hidden="1">#REF!</definedName>
    <definedName name="prolinks_48641616c565465c9da045f35bcad604" localSheetId="10" hidden="1">#REF!</definedName>
    <definedName name="prolinks_48641616c565465c9da045f35bcad604" localSheetId="4" hidden="1">#REF!</definedName>
    <definedName name="prolinks_48641616c565465c9da045f35bcad604" hidden="1">#REF!</definedName>
    <definedName name="prolinks_4865308e4d8c4672bc480f6e82c3cd88" localSheetId="10" hidden="1">#REF!</definedName>
    <definedName name="prolinks_4865308e4d8c4672bc480f6e82c3cd88" localSheetId="4" hidden="1">#REF!</definedName>
    <definedName name="prolinks_4865308e4d8c4672bc480f6e82c3cd88" hidden="1">#REF!</definedName>
    <definedName name="prolinks_48b4ae92798844e7b5a0e0e90d222e6e" localSheetId="10" hidden="1">#REF!</definedName>
    <definedName name="prolinks_48b4ae92798844e7b5a0e0e90d222e6e" localSheetId="4" hidden="1">#REF!</definedName>
    <definedName name="prolinks_48b4ae92798844e7b5a0e0e90d222e6e" hidden="1">#REF!</definedName>
    <definedName name="prolinks_48cc3a4afb51479eba6ce89a5d954950" localSheetId="10" hidden="1">#REF!</definedName>
    <definedName name="prolinks_48cc3a4afb51479eba6ce89a5d954950" localSheetId="4" hidden="1">#REF!</definedName>
    <definedName name="prolinks_48cc3a4afb51479eba6ce89a5d954950" hidden="1">#REF!</definedName>
    <definedName name="prolinks_49c166b7174d452eaca7df862430fd3e" localSheetId="10" hidden="1">#REF!</definedName>
    <definedName name="prolinks_49c166b7174d452eaca7df862430fd3e" localSheetId="4" hidden="1">#REF!</definedName>
    <definedName name="prolinks_49c166b7174d452eaca7df862430fd3e" hidden="1">#REF!</definedName>
    <definedName name="prolinks_49cb406cffa445378ae5773a084a0b70" localSheetId="10" hidden="1">#REF!</definedName>
    <definedName name="prolinks_49cb406cffa445378ae5773a084a0b70" localSheetId="4" hidden="1">#REF!</definedName>
    <definedName name="prolinks_49cb406cffa445378ae5773a084a0b70" hidden="1">#REF!</definedName>
    <definedName name="prolinks_49f9581a8991437fb4abdc084e809610" localSheetId="10" hidden="1">#REF!</definedName>
    <definedName name="prolinks_49f9581a8991437fb4abdc084e809610" localSheetId="4" hidden="1">#REF!</definedName>
    <definedName name="prolinks_49f9581a8991437fb4abdc084e809610" hidden="1">#REF!</definedName>
    <definedName name="prolinks_4a231b2937c94567b7490bad3aeca1ab" localSheetId="10" hidden="1">#REF!</definedName>
    <definedName name="prolinks_4a231b2937c94567b7490bad3aeca1ab" localSheetId="4" hidden="1">#REF!</definedName>
    <definedName name="prolinks_4a231b2937c94567b7490bad3aeca1ab" hidden="1">#REF!</definedName>
    <definedName name="prolinks_4a3d18b5301a4970bc0c499998f081a4" localSheetId="10" hidden="1">#REF!</definedName>
    <definedName name="prolinks_4a3d18b5301a4970bc0c499998f081a4" localSheetId="4" hidden="1">#REF!</definedName>
    <definedName name="prolinks_4a3d18b5301a4970bc0c499998f081a4" hidden="1">#REF!</definedName>
    <definedName name="prolinks_4a43c7c92615421d8152853a2e0554c0" localSheetId="10" hidden="1">#REF!</definedName>
    <definedName name="prolinks_4a43c7c92615421d8152853a2e0554c0" localSheetId="4" hidden="1">#REF!</definedName>
    <definedName name="prolinks_4a43c7c92615421d8152853a2e0554c0" hidden="1">#REF!</definedName>
    <definedName name="prolinks_4a63304f073744af95b19fe4c1f9fb3b" localSheetId="10" hidden="1">#REF!</definedName>
    <definedName name="prolinks_4a63304f073744af95b19fe4c1f9fb3b" localSheetId="4" hidden="1">#REF!</definedName>
    <definedName name="prolinks_4a63304f073744af95b19fe4c1f9fb3b" hidden="1">#REF!</definedName>
    <definedName name="prolinks_4a7a1031ca994557a41ae05472c5c8af" localSheetId="10" hidden="1">#REF!</definedName>
    <definedName name="prolinks_4a7a1031ca994557a41ae05472c5c8af" localSheetId="4" hidden="1">#REF!</definedName>
    <definedName name="prolinks_4a7a1031ca994557a41ae05472c5c8af" hidden="1">#REF!</definedName>
    <definedName name="prolinks_4abcd0f5c28e4881bf5f245de42475f0" localSheetId="10" hidden="1">#REF!</definedName>
    <definedName name="prolinks_4abcd0f5c28e4881bf5f245de42475f0" localSheetId="4" hidden="1">#REF!</definedName>
    <definedName name="prolinks_4abcd0f5c28e4881bf5f245de42475f0" hidden="1">#REF!</definedName>
    <definedName name="prolinks_4add80d91058452e8820343d6feb3e13" localSheetId="10" hidden="1">#REF!</definedName>
    <definedName name="prolinks_4add80d91058452e8820343d6feb3e13" localSheetId="4" hidden="1">#REF!</definedName>
    <definedName name="prolinks_4add80d91058452e8820343d6feb3e13" hidden="1">#REF!</definedName>
    <definedName name="prolinks_4af93fefebd04cd58b366f71dd21220b" localSheetId="10" hidden="1">#REF!</definedName>
    <definedName name="prolinks_4af93fefebd04cd58b366f71dd21220b" localSheetId="4" hidden="1">#REF!</definedName>
    <definedName name="prolinks_4af93fefebd04cd58b366f71dd21220b" hidden="1">#REF!</definedName>
    <definedName name="prolinks_4b05ea0553fe4233866e051348e7d7ea" localSheetId="10" hidden="1">#REF!</definedName>
    <definedName name="prolinks_4b05ea0553fe4233866e051348e7d7ea" localSheetId="4" hidden="1">#REF!</definedName>
    <definedName name="prolinks_4b05ea0553fe4233866e051348e7d7ea" hidden="1">#REF!</definedName>
    <definedName name="prolinks_4b42e7f45834487f87ed832ef18b8b52" localSheetId="10" hidden="1">#REF!</definedName>
    <definedName name="prolinks_4b42e7f45834487f87ed832ef18b8b52" localSheetId="4" hidden="1">#REF!</definedName>
    <definedName name="prolinks_4b42e7f45834487f87ed832ef18b8b52" hidden="1">#REF!</definedName>
    <definedName name="prolinks_4b5758aca5c5444291a53bcb082867fb" localSheetId="10" hidden="1">#REF!</definedName>
    <definedName name="prolinks_4b5758aca5c5444291a53bcb082867fb" localSheetId="4" hidden="1">#REF!</definedName>
    <definedName name="prolinks_4b5758aca5c5444291a53bcb082867fb" hidden="1">#REF!</definedName>
    <definedName name="prolinks_4b788b06ff0f4a169887e438ccda6430" localSheetId="10" hidden="1">#REF!</definedName>
    <definedName name="prolinks_4b788b06ff0f4a169887e438ccda6430" localSheetId="4" hidden="1">#REF!</definedName>
    <definedName name="prolinks_4b788b06ff0f4a169887e438ccda6430" hidden="1">#REF!</definedName>
    <definedName name="prolinks_4ba0a557977f459682710d569e1ef119" localSheetId="10" hidden="1">#REF!</definedName>
    <definedName name="prolinks_4ba0a557977f459682710d569e1ef119" localSheetId="4" hidden="1">#REF!</definedName>
    <definedName name="prolinks_4ba0a557977f459682710d569e1ef119" hidden="1">#REF!</definedName>
    <definedName name="prolinks_4bb31fd1e0f14faf831a888430598c6d" localSheetId="10" hidden="1">#REF!</definedName>
    <definedName name="prolinks_4bb31fd1e0f14faf831a888430598c6d" localSheetId="4" hidden="1">#REF!</definedName>
    <definedName name="prolinks_4bb31fd1e0f14faf831a888430598c6d" hidden="1">#REF!</definedName>
    <definedName name="prolinks_4bb89ec203214753b2bb53270dc3094e" localSheetId="10" hidden="1">#REF!</definedName>
    <definedName name="prolinks_4bb89ec203214753b2bb53270dc3094e" localSheetId="4" hidden="1">#REF!</definedName>
    <definedName name="prolinks_4bb89ec203214753b2bb53270dc3094e" hidden="1">#REF!</definedName>
    <definedName name="prolinks_4bcb362a2a8040af8a03eb5b1d71c8fe" localSheetId="10" hidden="1">#REF!</definedName>
    <definedName name="prolinks_4bcb362a2a8040af8a03eb5b1d71c8fe" localSheetId="4" hidden="1">#REF!</definedName>
    <definedName name="prolinks_4bcb362a2a8040af8a03eb5b1d71c8fe" hidden="1">#REF!</definedName>
    <definedName name="prolinks_4c3a35101c924d5d88c8724f07a33da8" localSheetId="10" hidden="1">#REF!</definedName>
    <definedName name="prolinks_4c3a35101c924d5d88c8724f07a33da8" localSheetId="4" hidden="1">#REF!</definedName>
    <definedName name="prolinks_4c3a35101c924d5d88c8724f07a33da8" hidden="1">#REF!</definedName>
    <definedName name="prolinks_4c7530ee0dba453e8cd7e08cdbdd7d84" localSheetId="10" hidden="1">#REF!</definedName>
    <definedName name="prolinks_4c7530ee0dba453e8cd7e08cdbdd7d84" localSheetId="4" hidden="1">#REF!</definedName>
    <definedName name="prolinks_4c7530ee0dba453e8cd7e08cdbdd7d84" hidden="1">#REF!</definedName>
    <definedName name="prolinks_4cde23bd02f742c7abfcf18a13ab7f39" localSheetId="10" hidden="1">#REF!</definedName>
    <definedName name="prolinks_4cde23bd02f742c7abfcf18a13ab7f39" localSheetId="4" hidden="1">#REF!</definedName>
    <definedName name="prolinks_4cde23bd02f742c7abfcf18a13ab7f39" hidden="1">#REF!</definedName>
    <definedName name="prolinks_4ce037674b4249d881bccfc3d07aecdb" localSheetId="10" hidden="1">#REF!</definedName>
    <definedName name="prolinks_4ce037674b4249d881bccfc3d07aecdb" localSheetId="4" hidden="1">#REF!</definedName>
    <definedName name="prolinks_4ce037674b4249d881bccfc3d07aecdb" hidden="1">#REF!</definedName>
    <definedName name="prolinks_4ce4aa32bf4242eca1d5d878238d8cb1" localSheetId="10" hidden="1">#REF!</definedName>
    <definedName name="prolinks_4ce4aa32bf4242eca1d5d878238d8cb1" localSheetId="4" hidden="1">#REF!</definedName>
    <definedName name="prolinks_4ce4aa32bf4242eca1d5d878238d8cb1" hidden="1">#REF!</definedName>
    <definedName name="prolinks_4d1857c7362949128aa0f9cd80b6e39c" localSheetId="10" hidden="1">#REF!</definedName>
    <definedName name="prolinks_4d1857c7362949128aa0f9cd80b6e39c" localSheetId="4" hidden="1">#REF!</definedName>
    <definedName name="prolinks_4d1857c7362949128aa0f9cd80b6e39c" hidden="1">#REF!</definedName>
    <definedName name="prolinks_4d5dac16b9724b95acbc324724da6c23" localSheetId="10" hidden="1">#REF!</definedName>
    <definedName name="prolinks_4d5dac16b9724b95acbc324724da6c23" localSheetId="4" hidden="1">#REF!</definedName>
    <definedName name="prolinks_4d5dac16b9724b95acbc324724da6c23" hidden="1">#REF!</definedName>
    <definedName name="prolinks_4d84c472c6ae4285ad06b9f165c50f7c" localSheetId="10" hidden="1">#REF!</definedName>
    <definedName name="prolinks_4d84c472c6ae4285ad06b9f165c50f7c" localSheetId="4" hidden="1">#REF!</definedName>
    <definedName name="prolinks_4d84c472c6ae4285ad06b9f165c50f7c" hidden="1">#REF!</definedName>
    <definedName name="prolinks_4d8d044c55584f6393b2cc8a64db5b56" localSheetId="10" hidden="1">#REF!</definedName>
    <definedName name="prolinks_4d8d044c55584f6393b2cc8a64db5b56" localSheetId="4" hidden="1">#REF!</definedName>
    <definedName name="prolinks_4d8d044c55584f6393b2cc8a64db5b56" hidden="1">#REF!</definedName>
    <definedName name="prolinks_4da5903197a24e129db0e36e2d0b6170" localSheetId="10" hidden="1">#REF!</definedName>
    <definedName name="prolinks_4da5903197a24e129db0e36e2d0b6170" localSheetId="4" hidden="1">#REF!</definedName>
    <definedName name="prolinks_4da5903197a24e129db0e36e2d0b6170" hidden="1">#REF!</definedName>
    <definedName name="prolinks_4dcd368136014a11a1c134f319d2a777" localSheetId="10" hidden="1">#REF!</definedName>
    <definedName name="prolinks_4dcd368136014a11a1c134f319d2a777" localSheetId="4" hidden="1">#REF!</definedName>
    <definedName name="prolinks_4dcd368136014a11a1c134f319d2a777" hidden="1">#REF!</definedName>
    <definedName name="prolinks_4dedc5fbd56341d5bb17d63d9aba3703" localSheetId="10" hidden="1">#REF!</definedName>
    <definedName name="prolinks_4dedc5fbd56341d5bb17d63d9aba3703" localSheetId="4" hidden="1">#REF!</definedName>
    <definedName name="prolinks_4dedc5fbd56341d5bb17d63d9aba3703" hidden="1">#REF!</definedName>
    <definedName name="prolinks_4e26f79c71d64077bce61fcb72b9d3a8" localSheetId="10" hidden="1">#REF!</definedName>
    <definedName name="prolinks_4e26f79c71d64077bce61fcb72b9d3a8" localSheetId="4" hidden="1">#REF!</definedName>
    <definedName name="prolinks_4e26f79c71d64077bce61fcb72b9d3a8" hidden="1">#REF!</definedName>
    <definedName name="prolinks_4e3e8d95fac841c792e8f56ed56a04c9" localSheetId="10" hidden="1">#REF!</definedName>
    <definedName name="prolinks_4e3e8d95fac841c792e8f56ed56a04c9" localSheetId="4" hidden="1">#REF!</definedName>
    <definedName name="prolinks_4e3e8d95fac841c792e8f56ed56a04c9" hidden="1">#REF!</definedName>
    <definedName name="prolinks_4e516f2b65594fd18c406ce1fbd38a6f" localSheetId="10" hidden="1">#REF!</definedName>
    <definedName name="prolinks_4e516f2b65594fd18c406ce1fbd38a6f" localSheetId="4" hidden="1">#REF!</definedName>
    <definedName name="prolinks_4e516f2b65594fd18c406ce1fbd38a6f" hidden="1">#REF!</definedName>
    <definedName name="prolinks_4e869b0f79a64d92aa19f2ae1b05ca87" localSheetId="10" hidden="1">#REF!</definedName>
    <definedName name="prolinks_4e869b0f79a64d92aa19f2ae1b05ca87" localSheetId="4" hidden="1">#REF!</definedName>
    <definedName name="prolinks_4e869b0f79a64d92aa19f2ae1b05ca87" hidden="1">#REF!</definedName>
    <definedName name="prolinks_4e973442919f4a1c9ca8e61ba08cc640" localSheetId="10" hidden="1">#REF!</definedName>
    <definedName name="prolinks_4e973442919f4a1c9ca8e61ba08cc640" localSheetId="4" hidden="1">#REF!</definedName>
    <definedName name="prolinks_4e973442919f4a1c9ca8e61ba08cc640" hidden="1">#REF!</definedName>
    <definedName name="prolinks_4eaa0990a08c46fa9fda7c6b31afbbee" localSheetId="10" hidden="1">#REF!</definedName>
    <definedName name="prolinks_4eaa0990a08c46fa9fda7c6b31afbbee" localSheetId="4" hidden="1">#REF!</definedName>
    <definedName name="prolinks_4eaa0990a08c46fa9fda7c6b31afbbee" hidden="1">#REF!</definedName>
    <definedName name="prolinks_4ead3ea9b48f4b9289b7bfb43316d912" localSheetId="10" hidden="1">#REF!</definedName>
    <definedName name="prolinks_4ead3ea9b48f4b9289b7bfb43316d912" localSheetId="4" hidden="1">#REF!</definedName>
    <definedName name="prolinks_4ead3ea9b48f4b9289b7bfb43316d912" hidden="1">#REF!</definedName>
    <definedName name="prolinks_4eb57e6821d947849019539fc8b6b67b" localSheetId="10" hidden="1">#REF!</definedName>
    <definedName name="prolinks_4eb57e6821d947849019539fc8b6b67b" localSheetId="4" hidden="1">#REF!</definedName>
    <definedName name="prolinks_4eb57e6821d947849019539fc8b6b67b" hidden="1">#REF!</definedName>
    <definedName name="prolinks_4f825d9dfa9d4c1f8247f5b0bc9ededb" localSheetId="10" hidden="1">#REF!</definedName>
    <definedName name="prolinks_4f825d9dfa9d4c1f8247f5b0bc9ededb" localSheetId="4" hidden="1">#REF!</definedName>
    <definedName name="prolinks_4f825d9dfa9d4c1f8247f5b0bc9ededb" hidden="1">#REF!</definedName>
    <definedName name="prolinks_4fdd0ec04b5b4b4eae88b60597dbb0e7" localSheetId="10" hidden="1">#REF!</definedName>
    <definedName name="prolinks_4fdd0ec04b5b4b4eae88b60597dbb0e7" localSheetId="4" hidden="1">#REF!</definedName>
    <definedName name="prolinks_4fdd0ec04b5b4b4eae88b60597dbb0e7" hidden="1">#REF!</definedName>
    <definedName name="prolinks_50384b0837604af2927723b795cc5dfc" localSheetId="10" hidden="1">#REF!</definedName>
    <definedName name="prolinks_50384b0837604af2927723b795cc5dfc" localSheetId="4" hidden="1">#REF!</definedName>
    <definedName name="prolinks_50384b0837604af2927723b795cc5dfc" hidden="1">#REF!</definedName>
    <definedName name="prolinks_504c4f55b56f469f981aaa6920a0420f" localSheetId="10" hidden="1">#REF!</definedName>
    <definedName name="prolinks_504c4f55b56f469f981aaa6920a0420f" localSheetId="4" hidden="1">#REF!</definedName>
    <definedName name="prolinks_504c4f55b56f469f981aaa6920a0420f" hidden="1">#REF!</definedName>
    <definedName name="prolinks_50e5b07e80ee43f89040749716f9a1b2" localSheetId="10" hidden="1">#REF!</definedName>
    <definedName name="prolinks_50e5b07e80ee43f89040749716f9a1b2" localSheetId="4" hidden="1">#REF!</definedName>
    <definedName name="prolinks_50e5b07e80ee43f89040749716f9a1b2" hidden="1">#REF!</definedName>
    <definedName name="prolinks_50f930438b5a47d68e5926b9777c2092" localSheetId="10" hidden="1">#REF!</definedName>
    <definedName name="prolinks_50f930438b5a47d68e5926b9777c2092" localSheetId="4" hidden="1">#REF!</definedName>
    <definedName name="prolinks_50f930438b5a47d68e5926b9777c2092" hidden="1">#REF!</definedName>
    <definedName name="prolinks_5102c2a9045f4cbabeae803b4a202e65" localSheetId="10" hidden="1">#REF!</definedName>
    <definedName name="prolinks_5102c2a9045f4cbabeae803b4a202e65" localSheetId="4" hidden="1">#REF!</definedName>
    <definedName name="prolinks_5102c2a9045f4cbabeae803b4a202e65" hidden="1">#REF!</definedName>
    <definedName name="prolinks_5142eb0ff38c4c678976509e885199e9" localSheetId="10" hidden="1">#REF!</definedName>
    <definedName name="prolinks_5142eb0ff38c4c678976509e885199e9" localSheetId="4" hidden="1">#REF!</definedName>
    <definedName name="prolinks_5142eb0ff38c4c678976509e885199e9" hidden="1">#REF!</definedName>
    <definedName name="prolinks_51554711446a48d790806b13f2527585" localSheetId="10" hidden="1">#REF!</definedName>
    <definedName name="prolinks_51554711446a48d790806b13f2527585" localSheetId="4" hidden="1">#REF!</definedName>
    <definedName name="prolinks_51554711446a48d790806b13f2527585" hidden="1">#REF!</definedName>
    <definedName name="prolinks_51d48a94c76a43658a77b58a64e50089" localSheetId="10" hidden="1">#REF!</definedName>
    <definedName name="prolinks_51d48a94c76a43658a77b58a64e50089" localSheetId="4" hidden="1">#REF!</definedName>
    <definedName name="prolinks_51d48a94c76a43658a77b58a64e50089" hidden="1">#REF!</definedName>
    <definedName name="prolinks_524884b4f0ec46c9b2361586d0fb0b21" localSheetId="10" hidden="1">#REF!</definedName>
    <definedName name="prolinks_524884b4f0ec46c9b2361586d0fb0b21" localSheetId="4" hidden="1">#REF!</definedName>
    <definedName name="prolinks_524884b4f0ec46c9b2361586d0fb0b21" hidden="1">#REF!</definedName>
    <definedName name="prolinks_52c2988d21c34319abfd0ddb2292b156" localSheetId="10" hidden="1">#REF!</definedName>
    <definedName name="prolinks_52c2988d21c34319abfd0ddb2292b156" localSheetId="4" hidden="1">#REF!</definedName>
    <definedName name="prolinks_52c2988d21c34319abfd0ddb2292b156" hidden="1">#REF!</definedName>
    <definedName name="prolinks_532f8fe413d741dfa524bf02756a50c1" localSheetId="10" hidden="1">#REF!</definedName>
    <definedName name="prolinks_532f8fe413d741dfa524bf02756a50c1" localSheetId="4" hidden="1">#REF!</definedName>
    <definedName name="prolinks_532f8fe413d741dfa524bf02756a50c1" hidden="1">#REF!</definedName>
    <definedName name="prolinks_5356d00d83714adb9cd6dae020793bb0" localSheetId="10" hidden="1">#REF!</definedName>
    <definedName name="prolinks_5356d00d83714adb9cd6dae020793bb0" localSheetId="4" hidden="1">#REF!</definedName>
    <definedName name="prolinks_5356d00d83714adb9cd6dae020793bb0" hidden="1">#REF!</definedName>
    <definedName name="prolinks_53d4e4b82c3441e2a637fe4212395ef2" localSheetId="10" hidden="1">#REF!</definedName>
    <definedName name="prolinks_53d4e4b82c3441e2a637fe4212395ef2" localSheetId="4" hidden="1">#REF!</definedName>
    <definedName name="prolinks_53d4e4b82c3441e2a637fe4212395ef2" hidden="1">#REF!</definedName>
    <definedName name="prolinks_544a22376b554df182f3e735b6ecc30f" localSheetId="10" hidden="1">#REF!</definedName>
    <definedName name="prolinks_544a22376b554df182f3e735b6ecc30f" localSheetId="4" hidden="1">#REF!</definedName>
    <definedName name="prolinks_544a22376b554df182f3e735b6ecc30f" hidden="1">#REF!</definedName>
    <definedName name="prolinks_54db0c19da364906b51fe9f38113273f" localSheetId="10" hidden="1">#REF!</definedName>
    <definedName name="prolinks_54db0c19da364906b51fe9f38113273f" localSheetId="4" hidden="1">#REF!</definedName>
    <definedName name="prolinks_54db0c19da364906b51fe9f38113273f" hidden="1">#REF!</definedName>
    <definedName name="prolinks_54ea6124e7a9409f8d7054558968044d" localSheetId="10" hidden="1">#REF!</definedName>
    <definedName name="prolinks_54ea6124e7a9409f8d7054558968044d" localSheetId="4" hidden="1">#REF!</definedName>
    <definedName name="prolinks_54ea6124e7a9409f8d7054558968044d" hidden="1">#REF!</definedName>
    <definedName name="prolinks_551a5fb2f0ea40e69d624cfd748a94e8" localSheetId="10" hidden="1">#REF!</definedName>
    <definedName name="prolinks_551a5fb2f0ea40e69d624cfd748a94e8" localSheetId="4" hidden="1">#REF!</definedName>
    <definedName name="prolinks_551a5fb2f0ea40e69d624cfd748a94e8" hidden="1">#REF!</definedName>
    <definedName name="prolinks_552deaed57e14c159a461c3b3135c61f" localSheetId="10" hidden="1">#REF!</definedName>
    <definedName name="prolinks_552deaed57e14c159a461c3b3135c61f" localSheetId="4" hidden="1">#REF!</definedName>
    <definedName name="prolinks_552deaed57e14c159a461c3b3135c61f" hidden="1">#REF!</definedName>
    <definedName name="prolinks_55449ec16ceb48b4bc2dabb14d7554ca" localSheetId="10" hidden="1">#REF!</definedName>
    <definedName name="prolinks_55449ec16ceb48b4bc2dabb14d7554ca" localSheetId="4" hidden="1">#REF!</definedName>
    <definedName name="prolinks_55449ec16ceb48b4bc2dabb14d7554ca" hidden="1">#REF!</definedName>
    <definedName name="prolinks_55ca05be243744b98f0bd8668cb1a14a" localSheetId="10" hidden="1">#REF!</definedName>
    <definedName name="prolinks_55ca05be243744b98f0bd8668cb1a14a" localSheetId="4" hidden="1">#REF!</definedName>
    <definedName name="prolinks_55ca05be243744b98f0bd8668cb1a14a" hidden="1">#REF!</definedName>
    <definedName name="prolinks_57197ff5683e4358a78e0c579a244055" localSheetId="10" hidden="1">#REF!</definedName>
    <definedName name="prolinks_57197ff5683e4358a78e0c579a244055" localSheetId="4" hidden="1">#REF!</definedName>
    <definedName name="prolinks_57197ff5683e4358a78e0c579a244055" hidden="1">#REF!</definedName>
    <definedName name="prolinks_57a86794583f46cd899c81348579b77c" localSheetId="10" hidden="1">#REF!</definedName>
    <definedName name="prolinks_57a86794583f46cd899c81348579b77c" localSheetId="4" hidden="1">#REF!</definedName>
    <definedName name="prolinks_57a86794583f46cd899c81348579b77c" hidden="1">#REF!</definedName>
    <definedName name="prolinks_57c0b584a8f54c2fa30e2e8dbf02efe1" localSheetId="10" hidden="1">#REF!</definedName>
    <definedName name="prolinks_57c0b584a8f54c2fa30e2e8dbf02efe1" localSheetId="4" hidden="1">#REF!</definedName>
    <definedName name="prolinks_57c0b584a8f54c2fa30e2e8dbf02efe1" hidden="1">#REF!</definedName>
    <definedName name="prolinks_57df8a479b384d84be9259c58e148a24" localSheetId="10" hidden="1">#REF!</definedName>
    <definedName name="prolinks_57df8a479b384d84be9259c58e148a24" localSheetId="4" hidden="1">#REF!</definedName>
    <definedName name="prolinks_57df8a479b384d84be9259c58e148a24" hidden="1">#REF!</definedName>
    <definedName name="prolinks_586e58b38ed74e34a9af28fb4a4e3fbf" localSheetId="10" hidden="1">#REF!</definedName>
    <definedName name="prolinks_586e58b38ed74e34a9af28fb4a4e3fbf" localSheetId="4" hidden="1">#REF!</definedName>
    <definedName name="prolinks_586e58b38ed74e34a9af28fb4a4e3fbf" hidden="1">#REF!</definedName>
    <definedName name="prolinks_58937746f5474e6cb5160b2ddcb3f868" localSheetId="10" hidden="1">#REF!</definedName>
    <definedName name="prolinks_58937746f5474e6cb5160b2ddcb3f868" localSheetId="4" hidden="1">#REF!</definedName>
    <definedName name="prolinks_58937746f5474e6cb5160b2ddcb3f868" hidden="1">#REF!</definedName>
    <definedName name="prolinks_59341737060b48c0b12864a7572a0d77" localSheetId="10" hidden="1">#REF!</definedName>
    <definedName name="prolinks_59341737060b48c0b12864a7572a0d77" localSheetId="4" hidden="1">#REF!</definedName>
    <definedName name="prolinks_59341737060b48c0b12864a7572a0d77" hidden="1">#REF!</definedName>
    <definedName name="prolinks_59a288aa322d4603936f14fd7b9c84f4" localSheetId="10" hidden="1">#REF!</definedName>
    <definedName name="prolinks_59a288aa322d4603936f14fd7b9c84f4" localSheetId="4" hidden="1">#REF!</definedName>
    <definedName name="prolinks_59a288aa322d4603936f14fd7b9c84f4" hidden="1">#REF!</definedName>
    <definedName name="prolinks_59b10c3d5c314d29b9d82deaa77f06b2" localSheetId="10" hidden="1">#REF!</definedName>
    <definedName name="prolinks_59b10c3d5c314d29b9d82deaa77f06b2" localSheetId="4" hidden="1">#REF!</definedName>
    <definedName name="prolinks_59b10c3d5c314d29b9d82deaa77f06b2" hidden="1">#REF!</definedName>
    <definedName name="prolinks_59ff83c6b64e4d57833c7f72d3d636b7" localSheetId="10" hidden="1">#REF!</definedName>
    <definedName name="prolinks_59ff83c6b64e4d57833c7f72d3d636b7" localSheetId="4" hidden="1">#REF!</definedName>
    <definedName name="prolinks_59ff83c6b64e4d57833c7f72d3d636b7" hidden="1">#REF!</definedName>
    <definedName name="prolinks_5ac4e7496c264616ba1d379b8ea98ca3" localSheetId="10" hidden="1">#REF!</definedName>
    <definedName name="prolinks_5ac4e7496c264616ba1d379b8ea98ca3" localSheetId="4" hidden="1">#REF!</definedName>
    <definedName name="prolinks_5ac4e7496c264616ba1d379b8ea98ca3" hidden="1">#REF!</definedName>
    <definedName name="prolinks_5b45d922269c41e8a8afcf75d2b1daf9" localSheetId="10" hidden="1">#REF!</definedName>
    <definedName name="prolinks_5b45d922269c41e8a8afcf75d2b1daf9" localSheetId="4" hidden="1">#REF!</definedName>
    <definedName name="prolinks_5b45d922269c41e8a8afcf75d2b1daf9" hidden="1">#REF!</definedName>
    <definedName name="prolinks_5b78bfb7a85c4781b3c648f8fe214f0d" localSheetId="10" hidden="1">#REF!</definedName>
    <definedName name="prolinks_5b78bfb7a85c4781b3c648f8fe214f0d" localSheetId="4" hidden="1">#REF!</definedName>
    <definedName name="prolinks_5b78bfb7a85c4781b3c648f8fe214f0d" hidden="1">#REF!</definedName>
    <definedName name="prolinks_5bb2a2f01d474f9b9b919be1e399800b" localSheetId="10" hidden="1">#REF!</definedName>
    <definedName name="prolinks_5bb2a2f01d474f9b9b919be1e399800b" localSheetId="4" hidden="1">#REF!</definedName>
    <definedName name="prolinks_5bb2a2f01d474f9b9b919be1e399800b" hidden="1">#REF!</definedName>
    <definedName name="prolinks_5bb53fa324b64e238d28d2c37acea0eb" localSheetId="10" hidden="1">#REF!</definedName>
    <definedName name="prolinks_5bb53fa324b64e238d28d2c37acea0eb" localSheetId="4" hidden="1">#REF!</definedName>
    <definedName name="prolinks_5bb53fa324b64e238d28d2c37acea0eb" hidden="1">#REF!</definedName>
    <definedName name="prolinks_5bc8a4e7ea9047e79999b3f69be93829" localSheetId="10" hidden="1">#REF!</definedName>
    <definedName name="prolinks_5bc8a4e7ea9047e79999b3f69be93829" localSheetId="4" hidden="1">#REF!</definedName>
    <definedName name="prolinks_5bc8a4e7ea9047e79999b3f69be93829" hidden="1">#REF!</definedName>
    <definedName name="prolinks_5c22342a64624811849037ab24186a8a" localSheetId="10" hidden="1">#REF!</definedName>
    <definedName name="prolinks_5c22342a64624811849037ab24186a8a" localSheetId="4" hidden="1">#REF!</definedName>
    <definedName name="prolinks_5c22342a64624811849037ab24186a8a" hidden="1">#REF!</definedName>
    <definedName name="prolinks_5c38fd9ae4c44d9d9665da31f115f677" localSheetId="10" hidden="1">#REF!</definedName>
    <definedName name="prolinks_5c38fd9ae4c44d9d9665da31f115f677" localSheetId="4" hidden="1">#REF!</definedName>
    <definedName name="prolinks_5c38fd9ae4c44d9d9665da31f115f677" hidden="1">#REF!</definedName>
    <definedName name="prolinks_5c4a21bf611d4ecf8db09ca20a975322" localSheetId="10" hidden="1">#REF!</definedName>
    <definedName name="prolinks_5c4a21bf611d4ecf8db09ca20a975322" localSheetId="4" hidden="1">#REF!</definedName>
    <definedName name="prolinks_5c4a21bf611d4ecf8db09ca20a975322" hidden="1">#REF!</definedName>
    <definedName name="prolinks_5c51c5d8e3f0479ca5b98ec491dd279a" localSheetId="10" hidden="1">#REF!</definedName>
    <definedName name="prolinks_5c51c5d8e3f0479ca5b98ec491dd279a" localSheetId="4" hidden="1">#REF!</definedName>
    <definedName name="prolinks_5c51c5d8e3f0479ca5b98ec491dd279a" hidden="1">#REF!</definedName>
    <definedName name="prolinks_5c5e72aa349b41b094a80d8c9c174a72" localSheetId="10" hidden="1">#REF!</definedName>
    <definedName name="prolinks_5c5e72aa349b41b094a80d8c9c174a72" localSheetId="4" hidden="1">#REF!</definedName>
    <definedName name="prolinks_5c5e72aa349b41b094a80d8c9c174a72" hidden="1">#REF!</definedName>
    <definedName name="prolinks_5c92e6fad7dd43c0b4e8ccb0109e72e3" localSheetId="10" hidden="1">#REF!</definedName>
    <definedName name="prolinks_5c92e6fad7dd43c0b4e8ccb0109e72e3" localSheetId="4" hidden="1">#REF!</definedName>
    <definedName name="prolinks_5c92e6fad7dd43c0b4e8ccb0109e72e3" hidden="1">#REF!</definedName>
    <definedName name="prolinks_5cc959973d874144a32b787d225a7054" localSheetId="10" hidden="1">#REF!</definedName>
    <definedName name="prolinks_5cc959973d874144a32b787d225a7054" localSheetId="4" hidden="1">#REF!</definedName>
    <definedName name="prolinks_5cc959973d874144a32b787d225a7054" hidden="1">#REF!</definedName>
    <definedName name="prolinks_5cfb822d4b574fd69bdd86b3c433cdde" localSheetId="10" hidden="1">#REF!</definedName>
    <definedName name="prolinks_5cfb822d4b574fd69bdd86b3c433cdde" localSheetId="4" hidden="1">#REF!</definedName>
    <definedName name="prolinks_5cfb822d4b574fd69bdd86b3c433cdde" hidden="1">#REF!</definedName>
    <definedName name="prolinks_5d03d374e0d449d8bf5d9f988207e0f2" localSheetId="10" hidden="1">#REF!</definedName>
    <definedName name="prolinks_5d03d374e0d449d8bf5d9f988207e0f2" localSheetId="4" hidden="1">#REF!</definedName>
    <definedName name="prolinks_5d03d374e0d449d8bf5d9f988207e0f2" hidden="1">#REF!</definedName>
    <definedName name="prolinks_5d37bc0e09bb43619c5abeea8ea88c63" localSheetId="10" hidden="1">#REF!</definedName>
    <definedName name="prolinks_5d37bc0e09bb43619c5abeea8ea88c63" localSheetId="4" hidden="1">#REF!</definedName>
    <definedName name="prolinks_5d37bc0e09bb43619c5abeea8ea88c63" hidden="1">#REF!</definedName>
    <definedName name="prolinks_5d6a1184fec540198dd56a6c37a99f2c" localSheetId="10" hidden="1">#REF!</definedName>
    <definedName name="prolinks_5d6a1184fec540198dd56a6c37a99f2c" localSheetId="4" hidden="1">#REF!</definedName>
    <definedName name="prolinks_5d6a1184fec540198dd56a6c37a99f2c" hidden="1">#REF!</definedName>
    <definedName name="prolinks_5d83b3328e0740b9a6da01a6cec0ca07" localSheetId="10" hidden="1">#REF!</definedName>
    <definedName name="prolinks_5d83b3328e0740b9a6da01a6cec0ca07" localSheetId="4" hidden="1">#REF!</definedName>
    <definedName name="prolinks_5d83b3328e0740b9a6da01a6cec0ca07" hidden="1">#REF!</definedName>
    <definedName name="prolinks_5d9375e4e5294e6f83cf6eb604295538" localSheetId="10" hidden="1">#REF!</definedName>
    <definedName name="prolinks_5d9375e4e5294e6f83cf6eb604295538" localSheetId="4" hidden="1">#REF!</definedName>
    <definedName name="prolinks_5d9375e4e5294e6f83cf6eb604295538" hidden="1">#REF!</definedName>
    <definedName name="prolinks_5db581f8bdb748e1bfff2277ad9881b7" localSheetId="10" hidden="1">#REF!</definedName>
    <definedName name="prolinks_5db581f8bdb748e1bfff2277ad9881b7" localSheetId="4" hidden="1">#REF!</definedName>
    <definedName name="prolinks_5db581f8bdb748e1bfff2277ad9881b7" hidden="1">#REF!</definedName>
    <definedName name="prolinks_5de4054baed94ae8a30f5f39c6569f58" localSheetId="10" hidden="1">#REF!</definedName>
    <definedName name="prolinks_5de4054baed94ae8a30f5f39c6569f58" localSheetId="4" hidden="1">#REF!</definedName>
    <definedName name="prolinks_5de4054baed94ae8a30f5f39c6569f58" hidden="1">#REF!</definedName>
    <definedName name="prolinks_5e0cd930bd324327822b6859ceac8a9e" localSheetId="10" hidden="1">#REF!</definedName>
    <definedName name="prolinks_5e0cd930bd324327822b6859ceac8a9e" localSheetId="4" hidden="1">#REF!</definedName>
    <definedName name="prolinks_5e0cd930bd324327822b6859ceac8a9e" hidden="1">#REF!</definedName>
    <definedName name="prolinks_5e4b61a24e7c4816b5233d526a6aa3cc" localSheetId="10" hidden="1">#REF!</definedName>
    <definedName name="prolinks_5e4b61a24e7c4816b5233d526a6aa3cc" localSheetId="4" hidden="1">#REF!</definedName>
    <definedName name="prolinks_5e4b61a24e7c4816b5233d526a6aa3cc" hidden="1">#REF!</definedName>
    <definedName name="prolinks_5e83f529a30d41ba8cabe52c8f9a8fde" localSheetId="10" hidden="1">#REF!</definedName>
    <definedName name="prolinks_5e83f529a30d41ba8cabe52c8f9a8fde" localSheetId="4" hidden="1">#REF!</definedName>
    <definedName name="prolinks_5e83f529a30d41ba8cabe52c8f9a8fde" hidden="1">#REF!</definedName>
    <definedName name="prolinks_5e97a7ec28be4a04a1f6fd85c4ce802b" localSheetId="10" hidden="1">#REF!</definedName>
    <definedName name="prolinks_5e97a7ec28be4a04a1f6fd85c4ce802b" localSheetId="4" hidden="1">#REF!</definedName>
    <definedName name="prolinks_5e97a7ec28be4a04a1f6fd85c4ce802b" hidden="1">#REF!</definedName>
    <definedName name="prolinks_5eb29fa2021b4502b0fb0ad1aae5c3dc" localSheetId="10" hidden="1">#REF!</definedName>
    <definedName name="prolinks_5eb29fa2021b4502b0fb0ad1aae5c3dc" localSheetId="4" hidden="1">#REF!</definedName>
    <definedName name="prolinks_5eb29fa2021b4502b0fb0ad1aae5c3dc" hidden="1">#REF!</definedName>
    <definedName name="prolinks_5ed3336e9aa2451e80fedd35c3f12d9f" localSheetId="10" hidden="1">#REF!</definedName>
    <definedName name="prolinks_5ed3336e9aa2451e80fedd35c3f12d9f" localSheetId="4" hidden="1">#REF!</definedName>
    <definedName name="prolinks_5ed3336e9aa2451e80fedd35c3f12d9f" hidden="1">#REF!</definedName>
    <definedName name="prolinks_5ee2d3a2241f4816b6d9f989eab69e88" localSheetId="10" hidden="1">#REF!</definedName>
    <definedName name="prolinks_5ee2d3a2241f4816b6d9f989eab69e88" localSheetId="4" hidden="1">#REF!</definedName>
    <definedName name="prolinks_5ee2d3a2241f4816b6d9f989eab69e88" hidden="1">#REF!</definedName>
    <definedName name="prolinks_5fed492ae486429ea702f9d28af72db3" localSheetId="10" hidden="1">#REF!</definedName>
    <definedName name="prolinks_5fed492ae486429ea702f9d28af72db3" localSheetId="4" hidden="1">#REF!</definedName>
    <definedName name="prolinks_5fed492ae486429ea702f9d28af72db3" hidden="1">#REF!</definedName>
    <definedName name="prolinks_6130ac93555f45adad4a53ab0fef2998" localSheetId="10" hidden="1">#REF!</definedName>
    <definedName name="prolinks_6130ac93555f45adad4a53ab0fef2998" localSheetId="4" hidden="1">#REF!</definedName>
    <definedName name="prolinks_6130ac93555f45adad4a53ab0fef2998" hidden="1">#REF!</definedName>
    <definedName name="prolinks_61691380b1ec440b897f3e6b8d1fafa6" localSheetId="10" hidden="1">#REF!</definedName>
    <definedName name="prolinks_61691380b1ec440b897f3e6b8d1fafa6" localSheetId="4" hidden="1">#REF!</definedName>
    <definedName name="prolinks_61691380b1ec440b897f3e6b8d1fafa6" hidden="1">#REF!</definedName>
    <definedName name="prolinks_621bbf216fbd4d57ad606a00d3488292" localSheetId="10" hidden="1">#REF!</definedName>
    <definedName name="prolinks_621bbf216fbd4d57ad606a00d3488292" localSheetId="4" hidden="1">#REF!</definedName>
    <definedName name="prolinks_621bbf216fbd4d57ad606a00d3488292" hidden="1">#REF!</definedName>
    <definedName name="prolinks_62a143283fc14e5ca11b10c9cea0ede9" localSheetId="10" hidden="1">#REF!</definedName>
    <definedName name="prolinks_62a143283fc14e5ca11b10c9cea0ede9" localSheetId="4" hidden="1">#REF!</definedName>
    <definedName name="prolinks_62a143283fc14e5ca11b10c9cea0ede9" hidden="1">#REF!</definedName>
    <definedName name="prolinks_62b39e6a98fb436e9712e510926db1df" localSheetId="10" hidden="1">#REF!</definedName>
    <definedName name="prolinks_62b39e6a98fb436e9712e510926db1df" localSheetId="4" hidden="1">#REF!</definedName>
    <definedName name="prolinks_62b39e6a98fb436e9712e510926db1df" hidden="1">#REF!</definedName>
    <definedName name="prolinks_62fdb8d313aa4cea9505bc2ad37bdb20" localSheetId="10" hidden="1">#REF!</definedName>
    <definedName name="prolinks_62fdb8d313aa4cea9505bc2ad37bdb20" localSheetId="4" hidden="1">#REF!</definedName>
    <definedName name="prolinks_62fdb8d313aa4cea9505bc2ad37bdb20" hidden="1">#REF!</definedName>
    <definedName name="prolinks_63890717ef09479fb9034031a3824c0c" localSheetId="10" hidden="1">#REF!</definedName>
    <definedName name="prolinks_63890717ef09479fb9034031a3824c0c" localSheetId="4" hidden="1">#REF!</definedName>
    <definedName name="prolinks_63890717ef09479fb9034031a3824c0c" hidden="1">#REF!</definedName>
    <definedName name="prolinks_63b17f151b7b45758301cb22702eec64" localSheetId="10" hidden="1">#REF!</definedName>
    <definedName name="prolinks_63b17f151b7b45758301cb22702eec64" localSheetId="4" hidden="1">#REF!</definedName>
    <definedName name="prolinks_63b17f151b7b45758301cb22702eec64" hidden="1">#REF!</definedName>
    <definedName name="prolinks_648c7168c46b4304af3a3a72cdd01a5f" localSheetId="10" hidden="1">#REF!</definedName>
    <definedName name="prolinks_648c7168c46b4304af3a3a72cdd01a5f" localSheetId="4" hidden="1">#REF!</definedName>
    <definedName name="prolinks_648c7168c46b4304af3a3a72cdd01a5f" hidden="1">#REF!</definedName>
    <definedName name="prolinks_64b31d54c4454fa3a52409a00b339058" localSheetId="10" hidden="1">#REF!</definedName>
    <definedName name="prolinks_64b31d54c4454fa3a52409a00b339058" localSheetId="4" hidden="1">#REF!</definedName>
    <definedName name="prolinks_64b31d54c4454fa3a52409a00b339058" hidden="1">#REF!</definedName>
    <definedName name="prolinks_658368d4fed849908a97e06c0783e5f5" localSheetId="10" hidden="1">#REF!</definedName>
    <definedName name="prolinks_658368d4fed849908a97e06c0783e5f5" localSheetId="4" hidden="1">#REF!</definedName>
    <definedName name="prolinks_658368d4fed849908a97e06c0783e5f5" hidden="1">#REF!</definedName>
    <definedName name="prolinks_65b109b9b1ca45f9b55bf9cbc4aa446b" localSheetId="10" hidden="1">#REF!</definedName>
    <definedName name="prolinks_65b109b9b1ca45f9b55bf9cbc4aa446b" localSheetId="4" hidden="1">#REF!</definedName>
    <definedName name="prolinks_65b109b9b1ca45f9b55bf9cbc4aa446b" hidden="1">#REF!</definedName>
    <definedName name="prolinks_65f5ec5846534943bf658529c4669e98" localSheetId="10" hidden="1">#REF!</definedName>
    <definedName name="prolinks_65f5ec5846534943bf658529c4669e98" localSheetId="4" hidden="1">#REF!</definedName>
    <definedName name="prolinks_65f5ec5846534943bf658529c4669e98" hidden="1">#REF!</definedName>
    <definedName name="prolinks_65fb85bf878f4eb19adf609a7af61216" localSheetId="10" hidden="1">#REF!</definedName>
    <definedName name="prolinks_65fb85bf878f4eb19adf609a7af61216" localSheetId="4" hidden="1">#REF!</definedName>
    <definedName name="prolinks_65fb85bf878f4eb19adf609a7af61216" hidden="1">#REF!</definedName>
    <definedName name="prolinks_66368dc6d494497d9faa0816a5d8f7de" localSheetId="10" hidden="1">#REF!</definedName>
    <definedName name="prolinks_66368dc6d494497d9faa0816a5d8f7de" localSheetId="4" hidden="1">#REF!</definedName>
    <definedName name="prolinks_66368dc6d494497d9faa0816a5d8f7de" hidden="1">#REF!</definedName>
    <definedName name="prolinks_683bb10d93c845c7949cda091920da9c" localSheetId="10" hidden="1">#REF!</definedName>
    <definedName name="prolinks_683bb10d93c845c7949cda091920da9c" localSheetId="4" hidden="1">#REF!</definedName>
    <definedName name="prolinks_683bb10d93c845c7949cda091920da9c" hidden="1">#REF!</definedName>
    <definedName name="prolinks_6856b9e5e3ab495eacbcef9207b641fe" localSheetId="10" hidden="1">#REF!</definedName>
    <definedName name="prolinks_6856b9e5e3ab495eacbcef9207b641fe" localSheetId="4" hidden="1">#REF!</definedName>
    <definedName name="prolinks_6856b9e5e3ab495eacbcef9207b641fe" hidden="1">#REF!</definedName>
    <definedName name="prolinks_699980efdb8f497290bddc003cace27e" localSheetId="10" hidden="1">#REF!</definedName>
    <definedName name="prolinks_699980efdb8f497290bddc003cace27e" localSheetId="4" hidden="1">#REF!</definedName>
    <definedName name="prolinks_699980efdb8f497290bddc003cace27e" hidden="1">#REF!</definedName>
    <definedName name="prolinks_69adcab2948d4512893cc4b64771a8e3" localSheetId="10" hidden="1">#REF!</definedName>
    <definedName name="prolinks_69adcab2948d4512893cc4b64771a8e3" localSheetId="4" hidden="1">#REF!</definedName>
    <definedName name="prolinks_69adcab2948d4512893cc4b64771a8e3" hidden="1">#REF!</definedName>
    <definedName name="prolinks_69cc846478e54d78bdf957689cedd986" localSheetId="10" hidden="1">#REF!</definedName>
    <definedName name="prolinks_69cc846478e54d78bdf957689cedd986" localSheetId="4" hidden="1">#REF!</definedName>
    <definedName name="prolinks_69cc846478e54d78bdf957689cedd986" hidden="1">#REF!</definedName>
    <definedName name="prolinks_6a1e9ddc6a404eb7b79e7c4bcee8ba23" localSheetId="10" hidden="1">#REF!</definedName>
    <definedName name="prolinks_6a1e9ddc6a404eb7b79e7c4bcee8ba23" localSheetId="4" hidden="1">#REF!</definedName>
    <definedName name="prolinks_6a1e9ddc6a404eb7b79e7c4bcee8ba23" hidden="1">#REF!</definedName>
    <definedName name="prolinks_6a2496b98fc644edad865f64f95de655" localSheetId="10" hidden="1">#REF!</definedName>
    <definedName name="prolinks_6a2496b98fc644edad865f64f95de655" localSheetId="4" hidden="1">#REF!</definedName>
    <definedName name="prolinks_6a2496b98fc644edad865f64f95de655" hidden="1">#REF!</definedName>
    <definedName name="prolinks_6a35165b1ce046e7b5595fbe9c2b4830" localSheetId="10" hidden="1">#REF!</definedName>
    <definedName name="prolinks_6a35165b1ce046e7b5595fbe9c2b4830" localSheetId="4" hidden="1">#REF!</definedName>
    <definedName name="prolinks_6a35165b1ce046e7b5595fbe9c2b4830" hidden="1">#REF!</definedName>
    <definedName name="prolinks_6abf2a6bd67f4cdd9fd93d895cb8c9dc" localSheetId="10" hidden="1">#REF!</definedName>
    <definedName name="prolinks_6abf2a6bd67f4cdd9fd93d895cb8c9dc" localSheetId="4" hidden="1">#REF!</definedName>
    <definedName name="prolinks_6abf2a6bd67f4cdd9fd93d895cb8c9dc" hidden="1">#REF!</definedName>
    <definedName name="prolinks_6b851502c7c24a83b98909eb7fc90a72" localSheetId="10" hidden="1">#REF!</definedName>
    <definedName name="prolinks_6b851502c7c24a83b98909eb7fc90a72" localSheetId="4" hidden="1">#REF!</definedName>
    <definedName name="prolinks_6b851502c7c24a83b98909eb7fc90a72" hidden="1">#REF!</definedName>
    <definedName name="prolinks_6cd6403a8ab74a4796b487f970a685cf" localSheetId="10" hidden="1">#REF!</definedName>
    <definedName name="prolinks_6cd6403a8ab74a4796b487f970a685cf" localSheetId="4" hidden="1">#REF!</definedName>
    <definedName name="prolinks_6cd6403a8ab74a4796b487f970a685cf" hidden="1">#REF!</definedName>
    <definedName name="prolinks_6cde13eee4474c859fec7f27334bc3e3" localSheetId="10" hidden="1">#REF!</definedName>
    <definedName name="prolinks_6cde13eee4474c859fec7f27334bc3e3" localSheetId="4" hidden="1">#REF!</definedName>
    <definedName name="prolinks_6cde13eee4474c859fec7f27334bc3e3" hidden="1">#REF!</definedName>
    <definedName name="prolinks_6d0abd51bf9a466199c934c8f98dbe5f" localSheetId="10" hidden="1">#REF!</definedName>
    <definedName name="prolinks_6d0abd51bf9a466199c934c8f98dbe5f" localSheetId="4" hidden="1">#REF!</definedName>
    <definedName name="prolinks_6d0abd51bf9a466199c934c8f98dbe5f" hidden="1">#REF!</definedName>
    <definedName name="prolinks_6db8876bf9c543679a74b788203be939" localSheetId="10" hidden="1">#REF!</definedName>
    <definedName name="prolinks_6db8876bf9c543679a74b788203be939" localSheetId="4" hidden="1">#REF!</definedName>
    <definedName name="prolinks_6db8876bf9c543679a74b788203be939" hidden="1">#REF!</definedName>
    <definedName name="prolinks_6e367372fb834951af7335cd8b9fefbf" localSheetId="10" hidden="1">#REF!</definedName>
    <definedName name="prolinks_6e367372fb834951af7335cd8b9fefbf" localSheetId="4" hidden="1">#REF!</definedName>
    <definedName name="prolinks_6e367372fb834951af7335cd8b9fefbf" hidden="1">#REF!</definedName>
    <definedName name="prolinks_6e536f753b684c82959ff3d601c0aa36" localSheetId="10" hidden="1">#REF!</definedName>
    <definedName name="prolinks_6e536f753b684c82959ff3d601c0aa36" localSheetId="4" hidden="1">#REF!</definedName>
    <definedName name="prolinks_6e536f753b684c82959ff3d601c0aa36" hidden="1">#REF!</definedName>
    <definedName name="prolinks_6e62aedc1ce24d76bdceb4a55bc35866" localSheetId="10" hidden="1">#REF!</definedName>
    <definedName name="prolinks_6e62aedc1ce24d76bdceb4a55bc35866" localSheetId="4" hidden="1">#REF!</definedName>
    <definedName name="prolinks_6e62aedc1ce24d76bdceb4a55bc35866" hidden="1">#REF!</definedName>
    <definedName name="prolinks_6e76fbfb47d04b1a8295d1ae16c2c040" localSheetId="10" hidden="1">#REF!</definedName>
    <definedName name="prolinks_6e76fbfb47d04b1a8295d1ae16c2c040" localSheetId="4" hidden="1">#REF!</definedName>
    <definedName name="prolinks_6e76fbfb47d04b1a8295d1ae16c2c040" hidden="1">#REF!</definedName>
    <definedName name="prolinks_6e8a6df3f6164252a5ad54203b4914e5" localSheetId="10" hidden="1">#REF!</definedName>
    <definedName name="prolinks_6e8a6df3f6164252a5ad54203b4914e5" localSheetId="4" hidden="1">#REF!</definedName>
    <definedName name="prolinks_6e8a6df3f6164252a5ad54203b4914e5" hidden="1">#REF!</definedName>
    <definedName name="prolinks_6eb51c33de0e4d7d8b4759c658c1b967" localSheetId="10" hidden="1">#REF!</definedName>
    <definedName name="prolinks_6eb51c33de0e4d7d8b4759c658c1b967" localSheetId="4" hidden="1">#REF!</definedName>
    <definedName name="prolinks_6eb51c33de0e4d7d8b4759c658c1b967" hidden="1">#REF!</definedName>
    <definedName name="prolinks_6ebb2931fb9145c9bc9630b65e8b216e" localSheetId="10" hidden="1">#REF!</definedName>
    <definedName name="prolinks_6ebb2931fb9145c9bc9630b65e8b216e" localSheetId="4" hidden="1">#REF!</definedName>
    <definedName name="prolinks_6ebb2931fb9145c9bc9630b65e8b216e" hidden="1">#REF!</definedName>
    <definedName name="prolinks_6f0c0690b7ac4afdb20ad0f29a7c9d59" localSheetId="10" hidden="1">#REF!</definedName>
    <definedName name="prolinks_6f0c0690b7ac4afdb20ad0f29a7c9d59" localSheetId="4" hidden="1">#REF!</definedName>
    <definedName name="prolinks_6f0c0690b7ac4afdb20ad0f29a7c9d59" hidden="1">#REF!</definedName>
    <definedName name="prolinks_6f2397b5d5964dfd97ef505baa6fec44" localSheetId="10" hidden="1">#REF!</definedName>
    <definedName name="prolinks_6f2397b5d5964dfd97ef505baa6fec44" localSheetId="4" hidden="1">#REF!</definedName>
    <definedName name="prolinks_6f2397b5d5964dfd97ef505baa6fec44" hidden="1">#REF!</definedName>
    <definedName name="prolinks_6f49f44b1f9b4711b644e4956ca095f4" localSheetId="10" hidden="1">#REF!</definedName>
    <definedName name="prolinks_6f49f44b1f9b4711b644e4956ca095f4" localSheetId="4" hidden="1">#REF!</definedName>
    <definedName name="prolinks_6f49f44b1f9b4711b644e4956ca095f4" hidden="1">#REF!</definedName>
    <definedName name="prolinks_6f751efee83a4080bce4b8ad4533f112" localSheetId="10" hidden="1">#REF!</definedName>
    <definedName name="prolinks_6f751efee83a4080bce4b8ad4533f112" localSheetId="4" hidden="1">#REF!</definedName>
    <definedName name="prolinks_6f751efee83a4080bce4b8ad4533f112" hidden="1">#REF!</definedName>
    <definedName name="prolinks_6fd53e07a3ba44f890dc02d4678018dd" localSheetId="10" hidden="1">#REF!</definedName>
    <definedName name="prolinks_6fd53e07a3ba44f890dc02d4678018dd" localSheetId="4" hidden="1">#REF!</definedName>
    <definedName name="prolinks_6fd53e07a3ba44f890dc02d4678018dd" hidden="1">#REF!</definedName>
    <definedName name="prolinks_7020d31069ab4974bd4c26bec25c0dad" localSheetId="10" hidden="1">#REF!</definedName>
    <definedName name="prolinks_7020d31069ab4974bd4c26bec25c0dad" localSheetId="4" hidden="1">#REF!</definedName>
    <definedName name="prolinks_7020d31069ab4974bd4c26bec25c0dad" hidden="1">#REF!</definedName>
    <definedName name="prolinks_7090be5a18904c68ab3f66976f32645b" localSheetId="10" hidden="1">#REF!</definedName>
    <definedName name="prolinks_7090be5a18904c68ab3f66976f32645b" localSheetId="4" hidden="1">#REF!</definedName>
    <definedName name="prolinks_7090be5a18904c68ab3f66976f32645b" hidden="1">#REF!</definedName>
    <definedName name="prolinks_70f8b34b1c924d6a8da2a010116f4e7f" localSheetId="10" hidden="1">#REF!</definedName>
    <definedName name="prolinks_70f8b34b1c924d6a8da2a010116f4e7f" localSheetId="4" hidden="1">#REF!</definedName>
    <definedName name="prolinks_70f8b34b1c924d6a8da2a010116f4e7f" hidden="1">#REF!</definedName>
    <definedName name="prolinks_713a113da3784b319e20e4d33b70c9d8" localSheetId="10" hidden="1">#REF!</definedName>
    <definedName name="prolinks_713a113da3784b319e20e4d33b70c9d8" localSheetId="4" hidden="1">#REF!</definedName>
    <definedName name="prolinks_713a113da3784b319e20e4d33b70c9d8" hidden="1">#REF!</definedName>
    <definedName name="prolinks_7166488a72d54ccdbcc3ca60c92d33b7" localSheetId="10" hidden="1">#REF!</definedName>
    <definedName name="prolinks_7166488a72d54ccdbcc3ca60c92d33b7" localSheetId="4" hidden="1">#REF!</definedName>
    <definedName name="prolinks_7166488a72d54ccdbcc3ca60c92d33b7" hidden="1">#REF!</definedName>
    <definedName name="prolinks_71e6f84e9fb74730ba9d1f311a400557" localSheetId="10" hidden="1">#REF!</definedName>
    <definedName name="prolinks_71e6f84e9fb74730ba9d1f311a400557" localSheetId="4" hidden="1">#REF!</definedName>
    <definedName name="prolinks_71e6f84e9fb74730ba9d1f311a400557" hidden="1">#REF!</definedName>
    <definedName name="prolinks_7212efe5ddc0437085b8f54e43e38854" localSheetId="10" hidden="1">#REF!</definedName>
    <definedName name="prolinks_7212efe5ddc0437085b8f54e43e38854" localSheetId="4" hidden="1">#REF!</definedName>
    <definedName name="prolinks_7212efe5ddc0437085b8f54e43e38854" hidden="1">#REF!</definedName>
    <definedName name="prolinks_729fd354330646d49b4863dfc2d26e82" localSheetId="10" hidden="1">#REF!</definedName>
    <definedName name="prolinks_729fd354330646d49b4863dfc2d26e82" localSheetId="4" hidden="1">#REF!</definedName>
    <definedName name="prolinks_729fd354330646d49b4863dfc2d26e82" hidden="1">#REF!</definedName>
    <definedName name="prolinks_72b1d1d0a44e47ce8561f6e8739a59f2" localSheetId="10" hidden="1">#REF!</definedName>
    <definedName name="prolinks_72b1d1d0a44e47ce8561f6e8739a59f2" localSheetId="4" hidden="1">#REF!</definedName>
    <definedName name="prolinks_72b1d1d0a44e47ce8561f6e8739a59f2" hidden="1">#REF!</definedName>
    <definedName name="prolinks_732e329bb6ea408e8ee47d2461389097" localSheetId="10" hidden="1">#REF!</definedName>
    <definedName name="prolinks_732e329bb6ea408e8ee47d2461389097" localSheetId="4" hidden="1">#REF!</definedName>
    <definedName name="prolinks_732e329bb6ea408e8ee47d2461389097" hidden="1">#REF!</definedName>
    <definedName name="prolinks_73414c8b232e4b2eb48d911b74ad3f28" localSheetId="10" hidden="1">#REF!</definedName>
    <definedName name="prolinks_73414c8b232e4b2eb48d911b74ad3f28" localSheetId="4" hidden="1">#REF!</definedName>
    <definedName name="prolinks_73414c8b232e4b2eb48d911b74ad3f28" hidden="1">#REF!</definedName>
    <definedName name="prolinks_734cea6b68a247f4b02f7963795977c7" localSheetId="10" hidden="1">#REF!</definedName>
    <definedName name="prolinks_734cea6b68a247f4b02f7963795977c7" localSheetId="4" hidden="1">#REF!</definedName>
    <definedName name="prolinks_734cea6b68a247f4b02f7963795977c7" hidden="1">#REF!</definedName>
    <definedName name="prolinks_73e22832255a4f2398fc5c53464f0de5" localSheetId="10" hidden="1">#REF!</definedName>
    <definedName name="prolinks_73e22832255a4f2398fc5c53464f0de5" localSheetId="4" hidden="1">#REF!</definedName>
    <definedName name="prolinks_73e22832255a4f2398fc5c53464f0de5" hidden="1">#REF!</definedName>
    <definedName name="prolinks_74106cbed818418e8c1dfa8dd70cacc4" localSheetId="10" hidden="1">#REF!</definedName>
    <definedName name="prolinks_74106cbed818418e8c1dfa8dd70cacc4" localSheetId="4" hidden="1">#REF!</definedName>
    <definedName name="prolinks_74106cbed818418e8c1dfa8dd70cacc4" hidden="1">#REF!</definedName>
    <definedName name="prolinks_74a416ea9a164ecea996ccf22f84674b" localSheetId="10" hidden="1">#REF!</definedName>
    <definedName name="prolinks_74a416ea9a164ecea996ccf22f84674b" localSheetId="4" hidden="1">#REF!</definedName>
    <definedName name="prolinks_74a416ea9a164ecea996ccf22f84674b" hidden="1">#REF!</definedName>
    <definedName name="prolinks_7543b4a471a049fc8c236b4d42738cea" localSheetId="10" hidden="1">#REF!</definedName>
    <definedName name="prolinks_7543b4a471a049fc8c236b4d42738cea" localSheetId="4" hidden="1">#REF!</definedName>
    <definedName name="prolinks_7543b4a471a049fc8c236b4d42738cea" hidden="1">#REF!</definedName>
    <definedName name="prolinks_758f4d235df249c8b1b964e9dc6d655a" localSheetId="10" hidden="1">#REF!</definedName>
    <definedName name="prolinks_758f4d235df249c8b1b964e9dc6d655a" localSheetId="4" hidden="1">#REF!</definedName>
    <definedName name="prolinks_758f4d235df249c8b1b964e9dc6d655a" hidden="1">#REF!</definedName>
    <definedName name="prolinks_766406c1692147a9bab6f10cc6f024c0" localSheetId="10" hidden="1">#REF!</definedName>
    <definedName name="prolinks_766406c1692147a9bab6f10cc6f024c0" localSheetId="4" hidden="1">#REF!</definedName>
    <definedName name="prolinks_766406c1692147a9bab6f10cc6f024c0" hidden="1">#REF!</definedName>
    <definedName name="prolinks_7687032d4a1042939ecb813740189381" localSheetId="10" hidden="1">#REF!</definedName>
    <definedName name="prolinks_7687032d4a1042939ecb813740189381" localSheetId="4" hidden="1">#REF!</definedName>
    <definedName name="prolinks_7687032d4a1042939ecb813740189381" hidden="1">#REF!</definedName>
    <definedName name="prolinks_769dcae479ff4826983b2c43d3a9d241" localSheetId="10" hidden="1">#REF!</definedName>
    <definedName name="prolinks_769dcae479ff4826983b2c43d3a9d241" localSheetId="4" hidden="1">#REF!</definedName>
    <definedName name="prolinks_769dcae479ff4826983b2c43d3a9d241" hidden="1">#REF!</definedName>
    <definedName name="prolinks_772b56dfcb6545e6bb5dd4e64c5f4a8b" localSheetId="10" hidden="1">#REF!</definedName>
    <definedName name="prolinks_772b56dfcb6545e6bb5dd4e64c5f4a8b" localSheetId="4" hidden="1">#REF!</definedName>
    <definedName name="prolinks_772b56dfcb6545e6bb5dd4e64c5f4a8b" hidden="1">#REF!</definedName>
    <definedName name="prolinks_77535446e44248f1b9afb8a6d44dc8a6" localSheetId="10" hidden="1">#REF!</definedName>
    <definedName name="prolinks_77535446e44248f1b9afb8a6d44dc8a6" localSheetId="4" hidden="1">#REF!</definedName>
    <definedName name="prolinks_77535446e44248f1b9afb8a6d44dc8a6" hidden="1">#REF!</definedName>
    <definedName name="prolinks_7770dcc03fb342d785f8925afd408f5f" localSheetId="10" hidden="1">#REF!</definedName>
    <definedName name="prolinks_7770dcc03fb342d785f8925afd408f5f" localSheetId="4" hidden="1">#REF!</definedName>
    <definedName name="prolinks_7770dcc03fb342d785f8925afd408f5f" hidden="1">#REF!</definedName>
    <definedName name="prolinks_77bc4ad4ecc14404ac97a750c9b3a420" localSheetId="10" hidden="1">#REF!</definedName>
    <definedName name="prolinks_77bc4ad4ecc14404ac97a750c9b3a420" localSheetId="4" hidden="1">#REF!</definedName>
    <definedName name="prolinks_77bc4ad4ecc14404ac97a750c9b3a420" hidden="1">#REF!</definedName>
    <definedName name="prolinks_77bdcfe583914dd385cfdc8c45fca771" localSheetId="10" hidden="1">#REF!</definedName>
    <definedName name="prolinks_77bdcfe583914dd385cfdc8c45fca771" localSheetId="4" hidden="1">#REF!</definedName>
    <definedName name="prolinks_77bdcfe583914dd385cfdc8c45fca771" hidden="1">#REF!</definedName>
    <definedName name="prolinks_77d24d49d1ce44eea2b2918a3a9fbdf0" localSheetId="10" hidden="1">#REF!</definedName>
    <definedName name="prolinks_77d24d49d1ce44eea2b2918a3a9fbdf0" localSheetId="4" hidden="1">#REF!</definedName>
    <definedName name="prolinks_77d24d49d1ce44eea2b2918a3a9fbdf0" hidden="1">#REF!</definedName>
    <definedName name="prolinks_78525337f28f46949899e4b09a23413f" localSheetId="10" hidden="1">#REF!</definedName>
    <definedName name="prolinks_78525337f28f46949899e4b09a23413f" localSheetId="4" hidden="1">#REF!</definedName>
    <definedName name="prolinks_78525337f28f46949899e4b09a23413f" hidden="1">#REF!</definedName>
    <definedName name="prolinks_790e6fd0be8b4ff3b49fbb31e93bf244" localSheetId="10" hidden="1">#REF!</definedName>
    <definedName name="prolinks_790e6fd0be8b4ff3b49fbb31e93bf244" localSheetId="4" hidden="1">#REF!</definedName>
    <definedName name="prolinks_790e6fd0be8b4ff3b49fbb31e93bf244" hidden="1">#REF!</definedName>
    <definedName name="prolinks_793db683c45a43dca3d96fe847e8fbac" localSheetId="10" hidden="1">#REF!</definedName>
    <definedName name="prolinks_793db683c45a43dca3d96fe847e8fbac" localSheetId="4" hidden="1">#REF!</definedName>
    <definedName name="prolinks_793db683c45a43dca3d96fe847e8fbac" hidden="1">#REF!</definedName>
    <definedName name="prolinks_799b68c490d8490e8835ed613ce42e76" localSheetId="10" hidden="1">#REF!</definedName>
    <definedName name="prolinks_799b68c490d8490e8835ed613ce42e76" localSheetId="4" hidden="1">#REF!</definedName>
    <definedName name="prolinks_799b68c490d8490e8835ed613ce42e76" hidden="1">#REF!</definedName>
    <definedName name="prolinks_79c64db99a334ef787e78633430bd3e8" localSheetId="10" hidden="1">#REF!</definedName>
    <definedName name="prolinks_79c64db99a334ef787e78633430bd3e8" localSheetId="4" hidden="1">#REF!</definedName>
    <definedName name="prolinks_79c64db99a334ef787e78633430bd3e8" hidden="1">#REF!</definedName>
    <definedName name="prolinks_79e6a70c04714bb09dc4ae54be4ed8da" localSheetId="10" hidden="1">#REF!</definedName>
    <definedName name="prolinks_79e6a70c04714bb09dc4ae54be4ed8da" localSheetId="4" hidden="1">#REF!</definedName>
    <definedName name="prolinks_79e6a70c04714bb09dc4ae54be4ed8da" hidden="1">#REF!</definedName>
    <definedName name="prolinks_7a1204458d8d4ae29f846948d3211919" localSheetId="10" hidden="1">#REF!</definedName>
    <definedName name="prolinks_7a1204458d8d4ae29f846948d3211919" localSheetId="4" hidden="1">#REF!</definedName>
    <definedName name="prolinks_7a1204458d8d4ae29f846948d3211919" hidden="1">#REF!</definedName>
    <definedName name="prolinks_7a77cc4c4a994d0aabc78bb114c58f0a" localSheetId="10" hidden="1">#REF!</definedName>
    <definedName name="prolinks_7a77cc4c4a994d0aabc78bb114c58f0a" localSheetId="4" hidden="1">#REF!</definedName>
    <definedName name="prolinks_7a77cc4c4a994d0aabc78bb114c58f0a" hidden="1">#REF!</definedName>
    <definedName name="prolinks_7a7f044a54a545f3b6de6b63bfe19637" localSheetId="10" hidden="1">#REF!</definedName>
    <definedName name="prolinks_7a7f044a54a545f3b6de6b63bfe19637" localSheetId="4" hidden="1">#REF!</definedName>
    <definedName name="prolinks_7a7f044a54a545f3b6de6b63bfe19637" hidden="1">#REF!</definedName>
    <definedName name="prolinks_7a9b5ad5d6a445809fe0fc7470299278" localSheetId="10" hidden="1">#REF!</definedName>
    <definedName name="prolinks_7a9b5ad5d6a445809fe0fc7470299278" localSheetId="4" hidden="1">#REF!</definedName>
    <definedName name="prolinks_7a9b5ad5d6a445809fe0fc7470299278" hidden="1">#REF!</definedName>
    <definedName name="prolinks_7abeb959509d44f89b1f1e8d9eae8329" localSheetId="10" hidden="1">#REF!</definedName>
    <definedName name="prolinks_7abeb959509d44f89b1f1e8d9eae8329" localSheetId="4" hidden="1">#REF!</definedName>
    <definedName name="prolinks_7abeb959509d44f89b1f1e8d9eae8329" hidden="1">#REF!</definedName>
    <definedName name="prolinks_7b1b2ba3276e4704bd20b293053c93dc" localSheetId="10" hidden="1">#REF!</definedName>
    <definedName name="prolinks_7b1b2ba3276e4704bd20b293053c93dc" localSheetId="4" hidden="1">#REF!</definedName>
    <definedName name="prolinks_7b1b2ba3276e4704bd20b293053c93dc" hidden="1">#REF!</definedName>
    <definedName name="prolinks_7b4c362207e34ae6838459bc76f5ac47" localSheetId="10" hidden="1">#REF!</definedName>
    <definedName name="prolinks_7b4c362207e34ae6838459bc76f5ac47" localSheetId="4" hidden="1">#REF!</definedName>
    <definedName name="prolinks_7b4c362207e34ae6838459bc76f5ac47" hidden="1">#REF!</definedName>
    <definedName name="prolinks_7b7ff21ad0e94f1a90016e3328a108e8" localSheetId="10" hidden="1">#REF!</definedName>
    <definedName name="prolinks_7b7ff21ad0e94f1a90016e3328a108e8" localSheetId="4" hidden="1">#REF!</definedName>
    <definedName name="prolinks_7b7ff21ad0e94f1a90016e3328a108e8" hidden="1">#REF!</definedName>
    <definedName name="prolinks_7ba958cb16e14dba8681b289b325d842" localSheetId="10" hidden="1">#REF!</definedName>
    <definedName name="prolinks_7ba958cb16e14dba8681b289b325d842" localSheetId="4" hidden="1">#REF!</definedName>
    <definedName name="prolinks_7ba958cb16e14dba8681b289b325d842" hidden="1">#REF!</definedName>
    <definedName name="prolinks_7be84c09ca7c4b2794313994bbffbaf9" localSheetId="10" hidden="1">#REF!</definedName>
    <definedName name="prolinks_7be84c09ca7c4b2794313994bbffbaf9" localSheetId="4" hidden="1">#REF!</definedName>
    <definedName name="prolinks_7be84c09ca7c4b2794313994bbffbaf9" hidden="1">#REF!</definedName>
    <definedName name="prolinks_7c5a05ef3d9a4b92bfb1a429b2068a80" localSheetId="10" hidden="1">#REF!</definedName>
    <definedName name="prolinks_7c5a05ef3d9a4b92bfb1a429b2068a80" localSheetId="4" hidden="1">#REF!</definedName>
    <definedName name="prolinks_7c5a05ef3d9a4b92bfb1a429b2068a80" hidden="1">#REF!</definedName>
    <definedName name="prolinks_7cacf80ce6694427b11851d4dcbc1264" localSheetId="10" hidden="1">#REF!</definedName>
    <definedName name="prolinks_7cacf80ce6694427b11851d4dcbc1264" localSheetId="4" hidden="1">#REF!</definedName>
    <definedName name="prolinks_7cacf80ce6694427b11851d4dcbc1264" hidden="1">#REF!</definedName>
    <definedName name="prolinks_7cd0d9dac1c34410a1dc79804bb55e79" localSheetId="10" hidden="1">#REF!</definedName>
    <definedName name="prolinks_7cd0d9dac1c34410a1dc79804bb55e79" localSheetId="4" hidden="1">#REF!</definedName>
    <definedName name="prolinks_7cd0d9dac1c34410a1dc79804bb55e79" hidden="1">#REF!</definedName>
    <definedName name="prolinks_7d408d13d827430982f4892d8c8a5dbf" localSheetId="10" hidden="1">#REF!</definedName>
    <definedName name="prolinks_7d408d13d827430982f4892d8c8a5dbf" localSheetId="4" hidden="1">#REF!</definedName>
    <definedName name="prolinks_7d408d13d827430982f4892d8c8a5dbf" hidden="1">#REF!</definedName>
    <definedName name="prolinks_7da5aad414794ce6ba0779b0c2d144fb" localSheetId="10" hidden="1">#REF!</definedName>
    <definedName name="prolinks_7da5aad414794ce6ba0779b0c2d144fb" localSheetId="4" hidden="1">#REF!</definedName>
    <definedName name="prolinks_7da5aad414794ce6ba0779b0c2d144fb" hidden="1">#REF!</definedName>
    <definedName name="prolinks_7dbce81ee3f24f7f8a9749affe19fd35" localSheetId="10" hidden="1">#REF!</definedName>
    <definedName name="prolinks_7dbce81ee3f24f7f8a9749affe19fd35" localSheetId="4" hidden="1">#REF!</definedName>
    <definedName name="prolinks_7dbce81ee3f24f7f8a9749affe19fd35" hidden="1">#REF!</definedName>
    <definedName name="prolinks_7e0f7e474a0449fe946310b8a91080e3" localSheetId="10" hidden="1">#REF!</definedName>
    <definedName name="prolinks_7e0f7e474a0449fe946310b8a91080e3" localSheetId="4" hidden="1">#REF!</definedName>
    <definedName name="prolinks_7e0f7e474a0449fe946310b8a91080e3" hidden="1">#REF!</definedName>
    <definedName name="prolinks_7e15c734cea847a984fb199e2e8363c1" localSheetId="10" hidden="1">#REF!</definedName>
    <definedName name="prolinks_7e15c734cea847a984fb199e2e8363c1" localSheetId="4" hidden="1">#REF!</definedName>
    <definedName name="prolinks_7e15c734cea847a984fb199e2e8363c1" hidden="1">#REF!</definedName>
    <definedName name="prolinks_7e1dce6acdc64c9497f436180c736228" localSheetId="10" hidden="1">#REF!</definedName>
    <definedName name="prolinks_7e1dce6acdc64c9497f436180c736228" localSheetId="4" hidden="1">#REF!</definedName>
    <definedName name="prolinks_7e1dce6acdc64c9497f436180c736228" hidden="1">#REF!</definedName>
    <definedName name="prolinks_7eb98f3c4aa846539fbbbd946cc0ebba" localSheetId="10" hidden="1">#REF!</definedName>
    <definedName name="prolinks_7eb98f3c4aa846539fbbbd946cc0ebba" localSheetId="4" hidden="1">#REF!</definedName>
    <definedName name="prolinks_7eb98f3c4aa846539fbbbd946cc0ebba" hidden="1">#REF!</definedName>
    <definedName name="prolinks_7f258d68c0304d94ba51a519d95a2a7f" localSheetId="10" hidden="1">#REF!</definedName>
    <definedName name="prolinks_7f258d68c0304d94ba51a519d95a2a7f" localSheetId="4" hidden="1">#REF!</definedName>
    <definedName name="prolinks_7f258d68c0304d94ba51a519d95a2a7f" hidden="1">#REF!</definedName>
    <definedName name="prolinks_7f27e888ee244948a8db2d19d9f2a374" localSheetId="10" hidden="1">#REF!</definedName>
    <definedName name="prolinks_7f27e888ee244948a8db2d19d9f2a374" localSheetId="4" hidden="1">#REF!</definedName>
    <definedName name="prolinks_7f27e888ee244948a8db2d19d9f2a374" hidden="1">#REF!</definedName>
    <definedName name="prolinks_7f6c19dd934e47f68b58c5180e780fd8" localSheetId="10" hidden="1">#REF!</definedName>
    <definedName name="prolinks_7f6c19dd934e47f68b58c5180e780fd8" localSheetId="4" hidden="1">#REF!</definedName>
    <definedName name="prolinks_7f6c19dd934e47f68b58c5180e780fd8" hidden="1">#REF!</definedName>
    <definedName name="prolinks_7fff683daf7d4da9a57798c8b9546825" localSheetId="10" hidden="1">#REF!</definedName>
    <definedName name="prolinks_7fff683daf7d4da9a57798c8b9546825" localSheetId="4" hidden="1">#REF!</definedName>
    <definedName name="prolinks_7fff683daf7d4da9a57798c8b9546825" hidden="1">#REF!</definedName>
    <definedName name="prolinks_806112ea005a42858e4b87109041e0da" localSheetId="10" hidden="1">#REF!</definedName>
    <definedName name="prolinks_806112ea005a42858e4b87109041e0da" localSheetId="4" hidden="1">#REF!</definedName>
    <definedName name="prolinks_806112ea005a42858e4b87109041e0da" hidden="1">#REF!</definedName>
    <definedName name="prolinks_806738a97d86464595d437d1a4870801" localSheetId="10" hidden="1">#REF!</definedName>
    <definedName name="prolinks_806738a97d86464595d437d1a4870801" localSheetId="4" hidden="1">#REF!</definedName>
    <definedName name="prolinks_806738a97d86464595d437d1a4870801" hidden="1">#REF!</definedName>
    <definedName name="prolinks_812a15f833f54f9184f6342887132fc2" localSheetId="10" hidden="1">#REF!</definedName>
    <definedName name="prolinks_812a15f833f54f9184f6342887132fc2" localSheetId="4" hidden="1">#REF!</definedName>
    <definedName name="prolinks_812a15f833f54f9184f6342887132fc2" hidden="1">#REF!</definedName>
    <definedName name="prolinks_816e0e68fc6f4c6ab3743fbd05ab7bc5" localSheetId="10" hidden="1">#REF!</definedName>
    <definedName name="prolinks_816e0e68fc6f4c6ab3743fbd05ab7bc5" localSheetId="4" hidden="1">#REF!</definedName>
    <definedName name="prolinks_816e0e68fc6f4c6ab3743fbd05ab7bc5" hidden="1">#REF!</definedName>
    <definedName name="prolinks_81cd64d753754dd7ac86af7380631f4d" localSheetId="10" hidden="1">#REF!</definedName>
    <definedName name="prolinks_81cd64d753754dd7ac86af7380631f4d" localSheetId="4" hidden="1">#REF!</definedName>
    <definedName name="prolinks_81cd64d753754dd7ac86af7380631f4d" hidden="1">#REF!</definedName>
    <definedName name="prolinks_81fd34dbbd6241b28fe12712bac103b7" localSheetId="10" hidden="1">#REF!</definedName>
    <definedName name="prolinks_81fd34dbbd6241b28fe12712bac103b7" localSheetId="4" hidden="1">#REF!</definedName>
    <definedName name="prolinks_81fd34dbbd6241b28fe12712bac103b7" hidden="1">#REF!</definedName>
    <definedName name="prolinks_82c2854afcbc47f1909ad5e4310112a6" localSheetId="10" hidden="1">#REF!</definedName>
    <definedName name="prolinks_82c2854afcbc47f1909ad5e4310112a6" localSheetId="4" hidden="1">#REF!</definedName>
    <definedName name="prolinks_82c2854afcbc47f1909ad5e4310112a6" hidden="1">#REF!</definedName>
    <definedName name="prolinks_830d35909a31443eb51b2d6e4367d30a" localSheetId="10" hidden="1">#REF!</definedName>
    <definedName name="prolinks_830d35909a31443eb51b2d6e4367d30a" localSheetId="4" hidden="1">#REF!</definedName>
    <definedName name="prolinks_830d35909a31443eb51b2d6e4367d30a" hidden="1">#REF!</definedName>
    <definedName name="prolinks_83542d11336e4a8597a1f7a8a80c7b5d" localSheetId="10" hidden="1">#REF!</definedName>
    <definedName name="prolinks_83542d11336e4a8597a1f7a8a80c7b5d" localSheetId="4" hidden="1">#REF!</definedName>
    <definedName name="prolinks_83542d11336e4a8597a1f7a8a80c7b5d" hidden="1">#REF!</definedName>
    <definedName name="prolinks_8367a4a8385d47d1a45075bb6c9fda38" localSheetId="10" hidden="1">#REF!</definedName>
    <definedName name="prolinks_8367a4a8385d47d1a45075bb6c9fda38" localSheetId="4" hidden="1">#REF!</definedName>
    <definedName name="prolinks_8367a4a8385d47d1a45075bb6c9fda38" hidden="1">#REF!</definedName>
    <definedName name="prolinks_8398d84a62a8401881edc02d24f04187" localSheetId="10" hidden="1">#REF!</definedName>
    <definedName name="prolinks_8398d84a62a8401881edc02d24f04187" localSheetId="4" hidden="1">#REF!</definedName>
    <definedName name="prolinks_8398d84a62a8401881edc02d24f04187" hidden="1">#REF!</definedName>
    <definedName name="prolinks_83dbd33392954433b7796712cd707e5f" localSheetId="10" hidden="1">#REF!</definedName>
    <definedName name="prolinks_83dbd33392954433b7796712cd707e5f" localSheetId="4" hidden="1">#REF!</definedName>
    <definedName name="prolinks_83dbd33392954433b7796712cd707e5f" hidden="1">#REF!</definedName>
    <definedName name="prolinks_83e17d358a2a4a1cb901e85c4704765f" localSheetId="10" hidden="1">#REF!</definedName>
    <definedName name="prolinks_83e17d358a2a4a1cb901e85c4704765f" localSheetId="4" hidden="1">#REF!</definedName>
    <definedName name="prolinks_83e17d358a2a4a1cb901e85c4704765f" hidden="1">#REF!</definedName>
    <definedName name="prolinks_83e4a080b5d742f78621e002133f4a3c" localSheetId="10" hidden="1">#REF!</definedName>
    <definedName name="prolinks_83e4a080b5d742f78621e002133f4a3c" localSheetId="4" hidden="1">#REF!</definedName>
    <definedName name="prolinks_83e4a080b5d742f78621e002133f4a3c" hidden="1">#REF!</definedName>
    <definedName name="prolinks_84b0ba371ec545b7a6aeadc9d0fec09d" localSheetId="10" hidden="1">#REF!</definedName>
    <definedName name="prolinks_84b0ba371ec545b7a6aeadc9d0fec09d" localSheetId="4" hidden="1">#REF!</definedName>
    <definedName name="prolinks_84b0ba371ec545b7a6aeadc9d0fec09d" hidden="1">#REF!</definedName>
    <definedName name="prolinks_84f6fad8f2bf4e1b88d0ec5c89dcd71a" localSheetId="10" hidden="1">#REF!</definedName>
    <definedName name="prolinks_84f6fad8f2bf4e1b88d0ec5c89dcd71a" localSheetId="4" hidden="1">#REF!</definedName>
    <definedName name="prolinks_84f6fad8f2bf4e1b88d0ec5c89dcd71a" hidden="1">#REF!</definedName>
    <definedName name="prolinks_854fdddf7f2b4665b5df47e2d7a389d4" localSheetId="10" hidden="1">#REF!</definedName>
    <definedName name="prolinks_854fdddf7f2b4665b5df47e2d7a389d4" localSheetId="4" hidden="1">#REF!</definedName>
    <definedName name="prolinks_854fdddf7f2b4665b5df47e2d7a389d4" hidden="1">#REF!</definedName>
    <definedName name="prolinks_861010e14f9f474cbd3a2a0912a47388" localSheetId="10" hidden="1">#REF!</definedName>
    <definedName name="prolinks_861010e14f9f474cbd3a2a0912a47388" localSheetId="4" hidden="1">#REF!</definedName>
    <definedName name="prolinks_861010e14f9f474cbd3a2a0912a47388" hidden="1">#REF!</definedName>
    <definedName name="prolinks_863afa408ee942b3be4e8ad73969a4b3" localSheetId="10" hidden="1">#REF!</definedName>
    <definedName name="prolinks_863afa408ee942b3be4e8ad73969a4b3" localSheetId="4" hidden="1">#REF!</definedName>
    <definedName name="prolinks_863afa408ee942b3be4e8ad73969a4b3" hidden="1">#REF!</definedName>
    <definedName name="prolinks_865481901bc64ee2bbf652d6edc90095" localSheetId="10" hidden="1">#REF!</definedName>
    <definedName name="prolinks_865481901bc64ee2bbf652d6edc90095" localSheetId="4" hidden="1">#REF!</definedName>
    <definedName name="prolinks_865481901bc64ee2bbf652d6edc90095" hidden="1">#REF!</definedName>
    <definedName name="prolinks_869298b6fdc44d1eb3ce77ff0e368cda" localSheetId="10" hidden="1">#REF!</definedName>
    <definedName name="prolinks_869298b6fdc44d1eb3ce77ff0e368cda" localSheetId="4" hidden="1">#REF!</definedName>
    <definedName name="prolinks_869298b6fdc44d1eb3ce77ff0e368cda" hidden="1">#REF!</definedName>
    <definedName name="prolinks_8694e0ffd4844cf5ac58e40c3901aee2" localSheetId="10" hidden="1">#REF!</definedName>
    <definedName name="prolinks_8694e0ffd4844cf5ac58e40c3901aee2" localSheetId="4" hidden="1">#REF!</definedName>
    <definedName name="prolinks_8694e0ffd4844cf5ac58e40c3901aee2" hidden="1">#REF!</definedName>
    <definedName name="prolinks_8699238e2fcb48c4aaab471f0db5d866" localSheetId="10" hidden="1">#REF!</definedName>
    <definedName name="prolinks_8699238e2fcb48c4aaab471f0db5d866" localSheetId="4" hidden="1">#REF!</definedName>
    <definedName name="prolinks_8699238e2fcb48c4aaab471f0db5d866" hidden="1">#REF!</definedName>
    <definedName name="prolinks_86bd8e3fc2ed4630968b0640c4fbb703" localSheetId="10" hidden="1">#REF!</definedName>
    <definedName name="prolinks_86bd8e3fc2ed4630968b0640c4fbb703" localSheetId="4" hidden="1">#REF!</definedName>
    <definedName name="prolinks_86bd8e3fc2ed4630968b0640c4fbb703" hidden="1">#REF!</definedName>
    <definedName name="prolinks_86ecee998d434cfb96300d4da4f36efd" localSheetId="10" hidden="1">#REF!</definedName>
    <definedName name="prolinks_86ecee998d434cfb96300d4da4f36efd" localSheetId="4" hidden="1">#REF!</definedName>
    <definedName name="prolinks_86ecee998d434cfb96300d4da4f36efd" hidden="1">#REF!</definedName>
    <definedName name="prolinks_870e33bbba4241e2a091318f3120c014" localSheetId="10" hidden="1">#REF!</definedName>
    <definedName name="prolinks_870e33bbba4241e2a091318f3120c014" localSheetId="4" hidden="1">#REF!</definedName>
    <definedName name="prolinks_870e33bbba4241e2a091318f3120c014" hidden="1">#REF!</definedName>
    <definedName name="prolinks_879149f2f0a24d00a86a9231146f7fe6" localSheetId="10" hidden="1">#REF!</definedName>
    <definedName name="prolinks_879149f2f0a24d00a86a9231146f7fe6" localSheetId="4" hidden="1">#REF!</definedName>
    <definedName name="prolinks_879149f2f0a24d00a86a9231146f7fe6" hidden="1">#REF!</definedName>
    <definedName name="prolinks_87995ddfebc842fb9118df7e29001e05" localSheetId="10" hidden="1">#REF!</definedName>
    <definedName name="prolinks_87995ddfebc842fb9118df7e29001e05" localSheetId="4" hidden="1">#REF!</definedName>
    <definedName name="prolinks_87995ddfebc842fb9118df7e29001e05" hidden="1">#REF!</definedName>
    <definedName name="prolinks_87d6c905396c472fb44a747dc9628a69" localSheetId="10" hidden="1">#REF!</definedName>
    <definedName name="prolinks_87d6c905396c472fb44a747dc9628a69" localSheetId="4" hidden="1">#REF!</definedName>
    <definedName name="prolinks_87d6c905396c472fb44a747dc9628a69" hidden="1">#REF!</definedName>
    <definedName name="prolinks_87d890022af649348eb77efa7fed453b" localSheetId="10" hidden="1">#REF!</definedName>
    <definedName name="prolinks_87d890022af649348eb77efa7fed453b" localSheetId="4" hidden="1">#REF!</definedName>
    <definedName name="prolinks_87d890022af649348eb77efa7fed453b" hidden="1">#REF!</definedName>
    <definedName name="prolinks_87ed068a9684429db0ec4e81aba88bf9" localSheetId="10" hidden="1">#REF!</definedName>
    <definedName name="prolinks_87ed068a9684429db0ec4e81aba88bf9" localSheetId="4" hidden="1">#REF!</definedName>
    <definedName name="prolinks_87ed068a9684429db0ec4e81aba88bf9" hidden="1">#REF!</definedName>
    <definedName name="prolinks_887d8318be9740fea65dbb4f2640ca5c" localSheetId="10" hidden="1">#REF!</definedName>
    <definedName name="prolinks_887d8318be9740fea65dbb4f2640ca5c" localSheetId="4" hidden="1">#REF!</definedName>
    <definedName name="prolinks_887d8318be9740fea65dbb4f2640ca5c" hidden="1">#REF!</definedName>
    <definedName name="prolinks_88bfdb19946040fcb5a88bee0111fc03" localSheetId="10" hidden="1">#REF!,#REF!</definedName>
    <definedName name="prolinks_88bfdb19946040fcb5a88bee0111fc03" localSheetId="4" hidden="1">#REF!,#REF!</definedName>
    <definedName name="prolinks_88bfdb19946040fcb5a88bee0111fc03" hidden="1">#REF!,#REF!</definedName>
    <definedName name="prolinks_893f2ea87e0d4393a0bcfcf8f62b6776" localSheetId="10" hidden="1">#REF!</definedName>
    <definedName name="prolinks_893f2ea87e0d4393a0bcfcf8f62b6776" localSheetId="4" hidden="1">#REF!</definedName>
    <definedName name="prolinks_893f2ea87e0d4393a0bcfcf8f62b6776" hidden="1">#REF!</definedName>
    <definedName name="prolinks_8983f7abe8e04e719596800f2cc20235" localSheetId="10" hidden="1">#REF!</definedName>
    <definedName name="prolinks_8983f7abe8e04e719596800f2cc20235" localSheetId="4" hidden="1">#REF!</definedName>
    <definedName name="prolinks_8983f7abe8e04e719596800f2cc20235" hidden="1">#REF!</definedName>
    <definedName name="prolinks_8996f71a63d4425cb595ac4200ac5076" localSheetId="10" hidden="1">#REF!</definedName>
    <definedName name="prolinks_8996f71a63d4425cb595ac4200ac5076" localSheetId="4" hidden="1">#REF!</definedName>
    <definedName name="prolinks_8996f71a63d4425cb595ac4200ac5076" hidden="1">#REF!</definedName>
    <definedName name="prolinks_8a2564c573054cb29c043847fb689720" localSheetId="10" hidden="1">#REF!</definedName>
    <definedName name="prolinks_8a2564c573054cb29c043847fb689720" localSheetId="4" hidden="1">#REF!</definedName>
    <definedName name="prolinks_8a2564c573054cb29c043847fb689720" hidden="1">#REF!</definedName>
    <definedName name="prolinks_8ab82eb2799d46ad9f3b9b29f1524aba" localSheetId="10" hidden="1">#REF!</definedName>
    <definedName name="prolinks_8ab82eb2799d46ad9f3b9b29f1524aba" localSheetId="4" hidden="1">#REF!</definedName>
    <definedName name="prolinks_8ab82eb2799d46ad9f3b9b29f1524aba" hidden="1">#REF!</definedName>
    <definedName name="prolinks_8af37b6b007b4502a93f8531d244f1d3" localSheetId="10" hidden="1">#REF!</definedName>
    <definedName name="prolinks_8af37b6b007b4502a93f8531d244f1d3" localSheetId="4" hidden="1">#REF!</definedName>
    <definedName name="prolinks_8af37b6b007b4502a93f8531d244f1d3" hidden="1">#REF!</definedName>
    <definedName name="prolinks_8b29befeae4948759b74e20c49952956" localSheetId="10" hidden="1">#REF!</definedName>
    <definedName name="prolinks_8b29befeae4948759b74e20c49952956" localSheetId="4" hidden="1">#REF!</definedName>
    <definedName name="prolinks_8b29befeae4948759b74e20c49952956" hidden="1">#REF!</definedName>
    <definedName name="prolinks_8b6b697b4f9c47719f1453745469c1bc" localSheetId="10" hidden="1">#REF!</definedName>
    <definedName name="prolinks_8b6b697b4f9c47719f1453745469c1bc" localSheetId="4" hidden="1">#REF!</definedName>
    <definedName name="prolinks_8b6b697b4f9c47719f1453745469c1bc" hidden="1">#REF!</definedName>
    <definedName name="prolinks_8b81e9186e5f42198afe468bdfa03d94" localSheetId="10" hidden="1">#REF!</definedName>
    <definedName name="prolinks_8b81e9186e5f42198afe468bdfa03d94" localSheetId="4" hidden="1">#REF!</definedName>
    <definedName name="prolinks_8b81e9186e5f42198afe468bdfa03d94" hidden="1">#REF!</definedName>
    <definedName name="prolinks_8bef40ab6f804eee871b8386b941e45f" localSheetId="10" hidden="1">#REF!</definedName>
    <definedName name="prolinks_8bef40ab6f804eee871b8386b941e45f" localSheetId="4" hidden="1">#REF!</definedName>
    <definedName name="prolinks_8bef40ab6f804eee871b8386b941e45f" hidden="1">#REF!</definedName>
    <definedName name="prolinks_8c1d3db94efd4188ae708c248bdb7850" localSheetId="10" hidden="1">#REF!</definedName>
    <definedName name="prolinks_8c1d3db94efd4188ae708c248bdb7850" localSheetId="4" hidden="1">#REF!</definedName>
    <definedName name="prolinks_8c1d3db94efd4188ae708c248bdb7850" hidden="1">#REF!</definedName>
    <definedName name="prolinks_8c77ed91c6c64c9b84d8ad032c9e8866" localSheetId="10" hidden="1">#REF!</definedName>
    <definedName name="prolinks_8c77ed91c6c64c9b84d8ad032c9e8866" localSheetId="4" hidden="1">#REF!</definedName>
    <definedName name="prolinks_8c77ed91c6c64c9b84d8ad032c9e8866" hidden="1">#REF!</definedName>
    <definedName name="prolinks_8cdc3cb6257549cf85352a14ce6b28db" localSheetId="10" hidden="1">#REF!</definedName>
    <definedName name="prolinks_8cdc3cb6257549cf85352a14ce6b28db" localSheetId="4" hidden="1">#REF!</definedName>
    <definedName name="prolinks_8cdc3cb6257549cf85352a14ce6b28db" hidden="1">#REF!</definedName>
    <definedName name="prolinks_8cf19c4025704dab91fced7228b318df" localSheetId="10" hidden="1">#REF!</definedName>
    <definedName name="prolinks_8cf19c4025704dab91fced7228b318df" localSheetId="4" hidden="1">#REF!</definedName>
    <definedName name="prolinks_8cf19c4025704dab91fced7228b318df" hidden="1">#REF!</definedName>
    <definedName name="prolinks_8eb359e74522483897c9bbd6f29ecbf3" localSheetId="10" hidden="1">#REF!</definedName>
    <definedName name="prolinks_8eb359e74522483897c9bbd6f29ecbf3" localSheetId="4" hidden="1">#REF!</definedName>
    <definedName name="prolinks_8eb359e74522483897c9bbd6f29ecbf3" hidden="1">#REF!</definedName>
    <definedName name="prolinks_8eb7dda409544aaca4b9788f835b0ec4" localSheetId="10" hidden="1">#REF!</definedName>
    <definedName name="prolinks_8eb7dda409544aaca4b9788f835b0ec4" localSheetId="4" hidden="1">#REF!</definedName>
    <definedName name="prolinks_8eb7dda409544aaca4b9788f835b0ec4" hidden="1">#REF!</definedName>
    <definedName name="prolinks_8fb990e5f5bd4371a0b669a614e5fc8a" localSheetId="10" hidden="1">#REF!</definedName>
    <definedName name="prolinks_8fb990e5f5bd4371a0b669a614e5fc8a" localSheetId="4" hidden="1">#REF!</definedName>
    <definedName name="prolinks_8fb990e5f5bd4371a0b669a614e5fc8a" hidden="1">#REF!</definedName>
    <definedName name="prolinks_903191b4f7f547c39bbdd59cba1c6bc8" localSheetId="10" hidden="1">#REF!</definedName>
    <definedName name="prolinks_903191b4f7f547c39bbdd59cba1c6bc8" localSheetId="4" hidden="1">#REF!</definedName>
    <definedName name="prolinks_903191b4f7f547c39bbdd59cba1c6bc8" hidden="1">#REF!</definedName>
    <definedName name="prolinks_909c196745bd47efaf622ea256508c27" localSheetId="10" hidden="1">#REF!</definedName>
    <definedName name="prolinks_909c196745bd47efaf622ea256508c27" localSheetId="4" hidden="1">#REF!</definedName>
    <definedName name="prolinks_909c196745bd47efaf622ea256508c27" hidden="1">#REF!</definedName>
    <definedName name="prolinks_90b5aa46fde34ee0933e8b8b97bf3021" localSheetId="10" hidden="1">#REF!</definedName>
    <definedName name="prolinks_90b5aa46fde34ee0933e8b8b97bf3021" localSheetId="4" hidden="1">#REF!</definedName>
    <definedName name="prolinks_90b5aa46fde34ee0933e8b8b97bf3021" hidden="1">#REF!</definedName>
    <definedName name="prolinks_910bc64df1ac47d79747e0b97d9a7a23" localSheetId="10" hidden="1">#REF!</definedName>
    <definedName name="prolinks_910bc64df1ac47d79747e0b97d9a7a23" localSheetId="4" hidden="1">#REF!</definedName>
    <definedName name="prolinks_910bc64df1ac47d79747e0b97d9a7a23" hidden="1">#REF!</definedName>
    <definedName name="prolinks_9185bf25ebfd4099b9a899cdba79eab3" localSheetId="10" hidden="1">#REF!</definedName>
    <definedName name="prolinks_9185bf25ebfd4099b9a899cdba79eab3" localSheetId="4" hidden="1">#REF!</definedName>
    <definedName name="prolinks_9185bf25ebfd4099b9a899cdba79eab3" hidden="1">#REF!</definedName>
    <definedName name="prolinks_918ceb0265254cc9853ac70b72713988" localSheetId="10" hidden="1">#REF!</definedName>
    <definedName name="prolinks_918ceb0265254cc9853ac70b72713988" localSheetId="4" hidden="1">#REF!</definedName>
    <definedName name="prolinks_918ceb0265254cc9853ac70b72713988" hidden="1">#REF!</definedName>
    <definedName name="prolinks_918ea959f26546d494b1312a45d68d91" localSheetId="10" hidden="1">#REF!</definedName>
    <definedName name="prolinks_918ea959f26546d494b1312a45d68d91" localSheetId="4" hidden="1">#REF!</definedName>
    <definedName name="prolinks_918ea959f26546d494b1312a45d68d91" hidden="1">#REF!</definedName>
    <definedName name="prolinks_919ff29c66bb4e689d92855cb372f0c1" localSheetId="10" hidden="1">#REF!</definedName>
    <definedName name="prolinks_919ff29c66bb4e689d92855cb372f0c1" localSheetId="4" hidden="1">#REF!</definedName>
    <definedName name="prolinks_919ff29c66bb4e689d92855cb372f0c1" hidden="1">#REF!</definedName>
    <definedName name="prolinks_91b1ecce6c634c4fa95633506a94aea0" localSheetId="10" hidden="1">#REF!</definedName>
    <definedName name="prolinks_91b1ecce6c634c4fa95633506a94aea0" localSheetId="4" hidden="1">#REF!</definedName>
    <definedName name="prolinks_91b1ecce6c634c4fa95633506a94aea0" hidden="1">#REF!</definedName>
    <definedName name="prolinks_92078cd570244b98a491a727495c1aa8" localSheetId="10" hidden="1">#REF!</definedName>
    <definedName name="prolinks_92078cd570244b98a491a727495c1aa8" localSheetId="4" hidden="1">#REF!</definedName>
    <definedName name="prolinks_92078cd570244b98a491a727495c1aa8" hidden="1">#REF!</definedName>
    <definedName name="prolinks_9256ceacecd54d4780425acfe8fbf289" localSheetId="10" hidden="1">#REF!</definedName>
    <definedName name="prolinks_9256ceacecd54d4780425acfe8fbf289" localSheetId="4" hidden="1">#REF!</definedName>
    <definedName name="prolinks_9256ceacecd54d4780425acfe8fbf289" hidden="1">#REF!</definedName>
    <definedName name="prolinks_92c80f477d0b42c489eb31e11aaab0f7" localSheetId="10" hidden="1">#REF!</definedName>
    <definedName name="prolinks_92c80f477d0b42c489eb31e11aaab0f7" localSheetId="4" hidden="1">#REF!</definedName>
    <definedName name="prolinks_92c80f477d0b42c489eb31e11aaab0f7" hidden="1">#REF!</definedName>
    <definedName name="prolinks_92e4f90b0efa427e9038d06801823919" localSheetId="10" hidden="1">#REF!</definedName>
    <definedName name="prolinks_92e4f90b0efa427e9038d06801823919" localSheetId="4" hidden="1">#REF!</definedName>
    <definedName name="prolinks_92e4f90b0efa427e9038d06801823919" hidden="1">#REF!</definedName>
    <definedName name="prolinks_936205bec4524399b656722636f5615b" localSheetId="10" hidden="1">#REF!</definedName>
    <definedName name="prolinks_936205bec4524399b656722636f5615b" localSheetId="4" hidden="1">#REF!</definedName>
    <definedName name="prolinks_936205bec4524399b656722636f5615b" hidden="1">#REF!</definedName>
    <definedName name="prolinks_9394888d0bcf4e379c4767c5ffa92f2a" localSheetId="10" hidden="1">#REF!</definedName>
    <definedName name="prolinks_9394888d0bcf4e379c4767c5ffa92f2a" localSheetId="4" hidden="1">#REF!</definedName>
    <definedName name="prolinks_9394888d0bcf4e379c4767c5ffa92f2a" hidden="1">#REF!</definedName>
    <definedName name="prolinks_939695dccddc45429e0c19f54819c2f8" localSheetId="10" hidden="1">#REF!</definedName>
    <definedName name="prolinks_939695dccddc45429e0c19f54819c2f8" localSheetId="4" hidden="1">#REF!</definedName>
    <definedName name="prolinks_939695dccddc45429e0c19f54819c2f8" hidden="1">#REF!</definedName>
    <definedName name="prolinks_93eda205f27040b09f0287d2b68a45a8" localSheetId="10" hidden="1">#REF!</definedName>
    <definedName name="prolinks_93eda205f27040b09f0287d2b68a45a8" localSheetId="4" hidden="1">#REF!</definedName>
    <definedName name="prolinks_93eda205f27040b09f0287d2b68a45a8" hidden="1">#REF!</definedName>
    <definedName name="prolinks_9417227d1c4b4c388c94fe78075e5e59" localSheetId="10" hidden="1">#REF!</definedName>
    <definedName name="prolinks_9417227d1c4b4c388c94fe78075e5e59" localSheetId="4" hidden="1">#REF!</definedName>
    <definedName name="prolinks_9417227d1c4b4c388c94fe78075e5e59" hidden="1">#REF!</definedName>
    <definedName name="prolinks_94aa742d7814401aa177a1d4f24cd8ce" localSheetId="10" hidden="1">#REF!</definedName>
    <definedName name="prolinks_94aa742d7814401aa177a1d4f24cd8ce" localSheetId="4" hidden="1">#REF!</definedName>
    <definedName name="prolinks_94aa742d7814401aa177a1d4f24cd8ce" hidden="1">#REF!</definedName>
    <definedName name="prolinks_94e1dc92329e46dfa8404e48b0d232f1" localSheetId="10" hidden="1">#REF!</definedName>
    <definedName name="prolinks_94e1dc92329e46dfa8404e48b0d232f1" localSheetId="4" hidden="1">#REF!</definedName>
    <definedName name="prolinks_94e1dc92329e46dfa8404e48b0d232f1" hidden="1">#REF!</definedName>
    <definedName name="prolinks_94fe613edbaa4afdb835711d2e152417" localSheetId="10" hidden="1">#REF!</definedName>
    <definedName name="prolinks_94fe613edbaa4afdb835711d2e152417" localSheetId="4" hidden="1">#REF!</definedName>
    <definedName name="prolinks_94fe613edbaa4afdb835711d2e152417" hidden="1">#REF!</definedName>
    <definedName name="prolinks_951bc31d702d458aa7b0d86351b71594" localSheetId="10" hidden="1">#REF!</definedName>
    <definedName name="prolinks_951bc31d702d458aa7b0d86351b71594" localSheetId="4" hidden="1">#REF!</definedName>
    <definedName name="prolinks_951bc31d702d458aa7b0d86351b71594" hidden="1">#REF!</definedName>
    <definedName name="prolinks_9529752293824de1913bdcf07591949f" localSheetId="10" hidden="1">#REF!</definedName>
    <definedName name="prolinks_9529752293824de1913bdcf07591949f" localSheetId="4" hidden="1">#REF!</definedName>
    <definedName name="prolinks_9529752293824de1913bdcf07591949f" hidden="1">#REF!</definedName>
    <definedName name="prolinks_953366d997ef4c7398eecbb79d5856c4" localSheetId="10" hidden="1">#REF!</definedName>
    <definedName name="prolinks_953366d997ef4c7398eecbb79d5856c4" localSheetId="4" hidden="1">#REF!</definedName>
    <definedName name="prolinks_953366d997ef4c7398eecbb79d5856c4" hidden="1">#REF!</definedName>
    <definedName name="prolinks_958f2bb8a9fe47bea69cadee06cdf5c1" localSheetId="10" hidden="1">#REF!</definedName>
    <definedName name="prolinks_958f2bb8a9fe47bea69cadee06cdf5c1" localSheetId="4" hidden="1">#REF!</definedName>
    <definedName name="prolinks_958f2bb8a9fe47bea69cadee06cdf5c1" hidden="1">#REF!</definedName>
    <definedName name="prolinks_959ee05d4e024886a993272d86aa5681" localSheetId="10" hidden="1">#REF!</definedName>
    <definedName name="prolinks_959ee05d4e024886a993272d86aa5681" localSheetId="4" hidden="1">#REF!</definedName>
    <definedName name="prolinks_959ee05d4e024886a993272d86aa5681" hidden="1">#REF!</definedName>
    <definedName name="prolinks_95d6ab492b2942ecb59a95c96b9323b9" localSheetId="10" hidden="1">#REF!</definedName>
    <definedName name="prolinks_95d6ab492b2942ecb59a95c96b9323b9" localSheetId="4" hidden="1">#REF!</definedName>
    <definedName name="prolinks_95d6ab492b2942ecb59a95c96b9323b9" hidden="1">#REF!</definedName>
    <definedName name="prolinks_968e3fa9eb02417ea7a2aa91eb3fb8d9" localSheetId="10" hidden="1">#REF!</definedName>
    <definedName name="prolinks_968e3fa9eb02417ea7a2aa91eb3fb8d9" localSheetId="4" hidden="1">#REF!</definedName>
    <definedName name="prolinks_968e3fa9eb02417ea7a2aa91eb3fb8d9" hidden="1">#REF!</definedName>
    <definedName name="prolinks_96b7b0bf7e344392b86670547c71a729" localSheetId="10" hidden="1">#REF!</definedName>
    <definedName name="prolinks_96b7b0bf7e344392b86670547c71a729" localSheetId="4" hidden="1">#REF!</definedName>
    <definedName name="prolinks_96b7b0bf7e344392b86670547c71a729" hidden="1">#REF!</definedName>
    <definedName name="prolinks_96ba2e1a37074f489557d46c97e5619b" localSheetId="10" hidden="1">#REF!</definedName>
    <definedName name="prolinks_96ba2e1a37074f489557d46c97e5619b" localSheetId="4" hidden="1">#REF!</definedName>
    <definedName name="prolinks_96ba2e1a37074f489557d46c97e5619b" hidden="1">#REF!</definedName>
    <definedName name="prolinks_970e1080d37c415497031b11738837e1" localSheetId="10" hidden="1">#REF!</definedName>
    <definedName name="prolinks_970e1080d37c415497031b11738837e1" localSheetId="4" hidden="1">#REF!</definedName>
    <definedName name="prolinks_970e1080d37c415497031b11738837e1" hidden="1">#REF!</definedName>
    <definedName name="prolinks_974ed19465ff4efa9a7eddc87159921d" localSheetId="10" hidden="1">#REF!</definedName>
    <definedName name="prolinks_974ed19465ff4efa9a7eddc87159921d" localSheetId="4" hidden="1">#REF!</definedName>
    <definedName name="prolinks_974ed19465ff4efa9a7eddc87159921d" hidden="1">#REF!</definedName>
    <definedName name="prolinks_97fd13e7682f49f096687003c2b5091d" localSheetId="10" hidden="1">#REF!</definedName>
    <definedName name="prolinks_97fd13e7682f49f096687003c2b5091d" localSheetId="4" hidden="1">#REF!</definedName>
    <definedName name="prolinks_97fd13e7682f49f096687003c2b5091d" hidden="1">#REF!</definedName>
    <definedName name="prolinks_9850d345c025427e8f9c011ef704bd49" localSheetId="10" hidden="1">#REF!</definedName>
    <definedName name="prolinks_9850d345c025427e8f9c011ef704bd49" localSheetId="4" hidden="1">#REF!</definedName>
    <definedName name="prolinks_9850d345c025427e8f9c011ef704bd49" hidden="1">#REF!</definedName>
    <definedName name="prolinks_9853c3f5184746e48d22e50e262c2d2d" localSheetId="10" hidden="1">#REF!</definedName>
    <definedName name="prolinks_9853c3f5184746e48d22e50e262c2d2d" localSheetId="4" hidden="1">#REF!</definedName>
    <definedName name="prolinks_9853c3f5184746e48d22e50e262c2d2d" hidden="1">#REF!</definedName>
    <definedName name="prolinks_98e6e41665574d49baf5c3c3069a016d" localSheetId="10" hidden="1">#REF!</definedName>
    <definedName name="prolinks_98e6e41665574d49baf5c3c3069a016d" localSheetId="4" hidden="1">#REF!</definedName>
    <definedName name="prolinks_98e6e41665574d49baf5c3c3069a016d" hidden="1">#REF!</definedName>
    <definedName name="prolinks_996e07b03bf94be69f9a1b6b2174a62f" localSheetId="10" hidden="1">#REF!</definedName>
    <definedName name="prolinks_996e07b03bf94be69f9a1b6b2174a62f" localSheetId="4" hidden="1">#REF!</definedName>
    <definedName name="prolinks_996e07b03bf94be69f9a1b6b2174a62f" hidden="1">#REF!</definedName>
    <definedName name="prolinks_999da02a5331470ebe13b229f7d82be4" localSheetId="10" hidden="1">#REF!</definedName>
    <definedName name="prolinks_999da02a5331470ebe13b229f7d82be4" localSheetId="4" hidden="1">#REF!</definedName>
    <definedName name="prolinks_999da02a5331470ebe13b229f7d82be4" hidden="1">#REF!</definedName>
    <definedName name="prolinks_99a3277cd8de42f89d07dc893453e808" localSheetId="10" hidden="1">#REF!</definedName>
    <definedName name="prolinks_99a3277cd8de42f89d07dc893453e808" localSheetId="4" hidden="1">#REF!</definedName>
    <definedName name="prolinks_99a3277cd8de42f89d07dc893453e808" hidden="1">#REF!</definedName>
    <definedName name="prolinks_9a3c0e6101664e51856ac73ea2e7c055" localSheetId="10" hidden="1">#REF!</definedName>
    <definedName name="prolinks_9a3c0e6101664e51856ac73ea2e7c055" localSheetId="4" hidden="1">#REF!</definedName>
    <definedName name="prolinks_9a3c0e6101664e51856ac73ea2e7c055" hidden="1">#REF!</definedName>
    <definedName name="prolinks_9a45b62357924ee3816aae667a417f1a" localSheetId="10" hidden="1">#REF!</definedName>
    <definedName name="prolinks_9a45b62357924ee3816aae667a417f1a" localSheetId="4" hidden="1">#REF!</definedName>
    <definedName name="prolinks_9a45b62357924ee3816aae667a417f1a" hidden="1">#REF!</definedName>
    <definedName name="prolinks_9ab93fcce43a459b8c8b1a1a07040e69" localSheetId="10" hidden="1">#REF!</definedName>
    <definedName name="prolinks_9ab93fcce43a459b8c8b1a1a07040e69" localSheetId="4" hidden="1">#REF!</definedName>
    <definedName name="prolinks_9ab93fcce43a459b8c8b1a1a07040e69" hidden="1">#REF!</definedName>
    <definedName name="prolinks_9ac4a183e204431aa1479758bcf05024" localSheetId="10" hidden="1">#REF!</definedName>
    <definedName name="prolinks_9ac4a183e204431aa1479758bcf05024" localSheetId="4" hidden="1">#REF!</definedName>
    <definedName name="prolinks_9ac4a183e204431aa1479758bcf05024" hidden="1">#REF!</definedName>
    <definedName name="prolinks_9ad8933747924d24a2797d769d122097" localSheetId="10" hidden="1">#REF!</definedName>
    <definedName name="prolinks_9ad8933747924d24a2797d769d122097" localSheetId="4" hidden="1">#REF!</definedName>
    <definedName name="prolinks_9ad8933747924d24a2797d769d122097" hidden="1">#REF!</definedName>
    <definedName name="prolinks_9b081a2ceae24f778045e09efe428417" localSheetId="10" hidden="1">#REF!</definedName>
    <definedName name="prolinks_9b081a2ceae24f778045e09efe428417" localSheetId="4" hidden="1">#REF!</definedName>
    <definedName name="prolinks_9b081a2ceae24f778045e09efe428417" hidden="1">#REF!</definedName>
    <definedName name="prolinks_9b2bb9b32ed04111b22d57a26b8545ef" localSheetId="10" hidden="1">#REF!</definedName>
    <definedName name="prolinks_9b2bb9b32ed04111b22d57a26b8545ef" localSheetId="4" hidden="1">#REF!</definedName>
    <definedName name="prolinks_9b2bb9b32ed04111b22d57a26b8545ef" hidden="1">#REF!</definedName>
    <definedName name="prolinks_9b5f4aae71bf4ba997c4b2f165d38502" localSheetId="10" hidden="1">#REF!</definedName>
    <definedName name="prolinks_9b5f4aae71bf4ba997c4b2f165d38502" localSheetId="4" hidden="1">#REF!</definedName>
    <definedName name="prolinks_9b5f4aae71bf4ba997c4b2f165d38502" hidden="1">#REF!</definedName>
    <definedName name="prolinks_9b796b1c2c5446599805f4761ca5cc0a" localSheetId="10" hidden="1">#REF!</definedName>
    <definedName name="prolinks_9b796b1c2c5446599805f4761ca5cc0a" localSheetId="4" hidden="1">#REF!</definedName>
    <definedName name="prolinks_9b796b1c2c5446599805f4761ca5cc0a" hidden="1">#REF!</definedName>
    <definedName name="prolinks_9b831c0759ed47eaacbb84cdc00d0e86" localSheetId="10" hidden="1">#REF!</definedName>
    <definedName name="prolinks_9b831c0759ed47eaacbb84cdc00d0e86" localSheetId="4" hidden="1">#REF!</definedName>
    <definedName name="prolinks_9b831c0759ed47eaacbb84cdc00d0e86" hidden="1">#REF!</definedName>
    <definedName name="prolinks_9ba014d4fbb04bc3a83673cf0ee496e2" localSheetId="10" hidden="1">#REF!</definedName>
    <definedName name="prolinks_9ba014d4fbb04bc3a83673cf0ee496e2" localSheetId="4" hidden="1">#REF!</definedName>
    <definedName name="prolinks_9ba014d4fbb04bc3a83673cf0ee496e2" hidden="1">#REF!</definedName>
    <definedName name="prolinks_9befec413a2a4ae1bcebc289236203e2" localSheetId="10" hidden="1">#REF!</definedName>
    <definedName name="prolinks_9befec413a2a4ae1bcebc289236203e2" localSheetId="4" hidden="1">#REF!</definedName>
    <definedName name="prolinks_9befec413a2a4ae1bcebc289236203e2" hidden="1">#REF!</definedName>
    <definedName name="prolinks_9bf0e709c5624bd88b363882d7362ede" localSheetId="10" hidden="1">#REF!</definedName>
    <definedName name="prolinks_9bf0e709c5624bd88b363882d7362ede" localSheetId="4" hidden="1">#REF!</definedName>
    <definedName name="prolinks_9bf0e709c5624bd88b363882d7362ede" hidden="1">#REF!</definedName>
    <definedName name="prolinks_9cd4167b19b24bfe918b9e012e28be53" localSheetId="10" hidden="1">#REF!</definedName>
    <definedName name="prolinks_9cd4167b19b24bfe918b9e012e28be53" localSheetId="4" hidden="1">#REF!</definedName>
    <definedName name="prolinks_9cd4167b19b24bfe918b9e012e28be53" hidden="1">#REF!</definedName>
    <definedName name="prolinks_9cef3498bd954ffb95f4d618a53df889" localSheetId="10" hidden="1">#REF!</definedName>
    <definedName name="prolinks_9cef3498bd954ffb95f4d618a53df889" localSheetId="4" hidden="1">#REF!</definedName>
    <definedName name="prolinks_9cef3498bd954ffb95f4d618a53df889" hidden="1">#REF!</definedName>
    <definedName name="prolinks_9e251d286cf24b4da08a363dd9f5870c" localSheetId="10" hidden="1">#REF!</definedName>
    <definedName name="prolinks_9e251d286cf24b4da08a363dd9f5870c" localSheetId="4" hidden="1">#REF!</definedName>
    <definedName name="prolinks_9e251d286cf24b4da08a363dd9f5870c" hidden="1">#REF!</definedName>
    <definedName name="prolinks_9e74b27c9e5e416eaa1364c477ba4073" localSheetId="10" hidden="1">#REF!</definedName>
    <definedName name="prolinks_9e74b27c9e5e416eaa1364c477ba4073" localSheetId="4" hidden="1">#REF!</definedName>
    <definedName name="prolinks_9e74b27c9e5e416eaa1364c477ba4073" hidden="1">#REF!</definedName>
    <definedName name="prolinks_9ea0a76f6e034ff4921ce3562b16c7dd" localSheetId="10" hidden="1">#REF!</definedName>
    <definedName name="prolinks_9ea0a76f6e034ff4921ce3562b16c7dd" localSheetId="4" hidden="1">#REF!</definedName>
    <definedName name="prolinks_9ea0a76f6e034ff4921ce3562b16c7dd" hidden="1">#REF!</definedName>
    <definedName name="prolinks_9ea815acf2d54c2ea173072f118bd020" localSheetId="10" hidden="1">#REF!</definedName>
    <definedName name="prolinks_9ea815acf2d54c2ea173072f118bd020" localSheetId="4" hidden="1">#REF!</definedName>
    <definedName name="prolinks_9ea815acf2d54c2ea173072f118bd020" hidden="1">#REF!</definedName>
    <definedName name="prolinks_9eae110d1cd0428c848f117081e41d11" localSheetId="10" hidden="1">#REF!</definedName>
    <definedName name="prolinks_9eae110d1cd0428c848f117081e41d11" localSheetId="4" hidden="1">#REF!</definedName>
    <definedName name="prolinks_9eae110d1cd0428c848f117081e41d11" hidden="1">#REF!</definedName>
    <definedName name="prolinks_9f3b1bf32751410f92da7ecfe6c51858" localSheetId="10" hidden="1">#REF!</definedName>
    <definedName name="prolinks_9f3b1bf32751410f92da7ecfe6c51858" localSheetId="4" hidden="1">#REF!</definedName>
    <definedName name="prolinks_9f3b1bf32751410f92da7ecfe6c51858" hidden="1">#REF!</definedName>
    <definedName name="prolinks_9fb3924ac6df469d905c9fc2301804d4" localSheetId="10" hidden="1">#REF!</definedName>
    <definedName name="prolinks_9fb3924ac6df469d905c9fc2301804d4" localSheetId="4" hidden="1">#REF!</definedName>
    <definedName name="prolinks_9fb3924ac6df469d905c9fc2301804d4" hidden="1">#REF!</definedName>
    <definedName name="prolinks_9fdbf4408a7d4768ad7bf8f45775f4aa" localSheetId="10" hidden="1">#REF!</definedName>
    <definedName name="prolinks_9fdbf4408a7d4768ad7bf8f45775f4aa" localSheetId="4" hidden="1">#REF!</definedName>
    <definedName name="prolinks_9fdbf4408a7d4768ad7bf8f45775f4aa" hidden="1">#REF!</definedName>
    <definedName name="prolinks_9ff4fbf234934435b3df8ab7158701ff" localSheetId="10" hidden="1">#REF!</definedName>
    <definedName name="prolinks_9ff4fbf234934435b3df8ab7158701ff" localSheetId="4" hidden="1">#REF!</definedName>
    <definedName name="prolinks_9ff4fbf234934435b3df8ab7158701ff" hidden="1">#REF!</definedName>
    <definedName name="prolinks_a0497a104cd9468db50c38aabf449a2e" localSheetId="10" hidden="1">#REF!</definedName>
    <definedName name="prolinks_a0497a104cd9468db50c38aabf449a2e" localSheetId="4" hidden="1">#REF!</definedName>
    <definedName name="prolinks_a0497a104cd9468db50c38aabf449a2e" hidden="1">#REF!</definedName>
    <definedName name="prolinks_a078311d629a4654b404e8c78db81d37" localSheetId="10" hidden="1">#REF!</definedName>
    <definedName name="prolinks_a078311d629a4654b404e8c78db81d37" localSheetId="4" hidden="1">#REF!</definedName>
    <definedName name="prolinks_a078311d629a4654b404e8c78db81d37" hidden="1">#REF!</definedName>
    <definedName name="prolinks_a0b6d481b15a491e85cb43334d03cd28" localSheetId="10" hidden="1">#REF!</definedName>
    <definedName name="prolinks_a0b6d481b15a491e85cb43334d03cd28" localSheetId="4" hidden="1">#REF!</definedName>
    <definedName name="prolinks_a0b6d481b15a491e85cb43334d03cd28" hidden="1">#REF!</definedName>
    <definedName name="prolinks_a0caa5a367874e908848b822ba99fa5c" localSheetId="10" hidden="1">#REF!</definedName>
    <definedName name="prolinks_a0caa5a367874e908848b822ba99fa5c" localSheetId="4" hidden="1">#REF!</definedName>
    <definedName name="prolinks_a0caa5a367874e908848b822ba99fa5c" hidden="1">#REF!</definedName>
    <definedName name="prolinks_a0fa8de1d2c64ec18ce686322ee92204" localSheetId="10" hidden="1">#REF!</definedName>
    <definedName name="prolinks_a0fa8de1d2c64ec18ce686322ee92204" localSheetId="4" hidden="1">#REF!</definedName>
    <definedName name="prolinks_a0fa8de1d2c64ec18ce686322ee92204" hidden="1">#REF!</definedName>
    <definedName name="prolinks_a0fbde5e62084081b1e51429985e3ffe" localSheetId="10" hidden="1">#REF!</definedName>
    <definedName name="prolinks_a0fbde5e62084081b1e51429985e3ffe" localSheetId="4" hidden="1">#REF!</definedName>
    <definedName name="prolinks_a0fbde5e62084081b1e51429985e3ffe" hidden="1">#REF!</definedName>
    <definedName name="prolinks_a158a2cd54e1424c9c43b11f5d73bb07" localSheetId="10" hidden="1">#REF!</definedName>
    <definedName name="prolinks_a158a2cd54e1424c9c43b11f5d73bb07" localSheetId="4" hidden="1">#REF!</definedName>
    <definedName name="prolinks_a158a2cd54e1424c9c43b11f5d73bb07" hidden="1">#REF!</definedName>
    <definedName name="prolinks_a15ad06f19d044aba179562022a5fb7e" localSheetId="10" hidden="1">#REF!</definedName>
    <definedName name="prolinks_a15ad06f19d044aba179562022a5fb7e" localSheetId="4" hidden="1">#REF!</definedName>
    <definedName name="prolinks_a15ad06f19d044aba179562022a5fb7e" hidden="1">#REF!</definedName>
    <definedName name="prolinks_a15bb84b4a834ebaa87e9b19af0061ae" localSheetId="10" hidden="1">#REF!</definedName>
    <definedName name="prolinks_a15bb84b4a834ebaa87e9b19af0061ae" localSheetId="4" hidden="1">#REF!</definedName>
    <definedName name="prolinks_a15bb84b4a834ebaa87e9b19af0061ae" hidden="1">#REF!</definedName>
    <definedName name="prolinks_a177c1ce402e40b694d340ebff2d438f" localSheetId="10" hidden="1">#REF!</definedName>
    <definedName name="prolinks_a177c1ce402e40b694d340ebff2d438f" localSheetId="4" hidden="1">#REF!</definedName>
    <definedName name="prolinks_a177c1ce402e40b694d340ebff2d438f" hidden="1">#REF!</definedName>
    <definedName name="prolinks_a1b0c31556b044daa5b1c26590737b5d" localSheetId="10" hidden="1">#REF!</definedName>
    <definedName name="prolinks_a1b0c31556b044daa5b1c26590737b5d" localSheetId="4" hidden="1">#REF!</definedName>
    <definedName name="prolinks_a1b0c31556b044daa5b1c26590737b5d" hidden="1">#REF!</definedName>
    <definedName name="prolinks_a2078b6e1c0b4f2490fb7ac56b8d1c49" localSheetId="10" hidden="1">#REF!</definedName>
    <definedName name="prolinks_a2078b6e1c0b4f2490fb7ac56b8d1c49" localSheetId="4" hidden="1">#REF!</definedName>
    <definedName name="prolinks_a2078b6e1c0b4f2490fb7ac56b8d1c49" hidden="1">#REF!</definedName>
    <definedName name="prolinks_a21dcf1b10814808b5a7ff1b8d2a071b" localSheetId="10" hidden="1">#REF!</definedName>
    <definedName name="prolinks_a21dcf1b10814808b5a7ff1b8d2a071b" localSheetId="4" hidden="1">#REF!</definedName>
    <definedName name="prolinks_a21dcf1b10814808b5a7ff1b8d2a071b" hidden="1">#REF!</definedName>
    <definedName name="prolinks_a26b07f5aa4f43ef9af03251075869df" localSheetId="10" hidden="1">#REF!</definedName>
    <definedName name="prolinks_a26b07f5aa4f43ef9af03251075869df" localSheetId="4" hidden="1">#REF!</definedName>
    <definedName name="prolinks_a26b07f5aa4f43ef9af03251075869df" hidden="1">#REF!</definedName>
    <definedName name="prolinks_a2e9674f0cd24c4892b40749e99d8914" localSheetId="10" hidden="1">#REF!</definedName>
    <definedName name="prolinks_a2e9674f0cd24c4892b40749e99d8914" localSheetId="4" hidden="1">#REF!</definedName>
    <definedName name="prolinks_a2e9674f0cd24c4892b40749e99d8914" hidden="1">#REF!</definedName>
    <definedName name="prolinks_a3030dd80fb24dd78c1f065cd06e8185" localSheetId="10" hidden="1">#REF!</definedName>
    <definedName name="prolinks_a3030dd80fb24dd78c1f065cd06e8185" localSheetId="4" hidden="1">#REF!</definedName>
    <definedName name="prolinks_a3030dd80fb24dd78c1f065cd06e8185" hidden="1">#REF!</definedName>
    <definedName name="prolinks_a329ed3f359746248adc895f5bd00682" localSheetId="10" hidden="1">#REF!</definedName>
    <definedName name="prolinks_a329ed3f359746248adc895f5bd00682" localSheetId="4" hidden="1">#REF!</definedName>
    <definedName name="prolinks_a329ed3f359746248adc895f5bd00682" hidden="1">#REF!</definedName>
    <definedName name="prolinks_a33e665a71b3421d8ea29ef10bc17b16" localSheetId="10" hidden="1">#REF!</definedName>
    <definedName name="prolinks_a33e665a71b3421d8ea29ef10bc17b16" localSheetId="4" hidden="1">#REF!</definedName>
    <definedName name="prolinks_a33e665a71b3421d8ea29ef10bc17b16" hidden="1">#REF!</definedName>
    <definedName name="prolinks_a40bdcc88dfd42a59f02e861ced4387b" localSheetId="10" hidden="1">#REF!</definedName>
    <definedName name="prolinks_a40bdcc88dfd42a59f02e861ced4387b" localSheetId="4" hidden="1">#REF!</definedName>
    <definedName name="prolinks_a40bdcc88dfd42a59f02e861ced4387b" hidden="1">#REF!</definedName>
    <definedName name="prolinks_a43cff4f785c4b29abffe9976565d3e1" localSheetId="10" hidden="1">#REF!</definedName>
    <definedName name="prolinks_a43cff4f785c4b29abffe9976565d3e1" localSheetId="4" hidden="1">#REF!</definedName>
    <definedName name="prolinks_a43cff4f785c4b29abffe9976565d3e1" hidden="1">#REF!</definedName>
    <definedName name="prolinks_a4cd5ece47e447c8a23a0f02b6b79eef" localSheetId="10" hidden="1">#REF!</definedName>
    <definedName name="prolinks_a4cd5ece47e447c8a23a0f02b6b79eef" localSheetId="4" hidden="1">#REF!</definedName>
    <definedName name="prolinks_a4cd5ece47e447c8a23a0f02b6b79eef" hidden="1">#REF!</definedName>
    <definedName name="prolinks_a4fbcebdb9474695b5c0788aaa07d331" localSheetId="10" hidden="1">#REF!</definedName>
    <definedName name="prolinks_a4fbcebdb9474695b5c0788aaa07d331" localSheetId="4" hidden="1">#REF!</definedName>
    <definedName name="prolinks_a4fbcebdb9474695b5c0788aaa07d331" hidden="1">#REF!</definedName>
    <definedName name="prolinks_a51994e3545849e0a6873b24bc09f414" localSheetId="10" hidden="1">#REF!</definedName>
    <definedName name="prolinks_a51994e3545849e0a6873b24bc09f414" localSheetId="4" hidden="1">#REF!</definedName>
    <definedName name="prolinks_a51994e3545849e0a6873b24bc09f414" hidden="1">#REF!</definedName>
    <definedName name="prolinks_a552d9673ff74144b52b380f326ebba1" localSheetId="10" hidden="1">#REF!</definedName>
    <definedName name="prolinks_a552d9673ff74144b52b380f326ebba1" localSheetId="4" hidden="1">#REF!</definedName>
    <definedName name="prolinks_a552d9673ff74144b52b380f326ebba1" hidden="1">#REF!</definedName>
    <definedName name="prolinks_a5ce436c299f4035becf69df78fd79b7" localSheetId="10" hidden="1">#REF!</definedName>
    <definedName name="prolinks_a5ce436c299f4035becf69df78fd79b7" localSheetId="4" hidden="1">#REF!</definedName>
    <definedName name="prolinks_a5ce436c299f4035becf69df78fd79b7" hidden="1">#REF!</definedName>
    <definedName name="prolinks_a695e44abeb240c5a514259358754765" localSheetId="10" hidden="1">#REF!</definedName>
    <definedName name="prolinks_a695e44abeb240c5a514259358754765" localSheetId="4" hidden="1">#REF!</definedName>
    <definedName name="prolinks_a695e44abeb240c5a514259358754765" hidden="1">#REF!</definedName>
    <definedName name="prolinks_a75d6d2c162243028e0fd1bcc3d757f8" localSheetId="10" hidden="1">#REF!</definedName>
    <definedName name="prolinks_a75d6d2c162243028e0fd1bcc3d757f8" localSheetId="4" hidden="1">#REF!</definedName>
    <definedName name="prolinks_a75d6d2c162243028e0fd1bcc3d757f8" hidden="1">#REF!</definedName>
    <definedName name="prolinks_a76af6ee23274e1ab498c3bf8338219a" localSheetId="10" hidden="1">#REF!</definedName>
    <definedName name="prolinks_a76af6ee23274e1ab498c3bf8338219a" localSheetId="4" hidden="1">#REF!</definedName>
    <definedName name="prolinks_a76af6ee23274e1ab498c3bf8338219a" hidden="1">#REF!</definedName>
    <definedName name="prolinks_a8394694a68f4052be4a91e027cf76f0" localSheetId="10" hidden="1">#REF!</definedName>
    <definedName name="prolinks_a8394694a68f4052be4a91e027cf76f0" localSheetId="4" hidden="1">#REF!</definedName>
    <definedName name="prolinks_a8394694a68f4052be4a91e027cf76f0" hidden="1">#REF!</definedName>
    <definedName name="prolinks_a864e7bef86542c3b91b4239ae4c9e80" localSheetId="10" hidden="1">#REF!</definedName>
    <definedName name="prolinks_a864e7bef86542c3b91b4239ae4c9e80" localSheetId="4" hidden="1">#REF!</definedName>
    <definedName name="prolinks_a864e7bef86542c3b91b4239ae4c9e80" hidden="1">#REF!</definedName>
    <definedName name="prolinks_a8f838149802480cb47e4ffdce7eeb12" localSheetId="10" hidden="1">#REF!</definedName>
    <definedName name="prolinks_a8f838149802480cb47e4ffdce7eeb12" localSheetId="4" hidden="1">#REF!</definedName>
    <definedName name="prolinks_a8f838149802480cb47e4ffdce7eeb12" hidden="1">#REF!</definedName>
    <definedName name="prolinks_a8f8d7cb4d2a46c1ae2d7a2eda26e563" localSheetId="10" hidden="1">#REF!</definedName>
    <definedName name="prolinks_a8f8d7cb4d2a46c1ae2d7a2eda26e563" localSheetId="4" hidden="1">#REF!</definedName>
    <definedName name="prolinks_a8f8d7cb4d2a46c1ae2d7a2eda26e563" hidden="1">#REF!</definedName>
    <definedName name="prolinks_a97cc48d63874dca9b62634f13f0343f" localSheetId="10" hidden="1">#REF!</definedName>
    <definedName name="prolinks_a97cc48d63874dca9b62634f13f0343f" localSheetId="4" hidden="1">#REF!</definedName>
    <definedName name="prolinks_a97cc48d63874dca9b62634f13f0343f" hidden="1">#REF!</definedName>
    <definedName name="prolinks_a97d182c78ba491aa8a339607a86ebeb" localSheetId="10" hidden="1">#REF!</definedName>
    <definedName name="prolinks_a97d182c78ba491aa8a339607a86ebeb" localSheetId="4" hidden="1">#REF!</definedName>
    <definedName name="prolinks_a97d182c78ba491aa8a339607a86ebeb" hidden="1">#REF!</definedName>
    <definedName name="prolinks_a9a981d041f0400caa3fd746cb23e575" localSheetId="10" hidden="1">#REF!</definedName>
    <definedName name="prolinks_a9a981d041f0400caa3fd746cb23e575" localSheetId="4" hidden="1">#REF!</definedName>
    <definedName name="prolinks_a9a981d041f0400caa3fd746cb23e575" hidden="1">#REF!</definedName>
    <definedName name="prolinks_a9f504a2c528422b83155916779fb0c2" localSheetId="10" hidden="1">#REF!</definedName>
    <definedName name="prolinks_a9f504a2c528422b83155916779fb0c2" localSheetId="4" hidden="1">#REF!</definedName>
    <definedName name="prolinks_a9f504a2c528422b83155916779fb0c2" hidden="1">#REF!</definedName>
    <definedName name="prolinks_aa64f0c9bc5f42748c2085cf61f95991" localSheetId="10" hidden="1">#REF!</definedName>
    <definedName name="prolinks_aa64f0c9bc5f42748c2085cf61f95991" localSheetId="4" hidden="1">#REF!</definedName>
    <definedName name="prolinks_aa64f0c9bc5f42748c2085cf61f95991" hidden="1">#REF!</definedName>
    <definedName name="prolinks_aad8546b8bd14590b4e7c5ecbf6416ac" localSheetId="10" hidden="1">#REF!</definedName>
    <definedName name="prolinks_aad8546b8bd14590b4e7c5ecbf6416ac" localSheetId="4" hidden="1">#REF!</definedName>
    <definedName name="prolinks_aad8546b8bd14590b4e7c5ecbf6416ac" hidden="1">#REF!</definedName>
    <definedName name="prolinks_aae988842271492c8c2594b369d3bae0" localSheetId="10" hidden="1">#REF!</definedName>
    <definedName name="prolinks_aae988842271492c8c2594b369d3bae0" localSheetId="4" hidden="1">#REF!</definedName>
    <definedName name="prolinks_aae988842271492c8c2594b369d3bae0" hidden="1">#REF!</definedName>
    <definedName name="prolinks_aafe712cce91468ead46a5404b2e6720" localSheetId="10" hidden="1">#REF!</definedName>
    <definedName name="prolinks_aafe712cce91468ead46a5404b2e6720" localSheetId="4" hidden="1">#REF!</definedName>
    <definedName name="prolinks_aafe712cce91468ead46a5404b2e6720" hidden="1">#REF!</definedName>
    <definedName name="prolinks_ab65c2728a0e409cb6c310c23a5d6dd5" localSheetId="10" hidden="1">#REF!</definedName>
    <definedName name="prolinks_ab65c2728a0e409cb6c310c23a5d6dd5" localSheetId="4" hidden="1">#REF!</definedName>
    <definedName name="prolinks_ab65c2728a0e409cb6c310c23a5d6dd5" hidden="1">#REF!</definedName>
    <definedName name="prolinks_abab1509cf424cba9dbc9a6b60df6ebb" localSheetId="10" hidden="1">#REF!</definedName>
    <definedName name="prolinks_abab1509cf424cba9dbc9a6b60df6ebb" localSheetId="4" hidden="1">#REF!</definedName>
    <definedName name="prolinks_abab1509cf424cba9dbc9a6b60df6ebb" hidden="1">#REF!</definedName>
    <definedName name="prolinks_ac0a1cf450f041c591864a6f6df7cc42" localSheetId="10" hidden="1">#REF!</definedName>
    <definedName name="prolinks_ac0a1cf450f041c591864a6f6df7cc42" localSheetId="4" hidden="1">#REF!</definedName>
    <definedName name="prolinks_ac0a1cf450f041c591864a6f6df7cc42" hidden="1">#REF!</definedName>
    <definedName name="prolinks_acd119a9c8db446996a8d2adf6ec1cfe" localSheetId="10" hidden="1">#REF!</definedName>
    <definedName name="prolinks_acd119a9c8db446996a8d2adf6ec1cfe" localSheetId="4" hidden="1">#REF!</definedName>
    <definedName name="prolinks_acd119a9c8db446996a8d2adf6ec1cfe" hidden="1">#REF!</definedName>
    <definedName name="prolinks_ad1ceff7614a449c8f17398300b0675c" localSheetId="10" hidden="1">#REF!</definedName>
    <definedName name="prolinks_ad1ceff7614a449c8f17398300b0675c" localSheetId="4" hidden="1">#REF!</definedName>
    <definedName name="prolinks_ad1ceff7614a449c8f17398300b0675c" hidden="1">#REF!</definedName>
    <definedName name="prolinks_adcf1fff2aed4533b4dcf4b7e611ad62" localSheetId="10" hidden="1">#REF!</definedName>
    <definedName name="prolinks_adcf1fff2aed4533b4dcf4b7e611ad62" localSheetId="4" hidden="1">#REF!</definedName>
    <definedName name="prolinks_adcf1fff2aed4533b4dcf4b7e611ad62" hidden="1">#REF!</definedName>
    <definedName name="prolinks_ae54cdc74c6a40739e1bc32dc02d28a5" localSheetId="10" hidden="1">#REF!</definedName>
    <definedName name="prolinks_ae54cdc74c6a40739e1bc32dc02d28a5" localSheetId="4" hidden="1">#REF!</definedName>
    <definedName name="prolinks_ae54cdc74c6a40739e1bc32dc02d28a5" hidden="1">#REF!</definedName>
    <definedName name="prolinks_ae922020aab645eb8c2d7a53464a092d" localSheetId="10" hidden="1">#REF!</definedName>
    <definedName name="prolinks_ae922020aab645eb8c2d7a53464a092d" localSheetId="4" hidden="1">#REF!</definedName>
    <definedName name="prolinks_ae922020aab645eb8c2d7a53464a092d" hidden="1">#REF!</definedName>
    <definedName name="prolinks_aeb9db0fa0d24936b4b7c12f6d19d300" localSheetId="10" hidden="1">#REF!</definedName>
    <definedName name="prolinks_aeb9db0fa0d24936b4b7c12f6d19d300" localSheetId="4" hidden="1">#REF!</definedName>
    <definedName name="prolinks_aeb9db0fa0d24936b4b7c12f6d19d300" hidden="1">#REF!</definedName>
    <definedName name="prolinks_aee406e59992482a98b2303514a2c46e" localSheetId="10" hidden="1">#REF!</definedName>
    <definedName name="prolinks_aee406e59992482a98b2303514a2c46e" localSheetId="4" hidden="1">#REF!</definedName>
    <definedName name="prolinks_aee406e59992482a98b2303514a2c46e" hidden="1">#REF!</definedName>
    <definedName name="prolinks_aef87f66441347858cddd995c72b3ca5" localSheetId="10" hidden="1">#REF!</definedName>
    <definedName name="prolinks_aef87f66441347858cddd995c72b3ca5" localSheetId="4" hidden="1">#REF!</definedName>
    <definedName name="prolinks_aef87f66441347858cddd995c72b3ca5" hidden="1">#REF!</definedName>
    <definedName name="prolinks_af17fc488d3d4d6e8a5e2c2ab4956402" localSheetId="10" hidden="1">#REF!</definedName>
    <definedName name="prolinks_af17fc488d3d4d6e8a5e2c2ab4956402" localSheetId="4" hidden="1">#REF!</definedName>
    <definedName name="prolinks_af17fc488d3d4d6e8a5e2c2ab4956402" hidden="1">#REF!</definedName>
    <definedName name="prolinks_af34269f4fa8460c81b3e797cfb93a44" localSheetId="10" hidden="1">#REF!</definedName>
    <definedName name="prolinks_af34269f4fa8460c81b3e797cfb93a44" localSheetId="4" hidden="1">#REF!</definedName>
    <definedName name="prolinks_af34269f4fa8460c81b3e797cfb93a44" hidden="1">#REF!</definedName>
    <definedName name="prolinks_af3e2f982a49466ba78523f719599c96" localSheetId="10" hidden="1">#REF!</definedName>
    <definedName name="prolinks_af3e2f982a49466ba78523f719599c96" localSheetId="4" hidden="1">#REF!</definedName>
    <definedName name="prolinks_af3e2f982a49466ba78523f719599c96" hidden="1">#REF!</definedName>
    <definedName name="prolinks_af9081920d4d4618aa62ea3bfaba0e2d" localSheetId="10" hidden="1">#REF!</definedName>
    <definedName name="prolinks_af9081920d4d4618aa62ea3bfaba0e2d" localSheetId="4" hidden="1">#REF!</definedName>
    <definedName name="prolinks_af9081920d4d4618aa62ea3bfaba0e2d" hidden="1">#REF!</definedName>
    <definedName name="prolinks_b07b9ddf390c40478dc3e773f09c2605" localSheetId="10" hidden="1">#REF!</definedName>
    <definedName name="prolinks_b07b9ddf390c40478dc3e773f09c2605" localSheetId="4" hidden="1">#REF!</definedName>
    <definedName name="prolinks_b07b9ddf390c40478dc3e773f09c2605" hidden="1">#REF!</definedName>
    <definedName name="prolinks_b0a729d0133e407b91dde4fb115e4dff" localSheetId="10" hidden="1">#REF!</definedName>
    <definedName name="prolinks_b0a729d0133e407b91dde4fb115e4dff" localSheetId="4" hidden="1">#REF!</definedName>
    <definedName name="prolinks_b0a729d0133e407b91dde4fb115e4dff" hidden="1">#REF!</definedName>
    <definedName name="prolinks_b13d9b22125342b09e0610777152c3d2" localSheetId="10" hidden="1">#REF!</definedName>
    <definedName name="prolinks_b13d9b22125342b09e0610777152c3d2" localSheetId="4" hidden="1">#REF!</definedName>
    <definedName name="prolinks_b13d9b22125342b09e0610777152c3d2" hidden="1">#REF!</definedName>
    <definedName name="prolinks_b18b3d38b9114756b68977384d076fe9" localSheetId="10" hidden="1">#REF!</definedName>
    <definedName name="prolinks_b18b3d38b9114756b68977384d076fe9" localSheetId="4" hidden="1">#REF!</definedName>
    <definedName name="prolinks_b18b3d38b9114756b68977384d076fe9" hidden="1">#REF!</definedName>
    <definedName name="prolinks_b193313f2e134c96846a3dee7b9a83f8" localSheetId="10" hidden="1">#REF!</definedName>
    <definedName name="prolinks_b193313f2e134c96846a3dee7b9a83f8" localSheetId="4" hidden="1">#REF!</definedName>
    <definedName name="prolinks_b193313f2e134c96846a3dee7b9a83f8" hidden="1">#REF!</definedName>
    <definedName name="prolinks_b1b9dac4296e4a92b872ea8a7e3c1f87" localSheetId="10" hidden="1">#REF!</definedName>
    <definedName name="prolinks_b1b9dac4296e4a92b872ea8a7e3c1f87" localSheetId="4" hidden="1">#REF!</definedName>
    <definedName name="prolinks_b1b9dac4296e4a92b872ea8a7e3c1f87" hidden="1">#REF!</definedName>
    <definedName name="prolinks_b1c46b00d64044b9ab182df3e15732d5" localSheetId="10" hidden="1">#REF!</definedName>
    <definedName name="prolinks_b1c46b00d64044b9ab182df3e15732d5" localSheetId="4" hidden="1">#REF!</definedName>
    <definedName name="prolinks_b1c46b00d64044b9ab182df3e15732d5" hidden="1">#REF!</definedName>
    <definedName name="prolinks_b260c7c1adac48aab1a67f22ead9854e" localSheetId="10" hidden="1">#REF!</definedName>
    <definedName name="prolinks_b260c7c1adac48aab1a67f22ead9854e" localSheetId="4" hidden="1">#REF!</definedName>
    <definedName name="prolinks_b260c7c1adac48aab1a67f22ead9854e" hidden="1">#REF!</definedName>
    <definedName name="prolinks_b2b53fc1e658485e83052a2321354c93" localSheetId="10" hidden="1">#REF!</definedName>
    <definedName name="prolinks_b2b53fc1e658485e83052a2321354c93" localSheetId="4" hidden="1">#REF!</definedName>
    <definedName name="prolinks_b2b53fc1e658485e83052a2321354c93" hidden="1">#REF!</definedName>
    <definedName name="prolinks_b3a55b968a8d4647916c6c92539fb8db" localSheetId="10" hidden="1">#REF!</definedName>
    <definedName name="prolinks_b3a55b968a8d4647916c6c92539fb8db" localSheetId="4" hidden="1">#REF!</definedName>
    <definedName name="prolinks_b3a55b968a8d4647916c6c92539fb8db" hidden="1">#REF!</definedName>
    <definedName name="prolinks_b3e732e541954de7b96753e3ce7b376c" localSheetId="10" hidden="1">#REF!</definedName>
    <definedName name="prolinks_b3e732e541954de7b96753e3ce7b376c" localSheetId="4" hidden="1">#REF!</definedName>
    <definedName name="prolinks_b3e732e541954de7b96753e3ce7b376c" hidden="1">#REF!</definedName>
    <definedName name="prolinks_b3eaec7e3b9a43f98074eba694e77d53" localSheetId="10" hidden="1">#REF!</definedName>
    <definedName name="prolinks_b3eaec7e3b9a43f98074eba694e77d53" localSheetId="4" hidden="1">#REF!</definedName>
    <definedName name="prolinks_b3eaec7e3b9a43f98074eba694e77d53" hidden="1">#REF!</definedName>
    <definedName name="prolinks_b44d227890134ebc92e0b3a64433beab" localSheetId="10" hidden="1">#REF!</definedName>
    <definedName name="prolinks_b44d227890134ebc92e0b3a64433beab" localSheetId="4" hidden="1">#REF!</definedName>
    <definedName name="prolinks_b44d227890134ebc92e0b3a64433beab" hidden="1">#REF!</definedName>
    <definedName name="prolinks_b48a3a74d0e448efb9e5faa5ad03ac75" localSheetId="10" hidden="1">#REF!</definedName>
    <definedName name="prolinks_b48a3a74d0e448efb9e5faa5ad03ac75" localSheetId="4" hidden="1">#REF!</definedName>
    <definedName name="prolinks_b48a3a74d0e448efb9e5faa5ad03ac75" hidden="1">#REF!</definedName>
    <definedName name="prolinks_b4b8e15b93b74b2482411e84b1af30ca" localSheetId="10" hidden="1">#REF!</definedName>
    <definedName name="prolinks_b4b8e15b93b74b2482411e84b1af30ca" localSheetId="4" hidden="1">#REF!</definedName>
    <definedName name="prolinks_b4b8e15b93b74b2482411e84b1af30ca" hidden="1">#REF!</definedName>
    <definedName name="prolinks_b4dd8da80b2c4dc2bda278529d1161ab" localSheetId="10" hidden="1">#REF!</definedName>
    <definedName name="prolinks_b4dd8da80b2c4dc2bda278529d1161ab" localSheetId="4" hidden="1">#REF!</definedName>
    <definedName name="prolinks_b4dd8da80b2c4dc2bda278529d1161ab" hidden="1">#REF!</definedName>
    <definedName name="prolinks_b4f96058285f4db7b325138081f1ed29" localSheetId="10" hidden="1">#REF!</definedName>
    <definedName name="prolinks_b4f96058285f4db7b325138081f1ed29" localSheetId="4" hidden="1">#REF!</definedName>
    <definedName name="prolinks_b4f96058285f4db7b325138081f1ed29" hidden="1">#REF!</definedName>
    <definedName name="prolinks_b558d0a1a3ac44c088988525b7decbea" localSheetId="10" hidden="1">#REF!</definedName>
    <definedName name="prolinks_b558d0a1a3ac44c088988525b7decbea" localSheetId="4" hidden="1">#REF!</definedName>
    <definedName name="prolinks_b558d0a1a3ac44c088988525b7decbea" hidden="1">#REF!</definedName>
    <definedName name="prolinks_b565d22ec61e46b4a173c3c519ef8dbc" localSheetId="10" hidden="1">#REF!</definedName>
    <definedName name="prolinks_b565d22ec61e46b4a173c3c519ef8dbc" localSheetId="4" hidden="1">#REF!</definedName>
    <definedName name="prolinks_b565d22ec61e46b4a173c3c519ef8dbc" hidden="1">#REF!</definedName>
    <definedName name="prolinks_b576e806522f405fb259014fafab660b" localSheetId="10" hidden="1">#REF!</definedName>
    <definedName name="prolinks_b576e806522f405fb259014fafab660b" localSheetId="4" hidden="1">#REF!</definedName>
    <definedName name="prolinks_b576e806522f405fb259014fafab660b" hidden="1">#REF!</definedName>
    <definedName name="prolinks_b587da8d017d47a99162fa495a04452b" localSheetId="10" hidden="1">#REF!</definedName>
    <definedName name="prolinks_b587da8d017d47a99162fa495a04452b" localSheetId="4" hidden="1">#REF!</definedName>
    <definedName name="prolinks_b587da8d017d47a99162fa495a04452b" hidden="1">#REF!</definedName>
    <definedName name="prolinks_b623ef33b6b04bf081bf9830f0455dd0" localSheetId="10" hidden="1">#REF!</definedName>
    <definedName name="prolinks_b623ef33b6b04bf081bf9830f0455dd0" localSheetId="4" hidden="1">#REF!</definedName>
    <definedName name="prolinks_b623ef33b6b04bf081bf9830f0455dd0" hidden="1">#REF!</definedName>
    <definedName name="prolinks_b6b2c88f17ef442287fc38c35bb8d592" localSheetId="10" hidden="1">#REF!</definedName>
    <definedName name="prolinks_b6b2c88f17ef442287fc38c35bb8d592" localSheetId="4" hidden="1">#REF!</definedName>
    <definedName name="prolinks_b6b2c88f17ef442287fc38c35bb8d592" hidden="1">#REF!</definedName>
    <definedName name="prolinks_b733ae9e3ca742c7b8d62ac405421778" localSheetId="10" hidden="1">#REF!</definedName>
    <definedName name="prolinks_b733ae9e3ca742c7b8d62ac405421778" localSheetId="4" hidden="1">#REF!</definedName>
    <definedName name="prolinks_b733ae9e3ca742c7b8d62ac405421778" hidden="1">#REF!</definedName>
    <definedName name="prolinks_b795c89ce3a04819b5fccd8ae3eb2411" localSheetId="10" hidden="1">#REF!</definedName>
    <definedName name="prolinks_b795c89ce3a04819b5fccd8ae3eb2411" localSheetId="4" hidden="1">#REF!</definedName>
    <definedName name="prolinks_b795c89ce3a04819b5fccd8ae3eb2411" hidden="1">#REF!</definedName>
    <definedName name="prolinks_b7ba0afb132442379a0259cb46cb042e" localSheetId="10" hidden="1">#REF!</definedName>
    <definedName name="prolinks_b7ba0afb132442379a0259cb46cb042e" localSheetId="4" hidden="1">#REF!</definedName>
    <definedName name="prolinks_b7ba0afb132442379a0259cb46cb042e" hidden="1">#REF!</definedName>
    <definedName name="prolinks_b7bb766c3c6044818abb760d9a75db2d" localSheetId="10" hidden="1">#REF!</definedName>
    <definedName name="prolinks_b7bb766c3c6044818abb760d9a75db2d" localSheetId="4" hidden="1">#REF!</definedName>
    <definedName name="prolinks_b7bb766c3c6044818abb760d9a75db2d" hidden="1">#REF!</definedName>
    <definedName name="prolinks_b8201d656c2d4f5db76e17fd6979e5e4" localSheetId="10" hidden="1">#REF!</definedName>
    <definedName name="prolinks_b8201d656c2d4f5db76e17fd6979e5e4" localSheetId="4" hidden="1">#REF!</definedName>
    <definedName name="prolinks_b8201d656c2d4f5db76e17fd6979e5e4" hidden="1">#REF!</definedName>
    <definedName name="prolinks_b8433a9e9c60405e8887028d1b1933e7" localSheetId="10" hidden="1">#REF!</definedName>
    <definedName name="prolinks_b8433a9e9c60405e8887028d1b1933e7" localSheetId="4" hidden="1">#REF!</definedName>
    <definedName name="prolinks_b8433a9e9c60405e8887028d1b1933e7" hidden="1">#REF!</definedName>
    <definedName name="prolinks_b8fab2b081c64ea4bc04028c9e871b5f" localSheetId="10" hidden="1">#REF!</definedName>
    <definedName name="prolinks_b8fab2b081c64ea4bc04028c9e871b5f" localSheetId="4" hidden="1">#REF!</definedName>
    <definedName name="prolinks_b8fab2b081c64ea4bc04028c9e871b5f" hidden="1">#REF!</definedName>
    <definedName name="prolinks_b9057060131a43ca80de6968b69200a8" localSheetId="10" hidden="1">#REF!</definedName>
    <definedName name="prolinks_b9057060131a43ca80de6968b69200a8" localSheetId="4" hidden="1">#REF!</definedName>
    <definedName name="prolinks_b9057060131a43ca80de6968b69200a8" hidden="1">#REF!</definedName>
    <definedName name="prolinks_b908400fae23430d9cbcaf8902799cf8" localSheetId="10" hidden="1">#REF!</definedName>
    <definedName name="prolinks_b908400fae23430d9cbcaf8902799cf8" localSheetId="4" hidden="1">#REF!</definedName>
    <definedName name="prolinks_b908400fae23430d9cbcaf8902799cf8" hidden="1">#REF!</definedName>
    <definedName name="prolinks_b95cafbe527a4eff9a716b22edbe3b4e" localSheetId="10" hidden="1">#REF!</definedName>
    <definedName name="prolinks_b95cafbe527a4eff9a716b22edbe3b4e" localSheetId="4" hidden="1">#REF!</definedName>
    <definedName name="prolinks_b95cafbe527a4eff9a716b22edbe3b4e" hidden="1">#REF!</definedName>
    <definedName name="prolinks_b9ce1116b90e4e6981bc98a91022106a" localSheetId="10" hidden="1">#REF!</definedName>
    <definedName name="prolinks_b9ce1116b90e4e6981bc98a91022106a" localSheetId="4" hidden="1">#REF!</definedName>
    <definedName name="prolinks_b9ce1116b90e4e6981bc98a91022106a" hidden="1">#REF!</definedName>
    <definedName name="prolinks_bb49734ad63c42cfb2f93343af932ef0" localSheetId="10" hidden="1">#REF!</definedName>
    <definedName name="prolinks_bb49734ad63c42cfb2f93343af932ef0" localSheetId="4" hidden="1">#REF!</definedName>
    <definedName name="prolinks_bb49734ad63c42cfb2f93343af932ef0" hidden="1">#REF!</definedName>
    <definedName name="prolinks_bbf808223c364c7fa31cffc9b4b92212" localSheetId="10" hidden="1">#REF!</definedName>
    <definedName name="prolinks_bbf808223c364c7fa31cffc9b4b92212" localSheetId="4" hidden="1">#REF!</definedName>
    <definedName name="prolinks_bbf808223c364c7fa31cffc9b4b92212" hidden="1">#REF!</definedName>
    <definedName name="prolinks_bcc485d4aafd4d448ced74e34cf34500" localSheetId="10" hidden="1">#REF!</definedName>
    <definedName name="prolinks_bcc485d4aafd4d448ced74e34cf34500" localSheetId="4" hidden="1">#REF!</definedName>
    <definedName name="prolinks_bcc485d4aafd4d448ced74e34cf34500" hidden="1">#REF!</definedName>
    <definedName name="prolinks_bd4a77547f974bb4afe66fe6acb8774f" localSheetId="10" hidden="1">#REF!</definedName>
    <definedName name="prolinks_bd4a77547f974bb4afe66fe6acb8774f" localSheetId="4" hidden="1">#REF!</definedName>
    <definedName name="prolinks_bd4a77547f974bb4afe66fe6acb8774f" hidden="1">#REF!</definedName>
    <definedName name="prolinks_bdaf5c325bd449e9bea71cc8c7c3193f" localSheetId="10" hidden="1">#REF!</definedName>
    <definedName name="prolinks_bdaf5c325bd449e9bea71cc8c7c3193f" localSheetId="4" hidden="1">#REF!</definedName>
    <definedName name="prolinks_bdaf5c325bd449e9bea71cc8c7c3193f" hidden="1">#REF!</definedName>
    <definedName name="prolinks_be2a88cea42645f7ba880e1c013f03aa" localSheetId="10" hidden="1">#REF!</definedName>
    <definedName name="prolinks_be2a88cea42645f7ba880e1c013f03aa" localSheetId="4" hidden="1">#REF!</definedName>
    <definedName name="prolinks_be2a88cea42645f7ba880e1c013f03aa" hidden="1">#REF!</definedName>
    <definedName name="prolinks_be5836f10f944ae49ab97e16aea152e1" localSheetId="10" hidden="1">#REF!</definedName>
    <definedName name="prolinks_be5836f10f944ae49ab97e16aea152e1" localSheetId="4" hidden="1">#REF!</definedName>
    <definedName name="prolinks_be5836f10f944ae49ab97e16aea152e1" hidden="1">#REF!</definedName>
    <definedName name="prolinks_be706fe6a6884417b3ddfbac692edde8" localSheetId="10" hidden="1">#REF!</definedName>
    <definedName name="prolinks_be706fe6a6884417b3ddfbac692edde8" localSheetId="4" hidden="1">#REF!</definedName>
    <definedName name="prolinks_be706fe6a6884417b3ddfbac692edde8" hidden="1">#REF!</definedName>
    <definedName name="prolinks_bf51d88e6a77413d90642396ca808048" localSheetId="10" hidden="1">#REF!</definedName>
    <definedName name="prolinks_bf51d88e6a77413d90642396ca808048" localSheetId="4" hidden="1">#REF!</definedName>
    <definedName name="prolinks_bf51d88e6a77413d90642396ca808048" hidden="1">#REF!</definedName>
    <definedName name="prolinks_bfbf562e685a4e8aa1328facffde6464" localSheetId="10" hidden="1">#REF!</definedName>
    <definedName name="prolinks_bfbf562e685a4e8aa1328facffde6464" localSheetId="4" hidden="1">#REF!</definedName>
    <definedName name="prolinks_bfbf562e685a4e8aa1328facffde6464" hidden="1">#REF!</definedName>
    <definedName name="prolinks_c022029e15284f70b30ae45f06ed8f42" localSheetId="10" hidden="1">#REF!</definedName>
    <definedName name="prolinks_c022029e15284f70b30ae45f06ed8f42" localSheetId="4" hidden="1">#REF!</definedName>
    <definedName name="prolinks_c022029e15284f70b30ae45f06ed8f42" hidden="1">#REF!</definedName>
    <definedName name="prolinks_c029087ddede4626a72382e8584203bc" localSheetId="10" hidden="1">#REF!</definedName>
    <definedName name="prolinks_c029087ddede4626a72382e8584203bc" localSheetId="4" hidden="1">#REF!</definedName>
    <definedName name="prolinks_c029087ddede4626a72382e8584203bc" hidden="1">#REF!</definedName>
    <definedName name="prolinks_c04bf30bb18f4d258d30a6dc02311b1a" localSheetId="10" hidden="1">#REF!</definedName>
    <definedName name="prolinks_c04bf30bb18f4d258d30a6dc02311b1a" localSheetId="4" hidden="1">#REF!</definedName>
    <definedName name="prolinks_c04bf30bb18f4d258d30a6dc02311b1a" hidden="1">#REF!</definedName>
    <definedName name="prolinks_c04e4ec8d37b4105bcdbca3949a8ac88" localSheetId="10" hidden="1">#REF!</definedName>
    <definedName name="prolinks_c04e4ec8d37b4105bcdbca3949a8ac88" localSheetId="4" hidden="1">#REF!</definedName>
    <definedName name="prolinks_c04e4ec8d37b4105bcdbca3949a8ac88" hidden="1">#REF!</definedName>
    <definedName name="prolinks_c1106e2e3e284030ad740989d60f3fa0" localSheetId="10" hidden="1">#REF!</definedName>
    <definedName name="prolinks_c1106e2e3e284030ad740989d60f3fa0" localSheetId="4" hidden="1">#REF!</definedName>
    <definedName name="prolinks_c1106e2e3e284030ad740989d60f3fa0" hidden="1">#REF!</definedName>
    <definedName name="prolinks_c161e719743c4ff8b42db92f6e226d6b" localSheetId="10" hidden="1">#REF!</definedName>
    <definedName name="prolinks_c161e719743c4ff8b42db92f6e226d6b" localSheetId="4" hidden="1">#REF!</definedName>
    <definedName name="prolinks_c161e719743c4ff8b42db92f6e226d6b" hidden="1">#REF!</definedName>
    <definedName name="prolinks_c17e7eb6c21d4f79992f53c02ea73eac" localSheetId="10" hidden="1">#REF!</definedName>
    <definedName name="prolinks_c17e7eb6c21d4f79992f53c02ea73eac" localSheetId="4" hidden="1">#REF!</definedName>
    <definedName name="prolinks_c17e7eb6c21d4f79992f53c02ea73eac" hidden="1">#REF!</definedName>
    <definedName name="prolinks_c1bd1b3af93c42a08a0d9aaf58b1534a" localSheetId="10" hidden="1">#REF!</definedName>
    <definedName name="prolinks_c1bd1b3af93c42a08a0d9aaf58b1534a" localSheetId="4" hidden="1">#REF!</definedName>
    <definedName name="prolinks_c1bd1b3af93c42a08a0d9aaf58b1534a" hidden="1">#REF!</definedName>
    <definedName name="prolinks_c3069b0e2e424793bdf20b4fd80984f4" localSheetId="10" hidden="1">#REF!</definedName>
    <definedName name="prolinks_c3069b0e2e424793bdf20b4fd80984f4" localSheetId="4" hidden="1">#REF!</definedName>
    <definedName name="prolinks_c3069b0e2e424793bdf20b4fd80984f4" hidden="1">#REF!</definedName>
    <definedName name="prolinks_c318630ea9ca460a801f62b475193cf7" localSheetId="10" hidden="1">#REF!</definedName>
    <definedName name="prolinks_c318630ea9ca460a801f62b475193cf7" localSheetId="4" hidden="1">#REF!</definedName>
    <definedName name="prolinks_c318630ea9ca460a801f62b475193cf7" hidden="1">#REF!</definedName>
    <definedName name="prolinks_c42a1978d6af4cdb966eb7dc87e7f16c" localSheetId="10" hidden="1">#REF!</definedName>
    <definedName name="prolinks_c42a1978d6af4cdb966eb7dc87e7f16c" localSheetId="4" hidden="1">#REF!</definedName>
    <definedName name="prolinks_c42a1978d6af4cdb966eb7dc87e7f16c" hidden="1">#REF!</definedName>
    <definedName name="prolinks_c49ecb4c825e4c73a45db3a695dea3be" localSheetId="10" hidden="1">#REF!</definedName>
    <definedName name="prolinks_c49ecb4c825e4c73a45db3a695dea3be" localSheetId="4" hidden="1">#REF!</definedName>
    <definedName name="prolinks_c49ecb4c825e4c73a45db3a695dea3be" hidden="1">#REF!</definedName>
    <definedName name="prolinks_c4ea2635ffd1450c899a5ae5389f8fc6" localSheetId="10" hidden="1">#REF!</definedName>
    <definedName name="prolinks_c4ea2635ffd1450c899a5ae5389f8fc6" localSheetId="4" hidden="1">#REF!</definedName>
    <definedName name="prolinks_c4ea2635ffd1450c899a5ae5389f8fc6" hidden="1">#REF!</definedName>
    <definedName name="prolinks_c4f9b20f51fe4d03b9cfd00ec61a843e" localSheetId="10" hidden="1">#REF!</definedName>
    <definedName name="prolinks_c4f9b20f51fe4d03b9cfd00ec61a843e" localSheetId="4" hidden="1">#REF!</definedName>
    <definedName name="prolinks_c4f9b20f51fe4d03b9cfd00ec61a843e" hidden="1">#REF!</definedName>
    <definedName name="prolinks_c58cd2c4ceb240c6a6406f3e61973698" localSheetId="10" hidden="1">#REF!</definedName>
    <definedName name="prolinks_c58cd2c4ceb240c6a6406f3e61973698" localSheetId="4" hidden="1">#REF!</definedName>
    <definedName name="prolinks_c58cd2c4ceb240c6a6406f3e61973698" hidden="1">#REF!</definedName>
    <definedName name="prolinks_c5cce7840f0f47c3afde6a310253be79" localSheetId="10" hidden="1">#REF!</definedName>
    <definedName name="prolinks_c5cce7840f0f47c3afde6a310253be79" localSheetId="4" hidden="1">#REF!</definedName>
    <definedName name="prolinks_c5cce7840f0f47c3afde6a310253be79" hidden="1">#REF!</definedName>
    <definedName name="prolinks_c5da7528e3f34f73ab654de60c71b6cd" localSheetId="10" hidden="1">#REF!</definedName>
    <definedName name="prolinks_c5da7528e3f34f73ab654de60c71b6cd" localSheetId="4" hidden="1">#REF!</definedName>
    <definedName name="prolinks_c5da7528e3f34f73ab654de60c71b6cd" hidden="1">#REF!</definedName>
    <definedName name="prolinks_c60898a722f04d8688ce2cfab40154c4" localSheetId="10" hidden="1">#REF!</definedName>
    <definedName name="prolinks_c60898a722f04d8688ce2cfab40154c4" localSheetId="4" hidden="1">#REF!</definedName>
    <definedName name="prolinks_c60898a722f04d8688ce2cfab40154c4" hidden="1">#REF!</definedName>
    <definedName name="prolinks_c742a54c8bb84ee794936225c9287c5f" localSheetId="10" hidden="1">#REF!</definedName>
    <definedName name="prolinks_c742a54c8bb84ee794936225c9287c5f" localSheetId="4" hidden="1">#REF!</definedName>
    <definedName name="prolinks_c742a54c8bb84ee794936225c9287c5f" hidden="1">#REF!</definedName>
    <definedName name="prolinks_c75532733576480bb93b27da97da6c7d" localSheetId="10" hidden="1">#REF!</definedName>
    <definedName name="prolinks_c75532733576480bb93b27da97da6c7d" localSheetId="4" hidden="1">#REF!</definedName>
    <definedName name="prolinks_c75532733576480bb93b27da97da6c7d" hidden="1">#REF!</definedName>
    <definedName name="prolinks_c77d363347ae4d759ff43022a71db58b" localSheetId="10" hidden="1">#REF!</definedName>
    <definedName name="prolinks_c77d363347ae4d759ff43022a71db58b" localSheetId="4" hidden="1">#REF!</definedName>
    <definedName name="prolinks_c77d363347ae4d759ff43022a71db58b" hidden="1">#REF!</definedName>
    <definedName name="prolinks_c799c30198714264bcb6460f56910d62" localSheetId="10" hidden="1">#REF!</definedName>
    <definedName name="prolinks_c799c30198714264bcb6460f56910d62" localSheetId="4" hidden="1">#REF!</definedName>
    <definedName name="prolinks_c799c30198714264bcb6460f56910d62" hidden="1">#REF!</definedName>
    <definedName name="prolinks_c7aee130d7e541f4a1f859e70c9e2729" localSheetId="10" hidden="1">#REF!</definedName>
    <definedName name="prolinks_c7aee130d7e541f4a1f859e70c9e2729" localSheetId="4" hidden="1">#REF!</definedName>
    <definedName name="prolinks_c7aee130d7e541f4a1f859e70c9e2729" hidden="1">#REF!</definedName>
    <definedName name="prolinks_c80614e81830418f9d98f357ab5af7d3" localSheetId="10" hidden="1">#REF!</definedName>
    <definedName name="prolinks_c80614e81830418f9d98f357ab5af7d3" localSheetId="4" hidden="1">#REF!</definedName>
    <definedName name="prolinks_c80614e81830418f9d98f357ab5af7d3" hidden="1">#REF!</definedName>
    <definedName name="prolinks_c88d9f4d6f0d46619c75d2c546c9a6d1" localSheetId="10" hidden="1">#REF!</definedName>
    <definedName name="prolinks_c88d9f4d6f0d46619c75d2c546c9a6d1" localSheetId="4" hidden="1">#REF!</definedName>
    <definedName name="prolinks_c88d9f4d6f0d46619c75d2c546c9a6d1" hidden="1">#REF!</definedName>
    <definedName name="prolinks_c92fcdd7e83c4f3dbbed44e196fc9220" localSheetId="10" hidden="1">#REF!</definedName>
    <definedName name="prolinks_c92fcdd7e83c4f3dbbed44e196fc9220" localSheetId="4" hidden="1">#REF!</definedName>
    <definedName name="prolinks_c92fcdd7e83c4f3dbbed44e196fc9220" hidden="1">#REF!</definedName>
    <definedName name="prolinks_c93e983f83c543e2bd1699c33364c408" localSheetId="10" hidden="1">#REF!</definedName>
    <definedName name="prolinks_c93e983f83c543e2bd1699c33364c408" localSheetId="4" hidden="1">#REF!</definedName>
    <definedName name="prolinks_c93e983f83c543e2bd1699c33364c408" hidden="1">#REF!</definedName>
    <definedName name="prolinks_c94083282eda446b81a29f9fc8870aa5" localSheetId="10" hidden="1">#REF!</definedName>
    <definedName name="prolinks_c94083282eda446b81a29f9fc8870aa5" localSheetId="4" hidden="1">#REF!</definedName>
    <definedName name="prolinks_c94083282eda446b81a29f9fc8870aa5" hidden="1">#REF!</definedName>
    <definedName name="prolinks_ca015ee546574b15ae590c6abe5780fd" localSheetId="10" hidden="1">#REF!</definedName>
    <definedName name="prolinks_ca015ee546574b15ae590c6abe5780fd" localSheetId="4" hidden="1">#REF!</definedName>
    <definedName name="prolinks_ca015ee546574b15ae590c6abe5780fd" hidden="1">#REF!</definedName>
    <definedName name="prolinks_ca0d2fcd83e34ab3ae4d91aa95e15c6e" localSheetId="10" hidden="1">#REF!</definedName>
    <definedName name="prolinks_ca0d2fcd83e34ab3ae4d91aa95e15c6e" localSheetId="4" hidden="1">#REF!</definedName>
    <definedName name="prolinks_ca0d2fcd83e34ab3ae4d91aa95e15c6e" hidden="1">#REF!</definedName>
    <definedName name="prolinks_ca8825cb02644ca3828951d846081bd3" localSheetId="10" hidden="1">#REF!</definedName>
    <definedName name="prolinks_ca8825cb02644ca3828951d846081bd3" localSheetId="4" hidden="1">#REF!</definedName>
    <definedName name="prolinks_ca8825cb02644ca3828951d846081bd3" hidden="1">#REF!</definedName>
    <definedName name="prolinks_cab718fbc62d45d8baa534ffaef2f9f1" localSheetId="10" hidden="1">#REF!</definedName>
    <definedName name="prolinks_cab718fbc62d45d8baa534ffaef2f9f1" localSheetId="4" hidden="1">#REF!</definedName>
    <definedName name="prolinks_cab718fbc62d45d8baa534ffaef2f9f1" hidden="1">#REF!</definedName>
    <definedName name="prolinks_cb02377b677740aa877072a2489221bf" localSheetId="10" hidden="1">#REF!</definedName>
    <definedName name="prolinks_cb02377b677740aa877072a2489221bf" localSheetId="4" hidden="1">#REF!</definedName>
    <definedName name="prolinks_cb02377b677740aa877072a2489221bf" hidden="1">#REF!</definedName>
    <definedName name="prolinks_cb12039e6be64a1383e1a7241f0154fe" localSheetId="10" hidden="1">#REF!</definedName>
    <definedName name="prolinks_cb12039e6be64a1383e1a7241f0154fe" localSheetId="4" hidden="1">#REF!</definedName>
    <definedName name="prolinks_cb12039e6be64a1383e1a7241f0154fe" hidden="1">#REF!</definedName>
    <definedName name="prolinks_cb5a66eb29fc446a8c07db688e73305b" localSheetId="10" hidden="1">#REF!</definedName>
    <definedName name="prolinks_cb5a66eb29fc446a8c07db688e73305b" localSheetId="4" hidden="1">#REF!</definedName>
    <definedName name="prolinks_cb5a66eb29fc446a8c07db688e73305b" hidden="1">#REF!</definedName>
    <definedName name="prolinks_cb6c6c0bf9464d8d8515d47f76c4c875" localSheetId="10" hidden="1">#REF!</definedName>
    <definedName name="prolinks_cb6c6c0bf9464d8d8515d47f76c4c875" localSheetId="4" hidden="1">#REF!</definedName>
    <definedName name="prolinks_cb6c6c0bf9464d8d8515d47f76c4c875" hidden="1">#REF!</definedName>
    <definedName name="prolinks_cbc1cf2c48764f1f8f5ebc2c6e402d0b" localSheetId="10" hidden="1">#REF!</definedName>
    <definedName name="prolinks_cbc1cf2c48764f1f8f5ebc2c6e402d0b" localSheetId="4" hidden="1">#REF!</definedName>
    <definedName name="prolinks_cbc1cf2c48764f1f8f5ebc2c6e402d0b" hidden="1">#REF!</definedName>
    <definedName name="prolinks_cc1f9f1b1c4d49f6983c3ae8a442eaa1" localSheetId="10" hidden="1">#REF!</definedName>
    <definedName name="prolinks_cc1f9f1b1c4d49f6983c3ae8a442eaa1" localSheetId="4" hidden="1">#REF!</definedName>
    <definedName name="prolinks_cc1f9f1b1c4d49f6983c3ae8a442eaa1" hidden="1">#REF!</definedName>
    <definedName name="prolinks_cc3042ee374c4db8bebd1ade2b4fd97c" localSheetId="10" hidden="1">#REF!</definedName>
    <definedName name="prolinks_cc3042ee374c4db8bebd1ade2b4fd97c" localSheetId="4" hidden="1">#REF!</definedName>
    <definedName name="prolinks_cc3042ee374c4db8bebd1ade2b4fd97c" hidden="1">#REF!</definedName>
    <definedName name="prolinks_cc909f6b05f34c4d93fde0c368be4ced" localSheetId="10" hidden="1">#REF!</definedName>
    <definedName name="prolinks_cc909f6b05f34c4d93fde0c368be4ced" localSheetId="4" hidden="1">#REF!</definedName>
    <definedName name="prolinks_cc909f6b05f34c4d93fde0c368be4ced" hidden="1">#REF!</definedName>
    <definedName name="prolinks_cce16a7298a249a298abecbdc71081cf" localSheetId="10" hidden="1">#REF!</definedName>
    <definedName name="prolinks_cce16a7298a249a298abecbdc71081cf" localSheetId="4" hidden="1">#REF!</definedName>
    <definedName name="prolinks_cce16a7298a249a298abecbdc71081cf" hidden="1">#REF!</definedName>
    <definedName name="prolinks_cd2248957d6347128c8c4630b63f6535" localSheetId="10" hidden="1">#REF!</definedName>
    <definedName name="prolinks_cd2248957d6347128c8c4630b63f6535" localSheetId="4" hidden="1">#REF!</definedName>
    <definedName name="prolinks_cd2248957d6347128c8c4630b63f6535" hidden="1">#REF!</definedName>
    <definedName name="prolinks_cd48d358b32c476ca6cecf7ba2f37b36" localSheetId="10" hidden="1">#REF!</definedName>
    <definedName name="prolinks_cd48d358b32c476ca6cecf7ba2f37b36" localSheetId="4" hidden="1">#REF!</definedName>
    <definedName name="prolinks_cd48d358b32c476ca6cecf7ba2f37b36" hidden="1">#REF!</definedName>
    <definedName name="prolinks_cde82f81d73143ccadaa62cdd02cf9dc" localSheetId="10" hidden="1">#REF!</definedName>
    <definedName name="prolinks_cde82f81d73143ccadaa62cdd02cf9dc" localSheetId="4" hidden="1">#REF!</definedName>
    <definedName name="prolinks_cde82f81d73143ccadaa62cdd02cf9dc" hidden="1">#REF!</definedName>
    <definedName name="prolinks_ce05565bda6f442584124ada766966ac" localSheetId="10" hidden="1">#REF!</definedName>
    <definedName name="prolinks_ce05565bda6f442584124ada766966ac" localSheetId="4" hidden="1">#REF!</definedName>
    <definedName name="prolinks_ce05565bda6f442584124ada766966ac" hidden="1">#REF!</definedName>
    <definedName name="prolinks_ce17b6cf23864ee8850b8d06a090c9b3" localSheetId="10" hidden="1">#REF!</definedName>
    <definedName name="prolinks_ce17b6cf23864ee8850b8d06a090c9b3" localSheetId="4" hidden="1">#REF!</definedName>
    <definedName name="prolinks_ce17b6cf23864ee8850b8d06a090c9b3" hidden="1">#REF!</definedName>
    <definedName name="prolinks_ce1a3adc2dd944d9b984c0c32c999e9a" localSheetId="10" hidden="1">#REF!</definedName>
    <definedName name="prolinks_ce1a3adc2dd944d9b984c0c32c999e9a" localSheetId="4" hidden="1">#REF!</definedName>
    <definedName name="prolinks_ce1a3adc2dd944d9b984c0c32c999e9a" hidden="1">#REF!</definedName>
    <definedName name="prolinks_ce64bfd08a5441558dafee7185be9574" localSheetId="10" hidden="1">#REF!</definedName>
    <definedName name="prolinks_ce64bfd08a5441558dafee7185be9574" localSheetId="4" hidden="1">#REF!</definedName>
    <definedName name="prolinks_ce64bfd08a5441558dafee7185be9574" hidden="1">#REF!</definedName>
    <definedName name="prolinks_cea847b4e6ad4dd28c6d998814aad169" localSheetId="10" hidden="1">#REF!</definedName>
    <definedName name="prolinks_cea847b4e6ad4dd28c6d998814aad169" localSheetId="4" hidden="1">#REF!</definedName>
    <definedName name="prolinks_cea847b4e6ad4dd28c6d998814aad169" hidden="1">#REF!</definedName>
    <definedName name="prolinks_ceb31a34470941908ed53bc924af5d34" localSheetId="10" hidden="1">#REF!</definedName>
    <definedName name="prolinks_ceb31a34470941908ed53bc924af5d34" localSheetId="4" hidden="1">#REF!</definedName>
    <definedName name="prolinks_ceb31a34470941908ed53bc924af5d34" hidden="1">#REF!</definedName>
    <definedName name="prolinks_cee3545fd2304fd9bc01afa5d689a448" localSheetId="10" hidden="1">#REF!</definedName>
    <definedName name="prolinks_cee3545fd2304fd9bc01afa5d689a448" localSheetId="4" hidden="1">#REF!</definedName>
    <definedName name="prolinks_cee3545fd2304fd9bc01afa5d689a448" hidden="1">#REF!</definedName>
    <definedName name="prolinks_cf05344319f64493bd051f66cf778cc5" localSheetId="10" hidden="1">#REF!</definedName>
    <definedName name="prolinks_cf05344319f64493bd051f66cf778cc5" localSheetId="4" hidden="1">#REF!</definedName>
    <definedName name="prolinks_cf05344319f64493bd051f66cf778cc5" hidden="1">#REF!</definedName>
    <definedName name="prolinks_cf11edfc1a904fff93fa04ffbb09fb20" localSheetId="10" hidden="1">#REF!</definedName>
    <definedName name="prolinks_cf11edfc1a904fff93fa04ffbb09fb20" localSheetId="4" hidden="1">#REF!</definedName>
    <definedName name="prolinks_cf11edfc1a904fff93fa04ffbb09fb20" hidden="1">#REF!</definedName>
    <definedName name="prolinks_cf2f413b439241d39fa3b6883bcc8fce" localSheetId="10" hidden="1">#REF!</definedName>
    <definedName name="prolinks_cf2f413b439241d39fa3b6883bcc8fce" localSheetId="4" hidden="1">#REF!</definedName>
    <definedName name="prolinks_cf2f413b439241d39fa3b6883bcc8fce" hidden="1">#REF!</definedName>
    <definedName name="prolinks_cf4d0c6b7f9f4bd0bbe16ede467e69e0" localSheetId="10" hidden="1">#REF!</definedName>
    <definedName name="prolinks_cf4d0c6b7f9f4bd0bbe16ede467e69e0" localSheetId="4" hidden="1">#REF!</definedName>
    <definedName name="prolinks_cf4d0c6b7f9f4bd0bbe16ede467e69e0" hidden="1">#REF!</definedName>
    <definedName name="prolinks_cf4d75bbe3834b96bcaab0b513df2e65" localSheetId="10" hidden="1">#REF!</definedName>
    <definedName name="prolinks_cf4d75bbe3834b96bcaab0b513df2e65" localSheetId="4" hidden="1">#REF!</definedName>
    <definedName name="prolinks_cf4d75bbe3834b96bcaab0b513df2e65" hidden="1">#REF!</definedName>
    <definedName name="prolinks_cfacfa000442420e8e6c09ea47a88813" localSheetId="10" hidden="1">#REF!</definedName>
    <definedName name="prolinks_cfacfa000442420e8e6c09ea47a88813" localSheetId="4" hidden="1">#REF!</definedName>
    <definedName name="prolinks_cfacfa000442420e8e6c09ea47a88813" hidden="1">#REF!</definedName>
    <definedName name="prolinks_cfdadec5ba294fe4b2edcf3bb8619fc8" localSheetId="10" hidden="1">#REF!</definedName>
    <definedName name="prolinks_cfdadec5ba294fe4b2edcf3bb8619fc8" localSheetId="4" hidden="1">#REF!</definedName>
    <definedName name="prolinks_cfdadec5ba294fe4b2edcf3bb8619fc8" hidden="1">#REF!</definedName>
    <definedName name="prolinks_cfe8068573b0435bb114bbe2114d1f8d" localSheetId="10" hidden="1">#REF!</definedName>
    <definedName name="prolinks_cfe8068573b0435bb114bbe2114d1f8d" localSheetId="4" hidden="1">#REF!</definedName>
    <definedName name="prolinks_cfe8068573b0435bb114bbe2114d1f8d" hidden="1">#REF!</definedName>
    <definedName name="prolinks_cfeda6f40600498b9d96cf28a98588c1" localSheetId="10" hidden="1">#REF!</definedName>
    <definedName name="prolinks_cfeda6f40600498b9d96cf28a98588c1" localSheetId="4" hidden="1">#REF!</definedName>
    <definedName name="prolinks_cfeda6f40600498b9d96cf28a98588c1" hidden="1">#REF!</definedName>
    <definedName name="prolinks_cfffc61773604a098357edcd62a48a1b" localSheetId="10" hidden="1">#REF!</definedName>
    <definedName name="prolinks_cfffc61773604a098357edcd62a48a1b" localSheetId="4" hidden="1">#REF!</definedName>
    <definedName name="prolinks_cfffc61773604a098357edcd62a48a1b" hidden="1">#REF!</definedName>
    <definedName name="prolinks_d02d62e49c26428683b6b4247657512b" localSheetId="10" hidden="1">#REF!</definedName>
    <definedName name="prolinks_d02d62e49c26428683b6b4247657512b" localSheetId="4" hidden="1">#REF!</definedName>
    <definedName name="prolinks_d02d62e49c26428683b6b4247657512b" hidden="1">#REF!</definedName>
    <definedName name="prolinks_d08335349db644f68a61ddbeb51430ce" localSheetId="10" hidden="1">#REF!</definedName>
    <definedName name="prolinks_d08335349db644f68a61ddbeb51430ce" localSheetId="4" hidden="1">#REF!</definedName>
    <definedName name="prolinks_d08335349db644f68a61ddbeb51430ce" hidden="1">#REF!</definedName>
    <definedName name="prolinks_d0ab52d952c74c56b5503f9364ef824f" localSheetId="10" hidden="1">#REF!</definedName>
    <definedName name="prolinks_d0ab52d952c74c56b5503f9364ef824f" localSheetId="4" hidden="1">#REF!</definedName>
    <definedName name="prolinks_d0ab52d952c74c56b5503f9364ef824f" hidden="1">#REF!</definedName>
    <definedName name="prolinks_d128086ba1f1477abc91d3f287ab0a54" localSheetId="10" hidden="1">#REF!</definedName>
    <definedName name="prolinks_d128086ba1f1477abc91d3f287ab0a54" localSheetId="4" hidden="1">#REF!</definedName>
    <definedName name="prolinks_d128086ba1f1477abc91d3f287ab0a54" hidden="1">#REF!</definedName>
    <definedName name="prolinks_d17531df259642139f1a31e7002a021c" localSheetId="10" hidden="1">#REF!</definedName>
    <definedName name="prolinks_d17531df259642139f1a31e7002a021c" localSheetId="4" hidden="1">#REF!</definedName>
    <definedName name="prolinks_d17531df259642139f1a31e7002a021c" hidden="1">#REF!</definedName>
    <definedName name="prolinks_d196dadc21294d7da1bc19deaabb3dfd" localSheetId="10" hidden="1">#REF!</definedName>
    <definedName name="prolinks_d196dadc21294d7da1bc19deaabb3dfd" localSheetId="4" hidden="1">#REF!</definedName>
    <definedName name="prolinks_d196dadc21294d7da1bc19deaabb3dfd" hidden="1">#REF!</definedName>
    <definedName name="prolinks_d19a2709ec46497e97e573f16648333e" localSheetId="10" hidden="1">#REF!</definedName>
    <definedName name="prolinks_d19a2709ec46497e97e573f16648333e" localSheetId="4" hidden="1">#REF!</definedName>
    <definedName name="prolinks_d19a2709ec46497e97e573f16648333e" hidden="1">#REF!</definedName>
    <definedName name="prolinks_d1aca2e95df046f493abdadd2415488e" localSheetId="10" hidden="1">#REF!</definedName>
    <definedName name="prolinks_d1aca2e95df046f493abdadd2415488e" localSheetId="4" hidden="1">#REF!</definedName>
    <definedName name="prolinks_d1aca2e95df046f493abdadd2415488e" hidden="1">#REF!</definedName>
    <definedName name="prolinks_d2355f4e08364e7d8f5c544c7b3c3fb2" localSheetId="10" hidden="1">#REF!</definedName>
    <definedName name="prolinks_d2355f4e08364e7d8f5c544c7b3c3fb2" localSheetId="4" hidden="1">#REF!</definedName>
    <definedName name="prolinks_d2355f4e08364e7d8f5c544c7b3c3fb2" hidden="1">#REF!</definedName>
    <definedName name="prolinks_d279380b478d45778cd4692efc357666" localSheetId="10" hidden="1">#REF!</definedName>
    <definedName name="prolinks_d279380b478d45778cd4692efc357666" localSheetId="4" hidden="1">#REF!</definedName>
    <definedName name="prolinks_d279380b478d45778cd4692efc357666" hidden="1">#REF!</definedName>
    <definedName name="prolinks_d2d5aae32bf24bd99e873d7b80726785" localSheetId="10" hidden="1">#REF!</definedName>
    <definedName name="prolinks_d2d5aae32bf24bd99e873d7b80726785" localSheetId="4" hidden="1">#REF!</definedName>
    <definedName name="prolinks_d2d5aae32bf24bd99e873d7b80726785" hidden="1">#REF!</definedName>
    <definedName name="prolinks_d2e4d4604a8b470b9217af6192df5961" localSheetId="10" hidden="1">#REF!</definedName>
    <definedName name="prolinks_d2e4d4604a8b470b9217af6192df5961" localSheetId="4" hidden="1">#REF!</definedName>
    <definedName name="prolinks_d2e4d4604a8b470b9217af6192df5961" hidden="1">#REF!</definedName>
    <definedName name="prolinks_d302cc8831914cd7b6e5cebf38dfb955" localSheetId="10" hidden="1">#REF!</definedName>
    <definedName name="prolinks_d302cc8831914cd7b6e5cebf38dfb955" localSheetId="4" hidden="1">#REF!</definedName>
    <definedName name="prolinks_d302cc8831914cd7b6e5cebf38dfb955" hidden="1">#REF!</definedName>
    <definedName name="prolinks_d36e3dd0378749e89b8451493148c314" localSheetId="10" hidden="1">#REF!</definedName>
    <definedName name="prolinks_d36e3dd0378749e89b8451493148c314" localSheetId="4" hidden="1">#REF!</definedName>
    <definedName name="prolinks_d36e3dd0378749e89b8451493148c314" hidden="1">#REF!</definedName>
    <definedName name="prolinks_d37383dd1d2d412ebdf78e895b937de8" localSheetId="10" hidden="1">#REF!</definedName>
    <definedName name="prolinks_d37383dd1d2d412ebdf78e895b937de8" localSheetId="4" hidden="1">#REF!</definedName>
    <definedName name="prolinks_d37383dd1d2d412ebdf78e895b937de8" hidden="1">#REF!</definedName>
    <definedName name="prolinks_d3be17b3eeb54533a86e10c919aba142" localSheetId="10" hidden="1">#REF!</definedName>
    <definedName name="prolinks_d3be17b3eeb54533a86e10c919aba142" localSheetId="4" hidden="1">#REF!</definedName>
    <definedName name="prolinks_d3be17b3eeb54533a86e10c919aba142" hidden="1">#REF!</definedName>
    <definedName name="prolinks_d3d9fd82a27f40bc8ff907ca3d96a8eb" localSheetId="10" hidden="1">#REF!</definedName>
    <definedName name="prolinks_d3d9fd82a27f40bc8ff907ca3d96a8eb" localSheetId="4" hidden="1">#REF!</definedName>
    <definedName name="prolinks_d3d9fd82a27f40bc8ff907ca3d96a8eb" hidden="1">#REF!</definedName>
    <definedName name="prolinks_d41c3f0617f541afb860e6a56145c478" localSheetId="10" hidden="1">#REF!</definedName>
    <definedName name="prolinks_d41c3f0617f541afb860e6a56145c478" localSheetId="4" hidden="1">#REF!</definedName>
    <definedName name="prolinks_d41c3f0617f541afb860e6a56145c478" hidden="1">#REF!</definedName>
    <definedName name="prolinks_d4353a9c0198462f9b7f32823a8fd70f" localSheetId="10" hidden="1">#REF!</definedName>
    <definedName name="prolinks_d4353a9c0198462f9b7f32823a8fd70f" localSheetId="4" hidden="1">#REF!</definedName>
    <definedName name="prolinks_d4353a9c0198462f9b7f32823a8fd70f" hidden="1">#REF!</definedName>
    <definedName name="prolinks_d452c45d37c54a4dba80eec60007ea98" localSheetId="10" hidden="1">#REF!</definedName>
    <definedName name="prolinks_d452c45d37c54a4dba80eec60007ea98" localSheetId="4" hidden="1">#REF!</definedName>
    <definedName name="prolinks_d452c45d37c54a4dba80eec60007ea98" hidden="1">#REF!</definedName>
    <definedName name="prolinks_d49878de6e6b4728b26c5b853913b3b0" localSheetId="10" hidden="1">#REF!</definedName>
    <definedName name="prolinks_d49878de6e6b4728b26c5b853913b3b0" localSheetId="4" hidden="1">#REF!</definedName>
    <definedName name="prolinks_d49878de6e6b4728b26c5b853913b3b0" hidden="1">#REF!</definedName>
    <definedName name="prolinks_d49c5506c5d84fa5946a4fe7eda686d4" localSheetId="10" hidden="1">#REF!</definedName>
    <definedName name="prolinks_d49c5506c5d84fa5946a4fe7eda686d4" localSheetId="4" hidden="1">#REF!</definedName>
    <definedName name="prolinks_d49c5506c5d84fa5946a4fe7eda686d4" hidden="1">#REF!</definedName>
    <definedName name="prolinks_d5049b1ccabc461896e3721e876636aa" localSheetId="10" hidden="1">#REF!</definedName>
    <definedName name="prolinks_d5049b1ccabc461896e3721e876636aa" localSheetId="4" hidden="1">#REF!</definedName>
    <definedName name="prolinks_d5049b1ccabc461896e3721e876636aa" hidden="1">#REF!</definedName>
    <definedName name="prolinks_d51e9900db3e462f9aedd2eae347fcc3" localSheetId="10" hidden="1">#REF!</definedName>
    <definedName name="prolinks_d51e9900db3e462f9aedd2eae347fcc3" localSheetId="4" hidden="1">#REF!</definedName>
    <definedName name="prolinks_d51e9900db3e462f9aedd2eae347fcc3" hidden="1">#REF!</definedName>
    <definedName name="prolinks_d55f067a524d4a17b3434be8478a702d" localSheetId="10" hidden="1">#REF!</definedName>
    <definedName name="prolinks_d55f067a524d4a17b3434be8478a702d" localSheetId="4" hidden="1">#REF!</definedName>
    <definedName name="prolinks_d55f067a524d4a17b3434be8478a702d" hidden="1">#REF!</definedName>
    <definedName name="prolinks_d563b6fe3ff94343b415a7002c642dcb" localSheetId="10" hidden="1">#REF!</definedName>
    <definedName name="prolinks_d563b6fe3ff94343b415a7002c642dcb" localSheetId="4" hidden="1">#REF!</definedName>
    <definedName name="prolinks_d563b6fe3ff94343b415a7002c642dcb" hidden="1">#REF!</definedName>
    <definedName name="prolinks_d5af8d67685a4df0b09067602ca0c091" localSheetId="10" hidden="1">#REF!</definedName>
    <definedName name="prolinks_d5af8d67685a4df0b09067602ca0c091" localSheetId="4" hidden="1">#REF!</definedName>
    <definedName name="prolinks_d5af8d67685a4df0b09067602ca0c091" hidden="1">#REF!</definedName>
    <definedName name="prolinks_d5d05ec83e8b4c399638f614f4aa7481" localSheetId="10" hidden="1">#REF!</definedName>
    <definedName name="prolinks_d5d05ec83e8b4c399638f614f4aa7481" localSheetId="4" hidden="1">#REF!</definedName>
    <definedName name="prolinks_d5d05ec83e8b4c399638f614f4aa7481" hidden="1">#REF!</definedName>
    <definedName name="prolinks_d61401f228c445168b282474251c40b8" localSheetId="10" hidden="1">#REF!</definedName>
    <definedName name="prolinks_d61401f228c445168b282474251c40b8" localSheetId="4" hidden="1">#REF!</definedName>
    <definedName name="prolinks_d61401f228c445168b282474251c40b8" hidden="1">#REF!</definedName>
    <definedName name="prolinks_d6150a156f9043febe4966a9dae8c83f" localSheetId="10" hidden="1">#REF!</definedName>
    <definedName name="prolinks_d6150a156f9043febe4966a9dae8c83f" localSheetId="4" hidden="1">#REF!</definedName>
    <definedName name="prolinks_d6150a156f9043febe4966a9dae8c83f" hidden="1">#REF!</definedName>
    <definedName name="prolinks_d638569f070845c5a9547f74b39aad55" localSheetId="10" hidden="1">#REF!</definedName>
    <definedName name="prolinks_d638569f070845c5a9547f74b39aad55" localSheetId="4" hidden="1">#REF!</definedName>
    <definedName name="prolinks_d638569f070845c5a9547f74b39aad55" hidden="1">#REF!</definedName>
    <definedName name="prolinks_d64b6f0c4d90415e8030dce627b2ca35" localSheetId="10" hidden="1">#REF!</definedName>
    <definedName name="prolinks_d64b6f0c4d90415e8030dce627b2ca35" localSheetId="4" hidden="1">#REF!</definedName>
    <definedName name="prolinks_d64b6f0c4d90415e8030dce627b2ca35" hidden="1">#REF!</definedName>
    <definedName name="prolinks_d6a9aa13a072405682b0ec0398ab9b01" localSheetId="10" hidden="1">#REF!</definedName>
    <definedName name="prolinks_d6a9aa13a072405682b0ec0398ab9b01" localSheetId="4" hidden="1">#REF!</definedName>
    <definedName name="prolinks_d6a9aa13a072405682b0ec0398ab9b01" hidden="1">#REF!</definedName>
    <definedName name="prolinks_d6b20db2906c4daa93e0cd7d4e77ee6b" localSheetId="10" hidden="1">#REF!</definedName>
    <definedName name="prolinks_d6b20db2906c4daa93e0cd7d4e77ee6b" localSheetId="4" hidden="1">#REF!</definedName>
    <definedName name="prolinks_d6b20db2906c4daa93e0cd7d4e77ee6b" hidden="1">#REF!</definedName>
    <definedName name="prolinks_d820662288a3494585892ecd2c74ff2b" localSheetId="10" hidden="1">#REF!</definedName>
    <definedName name="prolinks_d820662288a3494585892ecd2c74ff2b" localSheetId="4" hidden="1">#REF!</definedName>
    <definedName name="prolinks_d820662288a3494585892ecd2c74ff2b" hidden="1">#REF!</definedName>
    <definedName name="prolinks_d8673e4970844fdfb263316f3546fe05" localSheetId="10" hidden="1">#REF!</definedName>
    <definedName name="prolinks_d8673e4970844fdfb263316f3546fe05" localSheetId="4" hidden="1">#REF!</definedName>
    <definedName name="prolinks_d8673e4970844fdfb263316f3546fe05" hidden="1">#REF!</definedName>
    <definedName name="prolinks_d88217aaad57406789eceb39b04a9d4b" localSheetId="10" hidden="1">#REF!</definedName>
    <definedName name="prolinks_d88217aaad57406789eceb39b04a9d4b" localSheetId="4" hidden="1">#REF!</definedName>
    <definedName name="prolinks_d88217aaad57406789eceb39b04a9d4b" hidden="1">#REF!</definedName>
    <definedName name="prolinks_d8df3ef765be45a7bb54ea70f6c04550" localSheetId="10" hidden="1">#REF!</definedName>
    <definedName name="prolinks_d8df3ef765be45a7bb54ea70f6c04550" localSheetId="4" hidden="1">#REF!</definedName>
    <definedName name="prolinks_d8df3ef765be45a7bb54ea70f6c04550" hidden="1">#REF!</definedName>
    <definedName name="prolinks_d9132ca963404a13aa433cf465b8d86b" localSheetId="10" hidden="1">#REF!</definedName>
    <definedName name="prolinks_d9132ca963404a13aa433cf465b8d86b" localSheetId="4" hidden="1">#REF!</definedName>
    <definedName name="prolinks_d9132ca963404a13aa433cf465b8d86b" hidden="1">#REF!</definedName>
    <definedName name="prolinks_d936ec95372641d3818f8f31fc3f7761" localSheetId="10" hidden="1">#REF!</definedName>
    <definedName name="prolinks_d936ec95372641d3818f8f31fc3f7761" localSheetId="4" hidden="1">#REF!</definedName>
    <definedName name="prolinks_d936ec95372641d3818f8f31fc3f7761" hidden="1">#REF!</definedName>
    <definedName name="prolinks_d93d349a7ff04a109fb64479bfebd3b3" localSheetId="10" hidden="1">#REF!</definedName>
    <definedName name="prolinks_d93d349a7ff04a109fb64479bfebd3b3" localSheetId="4" hidden="1">#REF!</definedName>
    <definedName name="prolinks_d93d349a7ff04a109fb64479bfebd3b3" hidden="1">#REF!</definedName>
    <definedName name="prolinks_d9626a3a0c044a248ed1897de07fb199" localSheetId="10" hidden="1">#REF!</definedName>
    <definedName name="prolinks_d9626a3a0c044a248ed1897de07fb199" localSheetId="4" hidden="1">#REF!</definedName>
    <definedName name="prolinks_d9626a3a0c044a248ed1897de07fb199" hidden="1">#REF!</definedName>
    <definedName name="prolinks_d97807c3c85c4c4ea149c84868e430ba" localSheetId="10" hidden="1">#REF!</definedName>
    <definedName name="prolinks_d97807c3c85c4c4ea149c84868e430ba" localSheetId="4" hidden="1">#REF!</definedName>
    <definedName name="prolinks_d97807c3c85c4c4ea149c84868e430ba" hidden="1">#REF!</definedName>
    <definedName name="prolinks_d9888941d1e1402fadb0c9986c77e667" localSheetId="10" hidden="1">#REF!</definedName>
    <definedName name="prolinks_d9888941d1e1402fadb0c9986c77e667" localSheetId="4" hidden="1">#REF!</definedName>
    <definedName name="prolinks_d9888941d1e1402fadb0c9986c77e667" hidden="1">#REF!</definedName>
    <definedName name="prolinks_d9cb944556ba41a3bfd17e6ac0979181" localSheetId="10" hidden="1">#REF!</definedName>
    <definedName name="prolinks_d9cb944556ba41a3bfd17e6ac0979181" localSheetId="4" hidden="1">#REF!</definedName>
    <definedName name="prolinks_d9cb944556ba41a3bfd17e6ac0979181" hidden="1">#REF!</definedName>
    <definedName name="prolinks_d9d2a10686b24e5da885118186b50e02" localSheetId="10" hidden="1">#REF!</definedName>
    <definedName name="prolinks_d9d2a10686b24e5da885118186b50e02" localSheetId="4" hidden="1">#REF!</definedName>
    <definedName name="prolinks_d9d2a10686b24e5da885118186b50e02" hidden="1">#REF!</definedName>
    <definedName name="prolinks_da373b6247924de5aa83775a025e7d87" localSheetId="10" hidden="1">#REF!</definedName>
    <definedName name="prolinks_da373b6247924de5aa83775a025e7d87" localSheetId="4" hidden="1">#REF!</definedName>
    <definedName name="prolinks_da373b6247924de5aa83775a025e7d87" hidden="1">#REF!</definedName>
    <definedName name="prolinks_db332fdbe7bf4adeaa3c66c63ca8fdc8" localSheetId="10" hidden="1">#REF!</definedName>
    <definedName name="prolinks_db332fdbe7bf4adeaa3c66c63ca8fdc8" localSheetId="4" hidden="1">#REF!</definedName>
    <definedName name="prolinks_db332fdbe7bf4adeaa3c66c63ca8fdc8" hidden="1">#REF!</definedName>
    <definedName name="prolinks_db598b3f21f045f28701646471879cdb" localSheetId="10" hidden="1">#REF!</definedName>
    <definedName name="prolinks_db598b3f21f045f28701646471879cdb" localSheetId="4" hidden="1">#REF!</definedName>
    <definedName name="prolinks_db598b3f21f045f28701646471879cdb" hidden="1">#REF!</definedName>
    <definedName name="prolinks_dca14a3fc3be44eebdc29dda23a1cb7b" localSheetId="10" hidden="1">#REF!</definedName>
    <definedName name="prolinks_dca14a3fc3be44eebdc29dda23a1cb7b" localSheetId="4" hidden="1">#REF!</definedName>
    <definedName name="prolinks_dca14a3fc3be44eebdc29dda23a1cb7b" hidden="1">#REF!</definedName>
    <definedName name="prolinks_dcd9cbf15da54ad6b397b0b235950aa8" localSheetId="10" hidden="1">#REF!</definedName>
    <definedName name="prolinks_dcd9cbf15da54ad6b397b0b235950aa8" localSheetId="4" hidden="1">#REF!</definedName>
    <definedName name="prolinks_dcd9cbf15da54ad6b397b0b235950aa8" hidden="1">#REF!</definedName>
    <definedName name="prolinks_dcf1826f6bab4765b82ff00b8cf5c813" localSheetId="10" hidden="1">#REF!</definedName>
    <definedName name="prolinks_dcf1826f6bab4765b82ff00b8cf5c813" localSheetId="4" hidden="1">#REF!</definedName>
    <definedName name="prolinks_dcf1826f6bab4765b82ff00b8cf5c813" hidden="1">#REF!</definedName>
    <definedName name="prolinks_dd17ea364d344daca5cc2ffbacd52c3d" localSheetId="10" hidden="1">#REF!</definedName>
    <definedName name="prolinks_dd17ea364d344daca5cc2ffbacd52c3d" localSheetId="4" hidden="1">#REF!</definedName>
    <definedName name="prolinks_dd17ea364d344daca5cc2ffbacd52c3d" hidden="1">#REF!</definedName>
    <definedName name="prolinks_dd34eae3630c4ac5bcd3e2f052e2f761" localSheetId="10" hidden="1">#REF!</definedName>
    <definedName name="prolinks_dd34eae3630c4ac5bcd3e2f052e2f761" localSheetId="4" hidden="1">#REF!</definedName>
    <definedName name="prolinks_dd34eae3630c4ac5bcd3e2f052e2f761" hidden="1">#REF!</definedName>
    <definedName name="prolinks_dd4b0d4df28e4e13857378bbed8b0323" localSheetId="10" hidden="1">#REF!</definedName>
    <definedName name="prolinks_dd4b0d4df28e4e13857378bbed8b0323" localSheetId="4" hidden="1">#REF!</definedName>
    <definedName name="prolinks_dd4b0d4df28e4e13857378bbed8b0323" hidden="1">#REF!</definedName>
    <definedName name="prolinks_dd572acd50d14498b818931a89816de1" localSheetId="10" hidden="1">#REF!</definedName>
    <definedName name="prolinks_dd572acd50d14498b818931a89816de1" localSheetId="4" hidden="1">#REF!</definedName>
    <definedName name="prolinks_dd572acd50d14498b818931a89816de1" hidden="1">#REF!</definedName>
    <definedName name="prolinks_dda8fd69dff84bb483e5c09a80db47a1" localSheetId="10" hidden="1">#REF!</definedName>
    <definedName name="prolinks_dda8fd69dff84bb483e5c09a80db47a1" localSheetId="4" hidden="1">#REF!</definedName>
    <definedName name="prolinks_dda8fd69dff84bb483e5c09a80db47a1" hidden="1">#REF!</definedName>
    <definedName name="prolinks_de2d2d1aa2664ffabb3ff14ebdf2857e" localSheetId="10" hidden="1">#REF!</definedName>
    <definedName name="prolinks_de2d2d1aa2664ffabb3ff14ebdf2857e" localSheetId="4" hidden="1">#REF!</definedName>
    <definedName name="prolinks_de2d2d1aa2664ffabb3ff14ebdf2857e" hidden="1">#REF!</definedName>
    <definedName name="prolinks_de4912d83cb2492f888361b6696e8341" localSheetId="10" hidden="1">#REF!</definedName>
    <definedName name="prolinks_de4912d83cb2492f888361b6696e8341" localSheetId="4" hidden="1">#REF!</definedName>
    <definedName name="prolinks_de4912d83cb2492f888361b6696e8341" hidden="1">#REF!</definedName>
    <definedName name="prolinks_de76d36a21934f288452d893332bb313" localSheetId="10" hidden="1">#REF!</definedName>
    <definedName name="prolinks_de76d36a21934f288452d893332bb313" localSheetId="4" hidden="1">#REF!</definedName>
    <definedName name="prolinks_de76d36a21934f288452d893332bb313" hidden="1">#REF!</definedName>
    <definedName name="prolinks_df5a1b2b00504451a4954a862ecf63ef" localSheetId="10" hidden="1">#REF!</definedName>
    <definedName name="prolinks_df5a1b2b00504451a4954a862ecf63ef" localSheetId="4" hidden="1">#REF!</definedName>
    <definedName name="prolinks_df5a1b2b00504451a4954a862ecf63ef" hidden="1">#REF!</definedName>
    <definedName name="prolinks_df944bce448243a4af612add4b832cc7" localSheetId="10" hidden="1">#REF!</definedName>
    <definedName name="prolinks_df944bce448243a4af612add4b832cc7" localSheetId="4" hidden="1">#REF!</definedName>
    <definedName name="prolinks_df944bce448243a4af612add4b832cc7" hidden="1">#REF!</definedName>
    <definedName name="prolinks_dfb1f8827e514658b04c8c2c884ecf53" localSheetId="10" hidden="1">#REF!</definedName>
    <definedName name="prolinks_dfb1f8827e514658b04c8c2c884ecf53" localSheetId="4" hidden="1">#REF!</definedName>
    <definedName name="prolinks_dfb1f8827e514658b04c8c2c884ecf53" hidden="1">#REF!</definedName>
    <definedName name="prolinks_e020d4fef3ef4882aee868d5f9b53bb2" localSheetId="10" hidden="1">#REF!</definedName>
    <definedName name="prolinks_e020d4fef3ef4882aee868d5f9b53bb2" localSheetId="4" hidden="1">#REF!</definedName>
    <definedName name="prolinks_e020d4fef3ef4882aee868d5f9b53bb2" hidden="1">#REF!</definedName>
    <definedName name="prolinks_e083a6fdfaef451b9f26087d8ea5c860" localSheetId="10" hidden="1">#REF!</definedName>
    <definedName name="prolinks_e083a6fdfaef451b9f26087d8ea5c860" localSheetId="4" hidden="1">#REF!</definedName>
    <definedName name="prolinks_e083a6fdfaef451b9f26087d8ea5c860" hidden="1">#REF!</definedName>
    <definedName name="prolinks_e0f5966b40fb4207bcc1a77b63bfd189" localSheetId="10" hidden="1">#REF!</definedName>
    <definedName name="prolinks_e0f5966b40fb4207bcc1a77b63bfd189" localSheetId="4" hidden="1">#REF!</definedName>
    <definedName name="prolinks_e0f5966b40fb4207bcc1a77b63bfd189" hidden="1">#REF!</definedName>
    <definedName name="prolinks_e12a19fbf8d14f4bb27c9ee96d199342" localSheetId="10" hidden="1">#REF!</definedName>
    <definedName name="prolinks_e12a19fbf8d14f4bb27c9ee96d199342" localSheetId="4" hidden="1">#REF!</definedName>
    <definedName name="prolinks_e12a19fbf8d14f4bb27c9ee96d199342" hidden="1">#REF!</definedName>
    <definedName name="prolinks_e13f47da0f3945cbb0e2da199743db75" localSheetId="10" hidden="1">#REF!</definedName>
    <definedName name="prolinks_e13f47da0f3945cbb0e2da199743db75" localSheetId="4" hidden="1">#REF!</definedName>
    <definedName name="prolinks_e13f47da0f3945cbb0e2da199743db75" hidden="1">#REF!</definedName>
    <definedName name="prolinks_e19f152a3c9a417eb947d80894b374ef" localSheetId="10" hidden="1">#REF!</definedName>
    <definedName name="prolinks_e19f152a3c9a417eb947d80894b374ef" localSheetId="4" hidden="1">#REF!</definedName>
    <definedName name="prolinks_e19f152a3c9a417eb947d80894b374ef" hidden="1">#REF!</definedName>
    <definedName name="prolinks_e1dc0a8b4a694f52af9c2de2d3c290be" localSheetId="10" hidden="1">#REF!</definedName>
    <definedName name="prolinks_e1dc0a8b4a694f52af9c2de2d3c290be" localSheetId="4" hidden="1">#REF!</definedName>
    <definedName name="prolinks_e1dc0a8b4a694f52af9c2de2d3c290be" hidden="1">#REF!</definedName>
    <definedName name="prolinks_e1ece7dbac94470d8830581722fd550e" localSheetId="10" hidden="1">#REF!</definedName>
    <definedName name="prolinks_e1ece7dbac94470d8830581722fd550e" localSheetId="4" hidden="1">#REF!</definedName>
    <definedName name="prolinks_e1ece7dbac94470d8830581722fd550e" hidden="1">#REF!</definedName>
    <definedName name="prolinks_e2a6f714cad24cf582096d6b905d074a" localSheetId="10" hidden="1">#REF!</definedName>
    <definedName name="prolinks_e2a6f714cad24cf582096d6b905d074a" localSheetId="4" hidden="1">#REF!</definedName>
    <definedName name="prolinks_e2a6f714cad24cf582096d6b905d074a" hidden="1">#REF!</definedName>
    <definedName name="prolinks_e2a9150cd70c43d2b9dfebcb486e8e56" localSheetId="10" hidden="1">#REF!</definedName>
    <definedName name="prolinks_e2a9150cd70c43d2b9dfebcb486e8e56" localSheetId="4" hidden="1">#REF!</definedName>
    <definedName name="prolinks_e2a9150cd70c43d2b9dfebcb486e8e56" hidden="1">#REF!</definedName>
    <definedName name="prolinks_e2c1a5c1b0c14796a225ed8c4a9fdfc0" localSheetId="10" hidden="1">#REF!</definedName>
    <definedName name="prolinks_e2c1a5c1b0c14796a225ed8c4a9fdfc0" localSheetId="4" hidden="1">#REF!</definedName>
    <definedName name="prolinks_e2c1a5c1b0c14796a225ed8c4a9fdfc0" hidden="1">#REF!</definedName>
    <definedName name="prolinks_e2e07e06b2a24ea88dd411efb82e0b3d" localSheetId="10" hidden="1">#REF!</definedName>
    <definedName name="prolinks_e2e07e06b2a24ea88dd411efb82e0b3d" localSheetId="4" hidden="1">#REF!</definedName>
    <definedName name="prolinks_e2e07e06b2a24ea88dd411efb82e0b3d" hidden="1">#REF!</definedName>
    <definedName name="prolinks_e31e9cbf7a03472b9ec743e759c61c9e" localSheetId="10" hidden="1">#REF!</definedName>
    <definedName name="prolinks_e31e9cbf7a03472b9ec743e759c61c9e" localSheetId="4" hidden="1">#REF!</definedName>
    <definedName name="prolinks_e31e9cbf7a03472b9ec743e759c61c9e" hidden="1">#REF!</definedName>
    <definedName name="prolinks_e3467608d86041e2922bff5fb268f75d" localSheetId="10" hidden="1">#REF!</definedName>
    <definedName name="prolinks_e3467608d86041e2922bff5fb268f75d" localSheetId="4" hidden="1">#REF!</definedName>
    <definedName name="prolinks_e3467608d86041e2922bff5fb268f75d" hidden="1">#REF!</definedName>
    <definedName name="prolinks_e3c4b3b2bfd84f1c8135231139992016" localSheetId="10" hidden="1">#REF!</definedName>
    <definedName name="prolinks_e3c4b3b2bfd84f1c8135231139992016" localSheetId="4" hidden="1">#REF!</definedName>
    <definedName name="prolinks_e3c4b3b2bfd84f1c8135231139992016" hidden="1">#REF!</definedName>
    <definedName name="prolinks_e3e53b0180f841728cc833b875aa72c6" localSheetId="10" hidden="1">#REF!</definedName>
    <definedName name="prolinks_e3e53b0180f841728cc833b875aa72c6" localSheetId="4" hidden="1">#REF!</definedName>
    <definedName name="prolinks_e3e53b0180f841728cc833b875aa72c6" hidden="1">#REF!</definedName>
    <definedName name="prolinks_e417bb0e774a46f0b511c516e2eb2323" localSheetId="10" hidden="1">#REF!</definedName>
    <definedName name="prolinks_e417bb0e774a46f0b511c516e2eb2323" localSheetId="4" hidden="1">#REF!</definedName>
    <definedName name="prolinks_e417bb0e774a46f0b511c516e2eb2323" hidden="1">#REF!</definedName>
    <definedName name="prolinks_e483eae18cef4dfb964368d77d0ebd19" localSheetId="10" hidden="1">#REF!</definedName>
    <definedName name="prolinks_e483eae18cef4dfb964368d77d0ebd19" localSheetId="4" hidden="1">#REF!</definedName>
    <definedName name="prolinks_e483eae18cef4dfb964368d77d0ebd19" hidden="1">#REF!</definedName>
    <definedName name="prolinks_e4937954de8c4c5486d5b24d4ea9c2a4" localSheetId="10" hidden="1">#REF!</definedName>
    <definedName name="prolinks_e4937954de8c4c5486d5b24d4ea9c2a4" localSheetId="4" hidden="1">#REF!</definedName>
    <definedName name="prolinks_e4937954de8c4c5486d5b24d4ea9c2a4" hidden="1">#REF!</definedName>
    <definedName name="prolinks_e4d8545ba0f64eada2464caf758d4be3" localSheetId="10" hidden="1">#REF!</definedName>
    <definedName name="prolinks_e4d8545ba0f64eada2464caf758d4be3" localSheetId="4" hidden="1">#REF!</definedName>
    <definedName name="prolinks_e4d8545ba0f64eada2464caf758d4be3" hidden="1">#REF!</definedName>
    <definedName name="prolinks_e522c452bfc44e6c9cdc5a4c7b99b480" localSheetId="10" hidden="1">#REF!</definedName>
    <definedName name="prolinks_e522c452bfc44e6c9cdc5a4c7b99b480" localSheetId="4" hidden="1">#REF!</definedName>
    <definedName name="prolinks_e522c452bfc44e6c9cdc5a4c7b99b480" hidden="1">#REF!</definedName>
    <definedName name="prolinks_e5c142a74fce46f8bb35971e0bb01d87" localSheetId="10" hidden="1">#REF!</definedName>
    <definedName name="prolinks_e5c142a74fce46f8bb35971e0bb01d87" localSheetId="4" hidden="1">#REF!</definedName>
    <definedName name="prolinks_e5c142a74fce46f8bb35971e0bb01d87" hidden="1">#REF!</definedName>
    <definedName name="prolinks_e6c0470a28674c1ba9634439c246de3c" localSheetId="10" hidden="1">#REF!</definedName>
    <definedName name="prolinks_e6c0470a28674c1ba9634439c246de3c" localSheetId="4" hidden="1">#REF!</definedName>
    <definedName name="prolinks_e6c0470a28674c1ba9634439c246de3c" hidden="1">#REF!</definedName>
    <definedName name="prolinks_e6c45fd4661e4634bef411d14561f82d" localSheetId="10" hidden="1">#REF!</definedName>
    <definedName name="prolinks_e6c45fd4661e4634bef411d14561f82d" localSheetId="4" hidden="1">#REF!</definedName>
    <definedName name="prolinks_e6c45fd4661e4634bef411d14561f82d" hidden="1">#REF!</definedName>
    <definedName name="prolinks_e6df33826fab4d5f876cc67c1b1b5ad6" localSheetId="10" hidden="1">#REF!</definedName>
    <definedName name="prolinks_e6df33826fab4d5f876cc67c1b1b5ad6" localSheetId="4" hidden="1">#REF!</definedName>
    <definedName name="prolinks_e6df33826fab4d5f876cc67c1b1b5ad6" hidden="1">#REF!</definedName>
    <definedName name="prolinks_e6fb84d9acc6455ea4de439072573053" localSheetId="10" hidden="1">#REF!</definedName>
    <definedName name="prolinks_e6fb84d9acc6455ea4de439072573053" localSheetId="4" hidden="1">#REF!</definedName>
    <definedName name="prolinks_e6fb84d9acc6455ea4de439072573053" hidden="1">#REF!</definedName>
    <definedName name="prolinks_e74cbee8f22a4304a4c0ad96fd31ea39" localSheetId="10" hidden="1">#REF!</definedName>
    <definedName name="prolinks_e74cbee8f22a4304a4c0ad96fd31ea39" localSheetId="4" hidden="1">#REF!</definedName>
    <definedName name="prolinks_e74cbee8f22a4304a4c0ad96fd31ea39" hidden="1">#REF!</definedName>
    <definedName name="prolinks_e7614fc8b0304fd99b48e1f00c7d27ff" localSheetId="10" hidden="1">#REF!</definedName>
    <definedName name="prolinks_e7614fc8b0304fd99b48e1f00c7d27ff" localSheetId="4" hidden="1">#REF!</definedName>
    <definedName name="prolinks_e7614fc8b0304fd99b48e1f00c7d27ff" hidden="1">#REF!</definedName>
    <definedName name="prolinks_e7c0ab75545e4178b56ea3631fd65582" localSheetId="10" hidden="1">#REF!</definedName>
    <definedName name="prolinks_e7c0ab75545e4178b56ea3631fd65582" localSheetId="4" hidden="1">#REF!</definedName>
    <definedName name="prolinks_e7c0ab75545e4178b56ea3631fd65582" hidden="1">#REF!</definedName>
    <definedName name="prolinks_e8339ef2c19a45998c717d2360137033" localSheetId="10" hidden="1">#REF!</definedName>
    <definedName name="prolinks_e8339ef2c19a45998c717d2360137033" localSheetId="4" hidden="1">#REF!</definedName>
    <definedName name="prolinks_e8339ef2c19a45998c717d2360137033" hidden="1">#REF!</definedName>
    <definedName name="prolinks_e83a71590650401c8fd6b74a51853343" localSheetId="10" hidden="1">#REF!</definedName>
    <definedName name="prolinks_e83a71590650401c8fd6b74a51853343" localSheetId="4" hidden="1">#REF!</definedName>
    <definedName name="prolinks_e83a71590650401c8fd6b74a51853343" hidden="1">#REF!</definedName>
    <definedName name="prolinks_e877c00382bc4aa38f18b542a12266f3" localSheetId="10" hidden="1">#REF!</definedName>
    <definedName name="prolinks_e877c00382bc4aa38f18b542a12266f3" localSheetId="4" hidden="1">#REF!</definedName>
    <definedName name="prolinks_e877c00382bc4aa38f18b542a12266f3" hidden="1">#REF!</definedName>
    <definedName name="prolinks_e8ceb67e658645dd9042cde3a3e34090" localSheetId="10" hidden="1">#REF!</definedName>
    <definedName name="prolinks_e8ceb67e658645dd9042cde3a3e34090" localSheetId="4" hidden="1">#REF!</definedName>
    <definedName name="prolinks_e8ceb67e658645dd9042cde3a3e34090" hidden="1">#REF!</definedName>
    <definedName name="prolinks_e8e2ffc070084bec84b5f3c84c0408b2" localSheetId="10" hidden="1">#REF!</definedName>
    <definedName name="prolinks_e8e2ffc070084bec84b5f3c84c0408b2" localSheetId="4" hidden="1">#REF!</definedName>
    <definedName name="prolinks_e8e2ffc070084bec84b5f3c84c0408b2" hidden="1">#REF!</definedName>
    <definedName name="prolinks_e93263e996834ac7a3b2bea2126350d1" localSheetId="10" hidden="1">#REF!</definedName>
    <definedName name="prolinks_e93263e996834ac7a3b2bea2126350d1" localSheetId="4" hidden="1">#REF!</definedName>
    <definedName name="prolinks_e93263e996834ac7a3b2bea2126350d1" hidden="1">#REF!</definedName>
    <definedName name="prolinks_e95cd1b8f5ac479091db06f8f1ad1ea3" localSheetId="10" hidden="1">#REF!</definedName>
    <definedName name="prolinks_e95cd1b8f5ac479091db06f8f1ad1ea3" localSheetId="4" hidden="1">#REF!</definedName>
    <definedName name="prolinks_e95cd1b8f5ac479091db06f8f1ad1ea3" hidden="1">#REF!</definedName>
    <definedName name="prolinks_e96294790af448b798cc647d812c9b37" localSheetId="10" hidden="1">#REF!</definedName>
    <definedName name="prolinks_e96294790af448b798cc647d812c9b37" localSheetId="4" hidden="1">#REF!</definedName>
    <definedName name="prolinks_e96294790af448b798cc647d812c9b37" hidden="1">#REF!</definedName>
    <definedName name="prolinks_e984969435444b5b9fe3fd1a0e3a1f96" localSheetId="10" hidden="1">#REF!</definedName>
    <definedName name="prolinks_e984969435444b5b9fe3fd1a0e3a1f96" localSheetId="4" hidden="1">#REF!</definedName>
    <definedName name="prolinks_e984969435444b5b9fe3fd1a0e3a1f96" hidden="1">#REF!</definedName>
    <definedName name="prolinks_e9b2dfa82de5474db2b886432f311405" localSheetId="10" hidden="1">#REF!</definedName>
    <definedName name="prolinks_e9b2dfa82de5474db2b886432f311405" localSheetId="4" hidden="1">#REF!</definedName>
    <definedName name="prolinks_e9b2dfa82de5474db2b886432f311405" hidden="1">#REF!</definedName>
    <definedName name="prolinks_eaa506dc55194d748913ee32fe2e12b8" localSheetId="10" hidden="1">#REF!</definedName>
    <definedName name="prolinks_eaa506dc55194d748913ee32fe2e12b8" localSheetId="4" hidden="1">#REF!</definedName>
    <definedName name="prolinks_eaa506dc55194d748913ee32fe2e12b8" hidden="1">#REF!</definedName>
    <definedName name="prolinks_eab0610bf8554062aa56fa758fa1d577" localSheetId="10" hidden="1">#REF!</definedName>
    <definedName name="prolinks_eab0610bf8554062aa56fa758fa1d577" localSheetId="4" hidden="1">#REF!</definedName>
    <definedName name="prolinks_eab0610bf8554062aa56fa758fa1d577" hidden="1">#REF!</definedName>
    <definedName name="prolinks_eaf2381f8bbb473c895221f492847753" localSheetId="10" hidden="1">#REF!</definedName>
    <definedName name="prolinks_eaf2381f8bbb473c895221f492847753" localSheetId="4" hidden="1">#REF!</definedName>
    <definedName name="prolinks_eaf2381f8bbb473c895221f492847753" hidden="1">#REF!</definedName>
    <definedName name="prolinks_eb7d949ce0014de6930a3b53bbd30405" localSheetId="10" hidden="1">#REF!</definedName>
    <definedName name="prolinks_eb7d949ce0014de6930a3b53bbd30405" localSheetId="4" hidden="1">#REF!</definedName>
    <definedName name="prolinks_eb7d949ce0014de6930a3b53bbd30405" hidden="1">#REF!</definedName>
    <definedName name="prolinks_ec6efe899198476fb4cfed355752ad39" localSheetId="10" hidden="1">#REF!</definedName>
    <definedName name="prolinks_ec6efe899198476fb4cfed355752ad39" localSheetId="4" hidden="1">#REF!</definedName>
    <definedName name="prolinks_ec6efe899198476fb4cfed355752ad39" hidden="1">#REF!</definedName>
    <definedName name="prolinks_ecf01098c37e4fe292f25939154ea158" localSheetId="10" hidden="1">#REF!</definedName>
    <definedName name="prolinks_ecf01098c37e4fe292f25939154ea158" localSheetId="4" hidden="1">#REF!</definedName>
    <definedName name="prolinks_ecf01098c37e4fe292f25939154ea158" hidden="1">#REF!</definedName>
    <definedName name="prolinks_ed198916bec841fa8eb4b639559c16aa" localSheetId="10" hidden="1">#REF!</definedName>
    <definedName name="prolinks_ed198916bec841fa8eb4b639559c16aa" localSheetId="4" hidden="1">#REF!</definedName>
    <definedName name="prolinks_ed198916bec841fa8eb4b639559c16aa" hidden="1">#REF!</definedName>
    <definedName name="prolinks_ed2f3eb33eb34d59a873130702b87dbd" localSheetId="10" hidden="1">#REF!</definedName>
    <definedName name="prolinks_ed2f3eb33eb34d59a873130702b87dbd" localSheetId="4" hidden="1">#REF!</definedName>
    <definedName name="prolinks_ed2f3eb33eb34d59a873130702b87dbd" hidden="1">#REF!</definedName>
    <definedName name="prolinks_edd379f418f64612ba6f182befc6774e" localSheetId="10" hidden="1">#REF!</definedName>
    <definedName name="prolinks_edd379f418f64612ba6f182befc6774e" localSheetId="4" hidden="1">#REF!</definedName>
    <definedName name="prolinks_edd379f418f64612ba6f182befc6774e" hidden="1">#REF!</definedName>
    <definedName name="prolinks_ee0e0213326d49118b7ee17e20a47aaa" localSheetId="10" hidden="1">#REF!</definedName>
    <definedName name="prolinks_ee0e0213326d49118b7ee17e20a47aaa" localSheetId="4" hidden="1">#REF!</definedName>
    <definedName name="prolinks_ee0e0213326d49118b7ee17e20a47aaa" hidden="1">#REF!</definedName>
    <definedName name="prolinks_ee3ebd2bd3fc48b88b25da86ea528d02" localSheetId="10" hidden="1">#REF!</definedName>
    <definedName name="prolinks_ee3ebd2bd3fc48b88b25da86ea528d02" localSheetId="4" hidden="1">#REF!</definedName>
    <definedName name="prolinks_ee3ebd2bd3fc48b88b25da86ea528d02" hidden="1">#REF!</definedName>
    <definedName name="prolinks_ee52ad32e0a748a0b15b625fc22c1ad6" localSheetId="10" hidden="1">#REF!</definedName>
    <definedName name="prolinks_ee52ad32e0a748a0b15b625fc22c1ad6" localSheetId="4" hidden="1">#REF!</definedName>
    <definedName name="prolinks_ee52ad32e0a748a0b15b625fc22c1ad6" hidden="1">#REF!</definedName>
    <definedName name="prolinks_ee57dcd74d9a47cfb67de6dc6704ead2" localSheetId="10" hidden="1">#REF!</definedName>
    <definedName name="prolinks_ee57dcd74d9a47cfb67de6dc6704ead2" localSheetId="4" hidden="1">#REF!</definedName>
    <definedName name="prolinks_ee57dcd74d9a47cfb67de6dc6704ead2" hidden="1">#REF!</definedName>
    <definedName name="prolinks_ee9ee498b4744e1980fe9319eb8b9d83" localSheetId="10" hidden="1">#REF!</definedName>
    <definedName name="prolinks_ee9ee498b4744e1980fe9319eb8b9d83" localSheetId="4" hidden="1">#REF!</definedName>
    <definedName name="prolinks_ee9ee498b4744e1980fe9319eb8b9d83" hidden="1">#REF!</definedName>
    <definedName name="prolinks_eeba747fc70c45178a389086f1c107d4" localSheetId="10" hidden="1">#REF!</definedName>
    <definedName name="prolinks_eeba747fc70c45178a389086f1c107d4" localSheetId="4" hidden="1">#REF!</definedName>
    <definedName name="prolinks_eeba747fc70c45178a389086f1c107d4" hidden="1">#REF!</definedName>
    <definedName name="prolinks_ef93e210912e4885b5b9c33fc405c198" localSheetId="10" hidden="1">#REF!</definedName>
    <definedName name="prolinks_ef93e210912e4885b5b9c33fc405c198" localSheetId="4" hidden="1">#REF!</definedName>
    <definedName name="prolinks_ef93e210912e4885b5b9c33fc405c198" hidden="1">#REF!</definedName>
    <definedName name="prolinks_efe267139a1e4c02a1716c745a872315" localSheetId="10" hidden="1">#REF!</definedName>
    <definedName name="prolinks_efe267139a1e4c02a1716c745a872315" localSheetId="4" hidden="1">#REF!</definedName>
    <definedName name="prolinks_efe267139a1e4c02a1716c745a872315" hidden="1">#REF!</definedName>
    <definedName name="prolinks_f0427257842e411482b1b0523b53b554" localSheetId="10" hidden="1">#REF!</definedName>
    <definedName name="prolinks_f0427257842e411482b1b0523b53b554" localSheetId="4" hidden="1">#REF!</definedName>
    <definedName name="prolinks_f0427257842e411482b1b0523b53b554" hidden="1">#REF!</definedName>
    <definedName name="prolinks_f046beff192841d39ac9555648b2238d" localSheetId="10" hidden="1">#REF!</definedName>
    <definedName name="prolinks_f046beff192841d39ac9555648b2238d" localSheetId="4" hidden="1">#REF!</definedName>
    <definedName name="prolinks_f046beff192841d39ac9555648b2238d" hidden="1">#REF!</definedName>
    <definedName name="prolinks_f249466253c5401c9bb10470dcbe06ac" localSheetId="10" hidden="1">#REF!</definedName>
    <definedName name="prolinks_f249466253c5401c9bb10470dcbe06ac" localSheetId="4" hidden="1">#REF!</definedName>
    <definedName name="prolinks_f249466253c5401c9bb10470dcbe06ac" hidden="1">#REF!</definedName>
    <definedName name="prolinks_f265897d77904d02a39adba6128cc9b1" localSheetId="10" hidden="1">#REF!</definedName>
    <definedName name="prolinks_f265897d77904d02a39adba6128cc9b1" localSheetId="4" hidden="1">#REF!</definedName>
    <definedName name="prolinks_f265897d77904d02a39adba6128cc9b1" hidden="1">#REF!</definedName>
    <definedName name="prolinks_f26b65d7ec2f41f7b2fa9ab8b0b7a140" localSheetId="10" hidden="1">#REF!</definedName>
    <definedName name="prolinks_f26b65d7ec2f41f7b2fa9ab8b0b7a140" localSheetId="4" hidden="1">#REF!</definedName>
    <definedName name="prolinks_f26b65d7ec2f41f7b2fa9ab8b0b7a140" hidden="1">#REF!</definedName>
    <definedName name="prolinks_f290606e3dbd40b99393b08a87648db5" localSheetId="10" hidden="1">#REF!</definedName>
    <definedName name="prolinks_f290606e3dbd40b99393b08a87648db5" localSheetId="4" hidden="1">#REF!</definedName>
    <definedName name="prolinks_f290606e3dbd40b99393b08a87648db5" hidden="1">#REF!</definedName>
    <definedName name="prolinks_f2e4f7cc27df4bafa6abccc540748958" localSheetId="10" hidden="1">#REF!</definedName>
    <definedName name="prolinks_f2e4f7cc27df4bafa6abccc540748958" localSheetId="4" hidden="1">#REF!</definedName>
    <definedName name="prolinks_f2e4f7cc27df4bafa6abccc540748958" hidden="1">#REF!</definedName>
    <definedName name="prolinks_f302f53c08c64a58a95e621d7bfa0d74" localSheetId="10" hidden="1">#REF!</definedName>
    <definedName name="prolinks_f302f53c08c64a58a95e621d7bfa0d74" localSheetId="4" hidden="1">#REF!</definedName>
    <definedName name="prolinks_f302f53c08c64a58a95e621d7bfa0d74" hidden="1">#REF!</definedName>
    <definedName name="prolinks_f30dad7692424b33b801312c8adf8dee" localSheetId="10" hidden="1">#REF!</definedName>
    <definedName name="prolinks_f30dad7692424b33b801312c8adf8dee" localSheetId="4" hidden="1">#REF!</definedName>
    <definedName name="prolinks_f30dad7692424b33b801312c8adf8dee" hidden="1">#REF!</definedName>
    <definedName name="prolinks_f336665c2aab4503b7b4f5a7d3f78459" localSheetId="10" hidden="1">#REF!</definedName>
    <definedName name="prolinks_f336665c2aab4503b7b4f5a7d3f78459" localSheetId="4" hidden="1">#REF!</definedName>
    <definedName name="prolinks_f336665c2aab4503b7b4f5a7d3f78459" hidden="1">#REF!</definedName>
    <definedName name="prolinks_f34182a7f3024a5e9e66a2b9cfce437f" localSheetId="10" hidden="1">#REF!</definedName>
    <definedName name="prolinks_f34182a7f3024a5e9e66a2b9cfce437f" localSheetId="4" hidden="1">#REF!</definedName>
    <definedName name="prolinks_f34182a7f3024a5e9e66a2b9cfce437f" hidden="1">#REF!</definedName>
    <definedName name="prolinks_f37d1c1b591b4bcd97e73ea0a80aac3c" localSheetId="10" hidden="1">#REF!</definedName>
    <definedName name="prolinks_f37d1c1b591b4bcd97e73ea0a80aac3c" localSheetId="4" hidden="1">#REF!</definedName>
    <definedName name="prolinks_f37d1c1b591b4bcd97e73ea0a80aac3c" hidden="1">#REF!</definedName>
    <definedName name="prolinks_f39a2ac8013d4d959b14b52c4128da46" localSheetId="10" hidden="1">#REF!</definedName>
    <definedName name="prolinks_f39a2ac8013d4d959b14b52c4128da46" localSheetId="4" hidden="1">#REF!</definedName>
    <definedName name="prolinks_f39a2ac8013d4d959b14b52c4128da46" hidden="1">#REF!</definedName>
    <definedName name="prolinks_f3ceb160190943eba908619b7efc4f74" localSheetId="10" hidden="1">#REF!</definedName>
    <definedName name="prolinks_f3ceb160190943eba908619b7efc4f74" localSheetId="4" hidden="1">#REF!</definedName>
    <definedName name="prolinks_f3ceb160190943eba908619b7efc4f74" hidden="1">#REF!</definedName>
    <definedName name="prolinks_f42bdef7f4c84eeb85e96e2ef1b75076" localSheetId="10" hidden="1">#REF!</definedName>
    <definedName name="prolinks_f42bdef7f4c84eeb85e96e2ef1b75076" localSheetId="4" hidden="1">#REF!</definedName>
    <definedName name="prolinks_f42bdef7f4c84eeb85e96e2ef1b75076" hidden="1">#REF!</definedName>
    <definedName name="prolinks_f45249b980284c94b4ccbe0f36793737" localSheetId="10" hidden="1">#REF!</definedName>
    <definedName name="prolinks_f45249b980284c94b4ccbe0f36793737" localSheetId="4" hidden="1">#REF!</definedName>
    <definedName name="prolinks_f45249b980284c94b4ccbe0f36793737" hidden="1">#REF!</definedName>
    <definedName name="prolinks_f4d5cd235b4041b8bcc11efdf9e9518f" localSheetId="10" hidden="1">#REF!</definedName>
    <definedName name="prolinks_f4d5cd235b4041b8bcc11efdf9e9518f" localSheetId="4" hidden="1">#REF!</definedName>
    <definedName name="prolinks_f4d5cd235b4041b8bcc11efdf9e9518f" hidden="1">#REF!</definedName>
    <definedName name="prolinks_f4f34a83dd3d410aac3b093a8b896ff4" localSheetId="10" hidden="1">#REF!</definedName>
    <definedName name="prolinks_f4f34a83dd3d410aac3b093a8b896ff4" localSheetId="4" hidden="1">#REF!</definedName>
    <definedName name="prolinks_f4f34a83dd3d410aac3b093a8b896ff4" hidden="1">#REF!</definedName>
    <definedName name="prolinks_f4f6510e2d814b3f81d282beb887af45" localSheetId="10" hidden="1">#REF!</definedName>
    <definedName name="prolinks_f4f6510e2d814b3f81d282beb887af45" localSheetId="4" hidden="1">#REF!</definedName>
    <definedName name="prolinks_f4f6510e2d814b3f81d282beb887af45" hidden="1">#REF!</definedName>
    <definedName name="prolinks_f54db435c1654ee2aa6b2924e7692176" localSheetId="10" hidden="1">#REF!</definedName>
    <definedName name="prolinks_f54db435c1654ee2aa6b2924e7692176" localSheetId="4" hidden="1">#REF!</definedName>
    <definedName name="prolinks_f54db435c1654ee2aa6b2924e7692176" hidden="1">#REF!</definedName>
    <definedName name="prolinks_f5b7310eb3b947e381dd379aad80f641" localSheetId="10" hidden="1">#REF!</definedName>
    <definedName name="prolinks_f5b7310eb3b947e381dd379aad80f641" localSheetId="4" hidden="1">#REF!</definedName>
    <definedName name="prolinks_f5b7310eb3b947e381dd379aad80f641" hidden="1">#REF!</definedName>
    <definedName name="prolinks_f5f51556d8a14f0da03074f47b85c5e3" localSheetId="10" hidden="1">#REF!</definedName>
    <definedName name="prolinks_f5f51556d8a14f0da03074f47b85c5e3" localSheetId="4" hidden="1">#REF!</definedName>
    <definedName name="prolinks_f5f51556d8a14f0da03074f47b85c5e3" hidden="1">#REF!</definedName>
    <definedName name="prolinks_f798774e7b0940a08f5d4bb2cadea28a" localSheetId="10" hidden="1">#REF!</definedName>
    <definedName name="prolinks_f798774e7b0940a08f5d4bb2cadea28a" localSheetId="4" hidden="1">#REF!</definedName>
    <definedName name="prolinks_f798774e7b0940a08f5d4bb2cadea28a" hidden="1">#REF!</definedName>
    <definedName name="prolinks_f8459ac4f192481ba559048d507ae7a8" localSheetId="10" hidden="1">#REF!</definedName>
    <definedName name="prolinks_f8459ac4f192481ba559048d507ae7a8" localSheetId="4" hidden="1">#REF!</definedName>
    <definedName name="prolinks_f8459ac4f192481ba559048d507ae7a8" hidden="1">#REF!</definedName>
    <definedName name="prolinks_f858a44ef53e4c3bb27d2a633e340452" localSheetId="10" hidden="1">#REF!</definedName>
    <definedName name="prolinks_f858a44ef53e4c3bb27d2a633e340452" localSheetId="4" hidden="1">#REF!</definedName>
    <definedName name="prolinks_f858a44ef53e4c3bb27d2a633e340452" hidden="1">#REF!</definedName>
    <definedName name="prolinks_f875885219ea46b8b0cdf58f5549a355" localSheetId="10" hidden="1">#REF!</definedName>
    <definedName name="prolinks_f875885219ea46b8b0cdf58f5549a355" localSheetId="4" hidden="1">#REF!</definedName>
    <definedName name="prolinks_f875885219ea46b8b0cdf58f5549a355" hidden="1">#REF!</definedName>
    <definedName name="prolinks_f897e3b62c85436ca6732ce6ec9cc0de" localSheetId="10" hidden="1">#REF!</definedName>
    <definedName name="prolinks_f897e3b62c85436ca6732ce6ec9cc0de" localSheetId="4" hidden="1">#REF!</definedName>
    <definedName name="prolinks_f897e3b62c85436ca6732ce6ec9cc0de" hidden="1">#REF!</definedName>
    <definedName name="prolinks_f8a86d3613654cd9b831e1ab2a347ff6" localSheetId="10" hidden="1">#REF!</definedName>
    <definedName name="prolinks_f8a86d3613654cd9b831e1ab2a347ff6" localSheetId="4" hidden="1">#REF!</definedName>
    <definedName name="prolinks_f8a86d3613654cd9b831e1ab2a347ff6" hidden="1">#REF!</definedName>
    <definedName name="prolinks_f8d629ef6da744fd844abfa2088e080f" localSheetId="10" hidden="1">#REF!</definedName>
    <definedName name="prolinks_f8d629ef6da744fd844abfa2088e080f" localSheetId="4" hidden="1">#REF!</definedName>
    <definedName name="prolinks_f8d629ef6da744fd844abfa2088e080f" hidden="1">#REF!</definedName>
    <definedName name="prolinks_f8da3f5514e648d189ae4876e71d7814" localSheetId="10" hidden="1">#REF!</definedName>
    <definedName name="prolinks_f8da3f5514e648d189ae4876e71d7814" localSheetId="4" hidden="1">#REF!</definedName>
    <definedName name="prolinks_f8da3f5514e648d189ae4876e71d7814" hidden="1">#REF!</definedName>
    <definedName name="prolinks_f901323306e64a4cb6702a96234f9fa2" localSheetId="10" hidden="1">#REF!</definedName>
    <definedName name="prolinks_f901323306e64a4cb6702a96234f9fa2" localSheetId="4" hidden="1">#REF!</definedName>
    <definedName name="prolinks_f901323306e64a4cb6702a96234f9fa2" hidden="1">#REF!</definedName>
    <definedName name="prolinks_f91213ddecab4acb8111f9072d72b4ae" localSheetId="10" hidden="1">#REF!</definedName>
    <definedName name="prolinks_f91213ddecab4acb8111f9072d72b4ae" localSheetId="4" hidden="1">#REF!</definedName>
    <definedName name="prolinks_f91213ddecab4acb8111f9072d72b4ae" hidden="1">#REF!</definedName>
    <definedName name="prolinks_f9479cb312ef4e1b8f0f9e0072ef133d" localSheetId="10" hidden="1">#REF!</definedName>
    <definedName name="prolinks_f9479cb312ef4e1b8f0f9e0072ef133d" localSheetId="4" hidden="1">#REF!</definedName>
    <definedName name="prolinks_f9479cb312ef4e1b8f0f9e0072ef133d" hidden="1">#REF!</definedName>
    <definedName name="prolinks_f9a7dbd1f78e4a24a4db6122e7756bbe" localSheetId="10" hidden="1">#REF!</definedName>
    <definedName name="prolinks_f9a7dbd1f78e4a24a4db6122e7756bbe" localSheetId="4" hidden="1">#REF!</definedName>
    <definedName name="prolinks_f9a7dbd1f78e4a24a4db6122e7756bbe" hidden="1">#REF!</definedName>
    <definedName name="prolinks_f9a9a43e4ccc477dbaa36330163bb328" localSheetId="10" hidden="1">#REF!</definedName>
    <definedName name="prolinks_f9a9a43e4ccc477dbaa36330163bb328" localSheetId="4" hidden="1">#REF!</definedName>
    <definedName name="prolinks_f9a9a43e4ccc477dbaa36330163bb328" hidden="1">#REF!</definedName>
    <definedName name="prolinks_f9eee403fedd448a822386224bc66deb" localSheetId="10" hidden="1">#REF!</definedName>
    <definedName name="prolinks_f9eee403fedd448a822386224bc66deb" localSheetId="4" hidden="1">#REF!</definedName>
    <definedName name="prolinks_f9eee403fedd448a822386224bc66deb" hidden="1">#REF!</definedName>
    <definedName name="prolinks_fa0be8b382fd4b719aa826e9933dfb9a" localSheetId="10" hidden="1">#REF!</definedName>
    <definedName name="prolinks_fa0be8b382fd4b719aa826e9933dfb9a" localSheetId="4" hidden="1">#REF!</definedName>
    <definedName name="prolinks_fa0be8b382fd4b719aa826e9933dfb9a" hidden="1">#REF!</definedName>
    <definedName name="prolinks_fa56d4822ba14d2d8c3cadbb34a144f3" localSheetId="10" hidden="1">#REF!</definedName>
    <definedName name="prolinks_fa56d4822ba14d2d8c3cadbb34a144f3" localSheetId="4" hidden="1">#REF!</definedName>
    <definedName name="prolinks_fa56d4822ba14d2d8c3cadbb34a144f3" hidden="1">#REF!</definedName>
    <definedName name="prolinks_faa2527fc997492eae641bc48d0a204e" localSheetId="10" hidden="1">#REF!</definedName>
    <definedName name="prolinks_faa2527fc997492eae641bc48d0a204e" localSheetId="4" hidden="1">#REF!</definedName>
    <definedName name="prolinks_faa2527fc997492eae641bc48d0a204e" hidden="1">#REF!</definedName>
    <definedName name="prolinks_faac96a6381f4cb7bf50ab5d67ac57b1" localSheetId="10" hidden="1">#REF!</definedName>
    <definedName name="prolinks_faac96a6381f4cb7bf50ab5d67ac57b1" localSheetId="4" hidden="1">#REF!</definedName>
    <definedName name="prolinks_faac96a6381f4cb7bf50ab5d67ac57b1" hidden="1">#REF!</definedName>
    <definedName name="prolinks_fac4cff07390459b8f861417cf46d30a" localSheetId="10" hidden="1">#REF!</definedName>
    <definedName name="prolinks_fac4cff07390459b8f861417cf46d30a" localSheetId="4" hidden="1">#REF!</definedName>
    <definedName name="prolinks_fac4cff07390459b8f861417cf46d30a" hidden="1">#REF!</definedName>
    <definedName name="prolinks_fae36116337441d396f962da2ded7d12" localSheetId="10" hidden="1">#REF!</definedName>
    <definedName name="prolinks_fae36116337441d396f962da2ded7d12" localSheetId="4" hidden="1">#REF!</definedName>
    <definedName name="prolinks_fae36116337441d396f962da2ded7d12" hidden="1">#REF!</definedName>
    <definedName name="prolinks_faeb1b197cac4db4a6af4a224549b8be" localSheetId="10" hidden="1">#REF!</definedName>
    <definedName name="prolinks_faeb1b197cac4db4a6af4a224549b8be" localSheetId="4" hidden="1">#REF!</definedName>
    <definedName name="prolinks_faeb1b197cac4db4a6af4a224549b8be" hidden="1">#REF!</definedName>
    <definedName name="prolinks_fb68394847c140bb8dbd078ca590d551" localSheetId="10" hidden="1">#REF!</definedName>
    <definedName name="prolinks_fb68394847c140bb8dbd078ca590d551" localSheetId="4" hidden="1">#REF!</definedName>
    <definedName name="prolinks_fb68394847c140bb8dbd078ca590d551" hidden="1">#REF!</definedName>
    <definedName name="prolinks_fb89ea2d523d4a609f4a5878dd1804f7" localSheetId="10" hidden="1">#REF!</definedName>
    <definedName name="prolinks_fb89ea2d523d4a609f4a5878dd1804f7" localSheetId="4" hidden="1">#REF!</definedName>
    <definedName name="prolinks_fb89ea2d523d4a609f4a5878dd1804f7" hidden="1">#REF!</definedName>
    <definedName name="prolinks_fb8ba5b14c2941428b613b47379c9dc9" localSheetId="10" hidden="1">#REF!</definedName>
    <definedName name="prolinks_fb8ba5b14c2941428b613b47379c9dc9" localSheetId="4" hidden="1">#REF!</definedName>
    <definedName name="prolinks_fb8ba5b14c2941428b613b47379c9dc9" hidden="1">#REF!</definedName>
    <definedName name="prolinks_fbd9f31a190d43ed8f700ecef43ee921" localSheetId="10" hidden="1">#REF!</definedName>
    <definedName name="prolinks_fbd9f31a190d43ed8f700ecef43ee921" localSheetId="4" hidden="1">#REF!</definedName>
    <definedName name="prolinks_fbd9f31a190d43ed8f700ecef43ee921" hidden="1">#REF!</definedName>
    <definedName name="prolinks_fbe721f83b4b418fbfa7e663ac4afd21" localSheetId="10" hidden="1">#REF!</definedName>
    <definedName name="prolinks_fbe721f83b4b418fbfa7e663ac4afd21" localSheetId="4" hidden="1">#REF!</definedName>
    <definedName name="prolinks_fbe721f83b4b418fbfa7e663ac4afd21" hidden="1">#REF!</definedName>
    <definedName name="prolinks_fbf2f20598d944158363817a12e8102e" localSheetId="10" hidden="1">#REF!</definedName>
    <definedName name="prolinks_fbf2f20598d944158363817a12e8102e" localSheetId="4" hidden="1">#REF!</definedName>
    <definedName name="prolinks_fbf2f20598d944158363817a12e8102e" hidden="1">#REF!</definedName>
    <definedName name="prolinks_fc9cbf96b9474c84b5e3d508fe5ef705" localSheetId="10" hidden="1">#REF!</definedName>
    <definedName name="prolinks_fc9cbf96b9474c84b5e3d508fe5ef705" localSheetId="4" hidden="1">#REF!</definedName>
    <definedName name="prolinks_fc9cbf96b9474c84b5e3d508fe5ef705" hidden="1">#REF!</definedName>
    <definedName name="prolinks_fcfa8039c68142a4a41431f04647d8c1" localSheetId="10" hidden="1">#REF!</definedName>
    <definedName name="prolinks_fcfa8039c68142a4a41431f04647d8c1" localSheetId="4" hidden="1">#REF!</definedName>
    <definedName name="prolinks_fcfa8039c68142a4a41431f04647d8c1" hidden="1">#REF!</definedName>
    <definedName name="prolinks_fd4193010a4947d7a0bfca604f1a3928" localSheetId="10" hidden="1">#REF!</definedName>
    <definedName name="prolinks_fd4193010a4947d7a0bfca604f1a3928" localSheetId="4" hidden="1">#REF!</definedName>
    <definedName name="prolinks_fd4193010a4947d7a0bfca604f1a3928" hidden="1">#REF!</definedName>
    <definedName name="prolinks_fd440e765561431591dc6181ee3a85e1" localSheetId="10" hidden="1">#REF!</definedName>
    <definedName name="prolinks_fd440e765561431591dc6181ee3a85e1" localSheetId="4" hidden="1">#REF!</definedName>
    <definedName name="prolinks_fd440e765561431591dc6181ee3a85e1" hidden="1">#REF!</definedName>
    <definedName name="prolinks_fd78ee1301ca416baba600614dc3543e" localSheetId="10" hidden="1">#REF!</definedName>
    <definedName name="prolinks_fd78ee1301ca416baba600614dc3543e" localSheetId="4" hidden="1">#REF!</definedName>
    <definedName name="prolinks_fd78ee1301ca416baba600614dc3543e" hidden="1">#REF!</definedName>
    <definedName name="prolinks_fd7e153670a545bd8fc423d52875f403" localSheetId="10" hidden="1">#REF!</definedName>
    <definedName name="prolinks_fd7e153670a545bd8fc423d52875f403" localSheetId="4" hidden="1">#REF!</definedName>
    <definedName name="prolinks_fd7e153670a545bd8fc423d52875f403" hidden="1">#REF!</definedName>
    <definedName name="prolinks_feadb71589bf43d3b32c1e50fb4e755f" localSheetId="10" hidden="1">#REF!</definedName>
    <definedName name="prolinks_feadb71589bf43d3b32c1e50fb4e755f" localSheetId="4" hidden="1">#REF!</definedName>
    <definedName name="prolinks_feadb71589bf43d3b32c1e50fb4e755f" hidden="1">#REF!</definedName>
    <definedName name="prolinks_feb960b299db4510bd6c43fd0f4b8bfa" localSheetId="10" hidden="1">#REF!</definedName>
    <definedName name="prolinks_feb960b299db4510bd6c43fd0f4b8bfa" localSheetId="4" hidden="1">#REF!</definedName>
    <definedName name="prolinks_feb960b299db4510bd6c43fd0f4b8bfa" hidden="1">#REF!</definedName>
    <definedName name="prolinks_ff00c5af20b24caab0ea8ad2420fc124" localSheetId="10" hidden="1">#REF!</definedName>
    <definedName name="prolinks_ff00c5af20b24caab0ea8ad2420fc124" localSheetId="4" hidden="1">#REF!</definedName>
    <definedName name="prolinks_ff00c5af20b24caab0ea8ad2420fc124" hidden="1">#REF!</definedName>
    <definedName name="prolinks_ff203bc0016b4f419410fee540b1250a" localSheetId="10" hidden="1">#REF!</definedName>
    <definedName name="prolinks_ff203bc0016b4f419410fee540b1250a" localSheetId="4" hidden="1">#REF!</definedName>
    <definedName name="prolinks_ff203bc0016b4f419410fee540b1250a" hidden="1">#REF!</definedName>
    <definedName name="prolinks_ff799f914f6f4351b8d83a29ce0e9621" localSheetId="10" hidden="1">#REF!</definedName>
    <definedName name="prolinks_ff799f914f6f4351b8d83a29ce0e9621" localSheetId="4" hidden="1">#REF!</definedName>
    <definedName name="prolinks_ff799f914f6f4351b8d83a29ce0e9621" hidden="1">#REF!</definedName>
    <definedName name="prolinks_ff9a9b2a1a29464b9968b25d4cba3b5b" localSheetId="10" hidden="1">#REF!</definedName>
    <definedName name="prolinks_ff9a9b2a1a29464b9968b25d4cba3b5b" localSheetId="4" hidden="1">#REF!</definedName>
    <definedName name="prolinks_ff9a9b2a1a29464b9968b25d4cba3b5b" hidden="1">#REF!</definedName>
    <definedName name="prolinks_fffcaecf5b8640088edb6ad212b6fc5c" localSheetId="10" hidden="1">#REF!</definedName>
    <definedName name="prolinks_fffcaecf5b8640088edb6ad212b6fc5c" localSheetId="4" hidden="1">#REF!</definedName>
    <definedName name="prolinks_fffcaecf5b8640088edb6ad212b6fc5c" hidden="1">#REF!</definedName>
    <definedName name="prout" localSheetId="2" hidden="1">{"comp1",#N/A,FALSE,"COMPS";"footnotes",#N/A,FALSE,"COMPS"}</definedName>
    <definedName name="prout" localSheetId="4" hidden="1">{"comp1",#N/A,FALSE,"COMPS";"footnotes",#N/A,FALSE,"COMPS"}</definedName>
    <definedName name="prout" hidden="1">{"comp1",#N/A,FALSE,"COMPS";"footnotes",#N/A,FALSE,"COMPS"}</definedName>
    <definedName name="prout1" localSheetId="2" hidden="1">{"comp1",#N/A,FALSE,"COMPS";"footnotes",#N/A,FALSE,"COMPS"}</definedName>
    <definedName name="prout1" localSheetId="4" hidden="1">{"comp1",#N/A,FALSE,"COMPS";"footnotes",#N/A,FALSE,"COMPS"}</definedName>
    <definedName name="prout1" hidden="1">{"comp1",#N/A,FALSE,"COMPS";"footnotes",#N/A,FALSE,"COMPS"}</definedName>
    <definedName name="prova" localSheetId="2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prova" localSheetId="4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prova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ProvidentFundPaid" localSheetId="10">#REF!</definedName>
    <definedName name="ProvidentFundPaid" localSheetId="4">#REF!</definedName>
    <definedName name="ProvidentFundPaid">#REF!</definedName>
    <definedName name="provinces" localSheetId="2" hidden="1">{"zagora",#N/A,FALSE,"colispostaux"}</definedName>
    <definedName name="provinces" localSheetId="4" hidden="1">{"zagora",#N/A,FALSE,"colispostaux"}</definedName>
    <definedName name="provinces" hidden="1">{"zagora",#N/A,FALSE,"colispostaux"}</definedName>
    <definedName name="Prvs_Yr_BD_Amt" localSheetId="10">#REF!</definedName>
    <definedName name="Prvs_Yr_BD_Amt">#REF!</definedName>
    <definedName name="Prvs_Yr_Recov_Dbt" localSheetId="10">#REF!</definedName>
    <definedName name="Prvs_Yr_Recov_Dbt">#REF!</definedName>
    <definedName name="PSC_Meeting" localSheetId="10">#REF!</definedName>
    <definedName name="PSC_Meeting">#REF!</definedName>
    <definedName name="pswyry" localSheetId="2" hidden="1">{#N/A,#N/A,TRUE,"Cover";#N/A,#N/A,TRUE,"Conts";#N/A,#N/A,TRUE,"VOS";#N/A,#N/A,TRUE,"Warrington";#N/A,#N/A,TRUE,"Widnes"}</definedName>
    <definedName name="pswyry" localSheetId="4" hidden="1">{#N/A,#N/A,TRUE,"Cover";#N/A,#N/A,TRUE,"Conts";#N/A,#N/A,TRUE,"VOS";#N/A,#N/A,TRUE,"Warrington";#N/A,#N/A,TRUE,"Widnes"}</definedName>
    <definedName name="pswyry" hidden="1">{#N/A,#N/A,TRUE,"Cover";#N/A,#N/A,TRUE,"Conts";#N/A,#N/A,TRUE,"VOS";#N/A,#N/A,TRUE,"Warrington";#N/A,#N/A,TRUE,"Widnes"}</definedName>
    <definedName name="PT" localSheetId="10">#REF!</definedName>
    <definedName name="PT">#REF!</definedName>
    <definedName name="ptich" localSheetId="2" hidden="1">{#N/A,#N/A,TRUE,"Cover sheet";#N/A,#N/A,TRUE,"INPUTS";#N/A,#N/A,TRUE,"OUTPUTS";#N/A,#N/A,TRUE,"VALUATION"}</definedName>
    <definedName name="ptich" localSheetId="4" hidden="1">{#N/A,#N/A,TRUE,"Cover sheet";#N/A,#N/A,TRUE,"INPUTS";#N/A,#N/A,TRUE,"OUTPUTS";#N/A,#N/A,TRUE,"VALUATION"}</definedName>
    <definedName name="ptich" hidden="1">{#N/A,#N/A,TRUE,"Cover sheet";#N/A,#N/A,TRUE,"INPUTS";#N/A,#N/A,TRUE,"OUTPUTS";#N/A,#N/A,TRUE,"VALUATION"}</definedName>
    <definedName name="PUB_FileID" hidden="1">"L10003649.xls"</definedName>
    <definedName name="PUB_UserID" hidden="1">"MAYERX"</definedName>
    <definedName name="PublicationPrinting" localSheetId="10">#REF!</definedName>
    <definedName name="PublicationPrinting" localSheetId="4">#REF!</definedName>
    <definedName name="PublicationPrinting">#REF!</definedName>
    <definedName name="Pul_USD_fins" localSheetId="10">#REF!</definedName>
    <definedName name="Pul_USD_fins">#REF!</definedName>
    <definedName name="PVIDRIO" localSheetId="10">#REF!</definedName>
    <definedName name="PVIDRIO">#REF!</definedName>
    <definedName name="pvl" localSheetId="2" hidden="1">{#N/A,#N/A,FALSE,"East Anglia";#N/A,#N/A,FALSE,"Great Western";#N/A,#N/A,FALSE,"LNE";#N/A,#N/A,FALSE,"Midlands";#N/A,#N/A,FALSE,"Scotland";#N/A,#N/A,FALSE,"North West";#N/A,#N/A,FALSE,"Southern";#N/A,#N/A,FALSE,"Central";#N/A,#N/A,FALSE,"MS";#N/A,#N/A,FALSE,"WCML";#N/A,#N/A,FALSE,"TL2000";#N/A,#N/A,FALSE,"Corporate";#N/A,#N/A,FALSE,"CTRL";#N/A,#N/A,FALSE,"Intra-group Summary";"year1",#N/A,FALSE,"IZT";"year2",#N/A,FALSE,"IZT"}</definedName>
    <definedName name="pvl" localSheetId="4" hidden="1">{#N/A,#N/A,FALSE,"East Anglia";#N/A,#N/A,FALSE,"Great Western";#N/A,#N/A,FALSE,"LNE";#N/A,#N/A,FALSE,"Midlands";#N/A,#N/A,FALSE,"Scotland";#N/A,#N/A,FALSE,"North West";#N/A,#N/A,FALSE,"Southern";#N/A,#N/A,FALSE,"Central";#N/A,#N/A,FALSE,"MS";#N/A,#N/A,FALSE,"WCML";#N/A,#N/A,FALSE,"TL2000";#N/A,#N/A,FALSE,"Corporate";#N/A,#N/A,FALSE,"CTRL";#N/A,#N/A,FALSE,"Intra-group Summary";"year1",#N/A,FALSE,"IZT";"year2",#N/A,FALSE,"IZT"}</definedName>
    <definedName name="pvl" hidden="1">{#N/A,#N/A,FALSE,"East Anglia";#N/A,#N/A,FALSE,"Great Western";#N/A,#N/A,FALSE,"LNE";#N/A,#N/A,FALSE,"Midlands";#N/A,#N/A,FALSE,"Scotland";#N/A,#N/A,FALSE,"North West";#N/A,#N/A,FALSE,"Southern";#N/A,#N/A,FALSE,"Central";#N/A,#N/A,FALSE,"MS";#N/A,#N/A,FALSE,"WCML";#N/A,#N/A,FALSE,"TL2000";#N/A,#N/A,FALSE,"Corporate";#N/A,#N/A,FALSE,"CTRL";#N/A,#N/A,FALSE,"Intra-group Summary";"year1",#N/A,FALSE,"IZT";"year2",#N/A,FALSE,"IZT"}</definedName>
    <definedName name="PVLUMP">"#N/A"</definedName>
    <definedName name="py" localSheetId="2" hidden="1">{#N/A,#N/A,FALSE,"UK";#N/A,#N/A,FALSE,"FR";#N/A,#N/A,FALSE,"SWE";#N/A,#N/A,FALSE,"BE";#N/A,#N/A,FALSE,"IT";#N/A,#N/A,FALSE,"SP";#N/A,#N/A,FALSE,"GE";#N/A,#N/A,FALSE,"PO";#N/A,#N/A,FALSE,"SWI";#N/A,#N/A,FALSE,"NON"}</definedName>
    <definedName name="py" localSheetId="4" hidden="1">{#N/A,#N/A,FALSE,"UK";#N/A,#N/A,FALSE,"FR";#N/A,#N/A,FALSE,"SWE";#N/A,#N/A,FALSE,"BE";#N/A,#N/A,FALSE,"IT";#N/A,#N/A,FALSE,"SP";#N/A,#N/A,FALSE,"GE";#N/A,#N/A,FALSE,"PO";#N/A,#N/A,FALSE,"SWI";#N/A,#N/A,FALSE,"NON"}</definedName>
    <definedName name="py" hidden="1">{#N/A,#N/A,FALSE,"UK";#N/A,#N/A,FALSE,"FR";#N/A,#N/A,FALSE,"SWE";#N/A,#N/A,FALSE,"BE";#N/A,#N/A,FALSE,"IT";#N/A,#N/A,FALSE,"SP";#N/A,#N/A,FALSE,"GE";#N/A,#N/A,FALSE,"PO";#N/A,#N/A,FALSE,"SWI";#N/A,#N/A,FALSE,"NON"}</definedName>
    <definedName name="PY_Accounts_Receivable" localSheetId="10">#REF!</definedName>
    <definedName name="PY_Accounts_Receivable">#REF!</definedName>
    <definedName name="PY_Administration" localSheetId="10">#REF!</definedName>
    <definedName name="PY_Administration">#REF!</definedName>
    <definedName name="PY_Cash" localSheetId="10">#REF!</definedName>
    <definedName name="PY_Cash">#REF!</definedName>
    <definedName name="PY_Cash_Div_Dec" localSheetId="10">#REF!</definedName>
    <definedName name="PY_Cash_Div_Dec">#REF!</definedName>
    <definedName name="PY_CASH_DIVIDENDS_DECLARED__per_common_share" localSheetId="10">#REF!</definedName>
    <definedName name="PY_CASH_DIVIDENDS_DECLARED__per_common_share">#REF!</definedName>
    <definedName name="PY_Common_Equity" localSheetId="10">#REF!</definedName>
    <definedName name="PY_Common_Equity">#REF!</definedName>
    <definedName name="PY_Cost_of_Sales" localSheetId="10">#REF!</definedName>
    <definedName name="PY_Cost_of_Sales">#REF!</definedName>
    <definedName name="PY_Current_Liabilities" localSheetId="10">#REF!</definedName>
    <definedName name="PY_Current_Liabilities">#REF!</definedName>
    <definedName name="PY_Depreciation" localSheetId="10">#REF!</definedName>
    <definedName name="PY_Depreciation">#REF!</definedName>
    <definedName name="PY_Disc._Ops." localSheetId="10">#REF!</definedName>
    <definedName name="PY_Disc._Ops.">#REF!</definedName>
    <definedName name="PY_Earnings_per_share" localSheetId="10">#REF!</definedName>
    <definedName name="PY_Earnings_per_share">#REF!</definedName>
    <definedName name="PY_Extraord." localSheetId="10">#REF!</definedName>
    <definedName name="PY_Extraord.">#REF!</definedName>
    <definedName name="PY_Gross_Profit" localSheetId="10">#REF!</definedName>
    <definedName name="PY_Gross_Profit">#REF!</definedName>
    <definedName name="PY_INC_AFT_TAX" localSheetId="10">#REF!</definedName>
    <definedName name="PY_INC_AFT_TAX">#REF!</definedName>
    <definedName name="PY_INC_BEF_EXTRAORD" localSheetId="10">#REF!</definedName>
    <definedName name="PY_INC_BEF_EXTRAORD">#REF!</definedName>
    <definedName name="PY_Inc_Bef_Tax" localSheetId="10">#REF!</definedName>
    <definedName name="PY_Inc_Bef_Tax">#REF!</definedName>
    <definedName name="PY_Intangible_Assets" localSheetId="10">#REF!</definedName>
    <definedName name="PY_Intangible_Assets">#REF!</definedName>
    <definedName name="PY_Interest_Expense" localSheetId="10">#REF!</definedName>
    <definedName name="PY_Interest_Expense">#REF!</definedName>
    <definedName name="PY_Inventory" localSheetId="10">#REF!</definedName>
    <definedName name="PY_Inventory">#REF!</definedName>
    <definedName name="PY_LIABIL_EQUITY" localSheetId="10">#REF!</definedName>
    <definedName name="PY_LIABIL_EQUITY">#REF!</definedName>
    <definedName name="PY_Long_term_Debt__excl_Dfd_Taxes" localSheetId="10">#REF!</definedName>
    <definedName name="PY_Long_term_Debt__excl_Dfd_Taxes">#REF!</definedName>
    <definedName name="PY_LT_Debt" localSheetId="10">#REF!</definedName>
    <definedName name="PY_LT_Debt">#REF!</definedName>
    <definedName name="PY_Market_Value_of_Equity" localSheetId="10">#REF!</definedName>
    <definedName name="PY_Market_Value_of_Equity">#REF!</definedName>
    <definedName name="PY_Marketable_Sec" localSheetId="10">#REF!</definedName>
    <definedName name="PY_Marketable_Sec">#REF!</definedName>
    <definedName name="PY_NET_INCOME" localSheetId="10">#REF!</definedName>
    <definedName name="PY_NET_INCOME">#REF!</definedName>
    <definedName name="PY_Net_Revenue" localSheetId="10">#REF!</definedName>
    <definedName name="PY_Net_Revenue">#REF!</definedName>
    <definedName name="PY_Operating_Inc" localSheetId="10">#REF!</definedName>
    <definedName name="PY_Operating_Inc">#REF!</definedName>
    <definedName name="PY_Operating_Income" localSheetId="10">#REF!</definedName>
    <definedName name="PY_Operating_Income">#REF!</definedName>
    <definedName name="PY_Other_Curr_Assets" localSheetId="10">#REF!</definedName>
    <definedName name="PY_Other_Curr_Assets">#REF!</definedName>
    <definedName name="PY_Other_Exp" localSheetId="10">#REF!</definedName>
    <definedName name="PY_Other_Exp">#REF!</definedName>
    <definedName name="PY_Other_LT_Assets" localSheetId="10">#REF!</definedName>
    <definedName name="PY_Other_LT_Assets">#REF!</definedName>
    <definedName name="PY_Other_LT_Liabilities" localSheetId="10">#REF!</definedName>
    <definedName name="PY_Other_LT_Liabilities">#REF!</definedName>
    <definedName name="PY_Preferred_Stock" localSheetId="10">#REF!</definedName>
    <definedName name="PY_Preferred_Stock">#REF!</definedName>
    <definedName name="PY_QUICK_ASSETS" localSheetId="10">#REF!</definedName>
    <definedName name="PY_QUICK_ASSETS">#REF!</definedName>
    <definedName name="PY_Retained_Earnings" localSheetId="10">#REF!</definedName>
    <definedName name="PY_Retained_Earnings">#REF!</definedName>
    <definedName name="PY_Selling" localSheetId="10">#REF!</definedName>
    <definedName name="PY_Selling">#REF!</definedName>
    <definedName name="PY_Tangible_Assets" localSheetId="10">#REF!</definedName>
    <definedName name="PY_Tangible_Assets">#REF!</definedName>
    <definedName name="PY_Tangible_Net_Worth" localSheetId="10">#REF!</definedName>
    <definedName name="PY_Tangible_Net_Worth">#REF!</definedName>
    <definedName name="PY_Taxes" localSheetId="10">#REF!</definedName>
    <definedName name="PY_Taxes">#REF!</definedName>
    <definedName name="PY_TOTAL_ASSETS" localSheetId="10">#REF!</definedName>
    <definedName name="PY_TOTAL_ASSETS">#REF!</definedName>
    <definedName name="PY_TOTAL_CURR_ASSETS" localSheetId="10">#REF!</definedName>
    <definedName name="PY_TOTAL_CURR_ASSETS">#REF!</definedName>
    <definedName name="PY_TOTAL_DEBT" localSheetId="10">#REF!</definedName>
    <definedName name="PY_TOTAL_DEBT">#REF!</definedName>
    <definedName name="PY_TOTAL_EQUITY" localSheetId="10">#REF!</definedName>
    <definedName name="PY_TOTAL_EQUITY">#REF!</definedName>
    <definedName name="PY_Trade_Payables" localSheetId="10">#REF!</definedName>
    <definedName name="PY_Trade_Payables">#REF!</definedName>
    <definedName name="PY_Weighted_Average" localSheetId="10">#REF!</definedName>
    <definedName name="PY_Weighted_Average">#REF!</definedName>
    <definedName name="PY_Working_Capital" localSheetId="10">#REF!</definedName>
    <definedName name="PY_Working_Capital">#REF!</definedName>
    <definedName name="PY_Year_Income_Statement" localSheetId="10">#REF!</definedName>
    <definedName name="PY_Year_Income_Statement">#REF!</definedName>
    <definedName name="PY2_Accounts_Receivable" localSheetId="10">#REF!</definedName>
    <definedName name="PY2_Accounts_Receivable">#REF!</definedName>
    <definedName name="PY2_Administration" localSheetId="10">#REF!</definedName>
    <definedName name="PY2_Administration">#REF!</definedName>
    <definedName name="PY2_Cash" localSheetId="10">#REF!</definedName>
    <definedName name="PY2_Cash">#REF!</definedName>
    <definedName name="PY2_Cash_Div_Dec" localSheetId="10">#REF!</definedName>
    <definedName name="PY2_Cash_Div_Dec">#REF!</definedName>
    <definedName name="PY2_CASH_DIVIDENDS_DECLARED__per_common_share" localSheetId="10">#REF!</definedName>
    <definedName name="PY2_CASH_DIVIDENDS_DECLARED__per_common_share">#REF!</definedName>
    <definedName name="PY2_Common_Equity" localSheetId="10">#REF!</definedName>
    <definedName name="PY2_Common_Equity">#REF!</definedName>
    <definedName name="PY2_Cost_of_Sales" localSheetId="10">#REF!</definedName>
    <definedName name="PY2_Cost_of_Sales">#REF!</definedName>
    <definedName name="PY2_Current_Liabilities" localSheetId="10">#REF!</definedName>
    <definedName name="PY2_Current_Liabilities">#REF!</definedName>
    <definedName name="PY2_Depreciation" localSheetId="10">#REF!</definedName>
    <definedName name="PY2_Depreciation">#REF!</definedName>
    <definedName name="PY2_Disc._Ops." localSheetId="10">#REF!</definedName>
    <definedName name="PY2_Disc._Ops.">#REF!</definedName>
    <definedName name="PY2_Earnings_per_share" localSheetId="10">#REF!</definedName>
    <definedName name="PY2_Earnings_per_share">#REF!</definedName>
    <definedName name="PY2_Extraord." localSheetId="10">#REF!</definedName>
    <definedName name="PY2_Extraord.">#REF!</definedName>
    <definedName name="PY2_Gross_Profit" localSheetId="10">#REF!</definedName>
    <definedName name="PY2_Gross_Profit">#REF!</definedName>
    <definedName name="PY2_INC_AFT_TAX" localSheetId="10">#REF!</definedName>
    <definedName name="PY2_INC_AFT_TAX">#REF!</definedName>
    <definedName name="PY2_INC_BEF_EXTRAORD" localSheetId="10">#REF!</definedName>
    <definedName name="PY2_INC_BEF_EXTRAORD">#REF!</definedName>
    <definedName name="PY2_Inc_Bef_Tax" localSheetId="10">#REF!</definedName>
    <definedName name="PY2_Inc_Bef_Tax">#REF!</definedName>
    <definedName name="PY2_Intangible_Assets" localSheetId="10">#REF!</definedName>
    <definedName name="PY2_Intangible_Assets">#REF!</definedName>
    <definedName name="PY2_Interest_Expense" localSheetId="10">#REF!</definedName>
    <definedName name="PY2_Interest_Expense">#REF!</definedName>
    <definedName name="PY2_Inventory" localSheetId="10">#REF!</definedName>
    <definedName name="PY2_Inventory">#REF!</definedName>
    <definedName name="PY2_LIABIL_EQUITY" localSheetId="10">#REF!</definedName>
    <definedName name="PY2_LIABIL_EQUITY">#REF!</definedName>
    <definedName name="PY2_Long_term_Debt__excl_Dfd_Taxes" localSheetId="10">#REF!</definedName>
    <definedName name="PY2_Long_term_Debt__excl_Dfd_Taxes">#REF!</definedName>
    <definedName name="PY2_LT_Debt" localSheetId="10">#REF!</definedName>
    <definedName name="PY2_LT_Debt">#REF!</definedName>
    <definedName name="PY2_Market_Value_of_Equity" localSheetId="10">#REF!</definedName>
    <definedName name="PY2_Market_Value_of_Equity">#REF!</definedName>
    <definedName name="PY2_Marketable_Sec" localSheetId="10">#REF!</definedName>
    <definedName name="PY2_Marketable_Sec">#REF!</definedName>
    <definedName name="PY2_NET_INCOME" localSheetId="10">#REF!</definedName>
    <definedName name="PY2_NET_INCOME">#REF!</definedName>
    <definedName name="PY2_Net_Revenue" localSheetId="10">#REF!</definedName>
    <definedName name="PY2_Net_Revenue">#REF!</definedName>
    <definedName name="PY2_Operating_Inc" localSheetId="10">#REF!</definedName>
    <definedName name="PY2_Operating_Inc">#REF!</definedName>
    <definedName name="PY2_Operating_Income" localSheetId="10">#REF!</definedName>
    <definedName name="PY2_Operating_Income">#REF!</definedName>
    <definedName name="PY2_Other_Curr_Assets" localSheetId="10">#REF!</definedName>
    <definedName name="PY2_Other_Curr_Assets">#REF!</definedName>
    <definedName name="PY2_Other_Exp." localSheetId="10">#REF!</definedName>
    <definedName name="PY2_Other_Exp.">#REF!</definedName>
    <definedName name="PY2_Other_LT_Assets" localSheetId="10">#REF!</definedName>
    <definedName name="PY2_Other_LT_Assets">#REF!</definedName>
    <definedName name="PY2_Other_LT_Liabilities" localSheetId="10">#REF!</definedName>
    <definedName name="PY2_Other_LT_Liabilities">#REF!</definedName>
    <definedName name="PY2_Preferred_Stock" localSheetId="10">#REF!</definedName>
    <definedName name="PY2_Preferred_Stock">#REF!</definedName>
    <definedName name="PY2_QUICK_ASSETS" localSheetId="10">#REF!</definedName>
    <definedName name="PY2_QUICK_ASSETS">#REF!</definedName>
    <definedName name="PY2_Retained_Earnings" localSheetId="10">#REF!</definedName>
    <definedName name="PY2_Retained_Earnings">#REF!</definedName>
    <definedName name="PY2_Selling" localSheetId="10">#REF!</definedName>
    <definedName name="PY2_Selling">#REF!</definedName>
    <definedName name="PY2_Tangible_Assets" localSheetId="10">#REF!</definedName>
    <definedName name="PY2_Tangible_Assets">#REF!</definedName>
    <definedName name="PY2_Tangible_Net_Worth" localSheetId="10">#REF!</definedName>
    <definedName name="PY2_Tangible_Net_Worth">#REF!</definedName>
    <definedName name="PY2_Taxes" localSheetId="10">#REF!</definedName>
    <definedName name="PY2_Taxes">#REF!</definedName>
    <definedName name="PY2_TOTAL_ASSETS" localSheetId="10">#REF!</definedName>
    <definedName name="PY2_TOTAL_ASSETS">#REF!</definedName>
    <definedName name="PY2_TOTAL_CURR_ASSETS" localSheetId="10">#REF!</definedName>
    <definedName name="PY2_TOTAL_CURR_ASSETS">#REF!</definedName>
    <definedName name="PY2_TOTAL_DEBT" localSheetId="10">#REF!</definedName>
    <definedName name="PY2_TOTAL_DEBT">#REF!</definedName>
    <definedName name="PY2_TOTAL_EQUITY" localSheetId="10">#REF!</definedName>
    <definedName name="PY2_TOTAL_EQUITY">#REF!</definedName>
    <definedName name="PY2_Trade_Payables" localSheetId="10">#REF!</definedName>
    <definedName name="PY2_Trade_Payables">#REF!</definedName>
    <definedName name="PY2_Weighted_Average" localSheetId="10">#REF!</definedName>
    <definedName name="PY2_Weighted_Average">#REF!</definedName>
    <definedName name="PY2_Working_Capital" localSheetId="10">#REF!</definedName>
    <definedName name="PY2_Working_Capital">#REF!</definedName>
    <definedName name="PY2_Year_Income_Statement" localSheetId="10">#REF!</definedName>
    <definedName name="PY2_Year_Income_Statement">#REF!</definedName>
    <definedName name="PY3_Accounts_Receivable" localSheetId="10">#REF!</definedName>
    <definedName name="PY3_Accounts_Receivable">#REF!</definedName>
    <definedName name="PY3_Administration" localSheetId="10">#REF!</definedName>
    <definedName name="PY3_Administration">#REF!</definedName>
    <definedName name="PY3_Cash" localSheetId="10">#REF!</definedName>
    <definedName name="PY3_Cash">#REF!</definedName>
    <definedName name="PY3_Common_Equity" localSheetId="10">#REF!</definedName>
    <definedName name="PY3_Common_Equity">#REF!</definedName>
    <definedName name="PY3_Cost_of_Sales" localSheetId="10">#REF!</definedName>
    <definedName name="PY3_Cost_of_Sales">#REF!</definedName>
    <definedName name="PY3_Current_Liabilities" localSheetId="10">#REF!</definedName>
    <definedName name="PY3_Current_Liabilities">#REF!</definedName>
    <definedName name="PY3_Depreciation" localSheetId="10">#REF!</definedName>
    <definedName name="PY3_Depreciation">#REF!</definedName>
    <definedName name="PY3_Disc._Ops." localSheetId="10">#REF!</definedName>
    <definedName name="PY3_Disc._Ops.">#REF!</definedName>
    <definedName name="PY3_Extraord." localSheetId="10">#REF!</definedName>
    <definedName name="PY3_Extraord.">#REF!</definedName>
    <definedName name="PY3_Gross_Profit" localSheetId="10">#REF!</definedName>
    <definedName name="PY3_Gross_Profit">#REF!</definedName>
    <definedName name="PY3_INC_AFT_TAX" localSheetId="10">#REF!</definedName>
    <definedName name="PY3_INC_AFT_TAX">#REF!</definedName>
    <definedName name="PY3_INC_BEF_EXTRAORD" localSheetId="10">#REF!</definedName>
    <definedName name="PY3_INC_BEF_EXTRAORD">#REF!</definedName>
    <definedName name="PY3_Inc_Bef_Tax" localSheetId="10">#REF!</definedName>
    <definedName name="PY3_Inc_Bef_Tax">#REF!</definedName>
    <definedName name="PY3_Intangible_Assets" localSheetId="10">#REF!</definedName>
    <definedName name="PY3_Intangible_Assets">#REF!</definedName>
    <definedName name="PY3_Interest_Expense" localSheetId="10">#REF!</definedName>
    <definedName name="PY3_Interest_Expense">#REF!</definedName>
    <definedName name="PY3_Inventory" localSheetId="10">#REF!</definedName>
    <definedName name="PY3_Inventory">#REF!</definedName>
    <definedName name="PY3_LIABIL_EQUITY" localSheetId="10">#REF!</definedName>
    <definedName name="PY3_LIABIL_EQUITY">#REF!</definedName>
    <definedName name="PY3_Long_term_Debt__excl_Dfd_Taxes" localSheetId="10">#REF!</definedName>
    <definedName name="PY3_Long_term_Debt__excl_Dfd_Taxes">#REF!</definedName>
    <definedName name="PY3_Marketable_Sec" localSheetId="10">#REF!</definedName>
    <definedName name="PY3_Marketable_Sec">#REF!</definedName>
    <definedName name="PY3_NET_INCOME" localSheetId="10">#REF!</definedName>
    <definedName name="PY3_NET_INCOME">#REF!</definedName>
    <definedName name="PY3_Net_Revenue" localSheetId="10">#REF!</definedName>
    <definedName name="PY3_Net_Revenue">#REF!</definedName>
    <definedName name="PY3_Operating_Inc" localSheetId="10">#REF!</definedName>
    <definedName name="PY3_Operating_Inc">#REF!</definedName>
    <definedName name="PY3_Other_Curr_Assets" localSheetId="10">#REF!</definedName>
    <definedName name="PY3_Other_Curr_Assets">#REF!</definedName>
    <definedName name="PY3_Other_Exp." localSheetId="10">#REF!</definedName>
    <definedName name="PY3_Other_Exp.">#REF!</definedName>
    <definedName name="PY3_Other_LT_Assets" localSheetId="10">#REF!</definedName>
    <definedName name="PY3_Other_LT_Assets">#REF!</definedName>
    <definedName name="PY3_Other_LT_Liabilities" localSheetId="10">#REF!</definedName>
    <definedName name="PY3_Other_LT_Liabilities">#REF!</definedName>
    <definedName name="PY3_Preferred_Stock" localSheetId="10">#REF!</definedName>
    <definedName name="PY3_Preferred_Stock">#REF!</definedName>
    <definedName name="PY3_QUICK_ASSETS" localSheetId="10">#REF!</definedName>
    <definedName name="PY3_QUICK_ASSETS">#REF!</definedName>
    <definedName name="PY3_Retained_Earnings" localSheetId="10">#REF!</definedName>
    <definedName name="PY3_Retained_Earnings">#REF!</definedName>
    <definedName name="PY3_Selling" localSheetId="10">#REF!</definedName>
    <definedName name="PY3_Selling">#REF!</definedName>
    <definedName name="PY3_Tangible_Assets" localSheetId="10">#REF!</definedName>
    <definedName name="PY3_Tangible_Assets">#REF!</definedName>
    <definedName name="PY3_Taxes" localSheetId="10">#REF!</definedName>
    <definedName name="PY3_Taxes">#REF!</definedName>
    <definedName name="PY3_TOTAL_ASSETS" localSheetId="10">#REF!</definedName>
    <definedName name="PY3_TOTAL_ASSETS">#REF!</definedName>
    <definedName name="PY3_TOTAL_CURR_ASSETS" localSheetId="10">#REF!</definedName>
    <definedName name="PY3_TOTAL_CURR_ASSETS">#REF!</definedName>
    <definedName name="PY3_TOTAL_DEBT" localSheetId="10">#REF!</definedName>
    <definedName name="PY3_TOTAL_DEBT">#REF!</definedName>
    <definedName name="PY3_TOTAL_EQUITY" localSheetId="10">#REF!</definedName>
    <definedName name="PY3_TOTAL_EQUITY">#REF!</definedName>
    <definedName name="PY3_Trade_Payables" localSheetId="10">#REF!</definedName>
    <definedName name="PY3_Trade_Payables">#REF!</definedName>
    <definedName name="PY3_Year_Income_Statement" localSheetId="10">#REF!</definedName>
    <definedName name="PY3_Year_Income_Statement">#REF!</definedName>
    <definedName name="PY4_Accounts_Receivable" localSheetId="10">#REF!</definedName>
    <definedName name="PY4_Accounts_Receivable">#REF!</definedName>
    <definedName name="PY4_Administration" localSheetId="10">#REF!</definedName>
    <definedName name="PY4_Administration">#REF!</definedName>
    <definedName name="PY4_Cash" localSheetId="10">#REF!</definedName>
    <definedName name="PY4_Cash">#REF!</definedName>
    <definedName name="PY4_Common_Equity" localSheetId="10">#REF!</definedName>
    <definedName name="PY4_Common_Equity">#REF!</definedName>
    <definedName name="PY4_Cost_of_Sales" localSheetId="10">#REF!</definedName>
    <definedName name="PY4_Cost_of_Sales">#REF!</definedName>
    <definedName name="PY4_Current_Liabilities" localSheetId="10">#REF!</definedName>
    <definedName name="PY4_Current_Liabilities">#REF!</definedName>
    <definedName name="PY4_Depreciation" localSheetId="10">#REF!</definedName>
    <definedName name="PY4_Depreciation">#REF!</definedName>
    <definedName name="PY4_Disc._Ops." localSheetId="10">#REF!</definedName>
    <definedName name="PY4_Disc._Ops.">#REF!</definedName>
    <definedName name="PY4_Extraord." localSheetId="10">#REF!</definedName>
    <definedName name="PY4_Extraord.">#REF!</definedName>
    <definedName name="PY4_Gross_Profit" localSheetId="10">#REF!</definedName>
    <definedName name="PY4_Gross_Profit">#REF!</definedName>
    <definedName name="PY4_INC_AFT_TAX" localSheetId="10">#REF!</definedName>
    <definedName name="PY4_INC_AFT_TAX">#REF!</definedName>
    <definedName name="PY4_INC_BEF_EXTRAORD" localSheetId="10">#REF!</definedName>
    <definedName name="PY4_INC_BEF_EXTRAORD">#REF!</definedName>
    <definedName name="PY4_Inc_Bef_Tax" localSheetId="10">#REF!</definedName>
    <definedName name="PY4_Inc_Bef_Tax">#REF!</definedName>
    <definedName name="PY4_Intangible_Assets" localSheetId="10">#REF!</definedName>
    <definedName name="PY4_Intangible_Assets">#REF!</definedName>
    <definedName name="PY4_Interest_Expense" localSheetId="10">#REF!</definedName>
    <definedName name="PY4_Interest_Expense">#REF!</definedName>
    <definedName name="PY4_Inventory" localSheetId="10">#REF!</definedName>
    <definedName name="PY4_Inventory">#REF!</definedName>
    <definedName name="PY4_LIABIL_EQUITY" localSheetId="10">#REF!</definedName>
    <definedName name="PY4_LIABIL_EQUITY">#REF!</definedName>
    <definedName name="PY4_Long_term_Debt__excl_Dfd_Taxes" localSheetId="10">#REF!</definedName>
    <definedName name="PY4_Long_term_Debt__excl_Dfd_Taxes">#REF!</definedName>
    <definedName name="PY4_Marketable_Sec" localSheetId="10">#REF!</definedName>
    <definedName name="PY4_Marketable_Sec">#REF!</definedName>
    <definedName name="PY4_NET_INCOME" localSheetId="10">#REF!</definedName>
    <definedName name="PY4_NET_INCOME">#REF!</definedName>
    <definedName name="PY4_Net_Revenue" localSheetId="10">#REF!</definedName>
    <definedName name="PY4_Net_Revenue">#REF!</definedName>
    <definedName name="PY4_Operating_Inc" localSheetId="10">#REF!</definedName>
    <definedName name="PY4_Operating_Inc">#REF!</definedName>
    <definedName name="PY4_Other_Cur_Assets" localSheetId="10">#REF!</definedName>
    <definedName name="PY4_Other_Cur_Assets">#REF!</definedName>
    <definedName name="PY4_Other_Exp." localSheetId="10">#REF!</definedName>
    <definedName name="PY4_Other_Exp.">#REF!</definedName>
    <definedName name="PY4_Other_LT_Assets" localSheetId="10">#REF!</definedName>
    <definedName name="PY4_Other_LT_Assets">#REF!</definedName>
    <definedName name="PY4_Other_LT_Liabilities" localSheetId="10">#REF!</definedName>
    <definedName name="PY4_Other_LT_Liabilities">#REF!</definedName>
    <definedName name="PY4_Preferred_Stock" localSheetId="10">#REF!</definedName>
    <definedName name="PY4_Preferred_Stock">#REF!</definedName>
    <definedName name="PY4_QUICK_ASSETS" localSheetId="10">#REF!</definedName>
    <definedName name="PY4_QUICK_ASSETS">#REF!</definedName>
    <definedName name="PY4_Retained_Earnings" localSheetId="10">#REF!</definedName>
    <definedName name="PY4_Retained_Earnings">#REF!</definedName>
    <definedName name="PY4_Selling" localSheetId="10">#REF!</definedName>
    <definedName name="PY4_Selling">#REF!</definedName>
    <definedName name="PY4_Tangible_Assets" localSheetId="10">#REF!</definedName>
    <definedName name="PY4_Tangible_Assets">#REF!</definedName>
    <definedName name="PY4_Taxes" localSheetId="10">#REF!</definedName>
    <definedName name="PY4_Taxes">#REF!</definedName>
    <definedName name="PY4_TOTAL_ASSETS" localSheetId="10">#REF!</definedName>
    <definedName name="PY4_TOTAL_ASSETS">#REF!</definedName>
    <definedName name="PY4_TOTAL_CURR_ASSETS" localSheetId="10">#REF!</definedName>
    <definedName name="PY4_TOTAL_CURR_ASSETS">#REF!</definedName>
    <definedName name="PY4_TOTAL_DEBT" localSheetId="10">#REF!</definedName>
    <definedName name="PY4_TOTAL_DEBT">#REF!</definedName>
    <definedName name="PY4_TOTAL_EQUITY" localSheetId="10">#REF!</definedName>
    <definedName name="PY4_TOTAL_EQUITY">#REF!</definedName>
    <definedName name="PY4_Trade_Payables" localSheetId="10">#REF!</definedName>
    <definedName name="PY4_Trade_Payables">#REF!</definedName>
    <definedName name="PY4_Year_Income_Statement" localSheetId="10">#REF!</definedName>
    <definedName name="PY4_Year_Income_Statement">#REF!</definedName>
    <definedName name="PY5_Accounts_Receivable" localSheetId="10">#REF!</definedName>
    <definedName name="PY5_Accounts_Receivable">#REF!</definedName>
    <definedName name="PY5_Administration" localSheetId="10">#REF!</definedName>
    <definedName name="PY5_Administration">#REF!</definedName>
    <definedName name="PY5_Cash" localSheetId="10">#REF!</definedName>
    <definedName name="PY5_Cash">#REF!</definedName>
    <definedName name="PY5_Common_Equity" localSheetId="10">#REF!</definedName>
    <definedName name="PY5_Common_Equity">#REF!</definedName>
    <definedName name="PY5_Cost_of_Sales" localSheetId="10">#REF!</definedName>
    <definedName name="PY5_Cost_of_Sales">#REF!</definedName>
    <definedName name="PY5_Current_Liabilities" localSheetId="10">#REF!</definedName>
    <definedName name="PY5_Current_Liabilities">#REF!</definedName>
    <definedName name="PY5_Depreciation" localSheetId="10">#REF!</definedName>
    <definedName name="PY5_Depreciation">#REF!</definedName>
    <definedName name="PY5_Disc._Ops." localSheetId="10">#REF!</definedName>
    <definedName name="PY5_Disc._Ops.">#REF!</definedName>
    <definedName name="PY5_Extraord." localSheetId="10">#REF!</definedName>
    <definedName name="PY5_Extraord.">#REF!</definedName>
    <definedName name="PY5_Gross_Profit" localSheetId="10">#REF!</definedName>
    <definedName name="PY5_Gross_Profit">#REF!</definedName>
    <definedName name="PY5_INC_AFT_TAX" localSheetId="10">#REF!</definedName>
    <definedName name="PY5_INC_AFT_TAX">#REF!</definedName>
    <definedName name="PY5_INC_BEF_EXTRAORD" localSheetId="10">#REF!</definedName>
    <definedName name="PY5_INC_BEF_EXTRAORD">#REF!</definedName>
    <definedName name="PY5_Inc_Bef_Tax" localSheetId="10">#REF!</definedName>
    <definedName name="PY5_Inc_Bef_Tax">#REF!</definedName>
    <definedName name="PY5_Intangible_Assets" localSheetId="10">#REF!</definedName>
    <definedName name="PY5_Intangible_Assets">#REF!</definedName>
    <definedName name="PY5_Interest_Expense" localSheetId="10">#REF!</definedName>
    <definedName name="PY5_Interest_Expense">#REF!</definedName>
    <definedName name="PY5_Inventory" localSheetId="10">#REF!</definedName>
    <definedName name="PY5_Inventory">#REF!</definedName>
    <definedName name="PY5_LIABIL_EQUITY" localSheetId="10">#REF!</definedName>
    <definedName name="PY5_LIABIL_EQUITY">#REF!</definedName>
    <definedName name="PY5_Long_term_Debt__excl_Dfd_Taxes" localSheetId="10">#REF!</definedName>
    <definedName name="PY5_Long_term_Debt__excl_Dfd_Taxes">#REF!</definedName>
    <definedName name="PY5_Marketable_Sec" localSheetId="10">#REF!</definedName>
    <definedName name="PY5_Marketable_Sec">#REF!</definedName>
    <definedName name="PY5_NET_INCOME" localSheetId="10">#REF!</definedName>
    <definedName name="PY5_NET_INCOME">#REF!</definedName>
    <definedName name="PY5_Net_Revenue" localSheetId="10">#REF!</definedName>
    <definedName name="PY5_Net_Revenue">#REF!</definedName>
    <definedName name="PY5_Operating_Inc" localSheetId="10">#REF!</definedName>
    <definedName name="PY5_Operating_Inc">#REF!</definedName>
    <definedName name="PY5_Other_Curr_Assets" localSheetId="10">#REF!</definedName>
    <definedName name="PY5_Other_Curr_Assets">#REF!</definedName>
    <definedName name="PY5_Other_Exp." localSheetId="10">#REF!</definedName>
    <definedName name="PY5_Other_Exp.">#REF!</definedName>
    <definedName name="PY5_Other_LT_Assets" localSheetId="10">#REF!</definedName>
    <definedName name="PY5_Other_LT_Assets">#REF!</definedName>
    <definedName name="PY5_Other_LT_Liabilities" localSheetId="10">#REF!</definedName>
    <definedName name="PY5_Other_LT_Liabilities">#REF!</definedName>
    <definedName name="PY5_Preferred_Stock" localSheetId="10">#REF!</definedName>
    <definedName name="PY5_Preferred_Stock">#REF!</definedName>
    <definedName name="PY5_QUICK_ASSETS" localSheetId="10">#REF!</definedName>
    <definedName name="PY5_QUICK_ASSETS">#REF!</definedName>
    <definedName name="PY5_Retained_Earnings" localSheetId="10">#REF!</definedName>
    <definedName name="PY5_Retained_Earnings">#REF!</definedName>
    <definedName name="PY5_Selling" localSheetId="10">#REF!</definedName>
    <definedName name="PY5_Selling">#REF!</definedName>
    <definedName name="PY5_Tangible_Assets" localSheetId="10">#REF!</definedName>
    <definedName name="PY5_Tangible_Assets">#REF!</definedName>
    <definedName name="PY5_Taxes" localSheetId="10">#REF!</definedName>
    <definedName name="PY5_Taxes">#REF!</definedName>
    <definedName name="PY5_TOTAL_ASSETS" localSheetId="10">#REF!</definedName>
    <definedName name="PY5_TOTAL_ASSETS">#REF!</definedName>
    <definedName name="PY5_TOTAL_CURR_ASSETS" localSheetId="10">#REF!</definedName>
    <definedName name="PY5_TOTAL_CURR_ASSETS">#REF!</definedName>
    <definedName name="PY5_TOTAL_DEBT" localSheetId="10">#REF!</definedName>
    <definedName name="PY5_TOTAL_DEBT">#REF!</definedName>
    <definedName name="PY5_TOTAL_EQUITY" localSheetId="10">#REF!</definedName>
    <definedName name="PY5_TOTAL_EQUITY">#REF!</definedName>
    <definedName name="PY5_Trade_Payables" localSheetId="10">#REF!</definedName>
    <definedName name="PY5_Trade_Payables">#REF!</definedName>
    <definedName name="PY5_Year_Income_Statement" localSheetId="10">#REF!</definedName>
    <definedName name="PY5_Year_Income_Statement">#REF!</definedName>
    <definedName name="P행" localSheetId="10">#REF!</definedName>
    <definedName name="P행">#REF!</definedName>
    <definedName name="q" localSheetId="2" hidden="1">{#N/A,#N/A,FALSE,"Calc";#N/A,#N/A,FALSE,"Sensitivity";#N/A,#N/A,FALSE,"LT Earn.Dil.";#N/A,#N/A,FALSE,"Dil. AVP"}</definedName>
    <definedName name="q" localSheetId="4" hidden="1">{#N/A,#N/A,FALSE,"Calc";#N/A,#N/A,FALSE,"Sensitivity";#N/A,#N/A,FALSE,"LT Earn.Dil.";#N/A,#N/A,FALSE,"Dil. AVP"}</definedName>
    <definedName name="q" hidden="1">{#N/A,#N/A,FALSE,"Calc";#N/A,#N/A,FALSE,"Sensitivity";#N/A,#N/A,FALSE,"LT Earn.Dil.";#N/A,#N/A,FALSE,"Dil. AVP"}</definedName>
    <definedName name="q3tqtq" localSheetId="2" hidden="1">{#N/A,#N/A,TRUE,"Cover";#N/A,#N/A,TRUE,"Conts";#N/A,#N/A,TRUE,"VOS";#N/A,#N/A,TRUE,"Warrington";#N/A,#N/A,TRUE,"Widnes"}</definedName>
    <definedName name="q3tqtq" localSheetId="4" hidden="1">{#N/A,#N/A,TRUE,"Cover";#N/A,#N/A,TRUE,"Conts";#N/A,#N/A,TRUE,"VOS";#N/A,#N/A,TRUE,"Warrington";#N/A,#N/A,TRUE,"Widnes"}</definedName>
    <definedName name="q3tqtq" hidden="1">{#N/A,#N/A,TRUE,"Cover";#N/A,#N/A,TRUE,"Conts";#N/A,#N/A,TRUE,"VOS";#N/A,#N/A,TRUE,"Warrington";#N/A,#N/A,TRUE,"Widnes"}</definedName>
    <definedName name="q5ttyr" localSheetId="2" hidden="1">{#N/A,#N/A,TRUE,"Cover";#N/A,#N/A,TRUE,"Conts";#N/A,#N/A,TRUE,"VOS";#N/A,#N/A,TRUE,"Warrington";#N/A,#N/A,TRUE,"Widnes"}</definedName>
    <definedName name="q5ttyr" localSheetId="4" hidden="1">{#N/A,#N/A,TRUE,"Cover";#N/A,#N/A,TRUE,"Conts";#N/A,#N/A,TRUE,"VOS";#N/A,#N/A,TRUE,"Warrington";#N/A,#N/A,TRUE,"Widnes"}</definedName>
    <definedName name="q5ttyr" hidden="1">{#N/A,#N/A,TRUE,"Cover";#N/A,#N/A,TRUE,"Conts";#N/A,#N/A,TRUE,"VOS";#N/A,#N/A,TRUE,"Warrington";#N/A,#N/A,TRUE,"Widnes"}</definedName>
    <definedName name="qaecdaze" localSheetId="2" hidden="1">{"First Page",#N/A,FALSE,"Surfactants LBO";"Second Page",#N/A,FALSE,"Surfactants LBO"}</definedName>
    <definedName name="qaecdaze" localSheetId="4" hidden="1">{"First Page",#N/A,FALSE,"Surfactants LBO";"Second Page",#N/A,FALSE,"Surfactants LBO"}</definedName>
    <definedName name="qaecdaze" hidden="1">{"First Page",#N/A,FALSE,"Surfactants LBO";"Second Page",#N/A,FALSE,"Surfactants LBO"}</definedName>
    <definedName name="qassim" localSheetId="2" hidden="1">{#N/A,#N/A,TRUE,"PROFIT 11-95"}</definedName>
    <definedName name="qassim" localSheetId="4" hidden="1">{#N/A,#N/A,TRUE,"PROFIT 11-95"}</definedName>
    <definedName name="qassim" hidden="1">{#N/A,#N/A,TRUE,"PROFIT 11-95"}</definedName>
    <definedName name="Qatar" localSheetId="10">#REF!</definedName>
    <definedName name="Qatar">#REF!</definedName>
    <definedName name="qazxs" localSheetId="10" hidden="1">#REF!</definedName>
    <definedName name="qazxs" localSheetId="4" hidden="1">#REF!</definedName>
    <definedName name="qazxs" hidden="1">#REF!</definedName>
    <definedName name="qbn" localSheetId="2" hidden="1">{"גביה התחלה 1",#N/A,FALSE,"ינואר 02";"גביה התחלה 2",#N/A,FALSE,"ינואר 02";"גביה  התחלה 3",#N/A,FALSE,"ינואר 02"}</definedName>
    <definedName name="qbn" localSheetId="4" hidden="1">{"גביה התחלה 1",#N/A,FALSE,"ינואר 02";"גביה התחלה 2",#N/A,FALSE,"ינואר 02";"גביה  התחלה 3",#N/A,FALSE,"ינואר 02"}</definedName>
    <definedName name="qbn" hidden="1">{"גביה התחלה 1",#N/A,FALSE,"ינואר 02";"גביה התחלה 2",#N/A,FALSE,"ינואר 02";"גביה  התחלה 3",#N/A,FALSE,"ינואר 02"}</definedName>
    <definedName name="qd" localSheetId="10">#REF!</definedName>
    <definedName name="qd">#REF!</definedName>
    <definedName name="qe" localSheetId="2" hidden="1">{"'Break down'!$A$4"}</definedName>
    <definedName name="qe" localSheetId="4" hidden="1">{"'Break down'!$A$4"}</definedName>
    <definedName name="qe" hidden="1">{"'Break down'!$A$4"}</definedName>
    <definedName name="qefdz" localSheetId="2" hidden="1">{#N/A,#N/A,FALSE,"Summary";#N/A,#N/A,FALSE,"Total";#N/A,#N/A,FALSE,"Total ex Swe";#N/A,#N/A,FALSE,"Volume";#N/A,#N/A,FALSE,"Expenses";#N/A,#N/A,FALSE,"CM Var";#N/A,#N/A,FALSE,"YTD Var"}</definedName>
    <definedName name="qefdz" localSheetId="4" hidden="1">{#N/A,#N/A,FALSE,"Summary";#N/A,#N/A,FALSE,"Total";#N/A,#N/A,FALSE,"Total ex Swe";#N/A,#N/A,FALSE,"Volume";#N/A,#N/A,FALSE,"Expenses";#N/A,#N/A,FALSE,"CM Var";#N/A,#N/A,FALSE,"YTD Var"}</definedName>
    <definedName name="qefdz" hidden="1">{#N/A,#N/A,FALSE,"Summary";#N/A,#N/A,FALSE,"Total";#N/A,#N/A,FALSE,"Total ex Swe";#N/A,#N/A,FALSE,"Volume";#N/A,#N/A,FALSE,"Expenses";#N/A,#N/A,FALSE,"CM Var";#N/A,#N/A,FALSE,"YTD Var"}</definedName>
    <definedName name="qer" localSheetId="2" hidden="1">{"mgmt forecast",#N/A,FALSE,"Mgmt Forecast";"dcf table",#N/A,FALSE,"Mgmt Forecast";"sensitivity",#N/A,FALSE,"Mgmt Forecast";"table inputs",#N/A,FALSE,"Mgmt Forecast";"calculations",#N/A,FALSE,"Mgmt Forecast"}</definedName>
    <definedName name="qer" localSheetId="4" hidden="1">{"mgmt forecast",#N/A,FALSE,"Mgmt Forecast";"dcf table",#N/A,FALSE,"Mgmt Forecast";"sensitivity",#N/A,FALSE,"Mgmt Forecast";"table inputs",#N/A,FALSE,"Mgmt Forecast";"calculations",#N/A,FALSE,"Mgmt Forecast"}</definedName>
    <definedName name="qer" hidden="1">{"mgmt forecast",#N/A,FALSE,"Mgmt Forecast";"dcf table",#N/A,FALSE,"Mgmt Forecast";"sensitivity",#N/A,FALSE,"Mgmt Forecast";"table inputs",#N/A,FALSE,"Mgmt Forecast";"calculations",#N/A,FALSE,"Mgmt Forecast"}</definedName>
    <definedName name="qgg" localSheetId="2" hidden="1">{#N/A,#N/A,FALSE,"Cover";"outputs total",#N/A,FALSE,"Outputs"}</definedName>
    <definedName name="qgg" localSheetId="4" hidden="1">{#N/A,#N/A,FALSE,"Cover";"outputs total",#N/A,FALSE,"Outputs"}</definedName>
    <definedName name="qgg" hidden="1">{#N/A,#N/A,FALSE,"Cover";"outputs total",#N/A,FALSE,"Outputs"}</definedName>
    <definedName name="qlx" localSheetId="2" hidden="1">{#N/A,#N/A,TRUE,"FA 1 &amp; 2";#N/A,#N/A,TRUE,"FA 3 &amp; 4";#N/A,#N/A,TRUE,"FA 5 &amp; 6";#N/A,#N/A,TRUE,"FA 7 &amp; 8";#N/A,#N/A,TRUE,"FA 9 &amp; 10";#N/A,#N/A,TRUE,"FA 11";#N/A,#N/A,TRUE,"FA 12";#N/A,#N/A,TRUE,"FA 13";#N/A,#N/A,TRUE,"FA 14 &amp; 15"}</definedName>
    <definedName name="qlx" localSheetId="4" hidden="1">{#N/A,#N/A,TRUE,"FA 1 &amp; 2";#N/A,#N/A,TRUE,"FA 3 &amp; 4";#N/A,#N/A,TRUE,"FA 5 &amp; 6";#N/A,#N/A,TRUE,"FA 7 &amp; 8";#N/A,#N/A,TRUE,"FA 9 &amp; 10";#N/A,#N/A,TRUE,"FA 11";#N/A,#N/A,TRUE,"FA 12";#N/A,#N/A,TRUE,"FA 13";#N/A,#N/A,TRUE,"FA 14 &amp; 15"}</definedName>
    <definedName name="qlx" hidden="1">{#N/A,#N/A,TRUE,"FA 1 &amp; 2";#N/A,#N/A,TRUE,"FA 3 &amp; 4";#N/A,#N/A,TRUE,"FA 5 &amp; 6";#N/A,#N/A,TRUE,"FA 7 &amp; 8";#N/A,#N/A,TRUE,"FA 9 &amp; 10";#N/A,#N/A,TRUE,"FA 11";#N/A,#N/A,TRUE,"FA 12";#N/A,#N/A,TRUE,"FA 13";#N/A,#N/A,TRUE,"FA 14 &amp; 15"}</definedName>
    <definedName name="qmi" localSheetId="2" hidden="1">{#N/A,#N/A,TRUE,"Cover";#N/A,#N/A,TRUE,"Conts";#N/A,#N/A,TRUE,"VOS";#N/A,#N/A,TRUE,"Warrington";#N/A,#N/A,TRUE,"Widnes"}</definedName>
    <definedName name="qmi" localSheetId="4" hidden="1">{#N/A,#N/A,TRUE,"Cover";#N/A,#N/A,TRUE,"Conts";#N/A,#N/A,TRUE,"VOS";#N/A,#N/A,TRUE,"Warrington";#N/A,#N/A,TRUE,"Widnes"}</definedName>
    <definedName name="qmi" hidden="1">{#N/A,#N/A,TRUE,"Cover";#N/A,#N/A,TRUE,"Conts";#N/A,#N/A,TRUE,"VOS";#N/A,#N/A,TRUE,"Warrington";#N/A,#N/A,TRUE,"Widnes"}</definedName>
    <definedName name="qor" localSheetId="10" hidden="1">#REF!</definedName>
    <definedName name="qor" localSheetId="4" hidden="1">#REF!</definedName>
    <definedName name="qor" hidden="1">#REF!</definedName>
    <definedName name="qpr" localSheetId="2" hidden="1">{#N/A,#N/A,FALSE,"Title";#N/A,#N/A,FALSE,"Index";#N/A,#N/A,FALSE,"Comm";#N/A,#N/A,FALSE,"A1";#N/A,#N/A,FALSE,"A2";#N/A,#N/A,FALSE,"A3";#N/A,#N/A,FALSE,"A4";#N/A,#N/A,FALSE,"A5";#N/A,#N/A,FALSE,"A6";#N/A,#N/A,FALSE,"A7";#N/A,#N/A,FALSE,"A8";#N/A,#N/A,FALSE,"A9";#N/A,#N/A,FALSE,"B1";#N/A,#N/A,FALSE,"B2";#N/A,#N/A,FALSE,"C1";#N/A,#N/A,FALSE,"C2";#N/A,#N/A,FALSE,"C3";#N/A,#N/A,FALSE,"C4";#N/A,#N/A,FALSE,"C5";#N/A,#N/A,FALSE,"D1";#N/A,#N/A,FALSE,"D2";#N/A,#N/A,FALSE,"D3";#N/A,#N/A,FALSE,"E1";#N/A,#N/A,FALSE,"E2";#N/A,#N/A,FALSE,"H1";#N/A,#N/A,FALSE,"H2";#N/A,#N/A,FALSE,"Summ";#N/A,#N/A,FALSE,"H3";#N/A,#N/A,FALSE,"H4";#N/A,#N/A,FALSE,"A10"}</definedName>
    <definedName name="qpr" localSheetId="4" hidden="1">{#N/A,#N/A,FALSE,"Title";#N/A,#N/A,FALSE,"Index";#N/A,#N/A,FALSE,"Comm";#N/A,#N/A,FALSE,"A1";#N/A,#N/A,FALSE,"A2";#N/A,#N/A,FALSE,"A3";#N/A,#N/A,FALSE,"A4";#N/A,#N/A,FALSE,"A5";#N/A,#N/A,FALSE,"A6";#N/A,#N/A,FALSE,"A7";#N/A,#N/A,FALSE,"A8";#N/A,#N/A,FALSE,"A9";#N/A,#N/A,FALSE,"B1";#N/A,#N/A,FALSE,"B2";#N/A,#N/A,FALSE,"C1";#N/A,#N/A,FALSE,"C2";#N/A,#N/A,FALSE,"C3";#N/A,#N/A,FALSE,"C4";#N/A,#N/A,FALSE,"C5";#N/A,#N/A,FALSE,"D1";#N/A,#N/A,FALSE,"D2";#N/A,#N/A,FALSE,"D3";#N/A,#N/A,FALSE,"E1";#N/A,#N/A,FALSE,"E2";#N/A,#N/A,FALSE,"H1";#N/A,#N/A,FALSE,"H2";#N/A,#N/A,FALSE,"Summ";#N/A,#N/A,FALSE,"H3";#N/A,#N/A,FALSE,"H4";#N/A,#N/A,FALSE,"A10"}</definedName>
    <definedName name="qpr" hidden="1">{#N/A,#N/A,FALSE,"Title";#N/A,#N/A,FALSE,"Index";#N/A,#N/A,FALSE,"Comm";#N/A,#N/A,FALSE,"A1";#N/A,#N/A,FALSE,"A2";#N/A,#N/A,FALSE,"A3";#N/A,#N/A,FALSE,"A4";#N/A,#N/A,FALSE,"A5";#N/A,#N/A,FALSE,"A6";#N/A,#N/A,FALSE,"A7";#N/A,#N/A,FALSE,"A8";#N/A,#N/A,FALSE,"A9";#N/A,#N/A,FALSE,"B1";#N/A,#N/A,FALSE,"B2";#N/A,#N/A,FALSE,"C1";#N/A,#N/A,FALSE,"C2";#N/A,#N/A,FALSE,"C3";#N/A,#N/A,FALSE,"C4";#N/A,#N/A,FALSE,"C5";#N/A,#N/A,FALSE,"D1";#N/A,#N/A,FALSE,"D2";#N/A,#N/A,FALSE,"D3";#N/A,#N/A,FALSE,"E1";#N/A,#N/A,FALSE,"E2";#N/A,#N/A,FALSE,"H1";#N/A,#N/A,FALSE,"H2";#N/A,#N/A,FALSE,"Summ";#N/A,#N/A,FALSE,"H3";#N/A,#N/A,FALSE,"H4";#N/A,#N/A,FALSE,"A10"}</definedName>
    <definedName name="qq" localSheetId="2" hidden="1">{#N/A,#N/A,FALSE,"CBE";#N/A,#N/A,FALSE,"SWK"}</definedName>
    <definedName name="qq" localSheetId="4" hidden="1">{#N/A,#N/A,FALSE,"CBE";#N/A,#N/A,FALSE,"SWK"}</definedName>
    <definedName name="qq" hidden="1">{#N/A,#N/A,FALSE,"CBE";#N/A,#N/A,FALSE,"SWK"}</definedName>
    <definedName name="qqq" localSheetId="2" hidden="1">{#N/A,#N/A,TRUE,"FA 1 &amp; 2";#N/A,#N/A,TRUE,"FA 3 &amp; 4";#N/A,#N/A,TRUE,"FA 5 &amp; 6";#N/A,#N/A,TRUE,"FA 7 &amp; 8";#N/A,#N/A,TRUE,"FA 9 &amp; 10";#N/A,#N/A,TRUE,"FA 11";#N/A,#N/A,TRUE,"FA 12";#N/A,#N/A,TRUE,"FA 13";#N/A,#N/A,TRUE,"FA 14 &amp; 15"}</definedName>
    <definedName name="qqq" localSheetId="4" hidden="1">{#N/A,#N/A,TRUE,"FA 1 &amp; 2";#N/A,#N/A,TRUE,"FA 3 &amp; 4";#N/A,#N/A,TRUE,"FA 5 &amp; 6";#N/A,#N/A,TRUE,"FA 7 &amp; 8";#N/A,#N/A,TRUE,"FA 9 &amp; 10";#N/A,#N/A,TRUE,"FA 11";#N/A,#N/A,TRUE,"FA 12";#N/A,#N/A,TRUE,"FA 13";#N/A,#N/A,TRUE,"FA 14 &amp; 15"}</definedName>
    <definedName name="qqq" hidden="1">{#N/A,#N/A,TRUE,"FA 1 &amp; 2";#N/A,#N/A,TRUE,"FA 3 &amp; 4";#N/A,#N/A,TRUE,"FA 5 &amp; 6";#N/A,#N/A,TRUE,"FA 7 &amp; 8";#N/A,#N/A,TRUE,"FA 9 &amp; 10";#N/A,#N/A,TRUE,"FA 11";#N/A,#N/A,TRUE,"FA 12";#N/A,#N/A,TRUE,"FA 13";#N/A,#N/A,TRUE,"FA 14 &amp; 15"}</definedName>
    <definedName name="qqqq" localSheetId="2" hidden="1">{"'장비'!$A$3:$M$12"}</definedName>
    <definedName name="qqqq" localSheetId="4" hidden="1">{"'장비'!$A$3:$M$12"}</definedName>
    <definedName name="qqqq" hidden="1">{"'장비'!$A$3:$M$12"}</definedName>
    <definedName name="qqqqq" localSheetId="10">#REF!</definedName>
    <definedName name="qqqqq">#REF!</definedName>
    <definedName name="qqqqqq" localSheetId="2" hidden="1">{#N/A,#N/A,TRUE,"FA 1 &amp; 2";#N/A,#N/A,TRUE,"FA 3 &amp; 4";#N/A,#N/A,TRUE,"FA 5 &amp; 6";#N/A,#N/A,TRUE,"FA 7 &amp; 8";#N/A,#N/A,TRUE,"FA 9 &amp; 10";#N/A,#N/A,TRUE,"FA 11";#N/A,#N/A,TRUE,"FA 12";#N/A,#N/A,TRUE,"FA 13";#N/A,#N/A,TRUE,"FA 14 &amp; 15"}</definedName>
    <definedName name="qqqqqq" localSheetId="4" hidden="1">{#N/A,#N/A,TRUE,"FA 1 &amp; 2";#N/A,#N/A,TRUE,"FA 3 &amp; 4";#N/A,#N/A,TRUE,"FA 5 &amp; 6";#N/A,#N/A,TRUE,"FA 7 &amp; 8";#N/A,#N/A,TRUE,"FA 9 &amp; 10";#N/A,#N/A,TRUE,"FA 11";#N/A,#N/A,TRUE,"FA 12";#N/A,#N/A,TRUE,"FA 13";#N/A,#N/A,TRUE,"FA 14 &amp; 15"}</definedName>
    <definedName name="qqqqqq" hidden="1">{#N/A,#N/A,TRUE,"FA 1 &amp; 2";#N/A,#N/A,TRUE,"FA 3 &amp; 4";#N/A,#N/A,TRUE,"FA 5 &amp; 6";#N/A,#N/A,TRUE,"FA 7 &amp; 8";#N/A,#N/A,TRUE,"FA 9 &amp; 10";#N/A,#N/A,TRUE,"FA 11";#N/A,#N/A,TRUE,"FA 12";#N/A,#N/A,TRUE,"FA 13";#N/A,#N/A,TRUE,"FA 14 &amp; 15"}</definedName>
    <definedName name="qqqqqqq" localSheetId="2" hidden="1">{#N/A,#N/A,TRUE,"FA 1 &amp; 2";#N/A,#N/A,TRUE,"FA 3 &amp; 4";#N/A,#N/A,TRUE,"FA 5 &amp; 6";#N/A,#N/A,TRUE,"FA 7 &amp; 8";#N/A,#N/A,TRUE,"FA 9 &amp; 10";#N/A,#N/A,TRUE,"FA 11";#N/A,#N/A,TRUE,"FA 12";#N/A,#N/A,TRUE,"FA 13";#N/A,#N/A,TRUE,"FA 14 &amp; 15"}</definedName>
    <definedName name="qqqqqqq" localSheetId="4" hidden="1">{#N/A,#N/A,TRUE,"FA 1 &amp; 2";#N/A,#N/A,TRUE,"FA 3 &amp; 4";#N/A,#N/A,TRUE,"FA 5 &amp; 6";#N/A,#N/A,TRUE,"FA 7 &amp; 8";#N/A,#N/A,TRUE,"FA 9 &amp; 10";#N/A,#N/A,TRUE,"FA 11";#N/A,#N/A,TRUE,"FA 12";#N/A,#N/A,TRUE,"FA 13";#N/A,#N/A,TRUE,"FA 14 &amp; 15"}</definedName>
    <definedName name="qqqqqqq" hidden="1">{#N/A,#N/A,TRUE,"FA 1 &amp; 2";#N/A,#N/A,TRUE,"FA 3 &amp; 4";#N/A,#N/A,TRUE,"FA 5 &amp; 6";#N/A,#N/A,TRUE,"FA 7 &amp; 8";#N/A,#N/A,TRUE,"FA 9 &amp; 10";#N/A,#N/A,TRUE,"FA 11";#N/A,#N/A,TRUE,"FA 12";#N/A,#N/A,TRUE,"FA 13";#N/A,#N/A,TRUE,"FA 14 &amp; 15"}</definedName>
    <definedName name="qqqqqqqq" localSheetId="2" hidden="1">{"year1",#N/A,FALSE,"IZT";"year2",#N/A,FALSE,"IZT"}</definedName>
    <definedName name="qqqqqqqq" localSheetId="4" hidden="1">{"year1",#N/A,FALSE,"IZT";"year2",#N/A,FALSE,"IZT"}</definedName>
    <definedName name="qqqqqqqq" hidden="1">{"year1",#N/A,FALSE,"IZT";"year2",#N/A,FALSE,"IZT"}</definedName>
    <definedName name="qqqqqqqqq" localSheetId="2" hidden="1">{#N/A,#N/A,FALSE,"Spo Ole";#N/A,#N/A,FALSE,"Spool";#N/A,#N/A,FALSE,"AMP OT Diffs";#N/A,#N/A,FALSE,"Other OT Diffs ";#N/A,#N/A,FALSE,"Spend Diffs"}</definedName>
    <definedName name="qqqqqqqqq" localSheetId="4" hidden="1">{#N/A,#N/A,FALSE,"Spo Ole";#N/A,#N/A,FALSE,"Spool";#N/A,#N/A,FALSE,"AMP OT Diffs";#N/A,#N/A,FALSE,"Other OT Diffs ";#N/A,#N/A,FALSE,"Spend Diffs"}</definedName>
    <definedName name="qqqqqqqqq" hidden="1">{#N/A,#N/A,FALSE,"Spo Ole";#N/A,#N/A,FALSE,"Spool";#N/A,#N/A,FALSE,"AMP OT Diffs";#N/A,#N/A,FALSE,"Other OT Diffs ";#N/A,#N/A,FALSE,"Spend Diffs"}</definedName>
    <definedName name="qqqqqqqqqqqqqqqqqqqqqqqqqqqqqqqqqqq" localSheetId="10">#REF!</definedName>
    <definedName name="qqqqqqqqqqqqqqqqqqqqqqqqqqqqqqqqqqq">#REF!</definedName>
    <definedName name="qrewqfewq" localSheetId="2" hidden="1">{#N/A,#N/A,TRUE,"Historicals";#N/A,#N/A,TRUE,"Charts";#N/A,#N/A,TRUE,"Forecasts"}</definedName>
    <definedName name="qrewqfewq" localSheetId="4" hidden="1">{#N/A,#N/A,TRUE,"Historicals";#N/A,#N/A,TRUE,"Charts";#N/A,#N/A,TRUE,"Forecasts"}</definedName>
    <definedName name="qrewqfewq" hidden="1">{#N/A,#N/A,TRUE,"Historicals";#N/A,#N/A,TRUE,"Charts";#N/A,#N/A,TRUE,"Forecasts"}</definedName>
    <definedName name="qrewqfewq_1" localSheetId="2" hidden="1">{#N/A,#N/A,TRUE,"Historicals";#N/A,#N/A,TRUE,"Charts";#N/A,#N/A,TRUE,"Forecasts"}</definedName>
    <definedName name="qrewqfewq_1" localSheetId="4" hidden="1">{#N/A,#N/A,TRUE,"Historicals";#N/A,#N/A,TRUE,"Charts";#N/A,#N/A,TRUE,"Forecasts"}</definedName>
    <definedName name="qrewqfewq_1" hidden="1">{#N/A,#N/A,TRUE,"Historicals";#N/A,#N/A,TRUE,"Charts";#N/A,#N/A,TRUE,"Forecasts"}</definedName>
    <definedName name="qrewqfewq_2" localSheetId="2" hidden="1">{#N/A,#N/A,TRUE,"Historicals";#N/A,#N/A,TRUE,"Charts";#N/A,#N/A,TRUE,"Forecasts"}</definedName>
    <definedName name="qrewqfewq_2" localSheetId="4" hidden="1">{#N/A,#N/A,TRUE,"Historicals";#N/A,#N/A,TRUE,"Charts";#N/A,#N/A,TRUE,"Forecasts"}</definedName>
    <definedName name="qrewqfewq_2" hidden="1">{#N/A,#N/A,TRUE,"Historicals";#N/A,#N/A,TRUE,"Charts";#N/A,#N/A,TRUE,"Forecasts"}</definedName>
    <definedName name="qrt" localSheetId="2" hidden="1">{#N/A,#N/A,TRUE,"Cover";#N/A,#N/A,TRUE,"Conts";#N/A,#N/A,TRUE,"VOS";#N/A,#N/A,TRUE,"Warrington";#N/A,#N/A,TRUE,"Widnes"}</definedName>
    <definedName name="qrt" localSheetId="4" hidden="1">{#N/A,#N/A,TRUE,"Cover";#N/A,#N/A,TRUE,"Conts";#N/A,#N/A,TRUE,"VOS";#N/A,#N/A,TRUE,"Warrington";#N/A,#N/A,TRUE,"Widnes"}</definedName>
    <definedName name="qrt" hidden="1">{#N/A,#N/A,TRUE,"Cover";#N/A,#N/A,TRUE,"Conts";#N/A,#N/A,TRUE,"VOS";#N/A,#N/A,TRUE,"Warrington";#N/A,#N/A,TRUE,"Widnes"}</definedName>
    <definedName name="qscfaq" localSheetId="2" hidden="1">{"First Page",#N/A,FALSE,"Surfactants LBO";"Second Page",#N/A,FALSE,"Surfactants LBO"}</definedName>
    <definedName name="qscfaq" localSheetId="4" hidden="1">{"First Page",#N/A,FALSE,"Surfactants LBO";"Second Page",#N/A,FALSE,"Surfactants LBO"}</definedName>
    <definedName name="qscfaq" hidden="1">{"First Page",#N/A,FALSE,"Surfactants LBO";"Second Page",#N/A,FALSE,"Surfactants LBO"}</definedName>
    <definedName name="qsdf" localSheetId="10" hidden="1">#REF!</definedName>
    <definedName name="qsdf" localSheetId="4" hidden="1">#REF!</definedName>
    <definedName name="qsdf" hidden="1">#REF!</definedName>
    <definedName name="QSDQS" localSheetId="10" hidden="1">#REF!</definedName>
    <definedName name="QSDQS" localSheetId="4" hidden="1">#REF!</definedName>
    <definedName name="QSDQS" hidden="1">#REF!</definedName>
    <definedName name="qsfd" localSheetId="2" hidden="1">{#N/A,#N/A,TRUE,"Cover sheet";#N/A,#N/A,TRUE,"INPUTS";#N/A,#N/A,TRUE,"OUTPUTS";#N/A,#N/A,TRUE,"VALUATION"}</definedName>
    <definedName name="qsfd" localSheetId="4" hidden="1">{#N/A,#N/A,TRUE,"Cover sheet";#N/A,#N/A,TRUE,"INPUTS";#N/A,#N/A,TRUE,"OUTPUTS";#N/A,#N/A,TRUE,"VALUATION"}</definedName>
    <definedName name="qsfd" hidden="1">{#N/A,#N/A,TRUE,"Cover sheet";#N/A,#N/A,TRUE,"INPUTS";#N/A,#N/A,TRUE,"OUTPUTS";#N/A,#N/A,TRUE,"VALUATION"}</definedName>
    <definedName name="QSQS" localSheetId="2" hidden="1">{#N/A,#N/A,FALSE,"INVEST-SUP";#N/A,#N/A,FALSE,"GRILLEC";#N/A,#N/A,FALSE,"HYPER"}</definedName>
    <definedName name="QSQS" localSheetId="4" hidden="1">{#N/A,#N/A,FALSE,"INVEST-SUP";#N/A,#N/A,FALSE,"GRILLEC";#N/A,#N/A,FALSE,"HYPER"}</definedName>
    <definedName name="QSQS" hidden="1">{#N/A,#N/A,FALSE,"INVEST-SUP";#N/A,#N/A,FALSE,"GRILLEC";#N/A,#N/A,FALSE,"HYPER"}</definedName>
    <definedName name="qttyry" localSheetId="2" hidden="1">{#N/A,#N/A,TRUE,"Cover";#N/A,#N/A,TRUE,"Conts";#N/A,#N/A,TRUE,"VOS";#N/A,#N/A,TRUE,"Warrington";#N/A,#N/A,TRUE,"Widnes"}</definedName>
    <definedName name="qttyry" localSheetId="4" hidden="1">{#N/A,#N/A,TRUE,"Cover";#N/A,#N/A,TRUE,"Conts";#N/A,#N/A,TRUE,"VOS";#N/A,#N/A,TRUE,"Warrington";#N/A,#N/A,TRUE,"Widnes"}</definedName>
    <definedName name="qttyry" hidden="1">{#N/A,#N/A,TRUE,"Cover";#N/A,#N/A,TRUE,"Conts";#N/A,#N/A,TRUE,"VOS";#N/A,#N/A,TRUE,"Warrington";#N/A,#N/A,TRUE,"Widnes"}</definedName>
    <definedName name="qtyhytrh" localSheetId="2" hidden="1">{#N/A,#N/A,TRUE,"Cover";#N/A,#N/A,TRUE,"Conts";#N/A,#N/A,TRUE,"VOS";#N/A,#N/A,TRUE,"Warrington";#N/A,#N/A,TRUE,"Widnes"}</definedName>
    <definedName name="qtyhytrh" localSheetId="4" hidden="1">{#N/A,#N/A,TRUE,"Cover";#N/A,#N/A,TRUE,"Conts";#N/A,#N/A,TRUE,"VOS";#N/A,#N/A,TRUE,"Warrington";#N/A,#N/A,TRUE,"Widnes"}</definedName>
    <definedName name="qtyhytrh" hidden="1">{#N/A,#N/A,TRUE,"Cover";#N/A,#N/A,TRUE,"Conts";#N/A,#N/A,TRUE,"VOS";#N/A,#N/A,TRUE,"Warrington";#N/A,#N/A,TRUE,"Widnes"}</definedName>
    <definedName name="qtyu" localSheetId="2" hidden="1">{#N/A,#N/A,TRUE,"Cover";#N/A,#N/A,TRUE,"Conts";#N/A,#N/A,TRUE,"VOS";#N/A,#N/A,TRUE,"Warrington";#N/A,#N/A,TRUE,"Widnes"}</definedName>
    <definedName name="qtyu" localSheetId="4" hidden="1">{#N/A,#N/A,TRUE,"Cover";#N/A,#N/A,TRUE,"Conts";#N/A,#N/A,TRUE,"VOS";#N/A,#N/A,TRUE,"Warrington";#N/A,#N/A,TRUE,"Widnes"}</definedName>
    <definedName name="qtyu" hidden="1">{#N/A,#N/A,TRUE,"Cover";#N/A,#N/A,TRUE,"Conts";#N/A,#N/A,TRUE,"VOS";#N/A,#N/A,TRUE,"Warrington";#N/A,#N/A,TRUE,"Widnes"}</definedName>
    <definedName name="qtyyut" localSheetId="2" hidden="1">{#N/A,#N/A,TRUE,"Cover";#N/A,#N/A,TRUE,"Conts";#N/A,#N/A,TRUE,"VOS";#N/A,#N/A,TRUE,"Warrington";#N/A,#N/A,TRUE,"Widnes"}</definedName>
    <definedName name="qtyyut" localSheetId="4" hidden="1">{#N/A,#N/A,TRUE,"Cover";#N/A,#N/A,TRUE,"Conts";#N/A,#N/A,TRUE,"VOS";#N/A,#N/A,TRUE,"Warrington";#N/A,#N/A,TRUE,"Widnes"}</definedName>
    <definedName name="qtyyut" hidden="1">{#N/A,#N/A,TRUE,"Cover";#N/A,#N/A,TRUE,"Conts";#N/A,#N/A,TRUE,"VOS";#N/A,#N/A,TRUE,"Warrington";#N/A,#N/A,TRUE,"Widnes"}</definedName>
    <definedName name="qtyyyhh" localSheetId="2" hidden="1">{#N/A,#N/A,TRUE,"Cover";#N/A,#N/A,TRUE,"Conts";#N/A,#N/A,TRUE,"VOS";#N/A,#N/A,TRUE,"Warrington";#N/A,#N/A,TRUE,"Widnes"}</definedName>
    <definedName name="qtyyyhh" localSheetId="4" hidden="1">{#N/A,#N/A,TRUE,"Cover";#N/A,#N/A,TRUE,"Conts";#N/A,#N/A,TRUE,"VOS";#N/A,#N/A,TRUE,"Warrington";#N/A,#N/A,TRUE,"Widnes"}</definedName>
    <definedName name="qtyyyhh" hidden="1">{#N/A,#N/A,TRUE,"Cover";#N/A,#N/A,TRUE,"Conts";#N/A,#N/A,TRUE,"VOS";#N/A,#N/A,TRUE,"Warrington";#N/A,#N/A,TRUE,"Widnes"}</definedName>
    <definedName name="Quarter" localSheetId="10">#REF!</definedName>
    <definedName name="Quarter">#REF!</definedName>
    <definedName name="Quarters" localSheetId="10">#REF!</definedName>
    <definedName name="Quarters">#REF!</definedName>
    <definedName name="qw" localSheetId="2" hidden="1">{#N/A,#N/A,FALSE,"단가표지"}</definedName>
    <definedName name="qw" localSheetId="4" hidden="1">{#N/A,#N/A,FALSE,"단가표지"}</definedName>
    <definedName name="qw" hidden="1">{#N/A,#N/A,FALSE,"단가표지"}</definedName>
    <definedName name="qwe" localSheetId="2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qwe" localSheetId="4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qwe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QWEEE" localSheetId="2" hidden="1">{#N/A,#N/A,FALSE,"East Anglia";#N/A,#N/A,FALSE,"Great Western";#N/A,#N/A,FALSE,"LNE";#N/A,#N/A,FALSE,"Midlands";#N/A,#N/A,FALSE,"Scotland";#N/A,#N/A,FALSE,"North West";#N/A,#N/A,FALSE,"Southern";#N/A,#N/A,FALSE,"Central";#N/A,#N/A,FALSE,"MS";#N/A,#N/A,FALSE,"WCML";#N/A,#N/A,FALSE,"TL2000";#N/A,#N/A,FALSE,"Corporate";#N/A,#N/A,FALSE,"CTRL";#N/A,#N/A,FALSE,"Intra-group Summary";"year1",#N/A,FALSE,"IZT";"year2",#N/A,FALSE,"IZT"}</definedName>
    <definedName name="QWEEE" localSheetId="4" hidden="1">{#N/A,#N/A,FALSE,"East Anglia";#N/A,#N/A,FALSE,"Great Western";#N/A,#N/A,FALSE,"LNE";#N/A,#N/A,FALSE,"Midlands";#N/A,#N/A,FALSE,"Scotland";#N/A,#N/A,FALSE,"North West";#N/A,#N/A,FALSE,"Southern";#N/A,#N/A,FALSE,"Central";#N/A,#N/A,FALSE,"MS";#N/A,#N/A,FALSE,"WCML";#N/A,#N/A,FALSE,"TL2000";#N/A,#N/A,FALSE,"Corporate";#N/A,#N/A,FALSE,"CTRL";#N/A,#N/A,FALSE,"Intra-group Summary";"year1",#N/A,FALSE,"IZT";"year2",#N/A,FALSE,"IZT"}</definedName>
    <definedName name="QWEEE" hidden="1">{#N/A,#N/A,FALSE,"East Anglia";#N/A,#N/A,FALSE,"Great Western";#N/A,#N/A,FALSE,"LNE";#N/A,#N/A,FALSE,"Midlands";#N/A,#N/A,FALSE,"Scotland";#N/A,#N/A,FALSE,"North West";#N/A,#N/A,FALSE,"Southern";#N/A,#N/A,FALSE,"Central";#N/A,#N/A,FALSE,"MS";#N/A,#N/A,FALSE,"WCML";#N/A,#N/A,FALSE,"TL2000";#N/A,#N/A,FALSE,"Corporate";#N/A,#N/A,FALSE,"CTRL";#N/A,#N/A,FALSE,"Intra-group Summary";"year1",#N/A,FALSE,"IZT";"year2",#N/A,FALSE,"IZT"}</definedName>
    <definedName name="qweqweqwe" localSheetId="2" hidden="1">{#N/A,#N/A,TRUE,"0 Deckbl.";#N/A,#N/A,TRUE,"S 1 Komm";#N/A,#N/A,TRUE,"S 1a Komm";#N/A,#N/A,TRUE,"S 1b Komm";#N/A,#N/A,TRUE,"S  2 DBR";#N/A,#N/A,TRUE,"S  3 Sparten";#N/A,#N/A,TRUE,"S 4  Betr. K.";#N/A,#N/A,TRUE,"6 Bilanz";#N/A,#N/A,TRUE,"6a Bilanz ";#N/A,#N/A,TRUE,"6b Bilanz ";#N/A,#N/A,TRUE,"7 GS I";#N/A,#N/A,TRUE,"S 8 EQ-GuV"}</definedName>
    <definedName name="qweqweqwe" localSheetId="4" hidden="1">{#N/A,#N/A,TRUE,"0 Deckbl.";#N/A,#N/A,TRUE,"S 1 Komm";#N/A,#N/A,TRUE,"S 1a Komm";#N/A,#N/A,TRUE,"S 1b Komm";#N/A,#N/A,TRUE,"S  2 DBR";#N/A,#N/A,TRUE,"S  3 Sparten";#N/A,#N/A,TRUE,"S 4  Betr. K.";#N/A,#N/A,TRUE,"6 Bilanz";#N/A,#N/A,TRUE,"6a Bilanz ";#N/A,#N/A,TRUE,"6b Bilanz ";#N/A,#N/A,TRUE,"7 GS I";#N/A,#N/A,TRUE,"S 8 EQ-GuV"}</definedName>
    <definedName name="qweqweqwe" hidden="1">{#N/A,#N/A,TRUE,"0 Deckbl.";#N/A,#N/A,TRUE,"S 1 Komm";#N/A,#N/A,TRUE,"S 1a Komm";#N/A,#N/A,TRUE,"S 1b Komm";#N/A,#N/A,TRUE,"S  2 DBR";#N/A,#N/A,TRUE,"S  3 Sparten";#N/A,#N/A,TRUE,"S 4  Betr. K.";#N/A,#N/A,TRUE,"6 Bilanz";#N/A,#N/A,TRUE,"6a Bilanz ";#N/A,#N/A,TRUE,"6b Bilanz ";#N/A,#N/A,TRUE,"7 GS I";#N/A,#N/A,TRUE,"S 8 EQ-GuV"}</definedName>
    <definedName name="qwerqew" localSheetId="2" hidden="1">{"mgmt forecast",#N/A,FALSE,"Mgmt Forecast";"dcf table",#N/A,FALSE,"Mgmt Forecast";"sensitivity",#N/A,FALSE,"Mgmt Forecast";"table inputs",#N/A,FALSE,"Mgmt Forecast";"calculations",#N/A,FALSE,"Mgmt Forecast"}</definedName>
    <definedName name="qwerqew" localSheetId="4" hidden="1">{"mgmt forecast",#N/A,FALSE,"Mgmt Forecast";"dcf table",#N/A,FALSE,"Mgmt Forecast";"sensitivity",#N/A,FALSE,"Mgmt Forecast";"table inputs",#N/A,FALSE,"Mgmt Forecast";"calculations",#N/A,FALSE,"Mgmt Forecast"}</definedName>
    <definedName name="qwerqew" hidden="1">{"mgmt forecast",#N/A,FALSE,"Mgmt Forecast";"dcf table",#N/A,FALSE,"Mgmt Forecast";"sensitivity",#N/A,FALSE,"Mgmt Forecast";"table inputs",#N/A,FALSE,"Mgmt Forecast";"calculations",#N/A,FALSE,"Mgmt Forecast"}</definedName>
    <definedName name="qwerqwerqwe" localSheetId="2" hidden="1">{"orixcsc",#N/A,FALSE,"ORIX CSC";"orixcsc2",#N/A,FALSE,"ORIX CSC"}</definedName>
    <definedName name="qwerqwerqwe" localSheetId="4" hidden="1">{"orixcsc",#N/A,FALSE,"ORIX CSC";"orixcsc2",#N/A,FALSE,"ORIX CSC"}</definedName>
    <definedName name="qwerqwerqwe" hidden="1">{"orixcsc",#N/A,FALSE,"ORIX CSC";"orixcsc2",#N/A,FALSE,"ORIX CSC"}</definedName>
    <definedName name="qwert" localSheetId="2" hidden="1">{"גביה התחלה 1",#N/A,FALSE,"ינואר 02";"גביה התחלה 2",#N/A,FALSE,"ינואר 02";"גביה  התחלה 3",#N/A,FALSE,"ינואר 02"}</definedName>
    <definedName name="qwert" localSheetId="4" hidden="1">{"גביה התחלה 1",#N/A,FALSE,"ינואר 02";"גביה התחלה 2",#N/A,FALSE,"ינואר 02";"גביה  התחלה 3",#N/A,FALSE,"ינואר 02"}</definedName>
    <definedName name="qwert" hidden="1">{"גביה התחלה 1",#N/A,FALSE,"ינואר 02";"גביה התחלה 2",#N/A,FALSE,"ינואר 02";"גביה  התחלה 3",#N/A,FALSE,"ינואר 02"}</definedName>
    <definedName name="qwerty" localSheetId="2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qwerty" localSheetId="4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qwerty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qwerty2" localSheetId="2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qwerty2" localSheetId="4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qwerty2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qwq" localSheetId="10">#REF!</definedName>
    <definedName name="qwq">#REF!</definedName>
    <definedName name="QWR" localSheetId="2" hidden="1">{#N/A,#N/A,FALSE,"CE-Build";#N/A,#N/A,FALSE,"CE-Equ.";#N/A,#N/A,FALSE,"CE-Computer";#N/A,#N/A,FALSE,"CE-BFurn.";#N/A,#N/A,FALSE,"CE-Accom.";#N/A,#N/A,FALSE,"CE-Vehicle";#N/A,#N/A,FALSE,"CE-Total"}</definedName>
    <definedName name="QWR" localSheetId="4" hidden="1">{#N/A,#N/A,FALSE,"CE-Build";#N/A,#N/A,FALSE,"CE-Equ.";#N/A,#N/A,FALSE,"CE-Computer";#N/A,#N/A,FALSE,"CE-BFurn.";#N/A,#N/A,FALSE,"CE-Accom.";#N/A,#N/A,FALSE,"CE-Vehicle";#N/A,#N/A,FALSE,"CE-Total"}</definedName>
    <definedName name="QWR" hidden="1">{#N/A,#N/A,FALSE,"CE-Build";#N/A,#N/A,FALSE,"CE-Equ.";#N/A,#N/A,FALSE,"CE-Computer";#N/A,#N/A,FALSE,"CE-BFurn.";#N/A,#N/A,FALSE,"CE-Accom.";#N/A,#N/A,FALSE,"CE-Vehicle";#N/A,#N/A,FALSE,"CE-Total"}</definedName>
    <definedName name="qws" localSheetId="2" hidden="1">{#N/A,#N/A,FALSE,"PROFIT 11-95"}</definedName>
    <definedName name="qws" localSheetId="4" hidden="1">{#N/A,#N/A,FALSE,"PROFIT 11-95"}</definedName>
    <definedName name="qws" hidden="1">{#N/A,#N/A,FALSE,"PROFIT 11-95"}</definedName>
    <definedName name="qwtnm" localSheetId="2" hidden="1">{"גביה התחלה 1",#N/A,FALSE,"ינואר 02";"גביה התחלה 2",#N/A,FALSE,"ינואר 02";"גביה  התחלה 3",#N/A,FALSE,"ינואר 02"}</definedName>
    <definedName name="qwtnm" localSheetId="4" hidden="1">{"גביה התחלה 1",#N/A,FALSE,"ינואר 02";"גביה התחלה 2",#N/A,FALSE,"ינואר 02";"גביה  התחלה 3",#N/A,FALSE,"ינואר 02"}</definedName>
    <definedName name="qwtnm" hidden="1">{"גביה התחלה 1",#N/A,FALSE,"ינואר 02";"גביה התחלה 2",#N/A,FALSE,"ינואר 02";"גביה  התחלה 3",#N/A,FALSE,"ינואר 02"}</definedName>
    <definedName name="QWVM" localSheetId="2" hidden="1">{#N/A,#N/A,TRUE,"Cover";#N/A,#N/A,TRUE,"Conts";#N/A,#N/A,TRUE,"VOS";#N/A,#N/A,TRUE,"Warrington";#N/A,#N/A,TRUE,"Widnes"}</definedName>
    <definedName name="QWVM" localSheetId="4" hidden="1">{#N/A,#N/A,TRUE,"Cover";#N/A,#N/A,TRUE,"Conts";#N/A,#N/A,TRUE,"VOS";#N/A,#N/A,TRUE,"Warrington";#N/A,#N/A,TRUE,"Widnes"}</definedName>
    <definedName name="QWVM" hidden="1">{#N/A,#N/A,TRUE,"Cover";#N/A,#N/A,TRUE,"Conts";#N/A,#N/A,TRUE,"VOS";#N/A,#N/A,TRUE,"Warrington";#N/A,#N/A,TRUE,"Widnes"}</definedName>
    <definedName name="qww" localSheetId="2" hidden="1">{#N/A,#N/A,TRUE,"Total Allocation";#N/A,#N/A,TRUE,"Capital Software";#N/A,#N/A,TRUE,"Misc";#N/A,#N/A,TRUE,"NAOG"}</definedName>
    <definedName name="qww" localSheetId="4" hidden="1">{#N/A,#N/A,TRUE,"Total Allocation";#N/A,#N/A,TRUE,"Capital Software";#N/A,#N/A,TRUE,"Misc";#N/A,#N/A,TRUE,"NAOG"}</definedName>
    <definedName name="qww" hidden="1">{#N/A,#N/A,TRUE,"Total Allocation";#N/A,#N/A,TRUE,"Capital Software";#N/A,#N/A,TRUE,"Misc";#N/A,#N/A,TRUE,"NAOG"}</definedName>
    <definedName name="qxcn" localSheetId="2" hidden="1">{#N/A,#N/A,TRUE,"Cover";#N/A,#N/A,TRUE,"Conts";#N/A,#N/A,TRUE,"VOS";#N/A,#N/A,TRUE,"Warrington";#N/A,#N/A,TRUE,"Widnes"}</definedName>
    <definedName name="qxcn" localSheetId="4" hidden="1">{#N/A,#N/A,TRUE,"Cover";#N/A,#N/A,TRUE,"Conts";#N/A,#N/A,TRUE,"VOS";#N/A,#N/A,TRUE,"Warrington";#N/A,#N/A,TRUE,"Widnes"}</definedName>
    <definedName name="qxcn" hidden="1">{#N/A,#N/A,TRUE,"Cover";#N/A,#N/A,TRUE,"Conts";#N/A,#N/A,TRUE,"VOS";#N/A,#N/A,TRUE,"Warrington";#N/A,#N/A,TRUE,"Widnes"}</definedName>
    <definedName name="qzh" localSheetId="2" hidden="1">{#N/A,#N/A,TRUE,"FA 1 &amp; 2";#N/A,#N/A,TRUE,"FA 3 &amp; 4";#N/A,#N/A,TRUE,"FA 5 &amp; 6";#N/A,#N/A,TRUE,"FA 7 &amp; 8";#N/A,#N/A,TRUE,"FA 9 &amp; 10";#N/A,#N/A,TRUE,"FA 11";#N/A,#N/A,TRUE,"FA 12";#N/A,#N/A,TRUE,"FA 13";#N/A,#N/A,TRUE,"FA 14 &amp; 15"}</definedName>
    <definedName name="qzh" localSheetId="4" hidden="1">{#N/A,#N/A,TRUE,"FA 1 &amp; 2";#N/A,#N/A,TRUE,"FA 3 &amp; 4";#N/A,#N/A,TRUE,"FA 5 &amp; 6";#N/A,#N/A,TRUE,"FA 7 &amp; 8";#N/A,#N/A,TRUE,"FA 9 &amp; 10";#N/A,#N/A,TRUE,"FA 11";#N/A,#N/A,TRUE,"FA 12";#N/A,#N/A,TRUE,"FA 13";#N/A,#N/A,TRUE,"FA 14 &amp; 15"}</definedName>
    <definedName name="qzh" hidden="1">{#N/A,#N/A,TRUE,"FA 1 &amp; 2";#N/A,#N/A,TRUE,"FA 3 &amp; 4";#N/A,#N/A,TRUE,"FA 5 &amp; 6";#N/A,#N/A,TRUE,"FA 7 &amp; 8";#N/A,#N/A,TRUE,"FA 9 &amp; 10";#N/A,#N/A,TRUE,"FA 11";#N/A,#N/A,TRUE,"FA 12";#N/A,#N/A,TRUE,"FA 13";#N/A,#N/A,TRUE,"FA 14 &amp; 15"}</definedName>
    <definedName name="Q행" localSheetId="10">#REF!</definedName>
    <definedName name="Q행">#REF!</definedName>
    <definedName name="R_EV" localSheetId="10">#REF!</definedName>
    <definedName name="R_EV">#REF!</definedName>
    <definedName name="R_EV_adj" localSheetId="10">#REF!</definedName>
    <definedName name="R_EV_adj">#REF!</definedName>
    <definedName name="R_F" localSheetId="10">#REF!</definedName>
    <definedName name="R_F">#REF!</definedName>
    <definedName name="R_F2" localSheetId="10">#REF!</definedName>
    <definedName name="R_F2">#REF!</definedName>
    <definedName name="R_G1" localSheetId="10">#REF!</definedName>
    <definedName name="R_G1">#REF!</definedName>
    <definedName name="R_G2" localSheetId="10">#REF!</definedName>
    <definedName name="R_G2">#REF!</definedName>
    <definedName name="R_G3" localSheetId="10">#REF!</definedName>
    <definedName name="R_G3">#REF!</definedName>
    <definedName name="R_key_drivers" localSheetId="10">#REF!</definedName>
    <definedName name="R_key_drivers">#REF!</definedName>
    <definedName name="R_npv" localSheetId="10">#REF!</definedName>
    <definedName name="R_npv">#REF!</definedName>
    <definedName name="ra" localSheetId="10">#REF!</definedName>
    <definedName name="ra">#REF!</definedName>
    <definedName name="RABEIGH" localSheetId="10">#REF!</definedName>
    <definedName name="RABEIGH">#REF!</definedName>
    <definedName name="Rabigh" localSheetId="2" hidden="1">{#N/A,#N/A,FALSE,"CE-Build";#N/A,#N/A,FALSE,"CE-Equ.";#N/A,#N/A,FALSE,"CE-Computer";#N/A,#N/A,FALSE,"CE-BFurn.";#N/A,#N/A,FALSE,"CE-Accom.";#N/A,#N/A,FALSE,"CE-Vehicle";#N/A,#N/A,FALSE,"CE-Total"}</definedName>
    <definedName name="Rabigh" localSheetId="4" hidden="1">{#N/A,#N/A,FALSE,"CE-Build";#N/A,#N/A,FALSE,"CE-Equ.";#N/A,#N/A,FALSE,"CE-Computer";#N/A,#N/A,FALSE,"CE-BFurn.";#N/A,#N/A,FALSE,"CE-Accom.";#N/A,#N/A,FALSE,"CE-Vehicle";#N/A,#N/A,FALSE,"CE-Total"}</definedName>
    <definedName name="Rabigh" hidden="1">{#N/A,#N/A,FALSE,"CE-Build";#N/A,#N/A,FALSE,"CE-Equ.";#N/A,#N/A,FALSE,"CE-Computer";#N/A,#N/A,FALSE,"CE-BFurn.";#N/A,#N/A,FALSE,"CE-Accom.";#N/A,#N/A,FALSE,"CE-Vehicle";#N/A,#N/A,FALSE,"CE-Total"}</definedName>
    <definedName name="rabota" localSheetId="2" hidden="1">{#N/A,#N/A,TRUE,"0 Deckbl.";#N/A,#N/A,TRUE,"S 1 Komm";#N/A,#N/A,TRUE,"S 1a Komm";#N/A,#N/A,TRUE,"S 1b Komm";#N/A,#N/A,TRUE,"S  2 DBR";#N/A,#N/A,TRUE,"S  3 Sparten";#N/A,#N/A,TRUE,"S 4  Betr. K.";#N/A,#N/A,TRUE,"6 Bilanz";#N/A,#N/A,TRUE,"6a Bilanz ";#N/A,#N/A,TRUE,"6b Bilanz ";#N/A,#N/A,TRUE,"7 GS I";#N/A,#N/A,TRUE,"S 8 EQ-GuV"}</definedName>
    <definedName name="rabota" localSheetId="4" hidden="1">{#N/A,#N/A,TRUE,"0 Deckbl.";#N/A,#N/A,TRUE,"S 1 Komm";#N/A,#N/A,TRUE,"S 1a Komm";#N/A,#N/A,TRUE,"S 1b Komm";#N/A,#N/A,TRUE,"S  2 DBR";#N/A,#N/A,TRUE,"S  3 Sparten";#N/A,#N/A,TRUE,"S 4  Betr. K.";#N/A,#N/A,TRUE,"6 Bilanz";#N/A,#N/A,TRUE,"6a Bilanz ";#N/A,#N/A,TRUE,"6b Bilanz ";#N/A,#N/A,TRUE,"7 GS I";#N/A,#N/A,TRUE,"S 8 EQ-GuV"}</definedName>
    <definedName name="rabota" hidden="1">{#N/A,#N/A,TRUE,"0 Deckbl.";#N/A,#N/A,TRUE,"S 1 Komm";#N/A,#N/A,TRUE,"S 1a Komm";#N/A,#N/A,TRUE,"S 1b Komm";#N/A,#N/A,TRUE,"S  2 DBR";#N/A,#N/A,TRUE,"S  3 Sparten";#N/A,#N/A,TRUE,"S 4  Betr. K.";#N/A,#N/A,TRUE,"6 Bilanz";#N/A,#N/A,TRUE,"6a Bilanz ";#N/A,#N/A,TRUE,"6b Bilanz ";#N/A,#N/A,TRUE,"7 GS I";#N/A,#N/A,TRUE,"S 8 EQ-GuV"}</definedName>
    <definedName name="radicaless789">#N/A</definedName>
    <definedName name="RADIOSTOCK" localSheetId="10">#REF!</definedName>
    <definedName name="RADIOSTOCK">#REF!</definedName>
    <definedName name="raf" localSheetId="10">#REF!</definedName>
    <definedName name="raf">#REF!</definedName>
    <definedName name="RAJ" localSheetId="2" hidden="1">{#N/A,#N/A,FALSE,"PROFIT 11-95"}</definedName>
    <definedName name="RAJ" localSheetId="4" hidden="1">{#N/A,#N/A,FALSE,"PROFIT 11-95"}</definedName>
    <definedName name="RAJ" hidden="1">{#N/A,#N/A,FALSE,"PROFIT 11-95"}</definedName>
    <definedName name="Random" localSheetId="10" hidden="1">#REF!</definedName>
    <definedName name="Random" localSheetId="4" hidden="1">#REF!</definedName>
    <definedName name="Random" hidden="1">#REF!</definedName>
    <definedName name="Range" localSheetId="10">#REF!</definedName>
    <definedName name="Range">#REF!</definedName>
    <definedName name="range_1" localSheetId="10">#REF!</definedName>
    <definedName name="range_1">#REF!</definedName>
    <definedName name="range_16" localSheetId="10">#REF!</definedName>
    <definedName name="range_16">#REF!</definedName>
    <definedName name="range_17" localSheetId="10">#REF!</definedName>
    <definedName name="range_17">#REF!</definedName>
    <definedName name="range_18" localSheetId="10">#REF!</definedName>
    <definedName name="range_18">#REF!</definedName>
    <definedName name="range_2" localSheetId="10">#REF!</definedName>
    <definedName name="range_2">#REF!</definedName>
    <definedName name="range_FF" localSheetId="10">#REF!</definedName>
    <definedName name="range_FF">#REF!</definedName>
    <definedName name="Range_Financials" localSheetId="10">#REF!</definedName>
    <definedName name="Range_Financials">#REF!</definedName>
    <definedName name="rasgg" localSheetId="2" hidden="1">{#N/A,#N/A,TRUE,"Cover";#N/A,#N/A,TRUE,"Conts";#N/A,#N/A,TRUE,"VOS";#N/A,#N/A,TRUE,"Warrington";#N/A,#N/A,TRUE,"Widnes"}</definedName>
    <definedName name="rasgg" localSheetId="4" hidden="1">{#N/A,#N/A,TRUE,"Cover";#N/A,#N/A,TRUE,"Conts";#N/A,#N/A,TRUE,"VOS";#N/A,#N/A,TRUE,"Warrington";#N/A,#N/A,TRUE,"Widnes"}</definedName>
    <definedName name="rasgg" hidden="1">{#N/A,#N/A,TRUE,"Cover";#N/A,#N/A,TRUE,"Conts";#N/A,#N/A,TRUE,"VOS";#N/A,#N/A,TRUE,"Warrington";#N/A,#N/A,TRUE,"Widnes"}</definedName>
    <definedName name="RATE" localSheetId="10">#REF!</definedName>
    <definedName name="RATE">#REF!</definedName>
    <definedName name="rate1" localSheetId="10">#REF!</definedName>
    <definedName name="rate1">#REF!</definedName>
    <definedName name="rate2" localSheetId="10">#REF!</definedName>
    <definedName name="rate2">#REF!</definedName>
    <definedName name="rate3" localSheetId="10">#REF!</definedName>
    <definedName name="rate3">#REF!</definedName>
    <definedName name="Ratio" localSheetId="10">#REF!</definedName>
    <definedName name="Ratio">#REF!</definedName>
    <definedName name="RATIOS">NA()</definedName>
    <definedName name="ravi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ravi" localSheetId="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ravi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RawMat" localSheetId="10">#REF!</definedName>
    <definedName name="RawMat">#REF!</definedName>
    <definedName name="RB7.4" localSheetId="10" hidden="1">#REF!</definedName>
    <definedName name="RB7.4" localSheetId="4" hidden="1">#REF!</definedName>
    <definedName name="RB7.4" hidden="1">#REF!</definedName>
    <definedName name="rbw" localSheetId="2" hidden="1">{#N/A,#N/A,TRUE,"Cover";#N/A,#N/A,TRUE,"Conts";#N/A,#N/A,TRUE,"VOS";#N/A,#N/A,TRUE,"Warrington";#N/A,#N/A,TRUE,"Widnes"}</definedName>
    <definedName name="rbw" localSheetId="4" hidden="1">{#N/A,#N/A,TRUE,"Cover";#N/A,#N/A,TRUE,"Conts";#N/A,#N/A,TRUE,"VOS";#N/A,#N/A,TRUE,"Warrington";#N/A,#N/A,TRUE,"Widnes"}</definedName>
    <definedName name="rbw" hidden="1">{#N/A,#N/A,TRUE,"Cover";#N/A,#N/A,TRUE,"Conts";#N/A,#N/A,TRUE,"VOS";#N/A,#N/A,TRUE,"Warrington";#N/A,#N/A,TRUE,"Widnes"}</definedName>
    <definedName name="RCArea" localSheetId="10" hidden="1">#REF!</definedName>
    <definedName name="RCArea" localSheetId="4" hidden="1">#REF!</definedName>
    <definedName name="RCArea" hidden="1">#REF!</definedName>
    <definedName name="rdegsegrg" localSheetId="2" hidden="1">{#N/A,#N/A,TRUE,"Cover";#N/A,#N/A,TRUE,"Conts";#N/A,#N/A,TRUE,"VOS";#N/A,#N/A,TRUE,"Warrington";#N/A,#N/A,TRUE,"Widnes"}</definedName>
    <definedName name="rdegsegrg" localSheetId="4" hidden="1">{#N/A,#N/A,TRUE,"Cover";#N/A,#N/A,TRUE,"Conts";#N/A,#N/A,TRUE,"VOS";#N/A,#N/A,TRUE,"Warrington";#N/A,#N/A,TRUE,"Widnes"}</definedName>
    <definedName name="rdegsegrg" hidden="1">{#N/A,#N/A,TRUE,"Cover";#N/A,#N/A,TRUE,"Conts";#N/A,#N/A,TRUE,"VOS";#N/A,#N/A,TRUE,"Warrington";#N/A,#N/A,TRUE,"Widnes"}</definedName>
    <definedName name="rdhy" localSheetId="2" hidden="1">{#N/A,#N/A,FALSE,"UK";#N/A,#N/A,FALSE,"FR";#N/A,#N/A,FALSE,"SWE";#N/A,#N/A,FALSE,"BE";#N/A,#N/A,FALSE,"IT";#N/A,#N/A,FALSE,"SP";#N/A,#N/A,FALSE,"GE";#N/A,#N/A,FALSE,"PO";#N/A,#N/A,FALSE,"SWI";#N/A,#N/A,FALSE,"NON"}</definedName>
    <definedName name="rdhy" localSheetId="4" hidden="1">{#N/A,#N/A,FALSE,"UK";#N/A,#N/A,FALSE,"FR";#N/A,#N/A,FALSE,"SWE";#N/A,#N/A,FALSE,"BE";#N/A,#N/A,FALSE,"IT";#N/A,#N/A,FALSE,"SP";#N/A,#N/A,FALSE,"GE";#N/A,#N/A,FALSE,"PO";#N/A,#N/A,FALSE,"SWI";#N/A,#N/A,FALSE,"NON"}</definedName>
    <definedName name="rdhy" hidden="1">{#N/A,#N/A,FALSE,"UK";#N/A,#N/A,FALSE,"FR";#N/A,#N/A,FALSE,"SWE";#N/A,#N/A,FALSE,"BE";#N/A,#N/A,FALSE,"IT";#N/A,#N/A,FALSE,"SP";#N/A,#N/A,FALSE,"GE";#N/A,#N/A,FALSE,"PO";#N/A,#N/A,FALSE,"SWI";#N/A,#N/A,FALSE,"NON"}</definedName>
    <definedName name="reag" localSheetId="2" hidden="1">{#N/A,#N/A,FALSE,"Summary";#N/A,#N/A,FALSE,"Total";#N/A,#N/A,FALSE,"Total ex Swe";#N/A,#N/A,FALSE,"Volume";#N/A,#N/A,FALSE,"Expenses";#N/A,#N/A,FALSE,"CM Var";#N/A,#N/A,FALSE,"YTD Var"}</definedName>
    <definedName name="reag" localSheetId="4" hidden="1">{#N/A,#N/A,FALSE,"Summary";#N/A,#N/A,FALSE,"Total";#N/A,#N/A,FALSE,"Total ex Swe";#N/A,#N/A,FALSE,"Volume";#N/A,#N/A,FALSE,"Expenses";#N/A,#N/A,FALSE,"CM Var";#N/A,#N/A,FALSE,"YTD Var"}</definedName>
    <definedName name="reag" hidden="1">{#N/A,#N/A,FALSE,"Summary";#N/A,#N/A,FALSE,"Total";#N/A,#N/A,FALSE,"Total ex Swe";#N/A,#N/A,FALSE,"Volume";#N/A,#N/A,FALSE,"Expenses";#N/A,#N/A,FALSE,"CM Var";#N/A,#N/A,FALSE,"YTD Var"}</definedName>
    <definedName name="realestate" localSheetId="10">#REF!</definedName>
    <definedName name="realestate">#REF!</definedName>
    <definedName name="rec" localSheetId="10" hidden="1">#REF!</definedName>
    <definedName name="rec" localSheetId="4" hidden="1">#REF!</definedName>
    <definedName name="rec" hidden="1">#REF!</definedName>
    <definedName name="Recap_scenario">{"cap_structure",#N/A,FALSE,"Graph-Mkt Cap";"price",#N/A,FALSE,"Graph-Price";"ebit",#N/A,FALSE,"Graph-EBITDA";"ebitda",#N/A,FALSE,"Graph-EBITDA"}</definedName>
    <definedName name="RECEVABLE" localSheetId="10">#REF!</definedName>
    <definedName name="RECEVABLE">#REF!</definedName>
    <definedName name="Recharge___SIM" localSheetId="10">#REF!</definedName>
    <definedName name="Recharge___SIM">#REF!</definedName>
    <definedName name="RECLAMTION" localSheetId="2" hidden="1">{"zagora",#N/A,FALSE,"colispostaux"}</definedName>
    <definedName name="RECLAMTION" localSheetId="4" hidden="1">{"zagora",#N/A,FALSE,"colispostaux"}</definedName>
    <definedName name="RECLAMTION" hidden="1">{"zagora",#N/A,FALSE,"colispostaux"}</definedName>
    <definedName name="ReconCheckToggleList" localSheetId="10">#REF!</definedName>
    <definedName name="ReconCheckToggleList">#REF!</definedName>
    <definedName name="ReconCPGToggleList" localSheetId="10">#REF!</definedName>
    <definedName name="ReconCPGToggleList">#REF!</definedName>
    <definedName name="ReconFixedOpExToggle" localSheetId="10">#REF!</definedName>
    <definedName name="ReconFixedOpExToggle">#REF!</definedName>
    <definedName name="ReconFixedOpExToggleList" localSheetId="10">#REF!</definedName>
    <definedName name="ReconFixedOpExToggleList">#REF!</definedName>
    <definedName name="ReconGCToggleList" localSheetId="10">#REF!</definedName>
    <definedName name="ReconGCToggleList">#REF!</definedName>
    <definedName name="ReconLaborToggleList" localSheetId="10">#REF!</definedName>
    <definedName name="ReconLaborToggleList">#REF!</definedName>
    <definedName name="reconsched" localSheetId="10">#REF!</definedName>
    <definedName name="reconsched">#REF!</definedName>
    <definedName name="ReconToggleAssign" localSheetId="10">#REF!</definedName>
    <definedName name="ReconToggleAssign">#REF!</definedName>
    <definedName name="ReconVarOpExToggle" localSheetId="10">#REF!</definedName>
    <definedName name="ReconVarOpExToggle">#REF!</definedName>
    <definedName name="ReconVarOpExToggleList" localSheetId="10">#REF!</definedName>
    <definedName name="ReconVarOpExToggleList">#REF!</definedName>
    <definedName name="Recorde" localSheetId="10">#REF!</definedName>
    <definedName name="Recorde">#REF!</definedName>
    <definedName name="_xlnm.Recorder" localSheetId="10">#REF!</definedName>
    <definedName name="_xlnm.Recorder">#REF!</definedName>
    <definedName name="reda">#N/A</definedName>
    <definedName name="RedefinePrintTableRange" localSheetId="10" hidden="1">#REF!</definedName>
    <definedName name="RedefinePrintTableRange" localSheetId="4" hidden="1">#REF!</definedName>
    <definedName name="RedefinePrintTableRange" hidden="1">#REF!</definedName>
    <definedName name="redo" localSheetId="2" hidden="1">{#N/A,#N/A,FALSE,"ACQ_GRAPHS";#N/A,#N/A,FALSE,"T_1 GRAPHS";#N/A,#N/A,FALSE,"T_2 GRAPHS";#N/A,#N/A,FALSE,"COMB_GRAPHS"}</definedName>
    <definedName name="redo" localSheetId="4" hidden="1">{#N/A,#N/A,FALSE,"ACQ_GRAPHS";#N/A,#N/A,FALSE,"T_1 GRAPHS";#N/A,#N/A,FALSE,"T_2 GRAPHS";#N/A,#N/A,FALSE,"COMB_GRAPHS"}</definedName>
    <definedName name="redo" hidden="1">{#N/A,#N/A,FALSE,"ACQ_GRAPHS";#N/A,#N/A,FALSE,"T_1 GRAPHS";#N/A,#N/A,FALSE,"T_2 GRAPHS";#N/A,#N/A,FALSE,"COMB_GRAPHS"}</definedName>
    <definedName name="redo_1" localSheetId="2" hidden="1">{#N/A,#N/A,FALSE,"ACQ_GRAPHS";#N/A,#N/A,FALSE,"T_1 GRAPHS";#N/A,#N/A,FALSE,"T_2 GRAPHS";#N/A,#N/A,FALSE,"COMB_GRAPHS"}</definedName>
    <definedName name="redo_1" localSheetId="4" hidden="1">{#N/A,#N/A,FALSE,"ACQ_GRAPHS";#N/A,#N/A,FALSE,"T_1 GRAPHS";#N/A,#N/A,FALSE,"T_2 GRAPHS";#N/A,#N/A,FALSE,"COMB_GRAPHS"}</definedName>
    <definedName name="redo_1" hidden="1">{#N/A,#N/A,FALSE,"ACQ_GRAPHS";#N/A,#N/A,FALSE,"T_1 GRAPHS";#N/A,#N/A,FALSE,"T_2 GRAPHS";#N/A,#N/A,FALSE,"COMB_GRAPHS"}</definedName>
    <definedName name="redo_2" localSheetId="2" hidden="1">{#N/A,#N/A,FALSE,"ACQ_GRAPHS";#N/A,#N/A,FALSE,"T_1 GRAPHS";#N/A,#N/A,FALSE,"T_2 GRAPHS";#N/A,#N/A,FALSE,"COMB_GRAPHS"}</definedName>
    <definedName name="redo_2" localSheetId="4" hidden="1">{#N/A,#N/A,FALSE,"ACQ_GRAPHS";#N/A,#N/A,FALSE,"T_1 GRAPHS";#N/A,#N/A,FALSE,"T_2 GRAPHS";#N/A,#N/A,FALSE,"COMB_GRAPHS"}</definedName>
    <definedName name="redo_2" hidden="1">{#N/A,#N/A,FALSE,"ACQ_GRAPHS";#N/A,#N/A,FALSE,"T_1 GRAPHS";#N/A,#N/A,FALSE,"T_2 GRAPHS";#N/A,#N/A,FALSE,"COMB_GRAPHS"}</definedName>
    <definedName name="redo4" localSheetId="2" hidden="1">{#N/A,#N/A,FALSE,"ACQ_GRAPHS";#N/A,#N/A,FALSE,"T_1 GRAPHS";#N/A,#N/A,FALSE,"T_2 GRAPHS";#N/A,#N/A,FALSE,"COMB_GRAPHS"}</definedName>
    <definedName name="redo4" localSheetId="4" hidden="1">{#N/A,#N/A,FALSE,"ACQ_GRAPHS";#N/A,#N/A,FALSE,"T_1 GRAPHS";#N/A,#N/A,FALSE,"T_2 GRAPHS";#N/A,#N/A,FALSE,"COMB_GRAPHS"}</definedName>
    <definedName name="redo4" hidden="1">{#N/A,#N/A,FALSE,"ACQ_GRAPHS";#N/A,#N/A,FALSE,"T_1 GRAPHS";#N/A,#N/A,FALSE,"T_2 GRAPHS";#N/A,#N/A,FALSE,"COMB_GRAPHS"}</definedName>
    <definedName name="redo4_1" localSheetId="2" hidden="1">{#N/A,#N/A,FALSE,"ACQ_GRAPHS";#N/A,#N/A,FALSE,"T_1 GRAPHS";#N/A,#N/A,FALSE,"T_2 GRAPHS";#N/A,#N/A,FALSE,"COMB_GRAPHS"}</definedName>
    <definedName name="redo4_1" localSheetId="4" hidden="1">{#N/A,#N/A,FALSE,"ACQ_GRAPHS";#N/A,#N/A,FALSE,"T_1 GRAPHS";#N/A,#N/A,FALSE,"T_2 GRAPHS";#N/A,#N/A,FALSE,"COMB_GRAPHS"}</definedName>
    <definedName name="redo4_1" hidden="1">{#N/A,#N/A,FALSE,"ACQ_GRAPHS";#N/A,#N/A,FALSE,"T_1 GRAPHS";#N/A,#N/A,FALSE,"T_2 GRAPHS";#N/A,#N/A,FALSE,"COMB_GRAPHS"}</definedName>
    <definedName name="redo4_2" localSheetId="2" hidden="1">{#N/A,#N/A,FALSE,"ACQ_GRAPHS";#N/A,#N/A,FALSE,"T_1 GRAPHS";#N/A,#N/A,FALSE,"T_2 GRAPHS";#N/A,#N/A,FALSE,"COMB_GRAPHS"}</definedName>
    <definedName name="redo4_2" localSheetId="4" hidden="1">{#N/A,#N/A,FALSE,"ACQ_GRAPHS";#N/A,#N/A,FALSE,"T_1 GRAPHS";#N/A,#N/A,FALSE,"T_2 GRAPHS";#N/A,#N/A,FALSE,"COMB_GRAPHS"}</definedName>
    <definedName name="redo4_2" hidden="1">{#N/A,#N/A,FALSE,"ACQ_GRAPHS";#N/A,#N/A,FALSE,"T_1 GRAPHS";#N/A,#N/A,FALSE,"T_2 GRAPHS";#N/A,#N/A,FALSE,"COMB_GRAPHS"}</definedName>
    <definedName name="REE" localSheetId="2" hidden="1">{"גביה התחלה 1",#N/A,FALSE,"ינואר 02";"גביה התחלה 2",#N/A,FALSE,"ינואר 02";"גביה  התחלה 3",#N/A,FALSE,"ינואר 02"}</definedName>
    <definedName name="REE" localSheetId="4" hidden="1">{"גביה התחלה 1",#N/A,FALSE,"ינואר 02";"גביה התחלה 2",#N/A,FALSE,"ינואר 02";"גביה  התחלה 3",#N/A,FALSE,"ינואר 02"}</definedName>
    <definedName name="REE" hidden="1">{"גביה התחלה 1",#N/A,FALSE,"ינואר 02";"גביה התחלה 2",#N/A,FALSE,"ינואר 02";"גביה  התחלה 3",#N/A,FALSE,"ינואר 02"}</definedName>
    <definedName name="reejan" localSheetId="10">#REF!</definedName>
    <definedName name="reejan">#REF!</definedName>
    <definedName name="Ref" localSheetId="10">#REF!</definedName>
    <definedName name="Ref">#REF!</definedName>
    <definedName name="refg" localSheetId="2" hidden="1">{#N/A,#N/A,TRUE,"Cover sheet";#N/A,#N/A,TRUE,"INPUTS";#N/A,#N/A,TRUE,"OUTPUTS";#N/A,#N/A,TRUE,"VALUATION"}</definedName>
    <definedName name="refg" localSheetId="4" hidden="1">{#N/A,#N/A,TRUE,"Cover sheet";#N/A,#N/A,TRUE,"INPUTS";#N/A,#N/A,TRUE,"OUTPUTS";#N/A,#N/A,TRUE,"VALUATION"}</definedName>
    <definedName name="refg" hidden="1">{#N/A,#N/A,TRUE,"Cover sheet";#N/A,#N/A,TRUE,"INPUTS";#N/A,#N/A,TRUE,"OUTPUTS";#N/A,#N/A,TRUE,"VALUATION"}</definedName>
    <definedName name="refin" localSheetId="10">#REF!</definedName>
    <definedName name="refin">#REF!</definedName>
    <definedName name="rege" localSheetId="2" hidden="1">{#N/A,#N/A,TRUE,"Historicals";#N/A,#N/A,TRUE,"Charts";#N/A,#N/A,TRUE,"Forecasts"}</definedName>
    <definedName name="rege" localSheetId="4" hidden="1">{#N/A,#N/A,TRUE,"Historicals";#N/A,#N/A,TRUE,"Charts";#N/A,#N/A,TRUE,"Forecasts"}</definedName>
    <definedName name="rege" hidden="1">{#N/A,#N/A,TRUE,"Historicals";#N/A,#N/A,TRUE,"Charts";#N/A,#N/A,TRUE,"Forecasts"}</definedName>
    <definedName name="rege_1" localSheetId="2" hidden="1">{#N/A,#N/A,TRUE,"Historicals";#N/A,#N/A,TRUE,"Charts";#N/A,#N/A,TRUE,"Forecasts"}</definedName>
    <definedName name="rege_1" localSheetId="4" hidden="1">{#N/A,#N/A,TRUE,"Historicals";#N/A,#N/A,TRUE,"Charts";#N/A,#N/A,TRUE,"Forecasts"}</definedName>
    <definedName name="rege_1" hidden="1">{#N/A,#N/A,TRUE,"Historicals";#N/A,#N/A,TRUE,"Charts";#N/A,#N/A,TRUE,"Forecasts"}</definedName>
    <definedName name="rege_2" localSheetId="2" hidden="1">{#N/A,#N/A,TRUE,"Historicals";#N/A,#N/A,TRUE,"Charts";#N/A,#N/A,TRUE,"Forecasts"}</definedName>
    <definedName name="rege_2" localSheetId="4" hidden="1">{#N/A,#N/A,TRUE,"Historicals";#N/A,#N/A,TRUE,"Charts";#N/A,#N/A,TRUE,"Forecasts"}</definedName>
    <definedName name="rege_2" hidden="1">{#N/A,#N/A,TRUE,"Historicals";#N/A,#N/A,TRUE,"Charts";#N/A,#N/A,TRUE,"Forecasts"}</definedName>
    <definedName name="Region">"(All)"</definedName>
    <definedName name="Region1" localSheetId="10">#REF!</definedName>
    <definedName name="Region1">#REF!</definedName>
    <definedName name="Region10" localSheetId="10">#REF!</definedName>
    <definedName name="Region10">#REF!</definedName>
    <definedName name="Region2" localSheetId="10">#REF!</definedName>
    <definedName name="Region2">#REF!</definedName>
    <definedName name="Region3" localSheetId="10">#REF!</definedName>
    <definedName name="Region3">#REF!</definedName>
    <definedName name="Region4" localSheetId="10">#REF!</definedName>
    <definedName name="Region4">#REF!</definedName>
    <definedName name="Region5" localSheetId="10">#REF!</definedName>
    <definedName name="Region5">#REF!</definedName>
    <definedName name="Region6" localSheetId="10">#REF!</definedName>
    <definedName name="Region6">#REF!</definedName>
    <definedName name="Region7" localSheetId="10">#REF!</definedName>
    <definedName name="Region7">#REF!</definedName>
    <definedName name="Region8" localSheetId="10">#REF!</definedName>
    <definedName name="Region8">#REF!</definedName>
    <definedName name="Region9" localSheetId="10">#REF!</definedName>
    <definedName name="Region9">#REF!</definedName>
    <definedName name="RegistreCommerce" localSheetId="10" hidden="1">#REF!</definedName>
    <definedName name="RegistreCommerce" localSheetId="4" hidden="1">#REF!</definedName>
    <definedName name="RegistreCommerce" hidden="1">#REF!</definedName>
    <definedName name="regzergzergzergzer" localSheetId="2" hidden="1">{#N/A,#N/A,FALSE,"A"}</definedName>
    <definedName name="regzergzergzergzer" localSheetId="4" hidden="1">{#N/A,#N/A,FALSE,"A"}</definedName>
    <definedName name="regzergzergzergzer" hidden="1">{#N/A,#N/A,FALSE,"A"}</definedName>
    <definedName name="ReinsClaimsExp" localSheetId="10">#REF!</definedName>
    <definedName name="ReinsClaimsExp">#REF!</definedName>
    <definedName name="ReinsRiskRate" localSheetId="10">#REF!</definedName>
    <definedName name="ReinsRiskRate">#REF!</definedName>
    <definedName name="ReinsRiskRateRider" localSheetId="10">#REF!</definedName>
    <definedName name="ReinsRiskRateRider">#REF!</definedName>
    <definedName name="Relative_Mkt_Cap" localSheetId="10">#REF!,#REF!,#REF!</definedName>
    <definedName name="Relative_Mkt_Cap">#REF!,#REF!,#REF!</definedName>
    <definedName name="Relative_valuation" localSheetId="10">#REF!</definedName>
    <definedName name="Relative_valuation">#REF!</definedName>
    <definedName name="rent" localSheetId="10">#REF!</definedName>
    <definedName name="rent">#REF!</definedName>
    <definedName name="REO" localSheetId="10">#REF!</definedName>
    <definedName name="REO">#REF!</definedName>
    <definedName name="RepcoAll" localSheetId="10">#REF!</definedName>
    <definedName name="RepcoAll">#REF!</definedName>
    <definedName name="RepcoBudAll" localSheetId="10">#REF!</definedName>
    <definedName name="RepcoBudAll">#REF!</definedName>
    <definedName name="RepcoOldActAll" localSheetId="10">#REF!</definedName>
    <definedName name="RepcoOldActAll">#REF!</definedName>
    <definedName name="Replacement_duration" localSheetId="10">#REF!</definedName>
    <definedName name="Replacement_duration">#REF!</definedName>
    <definedName name="REPORT" localSheetId="2" hidden="1">{#N/A,#N/A,FALSE,"CE-Build";#N/A,#N/A,FALSE,"CE-Equ.";#N/A,#N/A,FALSE,"CE-Computer";#N/A,#N/A,FALSE,"CE-BFurn.";#N/A,#N/A,FALSE,"CE-Accom.";#N/A,#N/A,FALSE,"CE-Vehicle";#N/A,#N/A,FALSE,"CE-Total"}</definedName>
    <definedName name="REPORT" localSheetId="4" hidden="1">{#N/A,#N/A,FALSE,"CE-Build";#N/A,#N/A,FALSE,"CE-Equ.";#N/A,#N/A,FALSE,"CE-Computer";#N/A,#N/A,FALSE,"CE-BFurn.";#N/A,#N/A,FALSE,"CE-Accom.";#N/A,#N/A,FALSE,"CE-Vehicle";#N/A,#N/A,FALSE,"CE-Total"}</definedName>
    <definedName name="REPORT" hidden="1">{#N/A,#N/A,FALSE,"CE-Build";#N/A,#N/A,FALSE,"CE-Equ.";#N/A,#N/A,FALSE,"CE-Computer";#N/A,#N/A,FALSE,"CE-BFurn.";#N/A,#N/A,FALSE,"CE-Accom.";#N/A,#N/A,FALSE,"CE-Vehicle";#N/A,#N/A,FALSE,"CE-Total"}</definedName>
    <definedName name="Report_Type" localSheetId="10">#REF!</definedName>
    <definedName name="Report_Type">#REF!</definedName>
    <definedName name="ReportCreated">TRUE</definedName>
    <definedName name="ReportCurrencyCode">"EUR"</definedName>
    <definedName name="ReportCurrencyName">"Euros"</definedName>
    <definedName name="ReportCurrencySymbol">"€"</definedName>
    <definedName name="rer" localSheetId="2" hidden="1">{#N/A,#N/A,TRUE,"Cover";#N/A,#N/A,TRUE,"Conts";#N/A,#N/A,TRUE,"VOS";#N/A,#N/A,TRUE,"Warrington";#N/A,#N/A,TRUE,"Widnes"}</definedName>
    <definedName name="rer" localSheetId="4" hidden="1">{#N/A,#N/A,TRUE,"Cover";#N/A,#N/A,TRUE,"Conts";#N/A,#N/A,TRUE,"VOS";#N/A,#N/A,TRUE,"Warrington";#N/A,#N/A,TRUE,"Widnes"}</definedName>
    <definedName name="rer" hidden="1">{#N/A,#N/A,TRUE,"Cover";#N/A,#N/A,TRUE,"Conts";#N/A,#N/A,TRUE,"VOS";#N/A,#N/A,TRUE,"Warrington";#N/A,#N/A,TRUE,"Widnes"}</definedName>
    <definedName name="rere" localSheetId="2" hidden="1">{#N/A,#N/A,FALSE,"ORIX CSC"}</definedName>
    <definedName name="rere" localSheetId="4" hidden="1">{#N/A,#N/A,FALSE,"ORIX CSC"}</definedName>
    <definedName name="rere" hidden="1">{#N/A,#N/A,FALSE,"ORIX CSC"}</definedName>
    <definedName name="rerea" localSheetId="2" hidden="1">{#N/A,#N/A,FALSE,"Summary";#N/A,#N/A,FALSE,"Total";#N/A,#N/A,FALSE,"Total ex Swe";#N/A,#N/A,FALSE,"Volume";#N/A,#N/A,FALSE,"Expenses";#N/A,#N/A,FALSE,"CM Var";#N/A,#N/A,FALSE,"YTD Var"}</definedName>
    <definedName name="rerea" localSheetId="4" hidden="1">{#N/A,#N/A,FALSE,"Summary";#N/A,#N/A,FALSE,"Total";#N/A,#N/A,FALSE,"Total ex Swe";#N/A,#N/A,FALSE,"Volume";#N/A,#N/A,FALSE,"Expenses";#N/A,#N/A,FALSE,"CM Var";#N/A,#N/A,FALSE,"YTD Var"}</definedName>
    <definedName name="rerea" hidden="1">{#N/A,#N/A,FALSE,"Summary";#N/A,#N/A,FALSE,"Total";#N/A,#N/A,FALSE,"Total ex Swe";#N/A,#N/A,FALSE,"Volume";#N/A,#N/A,FALSE,"Expenses";#N/A,#N/A,FALSE,"CM Var";#N/A,#N/A,FALSE,"YTD Var"}</definedName>
    <definedName name="rerere" localSheetId="2" hidden="1">{"mgmt forecast",#N/A,FALSE,"Mgmt Forecast";"dcf table",#N/A,FALSE,"Mgmt Forecast";"sensitivity",#N/A,FALSE,"Mgmt Forecast";"table inputs",#N/A,FALSE,"Mgmt Forecast";"calculations",#N/A,FALSE,"Mgmt Forecast"}</definedName>
    <definedName name="rerere" localSheetId="4" hidden="1">{"mgmt forecast",#N/A,FALSE,"Mgmt Forecast";"dcf table",#N/A,FALSE,"Mgmt Forecast";"sensitivity",#N/A,FALSE,"Mgmt Forecast";"table inputs",#N/A,FALSE,"Mgmt Forecast";"calculations",#N/A,FALSE,"Mgmt Forecast"}</definedName>
    <definedName name="rerere" hidden="1">{"mgmt forecast",#N/A,FALSE,"Mgmt Forecast";"dcf table",#N/A,FALSE,"Mgmt Forecast";"sensitivity",#N/A,FALSE,"Mgmt Forecast";"table inputs",#N/A,FALSE,"Mgmt Forecast";"calculations",#N/A,FALSE,"Mgmt Forecast"}</definedName>
    <definedName name="rerererrerere" localSheetId="2" hidden="1">{#N/A,#N/A,FALSE,"Pro-forma claim";#N/A,#N/A,FALSE,"Summary sheet";#N/A,#N/A,FALSE,"SITE INSTRUCTIONS";#N/A,#N/A,FALSE,"DAY WORKS CIVILS";#N/A,#N/A,FALSE,"DAY WORKS STEEL"}</definedName>
    <definedName name="rerererrerere" localSheetId="4" hidden="1">{#N/A,#N/A,FALSE,"Pro-forma claim";#N/A,#N/A,FALSE,"Summary sheet";#N/A,#N/A,FALSE,"SITE INSTRUCTIONS";#N/A,#N/A,FALSE,"DAY WORKS CIVILS";#N/A,#N/A,FALSE,"DAY WORKS STEEL"}</definedName>
    <definedName name="rerererrerere" hidden="1">{#N/A,#N/A,FALSE,"Pro-forma claim";#N/A,#N/A,FALSE,"Summary sheet";#N/A,#N/A,FALSE,"SITE INSTRUCTIONS";#N/A,#N/A,FALSE,"DAY WORKS CIVILS";#N/A,#N/A,FALSE,"DAY WORKS STEEL"}</definedName>
    <definedName name="RERR" localSheetId="2" hidden="1">{#N/A,#N/A,FALSE,"PA";#N/A,#N/A,FALSE,"PA"}</definedName>
    <definedName name="RERR" localSheetId="4" hidden="1">{#N/A,#N/A,FALSE,"PA";#N/A,#N/A,FALSE,"PA"}</definedName>
    <definedName name="RERR" hidden="1">{#N/A,#N/A,FALSE,"PA";#N/A,#N/A,FALSE,"PA"}</definedName>
    <definedName name="Res_Conv" localSheetId="10">#REF!</definedName>
    <definedName name="Res_Conv">#REF!</definedName>
    <definedName name="Residential_Com" localSheetId="10">#REF!:#REF!</definedName>
    <definedName name="Residential_Com">#REF!:#REF!</definedName>
    <definedName name="Residual_difference" localSheetId="10">#REF!</definedName>
    <definedName name="Residual_difference">#REF!</definedName>
    <definedName name="resources" localSheetId="2" hidden="1">{#N/A,#N/A,FALSE,"Assessment";#N/A,#N/A,FALSE,"Staffing";#N/A,#N/A,FALSE,"Hires";#N/A,#N/A,FALSE,"Assumptions"}</definedName>
    <definedName name="resources" localSheetId="4" hidden="1">{#N/A,#N/A,FALSE,"Assessment";#N/A,#N/A,FALSE,"Staffing";#N/A,#N/A,FALSE,"Hires";#N/A,#N/A,FALSE,"Assumptions"}</definedName>
    <definedName name="resources" hidden="1">{#N/A,#N/A,FALSE,"Assessment";#N/A,#N/A,FALSE,"Staffing";#N/A,#N/A,FALSE,"Hires";#N/A,#N/A,FALSE,"Assumptions"}</definedName>
    <definedName name="RESULT03" localSheetId="10">#REF!</definedName>
    <definedName name="RESULT03">#REF!</definedName>
    <definedName name="RESULT04" localSheetId="10">#REF!</definedName>
    <definedName name="RESULT04">#REF!</definedName>
    <definedName name="Ret" localSheetId="10">#REF!</definedName>
    <definedName name="Ret">#REF!</definedName>
    <definedName name="retert" localSheetId="2" hidden="1">{#N/A,#N/A,FALSE,"A"}</definedName>
    <definedName name="retert" localSheetId="4" hidden="1">{#N/A,#N/A,FALSE,"A"}</definedName>
    <definedName name="retert" hidden="1">{#N/A,#N/A,FALSE,"A"}</definedName>
    <definedName name="retrt" localSheetId="2" hidden="1">{#N/A,#N/A,FALSE,"A"}</definedName>
    <definedName name="retrt" localSheetId="4" hidden="1">{#N/A,#N/A,FALSE,"A"}</definedName>
    <definedName name="retrt" hidden="1">{#N/A,#N/A,FALSE,"A"}</definedName>
    <definedName name="rev" localSheetId="2" hidden="1">{"'INVOICE'!$A$2793:$D$2815"}</definedName>
    <definedName name="rev" localSheetId="4" hidden="1">{"'INVOICE'!$A$2793:$D$2815"}</definedName>
    <definedName name="rev" hidden="1">{"'INVOICE'!$A$2793:$D$2815"}</definedName>
    <definedName name="Revenue" localSheetId="2" hidden="1">{#N/A,#N/A,FALSE,"PROFIT 11-95"}</definedName>
    <definedName name="Revenue" localSheetId="4" hidden="1">{#N/A,#N/A,FALSE,"PROFIT 11-95"}</definedName>
    <definedName name="Revenue" hidden="1">{#N/A,#N/A,FALSE,"PROFIT 11-95"}</definedName>
    <definedName name="revised" localSheetId="2" hidden="1">{#N/A,#N/A,TRUE,"Cover Memo";"Complete Sys. Estimate",#N/A,TRUE,"Change Summary";"Complete Sys. Estimate",#N/A,TRUE,"Estimate Summary";"Complete Sys. Estimate",#N/A,TRUE,"Dept. Summary";"Complete Sys. Estimate",#N/A,TRUE,"DOW Detail"}</definedName>
    <definedName name="revised" localSheetId="4" hidden="1">{#N/A,#N/A,TRUE,"Cover Memo";"Complete Sys. Estimate",#N/A,TRUE,"Change Summary";"Complete Sys. Estimate",#N/A,TRUE,"Estimate Summary";"Complete Sys. Estimate",#N/A,TRUE,"Dept. Summary";"Complete Sys. Estimate",#N/A,TRUE,"DOW Detail"}</definedName>
    <definedName name="revised" hidden="1">{#N/A,#N/A,TRUE,"Cover Memo";"Complete Sys. Estimate",#N/A,TRUE,"Change Summary";"Complete Sys. Estimate",#N/A,TRUE,"Estimate Summary";"Complete Sys. Estimate",#N/A,TRUE,"Dept. Summary";"Complete Sys. Estimate",#N/A,TRUE,"DOW Detail"}</definedName>
    <definedName name="RevPBaig" localSheetId="10">#REF!</definedName>
    <definedName name="RevPBaig" localSheetId="4">#REF!</definedName>
    <definedName name="RevPBaig">#REF!</definedName>
    <definedName name="REVWFDS" localSheetId="10">#REF!</definedName>
    <definedName name="REVWFDS">#REF!</definedName>
    <definedName name="reztetrert" localSheetId="2" hidden="1">{"comps",#N/A,FALSE,"HANDPACK";"footnotes",#N/A,FALSE,"HANDPACK"}</definedName>
    <definedName name="reztetrert" localSheetId="4" hidden="1">{"comps",#N/A,FALSE,"HANDPACK";"footnotes",#N/A,FALSE,"HANDPACK"}</definedName>
    <definedName name="reztetrert" hidden="1">{"comps",#N/A,FALSE,"HANDPACK";"footnotes",#N/A,FALSE,"HANDPACK"}</definedName>
    <definedName name="REZTEZRT" localSheetId="10" hidden="1">#REF!</definedName>
    <definedName name="REZTEZRT" localSheetId="4" hidden="1">#REF!</definedName>
    <definedName name="REZTEZRT" hidden="1">#REF!</definedName>
    <definedName name="RFDC" localSheetId="2" hidden="1">{"comp1",#N/A,FALSE,"COMPS";"footnotes",#N/A,FALSE,"COMPS"}</definedName>
    <definedName name="RFDC" localSheetId="4" hidden="1">{"comp1",#N/A,FALSE,"COMPS";"footnotes",#N/A,FALSE,"COMPS"}</definedName>
    <definedName name="RFDC" hidden="1">{"comp1",#N/A,FALSE,"COMPS";"footnotes",#N/A,FALSE,"COMPS"}</definedName>
    <definedName name="rfl" localSheetId="10">#REF!</definedName>
    <definedName name="rfl">#REF!</definedName>
    <definedName name="rftrr" localSheetId="2" hidden="1">{#N/A,#N/A,TRUE,"comp";#N/A,#N/A,TRUE,"notes"}</definedName>
    <definedName name="rftrr" localSheetId="4" hidden="1">{#N/A,#N/A,TRUE,"comp";#N/A,#N/A,TRUE,"notes"}</definedName>
    <definedName name="rftrr" hidden="1">{#N/A,#N/A,TRUE,"comp";#N/A,#N/A,TRUE,"notes"}</definedName>
    <definedName name="rfv" localSheetId="2" hidden="1">{#N/A,#N/A,FALSE,"PROFIT 11-95"}</definedName>
    <definedName name="rfv" localSheetId="4" hidden="1">{#N/A,#N/A,FALSE,"PROFIT 11-95"}</definedName>
    <definedName name="rfv" hidden="1">{#N/A,#N/A,FALSE,"PROFIT 11-95"}</definedName>
    <definedName name="rfxshyrs" localSheetId="2" hidden="1">{#N/A,#N/A,FALSE,"Summary";#N/A,#N/A,FALSE,"Total";#N/A,#N/A,FALSE,"Total ex Swe";#N/A,#N/A,FALSE,"Volume";#N/A,#N/A,FALSE,"Expenses";#N/A,#N/A,FALSE,"CM Var";#N/A,#N/A,FALSE,"YTD Var"}</definedName>
    <definedName name="rfxshyrs" localSheetId="4" hidden="1">{#N/A,#N/A,FALSE,"Summary";#N/A,#N/A,FALSE,"Total";#N/A,#N/A,FALSE,"Total ex Swe";#N/A,#N/A,FALSE,"Volume";#N/A,#N/A,FALSE,"Expenses";#N/A,#N/A,FALSE,"CM Var";#N/A,#N/A,FALSE,"YTD Var"}</definedName>
    <definedName name="rfxshyrs" hidden="1">{#N/A,#N/A,FALSE,"Summary";#N/A,#N/A,FALSE,"Total";#N/A,#N/A,FALSE,"Total ex Swe";#N/A,#N/A,FALSE,"Volume";#N/A,#N/A,FALSE,"Expenses";#N/A,#N/A,FALSE,"CM Var";#N/A,#N/A,FALSE,"YTD Var"}</definedName>
    <definedName name="rgargs" localSheetId="2" hidden="1">{#N/A,#N/A,TRUE,"Historicals";#N/A,#N/A,TRUE,"Charts";#N/A,#N/A,TRUE,"Forecasts"}</definedName>
    <definedName name="rgargs" localSheetId="4" hidden="1">{#N/A,#N/A,TRUE,"Historicals";#N/A,#N/A,TRUE,"Charts";#N/A,#N/A,TRUE,"Forecasts"}</definedName>
    <definedName name="rgargs" hidden="1">{#N/A,#N/A,TRUE,"Historicals";#N/A,#N/A,TRUE,"Charts";#N/A,#N/A,TRUE,"Forecasts"}</definedName>
    <definedName name="rgargs_1" localSheetId="2" hidden="1">{#N/A,#N/A,TRUE,"Historicals";#N/A,#N/A,TRUE,"Charts";#N/A,#N/A,TRUE,"Forecasts"}</definedName>
    <definedName name="rgargs_1" localSheetId="4" hidden="1">{#N/A,#N/A,TRUE,"Historicals";#N/A,#N/A,TRUE,"Charts";#N/A,#N/A,TRUE,"Forecasts"}</definedName>
    <definedName name="rgargs_1" hidden="1">{#N/A,#N/A,TRUE,"Historicals";#N/A,#N/A,TRUE,"Charts";#N/A,#N/A,TRUE,"Forecasts"}</definedName>
    <definedName name="rgargs_2" localSheetId="2" hidden="1">{#N/A,#N/A,TRUE,"Historicals";#N/A,#N/A,TRUE,"Charts";#N/A,#N/A,TRUE,"Forecasts"}</definedName>
    <definedName name="rgargs_2" localSheetId="4" hidden="1">{#N/A,#N/A,TRUE,"Historicals";#N/A,#N/A,TRUE,"Charts";#N/A,#N/A,TRUE,"Forecasts"}</definedName>
    <definedName name="rgargs_2" hidden="1">{#N/A,#N/A,TRUE,"Historicals";#N/A,#N/A,TRUE,"Charts";#N/A,#N/A,TRUE,"Forecasts"}</definedName>
    <definedName name="rghhythy" localSheetId="2" hidden="1">{#N/A,#N/A,TRUE,"Cover";#N/A,#N/A,TRUE,"Conts";#N/A,#N/A,TRUE,"VOS";#N/A,#N/A,TRUE,"Warrington";#N/A,#N/A,TRUE,"Widnes"}</definedName>
    <definedName name="rghhythy" localSheetId="4" hidden="1">{#N/A,#N/A,TRUE,"Cover";#N/A,#N/A,TRUE,"Conts";#N/A,#N/A,TRUE,"VOS";#N/A,#N/A,TRUE,"Warrington";#N/A,#N/A,TRUE,"Widnes"}</definedName>
    <definedName name="rghhythy" hidden="1">{#N/A,#N/A,TRUE,"Cover";#N/A,#N/A,TRUE,"Conts";#N/A,#N/A,TRUE,"VOS";#N/A,#N/A,TRUE,"Warrington";#N/A,#N/A,TRUE,"Widnes"}</definedName>
    <definedName name="rgwgsdfg" localSheetId="2" hidden="1">{#N/A,#N/A,TRUE,"Historicals";#N/A,#N/A,TRUE,"Charts";#N/A,#N/A,TRUE,"Forecasts"}</definedName>
    <definedName name="rgwgsdfg" localSheetId="4" hidden="1">{#N/A,#N/A,TRUE,"Historicals";#N/A,#N/A,TRUE,"Charts";#N/A,#N/A,TRUE,"Forecasts"}</definedName>
    <definedName name="rgwgsdfg" hidden="1">{#N/A,#N/A,TRUE,"Historicals";#N/A,#N/A,TRUE,"Charts";#N/A,#N/A,TRUE,"Forecasts"}</definedName>
    <definedName name="rgwgsdfg_1" localSheetId="2" hidden="1">{#N/A,#N/A,TRUE,"Historicals";#N/A,#N/A,TRUE,"Charts";#N/A,#N/A,TRUE,"Forecasts"}</definedName>
    <definedName name="rgwgsdfg_1" localSheetId="4" hidden="1">{#N/A,#N/A,TRUE,"Historicals";#N/A,#N/A,TRUE,"Charts";#N/A,#N/A,TRUE,"Forecasts"}</definedName>
    <definedName name="rgwgsdfg_1" hidden="1">{#N/A,#N/A,TRUE,"Historicals";#N/A,#N/A,TRUE,"Charts";#N/A,#N/A,TRUE,"Forecasts"}</definedName>
    <definedName name="rgwgsdfg_2" localSheetId="2" hidden="1">{#N/A,#N/A,TRUE,"Historicals";#N/A,#N/A,TRUE,"Charts";#N/A,#N/A,TRUE,"Forecasts"}</definedName>
    <definedName name="rgwgsdfg_2" localSheetId="4" hidden="1">{#N/A,#N/A,TRUE,"Historicals";#N/A,#N/A,TRUE,"Charts";#N/A,#N/A,TRUE,"Forecasts"}</definedName>
    <definedName name="rgwgsdfg_2" hidden="1">{#N/A,#N/A,TRUE,"Historicals";#N/A,#N/A,TRUE,"Charts";#N/A,#N/A,TRUE,"Forecasts"}</definedName>
    <definedName name="RH" localSheetId="10">#REF!</definedName>
    <definedName name="RH">#REF!</definedName>
    <definedName name="rhd" localSheetId="10">#REF!</definedName>
    <definedName name="rhd">#REF!</definedName>
    <definedName name="rhyuyi" localSheetId="2" hidden="1">{#N/A,#N/A,TRUE,"Cover";#N/A,#N/A,TRUE,"Conts";#N/A,#N/A,TRUE,"VOS";#N/A,#N/A,TRUE,"Warrington";#N/A,#N/A,TRUE,"Widnes"}</definedName>
    <definedName name="rhyuyi" localSheetId="4" hidden="1">{#N/A,#N/A,TRUE,"Cover";#N/A,#N/A,TRUE,"Conts";#N/A,#N/A,TRUE,"VOS";#N/A,#N/A,TRUE,"Warrington";#N/A,#N/A,TRUE,"Widnes"}</definedName>
    <definedName name="rhyuyi" hidden="1">{#N/A,#N/A,TRUE,"Cover";#N/A,#N/A,TRUE,"Conts";#N/A,#N/A,TRUE,"VOS";#N/A,#N/A,TRUE,"Warrington";#N/A,#N/A,TRUE,"Widnes"}</definedName>
    <definedName name="RICKY" localSheetId="2" hidden="1">{#N/A,#N/A,FALSE,"PROFIT 11-95"}</definedName>
    <definedName name="RICKY" localSheetId="4" hidden="1">{#N/A,#N/A,FALSE,"PROFIT 11-95"}</definedName>
    <definedName name="RICKY" hidden="1">{#N/A,#N/A,FALSE,"PROFIT 11-95"}</definedName>
    <definedName name="riderclratio" localSheetId="10">#REF!</definedName>
    <definedName name="riderclratio">#REF!</definedName>
    <definedName name="RiderExpRatio" localSheetId="10">#REF!</definedName>
    <definedName name="RiderExpRatio">#REF!</definedName>
    <definedName name="riderprempct" localSheetId="10">#REF!</definedName>
    <definedName name="riderprempct">#REF!</definedName>
    <definedName name="RiderReinsComm" localSheetId="10">#REF!</definedName>
    <definedName name="RiderReinsComm">#REF!</definedName>
    <definedName name="riderrespct" localSheetId="10">#REF!</definedName>
    <definedName name="riderrespct">#REF!</definedName>
    <definedName name="riderUPRpct" localSheetId="10">#REF!</definedName>
    <definedName name="riderUPRpct">#REF!</definedName>
    <definedName name="RIGHT" localSheetId="2" hidden="1">{#N/A,#N/A,FALSE,"JA.1";#N/A,#N/A,FALSE,"JA.2";#N/A,#N/A,FALSE,"JA.3";#N/A,#N/A,FALSE,"JA.4";#N/A,#N/A,FALSE,"JA.5";#N/A,#N/A,FALSE,"JA.6";#N/A,#N/A,FALSE,"JA.7";#N/A,#N/A,FALSE,"JA.8";#N/A,#N/A,FALSE,"JA.9";#N/A,#N/A,FALSE,"JA.10";#N/A,#N/A,FALSE,"JB.1";#N/A,#N/A,FALSE,"JB.2";#N/A,#N/A,FALSE,"JB.3";#N/A,#N/A,FALSE,"JB.4";#N/A,#N/A,FALSE,"JB.5";#N/A,#N/A,FALSE,"JB.6";#N/A,#N/A,FALSE,"JB.7";#N/A,#N/A,FALSE,"JB.8";#N/A,#N/A,FALSE,"JB.9";#N/A,#N/A,FALSE,"JB.10";#N/A,#N/A,FALSE,"JC.1";#N/A,#N/A,FALSE,"JC.2";#N/A,#N/A,FALSE,"JC.3";#N/A,#N/A,FALSE,"JC.4";#N/A,#N/A,FALSE,"JC.5";#N/A,#N/A,FALSE,"JC.6";#N/A,#N/A,FALSE,"JC.7";#N/A,#N/A,FALSE,"JC.8";#N/A,#N/A,FALSE,"JC.9";#N/A,#N/A,FALSE,"JC.10";#N/A,#N/A,FALSE,"JD.1";#N/A,#N/A,FALSE,"JD.2";#N/A,#N/A,FALSE,"JD.3";#N/A,#N/A,FALSE,"JD.4";#N/A,#N/A,FALSE,"JD.5";#N/A,#N/A,FALSE,"JD.6";#N/A,#N/A,FALSE,"JD.7";#N/A,#N/A,FALSE,"JD.8";#N/A,#N/A,FALSE,"JD.9";#N/A,#N/A,FALSE,"JD.10"}</definedName>
    <definedName name="RIGHT" localSheetId="4" hidden="1">{#N/A,#N/A,FALSE,"JA.1";#N/A,#N/A,FALSE,"JA.2";#N/A,#N/A,FALSE,"JA.3";#N/A,#N/A,FALSE,"JA.4";#N/A,#N/A,FALSE,"JA.5";#N/A,#N/A,FALSE,"JA.6";#N/A,#N/A,FALSE,"JA.7";#N/A,#N/A,FALSE,"JA.8";#N/A,#N/A,FALSE,"JA.9";#N/A,#N/A,FALSE,"JA.10";#N/A,#N/A,FALSE,"JB.1";#N/A,#N/A,FALSE,"JB.2";#N/A,#N/A,FALSE,"JB.3";#N/A,#N/A,FALSE,"JB.4";#N/A,#N/A,FALSE,"JB.5";#N/A,#N/A,FALSE,"JB.6";#N/A,#N/A,FALSE,"JB.7";#N/A,#N/A,FALSE,"JB.8";#N/A,#N/A,FALSE,"JB.9";#N/A,#N/A,FALSE,"JB.10";#N/A,#N/A,FALSE,"JC.1";#N/A,#N/A,FALSE,"JC.2";#N/A,#N/A,FALSE,"JC.3";#N/A,#N/A,FALSE,"JC.4";#N/A,#N/A,FALSE,"JC.5";#N/A,#N/A,FALSE,"JC.6";#N/A,#N/A,FALSE,"JC.7";#N/A,#N/A,FALSE,"JC.8";#N/A,#N/A,FALSE,"JC.9";#N/A,#N/A,FALSE,"JC.10";#N/A,#N/A,FALSE,"JD.1";#N/A,#N/A,FALSE,"JD.2";#N/A,#N/A,FALSE,"JD.3";#N/A,#N/A,FALSE,"JD.4";#N/A,#N/A,FALSE,"JD.5";#N/A,#N/A,FALSE,"JD.6";#N/A,#N/A,FALSE,"JD.7";#N/A,#N/A,FALSE,"JD.8";#N/A,#N/A,FALSE,"JD.9";#N/A,#N/A,FALSE,"JD.10"}</definedName>
    <definedName name="RIGHT" hidden="1">{#N/A,#N/A,FALSE,"JA.1";#N/A,#N/A,FALSE,"JA.2";#N/A,#N/A,FALSE,"JA.3";#N/A,#N/A,FALSE,"JA.4";#N/A,#N/A,FALSE,"JA.5";#N/A,#N/A,FALSE,"JA.6";#N/A,#N/A,FALSE,"JA.7";#N/A,#N/A,FALSE,"JA.8";#N/A,#N/A,FALSE,"JA.9";#N/A,#N/A,FALSE,"JA.10";#N/A,#N/A,FALSE,"JB.1";#N/A,#N/A,FALSE,"JB.2";#N/A,#N/A,FALSE,"JB.3";#N/A,#N/A,FALSE,"JB.4";#N/A,#N/A,FALSE,"JB.5";#N/A,#N/A,FALSE,"JB.6";#N/A,#N/A,FALSE,"JB.7";#N/A,#N/A,FALSE,"JB.8";#N/A,#N/A,FALSE,"JB.9";#N/A,#N/A,FALSE,"JB.10";#N/A,#N/A,FALSE,"JC.1";#N/A,#N/A,FALSE,"JC.2";#N/A,#N/A,FALSE,"JC.3";#N/A,#N/A,FALSE,"JC.4";#N/A,#N/A,FALSE,"JC.5";#N/A,#N/A,FALSE,"JC.6";#N/A,#N/A,FALSE,"JC.7";#N/A,#N/A,FALSE,"JC.8";#N/A,#N/A,FALSE,"JC.9";#N/A,#N/A,FALSE,"JC.10";#N/A,#N/A,FALSE,"JD.1";#N/A,#N/A,FALSE,"JD.2";#N/A,#N/A,FALSE,"JD.3";#N/A,#N/A,FALSE,"JD.4";#N/A,#N/A,FALSE,"JD.5";#N/A,#N/A,FALSE,"JD.6";#N/A,#N/A,FALSE,"JD.7";#N/A,#N/A,FALSE,"JD.8";#N/A,#N/A,FALSE,"JD.9";#N/A,#N/A,FALSE,"JD.10"}</definedName>
    <definedName name="RIGHT2" localSheetId="2" hidden="1">{#N/A,#N/A,FALSE,"JA.1";#N/A,#N/A,FALSE,"JA.2";#N/A,#N/A,FALSE,"JA.3";#N/A,#N/A,FALSE,"JA.4";#N/A,#N/A,FALSE,"JA.5";#N/A,#N/A,FALSE,"JA.6";#N/A,#N/A,FALSE,"JA.7";#N/A,#N/A,FALSE,"JA.8";#N/A,#N/A,FALSE,"JA.9";#N/A,#N/A,FALSE,"JA.10";#N/A,#N/A,FALSE,"JB.1";#N/A,#N/A,FALSE,"JB.2";#N/A,#N/A,FALSE,"JB.3";#N/A,#N/A,FALSE,"JB.4";#N/A,#N/A,FALSE,"JB.5";#N/A,#N/A,FALSE,"JB.6";#N/A,#N/A,FALSE,"JB.7";#N/A,#N/A,FALSE,"JB.8";#N/A,#N/A,FALSE,"JB.9";#N/A,#N/A,FALSE,"JB.10";#N/A,#N/A,FALSE,"JC.1";#N/A,#N/A,FALSE,"JC.2";#N/A,#N/A,FALSE,"JC.3";#N/A,#N/A,FALSE,"JC.4";#N/A,#N/A,FALSE,"JC.5";#N/A,#N/A,FALSE,"JC.6";#N/A,#N/A,FALSE,"JC.7";#N/A,#N/A,FALSE,"JC.8";#N/A,#N/A,FALSE,"JC.9";#N/A,#N/A,FALSE,"JC.10";#N/A,#N/A,FALSE,"JD.1";#N/A,#N/A,FALSE,"JD.2";#N/A,#N/A,FALSE,"JD.3";#N/A,#N/A,FALSE,"JD.4";#N/A,#N/A,FALSE,"JD.5";#N/A,#N/A,FALSE,"JD.6";#N/A,#N/A,FALSE,"JD.7";#N/A,#N/A,FALSE,"JD.8";#N/A,#N/A,FALSE,"JD.9";#N/A,#N/A,FALSE,"JD.10"}</definedName>
    <definedName name="RIGHT2" localSheetId="4" hidden="1">{#N/A,#N/A,FALSE,"JA.1";#N/A,#N/A,FALSE,"JA.2";#N/A,#N/A,FALSE,"JA.3";#N/A,#N/A,FALSE,"JA.4";#N/A,#N/A,FALSE,"JA.5";#N/A,#N/A,FALSE,"JA.6";#N/A,#N/A,FALSE,"JA.7";#N/A,#N/A,FALSE,"JA.8";#N/A,#N/A,FALSE,"JA.9";#N/A,#N/A,FALSE,"JA.10";#N/A,#N/A,FALSE,"JB.1";#N/A,#N/A,FALSE,"JB.2";#N/A,#N/A,FALSE,"JB.3";#N/A,#N/A,FALSE,"JB.4";#N/A,#N/A,FALSE,"JB.5";#N/A,#N/A,FALSE,"JB.6";#N/A,#N/A,FALSE,"JB.7";#N/A,#N/A,FALSE,"JB.8";#N/A,#N/A,FALSE,"JB.9";#N/A,#N/A,FALSE,"JB.10";#N/A,#N/A,FALSE,"JC.1";#N/A,#N/A,FALSE,"JC.2";#N/A,#N/A,FALSE,"JC.3";#N/A,#N/A,FALSE,"JC.4";#N/A,#N/A,FALSE,"JC.5";#N/A,#N/A,FALSE,"JC.6";#N/A,#N/A,FALSE,"JC.7";#N/A,#N/A,FALSE,"JC.8";#N/A,#N/A,FALSE,"JC.9";#N/A,#N/A,FALSE,"JC.10";#N/A,#N/A,FALSE,"JD.1";#N/A,#N/A,FALSE,"JD.2";#N/A,#N/A,FALSE,"JD.3";#N/A,#N/A,FALSE,"JD.4";#N/A,#N/A,FALSE,"JD.5";#N/A,#N/A,FALSE,"JD.6";#N/A,#N/A,FALSE,"JD.7";#N/A,#N/A,FALSE,"JD.8";#N/A,#N/A,FALSE,"JD.9";#N/A,#N/A,FALSE,"JD.10"}</definedName>
    <definedName name="RIGHT2" hidden="1">{#N/A,#N/A,FALSE,"JA.1";#N/A,#N/A,FALSE,"JA.2";#N/A,#N/A,FALSE,"JA.3";#N/A,#N/A,FALSE,"JA.4";#N/A,#N/A,FALSE,"JA.5";#N/A,#N/A,FALSE,"JA.6";#N/A,#N/A,FALSE,"JA.7";#N/A,#N/A,FALSE,"JA.8";#N/A,#N/A,FALSE,"JA.9";#N/A,#N/A,FALSE,"JA.10";#N/A,#N/A,FALSE,"JB.1";#N/A,#N/A,FALSE,"JB.2";#N/A,#N/A,FALSE,"JB.3";#N/A,#N/A,FALSE,"JB.4";#N/A,#N/A,FALSE,"JB.5";#N/A,#N/A,FALSE,"JB.6";#N/A,#N/A,FALSE,"JB.7";#N/A,#N/A,FALSE,"JB.8";#N/A,#N/A,FALSE,"JB.9";#N/A,#N/A,FALSE,"JB.10";#N/A,#N/A,FALSE,"JC.1";#N/A,#N/A,FALSE,"JC.2";#N/A,#N/A,FALSE,"JC.3";#N/A,#N/A,FALSE,"JC.4";#N/A,#N/A,FALSE,"JC.5";#N/A,#N/A,FALSE,"JC.6";#N/A,#N/A,FALSE,"JC.7";#N/A,#N/A,FALSE,"JC.8";#N/A,#N/A,FALSE,"JC.9";#N/A,#N/A,FALSE,"JC.10";#N/A,#N/A,FALSE,"JD.1";#N/A,#N/A,FALSE,"JD.2";#N/A,#N/A,FALSE,"JD.3";#N/A,#N/A,FALSE,"JD.4";#N/A,#N/A,FALSE,"JD.5";#N/A,#N/A,FALSE,"JD.6";#N/A,#N/A,FALSE,"JD.7";#N/A,#N/A,FALSE,"JD.8";#N/A,#N/A,FALSE,"JD.9";#N/A,#N/A,FALSE,"JD.10"}</definedName>
    <definedName name="rint" localSheetId="10">#REF!</definedName>
    <definedName name="rint">#REF!</definedName>
    <definedName name="rint3" localSheetId="10">#REF!</definedName>
    <definedName name="rint3">#REF!</definedName>
    <definedName name="ris" localSheetId="10">#REF!</definedName>
    <definedName name="ris">#REF!</definedName>
    <definedName name="RiskAfterRecalcMacro" hidden="1">""</definedName>
    <definedName name="RiskAfterSimMacro" hidden="1">""</definedName>
    <definedName name="RiskBeforeRecalcMacro" hidden="1">""</definedName>
    <definedName name="RiskBeforeSimMacro" hidden="1">""</definedName>
    <definedName name="RiskCollectDistributionSamples" hidden="1">2</definedName>
    <definedName name="RiskFixedSeed" hidden="1">1</definedName>
    <definedName name="RiskHasSettings" hidden="1">5</definedName>
    <definedName name="RiskMinimizeOnStart" hidden="1">FALSE</definedName>
    <definedName name="RiskMonitorConvergence" hidden="1">FALSE</definedName>
    <definedName name="RiskMultipleCPUSupportEnabled" hidden="1">TRUE</definedName>
    <definedName name="RiskNumIterations" hidden="1">10000</definedName>
    <definedName name="RiskNumSimulations" hidden="1">1</definedName>
    <definedName name="RiskPauseOnError" hidden="1">FALSE</definedName>
    <definedName name="RiskRunAfterRecalcMacro" hidden="1">FALSE</definedName>
    <definedName name="RiskRunAfterSimMacro" hidden="1">FALSE</definedName>
    <definedName name="RiskRunBeforeRecalcMacro" hidden="1">FALSE</definedName>
    <definedName name="RiskRunBeforeSimMacro" hidden="1">FALSE</definedName>
    <definedName name="RiskSamplingType" hidden="1">3</definedName>
    <definedName name="RiskStandardRecalc" hidden="1">1</definedName>
    <definedName name="RiskUpdateDisplay" hidden="1">FALSE</definedName>
    <definedName name="RiskUseDifferentSeedForEachSim" hidden="1">FALSE</definedName>
    <definedName name="RiskUseFixedSeed" hidden="1">FALSE</definedName>
    <definedName name="RiskUseMultipleCPUs" hidden="1">FALSE</definedName>
    <definedName name="Riyadh" localSheetId="2" hidden="1">{#N/A,#N/A,FALSE,"PROFIT 11-95"}</definedName>
    <definedName name="Riyadh" localSheetId="4" hidden="1">{#N/A,#N/A,FALSE,"PROFIT 11-95"}</definedName>
    <definedName name="Riyadh" hidden="1">{#N/A,#N/A,FALSE,"PROFIT 11-95"}</definedName>
    <definedName name="rjuyg" localSheetId="2" hidden="1">{#N/A,#N/A,FALSE,"UK";#N/A,#N/A,FALSE,"FR";#N/A,#N/A,FALSE,"SWE";#N/A,#N/A,FALSE,"BE";#N/A,#N/A,FALSE,"IT";#N/A,#N/A,FALSE,"SP";#N/A,#N/A,FALSE,"GE";#N/A,#N/A,FALSE,"PO";#N/A,#N/A,FALSE,"SWI";#N/A,#N/A,FALSE,"NON"}</definedName>
    <definedName name="rjuyg" localSheetId="4" hidden="1">{#N/A,#N/A,FALSE,"UK";#N/A,#N/A,FALSE,"FR";#N/A,#N/A,FALSE,"SWE";#N/A,#N/A,FALSE,"BE";#N/A,#N/A,FALSE,"IT";#N/A,#N/A,FALSE,"SP";#N/A,#N/A,FALSE,"GE";#N/A,#N/A,FALSE,"PO";#N/A,#N/A,FALSE,"SWI";#N/A,#N/A,FALSE,"NON"}</definedName>
    <definedName name="rjuyg" hidden="1">{#N/A,#N/A,FALSE,"UK";#N/A,#N/A,FALSE,"FR";#N/A,#N/A,FALSE,"SWE";#N/A,#N/A,FALSE,"BE";#N/A,#N/A,FALSE,"IT";#N/A,#N/A,FALSE,"SP";#N/A,#N/A,FALSE,"GE";#N/A,#N/A,FALSE,"PO";#N/A,#N/A,FALSE,"SWI";#N/A,#N/A,FALSE,"NON"}</definedName>
    <definedName name="RNG" localSheetId="10">#REF!</definedName>
    <definedName name="RNG">#REF!</definedName>
    <definedName name="rngBodyText" localSheetId="10">#REF!</definedName>
    <definedName name="rngBodyText">#REF!</definedName>
    <definedName name="RngBottomRight" localSheetId="10">#REF!</definedName>
    <definedName name="RngBottomRight">#REF!</definedName>
    <definedName name="rngColDelChars" localSheetId="10">#REF!</definedName>
    <definedName name="rngColDelChars">#REF!</definedName>
    <definedName name="rngColumnDelete" localSheetId="10">#REF!</definedName>
    <definedName name="rngColumnDelete">#REF!</definedName>
    <definedName name="rngDeleteColumns" localSheetId="10">#REF!</definedName>
    <definedName name="rngDeleteColumns">#REF!</definedName>
    <definedName name="rngDeleteRows" localSheetId="10">#REF!</definedName>
    <definedName name="rngDeleteRows">#REF!</definedName>
    <definedName name="rngEmail" localSheetId="10">#REF!</definedName>
    <definedName name="rngEmail">#REF!</definedName>
    <definedName name="rngFileDir" localSheetId="10">#REF!</definedName>
    <definedName name="rngFileDir">#REF!</definedName>
    <definedName name="rngFileFormat" localSheetId="10">#REF!</definedName>
    <definedName name="rngFileFormat">#REF!</definedName>
    <definedName name="rngFileName" localSheetId="10">#REF!</definedName>
    <definedName name="rngFileName">#REF!</definedName>
    <definedName name="rngPassage" localSheetId="10" hidden="1">#REF!,#REF!,#REF!,#REF!</definedName>
    <definedName name="rngPassage" localSheetId="4" hidden="1">#REF!,#REF!,#REF!,#REF!</definedName>
    <definedName name="rngPassage" hidden="1">#REF!,#REF!,#REF!,#REF!</definedName>
    <definedName name="rngPassword" localSheetId="10">#REF!</definedName>
    <definedName name="rngPassword">#REF!</definedName>
    <definedName name="rngPasswordProtect" localSheetId="10">#REF!</definedName>
    <definedName name="rngPasswordProtect">#REF!</definedName>
    <definedName name="rngPrint" localSheetId="10">#REF!</definedName>
    <definedName name="rngPrint">#REF!</definedName>
    <definedName name="rngRetainFormulas" localSheetId="10">#REF!</definedName>
    <definedName name="rngRetainFormulas">#REF!</definedName>
    <definedName name="rngRVNR" localSheetId="10" hidden="1">#REF!,#REF!</definedName>
    <definedName name="rngRVNR" localSheetId="4" hidden="1">#REF!,#REF!</definedName>
    <definedName name="rngRVNR" hidden="1">#REF!,#REF!</definedName>
    <definedName name="rngSaveFile" localSheetId="10">#REF!</definedName>
    <definedName name="rngSaveFile">#REF!</definedName>
    <definedName name="rngSubjectLine" localSheetId="10">#REF!</definedName>
    <definedName name="rngSubjectLine">#REF!</definedName>
    <definedName name="rngT18" localSheetId="10" hidden="1">#REF!,#REF!,#REF!</definedName>
    <definedName name="rngT18" localSheetId="4" hidden="1">#REF!,#REF!,#REF!</definedName>
    <definedName name="rngT18" hidden="1">#REF!,#REF!,#REF!</definedName>
    <definedName name="rngTabName" localSheetId="10">#REF!</definedName>
    <definedName name="rngTabName">#REF!</definedName>
    <definedName name="rngTopLeft" localSheetId="10">#REF!</definedName>
    <definedName name="rngTopLeft">#REF!</definedName>
    <definedName name="Robert2" localSheetId="2" hidden="1">{"DCF",#N/A,FALSE,"CF"}</definedName>
    <definedName name="Robert2" localSheetId="4" hidden="1">{"DCF",#N/A,FALSE,"CF"}</definedName>
    <definedName name="Robert2" hidden="1">{"DCF",#N/A,FALSE,"CF"}</definedName>
    <definedName name="ROE" localSheetId="10" hidden="1">#REF!</definedName>
    <definedName name="ROE" localSheetId="4" hidden="1">#REF!</definedName>
    <definedName name="ROE" hidden="1">#REF!</definedName>
    <definedName name="ROIC" localSheetId="10">#REF!</definedName>
    <definedName name="ROIC">#REF!</definedName>
    <definedName name="roll_forward" localSheetId="10">#REF!</definedName>
    <definedName name="roll_forward">#REF!</definedName>
    <definedName name="Romania" localSheetId="10">#REF!</definedName>
    <definedName name="Romania">#REF!</definedName>
    <definedName name="ROTA" localSheetId="10">#REF!</definedName>
    <definedName name="ROTA">#REF!</definedName>
    <definedName name="ROUISSEM" localSheetId="2" hidden="1">{#N/A,#N/A,FALSE,"INVEST-SUP";#N/A,#N/A,FALSE,"GRILLEC";#N/A,#N/A,FALSE,"HYPER"}</definedName>
    <definedName name="ROUISSEM" localSheetId="4" hidden="1">{#N/A,#N/A,FALSE,"INVEST-SUP";#N/A,#N/A,FALSE,"GRILLEC";#N/A,#N/A,FALSE,"HYPER"}</definedName>
    <definedName name="ROUISSEM" hidden="1">{#N/A,#N/A,FALSE,"INVEST-SUP";#N/A,#N/A,FALSE,"GRILLEC";#N/A,#N/A,FALSE,"HYPER"}</definedName>
    <definedName name="roukaya" localSheetId="2" hidden="1">{#N/A,#N/A,FALSE,"Compte Resultat";#N/A,#N/A,FALSE,"Effets Bud 00-2000";#N/A,#N/A,FALSE,"Effets 1999-2000";#N/A,#N/A,FALSE,"Effets RP1 00-FORECAST";#N/A,#N/A,FALSE,"Ventes";#N/A,#N/A,FALSE,"Performances";#N/A,#N/A,FALSE,"Marche des ateliers";#N/A,#N/A,FALSE,"Frais Variables";#N/A,#N/A,FALSE,"Synthese Analyse des F.V";#N/A,#N/A,FALSE,"Analyse Combustibles";#N/A,#N/A,FALSE,"Analyse Electricite";#N/A,#N/A,FALSE,"Analyse Emballage";#N/A,#N/A,FALSE,"Analyse Additifs au cru";#N/A,#N/A,FALSE,"Analyse Additifs au ciment";#N/A,#N/A,FALSE,"Analyse Four. De Fab. au KK";#N/A,#N/A,FALSE,"Analyse Four. De Fab. au Ciment";#N/A,#N/A,FALSE,"Analyse Carriere";#N/A,#N/A,FALSE,"Frais de fonctionnement";#N/A,#N/A,FALSE,"Prix unitaire";#N/A,#N/A,FALSE,"Variation de stock mensualise";#N/A,#N/A,FALSE,"Résultat financier"}</definedName>
    <definedName name="roukaya" localSheetId="4" hidden="1">{#N/A,#N/A,FALSE,"Compte Resultat";#N/A,#N/A,FALSE,"Effets Bud 00-2000";#N/A,#N/A,FALSE,"Effets 1999-2000";#N/A,#N/A,FALSE,"Effets RP1 00-FORECAST";#N/A,#N/A,FALSE,"Ventes";#N/A,#N/A,FALSE,"Performances";#N/A,#N/A,FALSE,"Marche des ateliers";#N/A,#N/A,FALSE,"Frais Variables";#N/A,#N/A,FALSE,"Synthese Analyse des F.V";#N/A,#N/A,FALSE,"Analyse Combustibles";#N/A,#N/A,FALSE,"Analyse Electricite";#N/A,#N/A,FALSE,"Analyse Emballage";#N/A,#N/A,FALSE,"Analyse Additifs au cru";#N/A,#N/A,FALSE,"Analyse Additifs au ciment";#N/A,#N/A,FALSE,"Analyse Four. De Fab. au KK";#N/A,#N/A,FALSE,"Analyse Four. De Fab. au Ciment";#N/A,#N/A,FALSE,"Analyse Carriere";#N/A,#N/A,FALSE,"Frais de fonctionnement";#N/A,#N/A,FALSE,"Prix unitaire";#N/A,#N/A,FALSE,"Variation de stock mensualise";#N/A,#N/A,FALSE,"Résultat financier"}</definedName>
    <definedName name="roukaya" hidden="1">{#N/A,#N/A,FALSE,"Compte Resultat";#N/A,#N/A,FALSE,"Effets Bud 00-2000";#N/A,#N/A,FALSE,"Effets 1999-2000";#N/A,#N/A,FALSE,"Effets RP1 00-FORECAST";#N/A,#N/A,FALSE,"Ventes";#N/A,#N/A,FALSE,"Performances";#N/A,#N/A,FALSE,"Marche des ateliers";#N/A,#N/A,FALSE,"Frais Variables";#N/A,#N/A,FALSE,"Synthese Analyse des F.V";#N/A,#N/A,FALSE,"Analyse Combustibles";#N/A,#N/A,FALSE,"Analyse Electricite";#N/A,#N/A,FALSE,"Analyse Emballage";#N/A,#N/A,FALSE,"Analyse Additifs au cru";#N/A,#N/A,FALSE,"Analyse Additifs au ciment";#N/A,#N/A,FALSE,"Analyse Four. De Fab. au KK";#N/A,#N/A,FALSE,"Analyse Four. De Fab. au Ciment";#N/A,#N/A,FALSE,"Analyse Carriere";#N/A,#N/A,FALSE,"Frais de fonctionnement";#N/A,#N/A,FALSE,"Prix unitaire";#N/A,#N/A,FALSE,"Variation de stock mensualise";#N/A,#N/A,FALSE,"Résultat financier"}</definedName>
    <definedName name="rounding" localSheetId="10">#REF!</definedName>
    <definedName name="rounding">#REF!</definedName>
    <definedName name="rps" localSheetId="2" hidden="1">{#N/A,#N/A,FALSE,"East Anglia";#N/A,#N/A,FALSE,"Great Western";#N/A,#N/A,FALSE,"LNE";#N/A,#N/A,FALSE,"Midlands";#N/A,#N/A,FALSE,"Scotland";#N/A,#N/A,FALSE,"North West";#N/A,#N/A,FALSE,"Southern";#N/A,#N/A,FALSE,"Central";#N/A,#N/A,FALSE,"MS";#N/A,#N/A,FALSE,"WCML";#N/A,#N/A,FALSE,"TL2000";#N/A,#N/A,FALSE,"Corporate";#N/A,#N/A,FALSE,"CTRL";#N/A,#N/A,FALSE,"Intra-group Summary";"year1",#N/A,FALSE,"IZT";"year2",#N/A,FALSE,"IZT"}</definedName>
    <definedName name="rps" localSheetId="4" hidden="1">{#N/A,#N/A,FALSE,"East Anglia";#N/A,#N/A,FALSE,"Great Western";#N/A,#N/A,FALSE,"LNE";#N/A,#N/A,FALSE,"Midlands";#N/A,#N/A,FALSE,"Scotland";#N/A,#N/A,FALSE,"North West";#N/A,#N/A,FALSE,"Southern";#N/A,#N/A,FALSE,"Central";#N/A,#N/A,FALSE,"MS";#N/A,#N/A,FALSE,"WCML";#N/A,#N/A,FALSE,"TL2000";#N/A,#N/A,FALSE,"Corporate";#N/A,#N/A,FALSE,"CTRL";#N/A,#N/A,FALSE,"Intra-group Summary";"year1",#N/A,FALSE,"IZT";"year2",#N/A,FALSE,"IZT"}</definedName>
    <definedName name="rps" hidden="1">{#N/A,#N/A,FALSE,"East Anglia";#N/A,#N/A,FALSE,"Great Western";#N/A,#N/A,FALSE,"LNE";#N/A,#N/A,FALSE,"Midlands";#N/A,#N/A,FALSE,"Scotland";#N/A,#N/A,FALSE,"North West";#N/A,#N/A,FALSE,"Southern";#N/A,#N/A,FALSE,"Central";#N/A,#N/A,FALSE,"MS";#N/A,#N/A,FALSE,"WCML";#N/A,#N/A,FALSE,"TL2000";#N/A,#N/A,FALSE,"Corporate";#N/A,#N/A,FALSE,"CTRL";#N/A,#N/A,FALSE,"Intra-group Summary";"year1",#N/A,FALSE,"IZT";"year2",#N/A,FALSE,"IZT"}</definedName>
    <definedName name="RptEmailAddress" localSheetId="10">#REF!</definedName>
    <definedName name="RptEmailAddress">#REF!</definedName>
    <definedName name="rr" localSheetId="2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rr" localSheetId="4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rr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rrg" localSheetId="2" hidden="1">{#N/A,#N/A,TRUE,"PROFIT 11-95"}</definedName>
    <definedName name="rrg" localSheetId="4" hidden="1">{#N/A,#N/A,TRUE,"PROFIT 11-95"}</definedName>
    <definedName name="rrg" hidden="1">{#N/A,#N/A,TRUE,"PROFIT 11-95"}</definedName>
    <definedName name="RRR" localSheetId="2" hidden="1">{"casespecific",#N/A,FALSE,"Assumptions"}</definedName>
    <definedName name="RRR" localSheetId="4" hidden="1">{"casespecific",#N/A,FALSE,"Assumptions"}</definedName>
    <definedName name="RRR" hidden="1">{"casespecific",#N/A,FALSE,"Assumptions"}</definedName>
    <definedName name="rrrr" localSheetId="2" hidden="1">{#N/A,#N/A,TRUE,"Cover";#N/A,#N/A,TRUE,"Conts";#N/A,#N/A,TRUE,"VOS";#N/A,#N/A,TRUE,"Warrington";#N/A,#N/A,TRUE,"Widnes"}</definedName>
    <definedName name="rrrr" localSheetId="4" hidden="1">{#N/A,#N/A,TRUE,"Cover";#N/A,#N/A,TRUE,"Conts";#N/A,#N/A,TRUE,"VOS";#N/A,#N/A,TRUE,"Warrington";#N/A,#N/A,TRUE,"Widnes"}</definedName>
    <definedName name="rrrr" hidden="1">{#N/A,#N/A,TRUE,"Cover";#N/A,#N/A,TRUE,"Conts";#N/A,#N/A,TRUE,"VOS";#N/A,#N/A,TRUE,"Warrington";#N/A,#N/A,TRUE,"Widnes"}</definedName>
    <definedName name="rrrrr" localSheetId="2" hidden="1">{#N/A,#N/A,FALSE,"BANNERS";#N/A,#N/A,FALSE,"Market";#N/A,#N/A,FALSE,"Tel Rev";#N/A,#N/A,FALSE,"Revenues IOL";#N/A,#N/A,FALSE,"Invest";#N/A,#N/A,FALSE,"Op Cost1";#N/A,#N/A,FALSE,"Op Cost2";#N/A,#N/A,FALSE,"Oth_&amp;_Tot_Revenues";#N/A,#N/A,FALSE,"Fin Mod";#N/A,#N/A,FALSE,"FinMod_RoW";#N/A,#N/A,FALSE,"P&amp;E Burocrat";#N/A,#N/A,FALSE,"cash flow"}</definedName>
    <definedName name="rrrrr" localSheetId="4" hidden="1">{#N/A,#N/A,FALSE,"BANNERS";#N/A,#N/A,FALSE,"Market";#N/A,#N/A,FALSE,"Tel Rev";#N/A,#N/A,FALSE,"Revenues IOL";#N/A,#N/A,FALSE,"Invest";#N/A,#N/A,FALSE,"Op Cost1";#N/A,#N/A,FALSE,"Op Cost2";#N/A,#N/A,FALSE,"Oth_&amp;_Tot_Revenues";#N/A,#N/A,FALSE,"Fin Mod";#N/A,#N/A,FALSE,"FinMod_RoW";#N/A,#N/A,FALSE,"P&amp;E Burocrat";#N/A,#N/A,FALSE,"cash flow"}</definedName>
    <definedName name="rrrrr" hidden="1">{#N/A,#N/A,FALSE,"BANNERS";#N/A,#N/A,FALSE,"Market";#N/A,#N/A,FALSE,"Tel Rev";#N/A,#N/A,FALSE,"Revenues IOL";#N/A,#N/A,FALSE,"Invest";#N/A,#N/A,FALSE,"Op Cost1";#N/A,#N/A,FALSE,"Op Cost2";#N/A,#N/A,FALSE,"Oth_&amp;_Tot_Revenues";#N/A,#N/A,FALSE,"Fin Mod";#N/A,#N/A,FALSE,"FinMod_RoW";#N/A,#N/A,FALSE,"P&amp;E Burocrat";#N/A,#N/A,FALSE,"cash flow"}</definedName>
    <definedName name="rrrrrr" localSheetId="2" hidden="1">{#N/A,#N/A,FALSE,"Maritime";#N/A,#N/A,FALSE,"Transit";#N/A,#N/A,FALSE,"Commercial";#N/A,#N/A,FALSE,"Safi";#N/A,#N/A,FALSE,"JORF LASFAR";#N/A,#N/A,FALSE,"Agadir";#N/A,#N/A,FALSE,"Nador";#N/A,#N/A,FALSE,"Phyto";#N/A,#N/A,FALSE,"TIR Mohammedia";#N/A,#N/A,FALSE,"NOUACEUR"}</definedName>
    <definedName name="rrrrrr" localSheetId="4" hidden="1">{#N/A,#N/A,FALSE,"Maritime";#N/A,#N/A,FALSE,"Transit";#N/A,#N/A,FALSE,"Commercial";#N/A,#N/A,FALSE,"Safi";#N/A,#N/A,FALSE,"JORF LASFAR";#N/A,#N/A,FALSE,"Agadir";#N/A,#N/A,FALSE,"Nador";#N/A,#N/A,FALSE,"Phyto";#N/A,#N/A,FALSE,"TIR Mohammedia";#N/A,#N/A,FALSE,"NOUACEUR"}</definedName>
    <definedName name="rrrrrr" hidden="1">{#N/A,#N/A,FALSE,"Maritime";#N/A,#N/A,FALSE,"Transit";#N/A,#N/A,FALSE,"Commercial";#N/A,#N/A,FALSE,"Safi";#N/A,#N/A,FALSE,"JORF LASFAR";#N/A,#N/A,FALSE,"Agadir";#N/A,#N/A,FALSE,"Nador";#N/A,#N/A,FALSE,"Phyto";#N/A,#N/A,FALSE,"TIR Mohammedia";#N/A,#N/A,FALSE,"NOUACEUR"}</definedName>
    <definedName name="rrrrrrr" localSheetId="2" hidden="1">{#N/A,#N/A,TRUE,"Cover";#N/A,#N/A,TRUE,"Conts";#N/A,#N/A,TRUE,"VOS";#N/A,#N/A,TRUE,"Warrington";#N/A,#N/A,TRUE,"Widnes"}</definedName>
    <definedName name="rrrrrrr" localSheetId="4" hidden="1">{#N/A,#N/A,TRUE,"Cover";#N/A,#N/A,TRUE,"Conts";#N/A,#N/A,TRUE,"VOS";#N/A,#N/A,TRUE,"Warrington";#N/A,#N/A,TRUE,"Widnes"}</definedName>
    <definedName name="rrrrrrr" hidden="1">{#N/A,#N/A,TRUE,"Cover";#N/A,#N/A,TRUE,"Conts";#N/A,#N/A,TRUE,"VOS";#N/A,#N/A,TRUE,"Warrington";#N/A,#N/A,TRUE,"Widnes"}</definedName>
    <definedName name="rrrrrrrr" localSheetId="2" hidden="1">{#N/A,#N/A,FALSE,"Title";#N/A,#N/A,FALSE,"Index";#N/A,#N/A,FALSE,"Comm";#N/A,#N/A,FALSE,"A1";#N/A,#N/A,FALSE,"A2";#N/A,#N/A,FALSE,"A3";#N/A,#N/A,FALSE,"A4";#N/A,#N/A,FALSE,"A5";#N/A,#N/A,FALSE,"A6";#N/A,#N/A,FALSE,"A7";#N/A,#N/A,FALSE,"A8";#N/A,#N/A,FALSE,"A9";#N/A,#N/A,FALSE,"B1";#N/A,#N/A,FALSE,"B2";#N/A,#N/A,FALSE,"C1";#N/A,#N/A,FALSE,"C2";#N/A,#N/A,FALSE,"C3";#N/A,#N/A,FALSE,"C4";#N/A,#N/A,FALSE,"C5";#N/A,#N/A,FALSE,"D1";#N/A,#N/A,FALSE,"D2";#N/A,#N/A,FALSE,"D3";#N/A,#N/A,FALSE,"E1";#N/A,#N/A,FALSE,"E2";#N/A,#N/A,FALSE,"H1";#N/A,#N/A,FALSE,"H2";#N/A,#N/A,FALSE,"Summ";#N/A,#N/A,FALSE,"H3";#N/A,#N/A,FALSE,"H4";#N/A,#N/A,FALSE,"A10"}</definedName>
    <definedName name="rrrrrrrr" localSheetId="4" hidden="1">{#N/A,#N/A,FALSE,"Title";#N/A,#N/A,FALSE,"Index";#N/A,#N/A,FALSE,"Comm";#N/A,#N/A,FALSE,"A1";#N/A,#N/A,FALSE,"A2";#N/A,#N/A,FALSE,"A3";#N/A,#N/A,FALSE,"A4";#N/A,#N/A,FALSE,"A5";#N/A,#N/A,FALSE,"A6";#N/A,#N/A,FALSE,"A7";#N/A,#N/A,FALSE,"A8";#N/A,#N/A,FALSE,"A9";#N/A,#N/A,FALSE,"B1";#N/A,#N/A,FALSE,"B2";#N/A,#N/A,FALSE,"C1";#N/A,#N/A,FALSE,"C2";#N/A,#N/A,FALSE,"C3";#N/A,#N/A,FALSE,"C4";#N/A,#N/A,FALSE,"C5";#N/A,#N/A,FALSE,"D1";#N/A,#N/A,FALSE,"D2";#N/A,#N/A,FALSE,"D3";#N/A,#N/A,FALSE,"E1";#N/A,#N/A,FALSE,"E2";#N/A,#N/A,FALSE,"H1";#N/A,#N/A,FALSE,"H2";#N/A,#N/A,FALSE,"Summ";#N/A,#N/A,FALSE,"H3";#N/A,#N/A,FALSE,"H4";#N/A,#N/A,FALSE,"A10"}</definedName>
    <definedName name="rrrrrrrr" hidden="1">{#N/A,#N/A,FALSE,"Title";#N/A,#N/A,FALSE,"Index";#N/A,#N/A,FALSE,"Comm";#N/A,#N/A,FALSE,"A1";#N/A,#N/A,FALSE,"A2";#N/A,#N/A,FALSE,"A3";#N/A,#N/A,FALSE,"A4";#N/A,#N/A,FALSE,"A5";#N/A,#N/A,FALSE,"A6";#N/A,#N/A,FALSE,"A7";#N/A,#N/A,FALSE,"A8";#N/A,#N/A,FALSE,"A9";#N/A,#N/A,FALSE,"B1";#N/A,#N/A,FALSE,"B2";#N/A,#N/A,FALSE,"C1";#N/A,#N/A,FALSE,"C2";#N/A,#N/A,FALSE,"C3";#N/A,#N/A,FALSE,"C4";#N/A,#N/A,FALSE,"C5";#N/A,#N/A,FALSE,"D1";#N/A,#N/A,FALSE,"D2";#N/A,#N/A,FALSE,"D3";#N/A,#N/A,FALSE,"E1";#N/A,#N/A,FALSE,"E2";#N/A,#N/A,FALSE,"H1";#N/A,#N/A,FALSE,"H2";#N/A,#N/A,FALSE,"Summ";#N/A,#N/A,FALSE,"H3";#N/A,#N/A,FALSE,"H4";#N/A,#N/A,FALSE,"A10"}</definedName>
    <definedName name="rrrrrrrrrrr" localSheetId="10">#REF!</definedName>
    <definedName name="rrrrrrrrrrr">#REF!</definedName>
    <definedName name="rrrrrrrrrrrr" localSheetId="10">#REF!</definedName>
    <definedName name="rrrrrrrrrrrr">#REF!</definedName>
    <definedName name="rrrrrrrrrrrrrrrrrrrrrrrrrrr" localSheetId="2" hidden="1">{#N/A,#N/A,FALSE,"Maritime";#N/A,#N/A,FALSE,"Transit";#N/A,#N/A,FALSE,"Commercial";#N/A,#N/A,FALSE,"Safi";#N/A,#N/A,FALSE,"JORF LASFAR";#N/A,#N/A,FALSE,"Agadir";#N/A,#N/A,FALSE,"Nador";#N/A,#N/A,FALSE,"Phyto";#N/A,#N/A,FALSE,"TIR Mohammedia";#N/A,#N/A,FALSE,"NOUACEUR"}</definedName>
    <definedName name="rrrrrrrrrrrrrrrrrrrrrrrrrrr" localSheetId="4" hidden="1">{#N/A,#N/A,FALSE,"Maritime";#N/A,#N/A,FALSE,"Transit";#N/A,#N/A,FALSE,"Commercial";#N/A,#N/A,FALSE,"Safi";#N/A,#N/A,FALSE,"JORF LASFAR";#N/A,#N/A,FALSE,"Agadir";#N/A,#N/A,FALSE,"Nador";#N/A,#N/A,FALSE,"Phyto";#N/A,#N/A,FALSE,"TIR Mohammedia";#N/A,#N/A,FALSE,"NOUACEUR"}</definedName>
    <definedName name="rrrrrrrrrrrrrrrrrrrrrrrrrrr" hidden="1">{#N/A,#N/A,FALSE,"Maritime";#N/A,#N/A,FALSE,"Transit";#N/A,#N/A,FALSE,"Commercial";#N/A,#N/A,FALSE,"Safi";#N/A,#N/A,FALSE,"JORF LASFAR";#N/A,#N/A,FALSE,"Agadir";#N/A,#N/A,FALSE,"Nador";#N/A,#N/A,FALSE,"Phyto";#N/A,#N/A,FALSE,"TIR Mohammedia";#N/A,#N/A,FALSE,"NOUACEUR"}</definedName>
    <definedName name="rshy" localSheetId="2" hidden="1">{#N/A,#N/A,FALSE,"UK";#N/A,#N/A,FALSE,"FR";#N/A,#N/A,FALSE,"SWE";#N/A,#N/A,FALSE,"BE";#N/A,#N/A,FALSE,"IT";#N/A,#N/A,FALSE,"SP";#N/A,#N/A,FALSE,"GE";#N/A,#N/A,FALSE,"PO";#N/A,#N/A,FALSE,"SWI";#N/A,#N/A,FALSE,"NON"}</definedName>
    <definedName name="rshy" localSheetId="4" hidden="1">{#N/A,#N/A,FALSE,"UK";#N/A,#N/A,FALSE,"FR";#N/A,#N/A,FALSE,"SWE";#N/A,#N/A,FALSE,"BE";#N/A,#N/A,FALSE,"IT";#N/A,#N/A,FALSE,"SP";#N/A,#N/A,FALSE,"GE";#N/A,#N/A,FALSE,"PO";#N/A,#N/A,FALSE,"SWI";#N/A,#N/A,FALSE,"NON"}</definedName>
    <definedName name="rshy" hidden="1">{#N/A,#N/A,FALSE,"UK";#N/A,#N/A,FALSE,"FR";#N/A,#N/A,FALSE,"SWE";#N/A,#N/A,FALSE,"BE";#N/A,#N/A,FALSE,"IT";#N/A,#N/A,FALSE,"SP";#N/A,#N/A,FALSE,"GE";#N/A,#N/A,FALSE,"PO";#N/A,#N/A,FALSE,"SWI";#N/A,#N/A,FALSE,"NON"}</definedName>
    <definedName name="RSQT" localSheetId="10">#REF!</definedName>
    <definedName name="RSQT">#REF!</definedName>
    <definedName name="rszyh" localSheetId="2" hidden="1">{#N/A,#N/A,FALSE,"Summary";#N/A,#N/A,FALSE,"Total";#N/A,#N/A,FALSE,"Total ex Swe";#N/A,#N/A,FALSE,"Volume";#N/A,#N/A,FALSE,"Expenses";#N/A,#N/A,FALSE,"CM Var";#N/A,#N/A,FALSE,"YTD Var"}</definedName>
    <definedName name="rszyh" localSheetId="4" hidden="1">{#N/A,#N/A,FALSE,"Summary";#N/A,#N/A,FALSE,"Total";#N/A,#N/A,FALSE,"Total ex Swe";#N/A,#N/A,FALSE,"Volume";#N/A,#N/A,FALSE,"Expenses";#N/A,#N/A,FALSE,"CM Var";#N/A,#N/A,FALSE,"YTD Var"}</definedName>
    <definedName name="rszyh" hidden="1">{#N/A,#N/A,FALSE,"Summary";#N/A,#N/A,FALSE,"Total";#N/A,#N/A,FALSE,"Total ex Swe";#N/A,#N/A,FALSE,"Volume";#N/A,#N/A,FALSE,"Expenses";#N/A,#N/A,FALSE,"CM Var";#N/A,#N/A,FALSE,"YTD Var"}</definedName>
    <definedName name="rt" localSheetId="2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rt" localSheetId="4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rt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rtert" localSheetId="10">#REF!</definedName>
    <definedName name="rtert">#REF!</definedName>
    <definedName name="rtfa" localSheetId="10">#REF!</definedName>
    <definedName name="rtfa">#REF!</definedName>
    <definedName name="RTG" localSheetId="2" hidden="1">{#N/A,#N/A,FALSE,"Operations";#N/A,#N/A,FALSE,"Financials"}</definedName>
    <definedName name="RTG" localSheetId="4" hidden="1">{#N/A,#N/A,FALSE,"Operations";#N/A,#N/A,FALSE,"Financials"}</definedName>
    <definedName name="RTG" hidden="1">{#N/A,#N/A,FALSE,"Operations";#N/A,#N/A,FALSE,"Financials"}</definedName>
    <definedName name="rtgds" localSheetId="2" hidden="1">{#N/A,#N/A,TRUE,"Historicals";#N/A,#N/A,TRUE,"Charts";#N/A,#N/A,TRUE,"Forecasts"}</definedName>
    <definedName name="rtgds" localSheetId="4" hidden="1">{#N/A,#N/A,TRUE,"Historicals";#N/A,#N/A,TRUE,"Charts";#N/A,#N/A,TRUE,"Forecasts"}</definedName>
    <definedName name="rtgds" hidden="1">{#N/A,#N/A,TRUE,"Historicals";#N/A,#N/A,TRUE,"Charts";#N/A,#N/A,TRUE,"Forecasts"}</definedName>
    <definedName name="rtgds_1" localSheetId="2" hidden="1">{#N/A,#N/A,TRUE,"Historicals";#N/A,#N/A,TRUE,"Charts";#N/A,#N/A,TRUE,"Forecasts"}</definedName>
    <definedName name="rtgds_1" localSheetId="4" hidden="1">{#N/A,#N/A,TRUE,"Historicals";#N/A,#N/A,TRUE,"Charts";#N/A,#N/A,TRUE,"Forecasts"}</definedName>
    <definedName name="rtgds_1" hidden="1">{#N/A,#N/A,TRUE,"Historicals";#N/A,#N/A,TRUE,"Charts";#N/A,#N/A,TRUE,"Forecasts"}</definedName>
    <definedName name="rtgds_2" localSheetId="2" hidden="1">{#N/A,#N/A,TRUE,"Historicals";#N/A,#N/A,TRUE,"Charts";#N/A,#N/A,TRUE,"Forecasts"}</definedName>
    <definedName name="rtgds_2" localSheetId="4" hidden="1">{#N/A,#N/A,TRUE,"Historicals";#N/A,#N/A,TRUE,"Charts";#N/A,#N/A,TRUE,"Forecasts"}</definedName>
    <definedName name="rtgds_2" hidden="1">{#N/A,#N/A,TRUE,"Historicals";#N/A,#N/A,TRUE,"Charts";#N/A,#N/A,TRUE,"Forecasts"}</definedName>
    <definedName name="rtgh" localSheetId="2" hidden="1">{TRUE,TRUE,-2,-16.25,774,494.25,FALSE,TRUE,TRUE,TRUE,0,32,#N/A,1,#N/A,31.0666666666667,63.6451612903226,1,FALSE,FALSE,3,TRUE,1,FALSE,75,"Swvu.Page3.","ACwvu.Page3.",#N/A,FALSE,FALSE,0.236220472440945,0.275590551181102,0.236220472440945,0.275590551181102,2,"","",TRUE,TRUE,FALSE,FALSE,1,83,#N/A,#N/A,"=R4C48:R64C71",FALSE,"Rwvu.Page3.","Cwvu.Page3.",FALSE,FALSE,TRUE,1,#N/A,#N/A,FALSE,FALSE,TRUE,TRUE,TRUE}</definedName>
    <definedName name="rtgh" localSheetId="4" hidden="1">{TRUE,TRUE,-2,-16.25,774,494.25,FALSE,TRUE,TRUE,TRUE,0,32,#N/A,1,#N/A,31.0666666666667,63.6451612903226,1,FALSE,FALSE,3,TRUE,1,FALSE,75,"Swvu.Page3.","ACwvu.Page3.",#N/A,FALSE,FALSE,0.236220472440945,0.275590551181102,0.236220472440945,0.275590551181102,2,"","",TRUE,TRUE,FALSE,FALSE,1,83,#N/A,#N/A,"=R4C48:R64C71",FALSE,"Rwvu.Page3.","Cwvu.Page3.",FALSE,FALSE,TRUE,1,#N/A,#N/A,FALSE,FALSE,TRUE,TRUE,TRUE}</definedName>
    <definedName name="rtgh" hidden="1">{TRUE,TRUE,-2,-16.25,774,494.25,FALSE,TRUE,TRUE,TRUE,0,32,#N/A,1,#N/A,31.0666666666667,63.6451612903226,1,FALSE,FALSE,3,TRUE,1,FALSE,75,"Swvu.Page3.","ACwvu.Page3.",#N/A,FALSE,FALSE,0.236220472440945,0.275590551181102,0.236220472440945,0.275590551181102,2,"","",TRUE,TRUE,FALSE,FALSE,1,83,#N/A,#N/A,"=R4C48:R64C71",FALSE,"Rwvu.Page3.","Cwvu.Page3.",FALSE,FALSE,TRUE,1,#N/A,#N/A,FALSE,FALSE,TRUE,TRUE,TRUE}</definedName>
    <definedName name="rthsrhs" localSheetId="2" hidden="1">{#N/A,#N/A,TRUE,"Cover";#N/A,#N/A,TRUE,"Conts";#N/A,#N/A,TRUE,"VOS";#N/A,#N/A,TRUE,"Warrington";#N/A,#N/A,TRUE,"Widnes"}</definedName>
    <definedName name="rthsrhs" localSheetId="4" hidden="1">{#N/A,#N/A,TRUE,"Cover";#N/A,#N/A,TRUE,"Conts";#N/A,#N/A,TRUE,"VOS";#N/A,#N/A,TRUE,"Warrington";#N/A,#N/A,TRUE,"Widnes"}</definedName>
    <definedName name="rthsrhs" hidden="1">{#N/A,#N/A,TRUE,"Cover";#N/A,#N/A,TRUE,"Conts";#N/A,#N/A,TRUE,"VOS";#N/A,#N/A,TRUE,"Warrington";#N/A,#N/A,TRUE,"Widnes"}</definedName>
    <definedName name="rtr" localSheetId="2" hidden="1">{"'Break down'!$A$4"}</definedName>
    <definedName name="rtr" localSheetId="4" hidden="1">{"'Break down'!$A$4"}</definedName>
    <definedName name="rtr" hidden="1">{"'Break down'!$A$4"}</definedName>
    <definedName name="RTRGJHJ" localSheetId="2" hidden="1">{#N/A,#N/A,TRUE,"Cover";#N/A,#N/A,TRUE,"Conts";#N/A,#N/A,TRUE,"VOS";#N/A,#N/A,TRUE,"Warrington";#N/A,#N/A,TRUE,"Widnes"}</definedName>
    <definedName name="RTRGJHJ" localSheetId="4" hidden="1">{#N/A,#N/A,TRUE,"Cover";#N/A,#N/A,TRUE,"Conts";#N/A,#N/A,TRUE,"VOS";#N/A,#N/A,TRUE,"Warrington";#N/A,#N/A,TRUE,"Widnes"}</definedName>
    <definedName name="RTRGJHJ" hidden="1">{#N/A,#N/A,TRUE,"Cover";#N/A,#N/A,TRUE,"Conts";#N/A,#N/A,TRUE,"VOS";#N/A,#N/A,TRUE,"Warrington";#N/A,#N/A,TRUE,"Widnes"}</definedName>
    <definedName name="rtrrtrt" localSheetId="2" hidden="1">{#N/A,#N/A,FALSE,"Assessment";#N/A,#N/A,FALSE,"Staffing";#N/A,#N/A,FALSE,"Hires";#N/A,#N/A,FALSE,"Assumptions"}</definedName>
    <definedName name="rtrrtrt" localSheetId="4" hidden="1">{#N/A,#N/A,FALSE,"Assessment";#N/A,#N/A,FALSE,"Staffing";#N/A,#N/A,FALSE,"Hires";#N/A,#N/A,FALSE,"Assumptions"}</definedName>
    <definedName name="rtrrtrt" hidden="1">{#N/A,#N/A,FALSE,"Assessment";#N/A,#N/A,FALSE,"Staffing";#N/A,#N/A,FALSE,"Hires";#N/A,#N/A,FALSE,"Assumptions"}</definedName>
    <definedName name="rtryj" localSheetId="2" hidden="1">{#N/A,#N/A,TRUE,"Cover";#N/A,#N/A,TRUE,"Conts";#N/A,#N/A,TRUE,"VOS";#N/A,#N/A,TRUE,"Warrington";#N/A,#N/A,TRUE,"Widnes"}</definedName>
    <definedName name="rtryj" localSheetId="4" hidden="1">{#N/A,#N/A,TRUE,"Cover";#N/A,#N/A,TRUE,"Conts";#N/A,#N/A,TRUE,"VOS";#N/A,#N/A,TRUE,"Warrington";#N/A,#N/A,TRUE,"Widnes"}</definedName>
    <definedName name="rtryj" hidden="1">{#N/A,#N/A,TRUE,"Cover";#N/A,#N/A,TRUE,"Conts";#N/A,#N/A,TRUE,"VOS";#N/A,#N/A,TRUE,"Warrington";#N/A,#N/A,TRUE,"Widnes"}</definedName>
    <definedName name="rtthfgdfggfhfggfhfg" localSheetId="10">#REF!</definedName>
    <definedName name="rtthfgdfggfhfggfhfg">#REF!</definedName>
    <definedName name="rturudu" localSheetId="2" hidden="1">{#N/A,#N/A,TRUE,"Cover";#N/A,#N/A,TRUE,"Conts";#N/A,#N/A,TRUE,"VOS";#N/A,#N/A,TRUE,"Warrington";#N/A,#N/A,TRUE,"Widnes"}</definedName>
    <definedName name="rturudu" localSheetId="4" hidden="1">{#N/A,#N/A,TRUE,"Cover";#N/A,#N/A,TRUE,"Conts";#N/A,#N/A,TRUE,"VOS";#N/A,#N/A,TRUE,"Warrington";#N/A,#N/A,TRUE,"Widnes"}</definedName>
    <definedName name="rturudu" hidden="1">{#N/A,#N/A,TRUE,"Cover";#N/A,#N/A,TRUE,"Conts";#N/A,#N/A,TRUE,"VOS";#N/A,#N/A,TRUE,"Warrington";#N/A,#N/A,TRUE,"Widnes"}</definedName>
    <definedName name="rtwregfds" localSheetId="2" hidden="1">{#N/A,#N/A,TRUE,"Historicals";#N/A,#N/A,TRUE,"Charts";#N/A,#N/A,TRUE,"Forecasts"}</definedName>
    <definedName name="rtwregfds" localSheetId="4" hidden="1">{#N/A,#N/A,TRUE,"Historicals";#N/A,#N/A,TRUE,"Charts";#N/A,#N/A,TRUE,"Forecasts"}</definedName>
    <definedName name="rtwregfds" hidden="1">{#N/A,#N/A,TRUE,"Historicals";#N/A,#N/A,TRUE,"Charts";#N/A,#N/A,TRUE,"Forecasts"}</definedName>
    <definedName name="rtwregfds_1" localSheetId="2" hidden="1">{#N/A,#N/A,TRUE,"Historicals";#N/A,#N/A,TRUE,"Charts";#N/A,#N/A,TRUE,"Forecasts"}</definedName>
    <definedName name="rtwregfds_1" localSheetId="4" hidden="1">{#N/A,#N/A,TRUE,"Historicals";#N/A,#N/A,TRUE,"Charts";#N/A,#N/A,TRUE,"Forecasts"}</definedName>
    <definedName name="rtwregfds_1" hidden="1">{#N/A,#N/A,TRUE,"Historicals";#N/A,#N/A,TRUE,"Charts";#N/A,#N/A,TRUE,"Forecasts"}</definedName>
    <definedName name="rtwregfds_2" localSheetId="2" hidden="1">{#N/A,#N/A,TRUE,"Historicals";#N/A,#N/A,TRUE,"Charts";#N/A,#N/A,TRUE,"Forecasts"}</definedName>
    <definedName name="rtwregfds_2" localSheetId="4" hidden="1">{#N/A,#N/A,TRUE,"Historicals";#N/A,#N/A,TRUE,"Charts";#N/A,#N/A,TRUE,"Forecasts"}</definedName>
    <definedName name="rtwregfds_2" hidden="1">{#N/A,#N/A,TRUE,"Historicals";#N/A,#N/A,TRUE,"Charts";#N/A,#N/A,TRUE,"Forecasts"}</definedName>
    <definedName name="rtwrt" localSheetId="2" hidden="1">{#N/A,#N/A,TRUE,"Historicals";#N/A,#N/A,TRUE,"Charts";#N/A,#N/A,TRUE,"Forecasts"}</definedName>
    <definedName name="rtwrt" localSheetId="4" hidden="1">{#N/A,#N/A,TRUE,"Historicals";#N/A,#N/A,TRUE,"Charts";#N/A,#N/A,TRUE,"Forecasts"}</definedName>
    <definedName name="rtwrt" hidden="1">{#N/A,#N/A,TRUE,"Historicals";#N/A,#N/A,TRUE,"Charts";#N/A,#N/A,TRUE,"Forecasts"}</definedName>
    <definedName name="rtwrt_1" localSheetId="2" hidden="1">{#N/A,#N/A,TRUE,"Historicals";#N/A,#N/A,TRUE,"Charts";#N/A,#N/A,TRUE,"Forecasts"}</definedName>
    <definedName name="rtwrt_1" localSheetId="4" hidden="1">{#N/A,#N/A,TRUE,"Historicals";#N/A,#N/A,TRUE,"Charts";#N/A,#N/A,TRUE,"Forecasts"}</definedName>
    <definedName name="rtwrt_1" hidden="1">{#N/A,#N/A,TRUE,"Historicals";#N/A,#N/A,TRUE,"Charts";#N/A,#N/A,TRUE,"Forecasts"}</definedName>
    <definedName name="rtwrt_2" localSheetId="2" hidden="1">{#N/A,#N/A,TRUE,"Historicals";#N/A,#N/A,TRUE,"Charts";#N/A,#N/A,TRUE,"Forecasts"}</definedName>
    <definedName name="rtwrt_2" localSheetId="4" hidden="1">{#N/A,#N/A,TRUE,"Historicals";#N/A,#N/A,TRUE,"Charts";#N/A,#N/A,TRUE,"Forecasts"}</definedName>
    <definedName name="rtwrt_2" hidden="1">{#N/A,#N/A,TRUE,"Historicals";#N/A,#N/A,TRUE,"Charts";#N/A,#N/A,TRUE,"Forecasts"}</definedName>
    <definedName name="rty" localSheetId="2" hidden="1">{#N/A,#N/A,TRUE,"Pro Forma";#N/A,#N/A,TRUE,"PF_Bal";#N/A,#N/A,TRUE,"PF_INC";#N/A,#N/A,TRUE,"CBE";#N/A,#N/A,TRUE,"SWK"}</definedName>
    <definedName name="rty" localSheetId="4" hidden="1">{#N/A,#N/A,TRUE,"Pro Forma";#N/A,#N/A,TRUE,"PF_Bal";#N/A,#N/A,TRUE,"PF_INC";#N/A,#N/A,TRUE,"CBE";#N/A,#N/A,TRUE,"SWK"}</definedName>
    <definedName name="rty" hidden="1">{#N/A,#N/A,TRUE,"Pro Forma";#N/A,#N/A,TRUE,"PF_Bal";#N/A,#N/A,TRUE,"PF_INC";#N/A,#N/A,TRUE,"CBE";#N/A,#N/A,TRUE,"SWK"}</definedName>
    <definedName name="rtyrty" localSheetId="2" hidden="1">{"general",#N/A,FALSE,"Assumptions"}</definedName>
    <definedName name="rtyrty" localSheetId="4" hidden="1">{"general",#N/A,FALSE,"Assumptions"}</definedName>
    <definedName name="rtyrty" hidden="1">{"general",#N/A,FALSE,"Assumptions"}</definedName>
    <definedName name="rtysh" localSheetId="2" hidden="1">{#N/A,#N/A,TRUE,"Cover";#N/A,#N/A,TRUE,"Conts";#N/A,#N/A,TRUE,"VOS";#N/A,#N/A,TRUE,"Warrington";#N/A,#N/A,TRUE,"Widnes"}</definedName>
    <definedName name="rtysh" localSheetId="4" hidden="1">{#N/A,#N/A,TRUE,"Cover";#N/A,#N/A,TRUE,"Conts";#N/A,#N/A,TRUE,"VOS";#N/A,#N/A,TRUE,"Warrington";#N/A,#N/A,TRUE,"Widnes"}</definedName>
    <definedName name="rtysh" hidden="1">{#N/A,#N/A,TRUE,"Cover";#N/A,#N/A,TRUE,"Conts";#N/A,#N/A,TRUE,"VOS";#N/A,#N/A,TRUE,"Warrington";#N/A,#N/A,TRUE,"Widnes"}</definedName>
    <definedName name="rtyujn" localSheetId="2" hidden="1">{#N/A,#N/A,TRUE,"Cover";#N/A,#N/A,TRUE,"Conts";#N/A,#N/A,TRUE,"VOS";#N/A,#N/A,TRUE,"Warrington";#N/A,#N/A,TRUE,"Widnes"}</definedName>
    <definedName name="rtyujn" localSheetId="4" hidden="1">{#N/A,#N/A,TRUE,"Cover";#N/A,#N/A,TRUE,"Conts";#N/A,#N/A,TRUE,"VOS";#N/A,#N/A,TRUE,"Warrington";#N/A,#N/A,TRUE,"Widnes"}</definedName>
    <definedName name="rtyujn" hidden="1">{#N/A,#N/A,TRUE,"Cover";#N/A,#N/A,TRUE,"Conts";#N/A,#N/A,TRUE,"VOS";#N/A,#N/A,TRUE,"Warrington";#N/A,#N/A,TRUE,"Widnes"}</definedName>
    <definedName name="rtyuu" localSheetId="2" hidden="1">{"גביה התחלה 1",#N/A,FALSE,"ינואר 02";"גביה התחלה 2",#N/A,FALSE,"ינואר 02";"גביה  התחלה 3",#N/A,FALSE,"ינואר 02"}</definedName>
    <definedName name="rtyuu" localSheetId="4" hidden="1">{"גביה התחלה 1",#N/A,FALSE,"ינואר 02";"גביה התחלה 2",#N/A,FALSE,"ינואר 02";"גביה  התחלה 3",#N/A,FALSE,"ינואר 02"}</definedName>
    <definedName name="rtyuu" hidden="1">{"גביה התחלה 1",#N/A,FALSE,"ינואר 02";"גביה התחלה 2",#N/A,FALSE,"ינואר 02";"גביה  התחלה 3",#N/A,FALSE,"ינואר 02"}</definedName>
    <definedName name="rw" localSheetId="2" hidden="1">{"'Standalone List Price Trends'!$A$1:$X$56"}</definedName>
    <definedName name="rw" localSheetId="4" hidden="1">{"'Standalone List Price Trends'!$A$1:$X$56"}</definedName>
    <definedName name="rw" hidden="1">{"'Standalone List Price Trends'!$A$1:$X$56"}</definedName>
    <definedName name="rweg" localSheetId="2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rweg" localSheetId="4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rweg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rwrwr" localSheetId="2" hidden="1">{"'Standalone List Price Trends'!$A$1:$X$56"}</definedName>
    <definedName name="rwrwr" localSheetId="4" hidden="1">{"'Standalone List Price Trends'!$A$1:$X$56"}</definedName>
    <definedName name="rwrwr" hidden="1">{"'Standalone List Price Trends'!$A$1:$X$56"}</definedName>
    <definedName name="rwrwrwrwr" localSheetId="2" hidden="1">{"'Standalone List Price Trends'!$A$1:$X$56"}</definedName>
    <definedName name="rwrwrwrwr" localSheetId="4" hidden="1">{"'Standalone List Price Trends'!$A$1:$X$56"}</definedName>
    <definedName name="rwrwrwrwr" hidden="1">{"'Standalone List Price Trends'!$A$1:$X$56"}</definedName>
    <definedName name="rwt" localSheetId="2" hidden="1">{#N/A,#N/A,TRUE,"Cover";#N/A,#N/A,TRUE,"Conts";#N/A,#N/A,TRUE,"VOS";#N/A,#N/A,TRUE,"Warrington";#N/A,#N/A,TRUE,"Widnes"}</definedName>
    <definedName name="rwt" localSheetId="4" hidden="1">{#N/A,#N/A,TRUE,"Cover";#N/A,#N/A,TRUE,"Conts";#N/A,#N/A,TRUE,"VOS";#N/A,#N/A,TRUE,"Warrington";#N/A,#N/A,TRUE,"Widnes"}</definedName>
    <definedName name="rwt" hidden="1">{#N/A,#N/A,TRUE,"Cover";#N/A,#N/A,TRUE,"Conts";#N/A,#N/A,TRUE,"VOS";#N/A,#N/A,TRUE,"Warrington";#N/A,#N/A,TRUE,"Widnes"}</definedName>
    <definedName name="rwwr" localSheetId="2" hidden="1">{"'Standalone List Price Trends'!$A$1:$X$56"}</definedName>
    <definedName name="rwwr" localSheetId="4" hidden="1">{"'Standalone List Price Trends'!$A$1:$X$56"}</definedName>
    <definedName name="rwwr" hidden="1">{"'Standalone List Price Trends'!$A$1:$X$56"}</definedName>
    <definedName name="rwyetrewt" localSheetId="2" hidden="1">{#N/A,#N/A,TRUE,"Historicals";#N/A,#N/A,TRUE,"Charts";#N/A,#N/A,TRUE,"Forecasts"}</definedName>
    <definedName name="rwyetrewt" localSheetId="4" hidden="1">{#N/A,#N/A,TRUE,"Historicals";#N/A,#N/A,TRUE,"Charts";#N/A,#N/A,TRUE,"Forecasts"}</definedName>
    <definedName name="rwyetrewt" hidden="1">{#N/A,#N/A,TRUE,"Historicals";#N/A,#N/A,TRUE,"Charts";#N/A,#N/A,TRUE,"Forecasts"}</definedName>
    <definedName name="rwyetrewt_1" localSheetId="2" hidden="1">{#N/A,#N/A,TRUE,"Historicals";#N/A,#N/A,TRUE,"Charts";#N/A,#N/A,TRUE,"Forecasts"}</definedName>
    <definedName name="rwyetrewt_1" localSheetId="4" hidden="1">{#N/A,#N/A,TRUE,"Historicals";#N/A,#N/A,TRUE,"Charts";#N/A,#N/A,TRUE,"Forecasts"}</definedName>
    <definedName name="rwyetrewt_1" hidden="1">{#N/A,#N/A,TRUE,"Historicals";#N/A,#N/A,TRUE,"Charts";#N/A,#N/A,TRUE,"Forecasts"}</definedName>
    <definedName name="rwyetrewt_2" localSheetId="2" hidden="1">{#N/A,#N/A,TRUE,"Historicals";#N/A,#N/A,TRUE,"Charts";#N/A,#N/A,TRUE,"Forecasts"}</definedName>
    <definedName name="rwyetrewt_2" localSheetId="4" hidden="1">{#N/A,#N/A,TRUE,"Historicals";#N/A,#N/A,TRUE,"Charts";#N/A,#N/A,TRUE,"Forecasts"}</definedName>
    <definedName name="rwyetrewt_2" hidden="1">{#N/A,#N/A,TRUE,"Historicals";#N/A,#N/A,TRUE,"Charts";#N/A,#N/A,TRUE,"Forecasts"}</definedName>
    <definedName name="rxshy" localSheetId="2" hidden="1">{#N/A,#N/A,FALSE,"Summary";#N/A,#N/A,FALSE,"Total";#N/A,#N/A,FALSE,"Total ex Swe";#N/A,#N/A,FALSE,"Volume";#N/A,#N/A,FALSE,"Expenses";#N/A,#N/A,FALSE,"CM Var";#N/A,#N/A,FALSE,"YTD Var"}</definedName>
    <definedName name="rxshy" localSheetId="4" hidden="1">{#N/A,#N/A,FALSE,"Summary";#N/A,#N/A,FALSE,"Total";#N/A,#N/A,FALSE,"Total ex Swe";#N/A,#N/A,FALSE,"Volume";#N/A,#N/A,FALSE,"Expenses";#N/A,#N/A,FALSE,"CM Var";#N/A,#N/A,FALSE,"YTD Var"}</definedName>
    <definedName name="rxshy" hidden="1">{#N/A,#N/A,FALSE,"Summary";#N/A,#N/A,FALSE,"Total";#N/A,#N/A,FALSE,"Total ex Swe";#N/A,#N/A,FALSE,"Volume";#N/A,#N/A,FALSE,"Expenses";#N/A,#N/A,FALSE,"CM Var";#N/A,#N/A,FALSE,"YTD Var"}</definedName>
    <definedName name="rxsye" localSheetId="2" hidden="1">{#N/A,#N/A,FALSE,"UK";#N/A,#N/A,FALSE,"FR";#N/A,#N/A,FALSE,"SWE";#N/A,#N/A,FALSE,"BE";#N/A,#N/A,FALSE,"IT";#N/A,#N/A,FALSE,"SP";#N/A,#N/A,FALSE,"GE";#N/A,#N/A,FALSE,"PO";#N/A,#N/A,FALSE,"SWI";#N/A,#N/A,FALSE,"NON"}</definedName>
    <definedName name="rxsye" localSheetId="4" hidden="1">{#N/A,#N/A,FALSE,"UK";#N/A,#N/A,FALSE,"FR";#N/A,#N/A,FALSE,"SWE";#N/A,#N/A,FALSE,"BE";#N/A,#N/A,FALSE,"IT";#N/A,#N/A,FALSE,"SP";#N/A,#N/A,FALSE,"GE";#N/A,#N/A,FALSE,"PO";#N/A,#N/A,FALSE,"SWI";#N/A,#N/A,FALSE,"NON"}</definedName>
    <definedName name="rxsye" hidden="1">{#N/A,#N/A,FALSE,"UK";#N/A,#N/A,FALSE,"FR";#N/A,#N/A,FALSE,"SWE";#N/A,#N/A,FALSE,"BE";#N/A,#N/A,FALSE,"IT";#N/A,#N/A,FALSE,"SP";#N/A,#N/A,FALSE,"GE";#N/A,#N/A,FALSE,"PO";#N/A,#N/A,FALSE,"SWI";#N/A,#N/A,FALSE,"NON"}</definedName>
    <definedName name="ryeru" localSheetId="2" hidden="1">{#N/A,#N/A,TRUE,"Cover";#N/A,#N/A,TRUE,"Conts";#N/A,#N/A,TRUE,"VOS";#N/A,#N/A,TRUE,"Warrington";#N/A,#N/A,TRUE,"Widnes"}</definedName>
    <definedName name="ryeru" localSheetId="4" hidden="1">{#N/A,#N/A,TRUE,"Cover";#N/A,#N/A,TRUE,"Conts";#N/A,#N/A,TRUE,"VOS";#N/A,#N/A,TRUE,"Warrington";#N/A,#N/A,TRUE,"Widnes"}</definedName>
    <definedName name="ryeru" hidden="1">{#N/A,#N/A,TRUE,"Cover";#N/A,#N/A,TRUE,"Conts";#N/A,#N/A,TRUE,"VOS";#N/A,#N/A,TRUE,"Warrington";#N/A,#N/A,TRUE,"Widnes"}</definedName>
    <definedName name="rysrtryftry" localSheetId="2" hidden="1">{#N/A,#N/A,TRUE,"Cover";#N/A,#N/A,TRUE,"Conts";#N/A,#N/A,TRUE,"VOS";#N/A,#N/A,TRUE,"Warrington";#N/A,#N/A,TRUE,"Widnes"}</definedName>
    <definedName name="rysrtryftry" localSheetId="4" hidden="1">{#N/A,#N/A,TRUE,"Cover";#N/A,#N/A,TRUE,"Conts";#N/A,#N/A,TRUE,"VOS";#N/A,#N/A,TRUE,"Warrington";#N/A,#N/A,TRUE,"Widnes"}</definedName>
    <definedName name="rysrtryftry" hidden="1">{#N/A,#N/A,TRUE,"Cover";#N/A,#N/A,TRUE,"Conts";#N/A,#N/A,TRUE,"VOS";#N/A,#N/A,TRUE,"Warrington";#N/A,#N/A,TRUE,"Widnes"}</definedName>
    <definedName name="R행" localSheetId="10">#REF!</definedName>
    <definedName name="R행">#REF!</definedName>
    <definedName name="s" localSheetId="10" hidden="1">#REF!</definedName>
    <definedName name="s" localSheetId="4" hidden="1">#REF!</definedName>
    <definedName name="s" hidden="1">#REF!</definedName>
    <definedName name="S_Adjust" localSheetId="10">#REF!</definedName>
    <definedName name="S_Adjust">#REF!</definedName>
    <definedName name="S_Adjust_Data" localSheetId="10">#REF!</definedName>
    <definedName name="S_Adjust_Data">#REF!</definedName>
    <definedName name="S_Adjust_GT" localSheetId="10">#REF!</definedName>
    <definedName name="S_Adjust_GT">#REF!</definedName>
    <definedName name="S_AJE_Tot" localSheetId="10">#REF!</definedName>
    <definedName name="S_AJE_Tot">#REF!</definedName>
    <definedName name="S_AJE_Tot_Data" localSheetId="10">#REF!</definedName>
    <definedName name="S_AJE_Tot_Data">#REF!</definedName>
    <definedName name="S_AJE_Tot_GT" localSheetId="10">#REF!</definedName>
    <definedName name="S_AJE_Tot_GT">#REF!</definedName>
    <definedName name="S_CompNum" localSheetId="10">#REF!</definedName>
    <definedName name="S_CompNum">#REF!</definedName>
    <definedName name="S_CY_Beg" localSheetId="10">#REF!</definedName>
    <definedName name="S_CY_Beg">#REF!</definedName>
    <definedName name="S_CY_Beg_Data" localSheetId="10">#REF!</definedName>
    <definedName name="S_CY_Beg_Data">#REF!</definedName>
    <definedName name="S_CY_Beg_GT" localSheetId="10">#REF!</definedName>
    <definedName name="S_CY_Beg_GT">#REF!</definedName>
    <definedName name="S_CY_End_Data" localSheetId="10">#REF!</definedName>
    <definedName name="S_CY_End_Data">#REF!</definedName>
    <definedName name="S_CY_End_GT" localSheetId="10">#REF!</definedName>
    <definedName name="S_CY_End_GT">#REF!</definedName>
    <definedName name="S_Diff_Amt" localSheetId="10">#REF!</definedName>
    <definedName name="S_Diff_Amt">#REF!</definedName>
    <definedName name="S_Diff_Pct" localSheetId="10">#REF!</definedName>
    <definedName name="S_Diff_Pct">#REF!</definedName>
    <definedName name="S_G1" localSheetId="10">#REF!</definedName>
    <definedName name="S_G1">#REF!</definedName>
    <definedName name="S_G2" localSheetId="10">#REF!</definedName>
    <definedName name="S_G2">#REF!</definedName>
    <definedName name="S_G3" localSheetId="10">#REF!</definedName>
    <definedName name="S_G3">#REF!</definedName>
    <definedName name="S_GrpNum" localSheetId="10">#REF!</definedName>
    <definedName name="S_GrpNum">#REF!</definedName>
    <definedName name="S_Headings" localSheetId="10">#REF!</definedName>
    <definedName name="S_Headings">#REF!</definedName>
    <definedName name="S_KeyValue" localSheetId="10">#REF!</definedName>
    <definedName name="S_KeyValue">#REF!</definedName>
    <definedName name="S_PY_End" localSheetId="10">#REF!</definedName>
    <definedName name="S_PY_End">#REF!</definedName>
    <definedName name="S_PY_End_Data" localSheetId="10">#REF!</definedName>
    <definedName name="S_PY_End_Data">#REF!</definedName>
    <definedName name="S_PY_End_GT" localSheetId="10">#REF!</definedName>
    <definedName name="S_PY_End_GT">#REF!</definedName>
    <definedName name="S_RJE_Tot" localSheetId="10">#REF!</definedName>
    <definedName name="S_RJE_Tot">#REF!</definedName>
    <definedName name="S_RJE_Tot_Data" localSheetId="10">#REF!</definedName>
    <definedName name="S_RJE_Tot_Data">#REF!</definedName>
    <definedName name="S_RJE_Tot_GT" localSheetId="10">#REF!</definedName>
    <definedName name="S_RJE_Tot_GT">#REF!</definedName>
    <definedName name="S_U" localSheetId="10">#REF!</definedName>
    <definedName name="S_U">#REF!</definedName>
    <definedName name="S1_BUYBACK_CASE" localSheetId="10">#REF!</definedName>
    <definedName name="S1_BUYBACK_CASE">#REF!</definedName>
    <definedName name="S1_CRSO_CASE" localSheetId="10">#REF!</definedName>
    <definedName name="S1_CRSO_CASE">#REF!</definedName>
    <definedName name="S1_EQUITY_RAISE_METHOD" localSheetId="10">#REF!</definedName>
    <definedName name="S1_EQUITY_RAISE_METHOD">#REF!</definedName>
    <definedName name="S1_RATINGS_CASE" localSheetId="10">#REF!</definedName>
    <definedName name="S1_RATINGS_CASE">#REF!</definedName>
    <definedName name="S1_WINECO_CASE" localSheetId="10">#REF!</definedName>
    <definedName name="S1_WINECO_CASE">#REF!</definedName>
    <definedName name="S2_BUYBACK_CASE" localSheetId="10">#REF!</definedName>
    <definedName name="S2_BUYBACK_CASE">#REF!</definedName>
    <definedName name="S2_EQUITY_RAISE_METHOD" localSheetId="10">#REF!</definedName>
    <definedName name="S2_EQUITY_RAISE_METHOD">#REF!</definedName>
    <definedName name="S2_RATINGS_CASE" localSheetId="10">#REF!</definedName>
    <definedName name="S2_RATINGS_CASE">#REF!</definedName>
    <definedName name="S3_EQUITY_RAISE_METHOD" localSheetId="10">#REF!</definedName>
    <definedName name="S3_EQUITY_RAISE_METHOD">#REF!</definedName>
    <definedName name="sa" localSheetId="10" hidden="1">#REF!</definedName>
    <definedName name="sa" localSheetId="4" hidden="1">#REF!</definedName>
    <definedName name="sa" hidden="1">#REF!</definedName>
    <definedName name="SA1_Axis" localSheetId="10">OFFSET(#REF!,0,0,MAX(#REF!),1)</definedName>
    <definedName name="SA1_Axis" localSheetId="4">OFFSET(#REF!,0,0,MAX(#REF!),1)</definedName>
    <definedName name="SA1_Axis">OFFSET(#REF!,0,0,MAX(#REF!),1)</definedName>
    <definedName name="SA1_Data" localSheetId="10">OFFSET(#REF!,0,0,MAX(#REF!),1)</definedName>
    <definedName name="SA1_Data" localSheetId="4">OFFSET(#REF!,0,0,MAX(#REF!),1)</definedName>
    <definedName name="SA1_Data">OFFSET(#REF!,0,0,MAX(#REF!),1)</definedName>
    <definedName name="SA2_Axis" localSheetId="10">OFFSET(#REF!,0,0,MAX(#REF!),1)</definedName>
    <definedName name="SA2_Axis" localSheetId="4">OFFSET(#REF!,0,0,MAX(#REF!),1)</definedName>
    <definedName name="SA2_Axis">OFFSET(#REF!,0,0,MAX(#REF!),1)</definedName>
    <definedName name="SA2_Data" localSheetId="10">OFFSET(#REF!,0,0,MAX(#REF!),1)</definedName>
    <definedName name="SA2_Data" localSheetId="4">OFFSET(#REF!,0,0,MAX(#REF!),1)</definedName>
    <definedName name="SA2_Data">OFFSET(#REF!,0,0,MAX(#REF!),1)</definedName>
    <definedName name="SA3_Axis" localSheetId="10">OFFSET(#REF!,0,0,MAX(#REF!),1)</definedName>
    <definedName name="SA3_Axis" localSheetId="4">OFFSET(#REF!,0,0,MAX(#REF!),1)</definedName>
    <definedName name="SA3_Axis">OFFSET(#REF!,0,0,MAX(#REF!),1)</definedName>
    <definedName name="SA3_Data" localSheetId="10">OFFSET(#REF!,0,0,MAX(#REF!),1)</definedName>
    <definedName name="SA3_Data" localSheetId="4">OFFSET(#REF!,0,0,MAX(#REF!),1)</definedName>
    <definedName name="SA3_Data">OFFSET(#REF!,0,0,MAX(#REF!),1)</definedName>
    <definedName name="SA4_Axis" localSheetId="10">OFFSET(#REF!,0,0,MAX(#REF!),1)</definedName>
    <definedName name="SA4_Axis" localSheetId="4">OFFSET(#REF!,0,0,MAX(#REF!),1)</definedName>
    <definedName name="SA4_Axis">OFFSET(#REF!,0,0,MAX(#REF!),1)</definedName>
    <definedName name="SA4_Data" localSheetId="10">OFFSET(#REF!,0,0,MAX(#REF!),1)</definedName>
    <definedName name="SA4_Data" localSheetId="4">OFFSET(#REF!,0,0,MAX(#REF!),1)</definedName>
    <definedName name="SA4_Data">OFFSET(#REF!,0,0,MAX(#REF!),1)</definedName>
    <definedName name="SA5_Axis" localSheetId="10">OFFSET(#REF!,0,0,MAX(#REF!),1)</definedName>
    <definedName name="SA5_Axis" localSheetId="4">OFFSET(#REF!,0,0,MAX(#REF!),1)</definedName>
    <definedName name="SA5_Axis">OFFSET(#REF!,0,0,MAX(#REF!),1)</definedName>
    <definedName name="SA5_Data" localSheetId="10">OFFSET(#REF!,0,0,MAX(#REF!),1)</definedName>
    <definedName name="SA5_Data" localSheetId="4">OFFSET(#REF!,0,0,MAX(#REF!),1)</definedName>
    <definedName name="SA5_Data">OFFSET(#REF!,0,0,MAX(#REF!),1)</definedName>
    <definedName name="SA5_Data2" localSheetId="10">OFFSET(#REF!,0,0,MAX(#REF!),1)</definedName>
    <definedName name="SA5_Data2" localSheetId="4">OFFSET(#REF!,0,0,MAX(#REF!),1)</definedName>
    <definedName name="SA5_Data2">OFFSET(#REF!,0,0,MAX(#REF!),1)</definedName>
    <definedName name="saa" localSheetId="10">#REF!</definedName>
    <definedName name="saa">#REF!</definedName>
    <definedName name="SAB_FINS_CASE" localSheetId="10">#REF!</definedName>
    <definedName name="SAB_FINS_CASE">#REF!</definedName>
    <definedName name="SAB_SP" localSheetId="10">#REF!</definedName>
    <definedName name="SAB_SP">#REF!</definedName>
    <definedName name="SAC_Cross_Validations" localSheetId="10">#REF!</definedName>
    <definedName name="SAC_Cross_Validations">#REF!</definedName>
    <definedName name="SAcededpct" localSheetId="10">#REF!</definedName>
    <definedName name="SAcededpct">#REF!</definedName>
    <definedName name="sada" localSheetId="10" hidden="1">#REF!</definedName>
    <definedName name="sada" localSheetId="4" hidden="1">#REF!</definedName>
    <definedName name="sada" hidden="1">#REF!</definedName>
    <definedName name="SADAD" localSheetId="2" hidden="1">{#N/A,#N/A,FALSE,"PROFIT 11-95"}</definedName>
    <definedName name="SADAD" localSheetId="4" hidden="1">{#N/A,#N/A,FALSE,"PROFIT 11-95"}</definedName>
    <definedName name="SADAD" hidden="1">{#N/A,#N/A,FALSE,"PROFIT 11-95"}</definedName>
    <definedName name="sadd" localSheetId="2" hidden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sadd" localSheetId="4" hidden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sadd" hidden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sadd_1" localSheetId="2" hidden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sadd_1" localSheetId="4" hidden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sadd_1" hidden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sadd_2" localSheetId="2" hidden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sadd_2" localSheetId="4" hidden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sadd_2" hidden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sadd2" localSheetId="2" hidden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sadd2" localSheetId="4" hidden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sadd2" hidden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sadd2_1" localSheetId="2" hidden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sadd2_1" localSheetId="4" hidden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sadd2_1" hidden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sadd2_2" localSheetId="2" hidden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sadd2_2" localSheetId="4" hidden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sadd2_2" hidden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saddas" localSheetId="10" hidden="1">#REF!</definedName>
    <definedName name="saddas" localSheetId="4" hidden="1">#REF!</definedName>
    <definedName name="saddas" hidden="1">#REF!</definedName>
    <definedName name="saddsa" localSheetId="10" hidden="1">#REF!</definedName>
    <definedName name="saddsa" localSheetId="4" hidden="1">#REF!</definedName>
    <definedName name="saddsa" hidden="1">#REF!</definedName>
    <definedName name="sadf" localSheetId="2" hidden="1">{"mgmt forecast",#N/A,FALSE,"Mgmt Forecast";"dcf table",#N/A,FALSE,"Mgmt Forecast";"sensitivity",#N/A,FALSE,"Mgmt Forecast";"table inputs",#N/A,FALSE,"Mgmt Forecast";"calculations",#N/A,FALSE,"Mgmt Forecast"}</definedName>
    <definedName name="sadf" localSheetId="4" hidden="1">{"mgmt forecast",#N/A,FALSE,"Mgmt Forecast";"dcf table",#N/A,FALSE,"Mgmt Forecast";"sensitivity",#N/A,FALSE,"Mgmt Forecast";"table inputs",#N/A,FALSE,"Mgmt Forecast";"calculations",#N/A,FALSE,"Mgmt Forecast"}</definedName>
    <definedName name="sadf" hidden="1">{"mgmt forecast",#N/A,FALSE,"Mgmt Forecast";"dcf table",#N/A,FALSE,"Mgmt Forecast";"sensitivity",#N/A,FALSE,"Mgmt Forecast";"table inputs",#N/A,FALSE,"Mgmt Forecast";"calculations",#N/A,FALSE,"Mgmt Forecast"}</definedName>
    <definedName name="sadi" localSheetId="2" hidden="1">{#N/A,#N/A,FALSE,"PA";#N/A,#N/A,FALSE,"PA"}</definedName>
    <definedName name="sadi" localSheetId="4" hidden="1">{#N/A,#N/A,FALSE,"PA";#N/A,#N/A,FALSE,"PA"}</definedName>
    <definedName name="sadi" hidden="1">{#N/A,#N/A,FALSE,"PA";#N/A,#N/A,FALSE,"PA"}</definedName>
    <definedName name="said" localSheetId="2" hidden="1">{#N/A,#N/A,FALSE,"Feuil17";#N/A,#N/A,FALSE,"Feuil18";#N/A,#N/A,FALSE,"Feuil23";#N/A,#N/A,FALSE,"Feuil22";#N/A,#N/A,FALSE,"Feuil21";#N/A,#N/A,FALSE,"Feuil20"}</definedName>
    <definedName name="said" localSheetId="4" hidden="1">{#N/A,#N/A,FALSE,"Feuil17";#N/A,#N/A,FALSE,"Feuil18";#N/A,#N/A,FALSE,"Feuil23";#N/A,#N/A,FALSE,"Feuil22";#N/A,#N/A,FALSE,"Feuil21";#N/A,#N/A,FALSE,"Feuil20"}</definedName>
    <definedName name="said" hidden="1">{#N/A,#N/A,FALSE,"Feuil17";#N/A,#N/A,FALSE,"Feuil18";#N/A,#N/A,FALSE,"Feuil23";#N/A,#N/A,FALSE,"Feuil22";#N/A,#N/A,FALSE,"Feuil21";#N/A,#N/A,FALSE,"Feuil20"}</definedName>
    <definedName name="saide" localSheetId="2" hidden="1">{#N/A,#N/A,FALSE,"Feuil17";#N/A,#N/A,FALSE,"Feuil18";#N/A,#N/A,FALSE,"Feuil23";#N/A,#N/A,FALSE,"Feuil22";#N/A,#N/A,FALSE,"Feuil21";#N/A,#N/A,FALSE,"Feuil20"}</definedName>
    <definedName name="saide" localSheetId="4" hidden="1">{#N/A,#N/A,FALSE,"Feuil17";#N/A,#N/A,FALSE,"Feuil18";#N/A,#N/A,FALSE,"Feuil23";#N/A,#N/A,FALSE,"Feuil22";#N/A,#N/A,FALSE,"Feuil21";#N/A,#N/A,FALSE,"Feuil20"}</definedName>
    <definedName name="saide" hidden="1">{#N/A,#N/A,FALSE,"Feuil17";#N/A,#N/A,FALSE,"Feuil18";#N/A,#N/A,FALSE,"Feuil23";#N/A,#N/A,FALSE,"Feuil22";#N/A,#N/A,FALSE,"Feuil21";#N/A,#N/A,FALSE,"Feuil20"}</definedName>
    <definedName name="sakj" localSheetId="2" hidden="1">{#N/A,#N/A,FALSE,"East Anglia";#N/A,#N/A,FALSE,"Great Western";#N/A,#N/A,FALSE,"LNE";#N/A,#N/A,FALSE,"Midlands";#N/A,#N/A,FALSE,"Scotland";#N/A,#N/A,FALSE,"North West";#N/A,#N/A,FALSE,"Southern";#N/A,#N/A,FALSE,"Central";#N/A,#N/A,FALSE,"MS";#N/A,#N/A,FALSE,"WCML";#N/A,#N/A,FALSE,"TL2000";#N/A,#N/A,FALSE,"Corporate";#N/A,#N/A,FALSE,"CTRL";#N/A,#N/A,FALSE,"Intra-group Summary";"year1",#N/A,FALSE,"IZT";"year2",#N/A,FALSE,"IZT"}</definedName>
    <definedName name="sakj" localSheetId="4" hidden="1">{#N/A,#N/A,FALSE,"East Anglia";#N/A,#N/A,FALSE,"Great Western";#N/A,#N/A,FALSE,"LNE";#N/A,#N/A,FALSE,"Midlands";#N/A,#N/A,FALSE,"Scotland";#N/A,#N/A,FALSE,"North West";#N/A,#N/A,FALSE,"Southern";#N/A,#N/A,FALSE,"Central";#N/A,#N/A,FALSE,"MS";#N/A,#N/A,FALSE,"WCML";#N/A,#N/A,FALSE,"TL2000";#N/A,#N/A,FALSE,"Corporate";#N/A,#N/A,FALSE,"CTRL";#N/A,#N/A,FALSE,"Intra-group Summary";"year1",#N/A,FALSE,"IZT";"year2",#N/A,FALSE,"IZT"}</definedName>
    <definedName name="sakj" hidden="1">{#N/A,#N/A,FALSE,"East Anglia";#N/A,#N/A,FALSE,"Great Western";#N/A,#N/A,FALSE,"LNE";#N/A,#N/A,FALSE,"Midlands";#N/A,#N/A,FALSE,"Scotland";#N/A,#N/A,FALSE,"North West";#N/A,#N/A,FALSE,"Southern";#N/A,#N/A,FALSE,"Central";#N/A,#N/A,FALSE,"MS";#N/A,#N/A,FALSE,"WCML";#N/A,#N/A,FALSE,"TL2000";#N/A,#N/A,FALSE,"Corporate";#N/A,#N/A,FALSE,"CTRL";#N/A,#N/A,FALSE,"Intra-group Summary";"year1",#N/A,FALSE,"IZT";"year2",#N/A,FALSE,"IZT"}</definedName>
    <definedName name="salary" localSheetId="2" hidden="1">{#N/A,#N/A,FALSE,"רווח והפסד HOT";#N/A,#N/A,FALSE,"הכנסות";#N/A,#N/A,FALSE,"הוצאות תפעול עיקריים";#N/A,#N/A,FALSE,"תוכן";#N/A,#N/A,FALSE,"אחזקת רשת";#N/A,#N/A,FALSE,"תפעול אחרות";#N/A,#N/A,FALSE,"שכר דירה תפעול";#N/A,#N/A,FALSE,"שיווק";#N/A,#N/A,FALSE,"הנהלה"}</definedName>
    <definedName name="salary" localSheetId="4" hidden="1">{#N/A,#N/A,FALSE,"רווח והפסד HOT";#N/A,#N/A,FALSE,"הכנסות";#N/A,#N/A,FALSE,"הוצאות תפעול עיקריים";#N/A,#N/A,FALSE,"תוכן";#N/A,#N/A,FALSE,"אחזקת רשת";#N/A,#N/A,FALSE,"תפעול אחרות";#N/A,#N/A,FALSE,"שכר דירה תפעול";#N/A,#N/A,FALSE,"שיווק";#N/A,#N/A,FALSE,"הנהלה"}</definedName>
    <definedName name="salary" hidden="1">{#N/A,#N/A,FALSE,"רווח והפסד HOT";#N/A,#N/A,FALSE,"הכנסות";#N/A,#N/A,FALSE,"הוצאות תפעול עיקריים";#N/A,#N/A,FALSE,"תוכן";#N/A,#N/A,FALSE,"אחזקת רשת";#N/A,#N/A,FALSE,"תפעול אחרות";#N/A,#N/A,FALSE,"שכר דירה תפעול";#N/A,#N/A,FALSE,"שיווק";#N/A,#N/A,FALSE,"הנהלה"}</definedName>
    <definedName name="SALDIS_EXPS" localSheetId="10">#REF!</definedName>
    <definedName name="SALDIS_EXPS">#REF!</definedName>
    <definedName name="sales" localSheetId="2" hidden="1">{#N/A,#N/A,FALSE,"PROFIT 11-95"}</definedName>
    <definedName name="sales" localSheetId="4" hidden="1">{#N/A,#N/A,FALSE,"PROFIT 11-95"}</definedName>
    <definedName name="sales" hidden="1">{#N/A,#N/A,FALSE,"PROFIT 11-95"}</definedName>
    <definedName name="Sales_Method" localSheetId="10">#REF!</definedName>
    <definedName name="Sales_Method">#REF!</definedName>
    <definedName name="sales1" localSheetId="2" hidden="1">{#N/A,#N/A,FALSE,"PROFIT 11-95"}</definedName>
    <definedName name="sales1" localSheetId="4" hidden="1">{#N/A,#N/A,FALSE,"PROFIT 11-95"}</definedName>
    <definedName name="sales1" hidden="1">{#N/A,#N/A,FALSE,"PROFIT 11-95"}</definedName>
    <definedName name="sam" localSheetId="10">#REF!</definedName>
    <definedName name="sam">#REF!</definedName>
    <definedName name="SandU" localSheetId="10">#REF!</definedName>
    <definedName name="SandU">#REF!</definedName>
    <definedName name="SANNCSANN" localSheetId="2" hidden="1">{#N/A,#N/A,FALSE,"Title";#N/A,#N/A,FALSE,"Index";#N/A,#N/A,FALSE,"Comm";#N/A,#N/A,FALSE,"A1";#N/A,#N/A,FALSE,"A2";#N/A,#N/A,FALSE,"A3";#N/A,#N/A,FALSE,"A4";#N/A,#N/A,FALSE,"A5";#N/A,#N/A,FALSE,"A6";#N/A,#N/A,FALSE,"A7";#N/A,#N/A,FALSE,"A8";#N/A,#N/A,FALSE,"A9";#N/A,#N/A,FALSE,"B1";#N/A,#N/A,FALSE,"B2";#N/A,#N/A,FALSE,"C1";#N/A,#N/A,FALSE,"C2";#N/A,#N/A,FALSE,"C3";#N/A,#N/A,FALSE,"C4";#N/A,#N/A,FALSE,"C5";#N/A,#N/A,FALSE,"D1";#N/A,#N/A,FALSE,"D2";#N/A,#N/A,FALSE,"D3";#N/A,#N/A,FALSE,"E1";#N/A,#N/A,FALSE,"E2";#N/A,#N/A,FALSE,"H1";#N/A,#N/A,FALSE,"H2";#N/A,#N/A,FALSE,"Summ";#N/A,#N/A,FALSE,"H3";#N/A,#N/A,FALSE,"H4";#N/A,#N/A,FALSE,"A10"}</definedName>
    <definedName name="SANNCSANN" localSheetId="4" hidden="1">{#N/A,#N/A,FALSE,"Title";#N/A,#N/A,FALSE,"Index";#N/A,#N/A,FALSE,"Comm";#N/A,#N/A,FALSE,"A1";#N/A,#N/A,FALSE,"A2";#N/A,#N/A,FALSE,"A3";#N/A,#N/A,FALSE,"A4";#N/A,#N/A,FALSE,"A5";#N/A,#N/A,FALSE,"A6";#N/A,#N/A,FALSE,"A7";#N/A,#N/A,FALSE,"A8";#N/A,#N/A,FALSE,"A9";#N/A,#N/A,FALSE,"B1";#N/A,#N/A,FALSE,"B2";#N/A,#N/A,FALSE,"C1";#N/A,#N/A,FALSE,"C2";#N/A,#N/A,FALSE,"C3";#N/A,#N/A,FALSE,"C4";#N/A,#N/A,FALSE,"C5";#N/A,#N/A,FALSE,"D1";#N/A,#N/A,FALSE,"D2";#N/A,#N/A,FALSE,"D3";#N/A,#N/A,FALSE,"E1";#N/A,#N/A,FALSE,"E2";#N/A,#N/A,FALSE,"H1";#N/A,#N/A,FALSE,"H2";#N/A,#N/A,FALSE,"Summ";#N/A,#N/A,FALSE,"H3";#N/A,#N/A,FALSE,"H4";#N/A,#N/A,FALSE,"A10"}</definedName>
    <definedName name="SANNCSANN" hidden="1">{#N/A,#N/A,FALSE,"Title";#N/A,#N/A,FALSE,"Index";#N/A,#N/A,FALSE,"Comm";#N/A,#N/A,FALSE,"A1";#N/A,#N/A,FALSE,"A2";#N/A,#N/A,FALSE,"A3";#N/A,#N/A,FALSE,"A4";#N/A,#N/A,FALSE,"A5";#N/A,#N/A,FALSE,"A6";#N/A,#N/A,FALSE,"A7";#N/A,#N/A,FALSE,"A8";#N/A,#N/A,FALSE,"A9";#N/A,#N/A,FALSE,"B1";#N/A,#N/A,FALSE,"B2";#N/A,#N/A,FALSE,"C1";#N/A,#N/A,FALSE,"C2";#N/A,#N/A,FALSE,"C3";#N/A,#N/A,FALSE,"C4";#N/A,#N/A,FALSE,"C5";#N/A,#N/A,FALSE,"D1";#N/A,#N/A,FALSE,"D2";#N/A,#N/A,FALSE,"D3";#N/A,#N/A,FALSE,"E1";#N/A,#N/A,FALSE,"E2";#N/A,#N/A,FALSE,"H1";#N/A,#N/A,FALSE,"H2";#N/A,#N/A,FALSE,"Summ";#N/A,#N/A,FALSE,"H3";#N/A,#N/A,FALSE,"H4";#N/A,#N/A,FALSE,"A10"}</definedName>
    <definedName name="SAPBEXdnldView" hidden="1">"4EP4P8F8FK865N9TJ3L36ZGNR"</definedName>
    <definedName name="SAPBEXhrIndnt" hidden="1">"Wide"</definedName>
    <definedName name="SAPBEXrevision" hidden="1">1</definedName>
    <definedName name="SAPBEXsysID" hidden="1">"BWP"</definedName>
    <definedName name="SAPBEXwbID" hidden="1">"4EBOGXCOEPNXGV5SVF0X1WZGI"</definedName>
    <definedName name="SAPFuncF4Help" localSheetId="10" hidden="1">Main.SAPF4Help()</definedName>
    <definedName name="SAPFuncF4Help" localSheetId="2" hidden="1">Main.SAPF4Help()</definedName>
    <definedName name="SAPFuncF4Help" localSheetId="4" hidden="1">Main.SAPF4Help()</definedName>
    <definedName name="SAPFuncF4Help" hidden="1">Main.SAPF4Help()</definedName>
    <definedName name="SAPsysID" hidden="1">"708C5W7SBKP804JT78WJ0JNKI"</definedName>
    <definedName name="SAPwbID" hidden="1">"ARS"</definedName>
    <definedName name="saregs" localSheetId="2" hidden="1">{#N/A,#N/A,TRUE,"Historicals";#N/A,#N/A,TRUE,"Charts";#N/A,#N/A,TRUE,"Forecasts"}</definedName>
    <definedName name="saregs" localSheetId="4" hidden="1">{#N/A,#N/A,TRUE,"Historicals";#N/A,#N/A,TRUE,"Charts";#N/A,#N/A,TRUE,"Forecasts"}</definedName>
    <definedName name="saregs" hidden="1">{#N/A,#N/A,TRUE,"Historicals";#N/A,#N/A,TRUE,"Charts";#N/A,#N/A,TRUE,"Forecasts"}</definedName>
    <definedName name="saregs_1" localSheetId="2" hidden="1">{#N/A,#N/A,TRUE,"Historicals";#N/A,#N/A,TRUE,"Charts";#N/A,#N/A,TRUE,"Forecasts"}</definedName>
    <definedName name="saregs_1" localSheetId="4" hidden="1">{#N/A,#N/A,TRUE,"Historicals";#N/A,#N/A,TRUE,"Charts";#N/A,#N/A,TRUE,"Forecasts"}</definedName>
    <definedName name="saregs_1" hidden="1">{#N/A,#N/A,TRUE,"Historicals";#N/A,#N/A,TRUE,"Charts";#N/A,#N/A,TRUE,"Forecasts"}</definedName>
    <definedName name="saregs_2" localSheetId="2" hidden="1">{#N/A,#N/A,TRUE,"Historicals";#N/A,#N/A,TRUE,"Charts";#N/A,#N/A,TRUE,"Forecasts"}</definedName>
    <definedName name="saregs_2" localSheetId="4" hidden="1">{#N/A,#N/A,TRUE,"Historicals";#N/A,#N/A,TRUE,"Charts";#N/A,#N/A,TRUE,"Forecasts"}</definedName>
    <definedName name="saregs_2" hidden="1">{#N/A,#N/A,TRUE,"Historicals";#N/A,#N/A,TRUE,"Charts";#N/A,#N/A,TRUE,"Forecasts"}</definedName>
    <definedName name="SAS" localSheetId="10">#REF!</definedName>
    <definedName name="SAS">#REF!</definedName>
    <definedName name="SASA" localSheetId="10" hidden="1">#REF!</definedName>
    <definedName name="SASA" localSheetId="4" hidden="1">#REF!</definedName>
    <definedName name="SASA" hidden="1">#REF!</definedName>
    <definedName name="sasas" localSheetId="2" hidden="1">{#N/A,#N/A,TRUE,"PROFIT 11-95"}</definedName>
    <definedName name="sasas" localSheetId="4" hidden="1">{#N/A,#N/A,TRUE,"PROFIT 11-95"}</definedName>
    <definedName name="sasas" hidden="1">{#N/A,#N/A,TRUE,"PROFIT 11-95"}</definedName>
    <definedName name="sasds" localSheetId="10" hidden="1">#REF!</definedName>
    <definedName name="sasds" localSheetId="4" hidden="1">#REF!</definedName>
    <definedName name="sasds" hidden="1">#REF!</definedName>
    <definedName name="sat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at" localSheetId="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at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audi" localSheetId="10">#REF!</definedName>
    <definedName name="Saudi">#REF!</definedName>
    <definedName name="Saudi_Arabia" localSheetId="10">#REF!</definedName>
    <definedName name="Saudi_Arabia">#REF!</definedName>
    <definedName name="sazs" localSheetId="2" hidden="1">{#N/A,#N/A,FALSE,"A"}</definedName>
    <definedName name="sazs" localSheetId="4" hidden="1">{#N/A,#N/A,FALSE,"A"}</definedName>
    <definedName name="sazs" hidden="1">{#N/A,#N/A,FALSE,"A"}</definedName>
    <definedName name="sazsazs" localSheetId="2" hidden="1">{#N/A,#N/A,FALSE,"A"}</definedName>
    <definedName name="sazsazs" localSheetId="4" hidden="1">{#N/A,#N/A,FALSE,"A"}</definedName>
    <definedName name="sazsazs" hidden="1">{#N/A,#N/A,FALSE,"A"}</definedName>
    <definedName name="SB" localSheetId="2" hidden="1">{#N/A,#N/A,FALSE,"7.8"}</definedName>
    <definedName name="SB" localSheetId="4" hidden="1">{#N/A,#N/A,FALSE,"7.8"}</definedName>
    <definedName name="SB" hidden="1">{#N/A,#N/A,FALSE,"7.8"}</definedName>
    <definedName name="sbgsdgfgbb" localSheetId="10" hidden="1">#REF!</definedName>
    <definedName name="sbgsdgfgbb" localSheetId="4" hidden="1">#REF!</definedName>
    <definedName name="sbgsdgfgbb" hidden="1">#REF!</definedName>
    <definedName name="sc" localSheetId="10">#REF!</definedName>
    <definedName name="sc">#REF!</definedName>
    <definedName name="SC_Disposal" localSheetId="10">#REF!</definedName>
    <definedName name="SC_Disposal">#REF!</definedName>
    <definedName name="SC_Disposals" localSheetId="10">#REF!</definedName>
    <definedName name="SC_Disposals">#REF!</definedName>
    <definedName name="SC_trans_date" localSheetId="10">#REF!</definedName>
    <definedName name="SC_trans_date">#REF!</definedName>
    <definedName name="SCa" localSheetId="10">#REF!</definedName>
    <definedName name="SCa">#REF!</definedName>
    <definedName name="Scaffolding" localSheetId="2" hidden="1">{"'Break down'!$A$4"}</definedName>
    <definedName name="Scaffolding" localSheetId="4" hidden="1">{"'Break down'!$A$4"}</definedName>
    <definedName name="Scaffolding" hidden="1">{"'Break down'!$A$4"}</definedName>
    <definedName name="ScaleLabel" localSheetId="10">#REF!</definedName>
    <definedName name="ScaleLabel">#REF!</definedName>
    <definedName name="ScaleMultiplier" localSheetId="10">#REF!</definedName>
    <definedName name="ScaleMultiplier">#REF!</definedName>
    <definedName name="ScaleType" localSheetId="10">#REF!</definedName>
    <definedName name="ScaleType">#REF!</definedName>
    <definedName name="scarce" localSheetId="2" hidden="1">{#N/A,#N/A,FALSE,"Summary";#N/A,#N/A,FALSE,"3TJ";#N/A,#N/A,FALSE,"3TN";#N/A,#N/A,FALSE,"3TP";#N/A,#N/A,FALSE,"3SJ";#N/A,#N/A,FALSE,"3CJ";#N/A,#N/A,FALSE,"3CN";#N/A,#N/A,FALSE,"3CP";#N/A,#N/A,FALSE,"3A"}</definedName>
    <definedName name="scarce" localSheetId="4" hidden="1">{#N/A,#N/A,FALSE,"Summary";#N/A,#N/A,FALSE,"3TJ";#N/A,#N/A,FALSE,"3TN";#N/A,#N/A,FALSE,"3TP";#N/A,#N/A,FALSE,"3SJ";#N/A,#N/A,FALSE,"3CJ";#N/A,#N/A,FALSE,"3CN";#N/A,#N/A,FALSE,"3CP";#N/A,#N/A,FALSE,"3A"}</definedName>
    <definedName name="scarce" hidden="1">{#N/A,#N/A,FALSE,"Summary";#N/A,#N/A,FALSE,"3TJ";#N/A,#N/A,FALSE,"3TN";#N/A,#N/A,FALSE,"3TP";#N/A,#N/A,FALSE,"3SJ";#N/A,#N/A,FALSE,"3CJ";#N/A,#N/A,FALSE,"3CN";#N/A,#N/A,FALSE,"3CP";#N/A,#N/A,FALSE,"3A"}</definedName>
    <definedName name="scen_date1" hidden="1">34337.506400463</definedName>
    <definedName name="scen_name1" hidden="1">"/tar"</definedName>
    <definedName name="scen_num" hidden="1">1</definedName>
    <definedName name="scen_user1" hidden="1">"Williams Eileen"</definedName>
    <definedName name="scen_value1" hidden="1">"NM"</definedName>
    <definedName name="Scenario" localSheetId="10">#REF!</definedName>
    <definedName name="Scenario">#REF!</definedName>
    <definedName name="SCENARIO_MAPPING" localSheetId="10" hidden="1">#REF!</definedName>
    <definedName name="SCENARIO_MAPPING" localSheetId="4" hidden="1">#REF!</definedName>
    <definedName name="SCENARIO_MAPPING" hidden="1">#REF!</definedName>
    <definedName name="ScenarioSwitch" localSheetId="10">#REF!</definedName>
    <definedName name="ScenarioSwitch">#REF!</definedName>
    <definedName name="SCExamExpenses" localSheetId="10">#REF!</definedName>
    <definedName name="SCExamExpenses" localSheetId="4">#REF!</definedName>
    <definedName name="SCExamExpenses">#REF!</definedName>
    <definedName name="SCREED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CREED" localSheetId="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CREED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CVZXCV" localSheetId="2" hidden="1">{#N/A,#N/A,FALSE,"PROFIT 11-95"}</definedName>
    <definedName name="SCVZXCV" localSheetId="4" hidden="1">{#N/A,#N/A,FALSE,"PROFIT 11-95"}</definedName>
    <definedName name="SCVZXCV" hidden="1">{#N/A,#N/A,FALSE,"PROFIT 11-95"}</definedName>
    <definedName name="scx" localSheetId="2" hidden="1">{"'Break down'!$A$4"}</definedName>
    <definedName name="scx" localSheetId="4" hidden="1">{"'Break down'!$A$4"}</definedName>
    <definedName name="scx" hidden="1">{"'Break down'!$A$4"}</definedName>
    <definedName name="sd" localSheetId="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d" localSheetId="4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d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dadsa" localSheetId="10" hidden="1">#REF!</definedName>
    <definedName name="sdadsa" localSheetId="4" hidden="1">#REF!</definedName>
    <definedName name="sdadsa" hidden="1">#REF!</definedName>
    <definedName name="sdafdsa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dafdsa" localSheetId="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dafdsa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dafregfx" localSheetId="2" hidden="1">{#N/A,#N/A,TRUE,"Historicals";#N/A,#N/A,TRUE,"Charts";#N/A,#N/A,TRUE,"Forecasts"}</definedName>
    <definedName name="sdafregfx" localSheetId="4" hidden="1">{#N/A,#N/A,TRUE,"Historicals";#N/A,#N/A,TRUE,"Charts";#N/A,#N/A,TRUE,"Forecasts"}</definedName>
    <definedName name="sdafregfx" hidden="1">{#N/A,#N/A,TRUE,"Historicals";#N/A,#N/A,TRUE,"Charts";#N/A,#N/A,TRUE,"Forecasts"}</definedName>
    <definedName name="sdafregfx_1" localSheetId="2" hidden="1">{#N/A,#N/A,TRUE,"Historicals";#N/A,#N/A,TRUE,"Charts";#N/A,#N/A,TRUE,"Forecasts"}</definedName>
    <definedName name="sdafregfx_1" localSheetId="4" hidden="1">{#N/A,#N/A,TRUE,"Historicals";#N/A,#N/A,TRUE,"Charts";#N/A,#N/A,TRUE,"Forecasts"}</definedName>
    <definedName name="sdafregfx_1" hidden="1">{#N/A,#N/A,TRUE,"Historicals";#N/A,#N/A,TRUE,"Charts";#N/A,#N/A,TRUE,"Forecasts"}</definedName>
    <definedName name="sdafregfx_2" localSheetId="2" hidden="1">{#N/A,#N/A,TRUE,"Historicals";#N/A,#N/A,TRUE,"Charts";#N/A,#N/A,TRUE,"Forecasts"}</definedName>
    <definedName name="sdafregfx_2" localSheetId="4" hidden="1">{#N/A,#N/A,TRUE,"Historicals";#N/A,#N/A,TRUE,"Charts";#N/A,#N/A,TRUE,"Forecasts"}</definedName>
    <definedName name="sdafregfx_2" hidden="1">{#N/A,#N/A,TRUE,"Historicals";#N/A,#N/A,TRUE,"Charts";#N/A,#N/A,TRUE,"Forecasts"}</definedName>
    <definedName name="sdc" localSheetId="10" hidden="1">MATCH(0.01,#REF!,-1)+1</definedName>
    <definedName name="sdc" localSheetId="4" hidden="1">MATCH(0.01,#REF!,-1)+1</definedName>
    <definedName name="sdc" hidden="1">MATCH(0.01,#REF!,-1)+1</definedName>
    <definedName name="SDCASD" localSheetId="2" hidden="1">{#N/A,#N/A,FALSE,"PROFIT 11-95"}</definedName>
    <definedName name="SDCASD" localSheetId="4" hidden="1">{#N/A,#N/A,FALSE,"PROFIT 11-95"}</definedName>
    <definedName name="SDCASD" hidden="1">{#N/A,#N/A,FALSE,"PROFIT 11-95"}</definedName>
    <definedName name="sddsd" localSheetId="2" hidden="1">{"'Break down'!$A$4"}</definedName>
    <definedName name="sddsd" localSheetId="4" hidden="1">{"'Break down'!$A$4"}</definedName>
    <definedName name="sddsd" hidden="1">{"'Break down'!$A$4"}</definedName>
    <definedName name="sddsdsdds" localSheetId="2" hidden="1">{#N/A,#N/A,FALSE,"pl";#N/A,#N/A,FALSE,"bs";#N/A,#N/A,FALSE,"fundflow"}</definedName>
    <definedName name="sddsdsdds" localSheetId="4" hidden="1">{#N/A,#N/A,FALSE,"pl";#N/A,#N/A,FALSE,"bs";#N/A,#N/A,FALSE,"fundflow"}</definedName>
    <definedName name="sddsdsdds" hidden="1">{#N/A,#N/A,FALSE,"pl";#N/A,#N/A,FALSE,"bs";#N/A,#N/A,FALSE,"fundflow"}</definedName>
    <definedName name="sdefegdeg" localSheetId="2" hidden="1">{#N/A,#N/A,TRUE,"Cover";#N/A,#N/A,TRUE,"Conts";#N/A,#N/A,TRUE,"VOS";#N/A,#N/A,TRUE,"Warrington";#N/A,#N/A,TRUE,"Widnes"}</definedName>
    <definedName name="sdefegdeg" localSheetId="4" hidden="1">{#N/A,#N/A,TRUE,"Cover";#N/A,#N/A,TRUE,"Conts";#N/A,#N/A,TRUE,"VOS";#N/A,#N/A,TRUE,"Warrington";#N/A,#N/A,TRUE,"Widnes"}</definedName>
    <definedName name="sdefegdeg" hidden="1">{#N/A,#N/A,TRUE,"Cover";#N/A,#N/A,TRUE,"Conts";#N/A,#N/A,TRUE,"VOS";#N/A,#N/A,TRUE,"Warrington";#N/A,#N/A,TRUE,"Widnes"}</definedName>
    <definedName name="SDER" localSheetId="2" hidden="1">{#N/A,#N/A,FALSE,"Calc";#N/A,#N/A,FALSE,"Sensitivity";#N/A,#N/A,FALSE,"LT Earn.Dil.";#N/A,#N/A,FALSE,"Dil. AVP"}</definedName>
    <definedName name="SDER" localSheetId="4" hidden="1">{#N/A,#N/A,FALSE,"Calc";#N/A,#N/A,FALSE,"Sensitivity";#N/A,#N/A,FALSE,"LT Earn.Dil.";#N/A,#N/A,FALSE,"Dil. AVP"}</definedName>
    <definedName name="SDER" hidden="1">{#N/A,#N/A,FALSE,"Calc";#N/A,#N/A,FALSE,"Sensitivity";#N/A,#N/A,FALSE,"LT Earn.Dil.";#N/A,#N/A,FALSE,"Dil. AVP"}</definedName>
    <definedName name="sdf" localSheetId="2" hidden="1">{#N/A,#N/A,FALSE,"Calc";#N/A,#N/A,FALSE,"Sensitivity";#N/A,#N/A,FALSE,"LT Earn.Dil.";#N/A,#N/A,FALSE,"Dil. AVP"}</definedName>
    <definedName name="sdf" localSheetId="4" hidden="1">{#N/A,#N/A,FALSE,"Calc";#N/A,#N/A,FALSE,"Sensitivity";#N/A,#N/A,FALSE,"LT Earn.Dil.";#N/A,#N/A,FALSE,"Dil. AVP"}</definedName>
    <definedName name="sdf" hidden="1">{#N/A,#N/A,FALSE,"Calc";#N/A,#N/A,FALSE,"Sensitivity";#N/A,#N/A,FALSE,"LT Earn.Dil.";#N/A,#N/A,FALSE,"Dil. AVP"}</definedName>
    <definedName name="sdf_1" localSheetId="2" hidden="1">{#N/A,#N/A,FALSE,"DCF Summary";#N/A,#N/A,FALSE,"Casema";#N/A,#N/A,FALSE,"Casema NoTel";#N/A,#N/A,FALSE,"UK";#N/A,#N/A,FALSE,"RCF";#N/A,#N/A,FALSE,"Intercable CZ";#N/A,#N/A,FALSE,"Interkabel P"}</definedName>
    <definedName name="sdf_1" localSheetId="4" hidden="1">{#N/A,#N/A,FALSE,"DCF Summary";#N/A,#N/A,FALSE,"Casema";#N/A,#N/A,FALSE,"Casema NoTel";#N/A,#N/A,FALSE,"UK";#N/A,#N/A,FALSE,"RCF";#N/A,#N/A,FALSE,"Intercable CZ";#N/A,#N/A,FALSE,"Interkabel P"}</definedName>
    <definedName name="sdf_1" hidden="1">{#N/A,#N/A,FALSE,"DCF Summary";#N/A,#N/A,FALSE,"Casema";#N/A,#N/A,FALSE,"Casema NoTel";#N/A,#N/A,FALSE,"UK";#N/A,#N/A,FALSE,"RCF";#N/A,#N/A,FALSE,"Intercable CZ";#N/A,#N/A,FALSE,"Interkabel P"}</definedName>
    <definedName name="sdfbhsf" localSheetId="2" hidden="1">{"year1",#N/A,FALSE,"IZT";"year2",#N/A,FALSE,"IZT"}</definedName>
    <definedName name="sdfbhsf" localSheetId="4" hidden="1">{"year1",#N/A,FALSE,"IZT";"year2",#N/A,FALSE,"IZT"}</definedName>
    <definedName name="sdfbhsf" hidden="1">{"year1",#N/A,FALSE,"IZT";"year2",#N/A,FALSE,"IZT"}</definedName>
    <definedName name="sdfds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dfds" localSheetId="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dfds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dfdsfdsf" localSheetId="10">#REF!</definedName>
    <definedName name="sdfdsfdsf">#REF!</definedName>
    <definedName name="SDFF" localSheetId="2" hidden="1">{#N/A,#N/A,TRUE,"Cover";#N/A,#N/A,TRUE,"Conts";#N/A,#N/A,TRUE,"VOS";#N/A,#N/A,TRUE,"Warrington";#N/A,#N/A,TRUE,"Widnes"}</definedName>
    <definedName name="SDFF" localSheetId="4" hidden="1">{#N/A,#N/A,TRUE,"Cover";#N/A,#N/A,TRUE,"Conts";#N/A,#N/A,TRUE,"VOS";#N/A,#N/A,TRUE,"Warrington";#N/A,#N/A,TRUE,"Widnes"}</definedName>
    <definedName name="SDFF" hidden="1">{#N/A,#N/A,TRUE,"Cover";#N/A,#N/A,TRUE,"Conts";#N/A,#N/A,TRUE,"VOS";#N/A,#N/A,TRUE,"Warrington";#N/A,#N/A,TRUE,"Widnes"}</definedName>
    <definedName name="sdfgdsf" localSheetId="10" hidden="1">#REF!</definedName>
    <definedName name="sdfgdsf" localSheetId="4" hidden="1">#REF!</definedName>
    <definedName name="sdfgdsf" hidden="1">#REF!</definedName>
    <definedName name="SDFGFG" localSheetId="10" hidden="1">#REF!</definedName>
    <definedName name="SDFGFG" localSheetId="4" hidden="1">#REF!</definedName>
    <definedName name="SDFGFG" hidden="1">#REF!</definedName>
    <definedName name="SDFGTH" localSheetId="2" hidden="1">{#N/A,#N/A,TRUE,"Cover";#N/A,#N/A,TRUE,"Conts";#N/A,#N/A,TRUE,"VOS";#N/A,#N/A,TRUE,"Warrington";#N/A,#N/A,TRUE,"Widnes"}</definedName>
    <definedName name="SDFGTH" localSheetId="4" hidden="1">{#N/A,#N/A,TRUE,"Cover";#N/A,#N/A,TRUE,"Conts";#N/A,#N/A,TRUE,"VOS";#N/A,#N/A,TRUE,"Warrington";#N/A,#N/A,TRUE,"Widnes"}</definedName>
    <definedName name="SDFGTH" hidden="1">{#N/A,#N/A,TRUE,"Cover";#N/A,#N/A,TRUE,"Conts";#N/A,#N/A,TRUE,"VOS";#N/A,#N/A,TRUE,"Warrington";#N/A,#N/A,TRUE,"Widnes"}</definedName>
    <definedName name="SDFRTG" localSheetId="2" hidden="1">{#N/A,#N/A,TRUE,"Cover";#N/A,#N/A,TRUE,"Conts";#N/A,#N/A,TRUE,"VOS";#N/A,#N/A,TRUE,"Warrington";#N/A,#N/A,TRUE,"Widnes"}</definedName>
    <definedName name="SDFRTG" localSheetId="4" hidden="1">{#N/A,#N/A,TRUE,"Cover";#N/A,#N/A,TRUE,"Conts";#N/A,#N/A,TRUE,"VOS";#N/A,#N/A,TRUE,"Warrington";#N/A,#N/A,TRUE,"Widnes"}</definedName>
    <definedName name="SDFRTG" hidden="1">{#N/A,#N/A,TRUE,"Cover";#N/A,#N/A,TRUE,"Conts";#N/A,#N/A,TRUE,"VOS";#N/A,#N/A,TRUE,"Warrington";#N/A,#N/A,TRUE,"Widnes"}</definedName>
    <definedName name="sdfsd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dfsd" localSheetId="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dfsd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dfsdf" localSheetId="10">#REF!</definedName>
    <definedName name="sdfsdf">#REF!</definedName>
    <definedName name="sdfsfsfd" localSheetId="2" hidden="1">{#N/A,#N/A,FALSE,"Operations";#N/A,#N/A,FALSE,"Financials"}</definedName>
    <definedName name="sdfsfsfd" localSheetId="4" hidden="1">{#N/A,#N/A,FALSE,"Operations";#N/A,#N/A,FALSE,"Financials"}</definedName>
    <definedName name="sdfsfsfd" hidden="1">{#N/A,#N/A,FALSE,"Operations";#N/A,#N/A,FALSE,"Financials"}</definedName>
    <definedName name="sdfsfsfsdf" localSheetId="2" hidden="1">{#N/A,#N/A,FALSE,"Calc";#N/A,#N/A,FALSE,"Sensitivity";#N/A,#N/A,FALSE,"LT Earn.Dil.";#N/A,#N/A,FALSE,"Dil. AVP"}</definedName>
    <definedName name="sdfsfsfsdf" localSheetId="4" hidden="1">{#N/A,#N/A,FALSE,"Calc";#N/A,#N/A,FALSE,"Sensitivity";#N/A,#N/A,FALSE,"LT Earn.Dil.";#N/A,#N/A,FALSE,"Dil. AVP"}</definedName>
    <definedName name="sdfsfsfsdf" hidden="1">{#N/A,#N/A,FALSE,"Calc";#N/A,#N/A,FALSE,"Sensitivity";#N/A,#N/A,FALSE,"LT Earn.Dil.";#N/A,#N/A,FALSE,"Dil. AVP"}</definedName>
    <definedName name="sdgdfghfhgfjhgfjhjjjg" localSheetId="2" hidden="1">{"general",#N/A,FALSE,"Assumptions"}</definedName>
    <definedName name="sdgdfghfhgfjhgfjhjjjg" localSheetId="4" hidden="1">{"general",#N/A,FALSE,"Assumptions"}</definedName>
    <definedName name="sdgdfghfhgfjhgfjhjjjg" hidden="1">{"general",#N/A,FALSE,"Assumptions"}</definedName>
    <definedName name="sdgdgdf" localSheetId="2" hidden="1">{"comp",#N/A,FALSE,"SPEC";"footnotes",#N/A,FALSE,"SPEC"}</definedName>
    <definedName name="sdgdgdf" localSheetId="4" hidden="1">{"comp",#N/A,FALSE,"SPEC";"footnotes",#N/A,FALSE,"SPEC"}</definedName>
    <definedName name="sdgdgdf" hidden="1">{"comp",#N/A,FALSE,"SPEC";"footnotes",#N/A,FALSE,"SPEC"}</definedName>
    <definedName name="sdhydfyftuu" localSheetId="2" hidden="1">{#N/A,#N/A,TRUE,"Cover";#N/A,#N/A,TRUE,"Conts";#N/A,#N/A,TRUE,"VOS";#N/A,#N/A,TRUE,"Warrington";#N/A,#N/A,TRUE,"Widnes"}</definedName>
    <definedName name="sdhydfyftuu" localSheetId="4" hidden="1">{#N/A,#N/A,TRUE,"Cover";#N/A,#N/A,TRUE,"Conts";#N/A,#N/A,TRUE,"VOS";#N/A,#N/A,TRUE,"Warrington";#N/A,#N/A,TRUE,"Widnes"}</definedName>
    <definedName name="sdhydfyftuu" hidden="1">{#N/A,#N/A,TRUE,"Cover";#N/A,#N/A,TRUE,"Conts";#N/A,#N/A,TRUE,"VOS";#N/A,#N/A,TRUE,"Warrington";#N/A,#N/A,TRUE,"Widnes"}</definedName>
    <definedName name="SDQ" localSheetId="2" hidden="1">{#N/A,#N/A,FALSE,"PROFIT 11-95"}</definedName>
    <definedName name="SDQ" localSheetId="4" hidden="1">{#N/A,#N/A,FALSE,"PROFIT 11-95"}</definedName>
    <definedName name="SDQ" hidden="1">{#N/A,#N/A,FALSE,"PROFIT 11-95"}</definedName>
    <definedName name="sds" localSheetId="2" hidden="1">{#N/A,#N/A,FALSE,"Earning Summary";#N/A,#N/A,FALSE,"QTR SUMM";#N/A,#N/A,FALSE,"csxwt hong kong";#N/A,#N/A,FALSE,"soict";#N/A,#N/A,FALSE,"otlhk";#N/A,#N/A,FALSE,"csxwt xiamen";#N/A,#N/A,FALSE,"csxwt adelaide";#N/A,#N/A,FALSE,"csxwtg bv";#N/A,#N/A,FALSE,"csxwtg kg";#N/A,#N/A,FALSE,"haina";#N/A,#N/A,FALSE,"wcs";#N/A,#N/A,FALSE,"tmr";#N/A,#N/A,FALSE,"ATL";#N/A,#N/A,FALSE,"CSXOT";#N/A,#N/A,FALSE,"act";#N/A,#N/A,FALSE,"ATL YANTIAN";#N/A,#N/A,FALSE,"VOS";#N/A,#N/A,FALSE,"CAUCEDO";#N/A,#N/A,FALSE,"CABELLO"}</definedName>
    <definedName name="sds" localSheetId="4" hidden="1">{#N/A,#N/A,FALSE,"Earning Summary";#N/A,#N/A,FALSE,"QTR SUMM";#N/A,#N/A,FALSE,"csxwt hong kong";#N/A,#N/A,FALSE,"soict";#N/A,#N/A,FALSE,"otlhk";#N/A,#N/A,FALSE,"csxwt xiamen";#N/A,#N/A,FALSE,"csxwt adelaide";#N/A,#N/A,FALSE,"csxwtg bv";#N/A,#N/A,FALSE,"csxwtg kg";#N/A,#N/A,FALSE,"haina";#N/A,#N/A,FALSE,"wcs";#N/A,#N/A,FALSE,"tmr";#N/A,#N/A,FALSE,"ATL";#N/A,#N/A,FALSE,"CSXOT";#N/A,#N/A,FALSE,"act";#N/A,#N/A,FALSE,"ATL YANTIAN";#N/A,#N/A,FALSE,"VOS";#N/A,#N/A,FALSE,"CAUCEDO";#N/A,#N/A,FALSE,"CABELLO"}</definedName>
    <definedName name="sds" hidden="1">{#N/A,#N/A,FALSE,"Earning Summary";#N/A,#N/A,FALSE,"QTR SUMM";#N/A,#N/A,FALSE,"csxwt hong kong";#N/A,#N/A,FALSE,"soict";#N/A,#N/A,FALSE,"otlhk";#N/A,#N/A,FALSE,"csxwt xiamen";#N/A,#N/A,FALSE,"csxwt adelaide";#N/A,#N/A,FALSE,"csxwtg bv";#N/A,#N/A,FALSE,"csxwtg kg";#N/A,#N/A,FALSE,"haina";#N/A,#N/A,FALSE,"wcs";#N/A,#N/A,FALSE,"tmr";#N/A,#N/A,FALSE,"ATL";#N/A,#N/A,FALSE,"CSXOT";#N/A,#N/A,FALSE,"act";#N/A,#N/A,FALSE,"ATL YANTIAN";#N/A,#N/A,FALSE,"VOS";#N/A,#N/A,FALSE,"CAUCEDO";#N/A,#N/A,FALSE,"CABELLO"}</definedName>
    <definedName name="sdsd" localSheetId="10" hidden="1">#REF!</definedName>
    <definedName name="sdsd" localSheetId="4" hidden="1">#REF!</definedName>
    <definedName name="sdsd" hidden="1">#REF!</definedName>
    <definedName name="sdsddfdf" localSheetId="2" hidden="1">{#N/A,#N/A,FALSE,"Cover";#N/A,#N/A,FALSE,"Index";#N/A,#N/A,FALSE,"Spec";#N/A,#N/A,FALSE,"Breakdown";#N/A,#N/A,FALSE,"Cost Plan"}</definedName>
    <definedName name="sdsddfdf" localSheetId="4" hidden="1">{#N/A,#N/A,FALSE,"Cover";#N/A,#N/A,FALSE,"Index";#N/A,#N/A,FALSE,"Spec";#N/A,#N/A,FALSE,"Breakdown";#N/A,#N/A,FALSE,"Cost Plan"}</definedName>
    <definedName name="sdsddfdf" hidden="1">{#N/A,#N/A,FALSE,"Cover";#N/A,#N/A,FALSE,"Index";#N/A,#N/A,FALSE,"Spec";#N/A,#N/A,FALSE,"Breakdown";#N/A,#N/A,FALSE,"Cost Plan"}</definedName>
    <definedName name="sdsgn" localSheetId="2" hidden="1">{#N/A,#N/A,FALSE,"Inc. Statement-DCF";#N/A,#N/A,FALSE,"Assumptions";#N/A,#N/A,FALSE,"Inputs - Sales (KFF)";#N/A,#N/A,FALSE,"Inputs - Margins %";#N/A,#N/A,FALSE,"Inputs - Units";#N/A,#N/A,FALSE,"Output - Prices";#N/A,#N/A,FALSE,"Outputs - Margins (KFF)";#N/A,#N/A,FALSE,"Outputs - Costs";#N/A,#N/A,FALSE,"Outputs - Costs % ";#N/A,#N/A,FALSE,"Output - Units % Inc.";#N/A,#N/A,FALSE,"Output - Sales % Inc";#N/A,#N/A,FALSE,"Output - Prices % Inc.";#N/A,#N/A,FALSE,"WACC"}</definedName>
    <definedName name="sdsgn" localSheetId="4" hidden="1">{#N/A,#N/A,FALSE,"Inc. Statement-DCF";#N/A,#N/A,FALSE,"Assumptions";#N/A,#N/A,FALSE,"Inputs - Sales (KFF)";#N/A,#N/A,FALSE,"Inputs - Margins %";#N/A,#N/A,FALSE,"Inputs - Units";#N/A,#N/A,FALSE,"Output - Prices";#N/A,#N/A,FALSE,"Outputs - Margins (KFF)";#N/A,#N/A,FALSE,"Outputs - Costs";#N/A,#N/A,FALSE,"Outputs - Costs % ";#N/A,#N/A,FALSE,"Output - Units % Inc.";#N/A,#N/A,FALSE,"Output - Sales % Inc";#N/A,#N/A,FALSE,"Output - Prices % Inc.";#N/A,#N/A,FALSE,"WACC"}</definedName>
    <definedName name="sdsgn" hidden="1">{#N/A,#N/A,FALSE,"Inc. Statement-DCF";#N/A,#N/A,FALSE,"Assumptions";#N/A,#N/A,FALSE,"Inputs - Sales (KFF)";#N/A,#N/A,FALSE,"Inputs - Margins %";#N/A,#N/A,FALSE,"Inputs - Units";#N/A,#N/A,FALSE,"Output - Prices";#N/A,#N/A,FALSE,"Outputs - Margins (KFF)";#N/A,#N/A,FALSE,"Outputs - Costs";#N/A,#N/A,FALSE,"Outputs - Costs % ";#N/A,#N/A,FALSE,"Output - Units % Inc.";#N/A,#N/A,FALSE,"Output - Sales % Inc";#N/A,#N/A,FALSE,"Output - Prices % Inc.";#N/A,#N/A,FALSE,"WACC"}</definedName>
    <definedName name="SDVFSD" localSheetId="10">#REF!</definedName>
    <definedName name="SDVFSD">#REF!</definedName>
    <definedName name="sdvsfdvfdsb" localSheetId="10" hidden="1">#REF!</definedName>
    <definedName name="sdvsfdvfdsb" localSheetId="4" hidden="1">#REF!</definedName>
    <definedName name="sdvsfdvfdsb" hidden="1">#REF!</definedName>
    <definedName name="se" localSheetId="2" hidden="1">{"consolidated",#N/A,FALSE,"Sheet1";"cms",#N/A,FALSE,"Sheet1";"fse",#N/A,FALSE,"Sheet1"}</definedName>
    <definedName name="se" localSheetId="4" hidden="1">{"consolidated",#N/A,FALSE,"Sheet1";"cms",#N/A,FALSE,"Sheet1";"fse",#N/A,FALSE,"Sheet1"}</definedName>
    <definedName name="se" hidden="1">{"consolidated",#N/A,FALSE,"Sheet1";"cms",#N/A,FALSE,"Sheet1";"fse",#N/A,FALSE,"Sheet1"}</definedName>
    <definedName name="Section" localSheetId="10">#REF!</definedName>
    <definedName name="Section">#REF!</definedName>
    <definedName name="SEf" localSheetId="2" hidden="1">{#N/A,#N/A,FALSE,"UK";#N/A,#N/A,FALSE,"FR";#N/A,#N/A,FALSE,"SWE";#N/A,#N/A,FALSE,"BE";#N/A,#N/A,FALSE,"IT";#N/A,#N/A,FALSE,"SP";#N/A,#N/A,FALSE,"GE";#N/A,#N/A,FALSE,"PO";#N/A,#N/A,FALSE,"SWI";#N/A,#N/A,FALSE,"NON"}</definedName>
    <definedName name="SEf" localSheetId="4" hidden="1">{#N/A,#N/A,FALSE,"UK";#N/A,#N/A,FALSE,"FR";#N/A,#N/A,FALSE,"SWE";#N/A,#N/A,FALSE,"BE";#N/A,#N/A,FALSE,"IT";#N/A,#N/A,FALSE,"SP";#N/A,#N/A,FALSE,"GE";#N/A,#N/A,FALSE,"PO";#N/A,#N/A,FALSE,"SWI";#N/A,#N/A,FALSE,"NON"}</definedName>
    <definedName name="SEf" hidden="1">{#N/A,#N/A,FALSE,"UK";#N/A,#N/A,FALSE,"FR";#N/A,#N/A,FALSE,"SWE";#N/A,#N/A,FALSE,"BE";#N/A,#N/A,FALSE,"IT";#N/A,#N/A,FALSE,"SP";#N/A,#N/A,FALSE,"GE";#N/A,#N/A,FALSE,"PO";#N/A,#N/A,FALSE,"SWI";#N/A,#N/A,FALSE,"NON"}</definedName>
    <definedName name="Selim" localSheetId="2" hidden="1">{"budget vs all page 1",#N/A,FALSE,"Budget vs All";"budget vs all page 2",#N/A,FALSE,"Budget vs All";"mv to makegood",#N/A,FALSE,"Major Variances";"mv to fy98",#N/A,FALSE,"Major Variances";#N/A,#N/A,FALSE,"Sensitivities";"mv to fc3",#N/A,FALSE,"Major Variances";"roll up cy",#N/A,FALSE,"Roll-up";"production cy",#N/A,FALSE,"Production";"waste cy",#N/A,FALSE,"Waste";"total costs cy",#N/A,FALSE,"Total Costs";"plant costs cy",#N/A,FALSE,"Plant Costs";"cmw costs cy",#N/A,FALSE,"CMW Costs";"braintree costs cy",#N/A,FALSE,"Braintree Costs";"plymouth costs cy",#N/A,FALSE,"Plymouth Costs";#N/A,#N/A,FALSE,"Labor Detail";"labor cy",#N/A,FALSE,"Labor Summary";"materials cy",#N/A,FALSE,"Materials";"services cy",#N/A,FALSE,"Maintenance Services";"transport cy",#N/A,FALSE,"Transportation";"host fees cy",#N/A,FALSE,"Host Fees";"closure cy",#N/A,FALSE,"Closure-Post Closure";"interest cy",#N/A,FALSE,"Interest";"depreciation cy",#N/A,FALSE,"Depreciation";"purchase cy",#N/A,FALSE,"Purchase Accounting";"capital cy",#N/A,FALSE,"Capital";"own bs cy",#N/A,FALSE,"OWN - BS";"own pl cy",#N/A,FALSE,"OWN - PL";"sp pl cy",#N/A,FALSE,"SP - PL";"sp bs cy",#N/A,FALSE,"SP - BS";"sp socf cy",#N/A,FALSE,"SP - SOCF";"waterfall cy",#N/A,FALSE,"SP - Waterfall";"op pl cy",#N/A,FALSE,"OP - PL";"op bs cy",#N/A,FALSE,"OP - BS";"op socf cy",#N/A,FALSE,"OP - SOCF";"plant p&amp;l cy",#N/A,FALSE,"Plant P&amp;L";"cmw p&amp;l cy",#N/A,FALSE,"CMW P&amp;L";"bts p&amp;l cy",#N/A,FALSE,"BTS P&amp;L";"pts p&amp;l cy",#N/A,FALSE,"PTS P&amp;L"}</definedName>
    <definedName name="Selim" localSheetId="4" hidden="1">{"budget vs all page 1",#N/A,FALSE,"Budget vs All";"budget vs all page 2",#N/A,FALSE,"Budget vs All";"mv to makegood",#N/A,FALSE,"Major Variances";"mv to fy98",#N/A,FALSE,"Major Variances";#N/A,#N/A,FALSE,"Sensitivities";"mv to fc3",#N/A,FALSE,"Major Variances";"roll up cy",#N/A,FALSE,"Roll-up";"production cy",#N/A,FALSE,"Production";"waste cy",#N/A,FALSE,"Waste";"total costs cy",#N/A,FALSE,"Total Costs";"plant costs cy",#N/A,FALSE,"Plant Costs";"cmw costs cy",#N/A,FALSE,"CMW Costs";"braintree costs cy",#N/A,FALSE,"Braintree Costs";"plymouth costs cy",#N/A,FALSE,"Plymouth Costs";#N/A,#N/A,FALSE,"Labor Detail";"labor cy",#N/A,FALSE,"Labor Summary";"materials cy",#N/A,FALSE,"Materials";"services cy",#N/A,FALSE,"Maintenance Services";"transport cy",#N/A,FALSE,"Transportation";"host fees cy",#N/A,FALSE,"Host Fees";"closure cy",#N/A,FALSE,"Closure-Post Closure";"interest cy",#N/A,FALSE,"Interest";"depreciation cy",#N/A,FALSE,"Depreciation";"purchase cy",#N/A,FALSE,"Purchase Accounting";"capital cy",#N/A,FALSE,"Capital";"own bs cy",#N/A,FALSE,"OWN - BS";"own pl cy",#N/A,FALSE,"OWN - PL";"sp pl cy",#N/A,FALSE,"SP - PL";"sp bs cy",#N/A,FALSE,"SP - BS";"sp socf cy",#N/A,FALSE,"SP - SOCF";"waterfall cy",#N/A,FALSE,"SP - Waterfall";"op pl cy",#N/A,FALSE,"OP - PL";"op bs cy",#N/A,FALSE,"OP - BS";"op socf cy",#N/A,FALSE,"OP - SOCF";"plant p&amp;l cy",#N/A,FALSE,"Plant P&amp;L";"cmw p&amp;l cy",#N/A,FALSE,"CMW P&amp;L";"bts p&amp;l cy",#N/A,FALSE,"BTS P&amp;L";"pts p&amp;l cy",#N/A,FALSE,"PTS P&amp;L"}</definedName>
    <definedName name="Selim" hidden="1">{"budget vs all page 1",#N/A,FALSE,"Budget vs All";"budget vs all page 2",#N/A,FALSE,"Budget vs All";"mv to makegood",#N/A,FALSE,"Major Variances";"mv to fy98",#N/A,FALSE,"Major Variances";#N/A,#N/A,FALSE,"Sensitivities";"mv to fc3",#N/A,FALSE,"Major Variances";"roll up cy",#N/A,FALSE,"Roll-up";"production cy",#N/A,FALSE,"Production";"waste cy",#N/A,FALSE,"Waste";"total costs cy",#N/A,FALSE,"Total Costs";"plant costs cy",#N/A,FALSE,"Plant Costs";"cmw costs cy",#N/A,FALSE,"CMW Costs";"braintree costs cy",#N/A,FALSE,"Braintree Costs";"plymouth costs cy",#N/A,FALSE,"Plymouth Costs";#N/A,#N/A,FALSE,"Labor Detail";"labor cy",#N/A,FALSE,"Labor Summary";"materials cy",#N/A,FALSE,"Materials";"services cy",#N/A,FALSE,"Maintenance Services";"transport cy",#N/A,FALSE,"Transportation";"host fees cy",#N/A,FALSE,"Host Fees";"closure cy",#N/A,FALSE,"Closure-Post Closure";"interest cy",#N/A,FALSE,"Interest";"depreciation cy",#N/A,FALSE,"Depreciation";"purchase cy",#N/A,FALSE,"Purchase Accounting";"capital cy",#N/A,FALSE,"Capital";"own bs cy",#N/A,FALSE,"OWN - BS";"own pl cy",#N/A,FALSE,"OWN - PL";"sp pl cy",#N/A,FALSE,"SP - PL";"sp bs cy",#N/A,FALSE,"SP - BS";"sp socf cy",#N/A,FALSE,"SP - SOCF";"waterfall cy",#N/A,FALSE,"SP - Waterfall";"op pl cy",#N/A,FALSE,"OP - PL";"op bs cy",#N/A,FALSE,"OP - BS";"op socf cy",#N/A,FALSE,"OP - SOCF";"plant p&amp;l cy",#N/A,FALSE,"Plant P&amp;L";"cmw p&amp;l cy",#N/A,FALSE,"CMW P&amp;L";"bts p&amp;l cy",#N/A,FALSE,"BTS P&amp;L";"pts p&amp;l cy",#N/A,FALSE,"PTS P&amp;L"}</definedName>
    <definedName name="sellers" localSheetId="10">#REF!</definedName>
    <definedName name="sellers">#REF!</definedName>
    <definedName name="Selling" localSheetId="10">#REF!</definedName>
    <definedName name="Selling">#REF!</definedName>
    <definedName name="sen" localSheetId="10">#REF!</definedName>
    <definedName name="sen">#REF!</definedName>
    <definedName name="sencount" hidden="1">1</definedName>
    <definedName name="SENS" localSheetId="10">#REF!</definedName>
    <definedName name="SENS">#REF!</definedName>
    <definedName name="Sens2" localSheetId="2" hidden="1">{#N/A,#N/A,FALSE,"Carat";"VENTA",#N/A,FALSE,"05";#N/A,#N/A,FALSE,"06";"CASHFLOW",#N/A,FALSE,"05";"TAX PLAN",#N/A,FALSE,"05"}</definedName>
    <definedName name="Sens2" localSheetId="4" hidden="1">{#N/A,#N/A,FALSE,"Carat";"VENTA",#N/A,FALSE,"05";#N/A,#N/A,FALSE,"06";"CASHFLOW",#N/A,FALSE,"05";"TAX PLAN",#N/A,FALSE,"05"}</definedName>
    <definedName name="Sens2" hidden="1">{#N/A,#N/A,FALSE,"Carat";"VENTA",#N/A,FALSE,"05";#N/A,#N/A,FALSE,"06";"CASHFLOW",#N/A,FALSE,"05";"TAX PLAN",#N/A,FALSE,"05"}</definedName>
    <definedName name="Sensitivity" localSheetId="10">#REF!</definedName>
    <definedName name="Sensitivity" localSheetId="4">#REF!</definedName>
    <definedName name="Sensitivity">#REF!</definedName>
    <definedName name="Sensitivity_tables" localSheetId="10">#REF!</definedName>
    <definedName name="Sensitivity_tables">#REF!</definedName>
    <definedName name="senst" localSheetId="2" hidden="1">{#N/A,#N/A,FALSE,"Carat";"VENTA",#N/A,FALSE,"05";#N/A,#N/A,FALSE,"06";"CASHFLOW",#N/A,FALSE,"05";"TAX PLAN",#N/A,FALSE,"05"}</definedName>
    <definedName name="senst" localSheetId="4" hidden="1">{#N/A,#N/A,FALSE,"Carat";"VENTA",#N/A,FALSE,"05";#N/A,#N/A,FALSE,"06";"CASHFLOW",#N/A,FALSE,"05";"TAX PLAN",#N/A,FALSE,"05"}</definedName>
    <definedName name="senst" hidden="1">{#N/A,#N/A,FALSE,"Carat";"VENTA",#N/A,FALSE,"05";#N/A,#N/A,FALSE,"06";"CASHFLOW",#N/A,FALSE,"05";"TAX PLAN",#N/A,FALSE,"05"}</definedName>
    <definedName name="seo" localSheetId="2" hidden="1">{#N/A,#N/A,TRUE,"Cover";#N/A,#N/A,TRUE,"Conts";#N/A,#N/A,TRUE,"VOS";#N/A,#N/A,TRUE,"Warrington";#N/A,#N/A,TRUE,"Widnes"}</definedName>
    <definedName name="seo" localSheetId="4" hidden="1">{#N/A,#N/A,TRUE,"Cover";#N/A,#N/A,TRUE,"Conts";#N/A,#N/A,TRUE,"VOS";#N/A,#N/A,TRUE,"Warrington";#N/A,#N/A,TRUE,"Widnes"}</definedName>
    <definedName name="seo" hidden="1">{#N/A,#N/A,TRUE,"Cover";#N/A,#N/A,TRUE,"Conts";#N/A,#N/A,TRUE,"VOS";#N/A,#N/A,TRUE,"Warrington";#N/A,#N/A,TRUE,"Widnes"}</definedName>
    <definedName name="Sept" localSheetId="10">#REF!</definedName>
    <definedName name="Sept">#REF!</definedName>
    <definedName name="Septem15" localSheetId="10" hidden="1">#REF!</definedName>
    <definedName name="Septem15" localSheetId="4" hidden="1">#REF!</definedName>
    <definedName name="Septem15" hidden="1">#REF!</definedName>
    <definedName name="Septotal" localSheetId="10">#REF!</definedName>
    <definedName name="Septotal">#REF!</definedName>
    <definedName name="SERSEDFEDF" localSheetId="2" hidden="1">{#N/A,#N/A,FALSE,"PROFIT 11-95"}</definedName>
    <definedName name="SERSEDFEDF" localSheetId="4" hidden="1">{#N/A,#N/A,FALSE,"PROFIT 11-95"}</definedName>
    <definedName name="SERSEDFEDF" hidden="1">{#N/A,#N/A,FALSE,"PROFIT 11-95"}</definedName>
    <definedName name="SERT" localSheetId="2" hidden="1">{#N/A,#N/A,FALSE,"PROFIT 11-95"}</definedName>
    <definedName name="SERT" localSheetId="4" hidden="1">{#N/A,#N/A,FALSE,"PROFIT 11-95"}</definedName>
    <definedName name="SERT" hidden="1">{#N/A,#N/A,FALSE,"PROFIT 11-95"}</definedName>
    <definedName name="SERVICE" localSheetId="10">#REF!</definedName>
    <definedName name="SERVICE">#REF!</definedName>
    <definedName name="Services2" localSheetId="2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Services2" localSheetId="4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Services2" hidden="1">{#N/A,#N/A,FALSE,"Pricing";#N/A,#N/A,FALSE,"Summary";#N/A,#N/A,FALSE,"CompProd";#N/A,#N/A,FALSE,"CompJobhrs";#N/A,#N/A,FALSE,"Escalation";#N/A,#N/A,FALSE,"Contingency";#N/A,#N/A,FALSE,"GM";#N/A,#N/A,FALSE,"CompWage";#N/A,#N/A,FALSE,"costSum"}</definedName>
    <definedName name="setdydy" localSheetId="2" hidden="1">{#N/A,#N/A,TRUE,"Cover";#N/A,#N/A,TRUE,"Conts";#N/A,#N/A,TRUE,"VOS";#N/A,#N/A,TRUE,"Warrington";#N/A,#N/A,TRUE,"Widnes"}</definedName>
    <definedName name="setdydy" localSheetId="4" hidden="1">{#N/A,#N/A,TRUE,"Cover";#N/A,#N/A,TRUE,"Conts";#N/A,#N/A,TRUE,"VOS";#N/A,#N/A,TRUE,"Warrington";#N/A,#N/A,TRUE,"Widnes"}</definedName>
    <definedName name="setdydy" hidden="1">{#N/A,#N/A,TRUE,"Cover";#N/A,#N/A,TRUE,"Conts";#N/A,#N/A,TRUE,"VOS";#N/A,#N/A,TRUE,"Warrington";#N/A,#N/A,TRUE,"Widnes"}</definedName>
    <definedName name="SetFlag" localSheetId="10" hidden="1">#REF!</definedName>
    <definedName name="SetFlag" localSheetId="4" hidden="1">#REF!</definedName>
    <definedName name="SetFlag" hidden="1">#REF!</definedName>
    <definedName name="SETOFBOOKSNAME1" localSheetId="10">#REF!</definedName>
    <definedName name="SETOFBOOKSNAME1">#REF!</definedName>
    <definedName name="sex" localSheetId="10">#REF!</definedName>
    <definedName name="sex">#REF!</definedName>
    <definedName name="sf" localSheetId="2" hidden="1">{#N/A,#N/A,TRUE,"Пресса";#N/A,#N/A,TRUE,"Метро";#N/A,#N/A,TRUE,"Щиты";#N/A,#N/A,TRUE,"График";#N/A,#N/A,TRUE,"График"}</definedName>
    <definedName name="sf" localSheetId="4" hidden="1">{#N/A,#N/A,TRUE,"Пресса";#N/A,#N/A,TRUE,"Метро";#N/A,#N/A,TRUE,"Щиты";#N/A,#N/A,TRUE,"График";#N/A,#N/A,TRUE,"График"}</definedName>
    <definedName name="sf" hidden="1">{#N/A,#N/A,TRUE,"Пресса";#N/A,#N/A,TRUE,"Метро";#N/A,#N/A,TRUE,"Щиты";#N/A,#N/A,TRUE,"График";#N/A,#N/A,TRUE,"График"}</definedName>
    <definedName name="sfbdsf" localSheetId="2" hidden="1">{#N/A,#N/A,FALSE,"Title";#N/A,#N/A,FALSE,"Index";#N/A,#N/A,FALSE,"Comm";#N/A,#N/A,FALSE,"A1";#N/A,#N/A,FALSE,"A2";#N/A,#N/A,FALSE,"A3";#N/A,#N/A,FALSE,"A4";#N/A,#N/A,FALSE,"A5";#N/A,#N/A,FALSE,"A6";#N/A,#N/A,FALSE,"A7";#N/A,#N/A,FALSE,"A8";#N/A,#N/A,FALSE,"A9";#N/A,#N/A,FALSE,"B1";#N/A,#N/A,FALSE,"B2";#N/A,#N/A,FALSE,"C1";#N/A,#N/A,FALSE,"C2";#N/A,#N/A,FALSE,"C3";#N/A,#N/A,FALSE,"C4";#N/A,#N/A,FALSE,"C5";#N/A,#N/A,FALSE,"D1";#N/A,#N/A,FALSE,"D2";#N/A,#N/A,FALSE,"D3";#N/A,#N/A,FALSE,"E1";#N/A,#N/A,FALSE,"E2";#N/A,#N/A,FALSE,"H1";#N/A,#N/A,FALSE,"H2";#N/A,#N/A,FALSE,"Summ";#N/A,#N/A,FALSE,"H3";#N/A,#N/A,FALSE,"H4";#N/A,#N/A,FALSE,"A10"}</definedName>
    <definedName name="sfbdsf" localSheetId="4" hidden="1">{#N/A,#N/A,FALSE,"Title";#N/A,#N/A,FALSE,"Index";#N/A,#N/A,FALSE,"Comm";#N/A,#N/A,FALSE,"A1";#N/A,#N/A,FALSE,"A2";#N/A,#N/A,FALSE,"A3";#N/A,#N/A,FALSE,"A4";#N/A,#N/A,FALSE,"A5";#N/A,#N/A,FALSE,"A6";#N/A,#N/A,FALSE,"A7";#N/A,#N/A,FALSE,"A8";#N/A,#N/A,FALSE,"A9";#N/A,#N/A,FALSE,"B1";#N/A,#N/A,FALSE,"B2";#N/A,#N/A,FALSE,"C1";#N/A,#N/A,FALSE,"C2";#N/A,#N/A,FALSE,"C3";#N/A,#N/A,FALSE,"C4";#N/A,#N/A,FALSE,"C5";#N/A,#N/A,FALSE,"D1";#N/A,#N/A,FALSE,"D2";#N/A,#N/A,FALSE,"D3";#N/A,#N/A,FALSE,"E1";#N/A,#N/A,FALSE,"E2";#N/A,#N/A,FALSE,"H1";#N/A,#N/A,FALSE,"H2";#N/A,#N/A,FALSE,"Summ";#N/A,#N/A,FALSE,"H3";#N/A,#N/A,FALSE,"H4";#N/A,#N/A,FALSE,"A10"}</definedName>
    <definedName name="sfbdsf" hidden="1">{#N/A,#N/A,FALSE,"Title";#N/A,#N/A,FALSE,"Index";#N/A,#N/A,FALSE,"Comm";#N/A,#N/A,FALSE,"A1";#N/A,#N/A,FALSE,"A2";#N/A,#N/A,FALSE,"A3";#N/A,#N/A,FALSE,"A4";#N/A,#N/A,FALSE,"A5";#N/A,#N/A,FALSE,"A6";#N/A,#N/A,FALSE,"A7";#N/A,#N/A,FALSE,"A8";#N/A,#N/A,FALSE,"A9";#N/A,#N/A,FALSE,"B1";#N/A,#N/A,FALSE,"B2";#N/A,#N/A,FALSE,"C1";#N/A,#N/A,FALSE,"C2";#N/A,#N/A,FALSE,"C3";#N/A,#N/A,FALSE,"C4";#N/A,#N/A,FALSE,"C5";#N/A,#N/A,FALSE,"D1";#N/A,#N/A,FALSE,"D2";#N/A,#N/A,FALSE,"D3";#N/A,#N/A,FALSE,"E1";#N/A,#N/A,FALSE,"E2";#N/A,#N/A,FALSE,"H1";#N/A,#N/A,FALSE,"H2";#N/A,#N/A,FALSE,"Summ";#N/A,#N/A,FALSE,"H3";#N/A,#N/A,FALSE,"H4";#N/A,#N/A,FALSE,"A10"}</definedName>
    <definedName name="sfbgsfbgsfbg" localSheetId="10" hidden="1">#REF!</definedName>
    <definedName name="sfbgsfbgsfbg" localSheetId="4" hidden="1">#REF!</definedName>
    <definedName name="sfbgsfbgsfbg" hidden="1">#REF!</definedName>
    <definedName name="sfbjdf" localSheetId="10" hidden="1">#REF!</definedName>
    <definedName name="sfbjdf" localSheetId="4" hidden="1">#REF!</definedName>
    <definedName name="sfbjdf" hidden="1">#REF!</definedName>
    <definedName name="sfdg" localSheetId="2" hidden="1">{#N/A,#N/A,FALSE,"A&amp;E";#N/A,#N/A,FALSE,"HighTop";#N/A,#N/A,FALSE,"JG";#N/A,#N/A,FALSE,"RI";#N/A,#N/A,FALSE,"woHT";#N/A,#N/A,FALSE,"woHT&amp;JG"}</definedName>
    <definedName name="sfdg" localSheetId="4" hidden="1">{#N/A,#N/A,FALSE,"A&amp;E";#N/A,#N/A,FALSE,"HighTop";#N/A,#N/A,FALSE,"JG";#N/A,#N/A,FALSE,"RI";#N/A,#N/A,FALSE,"woHT";#N/A,#N/A,FALSE,"woHT&amp;JG"}</definedName>
    <definedName name="sfdg" hidden="1">{#N/A,#N/A,FALSE,"A&amp;E";#N/A,#N/A,FALSE,"HighTop";#N/A,#N/A,FALSE,"JG";#N/A,#N/A,FALSE,"RI";#N/A,#N/A,FALSE,"woHT";#N/A,#N/A,FALSE,"woHT&amp;JG"}</definedName>
    <definedName name="SFDGDSG" localSheetId="10" hidden="1">#REF!</definedName>
    <definedName name="SFDGDSG" localSheetId="4" hidden="1">#REF!</definedName>
    <definedName name="SFDGDSG" hidden="1">#REF!</definedName>
    <definedName name="sffff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sffff" localSheetId="4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sffff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sfg" localSheetId="2" hidden="1">{#N/A,#N/A,FALSE,"Aging Summary";#N/A,#N/A,FALSE,"Ratio Analysis";#N/A,#N/A,FALSE,"Test 120 Day Accts";#N/A,#N/A,FALSE,"Tickmarks"}</definedName>
    <definedName name="sfg" localSheetId="4" hidden="1">{#N/A,#N/A,FALSE,"Aging Summary";#N/A,#N/A,FALSE,"Ratio Analysis";#N/A,#N/A,FALSE,"Test 120 Day Accts";#N/A,#N/A,FALSE,"Tickmarks"}</definedName>
    <definedName name="sfg" hidden="1">{#N/A,#N/A,FALSE,"Aging Summary";#N/A,#N/A,FALSE,"Ratio Analysis";#N/A,#N/A,FALSE,"Test 120 Day Accts";#N/A,#N/A,FALSE,"Tickmarks"}</definedName>
    <definedName name="sfgf" localSheetId="2" hidden="1">{"DCF","UPSIDE CASE",FALSE,"Sheet1";"DCF","BASE CASE",FALSE,"Sheet1";"DCF","DOWNSIDE CASE",FALSE,"Sheet1"}</definedName>
    <definedName name="sfgf" localSheetId="4" hidden="1">{"DCF","UPSIDE CASE",FALSE,"Sheet1";"DCF","BASE CASE",FALSE,"Sheet1";"DCF","DOWNSIDE CASE",FALSE,"Sheet1"}</definedName>
    <definedName name="sfgf" hidden="1">{"DCF","UPSIDE CASE",FALSE,"Sheet1";"DCF","BASE CASE",FALSE,"Sheet1";"DCF","DOWNSIDE CASE",FALSE,"Sheet1"}</definedName>
    <definedName name="sfgv" localSheetId="2" hidden="1">{"consolidated",#N/A,FALSE,"Sheet1";"cms",#N/A,FALSE,"Sheet1";"fse",#N/A,FALSE,"Sheet1"}</definedName>
    <definedName name="sfgv" localSheetId="4" hidden="1">{"consolidated",#N/A,FALSE,"Sheet1";"cms",#N/A,FALSE,"Sheet1";"fse",#N/A,FALSE,"Sheet1"}</definedName>
    <definedName name="sfgv" hidden="1">{"consolidated",#N/A,FALSE,"Sheet1";"cms",#N/A,FALSE,"Sheet1";"fse",#N/A,FALSE,"Sheet1"}</definedName>
    <definedName name="sfhdfj" localSheetId="2" hidden="1">{#N/A,#N/A,TRUE,"Cover";#N/A,#N/A,TRUE,"Conts";#N/A,#N/A,TRUE,"VOS";#N/A,#N/A,TRUE,"Warrington";#N/A,#N/A,TRUE,"Widnes"}</definedName>
    <definedName name="sfhdfj" localSheetId="4" hidden="1">{#N/A,#N/A,TRUE,"Cover";#N/A,#N/A,TRUE,"Conts";#N/A,#N/A,TRUE,"VOS";#N/A,#N/A,TRUE,"Warrington";#N/A,#N/A,TRUE,"Widnes"}</definedName>
    <definedName name="sfhdfj" hidden="1">{#N/A,#N/A,TRUE,"Cover";#N/A,#N/A,TRUE,"Conts";#N/A,#N/A,TRUE,"VOS";#N/A,#N/A,TRUE,"Warrington";#N/A,#N/A,TRUE,"Widnes"}</definedName>
    <definedName name="sfndsfb" localSheetId="2" hidden="1">{#N/A,#N/A,TRUE,"FA 1 &amp; 2";#N/A,#N/A,TRUE,"FA 3 &amp; 4";#N/A,#N/A,TRUE,"FA 5 &amp; 6";#N/A,#N/A,TRUE,"FA 7 &amp; 8";#N/A,#N/A,TRUE,"FA 9 &amp; 10";#N/A,#N/A,TRUE,"FA 11";#N/A,#N/A,TRUE,"FA 12";#N/A,#N/A,TRUE,"FA 13";#N/A,#N/A,TRUE,"FA 14 &amp; 15"}</definedName>
    <definedName name="sfndsfb" localSheetId="4" hidden="1">{#N/A,#N/A,TRUE,"FA 1 &amp; 2";#N/A,#N/A,TRUE,"FA 3 &amp; 4";#N/A,#N/A,TRUE,"FA 5 &amp; 6";#N/A,#N/A,TRUE,"FA 7 &amp; 8";#N/A,#N/A,TRUE,"FA 9 &amp; 10";#N/A,#N/A,TRUE,"FA 11";#N/A,#N/A,TRUE,"FA 12";#N/A,#N/A,TRUE,"FA 13";#N/A,#N/A,TRUE,"FA 14 &amp; 15"}</definedName>
    <definedName name="sfndsfb" hidden="1">{#N/A,#N/A,TRUE,"FA 1 &amp; 2";#N/A,#N/A,TRUE,"FA 3 &amp; 4";#N/A,#N/A,TRUE,"FA 5 &amp; 6";#N/A,#N/A,TRUE,"FA 7 &amp; 8";#N/A,#N/A,TRUE,"FA 9 &amp; 10";#N/A,#N/A,TRUE,"FA 11";#N/A,#N/A,TRUE,"FA 12";#N/A,#N/A,TRUE,"FA 13";#N/A,#N/A,TRUE,"FA 14 &amp; 15"}</definedName>
    <definedName name="sfq" localSheetId="2" hidden="1">{#N/A,#N/A,FALSE,"Calc";#N/A,#N/A,FALSE,"Sensitivity";#N/A,#N/A,FALSE,"LT Earn.Dil.";#N/A,#N/A,FALSE,"Dil. AVP"}</definedName>
    <definedName name="sfq" localSheetId="4" hidden="1">{#N/A,#N/A,FALSE,"Calc";#N/A,#N/A,FALSE,"Sensitivity";#N/A,#N/A,FALSE,"LT Earn.Dil.";#N/A,#N/A,FALSE,"Dil. AVP"}</definedName>
    <definedName name="sfq" hidden="1">{#N/A,#N/A,FALSE,"Calc";#N/A,#N/A,FALSE,"Sensitivity";#N/A,#N/A,FALSE,"LT Earn.Dil.";#N/A,#N/A,FALSE,"Dil. AVP"}</definedName>
    <definedName name="sfsdfsf" localSheetId="2" hidden="1">{"First Page",#N/A,FALSE,"Surfactants LBO";"Second Page",#N/A,FALSE,"Surfactants LBO"}</definedName>
    <definedName name="sfsdfsf" localSheetId="4" hidden="1">{"First Page",#N/A,FALSE,"Surfactants LBO";"Second Page",#N/A,FALSE,"Surfactants LBO"}</definedName>
    <definedName name="sfsdfsf" hidden="1">{"First Page",#N/A,FALSE,"Surfactants LBO";"Second Page",#N/A,FALSE,"Surfactants LBO"}</definedName>
    <definedName name="sfsfsdf" localSheetId="2" hidden="1">{#N/A,#N/A,FALSE,"Calc";#N/A,#N/A,FALSE,"Sensitivity";#N/A,#N/A,FALSE,"LT Earn.Dil.";#N/A,#N/A,FALSE,"Dil. AVP"}</definedName>
    <definedName name="sfsfsdf" localSheetId="4" hidden="1">{#N/A,#N/A,FALSE,"Calc";#N/A,#N/A,FALSE,"Sensitivity";#N/A,#N/A,FALSE,"LT Earn.Dil.";#N/A,#N/A,FALSE,"Dil. AVP"}</definedName>
    <definedName name="sfsfsdf" hidden="1">{#N/A,#N/A,FALSE,"Calc";#N/A,#N/A,FALSE,"Sensitivity";#N/A,#N/A,FALSE,"LT Earn.Dil.";#N/A,#N/A,FALSE,"Dil. AVP"}</definedName>
    <definedName name="sfsfsfsf" localSheetId="2" hidden="1">{#N/A,#N/A,FALSE,"PROFIT 11-95"}</definedName>
    <definedName name="sfsfsfsf" localSheetId="4" hidden="1">{#N/A,#N/A,FALSE,"PROFIT 11-95"}</definedName>
    <definedName name="sfsfsfsf" hidden="1">{#N/A,#N/A,FALSE,"PROFIT 11-95"}</definedName>
    <definedName name="sfsfsfsfsfd" localSheetId="2" hidden="1">{"away stand alones",#N/A,FALSE,"Target"}</definedName>
    <definedName name="sfsfsfsfsfd" localSheetId="4" hidden="1">{"away stand alones",#N/A,FALSE,"Target"}</definedName>
    <definedName name="sfsfsfsfsfd" hidden="1">{"away stand alones",#N/A,FALSE,"Target"}</definedName>
    <definedName name="sfvdafv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fvdafv" localSheetId="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fvdafv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fxcvbcv" localSheetId="2" hidden="1">{#N/A,#N/A,FALSE,"PROFIT 11-95"}</definedName>
    <definedName name="sfxcvbcv" localSheetId="4" hidden="1">{#N/A,#N/A,FALSE,"PROFIT 11-95"}</definedName>
    <definedName name="sfxcvbcv" hidden="1">{#N/A,#N/A,FALSE,"PROFIT 11-95"}</definedName>
    <definedName name="SG_A" localSheetId="10">#REF!</definedName>
    <definedName name="SG_A" localSheetId="4">#REF!</definedName>
    <definedName name="SG_A">#REF!</definedName>
    <definedName name="sgdfhcvb" localSheetId="2" hidden="1">{#N/A,#N/A,FALSE,"PROFIT 11-95"}</definedName>
    <definedName name="sgdfhcvb" localSheetId="4" hidden="1">{#N/A,#N/A,FALSE,"PROFIT 11-95"}</definedName>
    <definedName name="sgdfhcvb" hidden="1">{#N/A,#N/A,FALSE,"PROFIT 11-95"}</definedName>
    <definedName name="sgdg" localSheetId="2" hidden="1">{#N/A,#N/A,FALSE,"Calc";#N/A,#N/A,FALSE,"Sensitivity";#N/A,#N/A,FALSE,"LT Earn.Dil.";#N/A,#N/A,FALSE,"Dil. AVP"}</definedName>
    <definedName name="sgdg" localSheetId="4" hidden="1">{#N/A,#N/A,FALSE,"Calc";#N/A,#N/A,FALSE,"Sensitivity";#N/A,#N/A,FALSE,"LT Earn.Dil.";#N/A,#N/A,FALSE,"Dil. AVP"}</definedName>
    <definedName name="sgdg" hidden="1">{#N/A,#N/A,FALSE,"Calc";#N/A,#N/A,FALSE,"Sensitivity";#N/A,#N/A,FALSE,"LT Earn.Dil.";#N/A,#N/A,FALSE,"Dil. AVP"}</definedName>
    <definedName name="sgdh" localSheetId="2" hidden="1">{#N/A,#N/A,FALSE,"PROFIT 11-95"}</definedName>
    <definedName name="sgdh" localSheetId="4" hidden="1">{#N/A,#N/A,FALSE,"PROFIT 11-95"}</definedName>
    <definedName name="sgdh" hidden="1">{#N/A,#N/A,FALSE,"PROFIT 11-95"}</definedName>
    <definedName name="SGJHN" localSheetId="2" hidden="1">{#N/A,#N/A,FALSE,"Title";#N/A,#N/A,FALSE,"Index";#N/A,#N/A,FALSE,"Comm";#N/A,#N/A,FALSE,"A1";#N/A,#N/A,FALSE,"A2";#N/A,#N/A,FALSE,"A3";#N/A,#N/A,FALSE,"A4";#N/A,#N/A,FALSE,"A5";#N/A,#N/A,FALSE,"A6";#N/A,#N/A,FALSE,"A7";#N/A,#N/A,FALSE,"A8";#N/A,#N/A,FALSE,"A9";#N/A,#N/A,FALSE,"B1";#N/A,#N/A,FALSE,"B2";#N/A,#N/A,FALSE,"C1";#N/A,#N/A,FALSE,"C2";#N/A,#N/A,FALSE,"C3";#N/A,#N/A,FALSE,"C4";#N/A,#N/A,FALSE,"C5";#N/A,#N/A,FALSE,"D1";#N/A,#N/A,FALSE,"D2";#N/A,#N/A,FALSE,"D3";#N/A,#N/A,FALSE,"E1";#N/A,#N/A,FALSE,"E2";#N/A,#N/A,FALSE,"H1";#N/A,#N/A,FALSE,"H2";#N/A,#N/A,FALSE,"Summ";#N/A,#N/A,FALSE,"H3";#N/A,#N/A,FALSE,"H4";#N/A,#N/A,FALSE,"A10"}</definedName>
    <definedName name="SGJHN" localSheetId="4" hidden="1">{#N/A,#N/A,FALSE,"Title";#N/A,#N/A,FALSE,"Index";#N/A,#N/A,FALSE,"Comm";#N/A,#N/A,FALSE,"A1";#N/A,#N/A,FALSE,"A2";#N/A,#N/A,FALSE,"A3";#N/A,#N/A,FALSE,"A4";#N/A,#N/A,FALSE,"A5";#N/A,#N/A,FALSE,"A6";#N/A,#N/A,FALSE,"A7";#N/A,#N/A,FALSE,"A8";#N/A,#N/A,FALSE,"A9";#N/A,#N/A,FALSE,"B1";#N/A,#N/A,FALSE,"B2";#N/A,#N/A,FALSE,"C1";#N/A,#N/A,FALSE,"C2";#N/A,#N/A,FALSE,"C3";#N/A,#N/A,FALSE,"C4";#N/A,#N/A,FALSE,"C5";#N/A,#N/A,FALSE,"D1";#N/A,#N/A,FALSE,"D2";#N/A,#N/A,FALSE,"D3";#N/A,#N/A,FALSE,"E1";#N/A,#N/A,FALSE,"E2";#N/A,#N/A,FALSE,"H1";#N/A,#N/A,FALSE,"H2";#N/A,#N/A,FALSE,"Summ";#N/A,#N/A,FALSE,"H3";#N/A,#N/A,FALSE,"H4";#N/A,#N/A,FALSE,"A10"}</definedName>
    <definedName name="SGJHN" hidden="1">{#N/A,#N/A,FALSE,"Title";#N/A,#N/A,FALSE,"Index";#N/A,#N/A,FALSE,"Comm";#N/A,#N/A,FALSE,"A1";#N/A,#N/A,FALSE,"A2";#N/A,#N/A,FALSE,"A3";#N/A,#N/A,FALSE,"A4";#N/A,#N/A,FALSE,"A5";#N/A,#N/A,FALSE,"A6";#N/A,#N/A,FALSE,"A7";#N/A,#N/A,FALSE,"A8";#N/A,#N/A,FALSE,"A9";#N/A,#N/A,FALSE,"B1";#N/A,#N/A,FALSE,"B2";#N/A,#N/A,FALSE,"C1";#N/A,#N/A,FALSE,"C2";#N/A,#N/A,FALSE,"C3";#N/A,#N/A,FALSE,"C4";#N/A,#N/A,FALSE,"C5";#N/A,#N/A,FALSE,"D1";#N/A,#N/A,FALSE,"D2";#N/A,#N/A,FALSE,"D3";#N/A,#N/A,FALSE,"E1";#N/A,#N/A,FALSE,"E2";#N/A,#N/A,FALSE,"H1";#N/A,#N/A,FALSE,"H2";#N/A,#N/A,FALSE,"Summ";#N/A,#N/A,FALSE,"H3";#N/A,#N/A,FALSE,"H4";#N/A,#N/A,FALSE,"A10"}</definedName>
    <definedName name="SGRF_Share" localSheetId="10">#REF!</definedName>
    <definedName name="SGRF_Share">#REF!</definedName>
    <definedName name="SGRF_Share_Out" localSheetId="10">#REF!</definedName>
    <definedName name="SGRF_Share_Out">#REF!</definedName>
    <definedName name="sgsegegrt" localSheetId="2" hidden="1">{#N/A,#N/A,TRUE,"Cover";#N/A,#N/A,TRUE,"Conts";#N/A,#N/A,TRUE,"VOS";#N/A,#N/A,TRUE,"Warrington";#N/A,#N/A,TRUE,"Widnes"}</definedName>
    <definedName name="sgsegegrt" localSheetId="4" hidden="1">{#N/A,#N/A,TRUE,"Cover";#N/A,#N/A,TRUE,"Conts";#N/A,#N/A,TRUE,"VOS";#N/A,#N/A,TRUE,"Warrington";#N/A,#N/A,TRUE,"Widnes"}</definedName>
    <definedName name="sgsegegrt" hidden="1">{#N/A,#N/A,TRUE,"Cover";#N/A,#N/A,TRUE,"Conts";#N/A,#N/A,TRUE,"VOS";#N/A,#N/A,TRUE,"Warrington";#N/A,#N/A,TRUE,"Widnes"}</definedName>
    <definedName name="sgsghju" localSheetId="2" hidden="1">{#N/A,#N/A,TRUE,"Cover";#N/A,#N/A,TRUE,"Conts";#N/A,#N/A,TRUE,"VOS";#N/A,#N/A,TRUE,"Warrington";#N/A,#N/A,TRUE,"Widnes"}</definedName>
    <definedName name="sgsghju" localSheetId="4" hidden="1">{#N/A,#N/A,TRUE,"Cover";#N/A,#N/A,TRUE,"Conts";#N/A,#N/A,TRUE,"VOS";#N/A,#N/A,TRUE,"Warrington";#N/A,#N/A,TRUE,"Widnes"}</definedName>
    <definedName name="sgsghju" hidden="1">{#N/A,#N/A,TRUE,"Cover";#N/A,#N/A,TRUE,"Conts";#N/A,#N/A,TRUE,"VOS";#N/A,#N/A,TRUE,"Warrington";#N/A,#N/A,TRUE,"Widnes"}</definedName>
    <definedName name="sgsgr" localSheetId="2" hidden="1">{#N/A,#N/A,TRUE,"Cover";#N/A,#N/A,TRUE,"Conts";#N/A,#N/A,TRUE,"VOS";#N/A,#N/A,TRUE,"Warrington";#N/A,#N/A,TRUE,"Widnes"}</definedName>
    <definedName name="sgsgr" localSheetId="4" hidden="1">{#N/A,#N/A,TRUE,"Cover";#N/A,#N/A,TRUE,"Conts";#N/A,#N/A,TRUE,"VOS";#N/A,#N/A,TRUE,"Warrington";#N/A,#N/A,TRUE,"Widnes"}</definedName>
    <definedName name="sgsgr" hidden="1">{#N/A,#N/A,TRUE,"Cover";#N/A,#N/A,TRUE,"Conts";#N/A,#N/A,TRUE,"VOS";#N/A,#N/A,TRUE,"Warrington";#N/A,#N/A,TRUE,"Widnes"}</definedName>
    <definedName name="sgsx" localSheetId="2" hidden="1">{"consolidated",#N/A,FALSE,"Sheet1";"cms",#N/A,FALSE,"Sheet1";"fse",#N/A,FALSE,"Sheet1"}</definedName>
    <definedName name="sgsx" localSheetId="4" hidden="1">{"consolidated",#N/A,FALSE,"Sheet1";"cms",#N/A,FALSE,"Sheet1";"fse",#N/A,FALSE,"Sheet1"}</definedName>
    <definedName name="sgsx" hidden="1">{"consolidated",#N/A,FALSE,"Sheet1";"cms",#N/A,FALSE,"Sheet1";"fse",#N/A,FALSE,"Sheet1"}</definedName>
    <definedName name="SH" localSheetId="2" hidden="1">{#N/A,#N/A,FALSE,"PROFIT 11-95"}</definedName>
    <definedName name="SH" localSheetId="4" hidden="1">{#N/A,#N/A,FALSE,"PROFIT 11-95"}</definedName>
    <definedName name="SH" hidden="1">{#N/A,#N/A,FALSE,"PROFIT 11-95"}</definedName>
    <definedName name="SH_MKT_VOL_VAL" localSheetId="10">#REF!</definedName>
    <definedName name="SH_MKT_VOL_VAL">#REF!</definedName>
    <definedName name="SH_PRD_VOL_VAL" localSheetId="10">#REF!</definedName>
    <definedName name="SH_PRD_VOL_VAL">#REF!</definedName>
    <definedName name="SHAD" localSheetId="10">#REF!</definedName>
    <definedName name="SHAD">#REF!</definedName>
    <definedName name="sHADI" localSheetId="2" hidden="1">{#N/A,#N/A,FALSE,"PROFIT 11-95"}</definedName>
    <definedName name="sHADI" localSheetId="4" hidden="1">{#N/A,#N/A,FALSE,"PROFIT 11-95"}</definedName>
    <definedName name="sHADI" hidden="1">{#N/A,#N/A,FALSE,"PROFIT 11-95"}</definedName>
    <definedName name="SHAFA" localSheetId="2" hidden="1">{#N/A,#N/A,FALSE,"PROFIT 11-95"}</definedName>
    <definedName name="SHAFA" localSheetId="4" hidden="1">{#N/A,#N/A,FALSE,"PROFIT 11-95"}</definedName>
    <definedName name="SHAFA" hidden="1">{#N/A,#N/A,FALSE,"PROFIT 11-95"}</definedName>
    <definedName name="share_box" localSheetId="10">#REF!</definedName>
    <definedName name="share_box">#REF!</definedName>
    <definedName name="sheet" localSheetId="2" hidden="1">{#N/A,#N/A,FALSE,"East Anglia";#N/A,#N/A,FALSE,"Great Western";#N/A,#N/A,FALSE,"LNE";#N/A,#N/A,FALSE,"Midlands";#N/A,#N/A,FALSE,"Scotland";#N/A,#N/A,FALSE,"North West";#N/A,#N/A,FALSE,"Southern";#N/A,#N/A,FALSE,"Central";#N/A,#N/A,FALSE,"MS";#N/A,#N/A,FALSE,"WCML";#N/A,#N/A,FALSE,"TL2000";#N/A,#N/A,FALSE,"Corporate";#N/A,#N/A,FALSE,"CTRL";#N/A,#N/A,FALSE,"Intra-group Summary";"year1",#N/A,FALSE,"IZT";"year2",#N/A,FALSE,"IZT"}</definedName>
    <definedName name="sheet" localSheetId="4" hidden="1">{#N/A,#N/A,FALSE,"East Anglia";#N/A,#N/A,FALSE,"Great Western";#N/A,#N/A,FALSE,"LNE";#N/A,#N/A,FALSE,"Midlands";#N/A,#N/A,FALSE,"Scotland";#N/A,#N/A,FALSE,"North West";#N/A,#N/A,FALSE,"Southern";#N/A,#N/A,FALSE,"Central";#N/A,#N/A,FALSE,"MS";#N/A,#N/A,FALSE,"WCML";#N/A,#N/A,FALSE,"TL2000";#N/A,#N/A,FALSE,"Corporate";#N/A,#N/A,FALSE,"CTRL";#N/A,#N/A,FALSE,"Intra-group Summary";"year1",#N/A,FALSE,"IZT";"year2",#N/A,FALSE,"IZT"}</definedName>
    <definedName name="sheet" hidden="1">{#N/A,#N/A,FALSE,"East Anglia";#N/A,#N/A,FALSE,"Great Western";#N/A,#N/A,FALSE,"LNE";#N/A,#N/A,FALSE,"Midlands";#N/A,#N/A,FALSE,"Scotland";#N/A,#N/A,FALSE,"North West";#N/A,#N/A,FALSE,"Southern";#N/A,#N/A,FALSE,"Central";#N/A,#N/A,FALSE,"MS";#N/A,#N/A,FALSE,"WCML";#N/A,#N/A,FALSE,"TL2000";#N/A,#N/A,FALSE,"Corporate";#N/A,#N/A,FALSE,"CTRL";#N/A,#N/A,FALSE,"Intra-group Summary";"year1",#N/A,FALSE,"IZT";"year2",#N/A,FALSE,"IZT"}</definedName>
    <definedName name="sheet1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heet1" localSheetId="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heet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heet2" localSheetId="2" hidden="1">{"CF",#N/A,FALSE,"Cash Flow";"RET",#N/A,FALSE,"Returns";"NPV",#N/A,FALSE,"Values";"ASMPT",#N/A,FALSE,"Assumptions"}</definedName>
    <definedName name="sheet2" localSheetId="4" hidden="1">{"CF",#N/A,FALSE,"Cash Flow";"RET",#N/A,FALSE,"Returns";"NPV",#N/A,FALSE,"Values";"ASMPT",#N/A,FALSE,"Assumptions"}</definedName>
    <definedName name="sheet2" hidden="1">{"CF",#N/A,FALSE,"Cash Flow";"RET",#N/A,FALSE,"Returns";"NPV",#N/A,FALSE,"Values";"ASMPT",#N/A,FALSE,"Assumptions"}</definedName>
    <definedName name="SheetName" localSheetId="10" hidden="1">#REF!</definedName>
    <definedName name="SheetName" localSheetId="4" hidden="1">#REF!</definedName>
    <definedName name="SheetName" hidden="1">#REF!</definedName>
    <definedName name="SHEFA" localSheetId="2" hidden="1">{#N/A,#N/A,FALSE,"PROFIT 11-95"}</definedName>
    <definedName name="SHEFA" localSheetId="4" hidden="1">{#N/A,#N/A,FALSE,"PROFIT 11-95"}</definedName>
    <definedName name="SHEFA" hidden="1">{#N/A,#N/A,FALSE,"PROFIT 11-95"}</definedName>
    <definedName name="SHI" localSheetId="2" hidden="1">{#N/A,#N/A,FALSE,"PROFIT 11-95"}</definedName>
    <definedName name="SHI" localSheetId="4" hidden="1">{#N/A,#N/A,FALSE,"PROFIT 11-95"}</definedName>
    <definedName name="SHI" hidden="1">{#N/A,#N/A,FALSE,"PROFIT 11-95"}</definedName>
    <definedName name="Ship_Sales_EBITDA" localSheetId="10">#REF!</definedName>
    <definedName name="Ship_Sales_EBITDA">#REF!</definedName>
    <definedName name="Ship_WACC_TV" localSheetId="10">#REF!</definedName>
    <definedName name="Ship_WACC_TV">#REF!</definedName>
    <definedName name="SHORT" localSheetId="2" hidden="1">{#N/A,#N/A,FALSE,"PROFIT 11-95"}</definedName>
    <definedName name="SHORT" localSheetId="4" hidden="1">{#N/A,#N/A,FALSE,"PROFIT 11-95"}</definedName>
    <definedName name="SHORT" hidden="1">{#N/A,#N/A,FALSE,"PROFIT 11-95"}</definedName>
    <definedName name="Show.Acct.Update.Warning" localSheetId="10" hidden="1">#REF!</definedName>
    <definedName name="Show.Acct.Update.Warning" localSheetId="4" hidden="1">#REF!</definedName>
    <definedName name="Show.Acct.Update.Warning" hidden="1">#REF!</definedName>
    <definedName name="Show.MDB.Update.Warning" localSheetId="10" hidden="1">#REF!</definedName>
    <definedName name="Show.MDB.Update.Warning" localSheetId="4" hidden="1">#REF!</definedName>
    <definedName name="Show.MDB.Update.Warning" hidden="1">#REF!</definedName>
    <definedName name="shs" localSheetId="2" hidden="1">{#N/A,#N/A,TRUE,"Cover";#N/A,#N/A,TRUE,"Conts";#N/A,#N/A,TRUE,"VOS";#N/A,#N/A,TRUE,"Warrington";#N/A,#N/A,TRUE,"Widnes"}</definedName>
    <definedName name="shs" localSheetId="4" hidden="1">{#N/A,#N/A,TRUE,"Cover";#N/A,#N/A,TRUE,"Conts";#N/A,#N/A,TRUE,"VOS";#N/A,#N/A,TRUE,"Warrington";#N/A,#N/A,TRUE,"Widnes"}</definedName>
    <definedName name="shs" hidden="1">{#N/A,#N/A,TRUE,"Cover";#N/A,#N/A,TRUE,"Conts";#N/A,#N/A,TRUE,"VOS";#N/A,#N/A,TRUE,"Warrington";#N/A,#N/A,TRUE,"Widnes"}</definedName>
    <definedName name="shshgtr" localSheetId="2" hidden="1">{#N/A,#N/A,TRUE,"Cover";#N/A,#N/A,TRUE,"Conts";#N/A,#N/A,TRUE,"VOS";#N/A,#N/A,TRUE,"Warrington";#N/A,#N/A,TRUE,"Widnes"}</definedName>
    <definedName name="shshgtr" localSheetId="4" hidden="1">{#N/A,#N/A,TRUE,"Cover";#N/A,#N/A,TRUE,"Conts";#N/A,#N/A,TRUE,"VOS";#N/A,#N/A,TRUE,"Warrington";#N/A,#N/A,TRUE,"Widnes"}</definedName>
    <definedName name="shshgtr" hidden="1">{#N/A,#N/A,TRUE,"Cover";#N/A,#N/A,TRUE,"Conts";#N/A,#N/A,TRUE,"VOS";#N/A,#N/A,TRUE,"Warrington";#N/A,#N/A,TRUE,"Widnes"}</definedName>
    <definedName name="siempre" localSheetId="10">#REF!</definedName>
    <definedName name="siempre">#REF!</definedName>
    <definedName name="SIGNS" localSheetId="2" hidden="1">{#N/A,#N/A,TRUE,"PROFIT 11-95"}</definedName>
    <definedName name="SIGNS" localSheetId="4" hidden="1">{#N/A,#N/A,TRUE,"PROFIT 11-95"}</definedName>
    <definedName name="SIGNS" hidden="1">{#N/A,#N/A,TRUE,"PROFIT 11-95"}</definedName>
    <definedName name="SIGNS_1" localSheetId="2" hidden="1">{#N/A,#N/A,TRUE,"PROFIT 11-95"}</definedName>
    <definedName name="SIGNS_1" localSheetId="4" hidden="1">{#N/A,#N/A,TRUE,"PROFIT 11-95"}</definedName>
    <definedName name="SIGNS_1" hidden="1">{#N/A,#N/A,TRUE,"PROFIT 11-95"}</definedName>
    <definedName name="SIGNS_1_1" localSheetId="2" hidden="1">{#N/A,#N/A,TRUE,"PROFIT 11-95"}</definedName>
    <definedName name="SIGNS_1_1" localSheetId="4" hidden="1">{#N/A,#N/A,TRUE,"PROFIT 11-95"}</definedName>
    <definedName name="SIGNS_1_1" hidden="1">{#N/A,#N/A,TRUE,"PROFIT 11-95"}</definedName>
    <definedName name="SIGNS_1_2" localSheetId="2" hidden="1">{#N/A,#N/A,TRUE,"PROFIT 11-95"}</definedName>
    <definedName name="SIGNS_1_2" localSheetId="4" hidden="1">{#N/A,#N/A,TRUE,"PROFIT 11-95"}</definedName>
    <definedName name="SIGNS_1_2" hidden="1">{#N/A,#N/A,TRUE,"PROFIT 11-95"}</definedName>
    <definedName name="SIGNS_2" localSheetId="2" hidden="1">{#N/A,#N/A,TRUE,"PROFIT 11-95"}</definedName>
    <definedName name="SIGNS_2" localSheetId="4" hidden="1">{#N/A,#N/A,TRUE,"PROFIT 11-95"}</definedName>
    <definedName name="SIGNS_2" hidden="1">{#N/A,#N/A,TRUE,"PROFIT 11-95"}</definedName>
    <definedName name="SIGNS_2_1" localSheetId="2" hidden="1">{#N/A,#N/A,TRUE,"PROFIT 11-95"}</definedName>
    <definedName name="SIGNS_2_1" localSheetId="4" hidden="1">{#N/A,#N/A,TRUE,"PROFIT 11-95"}</definedName>
    <definedName name="SIGNS_2_1" hidden="1">{#N/A,#N/A,TRUE,"PROFIT 11-95"}</definedName>
    <definedName name="SIGNS_2_2" localSheetId="2" hidden="1">{#N/A,#N/A,TRUE,"PROFIT 11-95"}</definedName>
    <definedName name="SIGNS_2_2" localSheetId="4" hidden="1">{#N/A,#N/A,TRUE,"PROFIT 11-95"}</definedName>
    <definedName name="SIGNS_2_2" hidden="1">{#N/A,#N/A,TRUE,"PROFIT 11-95"}</definedName>
    <definedName name="SIGNS_3" localSheetId="2" hidden="1">{#N/A,#N/A,TRUE,"PROFIT 11-95"}</definedName>
    <definedName name="SIGNS_3" localSheetId="4" hidden="1">{#N/A,#N/A,TRUE,"PROFIT 11-95"}</definedName>
    <definedName name="SIGNS_3" hidden="1">{#N/A,#N/A,TRUE,"PROFIT 11-95"}</definedName>
    <definedName name="SIGNS_3_1" localSheetId="2" hidden="1">{#N/A,#N/A,TRUE,"PROFIT 11-95"}</definedName>
    <definedName name="SIGNS_3_1" localSheetId="4" hidden="1">{#N/A,#N/A,TRUE,"PROFIT 11-95"}</definedName>
    <definedName name="SIGNS_3_1" hidden="1">{#N/A,#N/A,TRUE,"PROFIT 11-95"}</definedName>
    <definedName name="SIGNS_3_2" localSheetId="2" hidden="1">{#N/A,#N/A,TRUE,"PROFIT 11-95"}</definedName>
    <definedName name="SIGNS_3_2" localSheetId="4" hidden="1">{#N/A,#N/A,TRUE,"PROFIT 11-95"}</definedName>
    <definedName name="SIGNS_3_2" hidden="1">{#N/A,#N/A,TRUE,"PROFIT 11-95"}</definedName>
    <definedName name="SIGNS_4" localSheetId="2" hidden="1">{#N/A,#N/A,TRUE,"PROFIT 11-95"}</definedName>
    <definedName name="SIGNS_4" localSheetId="4" hidden="1">{#N/A,#N/A,TRUE,"PROFIT 11-95"}</definedName>
    <definedName name="SIGNS_4" hidden="1">{#N/A,#N/A,TRUE,"PROFIT 11-95"}</definedName>
    <definedName name="SIGNS_5" localSheetId="2" hidden="1">{#N/A,#N/A,TRUE,"PROFIT 11-95"}</definedName>
    <definedName name="SIGNS_5" localSheetId="4" hidden="1">{#N/A,#N/A,TRUE,"PROFIT 11-95"}</definedName>
    <definedName name="SIGNS_5" hidden="1">{#N/A,#N/A,TRUE,"PROFIT 11-95"}</definedName>
    <definedName name="sk" localSheetId="2" hidden="1">{#N/A,#N/A,FALSE,"A&amp;E";#N/A,#N/A,FALSE,"HighTop";#N/A,#N/A,FALSE,"JG";#N/A,#N/A,FALSE,"RI";#N/A,#N/A,FALSE,"woHT";#N/A,#N/A,FALSE,"woHT&amp;JG"}</definedName>
    <definedName name="sk" localSheetId="4" hidden="1">{#N/A,#N/A,FALSE,"A&amp;E";#N/A,#N/A,FALSE,"HighTop";#N/A,#N/A,FALSE,"JG";#N/A,#N/A,FALSE,"RI";#N/A,#N/A,FALSE,"woHT";#N/A,#N/A,FALSE,"woHT&amp;JG"}</definedName>
    <definedName name="sk" hidden="1">{#N/A,#N/A,FALSE,"A&amp;E";#N/A,#N/A,FALSE,"HighTop";#N/A,#N/A,FALSE,"JG";#N/A,#N/A,FALSE,"RI";#N/A,#N/A,FALSE,"woHT";#N/A,#N/A,FALSE,"woHT&amp;JG"}</definedName>
    <definedName name="SkipWelcome" localSheetId="10" hidden="1">#REF!</definedName>
    <definedName name="SkipWelcome" localSheetId="4" hidden="1">#REF!</definedName>
    <definedName name="SkipWelcome" hidden="1">#REF!</definedName>
    <definedName name="SLEVIN" localSheetId="2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SLEVIN" localSheetId="4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SLEVIN" hidden="1">{"SUMMARY",#N/A,TRUE,"RIGGIN INCR";"SUMMARY",#N/A,TRUE,"DEAN";"SUMMARY",#N/A,TRUE,"GAWRYS";"SUMMARY",#N/A,TRUE,"RUSSO GBVS";"SUMMARY",#N/A,TRUE,"RUSSO WW";"SUMMARY",#N/A,TRUE,"RUSSO TOTAL ";"SUMMARY",#N/A,TRUE,"BOUCHARD";"SUMMARY",#N/A,TRUE,"ZECCA";"SUMMARY",#N/A,TRUE,"RIGGIN TOTAL";"SUMMARY",#N/A,TRUE,"REGLI INCR";"SUMMARY",#N/A,TRUE,"SUSKI";"SUMMARY",#N/A,TRUE,"JOHNSON";"SUMMARY",#N/A,TRUE,"CONN";"SUMMARY",#N/A,TRUE,"REGLI TOTAL";"SUMMARY",#N/A,TRUE,"BROWN";"SUMMARY",#N/A,TRUE,"DENIGRIS INC";"SUMMARY",#N/A,TRUE,"DeNIGRIS TOTAL";"IS",#N/A,TRUE,"INC ST"}</definedName>
    <definedName name="Slices" localSheetId="10">#REF!</definedName>
    <definedName name="Slices">#REF!</definedName>
    <definedName name="SLOWMOVINGPROVISION" localSheetId="10">#REF!</definedName>
    <definedName name="SLOWMOVINGPROVISION">#REF!</definedName>
    <definedName name="sma" localSheetId="2" hidden="1">{"'Break down'!$A$4"}</definedName>
    <definedName name="sma" localSheetId="4" hidden="1">{"'Break down'!$A$4"}</definedName>
    <definedName name="sma" hidden="1">{"'Break down'!$A$4"}</definedName>
    <definedName name="Smart_Chart_Data_Table_0fe5b3dc2fe44e8f8341e4b1d3d3ce81" localSheetId="10">#REF!</definedName>
    <definedName name="Smart_Chart_Data_Table_0fe5b3dc2fe44e8f8341e4b1d3d3ce81">#REF!</definedName>
    <definedName name="Smart_Chart_Data_Table_10aa1b07d37e487f8033fc83ddf96460" localSheetId="10">#REF!</definedName>
    <definedName name="Smart_Chart_Data_Table_10aa1b07d37e487f8033fc83ddf96460">#REF!</definedName>
    <definedName name="Smart_Chart_Data_Table_20f02f1193d647878202a0c949dde199" localSheetId="10">#REF!</definedName>
    <definedName name="Smart_Chart_Data_Table_20f02f1193d647878202a0c949dde199">#REF!</definedName>
    <definedName name="Smart_Chart_Data_Table_2b15573289e04078aa1e79b6cb4bb6e4" localSheetId="10">#REF!</definedName>
    <definedName name="Smart_Chart_Data_Table_2b15573289e04078aa1e79b6cb4bb6e4">#REF!</definedName>
    <definedName name="Smart_Chart_Data_Table_3b18742c95b945ce89d2e6c1a577f439" localSheetId="10">#REF!</definedName>
    <definedName name="Smart_Chart_Data_Table_3b18742c95b945ce89d2e6c1a577f439">#REF!</definedName>
    <definedName name="Smart_Chart_Data_Table_3bc9dace46ea489cb56d17baea5e01a6" localSheetId="10">#REF!</definedName>
    <definedName name="Smart_Chart_Data_Table_3bc9dace46ea489cb56d17baea5e01a6">#REF!</definedName>
    <definedName name="Smart_Chart_Data_Table_3c072f1320df44d39415ab46af007a47" localSheetId="10">#REF!</definedName>
    <definedName name="Smart_Chart_Data_Table_3c072f1320df44d39415ab46af007a47">#REF!</definedName>
    <definedName name="Smart_Chart_Data_Table_4e020b1ed27644f5b4a4d8032b2bff62" localSheetId="10">#REF!</definedName>
    <definedName name="Smart_Chart_Data_Table_4e020b1ed27644f5b4a4d8032b2bff62">#REF!</definedName>
    <definedName name="Smart_Chart_Data_Table_4ea180007a0e4576803a99a8b11b9c0a" localSheetId="10">#REF!</definedName>
    <definedName name="Smart_Chart_Data_Table_4ea180007a0e4576803a99a8b11b9c0a">#REF!</definedName>
    <definedName name="Smart_Chart_Data_Table_4eb0e5831be74e86bc92d30186db514d" localSheetId="10">#REF!</definedName>
    <definedName name="Smart_Chart_Data_Table_4eb0e5831be74e86bc92d30186db514d">#REF!</definedName>
    <definedName name="Smart_Chart_Data_Table_614561c045dd4276a75dc46dacb8fe51" localSheetId="10">#REF!</definedName>
    <definedName name="Smart_Chart_Data_Table_614561c045dd4276a75dc46dacb8fe51">#REF!</definedName>
    <definedName name="Smart_Chart_Data_Table_79f3d74193e64309800bbc425db729ac" localSheetId="10">#REF!</definedName>
    <definedName name="Smart_Chart_Data_Table_79f3d74193e64309800bbc425db729ac">#REF!</definedName>
    <definedName name="Smart_Chart_Data_Table_7b376bee060e4a5cb1f69fdc99879990" localSheetId="10">#REF!</definedName>
    <definedName name="Smart_Chart_Data_Table_7b376bee060e4a5cb1f69fdc99879990">#REF!</definedName>
    <definedName name="Smart_Chart_Data_Table_7b47118221534b0e93484fecb5c808ad" localSheetId="10">#REF!</definedName>
    <definedName name="Smart_Chart_Data_Table_7b47118221534b0e93484fecb5c808ad">#REF!</definedName>
    <definedName name="Smart_Chart_Data_Table_7e23775553b449fc9d9c4309d9d4d914" localSheetId="10">#REF!</definedName>
    <definedName name="Smart_Chart_Data_Table_7e23775553b449fc9d9c4309d9d4d914">#REF!</definedName>
    <definedName name="Smart_Chart_Data_Table_83286d9bd8a6494d9fef6898abb02320" localSheetId="10">#REF!</definedName>
    <definedName name="Smart_Chart_Data_Table_83286d9bd8a6494d9fef6898abb02320">#REF!</definedName>
    <definedName name="Smart_Chart_Data_Table_8784d41485164c9ebde82001ac28e12f" localSheetId="10">#REF!</definedName>
    <definedName name="Smart_Chart_Data_Table_8784d41485164c9ebde82001ac28e12f">#REF!</definedName>
    <definedName name="Smart_Chart_Data_Table_8c6adeb4e820494891c4dcd240533d1b" localSheetId="10">#REF!</definedName>
    <definedName name="Smart_Chart_Data_Table_8c6adeb4e820494891c4dcd240533d1b">#REF!</definedName>
    <definedName name="Smart_Chart_Data_Table_907c804f9eab454d9fb78528f1a7ef5d" localSheetId="10">#REF!</definedName>
    <definedName name="Smart_Chart_Data_Table_907c804f9eab454d9fb78528f1a7ef5d">#REF!</definedName>
    <definedName name="Smart_Chart_Data_Table_a6a2881ba076403fbfa50eed6a1e1b21" localSheetId="10">#REF!</definedName>
    <definedName name="Smart_Chart_Data_Table_a6a2881ba076403fbfa50eed6a1e1b21">#REF!</definedName>
    <definedName name="Smart_Chart_Data_Table_ac8e5a34e46b476ebcb03b9190251c10" localSheetId="10">#REF!</definedName>
    <definedName name="Smart_Chart_Data_Table_ac8e5a34e46b476ebcb03b9190251c10">#REF!</definedName>
    <definedName name="Smart_Chart_Data_Table_aecfbc0fb20a468baeccb9c9821f53bb" localSheetId="10">#REF!</definedName>
    <definedName name="Smart_Chart_Data_Table_aecfbc0fb20a468baeccb9c9821f53bb">#REF!</definedName>
    <definedName name="Smart_Chart_Data_Table_b07e388c233f49059491d7cbeb75861c" localSheetId="10">#REF!</definedName>
    <definedName name="Smart_Chart_Data_Table_b07e388c233f49059491d7cbeb75861c">#REF!</definedName>
    <definedName name="Smart_Chart_Data_Table_be9e5e50e2334e04a64ed38ef0b1b013" localSheetId="10">#REF!</definedName>
    <definedName name="Smart_Chart_Data_Table_be9e5e50e2334e04a64ed38ef0b1b013">#REF!</definedName>
    <definedName name="Smart_Chart_Data_Table_c5516a08e84f43c5b7350d59b484be89" localSheetId="10">#REF!</definedName>
    <definedName name="Smart_Chart_Data_Table_c5516a08e84f43c5b7350d59b484be89">#REF!</definedName>
    <definedName name="Smart_Chart_Data_Table_c588984acd71443bb7e62a09e255f06f" localSheetId="10">#REF!</definedName>
    <definedName name="Smart_Chart_Data_Table_c588984acd71443bb7e62a09e255f06f">#REF!</definedName>
    <definedName name="Smart_Chart_Data_Table_da893de3b5d94d25a3e92f8c6c813526" localSheetId="10">#REF!</definedName>
    <definedName name="Smart_Chart_Data_Table_da893de3b5d94d25a3e92f8c6c813526">#REF!</definedName>
    <definedName name="Smart_Chart_Data_Table_e3dd53556b8d4faea2c07096a420a7cb" localSheetId="10">#REF!</definedName>
    <definedName name="Smart_Chart_Data_Table_e3dd53556b8d4faea2c07096a420a7cb">#REF!</definedName>
    <definedName name="Smart_Chart_Data_Table_e6f86fa7b47647b3a8851c1b14180a70" localSheetId="10">#REF!</definedName>
    <definedName name="Smart_Chart_Data_Table_e6f86fa7b47647b3a8851c1b14180a70">#REF!</definedName>
    <definedName name="Smart_Chart_Data_Table_ebe876d673a54d45adc47dc331bc7940" localSheetId="10">#REF!</definedName>
    <definedName name="Smart_Chart_Data_Table_ebe876d673a54d45adc47dc331bc7940">#REF!</definedName>
    <definedName name="smo" localSheetId="2" hidden="1">{"'Break down'!$A$4"}</definedName>
    <definedName name="smo" localSheetId="4" hidden="1">{"'Break down'!$A$4"}</definedName>
    <definedName name="smo" hidden="1">{"'Break down'!$A$4"}</definedName>
    <definedName name="SnecmaFAT" localSheetId="2" hidden="1">{#N/A,#N/A,TRUE,"Pro Forma";#N/A,#N/A,TRUE,"PF_Bal";#N/A,#N/A,TRUE,"PF_INC";#N/A,#N/A,TRUE,"CBE";#N/A,#N/A,TRUE,"SWK"}</definedName>
    <definedName name="SnecmaFAT" localSheetId="4" hidden="1">{#N/A,#N/A,TRUE,"Pro Forma";#N/A,#N/A,TRUE,"PF_Bal";#N/A,#N/A,TRUE,"PF_INC";#N/A,#N/A,TRUE,"CBE";#N/A,#N/A,TRUE,"SWK"}</definedName>
    <definedName name="SnecmaFAT" hidden="1">{#N/A,#N/A,TRUE,"Pro Forma";#N/A,#N/A,TRUE,"PF_Bal";#N/A,#N/A,TRUE,"PF_INC";#N/A,#N/A,TRUE,"CBE";#N/A,#N/A,TRUE,"SWK"}</definedName>
    <definedName name="SO_trans_date" localSheetId="10">#REF!</definedName>
    <definedName name="SO_trans_date">#REF!</definedName>
    <definedName name="solver_adj" localSheetId="10" hidden="1">#REF!</definedName>
    <definedName name="solver_adj" localSheetId="4" hidden="1">#REF!</definedName>
    <definedName name="solver_adj" hidden="1">#REF!</definedName>
    <definedName name="solver_cvg" hidden="1">0.001</definedName>
    <definedName name="solver_drv" hidden="1">1</definedName>
    <definedName name="solver_est" hidden="1">1</definedName>
    <definedName name="solver_itr" hidden="1">100</definedName>
    <definedName name="solver_lin" hidden="1">0</definedName>
    <definedName name="solver_neg" hidden="1">2</definedName>
    <definedName name="solver_num" hidden="1">0</definedName>
    <definedName name="solver_nwt" hidden="1">1</definedName>
    <definedName name="solver_opt" localSheetId="10" hidden="1">#REF!</definedName>
    <definedName name="solver_opt" localSheetId="4" hidden="1">#REF!</definedName>
    <definedName name="solver_opt" hidden="1">#REF!</definedName>
    <definedName name="solver_optNIC" localSheetId="10" hidden="1">#REF!</definedName>
    <definedName name="solver_optNIC" localSheetId="4" hidden="1">#REF!</definedName>
    <definedName name="solver_optNIC" hidden="1">#REF!</definedName>
    <definedName name="solver_pre" hidden="1">0.000001</definedName>
    <definedName name="solver_rel1" hidden="1">1</definedName>
    <definedName name="solver_rel2" hidden="1">1</definedName>
    <definedName name="solver_rel3" hidden="1">1</definedName>
    <definedName name="solver_rel4" hidden="1">4</definedName>
    <definedName name="solver_rel5" hidden="1">4</definedName>
    <definedName name="solver_rel6" hidden="1">4</definedName>
    <definedName name="solver_rhs1" hidden="1">15</definedName>
    <definedName name="solver_rhs2" hidden="1">15</definedName>
    <definedName name="solver_rhs3" hidden="1">15</definedName>
    <definedName name="solver_scl" hidden="1">2</definedName>
    <definedName name="solver_sho" hidden="1">2</definedName>
    <definedName name="solver_tim" hidden="1">100</definedName>
    <definedName name="solver_tmp" hidden="1">15</definedName>
    <definedName name="solver_tol" hidden="1">0.05</definedName>
    <definedName name="solver_typ" hidden="1">3</definedName>
    <definedName name="solver_val" hidden="1">0.6</definedName>
    <definedName name="SOM_MT_RVNR" localSheetId="10" hidden="1">#REF!</definedName>
    <definedName name="SOM_MT_RVNR" localSheetId="4" hidden="1">#REF!</definedName>
    <definedName name="SOM_MT_RVNR" hidden="1">#REF!</definedName>
    <definedName name="SOM_RET_RVNR" localSheetId="10" hidden="1">#REF!</definedName>
    <definedName name="SOM_RET_RVNR" localSheetId="4" hidden="1">#REF!</definedName>
    <definedName name="SOM_RET_RVNR" hidden="1">#REF!</definedName>
    <definedName name="SONYWARRANTYCLAIMS" localSheetId="10">#REF!</definedName>
    <definedName name="SONYWARRANTYCLAIMS">#REF!</definedName>
    <definedName name="SOP1_S" localSheetId="10">#REF!</definedName>
    <definedName name="SOP1_S">#REF!</definedName>
    <definedName name="SOP2_S" localSheetId="10">#REF!</definedName>
    <definedName name="SOP2_S">#REF!</definedName>
    <definedName name="sopval" localSheetId="10">#REF!</definedName>
    <definedName name="sopval">#REF!</definedName>
    <definedName name="SOTP" localSheetId="10">#REF!</definedName>
    <definedName name="SOTP">#REF!</definedName>
    <definedName name="Sources_Uses" localSheetId="10">#REF!</definedName>
    <definedName name="Sources_Uses">#REF!</definedName>
    <definedName name="SOUTH" localSheetId="10">#REF!</definedName>
    <definedName name="SOUTH">#REF!</definedName>
    <definedName name="SOUTH_COMP" localSheetId="10">#REF!</definedName>
    <definedName name="SOUTH_COMP">#REF!</definedName>
    <definedName name="South04ymSales" localSheetId="10">#REF!</definedName>
    <definedName name="South04ymSales">#REF!</definedName>
    <definedName name="South05ymSales" localSheetId="10">#REF!</definedName>
    <definedName name="South05ymSales">#REF!</definedName>
    <definedName name="SP" localSheetId="2" hidden="1">{#N/A,#N/A,FALSE,"Feuil32";#N/A,#N/A,FALSE,"Feuil17";#N/A,#N/A,FALSE,"Feuil33";#N/A,#N/A,FALSE,"Feuil18";#N/A,#N/A,FALSE,"Feuil38";#N/A,#N/A,FALSE,"Feuil23";#N/A,#N/A,FALSE,"Feuil37";#N/A,#N/A,FALSE,"Feuil22";#N/A,#N/A,FALSE,"Feuil36";#N/A,#N/A,FALSE,"Feuil21";#N/A,#N/A,FALSE,"Feuil35";#N/A,#N/A,FALSE,"Feuil20"}</definedName>
    <definedName name="SP" localSheetId="4" hidden="1">{#N/A,#N/A,FALSE,"Feuil32";#N/A,#N/A,FALSE,"Feuil17";#N/A,#N/A,FALSE,"Feuil33";#N/A,#N/A,FALSE,"Feuil18";#N/A,#N/A,FALSE,"Feuil38";#N/A,#N/A,FALSE,"Feuil23";#N/A,#N/A,FALSE,"Feuil37";#N/A,#N/A,FALSE,"Feuil22";#N/A,#N/A,FALSE,"Feuil36";#N/A,#N/A,FALSE,"Feuil21";#N/A,#N/A,FALSE,"Feuil35";#N/A,#N/A,FALSE,"Feuil20"}</definedName>
    <definedName name="SP" hidden="1">{#N/A,#N/A,FALSE,"Feuil32";#N/A,#N/A,FALSE,"Feuil17";#N/A,#N/A,FALSE,"Feuil33";#N/A,#N/A,FALSE,"Feuil18";#N/A,#N/A,FALSE,"Feuil38";#N/A,#N/A,FALSE,"Feuil23";#N/A,#N/A,FALSE,"Feuil37";#N/A,#N/A,FALSE,"Feuil22";#N/A,#N/A,FALSE,"Feuil36";#N/A,#N/A,FALSE,"Feuil21";#N/A,#N/A,FALSE,"Feuil35";#N/A,#N/A,FALSE,"Feuil20"}</definedName>
    <definedName name="SP_Disposal" localSheetId="10">#REF!</definedName>
    <definedName name="SP_Disposal">#REF!</definedName>
    <definedName name="SP_Disposals" localSheetId="10">#REF!</definedName>
    <definedName name="SP_Disposals">#REF!</definedName>
    <definedName name="SP_trans_date" localSheetId="10">#REF!</definedName>
    <definedName name="SP_trans_date">#REF!</definedName>
    <definedName name="SpecialPrice" localSheetId="10" hidden="1">#REF!</definedName>
    <definedName name="SpecialPrice" localSheetId="4" hidden="1">#REF!</definedName>
    <definedName name="SpecialPrice" hidden="1">#REF!</definedName>
    <definedName name="Sportlife" localSheetId="2" hidden="1">{#N/A,#N/A,TRUE,"Пресса";#N/A,#N/A,TRUE,"Метро";#N/A,#N/A,TRUE,"Щиты";#N/A,#N/A,TRUE,"График";#N/A,#N/A,TRUE,"График"}</definedName>
    <definedName name="Sportlife" localSheetId="4" hidden="1">{#N/A,#N/A,TRUE,"Пресса";#N/A,#N/A,TRUE,"Метро";#N/A,#N/A,TRUE,"Щиты";#N/A,#N/A,TRUE,"График";#N/A,#N/A,TRUE,"График"}</definedName>
    <definedName name="Sportlife" hidden="1">{#N/A,#N/A,TRUE,"Пресса";#N/A,#N/A,TRUE,"Метро";#N/A,#N/A,TRUE,"Щиты";#N/A,#N/A,TRUE,"График";#N/A,#N/A,TRUE,"График"}</definedName>
    <definedName name="Sports" localSheetId="10">#REF!</definedName>
    <definedName name="Sports" localSheetId="4">#REF!</definedName>
    <definedName name="Sports">#REF!</definedName>
    <definedName name="SpreadsheetBuilder_1" localSheetId="10" hidden="1">#REF!</definedName>
    <definedName name="SpreadsheetBuilder_1" localSheetId="4" hidden="1">#REF!</definedName>
    <definedName name="SpreadsheetBuilder_1" hidden="1">#REF!</definedName>
    <definedName name="sr" localSheetId="2" hidden="1">{#N/A,#N/A,TRUE,"PROFIT 11-95"}</definedName>
    <definedName name="sr" localSheetId="4" hidden="1">{#N/A,#N/A,TRUE,"PROFIT 11-95"}</definedName>
    <definedName name="sr" hidden="1">{#N/A,#N/A,TRUE,"PROFIT 11-95"}</definedName>
    <definedName name="SRCOP" localSheetId="10">#REF!</definedName>
    <definedName name="SRCOP">#REF!</definedName>
    <definedName name="SRG" localSheetId="2" hidden="1">{#N/A,#N/A,FALSE,"PROFIT 11-95"}</definedName>
    <definedName name="SRG" localSheetId="4" hidden="1">{#N/A,#N/A,FALSE,"PROFIT 11-95"}</definedName>
    <definedName name="SRG" hidden="1">{#N/A,#N/A,FALSE,"PROFIT 11-95"}</definedName>
    <definedName name="srhrh" localSheetId="2" hidden="1">{#N/A,#N/A,TRUE,"Cover";#N/A,#N/A,TRUE,"Conts";#N/A,#N/A,TRUE,"VOS";#N/A,#N/A,TRUE,"Warrington";#N/A,#N/A,TRUE,"Widnes"}</definedName>
    <definedName name="srhrh" localSheetId="4" hidden="1">{#N/A,#N/A,TRUE,"Cover";#N/A,#N/A,TRUE,"Conts";#N/A,#N/A,TRUE,"VOS";#N/A,#N/A,TRUE,"Warrington";#N/A,#N/A,TRUE,"Widnes"}</definedName>
    <definedName name="srhrh" hidden="1">{#N/A,#N/A,TRUE,"Cover";#N/A,#N/A,TRUE,"Conts";#N/A,#N/A,TRUE,"VOS";#N/A,#N/A,TRUE,"Warrington";#N/A,#N/A,TRUE,"Widnes"}</definedName>
    <definedName name="srsetrthgfh" localSheetId="2" hidden="1">{#N/A,#N/A,TRUE,"Cover";#N/A,#N/A,TRUE,"Conts";#N/A,#N/A,TRUE,"VOS";#N/A,#N/A,TRUE,"Warrington";#N/A,#N/A,TRUE,"Widnes"}</definedName>
    <definedName name="srsetrthgfh" localSheetId="4" hidden="1">{#N/A,#N/A,TRUE,"Cover";#N/A,#N/A,TRUE,"Conts";#N/A,#N/A,TRUE,"VOS";#N/A,#N/A,TRUE,"Warrington";#N/A,#N/A,TRUE,"Widnes"}</definedName>
    <definedName name="srsetrthgfh" hidden="1">{#N/A,#N/A,TRUE,"Cover";#N/A,#N/A,TRUE,"Conts";#N/A,#N/A,TRUE,"VOS";#N/A,#N/A,TRUE,"Warrington";#N/A,#N/A,TRUE,"Widnes"}</definedName>
    <definedName name="srsretr" localSheetId="2" hidden="1">{#N/A,#N/A,TRUE,"Cover";#N/A,#N/A,TRUE,"Conts";#N/A,#N/A,TRUE,"VOS";#N/A,#N/A,TRUE,"Warrington";#N/A,#N/A,TRUE,"Widnes"}</definedName>
    <definedName name="srsretr" localSheetId="4" hidden="1">{#N/A,#N/A,TRUE,"Cover";#N/A,#N/A,TRUE,"Conts";#N/A,#N/A,TRUE,"VOS";#N/A,#N/A,TRUE,"Warrington";#N/A,#N/A,TRUE,"Widnes"}</definedName>
    <definedName name="srsretr" hidden="1">{#N/A,#N/A,TRUE,"Cover";#N/A,#N/A,TRUE,"Conts";#N/A,#N/A,TRUE,"VOS";#N/A,#N/A,TRUE,"Warrington";#N/A,#N/A,TRUE,"Widnes"}</definedName>
    <definedName name="srtthyrt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rtthyrt" localSheetId="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rtthyrt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ruy" localSheetId="2" hidden="1">{#N/A,#N/A,FALSE,"UK";#N/A,#N/A,FALSE,"FR";#N/A,#N/A,FALSE,"SWE";#N/A,#N/A,FALSE,"BE";#N/A,#N/A,FALSE,"IT";#N/A,#N/A,FALSE,"SP";#N/A,#N/A,FALSE,"GE";#N/A,#N/A,FALSE,"PO";#N/A,#N/A,FALSE,"SWI";#N/A,#N/A,FALSE,"NON"}</definedName>
    <definedName name="sruy" localSheetId="4" hidden="1">{#N/A,#N/A,FALSE,"UK";#N/A,#N/A,FALSE,"FR";#N/A,#N/A,FALSE,"SWE";#N/A,#N/A,FALSE,"BE";#N/A,#N/A,FALSE,"IT";#N/A,#N/A,FALSE,"SP";#N/A,#N/A,FALSE,"GE";#N/A,#N/A,FALSE,"PO";#N/A,#N/A,FALSE,"SWI";#N/A,#N/A,FALSE,"NON"}</definedName>
    <definedName name="sruy" hidden="1">{#N/A,#N/A,FALSE,"UK";#N/A,#N/A,FALSE,"FR";#N/A,#N/A,FALSE,"SWE";#N/A,#N/A,FALSE,"BE";#N/A,#N/A,FALSE,"IT";#N/A,#N/A,FALSE,"SP";#N/A,#N/A,FALSE,"GE";#N/A,#N/A,FALSE,"PO";#N/A,#N/A,FALSE,"SWI";#N/A,#N/A,FALSE,"NON"}</definedName>
    <definedName name="srwq" localSheetId="2" hidden="1">{#N/A,#N/A,FALSE,"Summary";#N/A,#N/A,FALSE,"Total";#N/A,#N/A,FALSE,"Total ex Swe";#N/A,#N/A,FALSE,"Volume";#N/A,#N/A,FALSE,"Expenses";#N/A,#N/A,FALSE,"CM Var";#N/A,#N/A,FALSE,"YTD Var"}</definedName>
    <definedName name="srwq" localSheetId="4" hidden="1">{#N/A,#N/A,FALSE,"Summary";#N/A,#N/A,FALSE,"Total";#N/A,#N/A,FALSE,"Total ex Swe";#N/A,#N/A,FALSE,"Volume";#N/A,#N/A,FALSE,"Expenses";#N/A,#N/A,FALSE,"CM Var";#N/A,#N/A,FALSE,"YTD Var"}</definedName>
    <definedName name="srwq" hidden="1">{#N/A,#N/A,FALSE,"Summary";#N/A,#N/A,FALSE,"Total";#N/A,#N/A,FALSE,"Total ex Swe";#N/A,#N/A,FALSE,"Volume";#N/A,#N/A,FALSE,"Expenses";#N/A,#N/A,FALSE,"CM Var";#N/A,#N/A,FALSE,"YTD Var"}</definedName>
    <definedName name="sryeysr" localSheetId="2" hidden="1">{#N/A,#N/A,TRUE,"Cover";#N/A,#N/A,TRUE,"Conts";#N/A,#N/A,TRUE,"VOS";#N/A,#N/A,TRUE,"Warrington";#N/A,#N/A,TRUE,"Widnes"}</definedName>
    <definedName name="sryeysr" localSheetId="4" hidden="1">{#N/A,#N/A,TRUE,"Cover";#N/A,#N/A,TRUE,"Conts";#N/A,#N/A,TRUE,"VOS";#N/A,#N/A,TRUE,"Warrington";#N/A,#N/A,TRUE,"Widnes"}</definedName>
    <definedName name="sryeysr" hidden="1">{#N/A,#N/A,TRUE,"Cover";#N/A,#N/A,TRUE,"Conts";#N/A,#N/A,TRUE,"VOS";#N/A,#N/A,TRUE,"Warrington";#N/A,#N/A,TRUE,"Widnes"}</definedName>
    <definedName name="ss" localSheetId="2" hidden="1">{#N/A,#N/A,TRUE,"Cover sheet";#N/A,#N/A,TRUE,"INPUTS";#N/A,#N/A,TRUE,"OUTPUTS";#N/A,#N/A,TRUE,"VALUATION"}</definedName>
    <definedName name="ss" localSheetId="4" hidden="1">{#N/A,#N/A,TRUE,"Cover sheet";#N/A,#N/A,TRUE,"INPUTS";#N/A,#N/A,TRUE,"OUTPUTS";#N/A,#N/A,TRUE,"VALUATION"}</definedName>
    <definedName name="ss" hidden="1">{#N/A,#N/A,TRUE,"Cover sheet";#N/A,#N/A,TRUE,"INPUTS";#N/A,#N/A,TRUE,"OUTPUTS";#N/A,#N/A,TRUE,"VALUATION"}</definedName>
    <definedName name="SSjksj" localSheetId="10" hidden="1">#REF!</definedName>
    <definedName name="SSjksj" localSheetId="4" hidden="1">#REF!</definedName>
    <definedName name="SSjksj" hidden="1">#REF!</definedName>
    <definedName name="sss" hidden="1">#N/A</definedName>
    <definedName name="sss_1" localSheetId="2" hidden="1">{#N/A,#N/A,FALSE,"PROFIT 11-95"}</definedName>
    <definedName name="sss_1" localSheetId="4" hidden="1">{#N/A,#N/A,FALSE,"PROFIT 11-95"}</definedName>
    <definedName name="sss_1" hidden="1">{#N/A,#N/A,FALSE,"PROFIT 11-95"}</definedName>
    <definedName name="sss_1_1" localSheetId="2" hidden="1">{#N/A,#N/A,FALSE,"PROFIT 11-95"}</definedName>
    <definedName name="sss_1_1" localSheetId="4" hidden="1">{#N/A,#N/A,FALSE,"PROFIT 11-95"}</definedName>
    <definedName name="sss_1_1" hidden="1">{#N/A,#N/A,FALSE,"PROFIT 11-95"}</definedName>
    <definedName name="sss_1_2" localSheetId="2" hidden="1">{#N/A,#N/A,FALSE,"PROFIT 11-95"}</definedName>
    <definedName name="sss_1_2" localSheetId="4" hidden="1">{#N/A,#N/A,FALSE,"PROFIT 11-95"}</definedName>
    <definedName name="sss_1_2" hidden="1">{#N/A,#N/A,FALSE,"PROFIT 11-95"}</definedName>
    <definedName name="sss_2" localSheetId="2" hidden="1">{#N/A,#N/A,FALSE,"PROFIT 11-95"}</definedName>
    <definedName name="sss_2" localSheetId="4" hidden="1">{#N/A,#N/A,FALSE,"PROFIT 11-95"}</definedName>
    <definedName name="sss_2" hidden="1">{#N/A,#N/A,FALSE,"PROFIT 11-95"}</definedName>
    <definedName name="sss_2_1" localSheetId="2" hidden="1">{#N/A,#N/A,FALSE,"PROFIT 11-95"}</definedName>
    <definedName name="sss_2_1" localSheetId="4" hidden="1">{#N/A,#N/A,FALSE,"PROFIT 11-95"}</definedName>
    <definedName name="sss_2_1" hidden="1">{#N/A,#N/A,FALSE,"PROFIT 11-95"}</definedName>
    <definedName name="sss_3" localSheetId="2" hidden="1">{#N/A,#N/A,FALSE,"PROFIT 11-95"}</definedName>
    <definedName name="sss_3" localSheetId="4" hidden="1">{#N/A,#N/A,FALSE,"PROFIT 11-95"}</definedName>
    <definedName name="sss_3" hidden="1">{#N/A,#N/A,FALSE,"PROFIT 11-95"}</definedName>
    <definedName name="sss_3_1" localSheetId="2" hidden="1">{#N/A,#N/A,FALSE,"PROFIT 11-95"}</definedName>
    <definedName name="sss_3_1" localSheetId="4" hidden="1">{#N/A,#N/A,FALSE,"PROFIT 11-95"}</definedName>
    <definedName name="sss_3_1" hidden="1">{#N/A,#N/A,FALSE,"PROFIT 11-95"}</definedName>
    <definedName name="sss_4" localSheetId="2" hidden="1">{#N/A,#N/A,FALSE,"PROFIT 11-95"}</definedName>
    <definedName name="sss_4" localSheetId="4" hidden="1">{#N/A,#N/A,FALSE,"PROFIT 11-95"}</definedName>
    <definedName name="sss_4" hidden="1">{#N/A,#N/A,FALSE,"PROFIT 11-95"}</definedName>
    <definedName name="ssshhh" localSheetId="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sshhh" localSheetId="4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sshhh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ssss" localSheetId="2" hidden="1">{#N/A,#N/A,FALSE,"Earning Summary";#N/A,#N/A,FALSE,"csxwt hong kong";#N/A,#N/A,FALSE,"slot 292";#N/A,#N/A,FALSE,"soict";#N/A,#N/A,FALSE,"otlhk";#N/A,#N/A,FALSE,"csxwt xiamen";#N/A,#N/A,FALSE,"csxwt adelaide";#N/A,#N/A,FALSE,"csxwtg bv";#N/A,#N/A,FALSE,"csxwtg kg";#N/A,#N/A,FALSE,"haina";#N/A,#N/A,FALSE,"wcs";#N/A,#N/A,FALSE,"tmr";#N/A,#N/A,FALSE,"slo";#N/A,#N/A,FALSE,"corp";#N/A,#N/A,FALSE,"sloi";#N/A,#N/A,FALSE,"csx tml mgmt";#N/A,#N/A,FALSE,"csxwt europe";#N/A,#N/A,FALSE,"pac container";#N/A,#N/A,FALSE,"csx asia";#N/A,#N/A,FALSE,"csx orient";#N/A,#N/A,FALSE,"finman"}</definedName>
    <definedName name="ssss" localSheetId="4" hidden="1">{#N/A,#N/A,FALSE,"Earning Summary";#N/A,#N/A,FALSE,"csxwt hong kong";#N/A,#N/A,FALSE,"slot 292";#N/A,#N/A,FALSE,"soict";#N/A,#N/A,FALSE,"otlhk";#N/A,#N/A,FALSE,"csxwt xiamen";#N/A,#N/A,FALSE,"csxwt adelaide";#N/A,#N/A,FALSE,"csxwtg bv";#N/A,#N/A,FALSE,"csxwtg kg";#N/A,#N/A,FALSE,"haina";#N/A,#N/A,FALSE,"wcs";#N/A,#N/A,FALSE,"tmr";#N/A,#N/A,FALSE,"slo";#N/A,#N/A,FALSE,"corp";#N/A,#N/A,FALSE,"sloi";#N/A,#N/A,FALSE,"csx tml mgmt";#N/A,#N/A,FALSE,"csxwt europe";#N/A,#N/A,FALSE,"pac container";#N/A,#N/A,FALSE,"csx asia";#N/A,#N/A,FALSE,"csx orient";#N/A,#N/A,FALSE,"finman"}</definedName>
    <definedName name="ssss" hidden="1">{#N/A,#N/A,FALSE,"Earning Summary";#N/A,#N/A,FALSE,"csxwt hong kong";#N/A,#N/A,FALSE,"slot 292";#N/A,#N/A,FALSE,"soict";#N/A,#N/A,FALSE,"otlhk";#N/A,#N/A,FALSE,"csxwt xiamen";#N/A,#N/A,FALSE,"csxwt adelaide";#N/A,#N/A,FALSE,"csxwtg bv";#N/A,#N/A,FALSE,"csxwtg kg";#N/A,#N/A,FALSE,"haina";#N/A,#N/A,FALSE,"wcs";#N/A,#N/A,FALSE,"tmr";#N/A,#N/A,FALSE,"slo";#N/A,#N/A,FALSE,"corp";#N/A,#N/A,FALSE,"sloi";#N/A,#N/A,FALSE,"csx tml mgmt";#N/A,#N/A,FALSE,"csxwt europe";#N/A,#N/A,FALSE,"pac container";#N/A,#N/A,FALSE,"csx asia";#N/A,#N/A,FALSE,"csx orient";#N/A,#N/A,FALSE,"finman"}</definedName>
    <definedName name="SSSSS" localSheetId="2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SSSSS" localSheetId="4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SSSSS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ssssss" localSheetId="2" hidden="1">{#N/A,#N/A,TRUE,"PROFIT 11-95"}</definedName>
    <definedName name="ssssss" localSheetId="4" hidden="1">{#N/A,#N/A,TRUE,"PROFIT 11-95"}</definedName>
    <definedName name="ssssss" hidden="1">{#N/A,#N/A,TRUE,"PROFIT 11-95"}</definedName>
    <definedName name="sssssss" localSheetId="2" hidden="1">{#N/A,#N/A,FALSE,"Title";#N/A,#N/A,FALSE,"Index";#N/A,#N/A,FALSE,"Comm";#N/A,#N/A,FALSE,"A1";#N/A,#N/A,FALSE,"A2";#N/A,#N/A,FALSE,"A3";#N/A,#N/A,FALSE,"A4";#N/A,#N/A,FALSE,"A5";#N/A,#N/A,FALSE,"A6";#N/A,#N/A,FALSE,"A7";#N/A,#N/A,FALSE,"A8";#N/A,#N/A,FALSE,"A9";#N/A,#N/A,FALSE,"B1";#N/A,#N/A,FALSE,"B2";#N/A,#N/A,FALSE,"C1";#N/A,#N/A,FALSE,"C2";#N/A,#N/A,FALSE,"C3";#N/A,#N/A,FALSE,"C4";#N/A,#N/A,FALSE,"C5";#N/A,#N/A,FALSE,"D1";#N/A,#N/A,FALSE,"D2";#N/A,#N/A,FALSE,"D3";#N/A,#N/A,FALSE,"E1";#N/A,#N/A,FALSE,"E2";#N/A,#N/A,FALSE,"H1";#N/A,#N/A,FALSE,"H2";#N/A,#N/A,FALSE,"Summ";#N/A,#N/A,FALSE,"H3";#N/A,#N/A,FALSE,"H4";#N/A,#N/A,FALSE,"A10"}</definedName>
    <definedName name="sssssss" localSheetId="4" hidden="1">{#N/A,#N/A,FALSE,"Title";#N/A,#N/A,FALSE,"Index";#N/A,#N/A,FALSE,"Comm";#N/A,#N/A,FALSE,"A1";#N/A,#N/A,FALSE,"A2";#N/A,#N/A,FALSE,"A3";#N/A,#N/A,FALSE,"A4";#N/A,#N/A,FALSE,"A5";#N/A,#N/A,FALSE,"A6";#N/A,#N/A,FALSE,"A7";#N/A,#N/A,FALSE,"A8";#N/A,#N/A,FALSE,"A9";#N/A,#N/A,FALSE,"B1";#N/A,#N/A,FALSE,"B2";#N/A,#N/A,FALSE,"C1";#N/A,#N/A,FALSE,"C2";#N/A,#N/A,FALSE,"C3";#N/A,#N/A,FALSE,"C4";#N/A,#N/A,FALSE,"C5";#N/A,#N/A,FALSE,"D1";#N/A,#N/A,FALSE,"D2";#N/A,#N/A,FALSE,"D3";#N/A,#N/A,FALSE,"E1";#N/A,#N/A,FALSE,"E2";#N/A,#N/A,FALSE,"H1";#N/A,#N/A,FALSE,"H2";#N/A,#N/A,FALSE,"Summ";#N/A,#N/A,FALSE,"H3";#N/A,#N/A,FALSE,"H4";#N/A,#N/A,FALSE,"A10"}</definedName>
    <definedName name="sssssss" hidden="1">{#N/A,#N/A,FALSE,"Title";#N/A,#N/A,FALSE,"Index";#N/A,#N/A,FALSE,"Comm";#N/A,#N/A,FALSE,"A1";#N/A,#N/A,FALSE,"A2";#N/A,#N/A,FALSE,"A3";#N/A,#N/A,FALSE,"A4";#N/A,#N/A,FALSE,"A5";#N/A,#N/A,FALSE,"A6";#N/A,#N/A,FALSE,"A7";#N/A,#N/A,FALSE,"A8";#N/A,#N/A,FALSE,"A9";#N/A,#N/A,FALSE,"B1";#N/A,#N/A,FALSE,"B2";#N/A,#N/A,FALSE,"C1";#N/A,#N/A,FALSE,"C2";#N/A,#N/A,FALSE,"C3";#N/A,#N/A,FALSE,"C4";#N/A,#N/A,FALSE,"C5";#N/A,#N/A,FALSE,"D1";#N/A,#N/A,FALSE,"D2";#N/A,#N/A,FALSE,"D3";#N/A,#N/A,FALSE,"E1";#N/A,#N/A,FALSE,"E2";#N/A,#N/A,FALSE,"H1";#N/A,#N/A,FALSE,"H2";#N/A,#N/A,FALSE,"Summ";#N/A,#N/A,FALSE,"H3";#N/A,#N/A,FALSE,"H4";#N/A,#N/A,FALSE,"A10"}</definedName>
    <definedName name="ssssssss" localSheetId="10">#REF!</definedName>
    <definedName name="ssssssss">#REF!</definedName>
    <definedName name="ssssssssssss" localSheetId="10" hidden="1">#REF!</definedName>
    <definedName name="ssssssssssss" localSheetId="4" hidden="1">#REF!</definedName>
    <definedName name="ssssssssssss" hidden="1">#REF!</definedName>
    <definedName name="ssssssssssssssss" localSheetId="10">#REF!</definedName>
    <definedName name="ssssssssssssssss">#REF!</definedName>
    <definedName name="sssssssssssssssssssssssssssssss" localSheetId="10">#REF!</definedName>
    <definedName name="sssssssssssssssssssssssssssssss">#REF!</definedName>
    <definedName name="st" localSheetId="2" hidden="1">{#N/A,#N/A,TRUE,"PROFIT 11-95"}</definedName>
    <definedName name="st" localSheetId="4" hidden="1">{#N/A,#N/A,TRUE,"PROFIT 11-95"}</definedName>
    <definedName name="st" hidden="1">{#N/A,#N/A,TRUE,"PROFIT 11-95"}</definedName>
    <definedName name="Staff_grades" localSheetId="10">#REF!</definedName>
    <definedName name="Staff_grades">#REF!</definedName>
    <definedName name="staffing" localSheetId="10">#REF!</definedName>
    <definedName name="staffing">#REF!</definedName>
    <definedName name="staffing2" localSheetId="2" hidden="1">{#N/A,#N/A,FALSE,"Assessment";#N/A,#N/A,FALSE,"Staffing";#N/A,#N/A,FALSE,"Hires";#N/A,#N/A,FALSE,"Assumptions"}</definedName>
    <definedName name="staffing2" localSheetId="4" hidden="1">{#N/A,#N/A,FALSE,"Assessment";#N/A,#N/A,FALSE,"Staffing";#N/A,#N/A,FALSE,"Hires";#N/A,#N/A,FALSE,"Assumptions"}</definedName>
    <definedName name="staffing2" hidden="1">{#N/A,#N/A,FALSE,"Assessment";#N/A,#N/A,FALSE,"Staffing";#N/A,#N/A,FALSE,"Hires";#N/A,#N/A,FALSE,"Assumptions"}</definedName>
    <definedName name="Staffing3" localSheetId="2" hidden="1">{#N/A,#N/A,FALSE,"Assessment";#N/A,#N/A,FALSE,"Staffing";#N/A,#N/A,FALSE,"Hires";#N/A,#N/A,FALSE,"Assumptions"}</definedName>
    <definedName name="Staffing3" localSheetId="4" hidden="1">{#N/A,#N/A,FALSE,"Assessment";#N/A,#N/A,FALSE,"Staffing";#N/A,#N/A,FALSE,"Hires";#N/A,#N/A,FALSE,"Assumptions"}</definedName>
    <definedName name="Staffing3" hidden="1">{#N/A,#N/A,FALSE,"Assessment";#N/A,#N/A,FALSE,"Staffing";#N/A,#N/A,FALSE,"Hires";#N/A,#N/A,FALSE,"Assumptions"}</definedName>
    <definedName name="StaffRefreshment" localSheetId="10">#REF!</definedName>
    <definedName name="StaffRefreshment" localSheetId="4">#REF!</definedName>
    <definedName name="StaffRefreshment">#REF!</definedName>
    <definedName name="Stand_Disposal" localSheetId="10">#REF!</definedName>
    <definedName name="Stand_Disposal">#REF!</definedName>
    <definedName name="Start_Year" localSheetId="10">#REF!</definedName>
    <definedName name="Start_Year">#REF!</definedName>
    <definedName name="StatBar" localSheetId="10" hidden="1">#REF!</definedName>
    <definedName name="StatBar" localSheetId="4" hidden="1">#REF!</definedName>
    <definedName name="StatBar" hidden="1">#REF!</definedName>
    <definedName name="State" localSheetId="10">#REF!</definedName>
    <definedName name="State">#REF!</definedName>
    <definedName name="Stats" localSheetId="2" hidden="1">{#N/A,#N/A,TRUE,"Pro Forma";#N/A,#N/A,TRUE,"PF_Bal";#N/A,#N/A,TRUE,"PF_INC";#N/A,#N/A,TRUE,"CBE";#N/A,#N/A,TRUE,"SWK"}</definedName>
    <definedName name="Stats" localSheetId="4" hidden="1">{#N/A,#N/A,TRUE,"Pro Forma";#N/A,#N/A,TRUE,"PF_Bal";#N/A,#N/A,TRUE,"PF_INC";#N/A,#N/A,TRUE,"CBE";#N/A,#N/A,TRUE,"SWK"}</definedName>
    <definedName name="Stats" hidden="1">{#N/A,#N/A,TRUE,"Pro Forma";#N/A,#N/A,TRUE,"PF_Bal";#N/A,#N/A,TRUE,"PF_INC";#N/A,#N/A,TRUE,"CBE";#N/A,#N/A,TRUE,"SWK"}</definedName>
    <definedName name="Status">"(All)"</definedName>
    <definedName name="stef" localSheetId="2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stef" localSheetId="4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stef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sthte" localSheetId="2" hidden="1">{#N/A,#N/A,FALSE,"Summary";#N/A,#N/A,FALSE,"Total";#N/A,#N/A,FALSE,"Total ex Swe";#N/A,#N/A,FALSE,"Volume";#N/A,#N/A,FALSE,"Expenses";#N/A,#N/A,FALSE,"CM Var";#N/A,#N/A,FALSE,"YTD Var"}</definedName>
    <definedName name="sthte" localSheetId="4" hidden="1">{#N/A,#N/A,FALSE,"Summary";#N/A,#N/A,FALSE,"Total";#N/A,#N/A,FALSE,"Total ex Swe";#N/A,#N/A,FALSE,"Volume";#N/A,#N/A,FALSE,"Expenses";#N/A,#N/A,FALSE,"CM Var";#N/A,#N/A,FALSE,"YTD Var"}</definedName>
    <definedName name="sthte" hidden="1">{#N/A,#N/A,FALSE,"Summary";#N/A,#N/A,FALSE,"Total";#N/A,#N/A,FALSE,"Total ex Swe";#N/A,#N/A,FALSE,"Volume";#N/A,#N/A,FALSE,"Expenses";#N/A,#N/A,FALSE,"CM Var";#N/A,#N/A,FALSE,"YTD Var"}</definedName>
    <definedName name="Stitching" localSheetId="10">#REF!</definedName>
    <definedName name="Stitching" localSheetId="4">#REF!</definedName>
    <definedName name="Stitching">#REF!</definedName>
    <definedName name="STK" localSheetId="2" hidden="1">{#N/A,#N/A,TRUE,"PROFIT 11-95"}</definedName>
    <definedName name="STK" localSheetId="4" hidden="1">{#N/A,#N/A,TRUE,"PROFIT 11-95"}</definedName>
    <definedName name="STK" hidden="1">{#N/A,#N/A,TRUE,"PROFIT 11-95"}</definedName>
    <definedName name="STK_1" localSheetId="2" hidden="1">{#N/A,#N/A,TRUE,"PROFIT 11-95"}</definedName>
    <definedName name="STK_1" localSheetId="4" hidden="1">{#N/A,#N/A,TRUE,"PROFIT 11-95"}</definedName>
    <definedName name="STK_1" hidden="1">{#N/A,#N/A,TRUE,"PROFIT 11-95"}</definedName>
    <definedName name="STK_1_1" localSheetId="2" hidden="1">{#N/A,#N/A,TRUE,"PROFIT 11-95"}</definedName>
    <definedName name="STK_1_1" localSheetId="4" hidden="1">{#N/A,#N/A,TRUE,"PROFIT 11-95"}</definedName>
    <definedName name="STK_1_1" hidden="1">{#N/A,#N/A,TRUE,"PROFIT 11-95"}</definedName>
    <definedName name="STK_1_2" localSheetId="2" hidden="1">{#N/A,#N/A,TRUE,"PROFIT 11-95"}</definedName>
    <definedName name="STK_1_2" localSheetId="4" hidden="1">{#N/A,#N/A,TRUE,"PROFIT 11-95"}</definedName>
    <definedName name="STK_1_2" hidden="1">{#N/A,#N/A,TRUE,"PROFIT 11-95"}</definedName>
    <definedName name="STK_2" localSheetId="2" hidden="1">{#N/A,#N/A,TRUE,"PROFIT 11-95"}</definedName>
    <definedName name="STK_2" localSheetId="4" hidden="1">{#N/A,#N/A,TRUE,"PROFIT 11-95"}</definedName>
    <definedName name="STK_2" hidden="1">{#N/A,#N/A,TRUE,"PROFIT 11-95"}</definedName>
    <definedName name="STK_2_1" localSheetId="2" hidden="1">{#N/A,#N/A,TRUE,"PROFIT 11-95"}</definedName>
    <definedName name="STK_2_1" localSheetId="4" hidden="1">{#N/A,#N/A,TRUE,"PROFIT 11-95"}</definedName>
    <definedName name="STK_2_1" hidden="1">{#N/A,#N/A,TRUE,"PROFIT 11-95"}</definedName>
    <definedName name="STK_2_2" localSheetId="2" hidden="1">{#N/A,#N/A,TRUE,"PROFIT 11-95"}</definedName>
    <definedName name="STK_2_2" localSheetId="4" hidden="1">{#N/A,#N/A,TRUE,"PROFIT 11-95"}</definedName>
    <definedName name="STK_2_2" hidden="1">{#N/A,#N/A,TRUE,"PROFIT 11-95"}</definedName>
    <definedName name="STK_3" localSheetId="2" hidden="1">{#N/A,#N/A,TRUE,"PROFIT 11-95"}</definedName>
    <definedName name="STK_3" localSheetId="4" hidden="1">{#N/A,#N/A,TRUE,"PROFIT 11-95"}</definedName>
    <definedName name="STK_3" hidden="1">{#N/A,#N/A,TRUE,"PROFIT 11-95"}</definedName>
    <definedName name="STK_3_1" localSheetId="2" hidden="1">{#N/A,#N/A,TRUE,"PROFIT 11-95"}</definedName>
    <definedName name="STK_3_1" localSheetId="4" hidden="1">{#N/A,#N/A,TRUE,"PROFIT 11-95"}</definedName>
    <definedName name="STK_3_1" hidden="1">{#N/A,#N/A,TRUE,"PROFIT 11-95"}</definedName>
    <definedName name="STK_3_2" localSheetId="2" hidden="1">{#N/A,#N/A,TRUE,"PROFIT 11-95"}</definedName>
    <definedName name="STK_3_2" localSheetId="4" hidden="1">{#N/A,#N/A,TRUE,"PROFIT 11-95"}</definedName>
    <definedName name="STK_3_2" hidden="1">{#N/A,#N/A,TRUE,"PROFIT 11-95"}</definedName>
    <definedName name="STK_4" localSheetId="2" hidden="1">{#N/A,#N/A,TRUE,"PROFIT 11-95"}</definedName>
    <definedName name="STK_4" localSheetId="4" hidden="1">{#N/A,#N/A,TRUE,"PROFIT 11-95"}</definedName>
    <definedName name="STK_4" hidden="1">{#N/A,#N/A,TRUE,"PROFIT 11-95"}</definedName>
    <definedName name="STK_5" localSheetId="2" hidden="1">{#N/A,#N/A,TRUE,"PROFIT 11-95"}</definedName>
    <definedName name="STK_5" localSheetId="4" hidden="1">{#N/A,#N/A,TRUE,"PROFIT 11-95"}</definedName>
    <definedName name="STK_5" hidden="1">{#N/A,#N/A,TRUE,"PROFIT 11-95"}</definedName>
    <definedName name="STOCK" localSheetId="10">#REF!</definedName>
    <definedName name="STOCK">#REF!</definedName>
    <definedName name="Stock_groups" localSheetId="10">OFFSET(#REF!,0,0,MAX(#REF!),1)</definedName>
    <definedName name="Stock_groups" localSheetId="4">OFFSET(#REF!,0,0,MAX(#REF!),1)</definedName>
    <definedName name="Stock_groups">OFFSET(#REF!,0,0,MAX(#REF!),1)</definedName>
    <definedName name="StockAdjustment" localSheetId="10">#REF!</definedName>
    <definedName name="StockAdjustment">#REF!</definedName>
    <definedName name="STOCKNONTRADING" localSheetId="10">#REF!</definedName>
    <definedName name="STOCKNONTRADING">#REF!</definedName>
    <definedName name="Stocks_AVG" localSheetId="10">OFFSET(#REF!,0,0,MAX(#REF!),1)</definedName>
    <definedName name="Stocks_AVG" localSheetId="4">OFFSET(#REF!,0,0,MAX(#REF!),1)</definedName>
    <definedName name="Stocks_AVG">OFFSET(#REF!,0,0,MAX(#REF!),1)</definedName>
    <definedName name="Storage" localSheetId="10">#REF!</definedName>
    <definedName name="Storage">#REF!</definedName>
    <definedName name="stryt5u8h87" localSheetId="2" hidden="1">{#N/A,#N/A,TRUE,"Cover";#N/A,#N/A,TRUE,"Conts";#N/A,#N/A,TRUE,"VOS";#N/A,#N/A,TRUE,"Warrington";#N/A,#N/A,TRUE,"Widnes"}</definedName>
    <definedName name="stryt5u8h87" localSheetId="4" hidden="1">{#N/A,#N/A,TRUE,"Cover";#N/A,#N/A,TRUE,"Conts";#N/A,#N/A,TRUE,"VOS";#N/A,#N/A,TRUE,"Warrington";#N/A,#N/A,TRUE,"Widnes"}</definedName>
    <definedName name="stryt5u8h87" hidden="1">{#N/A,#N/A,TRUE,"Cover";#N/A,#N/A,TRUE,"Conts";#N/A,#N/A,TRUE,"VOS";#N/A,#N/A,TRUE,"Warrington";#N/A,#N/A,TRUE,"Widnes"}</definedName>
    <definedName name="Stub" localSheetId="10">#REF!</definedName>
    <definedName name="Stub">#REF!</definedName>
    <definedName name="stub_period" localSheetId="10">#REF!</definedName>
    <definedName name="stub_period">#REF!</definedName>
    <definedName name="stubb1" localSheetId="10">#REF!</definedName>
    <definedName name="stubb1">#REF!</definedName>
    <definedName name="StudiaforTNK" localSheetId="2" hidden="1">{#N/A,#N/A,TRUE,"Пресса";#N/A,#N/A,TRUE,"Метро";#N/A,#N/A,TRUE,"Щиты";#N/A,#N/A,TRUE,"График";#N/A,#N/A,TRUE,"График"}</definedName>
    <definedName name="StudiaforTNK" localSheetId="4" hidden="1">{#N/A,#N/A,TRUE,"Пресса";#N/A,#N/A,TRUE,"Метро";#N/A,#N/A,TRUE,"Щиты";#N/A,#N/A,TRUE,"График";#N/A,#N/A,TRUE,"График"}</definedName>
    <definedName name="StudiaforTNK" hidden="1">{#N/A,#N/A,TRUE,"Пресса";#N/A,#N/A,TRUE,"Метро";#N/A,#N/A,TRUE,"Щиты";#N/A,#N/A,TRUE,"График";#N/A,#N/A,TRUE,"График"}</definedName>
    <definedName name="StudiaforTNK_1" localSheetId="2" hidden="1">{#N/A,#N/A,TRUE,"Пресса";#N/A,#N/A,TRUE,"Метро";#N/A,#N/A,TRUE,"Щиты";#N/A,#N/A,TRUE,"График";#N/A,#N/A,TRUE,"График"}</definedName>
    <definedName name="StudiaforTNK_1" localSheetId="4" hidden="1">{#N/A,#N/A,TRUE,"Пресса";#N/A,#N/A,TRUE,"Метро";#N/A,#N/A,TRUE,"Щиты";#N/A,#N/A,TRUE,"График";#N/A,#N/A,TRUE,"График"}</definedName>
    <definedName name="StudiaforTNK_1" hidden="1">{#N/A,#N/A,TRUE,"Пресса";#N/A,#N/A,TRUE,"Метро";#N/A,#N/A,TRUE,"Щиты";#N/A,#N/A,TRUE,"График";#N/A,#N/A,TRUE,"График"}</definedName>
    <definedName name="StudiaforTNK_2" localSheetId="2" hidden="1">{#N/A,#N/A,TRUE,"Пресса";#N/A,#N/A,TRUE,"Метро";#N/A,#N/A,TRUE,"Щиты";#N/A,#N/A,TRUE,"График";#N/A,#N/A,TRUE,"График"}</definedName>
    <definedName name="StudiaforTNK_2" localSheetId="4" hidden="1">{#N/A,#N/A,TRUE,"Пресса";#N/A,#N/A,TRUE,"Метро";#N/A,#N/A,TRUE,"Щиты";#N/A,#N/A,TRUE,"График";#N/A,#N/A,TRUE,"График"}</definedName>
    <definedName name="StudiaforTNK_2" hidden="1">{#N/A,#N/A,TRUE,"Пресса";#N/A,#N/A,TRUE,"Метро";#N/A,#N/A,TRUE,"Щиты";#N/A,#N/A,TRUE,"График";#N/A,#N/A,TRUE,"График"}</definedName>
    <definedName name="SU">NA()</definedName>
    <definedName name="sub" localSheetId="10">#REF!</definedName>
    <definedName name="sub">#REF!</definedName>
    <definedName name="Sub_Sales_EBITDA" localSheetId="10">#REF!</definedName>
    <definedName name="Sub_Sales_EBITDA">#REF!</definedName>
    <definedName name="Sub_WACC_TV" localSheetId="10">#REF!</definedName>
    <definedName name="Sub_WACC_TV">#REF!</definedName>
    <definedName name="SubCont_Com_Rt" localSheetId="10">#REF!</definedName>
    <definedName name="SubCont_Com_Rt">#REF!</definedName>
    <definedName name="Subject" localSheetId="10">#REF!</definedName>
    <definedName name="Subject">#REF!</definedName>
    <definedName name="Sudan" localSheetId="10">#REF!</definedName>
    <definedName name="Sudan">#REF!</definedName>
    <definedName name="SudanBS" localSheetId="10">#REF!</definedName>
    <definedName name="SudanBS">#REF!</definedName>
    <definedName name="sudr" localSheetId="10">#REF!</definedName>
    <definedName name="sudr">#REF!</definedName>
    <definedName name="SuiGasWood" localSheetId="10">#REF!</definedName>
    <definedName name="SuiGasWood" localSheetId="4">#REF!</definedName>
    <definedName name="SuiGasWood">#REF!</definedName>
    <definedName name="sum" localSheetId="10">#REF!</definedName>
    <definedName name="sum">#REF!</definedName>
    <definedName name="SUM_CASH" localSheetId="10">#REF!</definedName>
    <definedName name="SUM_CASH">#REF!</definedName>
    <definedName name="summ_DCFfins" localSheetId="10">#REF!</definedName>
    <definedName name="summ_DCFfins">#REF!</definedName>
    <definedName name="summ_fins" localSheetId="10">#REF!</definedName>
    <definedName name="summ_fins">#REF!</definedName>
    <definedName name="SUMMARY" localSheetId="10">#REF!</definedName>
    <definedName name="SUMMARY">#REF!</definedName>
    <definedName name="Summary_financials" localSheetId="10">#REF!</definedName>
    <definedName name="Summary_financials">#REF!</definedName>
    <definedName name="summary2" localSheetId="2" hidden="1">{#N/A,#N/A,FALSE,"估價單  (3)"}</definedName>
    <definedName name="summary2" localSheetId="4" hidden="1">{#N/A,#N/A,FALSE,"估價單  (3)"}</definedName>
    <definedName name="summary2" hidden="1">{#N/A,#N/A,FALSE,"估價單  (3)"}</definedName>
    <definedName name="SUMMFF" localSheetId="2" hidden="1">{#N/A,#N/A,FALSE,"PROFIT 11-95"}</definedName>
    <definedName name="SUMMFF" localSheetId="4" hidden="1">{#N/A,#N/A,FALSE,"PROFIT 11-95"}</definedName>
    <definedName name="SUMMFF" hidden="1">{#N/A,#N/A,FALSE,"PROFIT 11-95"}</definedName>
    <definedName name="SUMMFF_1" localSheetId="2" hidden="1">{#N/A,#N/A,FALSE,"PROFIT 11-95"}</definedName>
    <definedName name="SUMMFF_1" localSheetId="4" hidden="1">{#N/A,#N/A,FALSE,"PROFIT 11-95"}</definedName>
    <definedName name="SUMMFF_1" hidden="1">{#N/A,#N/A,FALSE,"PROFIT 11-95"}</definedName>
    <definedName name="SUMMFF_1_1" localSheetId="2" hidden="1">{#N/A,#N/A,FALSE,"PROFIT 11-95"}</definedName>
    <definedName name="SUMMFF_1_1" localSheetId="4" hidden="1">{#N/A,#N/A,FALSE,"PROFIT 11-95"}</definedName>
    <definedName name="SUMMFF_1_1" hidden="1">{#N/A,#N/A,FALSE,"PROFIT 11-95"}</definedName>
    <definedName name="SUMMFF_1_2" localSheetId="2" hidden="1">{#N/A,#N/A,FALSE,"PROFIT 11-95"}</definedName>
    <definedName name="SUMMFF_1_2" localSheetId="4" hidden="1">{#N/A,#N/A,FALSE,"PROFIT 11-95"}</definedName>
    <definedName name="SUMMFF_1_2" hidden="1">{#N/A,#N/A,FALSE,"PROFIT 11-95"}</definedName>
    <definedName name="SUMMFF_2" localSheetId="2" hidden="1">{#N/A,#N/A,FALSE,"PROFIT 11-95"}</definedName>
    <definedName name="SUMMFF_2" localSheetId="4" hidden="1">{#N/A,#N/A,FALSE,"PROFIT 11-95"}</definedName>
    <definedName name="SUMMFF_2" hidden="1">{#N/A,#N/A,FALSE,"PROFIT 11-95"}</definedName>
    <definedName name="SUMMFF_2_1" localSheetId="2" hidden="1">{#N/A,#N/A,FALSE,"PROFIT 11-95"}</definedName>
    <definedName name="SUMMFF_2_1" localSheetId="4" hidden="1">{#N/A,#N/A,FALSE,"PROFIT 11-95"}</definedName>
    <definedName name="SUMMFF_2_1" hidden="1">{#N/A,#N/A,FALSE,"PROFIT 11-95"}</definedName>
    <definedName name="SUMMFF_3" localSheetId="2" hidden="1">{#N/A,#N/A,FALSE,"PROFIT 11-95"}</definedName>
    <definedName name="SUMMFF_3" localSheetId="4" hidden="1">{#N/A,#N/A,FALSE,"PROFIT 11-95"}</definedName>
    <definedName name="SUMMFF_3" hidden="1">{#N/A,#N/A,FALSE,"PROFIT 11-95"}</definedName>
    <definedName name="SUMMFF_3_1" localSheetId="2" hidden="1">{#N/A,#N/A,FALSE,"PROFIT 11-95"}</definedName>
    <definedName name="SUMMFF_3_1" localSheetId="4" hidden="1">{#N/A,#N/A,FALSE,"PROFIT 11-95"}</definedName>
    <definedName name="SUMMFF_3_1" hidden="1">{#N/A,#N/A,FALSE,"PROFIT 11-95"}</definedName>
    <definedName name="SUMMFF_4" localSheetId="2" hidden="1">{#N/A,#N/A,FALSE,"PROFIT 11-95"}</definedName>
    <definedName name="SUMMFF_4" localSheetId="4" hidden="1">{#N/A,#N/A,FALSE,"PROFIT 11-95"}</definedName>
    <definedName name="SUMMFF_4" hidden="1">{#N/A,#N/A,FALSE,"PROFIT 11-95"}</definedName>
    <definedName name="SundriesExpenses" localSheetId="10">#REF!</definedName>
    <definedName name="SundriesExpenses" localSheetId="4">#REF!</definedName>
    <definedName name="SundriesExpenses">#REF!</definedName>
    <definedName name="Sunil" localSheetId="10">#REF!</definedName>
    <definedName name="Sunil">#REF!</definedName>
    <definedName name="SUNNY" localSheetId="2" hidden="1">{#N/A,#N/A,FALSE,"CE-Build";#N/A,#N/A,FALSE,"CE-Equ.";#N/A,#N/A,FALSE,"CE-Computer";#N/A,#N/A,FALSE,"CE-BFurn.";#N/A,#N/A,FALSE,"CE-Accom.";#N/A,#N/A,FALSE,"CE-Vehicle";#N/A,#N/A,FALSE,"CE-Total"}</definedName>
    <definedName name="SUNNY" localSheetId="4" hidden="1">{#N/A,#N/A,FALSE,"CE-Build";#N/A,#N/A,FALSE,"CE-Equ.";#N/A,#N/A,FALSE,"CE-Computer";#N/A,#N/A,FALSE,"CE-BFurn.";#N/A,#N/A,FALSE,"CE-Accom.";#N/A,#N/A,FALSE,"CE-Vehicle";#N/A,#N/A,FALSE,"CE-Total"}</definedName>
    <definedName name="SUNNY" hidden="1">{#N/A,#N/A,FALSE,"CE-Build";#N/A,#N/A,FALSE,"CE-Equ.";#N/A,#N/A,FALSE,"CE-Computer";#N/A,#N/A,FALSE,"CE-BFurn.";#N/A,#N/A,FALSE,"CE-Accom.";#N/A,#N/A,FALSE,"CE-Vehicle";#N/A,#N/A,FALSE,"CE-Total"}</definedName>
    <definedName name="Suppr" localSheetId="2" hidden="1">{#N/A,#N/A,FALSE,"INVEST-SUP";#N/A,#N/A,FALSE,"GRILLEC";#N/A,#N/A,FALSE,"HYPER"}</definedName>
    <definedName name="Suppr" localSheetId="4" hidden="1">{#N/A,#N/A,FALSE,"INVEST-SUP";#N/A,#N/A,FALSE,"GRILLEC";#N/A,#N/A,FALSE,"HYPER"}</definedName>
    <definedName name="Suppr" hidden="1">{#N/A,#N/A,FALSE,"INVEST-SUP";#N/A,#N/A,FALSE,"GRILLEC";#N/A,#N/A,FALSE,"HYPER"}</definedName>
    <definedName name="suresh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uresh" localSheetId="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uresh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SurplusPHPct" localSheetId="10">#REF!</definedName>
    <definedName name="SurplusPHPct">#REF!</definedName>
    <definedName name="SurplusRetained" localSheetId="10">#REF!</definedName>
    <definedName name="SurplusRetained">#REF!</definedName>
    <definedName name="SurplusSHPct" localSheetId="10">#REF!</definedName>
    <definedName name="SurplusSHPct">#REF!</definedName>
    <definedName name="SurveyLanguage" localSheetId="10">#REF!</definedName>
    <definedName name="SurveyLanguage">#REF!</definedName>
    <definedName name="Suspense" localSheetId="10">#REF!</definedName>
    <definedName name="Suspense">#REF!</definedName>
    <definedName name="sweep" localSheetId="10">#REF!</definedName>
    <definedName name="sweep">#REF!</definedName>
    <definedName name="swegft" localSheetId="2" hidden="1">{#N/A,#N/A,FALSE,"PROFIT 11-95"}</definedName>
    <definedName name="swegft" localSheetId="4" hidden="1">{#N/A,#N/A,FALSE,"PROFIT 11-95"}</definedName>
    <definedName name="swegft" hidden="1">{#N/A,#N/A,FALSE,"PROFIT 11-95"}</definedName>
    <definedName name="SwitchDiscount" localSheetId="10">#REF!</definedName>
    <definedName name="SwitchDiscount">#REF!</definedName>
    <definedName name="SwitchExit" localSheetId="10">#REF!</definedName>
    <definedName name="SwitchExit">#REF!</definedName>
    <definedName name="SwitchListed" localSheetId="10">#REF!</definedName>
    <definedName name="SwitchListed">#REF!</definedName>
    <definedName name="sxxcxcxc" localSheetId="10">#REF!</definedName>
    <definedName name="sxxcxcxc">#REF!</definedName>
    <definedName name="SYNERGIES_CASE" localSheetId="10">#REF!</definedName>
    <definedName name="SYNERGIES_CASE">#REF!</definedName>
    <definedName name="Synergies_Table_2" localSheetId="10">#REF!</definedName>
    <definedName name="Synergies_Table_2">#REF!</definedName>
    <definedName name="synergy" localSheetId="10">#REF!</definedName>
    <definedName name="synergy">#REF!</definedName>
    <definedName name="Synergy_Sensitivity" localSheetId="10">#REF!</definedName>
    <definedName name="Synergy_Sensitivity">#REF!</definedName>
    <definedName name="Syria" localSheetId="10">#REF!</definedName>
    <definedName name="Syria">#REF!</definedName>
    <definedName name="SyriaBS" localSheetId="10">#REF!</definedName>
    <definedName name="SyriaBS">#REF!</definedName>
    <definedName name="Syrr" localSheetId="10">#REF!</definedName>
    <definedName name="Syrr">#REF!</definedName>
    <definedName name="syu" localSheetId="2" hidden="1">{#N/A,#N/A,TRUE,"Cover";#N/A,#N/A,TRUE,"Conts";#N/A,#N/A,TRUE,"VOS";#N/A,#N/A,TRUE,"Warrington";#N/A,#N/A,TRUE,"Widnes"}</definedName>
    <definedName name="syu" localSheetId="4" hidden="1">{#N/A,#N/A,TRUE,"Cover";#N/A,#N/A,TRUE,"Conts";#N/A,#N/A,TRUE,"VOS";#N/A,#N/A,TRUE,"Warrington";#N/A,#N/A,TRUE,"Widnes"}</definedName>
    <definedName name="syu" hidden="1">{#N/A,#N/A,TRUE,"Cover";#N/A,#N/A,TRUE,"Conts";#N/A,#N/A,TRUE,"VOS";#N/A,#N/A,TRUE,"Warrington";#N/A,#N/A,TRUE,"Widnes"}</definedName>
    <definedName name="szasz" localSheetId="2" hidden="1">{#N/A,#N/A,FALSE,"pl";#N/A,#N/A,FALSE,"bs";#N/A,#N/A,FALSE,"fundflow"}</definedName>
    <definedName name="szasz" localSheetId="4" hidden="1">{#N/A,#N/A,FALSE,"pl";#N/A,#N/A,FALSE,"bs";#N/A,#N/A,FALSE,"fundflow"}</definedName>
    <definedName name="szasz" hidden="1">{#N/A,#N/A,FALSE,"pl";#N/A,#N/A,FALSE,"bs";#N/A,#N/A,FALSE,"fundflow"}</definedName>
    <definedName name="S행" localSheetId="10">#REF!</definedName>
    <definedName name="S행">#REF!</definedName>
    <definedName name="t" localSheetId="2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t" localSheetId="4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t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T_11_05" localSheetId="10">#REF!</definedName>
    <definedName name="T_11_05">#REF!</definedName>
    <definedName name="T_13_05" localSheetId="10">#REF!</definedName>
    <definedName name="T_13_05">#REF!</definedName>
    <definedName name="T_14_05" localSheetId="10">#REF!</definedName>
    <definedName name="T_14_05">#REF!</definedName>
    <definedName name="T_18_05" localSheetId="10">#REF!</definedName>
    <definedName name="T_18_05">#REF!</definedName>
    <definedName name="T_19_05" localSheetId="10">#REF!</definedName>
    <definedName name="T_19_05">#REF!</definedName>
    <definedName name="T_24_05" localSheetId="10">#REF!</definedName>
    <definedName name="T_24_05">#REF!</definedName>
    <definedName name="T_30_04" localSheetId="10">#REF!</definedName>
    <definedName name="T_30_04">#REF!</definedName>
    <definedName name="T_34_05" localSheetId="10">#REF!</definedName>
    <definedName name="T_34_05">#REF!</definedName>
    <definedName name="T_6_05" localSheetId="10">#REF!</definedName>
    <definedName name="T_6_05">#REF!</definedName>
    <definedName name="T_7_05" localSheetId="10">#REF!</definedName>
    <definedName name="T_7_05">#REF!</definedName>
    <definedName name="T_9_05" localSheetId="10">#REF!</definedName>
    <definedName name="T_9_05">#REF!</definedName>
    <definedName name="T1_13368" localSheetId="10" hidden="1">#REF!</definedName>
    <definedName name="T1_13368" localSheetId="4" hidden="1">#REF!</definedName>
    <definedName name="T1_13368" hidden="1">#REF!</definedName>
    <definedName name="T1_13369" localSheetId="10" hidden="1">#REF!</definedName>
    <definedName name="T1_13369" localSheetId="4" hidden="1">#REF!</definedName>
    <definedName name="T1_13369" hidden="1">#REF!</definedName>
    <definedName name="T1_13370" localSheetId="10" hidden="1">#REF!</definedName>
    <definedName name="T1_13370" localSheetId="4" hidden="1">#REF!</definedName>
    <definedName name="T1_13370" hidden="1">#REF!</definedName>
    <definedName name="T1_13371" localSheetId="10" hidden="1">#REF!</definedName>
    <definedName name="T1_13371" localSheetId="4" hidden="1">#REF!</definedName>
    <definedName name="T1_13371" hidden="1">#REF!</definedName>
    <definedName name="T1_13372" localSheetId="10" hidden="1">#REF!</definedName>
    <definedName name="T1_13372" localSheetId="4" hidden="1">#REF!</definedName>
    <definedName name="T1_13372" hidden="1">#REF!</definedName>
    <definedName name="T1_13373" localSheetId="10" hidden="1">#REF!</definedName>
    <definedName name="T1_13373" localSheetId="4" hidden="1">#REF!</definedName>
    <definedName name="T1_13373" hidden="1">#REF!</definedName>
    <definedName name="T1_13374" localSheetId="10" hidden="1">#REF!</definedName>
    <definedName name="T1_13374" localSheetId="4" hidden="1">#REF!</definedName>
    <definedName name="T1_13374" hidden="1">#REF!</definedName>
    <definedName name="T1_13375" localSheetId="10" hidden="1">#REF!</definedName>
    <definedName name="T1_13375" localSheetId="4" hidden="1">#REF!</definedName>
    <definedName name="T1_13375" hidden="1">#REF!</definedName>
    <definedName name="T1_13376" localSheetId="10" hidden="1">#REF!</definedName>
    <definedName name="T1_13376" localSheetId="4" hidden="1">#REF!</definedName>
    <definedName name="T1_13376" hidden="1">#REF!</definedName>
    <definedName name="T1_13377" localSheetId="10" hidden="1">#REF!</definedName>
    <definedName name="T1_13377" localSheetId="4" hidden="1">#REF!</definedName>
    <definedName name="T1_13377" hidden="1">#REF!</definedName>
    <definedName name="T1_13378" localSheetId="10" hidden="1">#REF!</definedName>
    <definedName name="T1_13378" localSheetId="4" hidden="1">#REF!</definedName>
    <definedName name="T1_13378" hidden="1">#REF!</definedName>
    <definedName name="T1_13379" localSheetId="10" hidden="1">#REF!</definedName>
    <definedName name="T1_13379" localSheetId="4" hidden="1">#REF!</definedName>
    <definedName name="T1_13379" hidden="1">#REF!</definedName>
    <definedName name="T1_13380" localSheetId="10" hidden="1">#REF!</definedName>
    <definedName name="T1_13380" localSheetId="4" hidden="1">#REF!</definedName>
    <definedName name="T1_13380" hidden="1">#REF!</definedName>
    <definedName name="T1_13381" localSheetId="10" hidden="1">#REF!</definedName>
    <definedName name="T1_13381" localSheetId="4" hidden="1">#REF!</definedName>
    <definedName name="T1_13381" hidden="1">#REF!</definedName>
    <definedName name="T1_13382" localSheetId="10" hidden="1">#REF!</definedName>
    <definedName name="T1_13382" localSheetId="4" hidden="1">#REF!</definedName>
    <definedName name="T1_13382" hidden="1">#REF!</definedName>
    <definedName name="T1_13383" localSheetId="10" hidden="1">#REF!</definedName>
    <definedName name="T1_13383" localSheetId="4" hidden="1">#REF!</definedName>
    <definedName name="T1_13383" hidden="1">#REF!</definedName>
    <definedName name="T1_13384" localSheetId="10" hidden="1">#REF!</definedName>
    <definedName name="T1_13384" localSheetId="4" hidden="1">#REF!</definedName>
    <definedName name="T1_13384" hidden="1">#REF!</definedName>
    <definedName name="T1_13385" localSheetId="10" hidden="1">#REF!</definedName>
    <definedName name="T1_13385" localSheetId="4" hidden="1">#REF!</definedName>
    <definedName name="T1_13385" hidden="1">#REF!</definedName>
    <definedName name="T1_13386" localSheetId="10" hidden="1">#REF!</definedName>
    <definedName name="T1_13386" localSheetId="4" hidden="1">#REF!</definedName>
    <definedName name="T1_13386" hidden="1">#REF!</definedName>
    <definedName name="T1_13387" localSheetId="10" hidden="1">#REF!</definedName>
    <definedName name="T1_13387" localSheetId="4" hidden="1">#REF!</definedName>
    <definedName name="T1_13387" hidden="1">#REF!</definedName>
    <definedName name="T1_13388" localSheetId="10" hidden="1">#REF!</definedName>
    <definedName name="T1_13388" localSheetId="4" hidden="1">#REF!</definedName>
    <definedName name="T1_13388" hidden="1">#REF!</definedName>
    <definedName name="T1_13389" localSheetId="10" hidden="1">#REF!</definedName>
    <definedName name="T1_13389" localSheetId="4" hidden="1">#REF!</definedName>
    <definedName name="T1_13389" hidden="1">#REF!</definedName>
    <definedName name="T1_13390" localSheetId="10" hidden="1">#REF!</definedName>
    <definedName name="T1_13390" localSheetId="4" hidden="1">#REF!</definedName>
    <definedName name="T1_13390" hidden="1">#REF!</definedName>
    <definedName name="T1_13391" localSheetId="10" hidden="1">#REF!</definedName>
    <definedName name="T1_13391" localSheetId="4" hidden="1">#REF!</definedName>
    <definedName name="T1_13391" hidden="1">#REF!</definedName>
    <definedName name="T1_13393" localSheetId="10" hidden="1">#REF!</definedName>
    <definedName name="T1_13393" localSheetId="4" hidden="1">#REF!</definedName>
    <definedName name="T1_13393" hidden="1">#REF!</definedName>
    <definedName name="T1_13394" localSheetId="10" hidden="1">#REF!</definedName>
    <definedName name="T1_13394" localSheetId="4" hidden="1">#REF!</definedName>
    <definedName name="T1_13394" hidden="1">#REF!</definedName>
    <definedName name="T1_13395" localSheetId="10" hidden="1">#REF!</definedName>
    <definedName name="T1_13395" localSheetId="4" hidden="1">#REF!</definedName>
    <definedName name="T1_13395" hidden="1">#REF!</definedName>
    <definedName name="T1_13397" localSheetId="10" hidden="1">#REF!</definedName>
    <definedName name="T1_13397" localSheetId="4" hidden="1">#REF!</definedName>
    <definedName name="T1_13397" hidden="1">#REF!</definedName>
    <definedName name="T1_13398" localSheetId="10" hidden="1">#REF!</definedName>
    <definedName name="T1_13398" localSheetId="4" hidden="1">#REF!</definedName>
    <definedName name="T1_13398" hidden="1">#REF!</definedName>
    <definedName name="T1_13399" localSheetId="10" hidden="1">#REF!</definedName>
    <definedName name="T1_13399" localSheetId="4" hidden="1">#REF!</definedName>
    <definedName name="T1_13399" hidden="1">#REF!</definedName>
    <definedName name="T1_13400" localSheetId="10" hidden="1">#REF!</definedName>
    <definedName name="T1_13400" localSheetId="4" hidden="1">#REF!</definedName>
    <definedName name="T1_13400" hidden="1">#REF!</definedName>
    <definedName name="T1_13401" localSheetId="10" hidden="1">#REF!</definedName>
    <definedName name="T1_13401" localSheetId="4" hidden="1">#REF!</definedName>
    <definedName name="T1_13401" hidden="1">#REF!</definedName>
    <definedName name="T1_13402" localSheetId="10" hidden="1">#REF!</definedName>
    <definedName name="T1_13402" localSheetId="4" hidden="1">#REF!</definedName>
    <definedName name="T1_13402" hidden="1">#REF!</definedName>
    <definedName name="T1_13404" localSheetId="10" hidden="1">#REF!</definedName>
    <definedName name="T1_13404" localSheetId="4" hidden="1">#REF!</definedName>
    <definedName name="T1_13404" hidden="1">#REF!</definedName>
    <definedName name="T1_13405" localSheetId="10" hidden="1">#REF!</definedName>
    <definedName name="T1_13405" localSheetId="4" hidden="1">#REF!</definedName>
    <definedName name="T1_13405" hidden="1">#REF!</definedName>
    <definedName name="T1_13406" localSheetId="10" hidden="1">#REF!</definedName>
    <definedName name="T1_13406" localSheetId="4" hidden="1">#REF!</definedName>
    <definedName name="T1_13406" hidden="1">#REF!</definedName>
    <definedName name="T1_13407" localSheetId="10" hidden="1">#REF!</definedName>
    <definedName name="T1_13407" localSheetId="4" hidden="1">#REF!</definedName>
    <definedName name="T1_13407" hidden="1">#REF!</definedName>
    <definedName name="T1_13408" localSheetId="10" hidden="1">#REF!</definedName>
    <definedName name="T1_13408" localSheetId="4" hidden="1">#REF!</definedName>
    <definedName name="T1_13408" hidden="1">#REF!</definedName>
    <definedName name="T1_13409" localSheetId="10" hidden="1">#REF!</definedName>
    <definedName name="T1_13409" localSheetId="4" hidden="1">#REF!</definedName>
    <definedName name="T1_13409" hidden="1">#REF!</definedName>
    <definedName name="T1_13410" localSheetId="10" hidden="1">#REF!</definedName>
    <definedName name="T1_13410" localSheetId="4" hidden="1">#REF!</definedName>
    <definedName name="T1_13410" hidden="1">#REF!</definedName>
    <definedName name="T1_13411" localSheetId="10" hidden="1">#REF!</definedName>
    <definedName name="T1_13411" localSheetId="4" hidden="1">#REF!</definedName>
    <definedName name="T1_13411" hidden="1">#REF!</definedName>
    <definedName name="T1_13412" localSheetId="10" hidden="1">#REF!</definedName>
    <definedName name="T1_13412" localSheetId="4" hidden="1">#REF!</definedName>
    <definedName name="T1_13412" hidden="1">#REF!</definedName>
    <definedName name="T1_13413" localSheetId="10" hidden="1">#REF!</definedName>
    <definedName name="T1_13413" localSheetId="4" hidden="1">#REF!</definedName>
    <definedName name="T1_13413" hidden="1">#REF!</definedName>
    <definedName name="T1_13415" localSheetId="10" hidden="1">#REF!</definedName>
    <definedName name="T1_13415" localSheetId="4" hidden="1">#REF!</definedName>
    <definedName name="T1_13415" hidden="1">#REF!</definedName>
    <definedName name="T1_13416" localSheetId="10" hidden="1">#REF!</definedName>
    <definedName name="T1_13416" localSheetId="4" hidden="1">#REF!</definedName>
    <definedName name="T1_13416" hidden="1">#REF!</definedName>
    <definedName name="T1_13417" localSheetId="10" hidden="1">#REF!</definedName>
    <definedName name="T1_13417" localSheetId="4" hidden="1">#REF!</definedName>
    <definedName name="T1_13417" hidden="1">#REF!</definedName>
    <definedName name="T1_13418" localSheetId="10" hidden="1">#REF!</definedName>
    <definedName name="T1_13418" localSheetId="4" hidden="1">#REF!</definedName>
    <definedName name="T1_13418" hidden="1">#REF!</definedName>
    <definedName name="T1_13419" localSheetId="10" hidden="1">#REF!</definedName>
    <definedName name="T1_13419" localSheetId="4" hidden="1">#REF!</definedName>
    <definedName name="T1_13419" hidden="1">#REF!</definedName>
    <definedName name="T1_13420" localSheetId="10" hidden="1">#REF!</definedName>
    <definedName name="T1_13420" localSheetId="4" hidden="1">#REF!</definedName>
    <definedName name="T1_13420" hidden="1">#REF!</definedName>
    <definedName name="T1_13421" localSheetId="10" hidden="1">#REF!</definedName>
    <definedName name="T1_13421" localSheetId="4" hidden="1">#REF!</definedName>
    <definedName name="T1_13421" hidden="1">#REF!</definedName>
    <definedName name="T1_13422" localSheetId="10" hidden="1">#REF!</definedName>
    <definedName name="T1_13422" localSheetId="4" hidden="1">#REF!</definedName>
    <definedName name="T1_13422" hidden="1">#REF!</definedName>
    <definedName name="T1_13423" localSheetId="10" hidden="1">#REF!</definedName>
    <definedName name="T1_13423" localSheetId="4" hidden="1">#REF!</definedName>
    <definedName name="T1_13423" hidden="1">#REF!</definedName>
    <definedName name="T1_13424" localSheetId="10" hidden="1">#REF!</definedName>
    <definedName name="T1_13424" localSheetId="4" hidden="1">#REF!</definedName>
    <definedName name="T1_13424" hidden="1">#REF!</definedName>
    <definedName name="T1_13426" localSheetId="10" hidden="1">#REF!</definedName>
    <definedName name="T1_13426" localSheetId="4" hidden="1">#REF!</definedName>
    <definedName name="T1_13426" hidden="1">#REF!</definedName>
    <definedName name="T1_13427" localSheetId="10" hidden="1">#REF!</definedName>
    <definedName name="T1_13427" localSheetId="4" hidden="1">#REF!</definedName>
    <definedName name="T1_13427" hidden="1">#REF!</definedName>
    <definedName name="T1_13428" localSheetId="10" hidden="1">#REF!</definedName>
    <definedName name="T1_13428" localSheetId="4" hidden="1">#REF!</definedName>
    <definedName name="T1_13428" hidden="1">#REF!</definedName>
    <definedName name="T1_13430" localSheetId="10" hidden="1">#REF!</definedName>
    <definedName name="T1_13430" localSheetId="4" hidden="1">#REF!</definedName>
    <definedName name="T1_13430" hidden="1">#REF!</definedName>
    <definedName name="T1_13431" localSheetId="10" hidden="1">#REF!</definedName>
    <definedName name="T1_13431" localSheetId="4" hidden="1">#REF!</definedName>
    <definedName name="T1_13431" hidden="1">#REF!</definedName>
    <definedName name="T1_13432" localSheetId="10" hidden="1">#REF!</definedName>
    <definedName name="T1_13432" localSheetId="4" hidden="1">#REF!</definedName>
    <definedName name="T1_13432" hidden="1">#REF!</definedName>
    <definedName name="T1_13433" localSheetId="10" hidden="1">#REF!</definedName>
    <definedName name="T1_13433" localSheetId="4" hidden="1">#REF!</definedName>
    <definedName name="T1_13433" hidden="1">#REF!</definedName>
    <definedName name="T1_13434" localSheetId="10" hidden="1">#REF!</definedName>
    <definedName name="T1_13434" localSheetId="4" hidden="1">#REF!</definedName>
    <definedName name="T1_13434" hidden="1">#REF!</definedName>
    <definedName name="T1_13435" localSheetId="10" hidden="1">#REF!</definedName>
    <definedName name="T1_13435" localSheetId="4" hidden="1">#REF!</definedName>
    <definedName name="T1_13435" hidden="1">#REF!</definedName>
    <definedName name="T1_13436" localSheetId="10" hidden="1">#REF!</definedName>
    <definedName name="T1_13436" localSheetId="4" hidden="1">#REF!</definedName>
    <definedName name="T1_13436" hidden="1">#REF!</definedName>
    <definedName name="T1_13437" localSheetId="10" hidden="1">#REF!</definedName>
    <definedName name="T1_13437" localSheetId="4" hidden="1">#REF!</definedName>
    <definedName name="T1_13437" hidden="1">#REF!</definedName>
    <definedName name="T1_13438" localSheetId="10" hidden="1">#REF!</definedName>
    <definedName name="T1_13438" localSheetId="4" hidden="1">#REF!</definedName>
    <definedName name="T1_13438" hidden="1">#REF!</definedName>
    <definedName name="T1_13439" localSheetId="10" hidden="1">#REF!</definedName>
    <definedName name="T1_13439" localSheetId="4" hidden="1">#REF!</definedName>
    <definedName name="T1_13439" hidden="1">#REF!</definedName>
    <definedName name="T1_13440" localSheetId="10" hidden="1">#REF!</definedName>
    <definedName name="T1_13440" localSheetId="4" hidden="1">#REF!</definedName>
    <definedName name="T1_13440" hidden="1">#REF!</definedName>
    <definedName name="T1_13441" localSheetId="10" hidden="1">#REF!</definedName>
    <definedName name="T1_13441" localSheetId="4" hidden="1">#REF!</definedName>
    <definedName name="T1_13441" hidden="1">#REF!</definedName>
    <definedName name="T1_13442" localSheetId="10" hidden="1">#REF!</definedName>
    <definedName name="T1_13442" localSheetId="4" hidden="1">#REF!</definedName>
    <definedName name="T1_13442" hidden="1">#REF!</definedName>
    <definedName name="T1_13443" localSheetId="10" hidden="1">#REF!</definedName>
    <definedName name="T1_13443" localSheetId="4" hidden="1">#REF!</definedName>
    <definedName name="T1_13443" hidden="1">#REF!</definedName>
    <definedName name="T1_13444" localSheetId="10" hidden="1">#REF!</definedName>
    <definedName name="T1_13444" localSheetId="4" hidden="1">#REF!</definedName>
    <definedName name="T1_13444" hidden="1">#REF!</definedName>
    <definedName name="T1_13445" localSheetId="10" hidden="1">#REF!</definedName>
    <definedName name="T1_13445" localSheetId="4" hidden="1">#REF!</definedName>
    <definedName name="T1_13445" hidden="1">#REF!</definedName>
    <definedName name="T1_13446" localSheetId="10" hidden="1">#REF!</definedName>
    <definedName name="T1_13446" localSheetId="4" hidden="1">#REF!</definedName>
    <definedName name="T1_13446" hidden="1">#REF!</definedName>
    <definedName name="T1_13447" localSheetId="10" hidden="1">#REF!</definedName>
    <definedName name="T1_13447" localSheetId="4" hidden="1">#REF!</definedName>
    <definedName name="T1_13447" hidden="1">#REF!</definedName>
    <definedName name="T1_13448" localSheetId="10" hidden="1">#REF!</definedName>
    <definedName name="T1_13448" localSheetId="4" hidden="1">#REF!</definedName>
    <definedName name="T1_13448" hidden="1">#REF!</definedName>
    <definedName name="T1_13449" localSheetId="10" hidden="1">#REF!</definedName>
    <definedName name="T1_13449" localSheetId="4" hidden="1">#REF!</definedName>
    <definedName name="T1_13449" hidden="1">#REF!</definedName>
    <definedName name="T1_13450" localSheetId="10" hidden="1">#REF!</definedName>
    <definedName name="T1_13450" localSheetId="4" hidden="1">#REF!</definedName>
    <definedName name="T1_13450" hidden="1">#REF!</definedName>
    <definedName name="T1_13451" localSheetId="10" hidden="1">#REF!</definedName>
    <definedName name="T1_13451" localSheetId="4" hidden="1">#REF!</definedName>
    <definedName name="T1_13451" hidden="1">#REF!</definedName>
    <definedName name="T1_13452" localSheetId="10" hidden="1">#REF!</definedName>
    <definedName name="T1_13452" localSheetId="4" hidden="1">#REF!</definedName>
    <definedName name="T1_13452" hidden="1">#REF!</definedName>
    <definedName name="T1_13453" localSheetId="10" hidden="1">#REF!</definedName>
    <definedName name="T1_13453" localSheetId="4" hidden="1">#REF!</definedName>
    <definedName name="T1_13453" hidden="1">#REF!</definedName>
    <definedName name="T2_122" localSheetId="10" hidden="1">#REF!</definedName>
    <definedName name="T2_122" localSheetId="4" hidden="1">#REF!</definedName>
    <definedName name="T2_122" hidden="1">#REF!</definedName>
    <definedName name="T2_123" localSheetId="10" hidden="1">#REF!</definedName>
    <definedName name="T2_123" localSheetId="4" hidden="1">#REF!</definedName>
    <definedName name="T2_123" hidden="1">#REF!</definedName>
    <definedName name="T2_124" localSheetId="10" hidden="1">#REF!</definedName>
    <definedName name="T2_124" localSheetId="4" hidden="1">#REF!</definedName>
    <definedName name="T2_124" hidden="1">#REF!</definedName>
    <definedName name="T2_125" localSheetId="10" hidden="1">#REF!</definedName>
    <definedName name="T2_125" localSheetId="4" hidden="1">#REF!</definedName>
    <definedName name="T2_125" hidden="1">#REF!</definedName>
    <definedName name="T2_126" localSheetId="10" hidden="1">#REF!</definedName>
    <definedName name="T2_126" localSheetId="4" hidden="1">#REF!</definedName>
    <definedName name="T2_126" hidden="1">#REF!</definedName>
    <definedName name="T2_127" localSheetId="10" hidden="1">#REF!</definedName>
    <definedName name="T2_127" localSheetId="4" hidden="1">#REF!</definedName>
    <definedName name="T2_127" hidden="1">#REF!</definedName>
    <definedName name="T2_128" localSheetId="10" hidden="1">#REF!</definedName>
    <definedName name="T2_128" localSheetId="4" hidden="1">#REF!</definedName>
    <definedName name="T2_128" hidden="1">#REF!</definedName>
    <definedName name="T2_129" localSheetId="10" hidden="1">#REF!</definedName>
    <definedName name="T2_129" localSheetId="4" hidden="1">#REF!</definedName>
    <definedName name="T2_129" hidden="1">#REF!</definedName>
    <definedName name="T2_130" localSheetId="10" hidden="1">#REF!</definedName>
    <definedName name="T2_130" localSheetId="4" hidden="1">#REF!</definedName>
    <definedName name="T2_130" hidden="1">#REF!</definedName>
    <definedName name="T2_131" localSheetId="10" hidden="1">#REF!</definedName>
    <definedName name="T2_131" localSheetId="4" hidden="1">#REF!</definedName>
    <definedName name="T2_131" hidden="1">#REF!</definedName>
    <definedName name="T2_132" localSheetId="10" hidden="1">#REF!</definedName>
    <definedName name="T2_132" localSheetId="4" hidden="1">#REF!</definedName>
    <definedName name="T2_132" hidden="1">#REF!</definedName>
    <definedName name="T2_133" localSheetId="10" hidden="1">#REF!</definedName>
    <definedName name="T2_133" localSheetId="4" hidden="1">#REF!</definedName>
    <definedName name="T2_133" hidden="1">#REF!</definedName>
    <definedName name="T2_134" localSheetId="10" hidden="1">#REF!</definedName>
    <definedName name="T2_134" localSheetId="4" hidden="1">#REF!</definedName>
    <definedName name="T2_134" hidden="1">#REF!</definedName>
    <definedName name="T2_135" localSheetId="10" hidden="1">#REF!</definedName>
    <definedName name="T2_135" localSheetId="4" hidden="1">#REF!</definedName>
    <definedName name="T2_135" hidden="1">#REF!</definedName>
    <definedName name="T2_136" localSheetId="10" hidden="1">#REF!</definedName>
    <definedName name="T2_136" localSheetId="4" hidden="1">#REF!</definedName>
    <definedName name="T2_136" hidden="1">#REF!</definedName>
    <definedName name="T2_137" localSheetId="10" hidden="1">#REF!</definedName>
    <definedName name="T2_137" localSheetId="4" hidden="1">#REF!</definedName>
    <definedName name="T2_137" hidden="1">#REF!</definedName>
    <definedName name="T2_138" localSheetId="10" hidden="1">#REF!</definedName>
    <definedName name="T2_138" localSheetId="4" hidden="1">#REF!</definedName>
    <definedName name="T2_138" hidden="1">#REF!</definedName>
    <definedName name="T2_139" localSheetId="10" hidden="1">#REF!</definedName>
    <definedName name="T2_139" localSheetId="4" hidden="1">#REF!</definedName>
    <definedName name="T2_139" hidden="1">#REF!</definedName>
    <definedName name="T2_140" localSheetId="10" hidden="1">#REF!</definedName>
    <definedName name="T2_140" localSheetId="4" hidden="1">#REF!</definedName>
    <definedName name="T2_140" hidden="1">#REF!</definedName>
    <definedName name="T2_141" localSheetId="10" hidden="1">#REF!</definedName>
    <definedName name="T2_141" localSheetId="4" hidden="1">#REF!</definedName>
    <definedName name="T2_141" hidden="1">#REF!</definedName>
    <definedName name="T2_142" localSheetId="10" hidden="1">#REF!</definedName>
    <definedName name="T2_142" localSheetId="4" hidden="1">#REF!</definedName>
    <definedName name="T2_142" hidden="1">#REF!</definedName>
    <definedName name="T2_143" localSheetId="10" hidden="1">#REF!</definedName>
    <definedName name="T2_143" localSheetId="4" hidden="1">#REF!</definedName>
    <definedName name="T2_143" hidden="1">#REF!</definedName>
    <definedName name="T2_144" localSheetId="10" hidden="1">#REF!</definedName>
    <definedName name="T2_144" localSheetId="4" hidden="1">#REF!</definedName>
    <definedName name="T2_144" hidden="1">#REF!</definedName>
    <definedName name="T2_145" localSheetId="10" hidden="1">#REF!</definedName>
    <definedName name="T2_145" localSheetId="4" hidden="1">#REF!</definedName>
    <definedName name="T2_145" hidden="1">#REF!</definedName>
    <definedName name="T2_146" localSheetId="10" hidden="1">#REF!</definedName>
    <definedName name="T2_146" localSheetId="4" hidden="1">#REF!</definedName>
    <definedName name="T2_146" hidden="1">#REF!</definedName>
    <definedName name="T2_147" localSheetId="10" hidden="1">#REF!</definedName>
    <definedName name="T2_147" localSheetId="4" hidden="1">#REF!</definedName>
    <definedName name="T2_147" hidden="1">#REF!</definedName>
    <definedName name="T2_148" localSheetId="10" hidden="1">#REF!</definedName>
    <definedName name="T2_148" localSheetId="4" hidden="1">#REF!</definedName>
    <definedName name="T2_148" hidden="1">#REF!</definedName>
    <definedName name="T2_149" localSheetId="10" hidden="1">#REF!</definedName>
    <definedName name="T2_149" localSheetId="4" hidden="1">#REF!</definedName>
    <definedName name="T2_149" hidden="1">#REF!</definedName>
    <definedName name="T2_151" localSheetId="10" hidden="1">#REF!</definedName>
    <definedName name="T2_151" localSheetId="4" hidden="1">#REF!</definedName>
    <definedName name="T2_151" hidden="1">#REF!</definedName>
    <definedName name="T2_152" localSheetId="10" hidden="1">#REF!</definedName>
    <definedName name="T2_152" localSheetId="4" hidden="1">#REF!</definedName>
    <definedName name="T2_152" hidden="1">#REF!</definedName>
    <definedName name="T2_153" localSheetId="10" hidden="1">#REF!</definedName>
    <definedName name="T2_153" localSheetId="4" hidden="1">#REF!</definedName>
    <definedName name="T2_153" hidden="1">#REF!</definedName>
    <definedName name="T2_154" localSheetId="10" hidden="1">#REF!</definedName>
    <definedName name="T2_154" localSheetId="4" hidden="1">#REF!</definedName>
    <definedName name="T2_154" hidden="1">#REF!</definedName>
    <definedName name="T2_160" localSheetId="10" hidden="1">#REF!</definedName>
    <definedName name="T2_160" localSheetId="4" hidden="1">#REF!</definedName>
    <definedName name="T2_160" hidden="1">#REF!</definedName>
    <definedName name="T2_161" localSheetId="10" hidden="1">#REF!</definedName>
    <definedName name="T2_161" localSheetId="4" hidden="1">#REF!</definedName>
    <definedName name="T2_161" hidden="1">#REF!</definedName>
    <definedName name="T2_162" localSheetId="10" hidden="1">#REF!</definedName>
    <definedName name="T2_162" localSheetId="4" hidden="1">#REF!</definedName>
    <definedName name="T2_162" hidden="1">#REF!</definedName>
    <definedName name="T2_163" localSheetId="10" hidden="1">#REF!</definedName>
    <definedName name="T2_163" localSheetId="4" hidden="1">#REF!</definedName>
    <definedName name="T2_163" hidden="1">#REF!</definedName>
    <definedName name="T2_164" localSheetId="10" hidden="1">#REF!</definedName>
    <definedName name="T2_164" localSheetId="4" hidden="1">#REF!</definedName>
    <definedName name="T2_164" hidden="1">#REF!</definedName>
    <definedName name="T2_165" localSheetId="10" hidden="1">#REF!</definedName>
    <definedName name="T2_165" localSheetId="4" hidden="1">#REF!</definedName>
    <definedName name="T2_165" hidden="1">#REF!</definedName>
    <definedName name="T2_166" localSheetId="10" hidden="1">#REF!</definedName>
    <definedName name="T2_166" localSheetId="4" hidden="1">#REF!</definedName>
    <definedName name="T2_166" hidden="1">#REF!</definedName>
    <definedName name="T2_167" localSheetId="10" hidden="1">#REF!</definedName>
    <definedName name="T2_167" localSheetId="4" hidden="1">#REF!</definedName>
    <definedName name="T2_167" hidden="1">#REF!</definedName>
    <definedName name="T2_168" localSheetId="10" hidden="1">#REF!</definedName>
    <definedName name="T2_168" localSheetId="4" hidden="1">#REF!</definedName>
    <definedName name="T2_168" hidden="1">#REF!</definedName>
    <definedName name="T2_169" localSheetId="10" hidden="1">#REF!</definedName>
    <definedName name="T2_169" localSheetId="4" hidden="1">#REF!</definedName>
    <definedName name="T2_169" hidden="1">#REF!</definedName>
    <definedName name="T2_170" localSheetId="10" hidden="1">#REF!</definedName>
    <definedName name="T2_170" localSheetId="4" hidden="1">#REF!</definedName>
    <definedName name="T2_170" hidden="1">#REF!</definedName>
    <definedName name="T2_171" localSheetId="10" hidden="1">#REF!</definedName>
    <definedName name="T2_171" localSheetId="4" hidden="1">#REF!</definedName>
    <definedName name="T2_171" hidden="1">#REF!</definedName>
    <definedName name="T2_172" localSheetId="10" hidden="1">#REF!</definedName>
    <definedName name="T2_172" localSheetId="4" hidden="1">#REF!</definedName>
    <definedName name="T2_172" hidden="1">#REF!</definedName>
    <definedName name="T2_173" localSheetId="10" hidden="1">#REF!</definedName>
    <definedName name="T2_173" localSheetId="4" hidden="1">#REF!</definedName>
    <definedName name="T2_173" hidden="1">#REF!</definedName>
    <definedName name="T2_174" localSheetId="10" hidden="1">#REF!</definedName>
    <definedName name="T2_174" localSheetId="4" hidden="1">#REF!</definedName>
    <definedName name="T2_174" hidden="1">#REF!</definedName>
    <definedName name="T2_175" localSheetId="10" hidden="1">#REF!</definedName>
    <definedName name="T2_175" localSheetId="4" hidden="1">#REF!</definedName>
    <definedName name="T2_175" hidden="1">#REF!</definedName>
    <definedName name="T2_176" localSheetId="10" hidden="1">#REF!</definedName>
    <definedName name="T2_176" localSheetId="4" hidden="1">#REF!</definedName>
    <definedName name="T2_176" hidden="1">#REF!</definedName>
    <definedName name="T2_177" localSheetId="10" hidden="1">#REF!</definedName>
    <definedName name="T2_177" localSheetId="4" hidden="1">#REF!</definedName>
    <definedName name="T2_177" hidden="1">#REF!</definedName>
    <definedName name="T2_178" localSheetId="10" hidden="1">#REF!</definedName>
    <definedName name="T2_178" localSheetId="4" hidden="1">#REF!</definedName>
    <definedName name="T2_178" hidden="1">#REF!</definedName>
    <definedName name="T2_179" localSheetId="10" hidden="1">#REF!</definedName>
    <definedName name="T2_179" localSheetId="4" hidden="1">#REF!</definedName>
    <definedName name="T2_179" hidden="1">#REF!</definedName>
    <definedName name="T2_181" localSheetId="10" hidden="1">#REF!</definedName>
    <definedName name="T2_181" localSheetId="4" hidden="1">#REF!</definedName>
    <definedName name="T2_181" hidden="1">#REF!</definedName>
    <definedName name="T2_182" localSheetId="10" hidden="1">#REF!</definedName>
    <definedName name="T2_182" localSheetId="4" hidden="1">#REF!</definedName>
    <definedName name="T2_182" hidden="1">#REF!</definedName>
    <definedName name="T2_183" localSheetId="10" hidden="1">#REF!</definedName>
    <definedName name="T2_183" localSheetId="4" hidden="1">#REF!</definedName>
    <definedName name="T2_183" hidden="1">#REF!</definedName>
    <definedName name="T2_184" localSheetId="10" hidden="1">#REF!</definedName>
    <definedName name="T2_184" localSheetId="4" hidden="1">#REF!</definedName>
    <definedName name="T2_184" hidden="1">#REF!</definedName>
    <definedName name="T2_186" localSheetId="10" hidden="1">#REF!</definedName>
    <definedName name="T2_186" localSheetId="4" hidden="1">#REF!</definedName>
    <definedName name="T2_186" hidden="1">#REF!</definedName>
    <definedName name="T2_187" localSheetId="10" hidden="1">#REF!</definedName>
    <definedName name="T2_187" localSheetId="4" hidden="1">#REF!</definedName>
    <definedName name="T2_187" hidden="1">#REF!</definedName>
    <definedName name="T2_188" localSheetId="10" hidden="1">#REF!</definedName>
    <definedName name="T2_188" localSheetId="4" hidden="1">#REF!</definedName>
    <definedName name="T2_188" hidden="1">#REF!</definedName>
    <definedName name="T2_189" localSheetId="10" hidden="1">#REF!</definedName>
    <definedName name="T2_189" localSheetId="4" hidden="1">#REF!</definedName>
    <definedName name="T2_189" hidden="1">#REF!</definedName>
    <definedName name="T2_192" localSheetId="10" hidden="1">#REF!</definedName>
    <definedName name="T2_192" localSheetId="4" hidden="1">#REF!</definedName>
    <definedName name="T2_192" hidden="1">#REF!</definedName>
    <definedName name="T2_193" localSheetId="10" hidden="1">#REF!</definedName>
    <definedName name="T2_193" localSheetId="4" hidden="1">#REF!</definedName>
    <definedName name="T2_193" hidden="1">#REF!</definedName>
    <definedName name="T2_194" localSheetId="10" hidden="1">#REF!</definedName>
    <definedName name="T2_194" localSheetId="4" hidden="1">#REF!</definedName>
    <definedName name="T2_194" hidden="1">#REF!</definedName>
    <definedName name="T2_195" localSheetId="10" hidden="1">#REF!</definedName>
    <definedName name="T2_195" localSheetId="4" hidden="1">#REF!</definedName>
    <definedName name="T2_195" hidden="1">#REF!</definedName>
    <definedName name="T2_196" localSheetId="10" hidden="1">#REF!</definedName>
    <definedName name="T2_196" localSheetId="4" hidden="1">#REF!</definedName>
    <definedName name="T2_196" hidden="1">#REF!</definedName>
    <definedName name="T2_197" localSheetId="10" hidden="1">#REF!</definedName>
    <definedName name="T2_197" localSheetId="4" hidden="1">#REF!</definedName>
    <definedName name="T2_197" hidden="1">#REF!</definedName>
    <definedName name="T2_198" localSheetId="10" hidden="1">#REF!</definedName>
    <definedName name="T2_198" localSheetId="4" hidden="1">#REF!</definedName>
    <definedName name="T2_198" hidden="1">#REF!</definedName>
    <definedName name="T2_199" localSheetId="10" hidden="1">#REF!</definedName>
    <definedName name="T2_199" localSheetId="4" hidden="1">#REF!</definedName>
    <definedName name="T2_199" hidden="1">#REF!</definedName>
    <definedName name="T2_207" localSheetId="10" hidden="1">#REF!</definedName>
    <definedName name="T2_207" localSheetId="4" hidden="1">#REF!</definedName>
    <definedName name="T2_207" hidden="1">#REF!</definedName>
    <definedName name="T2_208" localSheetId="10" hidden="1">#REF!</definedName>
    <definedName name="T2_208" localSheetId="4" hidden="1">#REF!</definedName>
    <definedName name="T2_208" hidden="1">#REF!</definedName>
    <definedName name="T2_209" localSheetId="10" hidden="1">#REF!</definedName>
    <definedName name="T2_209" localSheetId="4" hidden="1">#REF!</definedName>
    <definedName name="T2_209" hidden="1">#REF!</definedName>
    <definedName name="T2_210" localSheetId="10" hidden="1">#REF!</definedName>
    <definedName name="T2_210" localSheetId="4" hidden="1">#REF!</definedName>
    <definedName name="T2_210" hidden="1">#REF!</definedName>
    <definedName name="T2_211" localSheetId="10" hidden="1">#REF!</definedName>
    <definedName name="T2_211" localSheetId="4" hidden="1">#REF!</definedName>
    <definedName name="T2_211" hidden="1">#REF!</definedName>
    <definedName name="T2_212" localSheetId="10" hidden="1">#REF!</definedName>
    <definedName name="T2_212" localSheetId="4" hidden="1">#REF!</definedName>
    <definedName name="T2_212" hidden="1">#REF!</definedName>
    <definedName name="T2_213" localSheetId="10" hidden="1">#REF!</definedName>
    <definedName name="T2_213" localSheetId="4" hidden="1">#REF!</definedName>
    <definedName name="T2_213" hidden="1">#REF!</definedName>
    <definedName name="T2_214" localSheetId="10" hidden="1">#REF!</definedName>
    <definedName name="T2_214" localSheetId="4" hidden="1">#REF!</definedName>
    <definedName name="T2_214" hidden="1">#REF!</definedName>
    <definedName name="T2_215" localSheetId="10" hidden="1">#REF!</definedName>
    <definedName name="T2_215" localSheetId="4" hidden="1">#REF!</definedName>
    <definedName name="T2_215" hidden="1">#REF!</definedName>
    <definedName name="T2_216" localSheetId="10" hidden="1">#REF!</definedName>
    <definedName name="T2_216" localSheetId="4" hidden="1">#REF!</definedName>
    <definedName name="T2_216" hidden="1">#REF!</definedName>
    <definedName name="T2_217" localSheetId="10" hidden="1">#REF!</definedName>
    <definedName name="T2_217" localSheetId="4" hidden="1">#REF!</definedName>
    <definedName name="T2_217" hidden="1">#REF!</definedName>
    <definedName name="T2_218" localSheetId="10" hidden="1">#REF!</definedName>
    <definedName name="T2_218" localSheetId="4" hidden="1">#REF!</definedName>
    <definedName name="T2_218" hidden="1">#REF!</definedName>
    <definedName name="T2_219" localSheetId="10" hidden="1">#REF!</definedName>
    <definedName name="T2_219" localSheetId="4" hidden="1">#REF!</definedName>
    <definedName name="T2_219" hidden="1">#REF!</definedName>
    <definedName name="T2_220" localSheetId="10" hidden="1">#REF!</definedName>
    <definedName name="T2_220" localSheetId="4" hidden="1">#REF!</definedName>
    <definedName name="T2_220" hidden="1">#REF!</definedName>
    <definedName name="T2_221" localSheetId="10" hidden="1">#REF!</definedName>
    <definedName name="T2_221" localSheetId="4" hidden="1">#REF!</definedName>
    <definedName name="T2_221" hidden="1">#REF!</definedName>
    <definedName name="T2_222" localSheetId="10" hidden="1">#REF!</definedName>
    <definedName name="T2_222" localSheetId="4" hidden="1">#REF!</definedName>
    <definedName name="T2_222" hidden="1">#REF!</definedName>
    <definedName name="T2_223" localSheetId="10" hidden="1">#REF!</definedName>
    <definedName name="T2_223" localSheetId="4" hidden="1">#REF!</definedName>
    <definedName name="T2_223" hidden="1">#REF!</definedName>
    <definedName name="T2_224" localSheetId="10" hidden="1">#REF!</definedName>
    <definedName name="T2_224" localSheetId="4" hidden="1">#REF!</definedName>
    <definedName name="T2_224" hidden="1">#REF!</definedName>
    <definedName name="T2_225" localSheetId="10" hidden="1">#REF!</definedName>
    <definedName name="T2_225" localSheetId="4" hidden="1">#REF!</definedName>
    <definedName name="T2_225" hidden="1">#REF!</definedName>
    <definedName name="T2_226" localSheetId="10" hidden="1">#REF!</definedName>
    <definedName name="T2_226" localSheetId="4" hidden="1">#REF!</definedName>
    <definedName name="T2_226" hidden="1">#REF!</definedName>
    <definedName name="T2_227" localSheetId="10" hidden="1">#REF!</definedName>
    <definedName name="T2_227" localSheetId="4" hidden="1">#REF!</definedName>
    <definedName name="T2_227" hidden="1">#REF!</definedName>
    <definedName name="T2_228" localSheetId="10" hidden="1">#REF!</definedName>
    <definedName name="T2_228" localSheetId="4" hidden="1">#REF!</definedName>
    <definedName name="T2_228" hidden="1">#REF!</definedName>
    <definedName name="T2_229" localSheetId="10" hidden="1">#REF!</definedName>
    <definedName name="T2_229" localSheetId="4" hidden="1">#REF!</definedName>
    <definedName name="T2_229" hidden="1">#REF!</definedName>
    <definedName name="T2_230" localSheetId="10" hidden="1">#REF!</definedName>
    <definedName name="T2_230" localSheetId="4" hidden="1">#REF!</definedName>
    <definedName name="T2_230" hidden="1">#REF!</definedName>
    <definedName name="T2_231" localSheetId="10" hidden="1">#REF!</definedName>
    <definedName name="T2_231" localSheetId="4" hidden="1">#REF!</definedName>
    <definedName name="T2_231" hidden="1">#REF!</definedName>
    <definedName name="T2_232" localSheetId="10" hidden="1">#REF!</definedName>
    <definedName name="T2_232" localSheetId="4" hidden="1">#REF!</definedName>
    <definedName name="T2_232" hidden="1">#REF!</definedName>
    <definedName name="T2_233" localSheetId="10" hidden="1">#REF!</definedName>
    <definedName name="T2_233" localSheetId="4" hidden="1">#REF!</definedName>
    <definedName name="T2_233" hidden="1">#REF!</definedName>
    <definedName name="T2_234" localSheetId="10" hidden="1">#REF!</definedName>
    <definedName name="T2_234" localSheetId="4" hidden="1">#REF!</definedName>
    <definedName name="T2_234" hidden="1">#REF!</definedName>
    <definedName name="T2_238" localSheetId="10" hidden="1">#REF!</definedName>
    <definedName name="T2_238" localSheetId="4" hidden="1">#REF!</definedName>
    <definedName name="T2_238" hidden="1">#REF!</definedName>
    <definedName name="T2_239" localSheetId="10" hidden="1">#REF!</definedName>
    <definedName name="T2_239" localSheetId="4" hidden="1">#REF!</definedName>
    <definedName name="T2_239" hidden="1">#REF!</definedName>
    <definedName name="T2_240" localSheetId="10" hidden="1">#REF!</definedName>
    <definedName name="T2_240" localSheetId="4" hidden="1">#REF!</definedName>
    <definedName name="T2_240" hidden="1">#REF!</definedName>
    <definedName name="T2_241" localSheetId="10" hidden="1">#REF!</definedName>
    <definedName name="T2_241" localSheetId="4" hidden="1">#REF!</definedName>
    <definedName name="T2_241" hidden="1">#REF!</definedName>
    <definedName name="T2_242" localSheetId="10" hidden="1">#REF!</definedName>
    <definedName name="T2_242" localSheetId="4" hidden="1">#REF!</definedName>
    <definedName name="T2_242" hidden="1">#REF!</definedName>
    <definedName name="T2_243" localSheetId="10" hidden="1">#REF!</definedName>
    <definedName name="T2_243" localSheetId="4" hidden="1">#REF!</definedName>
    <definedName name="T2_243" hidden="1">#REF!</definedName>
    <definedName name="T2_244" localSheetId="10" hidden="1">#REF!</definedName>
    <definedName name="T2_244" localSheetId="4" hidden="1">#REF!</definedName>
    <definedName name="T2_244" hidden="1">#REF!</definedName>
    <definedName name="T2_245" localSheetId="10" hidden="1">#REF!</definedName>
    <definedName name="T2_245" localSheetId="4" hidden="1">#REF!</definedName>
    <definedName name="T2_245" hidden="1">#REF!</definedName>
    <definedName name="T2_246" localSheetId="10" hidden="1">#REF!</definedName>
    <definedName name="T2_246" localSheetId="4" hidden="1">#REF!</definedName>
    <definedName name="T2_246" hidden="1">#REF!</definedName>
    <definedName name="T2_247" localSheetId="10" hidden="1">#REF!</definedName>
    <definedName name="T2_247" localSheetId="4" hidden="1">#REF!</definedName>
    <definedName name="T2_247" hidden="1">#REF!</definedName>
    <definedName name="T2_248" localSheetId="10" hidden="1">#REF!</definedName>
    <definedName name="T2_248" localSheetId="4" hidden="1">#REF!</definedName>
    <definedName name="T2_248" hidden="1">#REF!</definedName>
    <definedName name="T2_249" localSheetId="10" hidden="1">#REF!</definedName>
    <definedName name="T2_249" localSheetId="4" hidden="1">#REF!</definedName>
    <definedName name="T2_249" hidden="1">#REF!</definedName>
    <definedName name="T2_254" localSheetId="10" hidden="1">#REF!</definedName>
    <definedName name="T2_254" localSheetId="4" hidden="1">#REF!</definedName>
    <definedName name="T2_254" hidden="1">#REF!</definedName>
    <definedName name="T2_255" localSheetId="10" hidden="1">#REF!</definedName>
    <definedName name="T2_255" localSheetId="4" hidden="1">#REF!</definedName>
    <definedName name="T2_255" hidden="1">#REF!</definedName>
    <definedName name="T2_256" localSheetId="10" hidden="1">#REF!</definedName>
    <definedName name="T2_256" localSheetId="4" hidden="1">#REF!</definedName>
    <definedName name="T2_256" hidden="1">#REF!</definedName>
    <definedName name="T2_257" localSheetId="10" hidden="1">#REF!</definedName>
    <definedName name="T2_257" localSheetId="4" hidden="1">#REF!</definedName>
    <definedName name="T2_257" hidden="1">#REF!</definedName>
    <definedName name="T2_258" localSheetId="10" hidden="1">#REF!</definedName>
    <definedName name="T2_258" localSheetId="4" hidden="1">#REF!</definedName>
    <definedName name="T2_258" hidden="1">#REF!</definedName>
    <definedName name="T2_259" localSheetId="10" hidden="1">#REF!</definedName>
    <definedName name="T2_259" localSheetId="4" hidden="1">#REF!</definedName>
    <definedName name="T2_259" hidden="1">#REF!</definedName>
    <definedName name="T2_260" localSheetId="10" hidden="1">#REF!</definedName>
    <definedName name="T2_260" localSheetId="4" hidden="1">#REF!</definedName>
    <definedName name="T2_260" hidden="1">#REF!</definedName>
    <definedName name="T2_261" localSheetId="10" hidden="1">#REF!</definedName>
    <definedName name="T2_261" localSheetId="4" hidden="1">#REF!</definedName>
    <definedName name="T2_261" hidden="1">#REF!</definedName>
    <definedName name="T2_262" localSheetId="10" hidden="1">#REF!</definedName>
    <definedName name="T2_262" localSheetId="4" hidden="1">#REF!</definedName>
    <definedName name="T2_262" hidden="1">#REF!</definedName>
    <definedName name="T2_263" localSheetId="10" hidden="1">#REF!</definedName>
    <definedName name="T2_263" localSheetId="4" hidden="1">#REF!</definedName>
    <definedName name="T2_263" hidden="1">#REF!</definedName>
    <definedName name="T2_264" localSheetId="10" hidden="1">#REF!</definedName>
    <definedName name="T2_264" localSheetId="4" hidden="1">#REF!</definedName>
    <definedName name="T2_264" hidden="1">#REF!</definedName>
    <definedName name="T2_265" localSheetId="10" hidden="1">#REF!</definedName>
    <definedName name="T2_265" localSheetId="4" hidden="1">#REF!</definedName>
    <definedName name="T2_265" hidden="1">#REF!</definedName>
    <definedName name="T2_266" localSheetId="10" hidden="1">#REF!</definedName>
    <definedName name="T2_266" localSheetId="4" hidden="1">#REF!</definedName>
    <definedName name="T2_266" hidden="1">#REF!</definedName>
    <definedName name="T2_267" localSheetId="10" hidden="1">#REF!</definedName>
    <definedName name="T2_267" localSheetId="4" hidden="1">#REF!</definedName>
    <definedName name="T2_267" hidden="1">#REF!</definedName>
    <definedName name="T2_268" localSheetId="10" hidden="1">#REF!</definedName>
    <definedName name="T2_268" localSheetId="4" hidden="1">#REF!</definedName>
    <definedName name="T2_268" hidden="1">#REF!</definedName>
    <definedName name="T2_269" localSheetId="10" hidden="1">#REF!</definedName>
    <definedName name="T2_269" localSheetId="4" hidden="1">#REF!</definedName>
    <definedName name="T2_269" hidden="1">#REF!</definedName>
    <definedName name="T2_274" localSheetId="10" hidden="1">#REF!</definedName>
    <definedName name="T2_274" localSheetId="4" hidden="1">#REF!</definedName>
    <definedName name="T2_274" hidden="1">#REF!</definedName>
    <definedName name="T2_275" localSheetId="10" hidden="1">#REF!</definedName>
    <definedName name="T2_275" localSheetId="4" hidden="1">#REF!</definedName>
    <definedName name="T2_275" hidden="1">#REF!</definedName>
    <definedName name="T2_276" localSheetId="10" hidden="1">#REF!</definedName>
    <definedName name="T2_276" localSheetId="4" hidden="1">#REF!</definedName>
    <definedName name="T2_276" hidden="1">#REF!</definedName>
    <definedName name="T2_277" localSheetId="10" hidden="1">#REF!</definedName>
    <definedName name="T2_277" localSheetId="4" hidden="1">#REF!</definedName>
    <definedName name="T2_277" hidden="1">#REF!</definedName>
    <definedName name="T2_278" localSheetId="10" hidden="1">#REF!</definedName>
    <definedName name="T2_278" localSheetId="4" hidden="1">#REF!</definedName>
    <definedName name="T2_278" hidden="1">#REF!</definedName>
    <definedName name="T2_279" localSheetId="10" hidden="1">#REF!</definedName>
    <definedName name="T2_279" localSheetId="4" hidden="1">#REF!</definedName>
    <definedName name="T2_279" hidden="1">#REF!</definedName>
    <definedName name="T2_280" localSheetId="10" hidden="1">#REF!</definedName>
    <definedName name="T2_280" localSheetId="4" hidden="1">#REF!</definedName>
    <definedName name="T2_280" hidden="1">#REF!</definedName>
    <definedName name="T2_281" localSheetId="10" hidden="1">#REF!</definedName>
    <definedName name="T2_281" localSheetId="4" hidden="1">#REF!</definedName>
    <definedName name="T2_281" hidden="1">#REF!</definedName>
    <definedName name="T2_282" localSheetId="10" hidden="1">#REF!</definedName>
    <definedName name="T2_282" localSheetId="4" hidden="1">#REF!</definedName>
    <definedName name="T2_282" hidden="1">#REF!</definedName>
    <definedName name="T2_283" localSheetId="10" hidden="1">#REF!</definedName>
    <definedName name="T2_283" localSheetId="4" hidden="1">#REF!</definedName>
    <definedName name="T2_283" hidden="1">#REF!</definedName>
    <definedName name="T2_284" localSheetId="10" hidden="1">#REF!</definedName>
    <definedName name="T2_284" localSheetId="4" hidden="1">#REF!</definedName>
    <definedName name="T2_284" hidden="1">#REF!</definedName>
    <definedName name="T2_285" localSheetId="10" hidden="1">#REF!</definedName>
    <definedName name="T2_285" localSheetId="4" hidden="1">#REF!</definedName>
    <definedName name="T2_285" hidden="1">#REF!</definedName>
    <definedName name="T2_286" localSheetId="10" hidden="1">#REF!</definedName>
    <definedName name="T2_286" localSheetId="4" hidden="1">#REF!</definedName>
    <definedName name="T2_286" hidden="1">#REF!</definedName>
    <definedName name="T2_287" localSheetId="10" hidden="1">#REF!</definedName>
    <definedName name="T2_287" localSheetId="4" hidden="1">#REF!</definedName>
    <definedName name="T2_287" hidden="1">#REF!</definedName>
    <definedName name="T2_288" localSheetId="10" hidden="1">#REF!</definedName>
    <definedName name="T2_288" localSheetId="4" hidden="1">#REF!</definedName>
    <definedName name="T2_288" hidden="1">#REF!</definedName>
    <definedName name="T2_289" localSheetId="10" hidden="1">#REF!</definedName>
    <definedName name="T2_289" localSheetId="4" hidden="1">#REF!</definedName>
    <definedName name="T2_289" hidden="1">#REF!</definedName>
    <definedName name="T2_291" localSheetId="10" hidden="1">#REF!</definedName>
    <definedName name="T2_291" localSheetId="4" hidden="1">#REF!</definedName>
    <definedName name="T2_291" hidden="1">#REF!</definedName>
    <definedName name="T2_292" localSheetId="10" hidden="1">#REF!</definedName>
    <definedName name="T2_292" localSheetId="4" hidden="1">#REF!</definedName>
    <definedName name="T2_292" hidden="1">#REF!</definedName>
    <definedName name="T2_293" localSheetId="10" hidden="1">#REF!</definedName>
    <definedName name="T2_293" localSheetId="4" hidden="1">#REF!</definedName>
    <definedName name="T2_293" hidden="1">#REF!</definedName>
    <definedName name="T2_294" localSheetId="10" hidden="1">#REF!</definedName>
    <definedName name="T2_294" localSheetId="4" hidden="1">#REF!</definedName>
    <definedName name="T2_294" hidden="1">#REF!</definedName>
    <definedName name="T2_296" localSheetId="10" hidden="1">#REF!</definedName>
    <definedName name="T2_296" localSheetId="4" hidden="1">#REF!</definedName>
    <definedName name="T2_296" hidden="1">#REF!</definedName>
    <definedName name="T2_297" localSheetId="10" hidden="1">#REF!</definedName>
    <definedName name="T2_297" localSheetId="4" hidden="1">#REF!</definedName>
    <definedName name="T2_297" hidden="1">#REF!</definedName>
    <definedName name="T2_298" localSheetId="10" hidden="1">#REF!</definedName>
    <definedName name="T2_298" localSheetId="4" hidden="1">#REF!</definedName>
    <definedName name="T2_298" hidden="1">#REF!</definedName>
    <definedName name="T2_299" localSheetId="10" hidden="1">#REF!</definedName>
    <definedName name="T2_299" localSheetId="4" hidden="1">#REF!</definedName>
    <definedName name="T2_299" hidden="1">#REF!</definedName>
    <definedName name="T2_303" localSheetId="10" hidden="1">#REF!</definedName>
    <definedName name="T2_303" localSheetId="4" hidden="1">#REF!</definedName>
    <definedName name="T2_303" hidden="1">#REF!</definedName>
    <definedName name="T2_304" localSheetId="10" hidden="1">#REF!</definedName>
    <definedName name="T2_304" localSheetId="4" hidden="1">#REF!</definedName>
    <definedName name="T2_304" hidden="1">#REF!</definedName>
    <definedName name="T2_305" localSheetId="10" hidden="1">#REF!</definedName>
    <definedName name="T2_305" localSheetId="4" hidden="1">#REF!</definedName>
    <definedName name="T2_305" hidden="1">#REF!</definedName>
    <definedName name="T2_306" localSheetId="10" hidden="1">#REF!</definedName>
    <definedName name="T2_306" localSheetId="4" hidden="1">#REF!</definedName>
    <definedName name="T2_306" hidden="1">#REF!</definedName>
    <definedName name="T2_307" localSheetId="10" hidden="1">#REF!</definedName>
    <definedName name="T2_307" localSheetId="4" hidden="1">#REF!</definedName>
    <definedName name="T2_307" hidden="1">#REF!</definedName>
    <definedName name="T2_308" localSheetId="10" hidden="1">#REF!</definedName>
    <definedName name="T2_308" localSheetId="4" hidden="1">#REF!</definedName>
    <definedName name="T2_308" hidden="1">#REF!</definedName>
    <definedName name="T2_309" localSheetId="10" hidden="1">#REF!</definedName>
    <definedName name="T2_309" localSheetId="4" hidden="1">#REF!</definedName>
    <definedName name="T2_309" hidden="1">#REF!</definedName>
    <definedName name="T2_310" localSheetId="10" hidden="1">#REF!</definedName>
    <definedName name="T2_310" localSheetId="4" hidden="1">#REF!</definedName>
    <definedName name="T2_310" hidden="1">#REF!</definedName>
    <definedName name="T2_311" localSheetId="10" hidden="1">#REF!</definedName>
    <definedName name="T2_311" localSheetId="4" hidden="1">#REF!</definedName>
    <definedName name="T2_311" hidden="1">#REF!</definedName>
    <definedName name="T2_312" localSheetId="10" hidden="1">#REF!</definedName>
    <definedName name="T2_312" localSheetId="4" hidden="1">#REF!</definedName>
    <definedName name="T2_312" hidden="1">#REF!</definedName>
    <definedName name="T2_313" localSheetId="10" hidden="1">#REF!</definedName>
    <definedName name="T2_313" localSheetId="4" hidden="1">#REF!</definedName>
    <definedName name="T2_313" hidden="1">#REF!</definedName>
    <definedName name="T2_314" localSheetId="10" hidden="1">#REF!</definedName>
    <definedName name="T2_314" localSheetId="4" hidden="1">#REF!</definedName>
    <definedName name="T2_314" hidden="1">#REF!</definedName>
    <definedName name="T2_316" localSheetId="10" hidden="1">#REF!</definedName>
    <definedName name="T2_316" localSheetId="4" hidden="1">#REF!</definedName>
    <definedName name="T2_316" hidden="1">#REF!</definedName>
    <definedName name="T2_317" localSheetId="10" hidden="1">#REF!</definedName>
    <definedName name="T2_317" localSheetId="4" hidden="1">#REF!</definedName>
    <definedName name="T2_317" hidden="1">#REF!</definedName>
    <definedName name="T2_318" localSheetId="10" hidden="1">#REF!</definedName>
    <definedName name="T2_318" localSheetId="4" hidden="1">#REF!</definedName>
    <definedName name="T2_318" hidden="1">#REF!</definedName>
    <definedName name="T2_319" localSheetId="10" hidden="1">#REF!</definedName>
    <definedName name="T2_319" localSheetId="4" hidden="1">#REF!</definedName>
    <definedName name="T2_319" hidden="1">#REF!</definedName>
    <definedName name="T2_497" localSheetId="10" hidden="1">#REF!</definedName>
    <definedName name="T2_497" localSheetId="4" hidden="1">#REF!</definedName>
    <definedName name="T2_497" hidden="1">#REF!</definedName>
    <definedName name="T2_498" localSheetId="10" hidden="1">#REF!</definedName>
    <definedName name="T2_498" localSheetId="4" hidden="1">#REF!</definedName>
    <definedName name="T2_498" hidden="1">#REF!</definedName>
    <definedName name="T2_499" localSheetId="10" hidden="1">#REF!</definedName>
    <definedName name="T2_499" localSheetId="4" hidden="1">#REF!</definedName>
    <definedName name="T2_499" hidden="1">#REF!</definedName>
    <definedName name="T2_500" localSheetId="10" hidden="1">#REF!</definedName>
    <definedName name="T2_500" localSheetId="4" hidden="1">#REF!</definedName>
    <definedName name="T2_500" hidden="1">#REF!</definedName>
    <definedName name="T2_502" localSheetId="10" hidden="1">#REF!</definedName>
    <definedName name="T2_502" localSheetId="4" hidden="1">#REF!</definedName>
    <definedName name="T2_502" hidden="1">#REF!</definedName>
    <definedName name="T2_503" localSheetId="10" hidden="1">#REF!</definedName>
    <definedName name="T2_503" localSheetId="4" hidden="1">#REF!</definedName>
    <definedName name="T2_503" hidden="1">#REF!</definedName>
    <definedName name="T2_504" localSheetId="10" hidden="1">#REF!</definedName>
    <definedName name="T2_504" localSheetId="4" hidden="1">#REF!</definedName>
    <definedName name="T2_504" hidden="1">#REF!</definedName>
    <definedName name="T2_505" localSheetId="10" hidden="1">#REF!</definedName>
    <definedName name="T2_505" localSheetId="4" hidden="1">#REF!</definedName>
    <definedName name="T2_505" hidden="1">#REF!</definedName>
    <definedName name="T2_507" localSheetId="10" hidden="1">#REF!</definedName>
    <definedName name="T2_507" localSheetId="4" hidden="1">#REF!</definedName>
    <definedName name="T2_507" hidden="1">#REF!</definedName>
    <definedName name="T2_508" localSheetId="10" hidden="1">#REF!</definedName>
    <definedName name="T2_508" localSheetId="4" hidden="1">#REF!</definedName>
    <definedName name="T2_508" hidden="1">#REF!</definedName>
    <definedName name="T2_509" localSheetId="10" hidden="1">#REF!</definedName>
    <definedName name="T2_509" localSheetId="4" hidden="1">#REF!</definedName>
    <definedName name="T2_509" hidden="1">#REF!</definedName>
    <definedName name="T2_510" localSheetId="10" hidden="1">#REF!</definedName>
    <definedName name="T2_510" localSheetId="4" hidden="1">#REF!</definedName>
    <definedName name="T2_510" hidden="1">#REF!</definedName>
    <definedName name="T2_512" localSheetId="10" hidden="1">#REF!</definedName>
    <definedName name="T2_512" localSheetId="4" hidden="1">#REF!</definedName>
    <definedName name="T2_512" hidden="1">#REF!</definedName>
    <definedName name="T2_513" localSheetId="10" hidden="1">#REF!</definedName>
    <definedName name="T2_513" localSheetId="4" hidden="1">#REF!</definedName>
    <definedName name="T2_513" hidden="1">#REF!</definedName>
    <definedName name="T2_514" localSheetId="10" hidden="1">#REF!</definedName>
    <definedName name="T2_514" localSheetId="4" hidden="1">#REF!</definedName>
    <definedName name="T2_514" hidden="1">#REF!</definedName>
    <definedName name="T2_515" localSheetId="10" hidden="1">#REF!</definedName>
    <definedName name="T2_515" localSheetId="4" hidden="1">#REF!</definedName>
    <definedName name="T2_515" hidden="1">#REF!</definedName>
    <definedName name="T2_517" localSheetId="10" hidden="1">#REF!</definedName>
    <definedName name="T2_517" localSheetId="4" hidden="1">#REF!</definedName>
    <definedName name="T2_517" hidden="1">#REF!</definedName>
    <definedName name="T2_518" localSheetId="10" hidden="1">#REF!</definedName>
    <definedName name="T2_518" localSheetId="4" hidden="1">#REF!</definedName>
    <definedName name="T2_518" hidden="1">#REF!</definedName>
    <definedName name="T2_519" localSheetId="10" hidden="1">#REF!</definedName>
    <definedName name="T2_519" localSheetId="4" hidden="1">#REF!</definedName>
    <definedName name="T2_519" hidden="1">#REF!</definedName>
    <definedName name="T2_520" localSheetId="10" hidden="1">#REF!</definedName>
    <definedName name="T2_520" localSheetId="4" hidden="1">#REF!</definedName>
    <definedName name="T2_520" hidden="1">#REF!</definedName>
    <definedName name="T2_522" localSheetId="10" hidden="1">#REF!</definedName>
    <definedName name="T2_522" localSheetId="4" hidden="1">#REF!</definedName>
    <definedName name="T2_522" hidden="1">#REF!</definedName>
    <definedName name="T2_523" localSheetId="10" hidden="1">#REF!</definedName>
    <definedName name="T2_523" localSheetId="4" hidden="1">#REF!</definedName>
    <definedName name="T2_523" hidden="1">#REF!</definedName>
    <definedName name="T2_524" localSheetId="10" hidden="1">#REF!</definedName>
    <definedName name="T2_524" localSheetId="4" hidden="1">#REF!</definedName>
    <definedName name="T2_524" hidden="1">#REF!</definedName>
    <definedName name="T2_525" localSheetId="10" hidden="1">#REF!</definedName>
    <definedName name="T2_525" localSheetId="4" hidden="1">#REF!</definedName>
    <definedName name="T2_525" hidden="1">#REF!</definedName>
    <definedName name="T2_527" localSheetId="10" hidden="1">#REF!</definedName>
    <definedName name="T2_527" localSheetId="4" hidden="1">#REF!</definedName>
    <definedName name="T2_527" hidden="1">#REF!</definedName>
    <definedName name="T2_528" localSheetId="10" hidden="1">#REF!</definedName>
    <definedName name="T2_528" localSheetId="4" hidden="1">#REF!</definedName>
    <definedName name="T2_528" hidden="1">#REF!</definedName>
    <definedName name="T2_529" localSheetId="10" hidden="1">#REF!</definedName>
    <definedName name="T2_529" localSheetId="4" hidden="1">#REF!</definedName>
    <definedName name="T2_529" hidden="1">#REF!</definedName>
    <definedName name="T2_530" localSheetId="10" hidden="1">#REF!</definedName>
    <definedName name="T2_530" localSheetId="4" hidden="1">#REF!</definedName>
    <definedName name="T2_530" hidden="1">#REF!</definedName>
    <definedName name="T2_532" localSheetId="10" hidden="1">#REF!</definedName>
    <definedName name="T2_532" localSheetId="4" hidden="1">#REF!</definedName>
    <definedName name="T2_532" hidden="1">#REF!</definedName>
    <definedName name="T2_533" localSheetId="10" hidden="1">#REF!</definedName>
    <definedName name="T2_533" localSheetId="4" hidden="1">#REF!</definedName>
    <definedName name="T2_533" hidden="1">#REF!</definedName>
    <definedName name="T2_534" localSheetId="10" hidden="1">#REF!</definedName>
    <definedName name="T2_534" localSheetId="4" hidden="1">#REF!</definedName>
    <definedName name="T2_534" hidden="1">#REF!</definedName>
    <definedName name="T2_535" localSheetId="10" hidden="1">#REF!</definedName>
    <definedName name="T2_535" localSheetId="4" hidden="1">#REF!</definedName>
    <definedName name="T2_535" hidden="1">#REF!</definedName>
    <definedName name="T34_10091" localSheetId="10" hidden="1">#REF!</definedName>
    <definedName name="T34_10091" localSheetId="4" hidden="1">#REF!</definedName>
    <definedName name="T34_10091" hidden="1">#REF!</definedName>
    <definedName name="T34_10420" localSheetId="10" hidden="1">#REF!</definedName>
    <definedName name="T34_10420" localSheetId="4" hidden="1">#REF!</definedName>
    <definedName name="T34_10420" hidden="1">#REF!</definedName>
    <definedName name="T34_1521" localSheetId="10" hidden="1">#REF!</definedName>
    <definedName name="T34_1521" localSheetId="4" hidden="1">#REF!</definedName>
    <definedName name="T34_1521" hidden="1">#REF!</definedName>
    <definedName name="T34_1522" localSheetId="10" hidden="1">#REF!</definedName>
    <definedName name="T34_1522" localSheetId="4" hidden="1">#REF!</definedName>
    <definedName name="T34_1522" hidden="1">#REF!</definedName>
    <definedName name="T34_1523" localSheetId="10" hidden="1">#REF!</definedName>
    <definedName name="T34_1523" localSheetId="4" hidden="1">#REF!</definedName>
    <definedName name="T34_1523" hidden="1">#REF!</definedName>
    <definedName name="T34_1524" localSheetId="10" hidden="1">#REF!</definedName>
    <definedName name="T34_1524" localSheetId="4" hidden="1">#REF!</definedName>
    <definedName name="T34_1524" hidden="1">#REF!</definedName>
    <definedName name="T34_1525" localSheetId="10" hidden="1">#REF!</definedName>
    <definedName name="T34_1525" localSheetId="4" hidden="1">#REF!</definedName>
    <definedName name="T34_1525" hidden="1">#REF!</definedName>
    <definedName name="T34_1526" localSheetId="10" hidden="1">#REF!</definedName>
    <definedName name="T34_1526" localSheetId="4" hidden="1">#REF!</definedName>
    <definedName name="T34_1526" hidden="1">#REF!</definedName>
    <definedName name="T34_1527" localSheetId="10" hidden="1">#REF!</definedName>
    <definedName name="T34_1527" localSheetId="4" hidden="1">#REF!</definedName>
    <definedName name="T34_1527" hidden="1">#REF!</definedName>
    <definedName name="T34_1528" localSheetId="10" hidden="1">#REF!</definedName>
    <definedName name="T34_1528" localSheetId="4" hidden="1">#REF!</definedName>
    <definedName name="T34_1528" hidden="1">#REF!</definedName>
    <definedName name="T34_1529" localSheetId="10" hidden="1">#REF!</definedName>
    <definedName name="T34_1529" localSheetId="4" hidden="1">#REF!</definedName>
    <definedName name="T34_1529" hidden="1">#REF!</definedName>
    <definedName name="T34_1530" localSheetId="10" hidden="1">#REF!</definedName>
    <definedName name="T34_1530" localSheetId="4" hidden="1">#REF!</definedName>
    <definedName name="T34_1530" hidden="1">#REF!</definedName>
    <definedName name="T34_1531" localSheetId="10" hidden="1">#REF!</definedName>
    <definedName name="T34_1531" localSheetId="4" hidden="1">#REF!</definedName>
    <definedName name="T34_1531" hidden="1">#REF!</definedName>
    <definedName name="T34_1532" localSheetId="10" hidden="1">#REF!</definedName>
    <definedName name="T34_1532" localSheetId="4" hidden="1">#REF!</definedName>
    <definedName name="T34_1532" hidden="1">#REF!</definedName>
    <definedName name="T34_1533" localSheetId="10" hidden="1">#REF!</definedName>
    <definedName name="T34_1533" localSheetId="4" hidden="1">#REF!</definedName>
    <definedName name="T34_1533" hidden="1">#REF!</definedName>
    <definedName name="T34_1534" localSheetId="10" hidden="1">#REF!</definedName>
    <definedName name="T34_1534" localSheetId="4" hidden="1">#REF!</definedName>
    <definedName name="T34_1534" hidden="1">#REF!</definedName>
    <definedName name="T34_1535" localSheetId="10" hidden="1">#REF!</definedName>
    <definedName name="T34_1535" localSheetId="4" hidden="1">#REF!</definedName>
    <definedName name="T34_1535" hidden="1">#REF!</definedName>
    <definedName name="T34_1536" localSheetId="10" hidden="1">#REF!</definedName>
    <definedName name="T34_1536" localSheetId="4" hidden="1">#REF!</definedName>
    <definedName name="T34_1536" hidden="1">#REF!</definedName>
    <definedName name="T34_1537" localSheetId="10" hidden="1">#REF!</definedName>
    <definedName name="T34_1537" localSheetId="4" hidden="1">#REF!</definedName>
    <definedName name="T34_1537" hidden="1">#REF!</definedName>
    <definedName name="T34_1538" localSheetId="10" hidden="1">#REF!</definedName>
    <definedName name="T34_1538" localSheetId="4" hidden="1">#REF!</definedName>
    <definedName name="T34_1538" hidden="1">#REF!</definedName>
    <definedName name="T34_1539" localSheetId="10" hidden="1">#REF!</definedName>
    <definedName name="T34_1539" localSheetId="4" hidden="1">#REF!</definedName>
    <definedName name="T34_1539" hidden="1">#REF!</definedName>
    <definedName name="T34_1540" localSheetId="10" hidden="1">#REF!</definedName>
    <definedName name="T34_1540" localSheetId="4" hidden="1">#REF!</definedName>
    <definedName name="T34_1540" hidden="1">#REF!</definedName>
    <definedName name="T34_1541" localSheetId="10" hidden="1">#REF!</definedName>
    <definedName name="T34_1541" localSheetId="4" hidden="1">#REF!</definedName>
    <definedName name="T34_1541" hidden="1">#REF!</definedName>
    <definedName name="T34_1542" localSheetId="10" hidden="1">#REF!</definedName>
    <definedName name="T34_1542" localSheetId="4" hidden="1">#REF!</definedName>
    <definedName name="T34_1542" hidden="1">#REF!</definedName>
    <definedName name="T34_1543" localSheetId="10" hidden="1">#REF!</definedName>
    <definedName name="T34_1543" localSheetId="4" hidden="1">#REF!</definedName>
    <definedName name="T34_1543" hidden="1">#REF!</definedName>
    <definedName name="T34_1544" localSheetId="10" hidden="1">#REF!</definedName>
    <definedName name="T34_1544" localSheetId="4" hidden="1">#REF!</definedName>
    <definedName name="T34_1544" hidden="1">#REF!</definedName>
    <definedName name="T34_1545" localSheetId="10" hidden="1">#REF!</definedName>
    <definedName name="T34_1545" localSheetId="4" hidden="1">#REF!</definedName>
    <definedName name="T34_1545" hidden="1">#REF!</definedName>
    <definedName name="T34_1546" localSheetId="10" hidden="1">#REF!</definedName>
    <definedName name="T34_1546" localSheetId="4" hidden="1">#REF!</definedName>
    <definedName name="T34_1546" hidden="1">#REF!</definedName>
    <definedName name="T34_1547" localSheetId="10" hidden="1">#REF!</definedName>
    <definedName name="T34_1547" localSheetId="4" hidden="1">#REF!</definedName>
    <definedName name="T34_1547" hidden="1">#REF!</definedName>
    <definedName name="T34_1548" localSheetId="10" hidden="1">#REF!</definedName>
    <definedName name="T34_1548" localSheetId="4" hidden="1">#REF!</definedName>
    <definedName name="T34_1548" hidden="1">#REF!</definedName>
    <definedName name="T34_1549" localSheetId="10" hidden="1">#REF!</definedName>
    <definedName name="T34_1549" localSheetId="4" hidden="1">#REF!</definedName>
    <definedName name="T34_1549" hidden="1">#REF!</definedName>
    <definedName name="T34_1550" localSheetId="10" hidden="1">#REF!</definedName>
    <definedName name="T34_1550" localSheetId="4" hidden="1">#REF!</definedName>
    <definedName name="T34_1550" hidden="1">#REF!</definedName>
    <definedName name="T34_1551" localSheetId="10" hidden="1">#REF!</definedName>
    <definedName name="T34_1551" localSheetId="4" hidden="1">#REF!</definedName>
    <definedName name="T34_1551" hidden="1">#REF!</definedName>
    <definedName name="T34_1552" localSheetId="10" hidden="1">#REF!</definedName>
    <definedName name="T34_1552" localSheetId="4" hidden="1">#REF!</definedName>
    <definedName name="T34_1552" hidden="1">#REF!</definedName>
    <definedName name="T34_1553" localSheetId="10" hidden="1">#REF!</definedName>
    <definedName name="T34_1553" localSheetId="4" hidden="1">#REF!</definedName>
    <definedName name="T34_1553" hidden="1">#REF!</definedName>
    <definedName name="T34_1562" localSheetId="10" hidden="1">#REF!</definedName>
    <definedName name="T34_1562" localSheetId="4" hidden="1">#REF!</definedName>
    <definedName name="T34_1562" hidden="1">#REF!</definedName>
    <definedName name="T34_1563" localSheetId="10" hidden="1">#REF!</definedName>
    <definedName name="T34_1563" localSheetId="4" hidden="1">#REF!</definedName>
    <definedName name="T34_1563" hidden="1">#REF!</definedName>
    <definedName name="T34_1564" localSheetId="10" hidden="1">#REF!</definedName>
    <definedName name="T34_1564" localSheetId="4" hidden="1">#REF!</definedName>
    <definedName name="T34_1564" hidden="1">#REF!</definedName>
    <definedName name="T34_1565" localSheetId="10" hidden="1">#REF!</definedName>
    <definedName name="T34_1565" localSheetId="4" hidden="1">#REF!</definedName>
    <definedName name="T34_1565" hidden="1">#REF!</definedName>
    <definedName name="T34_1566" localSheetId="10" hidden="1">#REF!</definedName>
    <definedName name="T34_1566" localSheetId="4" hidden="1">#REF!</definedName>
    <definedName name="T34_1566" hidden="1">#REF!</definedName>
    <definedName name="T34_1567" localSheetId="10" hidden="1">#REF!</definedName>
    <definedName name="T34_1567" localSheetId="4" hidden="1">#REF!</definedName>
    <definedName name="T34_1567" hidden="1">#REF!</definedName>
    <definedName name="T34_1568" localSheetId="10" hidden="1">#REF!</definedName>
    <definedName name="T34_1568" localSheetId="4" hidden="1">#REF!</definedName>
    <definedName name="T34_1568" hidden="1">#REF!</definedName>
    <definedName name="T34_1569" localSheetId="10" hidden="1">#REF!</definedName>
    <definedName name="T34_1569" localSheetId="4" hidden="1">#REF!</definedName>
    <definedName name="T34_1569" hidden="1">#REF!</definedName>
    <definedName name="T34_1570" localSheetId="10" hidden="1">#REF!</definedName>
    <definedName name="T34_1570" localSheetId="4" hidden="1">#REF!</definedName>
    <definedName name="T34_1570" hidden="1">#REF!</definedName>
    <definedName name="T34_1571" localSheetId="10" hidden="1">#REF!</definedName>
    <definedName name="T34_1571" localSheetId="4" hidden="1">#REF!</definedName>
    <definedName name="T34_1571" hidden="1">#REF!</definedName>
    <definedName name="T34_1572" localSheetId="10" hidden="1">#REF!</definedName>
    <definedName name="T34_1572" localSheetId="4" hidden="1">#REF!</definedName>
    <definedName name="T34_1572" hidden="1">#REF!</definedName>
    <definedName name="T34_1573" localSheetId="10" hidden="1">#REF!</definedName>
    <definedName name="T34_1573" localSheetId="4" hidden="1">#REF!</definedName>
    <definedName name="T34_1573" hidden="1">#REF!</definedName>
    <definedName name="T34_1574" localSheetId="10" hidden="1">#REF!</definedName>
    <definedName name="T34_1574" localSheetId="4" hidden="1">#REF!</definedName>
    <definedName name="T34_1574" hidden="1">#REF!</definedName>
    <definedName name="T34_1575" localSheetId="10" hidden="1">#REF!</definedName>
    <definedName name="T34_1575" localSheetId="4" hidden="1">#REF!</definedName>
    <definedName name="T34_1575" hidden="1">#REF!</definedName>
    <definedName name="T34_1576" localSheetId="10" hidden="1">#REF!</definedName>
    <definedName name="T34_1576" localSheetId="4" hidden="1">#REF!</definedName>
    <definedName name="T34_1576" hidden="1">#REF!</definedName>
    <definedName name="T34_1577" localSheetId="10" hidden="1">#REF!</definedName>
    <definedName name="T34_1577" localSheetId="4" hidden="1">#REF!</definedName>
    <definedName name="T34_1577" hidden="1">#REF!</definedName>
    <definedName name="T34_1578" localSheetId="10" hidden="1">#REF!</definedName>
    <definedName name="T34_1578" localSheetId="4" hidden="1">#REF!</definedName>
    <definedName name="T34_1578" hidden="1">#REF!</definedName>
    <definedName name="T34_1579" localSheetId="10" hidden="1">#REF!</definedName>
    <definedName name="T34_1579" localSheetId="4" hidden="1">#REF!</definedName>
    <definedName name="T34_1579" hidden="1">#REF!</definedName>
    <definedName name="T34_1582" localSheetId="10" hidden="1">#REF!</definedName>
    <definedName name="T34_1582" localSheetId="4" hidden="1">#REF!</definedName>
    <definedName name="T34_1582" hidden="1">#REF!</definedName>
    <definedName name="T34_1583" localSheetId="10" hidden="1">#REF!</definedName>
    <definedName name="T34_1583" localSheetId="4" hidden="1">#REF!</definedName>
    <definedName name="T34_1583" hidden="1">#REF!</definedName>
    <definedName name="T34_1584" localSheetId="10" hidden="1">#REF!</definedName>
    <definedName name="T34_1584" localSheetId="4" hidden="1">#REF!</definedName>
    <definedName name="T34_1584" hidden="1">#REF!</definedName>
    <definedName name="T34_1585" localSheetId="10" hidden="1">#REF!</definedName>
    <definedName name="T34_1585" localSheetId="4" hidden="1">#REF!</definedName>
    <definedName name="T34_1585" hidden="1">#REF!</definedName>
    <definedName name="T34_1586" localSheetId="10" hidden="1">#REF!</definedName>
    <definedName name="T34_1586" localSheetId="4" hidden="1">#REF!</definedName>
    <definedName name="T34_1586" hidden="1">#REF!</definedName>
    <definedName name="T34_1587" localSheetId="10" hidden="1">#REF!</definedName>
    <definedName name="T34_1587" localSheetId="4" hidden="1">#REF!</definedName>
    <definedName name="T34_1587" hidden="1">#REF!</definedName>
    <definedName name="T34_1588" localSheetId="10" hidden="1">#REF!</definedName>
    <definedName name="T34_1588" localSheetId="4" hidden="1">#REF!</definedName>
    <definedName name="T34_1588" hidden="1">#REF!</definedName>
    <definedName name="T34_1589" localSheetId="10" hidden="1">#REF!</definedName>
    <definedName name="T34_1589" localSheetId="4" hidden="1">#REF!</definedName>
    <definedName name="T34_1589" hidden="1">#REF!</definedName>
    <definedName name="T34_1590" localSheetId="10" hidden="1">#REF!</definedName>
    <definedName name="T34_1590" localSheetId="4" hidden="1">#REF!</definedName>
    <definedName name="T34_1590" hidden="1">#REF!</definedName>
    <definedName name="T34_1591" localSheetId="10" hidden="1">#REF!</definedName>
    <definedName name="T34_1591" localSheetId="4" hidden="1">#REF!</definedName>
    <definedName name="T34_1591" hidden="1">#REF!</definedName>
    <definedName name="T34_1592" localSheetId="10" hidden="1">#REF!</definedName>
    <definedName name="T34_1592" localSheetId="4" hidden="1">#REF!</definedName>
    <definedName name="T34_1592" hidden="1">#REF!</definedName>
    <definedName name="T34_1593" localSheetId="10" hidden="1">#REF!</definedName>
    <definedName name="T34_1593" localSheetId="4" hidden="1">#REF!</definedName>
    <definedName name="T34_1593" hidden="1">#REF!</definedName>
    <definedName name="T34_1594" localSheetId="10" hidden="1">#REF!</definedName>
    <definedName name="T34_1594" localSheetId="4" hidden="1">#REF!</definedName>
    <definedName name="T34_1594" hidden="1">#REF!</definedName>
    <definedName name="T34_1733" localSheetId="10" hidden="1">#REF!</definedName>
    <definedName name="T34_1733" localSheetId="4" hidden="1">#REF!</definedName>
    <definedName name="T34_1733" hidden="1">#REF!</definedName>
    <definedName name="T34_1734" localSheetId="10" hidden="1">#REF!</definedName>
    <definedName name="T34_1734" localSheetId="4" hidden="1">#REF!</definedName>
    <definedName name="T34_1734" hidden="1">#REF!</definedName>
    <definedName name="T34_1764" localSheetId="10" hidden="1">#REF!</definedName>
    <definedName name="T34_1764" localSheetId="4" hidden="1">#REF!</definedName>
    <definedName name="T34_1764" hidden="1">#REF!</definedName>
    <definedName name="T34_1765" localSheetId="10" hidden="1">#REF!</definedName>
    <definedName name="T34_1765" localSheetId="4" hidden="1">#REF!</definedName>
    <definedName name="T34_1765" hidden="1">#REF!</definedName>
    <definedName name="T34_1766" localSheetId="10" hidden="1">#REF!</definedName>
    <definedName name="T34_1766" localSheetId="4" hidden="1">#REF!</definedName>
    <definedName name="T34_1766" hidden="1">#REF!</definedName>
    <definedName name="T34_1767" localSheetId="10" hidden="1">#REF!</definedName>
    <definedName name="T34_1767" localSheetId="4" hidden="1">#REF!</definedName>
    <definedName name="T34_1767" hidden="1">#REF!</definedName>
    <definedName name="T34_1792" localSheetId="10" hidden="1">#REF!</definedName>
    <definedName name="T34_1792" localSheetId="4" hidden="1">#REF!</definedName>
    <definedName name="T34_1792" hidden="1">#REF!</definedName>
    <definedName name="T34_1793" localSheetId="10" hidden="1">#REF!</definedName>
    <definedName name="T34_1793" localSheetId="4" hidden="1">#REF!</definedName>
    <definedName name="T34_1793" hidden="1">#REF!</definedName>
    <definedName name="T34_1794" localSheetId="10" hidden="1">#REF!</definedName>
    <definedName name="T34_1794" localSheetId="4" hidden="1">#REF!</definedName>
    <definedName name="T34_1794" hidden="1">#REF!</definedName>
    <definedName name="T34_1795" localSheetId="10" hidden="1">#REF!</definedName>
    <definedName name="T34_1795" localSheetId="4" hidden="1">#REF!</definedName>
    <definedName name="T34_1795" hidden="1">#REF!</definedName>
    <definedName name="T34_1796" localSheetId="10" hidden="1">#REF!</definedName>
    <definedName name="T34_1796" localSheetId="4" hidden="1">#REF!</definedName>
    <definedName name="T34_1796" hidden="1">#REF!</definedName>
    <definedName name="T34_1797" localSheetId="10" hidden="1">#REF!</definedName>
    <definedName name="T34_1797" localSheetId="4" hidden="1">#REF!</definedName>
    <definedName name="T34_1797" hidden="1">#REF!</definedName>
    <definedName name="T34_1798" localSheetId="10" hidden="1">#REF!</definedName>
    <definedName name="T34_1798" localSheetId="4" hidden="1">#REF!</definedName>
    <definedName name="T34_1798" hidden="1">#REF!</definedName>
    <definedName name="T34_1807" localSheetId="10" hidden="1">#REF!</definedName>
    <definedName name="T34_1807" localSheetId="4" hidden="1">#REF!</definedName>
    <definedName name="T34_1807" hidden="1">#REF!</definedName>
    <definedName name="T34_1808" localSheetId="10" hidden="1">#REF!</definedName>
    <definedName name="T34_1808" localSheetId="4" hidden="1">#REF!</definedName>
    <definedName name="T34_1808" hidden="1">#REF!</definedName>
    <definedName name="T34_1809" localSheetId="10" hidden="1">#REF!</definedName>
    <definedName name="T34_1809" localSheetId="4" hidden="1">#REF!</definedName>
    <definedName name="T34_1809" hidden="1">#REF!</definedName>
    <definedName name="T34_1810" localSheetId="10" hidden="1">#REF!</definedName>
    <definedName name="T34_1810" localSheetId="4" hidden="1">#REF!</definedName>
    <definedName name="T34_1810" hidden="1">#REF!</definedName>
    <definedName name="T34_1811" localSheetId="10" hidden="1">#REF!</definedName>
    <definedName name="T34_1811" localSheetId="4" hidden="1">#REF!</definedName>
    <definedName name="T34_1811" hidden="1">#REF!</definedName>
    <definedName name="T34_1812" localSheetId="10" hidden="1">#REF!</definedName>
    <definedName name="T34_1812" localSheetId="4" hidden="1">#REF!</definedName>
    <definedName name="T34_1812" hidden="1">#REF!</definedName>
    <definedName name="T34_1813" localSheetId="10" hidden="1">#REF!</definedName>
    <definedName name="T34_1813" localSheetId="4" hidden="1">#REF!</definedName>
    <definedName name="T34_1813" hidden="1">#REF!</definedName>
    <definedName name="T34_1814" localSheetId="10" hidden="1">#REF!</definedName>
    <definedName name="T34_1814" localSheetId="4" hidden="1">#REF!</definedName>
    <definedName name="T34_1814" hidden="1">#REF!</definedName>
    <definedName name="T34_1815" localSheetId="10" hidden="1">#REF!</definedName>
    <definedName name="T34_1815" localSheetId="4" hidden="1">#REF!</definedName>
    <definedName name="T34_1815" hidden="1">#REF!</definedName>
    <definedName name="T34_1816" localSheetId="10" hidden="1">#REF!</definedName>
    <definedName name="T34_1816" localSheetId="4" hidden="1">#REF!</definedName>
    <definedName name="T34_1816" hidden="1">#REF!</definedName>
    <definedName name="T34_1817" localSheetId="10" hidden="1">#REF!</definedName>
    <definedName name="T34_1817" localSheetId="4" hidden="1">#REF!</definedName>
    <definedName name="T34_1817" hidden="1">#REF!</definedName>
    <definedName name="T34_1963" localSheetId="10" hidden="1">#REF!</definedName>
    <definedName name="T34_1963" localSheetId="4" hidden="1">#REF!</definedName>
    <definedName name="T34_1963" hidden="1">#REF!</definedName>
    <definedName name="T34_1964" localSheetId="10" hidden="1">#REF!</definedName>
    <definedName name="T34_1964" localSheetId="4" hidden="1">#REF!</definedName>
    <definedName name="T34_1964" hidden="1">#REF!</definedName>
    <definedName name="T34_1965" localSheetId="10" hidden="1">#REF!</definedName>
    <definedName name="T34_1965" localSheetId="4" hidden="1">#REF!</definedName>
    <definedName name="T34_1965" hidden="1">#REF!</definedName>
    <definedName name="T34_1966" localSheetId="10" hidden="1">#REF!</definedName>
    <definedName name="T34_1966" localSheetId="4" hidden="1">#REF!</definedName>
    <definedName name="T34_1966" hidden="1">#REF!</definedName>
    <definedName name="T34_1967" localSheetId="10" hidden="1">#REF!</definedName>
    <definedName name="T34_1967" localSheetId="4" hidden="1">#REF!</definedName>
    <definedName name="T34_1967" hidden="1">#REF!</definedName>
    <definedName name="T34_1968" localSheetId="10" hidden="1">#REF!</definedName>
    <definedName name="T34_1968" localSheetId="4" hidden="1">#REF!</definedName>
    <definedName name="T34_1968" hidden="1">#REF!</definedName>
    <definedName name="T34_1969" localSheetId="10" hidden="1">#REF!</definedName>
    <definedName name="T34_1969" localSheetId="4" hidden="1">#REF!</definedName>
    <definedName name="T34_1969" hidden="1">#REF!</definedName>
    <definedName name="T34_1970" localSheetId="10" hidden="1">#REF!</definedName>
    <definedName name="T34_1970" localSheetId="4" hidden="1">#REF!</definedName>
    <definedName name="T34_1970" hidden="1">#REF!</definedName>
    <definedName name="T34_1971" localSheetId="10" hidden="1">#REF!</definedName>
    <definedName name="T34_1971" localSheetId="4" hidden="1">#REF!</definedName>
    <definedName name="T34_1971" hidden="1">#REF!</definedName>
    <definedName name="T34_1972" localSheetId="10" hidden="1">#REF!</definedName>
    <definedName name="T34_1972" localSheetId="4" hidden="1">#REF!</definedName>
    <definedName name="T34_1972" hidden="1">#REF!</definedName>
    <definedName name="T34_1973" localSheetId="10" hidden="1">#REF!</definedName>
    <definedName name="T34_1973" localSheetId="4" hidden="1">#REF!</definedName>
    <definedName name="T34_1973" hidden="1">#REF!</definedName>
    <definedName name="T34_1974" localSheetId="10" hidden="1">#REF!</definedName>
    <definedName name="T34_1974" localSheetId="4" hidden="1">#REF!</definedName>
    <definedName name="T34_1974" hidden="1">#REF!</definedName>
    <definedName name="T34_1975" localSheetId="10" hidden="1">#REF!</definedName>
    <definedName name="T34_1975" localSheetId="4" hidden="1">#REF!</definedName>
    <definedName name="T34_1975" hidden="1">#REF!</definedName>
    <definedName name="T34_1976" localSheetId="10" hidden="1">#REF!</definedName>
    <definedName name="T34_1976" localSheetId="4" hidden="1">#REF!</definedName>
    <definedName name="T34_1976" hidden="1">#REF!</definedName>
    <definedName name="T34_1977" localSheetId="10" hidden="1">#REF!</definedName>
    <definedName name="T34_1977" localSheetId="4" hidden="1">#REF!</definedName>
    <definedName name="T34_1977" hidden="1">#REF!</definedName>
    <definedName name="T34_1978" localSheetId="10" hidden="1">#REF!</definedName>
    <definedName name="T34_1978" localSheetId="4" hidden="1">#REF!</definedName>
    <definedName name="T34_1978" hidden="1">#REF!</definedName>
    <definedName name="T34_1979" localSheetId="10" hidden="1">#REF!</definedName>
    <definedName name="T34_1979" localSheetId="4" hidden="1">#REF!</definedName>
    <definedName name="T34_1979" hidden="1">#REF!</definedName>
    <definedName name="T34_1980" localSheetId="10" hidden="1">#REF!</definedName>
    <definedName name="T34_1980" localSheetId="4" hidden="1">#REF!</definedName>
    <definedName name="T34_1980" hidden="1">#REF!</definedName>
    <definedName name="T34_1981" localSheetId="10" hidden="1">#REF!</definedName>
    <definedName name="T34_1981" localSheetId="4" hidden="1">#REF!</definedName>
    <definedName name="T34_1981" hidden="1">#REF!</definedName>
    <definedName name="T34_1982" localSheetId="10" hidden="1">#REF!</definedName>
    <definedName name="T34_1982" localSheetId="4" hidden="1">#REF!</definedName>
    <definedName name="T34_1982" hidden="1">#REF!</definedName>
    <definedName name="T34_1983" localSheetId="10" hidden="1">#REF!</definedName>
    <definedName name="T34_1983" localSheetId="4" hidden="1">#REF!</definedName>
    <definedName name="T34_1983" hidden="1">#REF!</definedName>
    <definedName name="T34_1984" localSheetId="10" hidden="1">#REF!</definedName>
    <definedName name="T34_1984" localSheetId="4" hidden="1">#REF!</definedName>
    <definedName name="T34_1984" hidden="1">#REF!</definedName>
    <definedName name="T34_1985" localSheetId="10" hidden="1">#REF!</definedName>
    <definedName name="T34_1985" localSheetId="4" hidden="1">#REF!</definedName>
    <definedName name="T34_1985" hidden="1">#REF!</definedName>
    <definedName name="T34_1986" localSheetId="10" hidden="1">#REF!</definedName>
    <definedName name="T34_1986" localSheetId="4" hidden="1">#REF!</definedName>
    <definedName name="T34_1986" hidden="1">#REF!</definedName>
    <definedName name="T34_1987" localSheetId="10" hidden="1">#REF!</definedName>
    <definedName name="T34_1987" localSheetId="4" hidden="1">#REF!</definedName>
    <definedName name="T34_1987" hidden="1">#REF!</definedName>
    <definedName name="T34_1988" localSheetId="10" hidden="1">#REF!</definedName>
    <definedName name="T34_1988" localSheetId="4" hidden="1">#REF!</definedName>
    <definedName name="T34_1988" hidden="1">#REF!</definedName>
    <definedName name="T34_1989" localSheetId="10" hidden="1">#REF!</definedName>
    <definedName name="T34_1989" localSheetId="4" hidden="1">#REF!</definedName>
    <definedName name="T34_1989" hidden="1">#REF!</definedName>
    <definedName name="T34_1990" localSheetId="10" hidden="1">#REF!</definedName>
    <definedName name="T34_1990" localSheetId="4" hidden="1">#REF!</definedName>
    <definedName name="T34_1990" hidden="1">#REF!</definedName>
    <definedName name="T34_1991" localSheetId="10" hidden="1">#REF!</definedName>
    <definedName name="T34_1991" localSheetId="4" hidden="1">#REF!</definedName>
    <definedName name="T34_1991" hidden="1">#REF!</definedName>
    <definedName name="T34_1992" localSheetId="10" hidden="1">#REF!</definedName>
    <definedName name="T34_1992" localSheetId="4" hidden="1">#REF!</definedName>
    <definedName name="T34_1992" hidden="1">#REF!</definedName>
    <definedName name="T34_1993" localSheetId="10" hidden="1">#REF!</definedName>
    <definedName name="T34_1993" localSheetId="4" hidden="1">#REF!</definedName>
    <definedName name="T34_1993" hidden="1">#REF!</definedName>
    <definedName name="T34_1994" localSheetId="10" hidden="1">#REF!</definedName>
    <definedName name="T34_1994" localSheetId="4" hidden="1">#REF!</definedName>
    <definedName name="T34_1994" hidden="1">#REF!</definedName>
    <definedName name="T34_1995" localSheetId="10" hidden="1">#REF!</definedName>
    <definedName name="T34_1995" localSheetId="4" hidden="1">#REF!</definedName>
    <definedName name="T34_1995" hidden="1">#REF!</definedName>
    <definedName name="T34_1996" localSheetId="10" hidden="1">#REF!</definedName>
    <definedName name="T34_1996" localSheetId="4" hidden="1">#REF!</definedName>
    <definedName name="T34_1996" hidden="1">#REF!</definedName>
    <definedName name="T34_1997" localSheetId="10" hidden="1">#REF!</definedName>
    <definedName name="T34_1997" localSheetId="4" hidden="1">#REF!</definedName>
    <definedName name="T34_1997" hidden="1">#REF!</definedName>
    <definedName name="T34_1998" localSheetId="10" hidden="1">#REF!</definedName>
    <definedName name="T34_1998" localSheetId="4" hidden="1">#REF!</definedName>
    <definedName name="T34_1998" hidden="1">#REF!</definedName>
    <definedName name="T34_1999" localSheetId="10" hidden="1">#REF!</definedName>
    <definedName name="T34_1999" localSheetId="4" hidden="1">#REF!</definedName>
    <definedName name="T34_1999" hidden="1">#REF!</definedName>
    <definedName name="T34_2000" localSheetId="10" hidden="1">#REF!</definedName>
    <definedName name="T34_2000" localSheetId="4" hidden="1">#REF!</definedName>
    <definedName name="T34_2000" hidden="1">#REF!</definedName>
    <definedName name="T34_2001" localSheetId="10" hidden="1">#REF!</definedName>
    <definedName name="T34_2001" localSheetId="4" hidden="1">#REF!</definedName>
    <definedName name="T34_2001" hidden="1">#REF!</definedName>
    <definedName name="T34_2002" localSheetId="10" hidden="1">#REF!</definedName>
    <definedName name="T34_2002" localSheetId="4" hidden="1">#REF!</definedName>
    <definedName name="T34_2002" hidden="1">#REF!</definedName>
    <definedName name="T34_2003" localSheetId="10" hidden="1">#REF!</definedName>
    <definedName name="T34_2003" localSheetId="4" hidden="1">#REF!</definedName>
    <definedName name="T34_2003" hidden="1">#REF!</definedName>
    <definedName name="T34_2004" localSheetId="10" hidden="1">#REF!</definedName>
    <definedName name="T34_2004" localSheetId="4" hidden="1">#REF!</definedName>
    <definedName name="T34_2004" hidden="1">#REF!</definedName>
    <definedName name="T34_2005" localSheetId="10" hidden="1">#REF!</definedName>
    <definedName name="T34_2005" localSheetId="4" hidden="1">#REF!</definedName>
    <definedName name="T34_2005" hidden="1">#REF!</definedName>
    <definedName name="T34_2006" localSheetId="10" hidden="1">#REF!</definedName>
    <definedName name="T34_2006" localSheetId="4" hidden="1">#REF!</definedName>
    <definedName name="T34_2006" hidden="1">#REF!</definedName>
    <definedName name="T34_2007" localSheetId="10" hidden="1">#REF!</definedName>
    <definedName name="T34_2007" localSheetId="4" hidden="1">#REF!</definedName>
    <definedName name="T34_2007" hidden="1">#REF!</definedName>
    <definedName name="T34_2008" localSheetId="10" hidden="1">#REF!</definedName>
    <definedName name="T34_2008" localSheetId="4" hidden="1">#REF!</definedName>
    <definedName name="T34_2008" hidden="1">#REF!</definedName>
    <definedName name="T34_2009" localSheetId="10" hidden="1">#REF!</definedName>
    <definedName name="T34_2009" localSheetId="4" hidden="1">#REF!</definedName>
    <definedName name="T34_2009" hidden="1">#REF!</definedName>
    <definedName name="T34_2010" localSheetId="10" hidden="1">#REF!</definedName>
    <definedName name="T34_2010" localSheetId="4" hidden="1">#REF!</definedName>
    <definedName name="T34_2010" hidden="1">#REF!</definedName>
    <definedName name="T34_2011" localSheetId="10" hidden="1">#REF!</definedName>
    <definedName name="T34_2011" localSheetId="4" hidden="1">#REF!</definedName>
    <definedName name="T34_2011" hidden="1">#REF!</definedName>
    <definedName name="T34_2012" localSheetId="10" hidden="1">#REF!</definedName>
    <definedName name="T34_2012" localSheetId="4" hidden="1">#REF!</definedName>
    <definedName name="T34_2012" hidden="1">#REF!</definedName>
    <definedName name="T34_2013" localSheetId="10" hidden="1">#REF!</definedName>
    <definedName name="T34_2013" localSheetId="4" hidden="1">#REF!</definedName>
    <definedName name="T34_2013" hidden="1">#REF!</definedName>
    <definedName name="T34_2014" localSheetId="10" hidden="1">#REF!</definedName>
    <definedName name="T34_2014" localSheetId="4" hidden="1">#REF!</definedName>
    <definedName name="T34_2014" hidden="1">#REF!</definedName>
    <definedName name="T34_2022" localSheetId="10" hidden="1">#REF!</definedName>
    <definedName name="T34_2022" localSheetId="4" hidden="1">#REF!</definedName>
    <definedName name="T34_2022" hidden="1">#REF!</definedName>
    <definedName name="T34_2024" localSheetId="10" hidden="1">#REF!</definedName>
    <definedName name="T34_2024" localSheetId="4" hidden="1">#REF!</definedName>
    <definedName name="T34_2024" hidden="1">#REF!</definedName>
    <definedName name="T34_2025" localSheetId="10" hidden="1">#REF!</definedName>
    <definedName name="T34_2025" localSheetId="4" hidden="1">#REF!</definedName>
    <definedName name="T34_2025" hidden="1">#REF!</definedName>
    <definedName name="T34_2026" localSheetId="10" hidden="1">#REF!</definedName>
    <definedName name="T34_2026" localSheetId="4" hidden="1">#REF!</definedName>
    <definedName name="T34_2026" hidden="1">#REF!</definedName>
    <definedName name="T34_2027" localSheetId="10" hidden="1">#REF!</definedName>
    <definedName name="T34_2027" localSheetId="4" hidden="1">#REF!</definedName>
    <definedName name="T34_2027" hidden="1">#REF!</definedName>
    <definedName name="T34_2028" localSheetId="10" hidden="1">#REF!</definedName>
    <definedName name="T34_2028" localSheetId="4" hidden="1">#REF!</definedName>
    <definedName name="T34_2028" hidden="1">#REF!</definedName>
    <definedName name="T34_2029" localSheetId="10" hidden="1">#REF!</definedName>
    <definedName name="T34_2029" localSheetId="4" hidden="1">#REF!</definedName>
    <definedName name="T34_2029" hidden="1">#REF!</definedName>
    <definedName name="T34_2031" localSheetId="10" hidden="1">#REF!</definedName>
    <definedName name="T34_2031" localSheetId="4" hidden="1">#REF!</definedName>
    <definedName name="T34_2031" hidden="1">#REF!</definedName>
    <definedName name="T34_2032" localSheetId="10" hidden="1">#REF!</definedName>
    <definedName name="T34_2032" localSheetId="4" hidden="1">#REF!</definedName>
    <definedName name="T34_2032" hidden="1">#REF!</definedName>
    <definedName name="T34_2033" localSheetId="10" hidden="1">#REF!</definedName>
    <definedName name="T34_2033" localSheetId="4" hidden="1">#REF!</definedName>
    <definedName name="T34_2033" hidden="1">#REF!</definedName>
    <definedName name="T34_2034" localSheetId="10" hidden="1">#REF!</definedName>
    <definedName name="T34_2034" localSheetId="4" hidden="1">#REF!</definedName>
    <definedName name="T34_2034" hidden="1">#REF!</definedName>
    <definedName name="T34_2035" localSheetId="10" hidden="1">#REF!</definedName>
    <definedName name="T34_2035" localSheetId="4" hidden="1">#REF!</definedName>
    <definedName name="T34_2035" hidden="1">#REF!</definedName>
    <definedName name="T4EST3" localSheetId="2" hidden="1">{#N/A,#N/A,FALSE,"JA.1";#N/A,#N/A,FALSE,"JA.2";#N/A,#N/A,FALSE,"JA.3";#N/A,#N/A,FALSE,"JA.4";#N/A,#N/A,FALSE,"JA.5";#N/A,#N/A,FALSE,"JA.6";#N/A,#N/A,FALSE,"JA.7";#N/A,#N/A,FALSE,"JA.8";#N/A,#N/A,FALSE,"JA.9";#N/A,#N/A,FALSE,"JA.10";#N/A,#N/A,FALSE,"JB.1";#N/A,#N/A,FALSE,"JB.2";#N/A,#N/A,FALSE,"JB.3";#N/A,#N/A,FALSE,"JB.4";#N/A,#N/A,FALSE,"JB.5";#N/A,#N/A,FALSE,"JB.6";#N/A,#N/A,FALSE,"JB.7";#N/A,#N/A,FALSE,"JB.8";#N/A,#N/A,FALSE,"JB.9";#N/A,#N/A,FALSE,"JB.10";#N/A,#N/A,FALSE,"JC.1";#N/A,#N/A,FALSE,"JC.2";#N/A,#N/A,FALSE,"JC.3";#N/A,#N/A,FALSE,"JC.4";#N/A,#N/A,FALSE,"JC.5";#N/A,#N/A,FALSE,"JC.6";#N/A,#N/A,FALSE,"JC.7";#N/A,#N/A,FALSE,"JC.8";#N/A,#N/A,FALSE,"JC.9";#N/A,#N/A,FALSE,"JC.10";#N/A,#N/A,FALSE,"JD.1";#N/A,#N/A,FALSE,"JD.2";#N/A,#N/A,FALSE,"JD.3";#N/A,#N/A,FALSE,"JD.4";#N/A,#N/A,FALSE,"JD.5";#N/A,#N/A,FALSE,"JD.6";#N/A,#N/A,FALSE,"JD.7";#N/A,#N/A,FALSE,"JD.8";#N/A,#N/A,FALSE,"JD.9";#N/A,#N/A,FALSE,"JD.10"}</definedName>
    <definedName name="T4EST3" localSheetId="4" hidden="1">{#N/A,#N/A,FALSE,"JA.1";#N/A,#N/A,FALSE,"JA.2";#N/A,#N/A,FALSE,"JA.3";#N/A,#N/A,FALSE,"JA.4";#N/A,#N/A,FALSE,"JA.5";#N/A,#N/A,FALSE,"JA.6";#N/A,#N/A,FALSE,"JA.7";#N/A,#N/A,FALSE,"JA.8";#N/A,#N/A,FALSE,"JA.9";#N/A,#N/A,FALSE,"JA.10";#N/A,#N/A,FALSE,"JB.1";#N/A,#N/A,FALSE,"JB.2";#N/A,#N/A,FALSE,"JB.3";#N/A,#N/A,FALSE,"JB.4";#N/A,#N/A,FALSE,"JB.5";#N/A,#N/A,FALSE,"JB.6";#N/A,#N/A,FALSE,"JB.7";#N/A,#N/A,FALSE,"JB.8";#N/A,#N/A,FALSE,"JB.9";#N/A,#N/A,FALSE,"JB.10";#N/A,#N/A,FALSE,"JC.1";#N/A,#N/A,FALSE,"JC.2";#N/A,#N/A,FALSE,"JC.3";#N/A,#N/A,FALSE,"JC.4";#N/A,#N/A,FALSE,"JC.5";#N/A,#N/A,FALSE,"JC.6";#N/A,#N/A,FALSE,"JC.7";#N/A,#N/A,FALSE,"JC.8";#N/A,#N/A,FALSE,"JC.9";#N/A,#N/A,FALSE,"JC.10";#N/A,#N/A,FALSE,"JD.1";#N/A,#N/A,FALSE,"JD.2";#N/A,#N/A,FALSE,"JD.3";#N/A,#N/A,FALSE,"JD.4";#N/A,#N/A,FALSE,"JD.5";#N/A,#N/A,FALSE,"JD.6";#N/A,#N/A,FALSE,"JD.7";#N/A,#N/A,FALSE,"JD.8";#N/A,#N/A,FALSE,"JD.9";#N/A,#N/A,FALSE,"JD.10"}</definedName>
    <definedName name="T4EST3" hidden="1">{#N/A,#N/A,FALSE,"JA.1";#N/A,#N/A,FALSE,"JA.2";#N/A,#N/A,FALSE,"JA.3";#N/A,#N/A,FALSE,"JA.4";#N/A,#N/A,FALSE,"JA.5";#N/A,#N/A,FALSE,"JA.6";#N/A,#N/A,FALSE,"JA.7";#N/A,#N/A,FALSE,"JA.8";#N/A,#N/A,FALSE,"JA.9";#N/A,#N/A,FALSE,"JA.10";#N/A,#N/A,FALSE,"JB.1";#N/A,#N/A,FALSE,"JB.2";#N/A,#N/A,FALSE,"JB.3";#N/A,#N/A,FALSE,"JB.4";#N/A,#N/A,FALSE,"JB.5";#N/A,#N/A,FALSE,"JB.6";#N/A,#N/A,FALSE,"JB.7";#N/A,#N/A,FALSE,"JB.8";#N/A,#N/A,FALSE,"JB.9";#N/A,#N/A,FALSE,"JB.10";#N/A,#N/A,FALSE,"JC.1";#N/A,#N/A,FALSE,"JC.2";#N/A,#N/A,FALSE,"JC.3";#N/A,#N/A,FALSE,"JC.4";#N/A,#N/A,FALSE,"JC.5";#N/A,#N/A,FALSE,"JC.6";#N/A,#N/A,FALSE,"JC.7";#N/A,#N/A,FALSE,"JC.8";#N/A,#N/A,FALSE,"JC.9";#N/A,#N/A,FALSE,"JC.10";#N/A,#N/A,FALSE,"JD.1";#N/A,#N/A,FALSE,"JD.2";#N/A,#N/A,FALSE,"JD.3";#N/A,#N/A,FALSE,"JD.4";#N/A,#N/A,FALSE,"JD.5";#N/A,#N/A,FALSE,"JD.6";#N/A,#N/A,FALSE,"JD.7";#N/A,#N/A,FALSE,"JD.8";#N/A,#N/A,FALSE,"JD.9";#N/A,#N/A,FALSE,"JD.10"}</definedName>
    <definedName name="T6_11176" localSheetId="10" hidden="1">#REF!</definedName>
    <definedName name="T6_11176" localSheetId="4" hidden="1">#REF!</definedName>
    <definedName name="T6_11176" hidden="1">#REF!</definedName>
    <definedName name="T6_11177" localSheetId="10" hidden="1">#REF!</definedName>
    <definedName name="T6_11177" localSheetId="4" hidden="1">#REF!</definedName>
    <definedName name="T6_11177" hidden="1">#REF!</definedName>
    <definedName name="T6_11178" localSheetId="10" hidden="1">#REF!</definedName>
    <definedName name="T6_11178" localSheetId="4" hidden="1">#REF!</definedName>
    <definedName name="T6_11178" hidden="1">#REF!</definedName>
    <definedName name="T6_11179" localSheetId="10" hidden="1">#REF!</definedName>
    <definedName name="T6_11179" localSheetId="4" hidden="1">#REF!</definedName>
    <definedName name="T6_11179" hidden="1">#REF!</definedName>
    <definedName name="T6_11181" localSheetId="10" hidden="1">#REF!</definedName>
    <definedName name="T6_11181" localSheetId="4" hidden="1">#REF!</definedName>
    <definedName name="T6_11181" hidden="1">#REF!</definedName>
    <definedName name="T6_11182" localSheetId="10" hidden="1">#REF!</definedName>
    <definedName name="T6_11182" localSheetId="4" hidden="1">#REF!</definedName>
    <definedName name="T6_11182" hidden="1">#REF!</definedName>
    <definedName name="T6_11183" localSheetId="10" hidden="1">#REF!</definedName>
    <definedName name="T6_11183" localSheetId="4" hidden="1">#REF!</definedName>
    <definedName name="T6_11183" hidden="1">#REF!</definedName>
    <definedName name="T6_11184" localSheetId="10" hidden="1">#REF!</definedName>
    <definedName name="T6_11184" localSheetId="4" hidden="1">#REF!</definedName>
    <definedName name="T6_11184" hidden="1">#REF!</definedName>
    <definedName name="T6_11186" localSheetId="10" hidden="1">#REF!</definedName>
    <definedName name="T6_11186" localSheetId="4" hidden="1">#REF!</definedName>
    <definedName name="T6_11186" hidden="1">#REF!</definedName>
    <definedName name="T6_11187" localSheetId="10" hidden="1">#REF!</definedName>
    <definedName name="T6_11187" localSheetId="4" hidden="1">#REF!</definedName>
    <definedName name="T6_11187" hidden="1">#REF!</definedName>
    <definedName name="T6_11188" localSheetId="10" hidden="1">#REF!</definedName>
    <definedName name="T6_11188" localSheetId="4" hidden="1">#REF!</definedName>
    <definedName name="T6_11188" hidden="1">#REF!</definedName>
    <definedName name="T6_11189" localSheetId="10" hidden="1">#REF!</definedName>
    <definedName name="T6_11189" localSheetId="4" hidden="1">#REF!</definedName>
    <definedName name="T6_11189" hidden="1">#REF!</definedName>
    <definedName name="T6_11191" localSheetId="10" hidden="1">#REF!</definedName>
    <definedName name="T6_11191" localSheetId="4" hidden="1">#REF!</definedName>
    <definedName name="T6_11191" hidden="1">#REF!</definedName>
    <definedName name="T6_11192" localSheetId="10" hidden="1">#REF!</definedName>
    <definedName name="T6_11192" localSheetId="4" hidden="1">#REF!</definedName>
    <definedName name="T6_11192" hidden="1">#REF!</definedName>
    <definedName name="T6_11193" localSheetId="10" hidden="1">#REF!</definedName>
    <definedName name="T6_11193" localSheetId="4" hidden="1">#REF!</definedName>
    <definedName name="T6_11193" hidden="1">#REF!</definedName>
    <definedName name="T6_11194" localSheetId="10" hidden="1">#REF!</definedName>
    <definedName name="T6_11194" localSheetId="4" hidden="1">#REF!</definedName>
    <definedName name="T6_11194" hidden="1">#REF!</definedName>
    <definedName name="T6_11196" localSheetId="10" hidden="1">#REF!</definedName>
    <definedName name="T6_11196" localSheetId="4" hidden="1">#REF!</definedName>
    <definedName name="T6_11196" hidden="1">#REF!</definedName>
    <definedName name="T6_11197" localSheetId="10" hidden="1">#REF!</definedName>
    <definedName name="T6_11197" localSheetId="4" hidden="1">#REF!</definedName>
    <definedName name="T6_11197" hidden="1">#REF!</definedName>
    <definedName name="T6_11198" localSheetId="10" hidden="1">#REF!</definedName>
    <definedName name="T6_11198" localSheetId="4" hidden="1">#REF!</definedName>
    <definedName name="T6_11198" hidden="1">#REF!</definedName>
    <definedName name="T6_11199" localSheetId="10" hidden="1">#REF!</definedName>
    <definedName name="T6_11199" localSheetId="4" hidden="1">#REF!</definedName>
    <definedName name="T6_11199" hidden="1">#REF!</definedName>
    <definedName name="T6_11201" localSheetId="10" hidden="1">#REF!</definedName>
    <definedName name="T6_11201" localSheetId="4" hidden="1">#REF!</definedName>
    <definedName name="T6_11201" hidden="1">#REF!</definedName>
    <definedName name="T6_11202" localSheetId="10" hidden="1">#REF!</definedName>
    <definedName name="T6_11202" localSheetId="4" hidden="1">#REF!</definedName>
    <definedName name="T6_11202" hidden="1">#REF!</definedName>
    <definedName name="T6_11203" localSheetId="10" hidden="1">#REF!</definedName>
    <definedName name="T6_11203" localSheetId="4" hidden="1">#REF!</definedName>
    <definedName name="T6_11203" hidden="1">#REF!</definedName>
    <definedName name="T6_11204" localSheetId="10" hidden="1">#REF!</definedName>
    <definedName name="T6_11204" localSheetId="4" hidden="1">#REF!</definedName>
    <definedName name="T6_11204" hidden="1">#REF!</definedName>
    <definedName name="T6_11206" localSheetId="10" hidden="1">#REF!</definedName>
    <definedName name="T6_11206" localSheetId="4" hidden="1">#REF!</definedName>
    <definedName name="T6_11206" hidden="1">#REF!</definedName>
    <definedName name="T6_11207" localSheetId="10" hidden="1">#REF!</definedName>
    <definedName name="T6_11207" localSheetId="4" hidden="1">#REF!</definedName>
    <definedName name="T6_11207" hidden="1">#REF!</definedName>
    <definedName name="T6_11208" localSheetId="10" hidden="1">#REF!</definedName>
    <definedName name="T6_11208" localSheetId="4" hidden="1">#REF!</definedName>
    <definedName name="T6_11208" hidden="1">#REF!</definedName>
    <definedName name="T6_11209" localSheetId="10" hidden="1">#REF!</definedName>
    <definedName name="T6_11209" localSheetId="4" hidden="1">#REF!</definedName>
    <definedName name="T6_11209" hidden="1">#REF!</definedName>
    <definedName name="T6_11211" localSheetId="10" hidden="1">#REF!</definedName>
    <definedName name="T6_11211" localSheetId="4" hidden="1">#REF!</definedName>
    <definedName name="T6_11211" hidden="1">#REF!</definedName>
    <definedName name="T6_11212" localSheetId="10" hidden="1">#REF!</definedName>
    <definedName name="T6_11212" localSheetId="4" hidden="1">#REF!</definedName>
    <definedName name="T6_11212" hidden="1">#REF!</definedName>
    <definedName name="T6_11213" localSheetId="10" hidden="1">#REF!</definedName>
    <definedName name="T6_11213" localSheetId="4" hidden="1">#REF!</definedName>
    <definedName name="T6_11213" hidden="1">#REF!</definedName>
    <definedName name="T6_11214" localSheetId="10" hidden="1">#REF!</definedName>
    <definedName name="T6_11214" localSheetId="4" hidden="1">#REF!</definedName>
    <definedName name="T6_11214" hidden="1">#REF!</definedName>
    <definedName name="T6_11216" localSheetId="10" hidden="1">#REF!</definedName>
    <definedName name="T6_11216" localSheetId="4" hidden="1">#REF!</definedName>
    <definedName name="T6_11216" hidden="1">#REF!</definedName>
    <definedName name="T6_11217" localSheetId="10" hidden="1">#REF!</definedName>
    <definedName name="T6_11217" localSheetId="4" hidden="1">#REF!</definedName>
    <definedName name="T6_11217" hidden="1">#REF!</definedName>
    <definedName name="T6_11218" localSheetId="10" hidden="1">#REF!</definedName>
    <definedName name="T6_11218" localSheetId="4" hidden="1">#REF!</definedName>
    <definedName name="T6_11218" hidden="1">#REF!</definedName>
    <definedName name="T6_11219" localSheetId="10" hidden="1">#REF!</definedName>
    <definedName name="T6_11219" localSheetId="4" hidden="1">#REF!</definedName>
    <definedName name="T6_11219" hidden="1">#REF!</definedName>
    <definedName name="T6_11221" localSheetId="10" hidden="1">#REF!</definedName>
    <definedName name="T6_11221" localSheetId="4" hidden="1">#REF!</definedName>
    <definedName name="T6_11221" hidden="1">#REF!</definedName>
    <definedName name="T6_11222" localSheetId="10" hidden="1">#REF!</definedName>
    <definedName name="T6_11222" localSheetId="4" hidden="1">#REF!</definedName>
    <definedName name="T6_11222" hidden="1">#REF!</definedName>
    <definedName name="T6_11223" localSheetId="10" hidden="1">#REF!</definedName>
    <definedName name="T6_11223" localSheetId="4" hidden="1">#REF!</definedName>
    <definedName name="T6_11223" hidden="1">#REF!</definedName>
    <definedName name="T6_11224" localSheetId="10" hidden="1">#REF!</definedName>
    <definedName name="T6_11224" localSheetId="4" hidden="1">#REF!</definedName>
    <definedName name="T6_11224" hidden="1">#REF!</definedName>
    <definedName name="T6_11226" localSheetId="10" hidden="1">#REF!</definedName>
    <definedName name="T6_11226" localSheetId="4" hidden="1">#REF!</definedName>
    <definedName name="T6_11226" hidden="1">#REF!</definedName>
    <definedName name="T6_11227" localSheetId="10" hidden="1">#REF!</definedName>
    <definedName name="T6_11227" localSheetId="4" hidden="1">#REF!</definedName>
    <definedName name="T6_11227" hidden="1">#REF!</definedName>
    <definedName name="T6_11228" localSheetId="10" hidden="1">#REF!</definedName>
    <definedName name="T6_11228" localSheetId="4" hidden="1">#REF!</definedName>
    <definedName name="T6_11228" hidden="1">#REF!</definedName>
    <definedName name="T6_11229" localSheetId="10" hidden="1">#REF!</definedName>
    <definedName name="T6_11229" localSheetId="4" hidden="1">#REF!</definedName>
    <definedName name="T6_11229" hidden="1">#REF!</definedName>
    <definedName name="T6_11231" localSheetId="10" hidden="1">#REF!</definedName>
    <definedName name="T6_11231" localSheetId="4" hidden="1">#REF!</definedName>
    <definedName name="T6_11231" hidden="1">#REF!</definedName>
    <definedName name="T6_11232" localSheetId="10" hidden="1">#REF!</definedName>
    <definedName name="T6_11232" localSheetId="4" hidden="1">#REF!</definedName>
    <definedName name="T6_11232" hidden="1">#REF!</definedName>
    <definedName name="T6_11233" localSheetId="10" hidden="1">#REF!</definedName>
    <definedName name="T6_11233" localSheetId="4" hidden="1">#REF!</definedName>
    <definedName name="T6_11233" hidden="1">#REF!</definedName>
    <definedName name="T6_11234" localSheetId="10" hidden="1">#REF!</definedName>
    <definedName name="T6_11234" localSheetId="4" hidden="1">#REF!</definedName>
    <definedName name="T6_11234" hidden="1">#REF!</definedName>
    <definedName name="T6_11236" localSheetId="10" hidden="1">#REF!</definedName>
    <definedName name="T6_11236" localSheetId="4" hidden="1">#REF!</definedName>
    <definedName name="T6_11236" hidden="1">#REF!</definedName>
    <definedName name="T6_11237" localSheetId="10" hidden="1">#REF!</definedName>
    <definedName name="T6_11237" localSheetId="4" hidden="1">#REF!</definedName>
    <definedName name="T6_11237" hidden="1">#REF!</definedName>
    <definedName name="T6_11238" localSheetId="10" hidden="1">#REF!</definedName>
    <definedName name="T6_11238" localSheetId="4" hidden="1">#REF!</definedName>
    <definedName name="T6_11238" hidden="1">#REF!</definedName>
    <definedName name="T6_11239" localSheetId="10" hidden="1">#REF!</definedName>
    <definedName name="T6_11239" localSheetId="4" hidden="1">#REF!</definedName>
    <definedName name="T6_11239" hidden="1">#REF!</definedName>
    <definedName name="T6_11241" localSheetId="10" hidden="1">#REF!</definedName>
    <definedName name="T6_11241" localSheetId="4" hidden="1">#REF!</definedName>
    <definedName name="T6_11241" hidden="1">#REF!</definedName>
    <definedName name="T6_11242" localSheetId="10" hidden="1">#REF!</definedName>
    <definedName name="T6_11242" localSheetId="4" hidden="1">#REF!</definedName>
    <definedName name="T6_11242" hidden="1">#REF!</definedName>
    <definedName name="T6_11243" localSheetId="10" hidden="1">#REF!</definedName>
    <definedName name="T6_11243" localSheetId="4" hidden="1">#REF!</definedName>
    <definedName name="T6_11243" hidden="1">#REF!</definedName>
    <definedName name="T6_11244" localSheetId="10" hidden="1">#REF!</definedName>
    <definedName name="T6_11244" localSheetId="4" hidden="1">#REF!</definedName>
    <definedName name="T6_11244" hidden="1">#REF!</definedName>
    <definedName name="T6_11246" localSheetId="10" hidden="1">#REF!</definedName>
    <definedName name="T6_11246" localSheetId="4" hidden="1">#REF!</definedName>
    <definedName name="T6_11246" hidden="1">#REF!</definedName>
    <definedName name="T6_11247" localSheetId="10" hidden="1">#REF!</definedName>
    <definedName name="T6_11247" localSheetId="4" hidden="1">#REF!</definedName>
    <definedName name="T6_11247" hidden="1">#REF!</definedName>
    <definedName name="T6_11248" localSheetId="10" hidden="1">#REF!</definedName>
    <definedName name="T6_11248" localSheetId="4" hidden="1">#REF!</definedName>
    <definedName name="T6_11248" hidden="1">#REF!</definedName>
    <definedName name="T6_11249" localSheetId="10" hidden="1">#REF!</definedName>
    <definedName name="T6_11249" localSheetId="4" hidden="1">#REF!</definedName>
    <definedName name="T6_11249" hidden="1">#REF!</definedName>
    <definedName name="T6_11251" localSheetId="10" hidden="1">#REF!</definedName>
    <definedName name="T6_11251" localSheetId="4" hidden="1">#REF!</definedName>
    <definedName name="T6_11251" hidden="1">#REF!</definedName>
    <definedName name="T6_11252" localSheetId="10" hidden="1">#REF!</definedName>
    <definedName name="T6_11252" localSheetId="4" hidden="1">#REF!</definedName>
    <definedName name="T6_11252" hidden="1">#REF!</definedName>
    <definedName name="T6_11253" localSheetId="10" hidden="1">#REF!</definedName>
    <definedName name="T6_11253" localSheetId="4" hidden="1">#REF!</definedName>
    <definedName name="T6_11253" hidden="1">#REF!</definedName>
    <definedName name="T6_11254" localSheetId="10" hidden="1">#REF!</definedName>
    <definedName name="T6_11254" localSheetId="4" hidden="1">#REF!</definedName>
    <definedName name="T6_11254" hidden="1">#REF!</definedName>
    <definedName name="T6_11256" localSheetId="10" hidden="1">#REF!</definedName>
    <definedName name="T6_11256" localSheetId="4" hidden="1">#REF!</definedName>
    <definedName name="T6_11256" hidden="1">#REF!</definedName>
    <definedName name="T6_11257" localSheetId="10" hidden="1">#REF!</definedName>
    <definedName name="T6_11257" localSheetId="4" hidden="1">#REF!</definedName>
    <definedName name="T6_11257" hidden="1">#REF!</definedName>
    <definedName name="T6_11258" localSheetId="10" hidden="1">#REF!</definedName>
    <definedName name="T6_11258" localSheetId="4" hidden="1">#REF!</definedName>
    <definedName name="T6_11258" hidden="1">#REF!</definedName>
    <definedName name="T6_11259" localSheetId="10" hidden="1">#REF!</definedName>
    <definedName name="T6_11259" localSheetId="4" hidden="1">#REF!</definedName>
    <definedName name="T6_11259" hidden="1">#REF!</definedName>
    <definedName name="T6_11261" localSheetId="10" hidden="1">#REF!</definedName>
    <definedName name="T6_11261" localSheetId="4" hidden="1">#REF!</definedName>
    <definedName name="T6_11261" hidden="1">#REF!</definedName>
    <definedName name="T6_11262" localSheetId="10" hidden="1">#REF!</definedName>
    <definedName name="T6_11262" localSheetId="4" hidden="1">#REF!</definedName>
    <definedName name="T6_11262" hidden="1">#REF!</definedName>
    <definedName name="T6_11263" localSheetId="10" hidden="1">#REF!</definedName>
    <definedName name="T6_11263" localSheetId="4" hidden="1">#REF!</definedName>
    <definedName name="T6_11263" hidden="1">#REF!</definedName>
    <definedName name="T6_11264" localSheetId="10" hidden="1">#REF!</definedName>
    <definedName name="T6_11264" localSheetId="4" hidden="1">#REF!</definedName>
    <definedName name="T6_11264" hidden="1">#REF!</definedName>
    <definedName name="T6_11266" localSheetId="10" hidden="1">#REF!</definedName>
    <definedName name="T6_11266" localSheetId="4" hidden="1">#REF!</definedName>
    <definedName name="T6_11266" hidden="1">#REF!</definedName>
    <definedName name="T6_11267" localSheetId="10" hidden="1">#REF!</definedName>
    <definedName name="T6_11267" localSheetId="4" hidden="1">#REF!</definedName>
    <definedName name="T6_11267" hidden="1">#REF!</definedName>
    <definedName name="T6_11268" localSheetId="10" hidden="1">#REF!</definedName>
    <definedName name="T6_11268" localSheetId="4" hidden="1">#REF!</definedName>
    <definedName name="T6_11268" hidden="1">#REF!</definedName>
    <definedName name="T6_11269" localSheetId="10" hidden="1">#REF!</definedName>
    <definedName name="T6_11269" localSheetId="4" hidden="1">#REF!</definedName>
    <definedName name="T6_11269" hidden="1">#REF!</definedName>
    <definedName name="T6_11271" localSheetId="10" hidden="1">#REF!</definedName>
    <definedName name="T6_11271" localSheetId="4" hidden="1">#REF!</definedName>
    <definedName name="T6_11271" hidden="1">#REF!</definedName>
    <definedName name="T6_11272" localSheetId="10" hidden="1">#REF!</definedName>
    <definedName name="T6_11272" localSheetId="4" hidden="1">#REF!</definedName>
    <definedName name="T6_11272" hidden="1">#REF!</definedName>
    <definedName name="T6_11273" localSheetId="10" hidden="1">#REF!</definedName>
    <definedName name="T6_11273" localSheetId="4" hidden="1">#REF!</definedName>
    <definedName name="T6_11273" hidden="1">#REF!</definedName>
    <definedName name="T6_11274" localSheetId="10" hidden="1">#REF!</definedName>
    <definedName name="T6_11274" localSheetId="4" hidden="1">#REF!</definedName>
    <definedName name="T6_11274" hidden="1">#REF!</definedName>
    <definedName name="T6_11276" localSheetId="10" hidden="1">#REF!</definedName>
    <definedName name="T6_11276" localSheetId="4" hidden="1">#REF!</definedName>
    <definedName name="T6_11276" hidden="1">#REF!</definedName>
    <definedName name="T6_11277" localSheetId="10" hidden="1">#REF!</definedName>
    <definedName name="T6_11277" localSheetId="4" hidden="1">#REF!</definedName>
    <definedName name="T6_11277" hidden="1">#REF!</definedName>
    <definedName name="T6_11278" localSheetId="10" hidden="1">#REF!</definedName>
    <definedName name="T6_11278" localSheetId="4" hidden="1">#REF!</definedName>
    <definedName name="T6_11278" hidden="1">#REF!</definedName>
    <definedName name="T6_11279" localSheetId="10" hidden="1">#REF!</definedName>
    <definedName name="T6_11279" localSheetId="4" hidden="1">#REF!</definedName>
    <definedName name="T6_11279" hidden="1">#REF!</definedName>
    <definedName name="T6_11281" localSheetId="10" hidden="1">#REF!</definedName>
    <definedName name="T6_11281" localSheetId="4" hidden="1">#REF!</definedName>
    <definedName name="T6_11281" hidden="1">#REF!</definedName>
    <definedName name="T6_11282" localSheetId="10" hidden="1">#REF!</definedName>
    <definedName name="T6_11282" localSheetId="4" hidden="1">#REF!</definedName>
    <definedName name="T6_11282" hidden="1">#REF!</definedName>
    <definedName name="T6_11283" localSheetId="10" hidden="1">#REF!</definedName>
    <definedName name="T6_11283" localSheetId="4" hidden="1">#REF!</definedName>
    <definedName name="T6_11283" hidden="1">#REF!</definedName>
    <definedName name="T6_11284" localSheetId="10" hidden="1">#REF!</definedName>
    <definedName name="T6_11284" localSheetId="4" hidden="1">#REF!</definedName>
    <definedName name="T6_11284" hidden="1">#REF!</definedName>
    <definedName name="T6_11286" localSheetId="10" hidden="1">#REF!</definedName>
    <definedName name="T6_11286" localSheetId="4" hidden="1">#REF!</definedName>
    <definedName name="T6_11286" hidden="1">#REF!</definedName>
    <definedName name="T6_11287" localSheetId="10" hidden="1">#REF!</definedName>
    <definedName name="T6_11287" localSheetId="4" hidden="1">#REF!</definedName>
    <definedName name="T6_11287" hidden="1">#REF!</definedName>
    <definedName name="T6_11288" localSheetId="10" hidden="1">#REF!</definedName>
    <definedName name="T6_11288" localSheetId="4" hidden="1">#REF!</definedName>
    <definedName name="T6_11288" hidden="1">#REF!</definedName>
    <definedName name="T6_11289" localSheetId="10" hidden="1">#REF!</definedName>
    <definedName name="T6_11289" localSheetId="4" hidden="1">#REF!</definedName>
    <definedName name="T6_11289" hidden="1">#REF!</definedName>
    <definedName name="T6_11291" localSheetId="10" hidden="1">#REF!</definedName>
    <definedName name="T6_11291" localSheetId="4" hidden="1">#REF!</definedName>
    <definedName name="T6_11291" hidden="1">#REF!</definedName>
    <definedName name="T6_11292" localSheetId="10" hidden="1">#REF!</definedName>
    <definedName name="T6_11292" localSheetId="4" hidden="1">#REF!</definedName>
    <definedName name="T6_11292" hidden="1">#REF!</definedName>
    <definedName name="T6_11293" localSheetId="10" hidden="1">#REF!</definedName>
    <definedName name="T6_11293" localSheetId="4" hidden="1">#REF!</definedName>
    <definedName name="T6_11293" hidden="1">#REF!</definedName>
    <definedName name="T6_11294" localSheetId="10" hidden="1">#REF!</definedName>
    <definedName name="T6_11294" localSheetId="4" hidden="1">#REF!</definedName>
    <definedName name="T6_11294" hidden="1">#REF!</definedName>
    <definedName name="T6_11296" localSheetId="10" hidden="1">#REF!</definedName>
    <definedName name="T6_11296" localSheetId="4" hidden="1">#REF!</definedName>
    <definedName name="T6_11296" hidden="1">#REF!</definedName>
    <definedName name="T6_11297" localSheetId="10" hidden="1">#REF!</definedName>
    <definedName name="T6_11297" localSheetId="4" hidden="1">#REF!</definedName>
    <definedName name="T6_11297" hidden="1">#REF!</definedName>
    <definedName name="T6_11298" localSheetId="10" hidden="1">#REF!</definedName>
    <definedName name="T6_11298" localSheetId="4" hidden="1">#REF!</definedName>
    <definedName name="T6_11298" hidden="1">#REF!</definedName>
    <definedName name="T6_11299" localSheetId="10" hidden="1">#REF!</definedName>
    <definedName name="T6_11299" localSheetId="4" hidden="1">#REF!</definedName>
    <definedName name="T6_11299" hidden="1">#REF!</definedName>
    <definedName name="T6_11301" localSheetId="10" hidden="1">#REF!</definedName>
    <definedName name="T6_11301" localSheetId="4" hidden="1">#REF!</definedName>
    <definedName name="T6_11301" hidden="1">#REF!</definedName>
    <definedName name="T6_11302" localSheetId="10" hidden="1">#REF!</definedName>
    <definedName name="T6_11302" localSheetId="4" hidden="1">#REF!</definedName>
    <definedName name="T6_11302" hidden="1">#REF!</definedName>
    <definedName name="T6_11303" localSheetId="10" hidden="1">#REF!</definedName>
    <definedName name="T6_11303" localSheetId="4" hidden="1">#REF!</definedName>
    <definedName name="T6_11303" hidden="1">#REF!</definedName>
    <definedName name="T6_11304" localSheetId="10" hidden="1">#REF!</definedName>
    <definedName name="T6_11304" localSheetId="4" hidden="1">#REF!</definedName>
    <definedName name="T6_11304" hidden="1">#REF!</definedName>
    <definedName name="T6_11306" localSheetId="10" hidden="1">#REF!</definedName>
    <definedName name="T6_11306" localSheetId="4" hidden="1">#REF!</definedName>
    <definedName name="T6_11306" hidden="1">#REF!</definedName>
    <definedName name="T6_11307" localSheetId="10" hidden="1">#REF!</definedName>
    <definedName name="T6_11307" localSheetId="4" hidden="1">#REF!</definedName>
    <definedName name="T6_11307" hidden="1">#REF!</definedName>
    <definedName name="T6_11308" localSheetId="10" hidden="1">#REF!</definedName>
    <definedName name="T6_11308" localSheetId="4" hidden="1">#REF!</definedName>
    <definedName name="T6_11308" hidden="1">#REF!</definedName>
    <definedName name="T6_11309" localSheetId="10" hidden="1">#REF!</definedName>
    <definedName name="T6_11309" localSheetId="4" hidden="1">#REF!</definedName>
    <definedName name="T6_11309" hidden="1">#REF!</definedName>
    <definedName name="T6_11311" localSheetId="10" hidden="1">#REF!</definedName>
    <definedName name="T6_11311" localSheetId="4" hidden="1">#REF!</definedName>
    <definedName name="T6_11311" hidden="1">#REF!</definedName>
    <definedName name="T6_11312" localSheetId="10" hidden="1">#REF!</definedName>
    <definedName name="T6_11312" localSheetId="4" hidden="1">#REF!</definedName>
    <definedName name="T6_11312" hidden="1">#REF!</definedName>
    <definedName name="T6_11313" localSheetId="10" hidden="1">#REF!</definedName>
    <definedName name="T6_11313" localSheetId="4" hidden="1">#REF!</definedName>
    <definedName name="T6_11313" hidden="1">#REF!</definedName>
    <definedName name="T6_11314" localSheetId="10" hidden="1">#REF!</definedName>
    <definedName name="T6_11314" localSheetId="4" hidden="1">#REF!</definedName>
    <definedName name="T6_11314" hidden="1">#REF!</definedName>
    <definedName name="T6_11316" localSheetId="10" hidden="1">#REF!</definedName>
    <definedName name="T6_11316" localSheetId="4" hidden="1">#REF!</definedName>
    <definedName name="T6_11316" hidden="1">#REF!</definedName>
    <definedName name="T6_11317" localSheetId="10" hidden="1">#REF!</definedName>
    <definedName name="T6_11317" localSheetId="4" hidden="1">#REF!</definedName>
    <definedName name="T6_11317" hidden="1">#REF!</definedName>
    <definedName name="T6_11318" localSheetId="10" hidden="1">#REF!</definedName>
    <definedName name="T6_11318" localSheetId="4" hidden="1">#REF!</definedName>
    <definedName name="T6_11318" hidden="1">#REF!</definedName>
    <definedName name="T6_11319" localSheetId="10" hidden="1">#REF!</definedName>
    <definedName name="T6_11319" localSheetId="4" hidden="1">#REF!</definedName>
    <definedName name="T6_11319" hidden="1">#REF!</definedName>
    <definedName name="T6_11321" localSheetId="10" hidden="1">#REF!</definedName>
    <definedName name="T6_11321" localSheetId="4" hidden="1">#REF!</definedName>
    <definedName name="T6_11321" hidden="1">#REF!</definedName>
    <definedName name="T6_11322" localSheetId="10" hidden="1">#REF!</definedName>
    <definedName name="T6_11322" localSheetId="4" hidden="1">#REF!</definedName>
    <definedName name="T6_11322" hidden="1">#REF!</definedName>
    <definedName name="T6_11323" localSheetId="10" hidden="1">#REF!</definedName>
    <definedName name="T6_11323" localSheetId="4" hidden="1">#REF!</definedName>
    <definedName name="T6_11323" hidden="1">#REF!</definedName>
    <definedName name="T6_11324" localSheetId="10" hidden="1">#REF!</definedName>
    <definedName name="T6_11324" localSheetId="4" hidden="1">#REF!</definedName>
    <definedName name="T6_11324" hidden="1">#REF!</definedName>
    <definedName name="T6_11326" localSheetId="10" hidden="1">#REF!</definedName>
    <definedName name="T6_11326" localSheetId="4" hidden="1">#REF!</definedName>
    <definedName name="T6_11326" hidden="1">#REF!</definedName>
    <definedName name="T6_11327" localSheetId="10" hidden="1">#REF!</definedName>
    <definedName name="T6_11327" localSheetId="4" hidden="1">#REF!</definedName>
    <definedName name="T6_11327" hidden="1">#REF!</definedName>
    <definedName name="T6_11328" localSheetId="10" hidden="1">#REF!</definedName>
    <definedName name="T6_11328" localSheetId="4" hidden="1">#REF!</definedName>
    <definedName name="T6_11328" hidden="1">#REF!</definedName>
    <definedName name="T6_11329" localSheetId="10" hidden="1">#REF!</definedName>
    <definedName name="T6_11329" localSheetId="4" hidden="1">#REF!</definedName>
    <definedName name="T6_11329" hidden="1">#REF!</definedName>
    <definedName name="T6_11331" localSheetId="10" hidden="1">#REF!</definedName>
    <definedName name="T6_11331" localSheetId="4" hidden="1">#REF!</definedName>
    <definedName name="T6_11331" hidden="1">#REF!</definedName>
    <definedName name="T6_11332" localSheetId="10" hidden="1">#REF!</definedName>
    <definedName name="T6_11332" localSheetId="4" hidden="1">#REF!</definedName>
    <definedName name="T6_11332" hidden="1">#REF!</definedName>
    <definedName name="T6_11333" localSheetId="10" hidden="1">#REF!</definedName>
    <definedName name="T6_11333" localSheetId="4" hidden="1">#REF!</definedName>
    <definedName name="T6_11333" hidden="1">#REF!</definedName>
    <definedName name="T6_11334" localSheetId="10" hidden="1">#REF!</definedName>
    <definedName name="T6_11334" localSheetId="4" hidden="1">#REF!</definedName>
    <definedName name="T6_11334" hidden="1">#REF!</definedName>
    <definedName name="T6_11336" localSheetId="10" hidden="1">#REF!</definedName>
    <definedName name="T6_11336" localSheetId="4" hidden="1">#REF!</definedName>
    <definedName name="T6_11336" hidden="1">#REF!</definedName>
    <definedName name="T6_11337" localSheetId="10" hidden="1">#REF!</definedName>
    <definedName name="T6_11337" localSheetId="4" hidden="1">#REF!</definedName>
    <definedName name="T6_11337" hidden="1">#REF!</definedName>
    <definedName name="T6_11338" localSheetId="10" hidden="1">#REF!</definedName>
    <definedName name="T6_11338" localSheetId="4" hidden="1">#REF!</definedName>
    <definedName name="T6_11338" hidden="1">#REF!</definedName>
    <definedName name="T6_11339" localSheetId="10" hidden="1">#REF!</definedName>
    <definedName name="T6_11339" localSheetId="4" hidden="1">#REF!</definedName>
    <definedName name="T6_11339" hidden="1">#REF!</definedName>
    <definedName name="T6_11341" localSheetId="10" hidden="1">#REF!</definedName>
    <definedName name="T6_11341" localSheetId="4" hidden="1">#REF!</definedName>
    <definedName name="T6_11341" hidden="1">#REF!</definedName>
    <definedName name="T6_11342" localSheetId="10" hidden="1">#REF!</definedName>
    <definedName name="T6_11342" localSheetId="4" hidden="1">#REF!</definedName>
    <definedName name="T6_11342" hidden="1">#REF!</definedName>
    <definedName name="T6_11343" localSheetId="10" hidden="1">#REF!</definedName>
    <definedName name="T6_11343" localSheetId="4" hidden="1">#REF!</definedName>
    <definedName name="T6_11343" hidden="1">#REF!</definedName>
    <definedName name="T6_11344" localSheetId="10" hidden="1">#REF!</definedName>
    <definedName name="T6_11344" localSheetId="4" hidden="1">#REF!</definedName>
    <definedName name="T6_11344" hidden="1">#REF!</definedName>
    <definedName name="T6_11346" localSheetId="10" hidden="1">#REF!</definedName>
    <definedName name="T6_11346" localSheetId="4" hidden="1">#REF!</definedName>
    <definedName name="T6_11346" hidden="1">#REF!</definedName>
    <definedName name="T6_11347" localSheetId="10" hidden="1">#REF!</definedName>
    <definedName name="T6_11347" localSheetId="4" hidden="1">#REF!</definedName>
    <definedName name="T6_11347" hidden="1">#REF!</definedName>
    <definedName name="T6_11348" localSheetId="10" hidden="1">#REF!</definedName>
    <definedName name="T6_11348" localSheetId="4" hidden="1">#REF!</definedName>
    <definedName name="T6_11348" hidden="1">#REF!</definedName>
    <definedName name="T6_11349" localSheetId="10" hidden="1">#REF!</definedName>
    <definedName name="T6_11349" localSheetId="4" hidden="1">#REF!</definedName>
    <definedName name="T6_11349" hidden="1">#REF!</definedName>
    <definedName name="T6_11351" localSheetId="10" hidden="1">#REF!</definedName>
    <definedName name="T6_11351" localSheetId="4" hidden="1">#REF!</definedName>
    <definedName name="T6_11351" hidden="1">#REF!</definedName>
    <definedName name="T6_11352" localSheetId="10" hidden="1">#REF!</definedName>
    <definedName name="T6_11352" localSheetId="4" hidden="1">#REF!</definedName>
    <definedName name="T6_11352" hidden="1">#REF!</definedName>
    <definedName name="T6_11353" localSheetId="10" hidden="1">#REF!</definedName>
    <definedName name="T6_11353" localSheetId="4" hidden="1">#REF!</definedName>
    <definedName name="T6_11353" hidden="1">#REF!</definedName>
    <definedName name="T6_11354" localSheetId="10" hidden="1">#REF!</definedName>
    <definedName name="T6_11354" localSheetId="4" hidden="1">#REF!</definedName>
    <definedName name="T6_11354" hidden="1">#REF!</definedName>
    <definedName name="T6_11356" localSheetId="10" hidden="1">#REF!</definedName>
    <definedName name="T6_11356" localSheetId="4" hidden="1">#REF!</definedName>
    <definedName name="T6_11356" hidden="1">#REF!</definedName>
    <definedName name="T6_11357" localSheetId="10" hidden="1">#REF!</definedName>
    <definedName name="T6_11357" localSheetId="4" hidden="1">#REF!</definedName>
    <definedName name="T6_11357" hidden="1">#REF!</definedName>
    <definedName name="T6_11358" localSheetId="10" hidden="1">#REF!</definedName>
    <definedName name="T6_11358" localSheetId="4" hidden="1">#REF!</definedName>
    <definedName name="T6_11358" hidden="1">#REF!</definedName>
    <definedName name="T6_11359" localSheetId="10" hidden="1">#REF!</definedName>
    <definedName name="T6_11359" localSheetId="4" hidden="1">#REF!</definedName>
    <definedName name="T6_11359" hidden="1">#REF!</definedName>
    <definedName name="T6_11361" localSheetId="10" hidden="1">#REF!</definedName>
    <definedName name="T6_11361" localSheetId="4" hidden="1">#REF!</definedName>
    <definedName name="T6_11361" hidden="1">#REF!</definedName>
    <definedName name="T6_11362" localSheetId="10" hidden="1">#REF!</definedName>
    <definedName name="T6_11362" localSheetId="4" hidden="1">#REF!</definedName>
    <definedName name="T6_11362" hidden="1">#REF!</definedName>
    <definedName name="T6_11363" localSheetId="10" hidden="1">#REF!</definedName>
    <definedName name="T6_11363" localSheetId="4" hidden="1">#REF!</definedName>
    <definedName name="T6_11363" hidden="1">#REF!</definedName>
    <definedName name="T6_11364" localSheetId="10" hidden="1">#REF!</definedName>
    <definedName name="T6_11364" localSheetId="4" hidden="1">#REF!</definedName>
    <definedName name="T6_11364" hidden="1">#REF!</definedName>
    <definedName name="T6_11366" localSheetId="10" hidden="1">#REF!</definedName>
    <definedName name="T6_11366" localSheetId="4" hidden="1">#REF!</definedName>
    <definedName name="T6_11366" hidden="1">#REF!</definedName>
    <definedName name="T6_11367" localSheetId="10" hidden="1">#REF!</definedName>
    <definedName name="T6_11367" localSheetId="4" hidden="1">#REF!</definedName>
    <definedName name="T6_11367" hidden="1">#REF!</definedName>
    <definedName name="T6_11368" localSheetId="10" hidden="1">#REF!</definedName>
    <definedName name="T6_11368" localSheetId="4" hidden="1">#REF!</definedName>
    <definedName name="T6_11368" hidden="1">#REF!</definedName>
    <definedName name="T6_11369" localSheetId="10" hidden="1">#REF!</definedName>
    <definedName name="T6_11369" localSheetId="4" hidden="1">#REF!</definedName>
    <definedName name="T6_11369" hidden="1">#REF!</definedName>
    <definedName name="T6_11371" localSheetId="10" hidden="1">#REF!</definedName>
    <definedName name="T6_11371" localSheetId="4" hidden="1">#REF!</definedName>
    <definedName name="T6_11371" hidden="1">#REF!</definedName>
    <definedName name="T6_11372" localSheetId="10" hidden="1">#REF!</definedName>
    <definedName name="T6_11372" localSheetId="4" hidden="1">#REF!</definedName>
    <definedName name="T6_11372" hidden="1">#REF!</definedName>
    <definedName name="T6_11373" localSheetId="10" hidden="1">#REF!</definedName>
    <definedName name="T6_11373" localSheetId="4" hidden="1">#REF!</definedName>
    <definedName name="T6_11373" hidden="1">#REF!</definedName>
    <definedName name="T6_11374" localSheetId="10" hidden="1">#REF!</definedName>
    <definedName name="T6_11374" localSheetId="4" hidden="1">#REF!</definedName>
    <definedName name="T6_11374" hidden="1">#REF!</definedName>
    <definedName name="T6_11376" localSheetId="10" hidden="1">#REF!</definedName>
    <definedName name="T6_11376" localSheetId="4" hidden="1">#REF!</definedName>
    <definedName name="T6_11376" hidden="1">#REF!</definedName>
    <definedName name="T6_11377" localSheetId="10" hidden="1">#REF!</definedName>
    <definedName name="T6_11377" localSheetId="4" hidden="1">#REF!</definedName>
    <definedName name="T6_11377" hidden="1">#REF!</definedName>
    <definedName name="T6_11378" localSheetId="10" hidden="1">#REF!</definedName>
    <definedName name="T6_11378" localSheetId="4" hidden="1">#REF!</definedName>
    <definedName name="T6_11378" hidden="1">#REF!</definedName>
    <definedName name="T6_11379" localSheetId="10" hidden="1">#REF!</definedName>
    <definedName name="T6_11379" localSheetId="4" hidden="1">#REF!</definedName>
    <definedName name="T6_11379" hidden="1">#REF!</definedName>
    <definedName name="T6_11381" localSheetId="10" hidden="1">#REF!</definedName>
    <definedName name="T6_11381" localSheetId="4" hidden="1">#REF!</definedName>
    <definedName name="T6_11381" hidden="1">#REF!</definedName>
    <definedName name="T6_11382" localSheetId="10" hidden="1">#REF!</definedName>
    <definedName name="T6_11382" localSheetId="4" hidden="1">#REF!</definedName>
    <definedName name="T6_11382" hidden="1">#REF!</definedName>
    <definedName name="T6_11383" localSheetId="10" hidden="1">#REF!</definedName>
    <definedName name="T6_11383" localSheetId="4" hidden="1">#REF!</definedName>
    <definedName name="T6_11383" hidden="1">#REF!</definedName>
    <definedName name="T6_11384" localSheetId="10" hidden="1">#REF!</definedName>
    <definedName name="T6_11384" localSheetId="4" hidden="1">#REF!</definedName>
    <definedName name="T6_11384" hidden="1">#REF!</definedName>
    <definedName name="T6_11386" localSheetId="10" hidden="1">#REF!</definedName>
    <definedName name="T6_11386" localSheetId="4" hidden="1">#REF!</definedName>
    <definedName name="T6_11386" hidden="1">#REF!</definedName>
    <definedName name="T6_11387" localSheetId="10" hidden="1">#REF!</definedName>
    <definedName name="T6_11387" localSheetId="4" hidden="1">#REF!</definedName>
    <definedName name="T6_11387" hidden="1">#REF!</definedName>
    <definedName name="T6_11388" localSheetId="10" hidden="1">#REF!</definedName>
    <definedName name="T6_11388" localSheetId="4" hidden="1">#REF!</definedName>
    <definedName name="T6_11388" hidden="1">#REF!</definedName>
    <definedName name="T6_11389" localSheetId="10" hidden="1">#REF!</definedName>
    <definedName name="T6_11389" localSheetId="4" hidden="1">#REF!</definedName>
    <definedName name="T6_11389" hidden="1">#REF!</definedName>
    <definedName name="T6_11391" localSheetId="10" hidden="1">#REF!</definedName>
    <definedName name="T6_11391" localSheetId="4" hidden="1">#REF!</definedName>
    <definedName name="T6_11391" hidden="1">#REF!</definedName>
    <definedName name="T6_11392" localSheetId="10" hidden="1">#REF!</definedName>
    <definedName name="T6_11392" localSheetId="4" hidden="1">#REF!</definedName>
    <definedName name="T6_11392" hidden="1">#REF!</definedName>
    <definedName name="T6_11393" localSheetId="10" hidden="1">#REF!</definedName>
    <definedName name="T6_11393" localSheetId="4" hidden="1">#REF!</definedName>
    <definedName name="T6_11393" hidden="1">#REF!</definedName>
    <definedName name="T6_11394" localSheetId="10" hidden="1">#REF!</definedName>
    <definedName name="T6_11394" localSheetId="4" hidden="1">#REF!</definedName>
    <definedName name="T6_11394" hidden="1">#REF!</definedName>
    <definedName name="T6_11396" localSheetId="10" hidden="1">#REF!</definedName>
    <definedName name="T6_11396" localSheetId="4" hidden="1">#REF!</definedName>
    <definedName name="T6_11396" hidden="1">#REF!</definedName>
    <definedName name="T6_11397" localSheetId="10" hidden="1">#REF!</definedName>
    <definedName name="T6_11397" localSheetId="4" hidden="1">#REF!</definedName>
    <definedName name="T6_11397" hidden="1">#REF!</definedName>
    <definedName name="T6_11398" localSheetId="10" hidden="1">#REF!</definedName>
    <definedName name="T6_11398" localSheetId="4" hidden="1">#REF!</definedName>
    <definedName name="T6_11398" hidden="1">#REF!</definedName>
    <definedName name="T6_11399" localSheetId="10" hidden="1">#REF!</definedName>
    <definedName name="T6_11399" localSheetId="4" hidden="1">#REF!</definedName>
    <definedName name="T6_11399" hidden="1">#REF!</definedName>
    <definedName name="T6_11401" localSheetId="10" hidden="1">#REF!</definedName>
    <definedName name="T6_11401" localSheetId="4" hidden="1">#REF!</definedName>
    <definedName name="T6_11401" hidden="1">#REF!</definedName>
    <definedName name="T6_11402" localSheetId="10" hidden="1">#REF!</definedName>
    <definedName name="T6_11402" localSheetId="4" hidden="1">#REF!</definedName>
    <definedName name="T6_11402" hidden="1">#REF!</definedName>
    <definedName name="T6_11403" localSheetId="10" hidden="1">#REF!</definedName>
    <definedName name="T6_11403" localSheetId="4" hidden="1">#REF!</definedName>
    <definedName name="T6_11403" hidden="1">#REF!</definedName>
    <definedName name="T6_11404" localSheetId="10" hidden="1">#REF!</definedName>
    <definedName name="T6_11404" localSheetId="4" hidden="1">#REF!</definedName>
    <definedName name="T6_11404" hidden="1">#REF!</definedName>
    <definedName name="T6_11406" localSheetId="10" hidden="1">#REF!</definedName>
    <definedName name="T6_11406" localSheetId="4" hidden="1">#REF!</definedName>
    <definedName name="T6_11406" hidden="1">#REF!</definedName>
    <definedName name="T6_11407" localSheetId="10" hidden="1">#REF!</definedName>
    <definedName name="T6_11407" localSheetId="4" hidden="1">#REF!</definedName>
    <definedName name="T6_11407" hidden="1">#REF!</definedName>
    <definedName name="T6_11408" localSheetId="10" hidden="1">#REF!</definedName>
    <definedName name="T6_11408" localSheetId="4" hidden="1">#REF!</definedName>
    <definedName name="T6_11408" hidden="1">#REF!</definedName>
    <definedName name="T6_11409" localSheetId="10" hidden="1">#REF!</definedName>
    <definedName name="T6_11409" localSheetId="4" hidden="1">#REF!</definedName>
    <definedName name="T6_11409" hidden="1">#REF!</definedName>
    <definedName name="T6_11411" localSheetId="10" hidden="1">#REF!</definedName>
    <definedName name="T6_11411" localSheetId="4" hidden="1">#REF!</definedName>
    <definedName name="T6_11411" hidden="1">#REF!</definedName>
    <definedName name="T6_11412" localSheetId="10" hidden="1">#REF!</definedName>
    <definedName name="T6_11412" localSheetId="4" hidden="1">#REF!</definedName>
    <definedName name="T6_11412" hidden="1">#REF!</definedName>
    <definedName name="T6_11413" localSheetId="10" hidden="1">#REF!</definedName>
    <definedName name="T6_11413" localSheetId="4" hidden="1">#REF!</definedName>
    <definedName name="T6_11413" hidden="1">#REF!</definedName>
    <definedName name="T6_11414" localSheetId="10" hidden="1">#REF!</definedName>
    <definedName name="T6_11414" localSheetId="4" hidden="1">#REF!</definedName>
    <definedName name="T6_11414" hidden="1">#REF!</definedName>
    <definedName name="T6_11416" localSheetId="10" hidden="1">#REF!</definedName>
    <definedName name="T6_11416" localSheetId="4" hidden="1">#REF!</definedName>
    <definedName name="T6_11416" hidden="1">#REF!</definedName>
    <definedName name="T6_11417" localSheetId="10" hidden="1">#REF!</definedName>
    <definedName name="T6_11417" localSheetId="4" hidden="1">#REF!</definedName>
    <definedName name="T6_11417" hidden="1">#REF!</definedName>
    <definedName name="T6_11418" localSheetId="10" hidden="1">#REF!</definedName>
    <definedName name="T6_11418" localSheetId="4" hidden="1">#REF!</definedName>
    <definedName name="T6_11418" hidden="1">#REF!</definedName>
    <definedName name="T6_11419" localSheetId="10" hidden="1">#REF!</definedName>
    <definedName name="T6_11419" localSheetId="4" hidden="1">#REF!</definedName>
    <definedName name="T6_11419" hidden="1">#REF!</definedName>
    <definedName name="T6_11421" localSheetId="10" hidden="1">#REF!</definedName>
    <definedName name="T6_11421" localSheetId="4" hidden="1">#REF!</definedName>
    <definedName name="T6_11421" hidden="1">#REF!</definedName>
    <definedName name="T6_11422" localSheetId="10" hidden="1">#REF!</definedName>
    <definedName name="T6_11422" localSheetId="4" hidden="1">#REF!</definedName>
    <definedName name="T6_11422" hidden="1">#REF!</definedName>
    <definedName name="T6_11423" localSheetId="10" hidden="1">#REF!</definedName>
    <definedName name="T6_11423" localSheetId="4" hidden="1">#REF!</definedName>
    <definedName name="T6_11423" hidden="1">#REF!</definedName>
    <definedName name="T6_11424" localSheetId="10" hidden="1">#REF!</definedName>
    <definedName name="T6_11424" localSheetId="4" hidden="1">#REF!</definedName>
    <definedName name="T6_11424" hidden="1">#REF!</definedName>
    <definedName name="T6_11426" localSheetId="10" hidden="1">#REF!</definedName>
    <definedName name="T6_11426" localSheetId="4" hidden="1">#REF!</definedName>
    <definedName name="T6_11426" hidden="1">#REF!</definedName>
    <definedName name="T6_11427" localSheetId="10" hidden="1">#REF!</definedName>
    <definedName name="T6_11427" localSheetId="4" hidden="1">#REF!</definedName>
    <definedName name="T6_11427" hidden="1">#REF!</definedName>
    <definedName name="T6_11428" localSheetId="10" hidden="1">#REF!</definedName>
    <definedName name="T6_11428" localSheetId="4" hidden="1">#REF!</definedName>
    <definedName name="T6_11428" hidden="1">#REF!</definedName>
    <definedName name="T6_11429" localSheetId="10" hidden="1">#REF!</definedName>
    <definedName name="T6_11429" localSheetId="4" hidden="1">#REF!</definedName>
    <definedName name="T6_11429" hidden="1">#REF!</definedName>
    <definedName name="T6_11431" localSheetId="10" hidden="1">#REF!</definedName>
    <definedName name="T6_11431" localSheetId="4" hidden="1">#REF!</definedName>
    <definedName name="T6_11431" hidden="1">#REF!</definedName>
    <definedName name="T6_11432" localSheetId="10" hidden="1">#REF!</definedName>
    <definedName name="T6_11432" localSheetId="4" hidden="1">#REF!</definedName>
    <definedName name="T6_11432" hidden="1">#REF!</definedName>
    <definedName name="T6_11433" localSheetId="10" hidden="1">#REF!</definedName>
    <definedName name="T6_11433" localSheetId="4" hidden="1">#REF!</definedName>
    <definedName name="T6_11433" hidden="1">#REF!</definedName>
    <definedName name="T6_11434" localSheetId="10" hidden="1">#REF!</definedName>
    <definedName name="T6_11434" localSheetId="4" hidden="1">#REF!</definedName>
    <definedName name="T6_11434" hidden="1">#REF!</definedName>
    <definedName name="T6_11436" localSheetId="10" hidden="1">#REF!</definedName>
    <definedName name="T6_11436" localSheetId="4" hidden="1">#REF!</definedName>
    <definedName name="T6_11436" hidden="1">#REF!</definedName>
    <definedName name="T6_11437" localSheetId="10" hidden="1">#REF!</definedName>
    <definedName name="T6_11437" localSheetId="4" hidden="1">#REF!</definedName>
    <definedName name="T6_11437" hidden="1">#REF!</definedName>
    <definedName name="T6_11438" localSheetId="10" hidden="1">#REF!</definedName>
    <definedName name="T6_11438" localSheetId="4" hidden="1">#REF!</definedName>
    <definedName name="T6_11438" hidden="1">#REF!</definedName>
    <definedName name="T6_11439" localSheetId="10" hidden="1">#REF!</definedName>
    <definedName name="T6_11439" localSheetId="4" hidden="1">#REF!</definedName>
    <definedName name="T6_11439" hidden="1">#REF!</definedName>
    <definedName name="TABL" localSheetId="10">#REF!</definedName>
    <definedName name="TABL">#REF!</definedName>
    <definedName name="Table" localSheetId="10">#REF!</definedName>
    <definedName name="Table">#REF!</definedName>
    <definedName name="Table_20" localSheetId="10">#REF!</definedName>
    <definedName name="Table_20">#REF!</definedName>
    <definedName name="Table_21" localSheetId="10">#REF!</definedName>
    <definedName name="Table_21">#REF!</definedName>
    <definedName name="Table_22" localSheetId="10">#REF!</definedName>
    <definedName name="Table_22">#REF!</definedName>
    <definedName name="Table_23" localSheetId="10">#REF!</definedName>
    <definedName name="Table_23">#REF!</definedName>
    <definedName name="Table_24" localSheetId="10">#REF!</definedName>
    <definedName name="Table_24">#REF!</definedName>
    <definedName name="Table2" localSheetId="10">#REF!</definedName>
    <definedName name="Table2">#REF!</definedName>
    <definedName name="Tables" localSheetId="2" hidden="1">{"sales",#N/A,FALSE,"Sales";"sales existing",#N/A,FALSE,"Sales";"sales rd1",#N/A,FALSE,"Sales";"sales rd2",#N/A,FALSE,"Sales"}</definedName>
    <definedName name="Tables" localSheetId="4" hidden="1">{"sales",#N/A,FALSE,"Sales";"sales existing",#N/A,FALSE,"Sales";"sales rd1",#N/A,FALSE,"Sales";"sales rd2",#N/A,FALSE,"Sales"}</definedName>
    <definedName name="Tables" hidden="1">{"sales",#N/A,FALSE,"Sales";"sales existing",#N/A,FALSE,"Sales";"sales rd1",#N/A,FALSE,"Sales";"sales rd2",#N/A,FALSE,"Sales"}</definedName>
    <definedName name="TABUK" localSheetId="10">#REF!</definedName>
    <definedName name="TABUK">#REF!</definedName>
    <definedName name="tabuk1" localSheetId="10">#REF!</definedName>
    <definedName name="tabuk1">#REF!</definedName>
    <definedName name="tabuk2" localSheetId="2" hidden="1">{#N/A,#N/A,FALSE,"PROFIT 11-95"}</definedName>
    <definedName name="tabuk2" localSheetId="4" hidden="1">{#N/A,#N/A,FALSE,"PROFIT 11-95"}</definedName>
    <definedName name="tabuk2" hidden="1">{#N/A,#N/A,FALSE,"PROFIT 11-95"}</definedName>
    <definedName name="TAIF" localSheetId="10">#REF!</definedName>
    <definedName name="TAIF">#REF!</definedName>
    <definedName name="TAIF1" localSheetId="10">#REF!</definedName>
    <definedName name="TAIF1">#REF!</definedName>
    <definedName name="takeout" localSheetId="10">#REF!</definedName>
    <definedName name="takeout">#REF!</definedName>
    <definedName name="tamer" localSheetId="10">#REF!</definedName>
    <definedName name="tamer">#REF!</definedName>
    <definedName name="TANGO" localSheetId="2" hidden="1">{#N/A,#N/A,FALSE,"JA.1";#N/A,#N/A,FALSE,"JA.2";#N/A,#N/A,FALSE,"JA.3";#N/A,#N/A,FALSE,"JA.4";#N/A,#N/A,FALSE,"JA.5";#N/A,#N/A,FALSE,"JA.6";#N/A,#N/A,FALSE,"JA.7";#N/A,#N/A,FALSE,"JA.8";#N/A,#N/A,FALSE,"JA.9";#N/A,#N/A,FALSE,"JA.10";#N/A,#N/A,FALSE,"JB.1";#N/A,#N/A,FALSE,"JB.2";#N/A,#N/A,FALSE,"JB.3";#N/A,#N/A,FALSE,"JB.4";#N/A,#N/A,FALSE,"JB.5";#N/A,#N/A,FALSE,"JB.6";#N/A,#N/A,FALSE,"JB.7";#N/A,#N/A,FALSE,"JB.8";#N/A,#N/A,FALSE,"JB.9";#N/A,#N/A,FALSE,"JB.10";#N/A,#N/A,FALSE,"JC.1";#N/A,#N/A,FALSE,"JC.2";#N/A,#N/A,FALSE,"JC.3";#N/A,#N/A,FALSE,"JC.4";#N/A,#N/A,FALSE,"JC.5";#N/A,#N/A,FALSE,"JC.6";#N/A,#N/A,FALSE,"JC.7";#N/A,#N/A,FALSE,"JC.8";#N/A,#N/A,FALSE,"JC.9";#N/A,#N/A,FALSE,"JC.10";#N/A,#N/A,FALSE,"JD.1";#N/A,#N/A,FALSE,"JD.2";#N/A,#N/A,FALSE,"JD.3";#N/A,#N/A,FALSE,"JD.4";#N/A,#N/A,FALSE,"JD.5";#N/A,#N/A,FALSE,"JD.6";#N/A,#N/A,FALSE,"JD.7";#N/A,#N/A,FALSE,"JD.8";#N/A,#N/A,FALSE,"JD.9";#N/A,#N/A,FALSE,"JD.10"}</definedName>
    <definedName name="TANGO" localSheetId="4" hidden="1">{#N/A,#N/A,FALSE,"JA.1";#N/A,#N/A,FALSE,"JA.2";#N/A,#N/A,FALSE,"JA.3";#N/A,#N/A,FALSE,"JA.4";#N/A,#N/A,FALSE,"JA.5";#N/A,#N/A,FALSE,"JA.6";#N/A,#N/A,FALSE,"JA.7";#N/A,#N/A,FALSE,"JA.8";#N/A,#N/A,FALSE,"JA.9";#N/A,#N/A,FALSE,"JA.10";#N/A,#N/A,FALSE,"JB.1";#N/A,#N/A,FALSE,"JB.2";#N/A,#N/A,FALSE,"JB.3";#N/A,#N/A,FALSE,"JB.4";#N/A,#N/A,FALSE,"JB.5";#N/A,#N/A,FALSE,"JB.6";#N/A,#N/A,FALSE,"JB.7";#N/A,#N/A,FALSE,"JB.8";#N/A,#N/A,FALSE,"JB.9";#N/A,#N/A,FALSE,"JB.10";#N/A,#N/A,FALSE,"JC.1";#N/A,#N/A,FALSE,"JC.2";#N/A,#N/A,FALSE,"JC.3";#N/A,#N/A,FALSE,"JC.4";#N/A,#N/A,FALSE,"JC.5";#N/A,#N/A,FALSE,"JC.6";#N/A,#N/A,FALSE,"JC.7";#N/A,#N/A,FALSE,"JC.8";#N/A,#N/A,FALSE,"JC.9";#N/A,#N/A,FALSE,"JC.10";#N/A,#N/A,FALSE,"JD.1";#N/A,#N/A,FALSE,"JD.2";#N/A,#N/A,FALSE,"JD.3";#N/A,#N/A,FALSE,"JD.4";#N/A,#N/A,FALSE,"JD.5";#N/A,#N/A,FALSE,"JD.6";#N/A,#N/A,FALSE,"JD.7";#N/A,#N/A,FALSE,"JD.8";#N/A,#N/A,FALSE,"JD.9";#N/A,#N/A,FALSE,"JD.10"}</definedName>
    <definedName name="TANGO" hidden="1">{#N/A,#N/A,FALSE,"JA.1";#N/A,#N/A,FALSE,"JA.2";#N/A,#N/A,FALSE,"JA.3";#N/A,#N/A,FALSE,"JA.4";#N/A,#N/A,FALSE,"JA.5";#N/A,#N/A,FALSE,"JA.6";#N/A,#N/A,FALSE,"JA.7";#N/A,#N/A,FALSE,"JA.8";#N/A,#N/A,FALSE,"JA.9";#N/A,#N/A,FALSE,"JA.10";#N/A,#N/A,FALSE,"JB.1";#N/A,#N/A,FALSE,"JB.2";#N/A,#N/A,FALSE,"JB.3";#N/A,#N/A,FALSE,"JB.4";#N/A,#N/A,FALSE,"JB.5";#N/A,#N/A,FALSE,"JB.6";#N/A,#N/A,FALSE,"JB.7";#N/A,#N/A,FALSE,"JB.8";#N/A,#N/A,FALSE,"JB.9";#N/A,#N/A,FALSE,"JB.10";#N/A,#N/A,FALSE,"JC.1";#N/A,#N/A,FALSE,"JC.2";#N/A,#N/A,FALSE,"JC.3";#N/A,#N/A,FALSE,"JC.4";#N/A,#N/A,FALSE,"JC.5";#N/A,#N/A,FALSE,"JC.6";#N/A,#N/A,FALSE,"JC.7";#N/A,#N/A,FALSE,"JC.8";#N/A,#N/A,FALSE,"JC.9";#N/A,#N/A,FALSE,"JC.10";#N/A,#N/A,FALSE,"JD.1";#N/A,#N/A,FALSE,"JD.2";#N/A,#N/A,FALSE,"JD.3";#N/A,#N/A,FALSE,"JD.4";#N/A,#N/A,FALSE,"JD.5";#N/A,#N/A,FALSE,"JD.6";#N/A,#N/A,FALSE,"JD.7";#N/A,#N/A,FALSE,"JD.8";#N/A,#N/A,FALSE,"JD.9";#N/A,#N/A,FALSE,"JD.10"}</definedName>
    <definedName name="TAP" localSheetId="2" hidden="1">{#N/A,#N/A,TRUE,"PROFIT 11-95"}</definedName>
    <definedName name="TAP" localSheetId="4" hidden="1">{#N/A,#N/A,TRUE,"PROFIT 11-95"}</definedName>
    <definedName name="TAP" hidden="1">{#N/A,#N/A,TRUE,"PROFIT 11-95"}</definedName>
    <definedName name="Targ_IRR_3year" localSheetId="10">#REF!</definedName>
    <definedName name="Targ_IRR_3year">#REF!</definedName>
    <definedName name="TAST23" localSheetId="2" hidden="1">{#N/A,#N/A,FALSE,"INVEST-SUP";#N/A,#N/A,FALSE,"GRILLEC";#N/A,#N/A,FALSE,"HYPER"}</definedName>
    <definedName name="TAST23" localSheetId="4" hidden="1">{#N/A,#N/A,FALSE,"INVEST-SUP";#N/A,#N/A,FALSE,"GRILLEC";#N/A,#N/A,FALSE,"HYPER"}</definedName>
    <definedName name="TAST23" hidden="1">{#N/A,#N/A,FALSE,"INVEST-SUP";#N/A,#N/A,FALSE,"GRILLEC";#N/A,#N/A,FALSE,"HYPER"}</definedName>
    <definedName name="tax_copy" localSheetId="10">#REF!</definedName>
    <definedName name="tax_copy">#REF!</definedName>
    <definedName name="Tax_rate" localSheetId="10">#REF!</definedName>
    <definedName name="Tax_rate">#REF!</definedName>
    <definedName name="TaxeProfessionnelle" localSheetId="10" hidden="1">#REF!</definedName>
    <definedName name="TaxeProfessionnelle" localSheetId="4" hidden="1">#REF!</definedName>
    <definedName name="TaxeProfessionnelle" hidden="1">#REF!</definedName>
    <definedName name="taxrate" localSheetId="10">#REF!</definedName>
    <definedName name="taxrate">#REF!</definedName>
    <definedName name="TB037b023c_f602_40c5_9deb_0250561d833d" localSheetId="10" hidden="1">#REF!</definedName>
    <definedName name="TB037b023c_f602_40c5_9deb_0250561d833d" localSheetId="4" hidden="1">#REF!</definedName>
    <definedName name="TB037b023c_f602_40c5_9deb_0250561d833d" hidden="1">#REF!</definedName>
    <definedName name="TB037ba397_bbe6_4327_97ff_c2af95bd2547" localSheetId="10" hidden="1">#REF!</definedName>
    <definedName name="TB037ba397_bbe6_4327_97ff_c2af95bd2547" localSheetId="4" hidden="1">#REF!</definedName>
    <definedName name="TB037ba397_bbe6_4327_97ff_c2af95bd2547" hidden="1">#REF!</definedName>
    <definedName name="TB081d61c7_f145_42e1_91a6_39589a7d6fdc" localSheetId="10" hidden="1">#REF!</definedName>
    <definedName name="TB081d61c7_f145_42e1_91a6_39589a7d6fdc" localSheetId="4" hidden="1">#REF!</definedName>
    <definedName name="TB081d61c7_f145_42e1_91a6_39589a7d6fdc" hidden="1">#REF!</definedName>
    <definedName name="TB0c90780f_bb7a_4a37_9fe7_c0828d89ba8a" localSheetId="10" hidden="1">#REF!</definedName>
    <definedName name="TB0c90780f_bb7a_4a37_9fe7_c0828d89ba8a" localSheetId="4" hidden="1">#REF!</definedName>
    <definedName name="TB0c90780f_bb7a_4a37_9fe7_c0828d89ba8a" hidden="1">#REF!</definedName>
    <definedName name="TB0dcae32c_e1dd_4f16_853a_615f0fd19da5" localSheetId="10" hidden="1">#REF!</definedName>
    <definedName name="TB0dcae32c_e1dd_4f16_853a_615f0fd19da5" localSheetId="4" hidden="1">#REF!</definedName>
    <definedName name="TB0dcae32c_e1dd_4f16_853a_615f0fd19da5" hidden="1">#REF!</definedName>
    <definedName name="TB0fb14a5c_7cc2_44ed_a79b_9eb04aead79e" localSheetId="10" hidden="1">#REF!</definedName>
    <definedName name="TB0fb14a5c_7cc2_44ed_a79b_9eb04aead79e" localSheetId="4" hidden="1">#REF!</definedName>
    <definedName name="TB0fb14a5c_7cc2_44ed_a79b_9eb04aead79e" hidden="1">#REF!</definedName>
    <definedName name="TB10f3484f_857c_4657_bb89_282f42e960ea" localSheetId="10" hidden="1">#REF!</definedName>
    <definedName name="TB10f3484f_857c_4657_bb89_282f42e960ea" localSheetId="4" hidden="1">#REF!</definedName>
    <definedName name="TB10f3484f_857c_4657_bb89_282f42e960ea" hidden="1">#REF!</definedName>
    <definedName name="TB1659cbf2_c637_48a7_99ab_020771096191" localSheetId="10" hidden="1">#REF!</definedName>
    <definedName name="TB1659cbf2_c637_48a7_99ab_020771096191" localSheetId="4" hidden="1">#REF!</definedName>
    <definedName name="TB1659cbf2_c637_48a7_99ab_020771096191" hidden="1">#REF!</definedName>
    <definedName name="TB167717f6_58a3_46f2_92fa_3637a966b91c" localSheetId="10" hidden="1">#REF!</definedName>
    <definedName name="TB167717f6_58a3_46f2_92fa_3637a966b91c" localSheetId="4" hidden="1">#REF!</definedName>
    <definedName name="TB167717f6_58a3_46f2_92fa_3637a966b91c" hidden="1">#REF!</definedName>
    <definedName name="TB1d25564f_73e2_40ea_b6cf_6c0002f4ec0e" localSheetId="10" hidden="1">#REF!</definedName>
    <definedName name="TB1d25564f_73e2_40ea_b6cf_6c0002f4ec0e" localSheetId="4" hidden="1">#REF!</definedName>
    <definedName name="TB1d25564f_73e2_40ea_b6cf_6c0002f4ec0e" hidden="1">#REF!</definedName>
    <definedName name="TB22817d56_23de_43f7_9478_625be0e1f6ab" localSheetId="10" hidden="1">#REF!</definedName>
    <definedName name="TB22817d56_23de_43f7_9478_625be0e1f6ab" localSheetId="4" hidden="1">#REF!</definedName>
    <definedName name="TB22817d56_23de_43f7_9478_625be0e1f6ab" hidden="1">#REF!</definedName>
    <definedName name="TB246752f5_5883_478a_82f7_168f03f91406" localSheetId="10" hidden="1">#REF!</definedName>
    <definedName name="TB246752f5_5883_478a_82f7_168f03f91406" localSheetId="4" hidden="1">#REF!</definedName>
    <definedName name="TB246752f5_5883_478a_82f7_168f03f91406" hidden="1">#REF!</definedName>
    <definedName name="TB24c25085_3ee4_4e11_9b6d_a0c41b44648b" localSheetId="10" hidden="1">#REF!</definedName>
    <definedName name="TB24c25085_3ee4_4e11_9b6d_a0c41b44648b" localSheetId="4" hidden="1">#REF!</definedName>
    <definedName name="TB24c25085_3ee4_4e11_9b6d_a0c41b44648b" hidden="1">#REF!</definedName>
    <definedName name="TB279b3a1c_d4b1_41ed_a93b_b717d65e14fb" localSheetId="10" hidden="1">#REF!</definedName>
    <definedName name="TB279b3a1c_d4b1_41ed_a93b_b717d65e14fb" localSheetId="4" hidden="1">#REF!</definedName>
    <definedName name="TB279b3a1c_d4b1_41ed_a93b_b717d65e14fb" hidden="1">#REF!</definedName>
    <definedName name="TB286ae201_5d4b_4e41_bf8b_e37678a88a92" localSheetId="10" hidden="1">#REF!</definedName>
    <definedName name="TB286ae201_5d4b_4e41_bf8b_e37678a88a92" localSheetId="4" hidden="1">#REF!</definedName>
    <definedName name="TB286ae201_5d4b_4e41_bf8b_e37678a88a92" hidden="1">#REF!</definedName>
    <definedName name="TB2e613c3c_292c_4c09_a7dd_a8f6d12a24c7" localSheetId="10" hidden="1">#REF!</definedName>
    <definedName name="TB2e613c3c_292c_4c09_a7dd_a8f6d12a24c7" localSheetId="4" hidden="1">#REF!</definedName>
    <definedName name="TB2e613c3c_292c_4c09_a7dd_a8f6d12a24c7" hidden="1">#REF!</definedName>
    <definedName name="TB3752865f_2475_4f0a_bcbc_55d4c4dbeba8" localSheetId="10" hidden="1">#REF!</definedName>
    <definedName name="TB3752865f_2475_4f0a_bcbc_55d4c4dbeba8" localSheetId="4" hidden="1">#REF!</definedName>
    <definedName name="TB3752865f_2475_4f0a_bcbc_55d4c4dbeba8" hidden="1">#REF!</definedName>
    <definedName name="TB3cc3c88f_0928_445d_aca6_e362fb0df53f" localSheetId="10" hidden="1">#REF!</definedName>
    <definedName name="TB3cc3c88f_0928_445d_aca6_e362fb0df53f" localSheetId="4" hidden="1">#REF!</definedName>
    <definedName name="TB3cc3c88f_0928_445d_aca6_e362fb0df53f" hidden="1">#REF!</definedName>
    <definedName name="TB3dd32f2d_d966_47ef_adb7_ccced5c06942" localSheetId="10" hidden="1">#REF!</definedName>
    <definedName name="TB3dd32f2d_d966_47ef_adb7_ccced5c06942" localSheetId="4" hidden="1">#REF!</definedName>
    <definedName name="TB3dd32f2d_d966_47ef_adb7_ccced5c06942" hidden="1">#REF!</definedName>
    <definedName name="TB3ee5bacd_2885_48fd_a8e0_2e56f45eb24b" localSheetId="10" hidden="1">#REF!</definedName>
    <definedName name="TB3ee5bacd_2885_48fd_a8e0_2e56f45eb24b" localSheetId="4" hidden="1">#REF!</definedName>
    <definedName name="TB3ee5bacd_2885_48fd_a8e0_2e56f45eb24b" hidden="1">#REF!</definedName>
    <definedName name="TB4086f2aa_2e1a_4a1b_89bd_f2e2137a31b7" localSheetId="10" hidden="1">#REF!</definedName>
    <definedName name="TB4086f2aa_2e1a_4a1b_89bd_f2e2137a31b7" localSheetId="4" hidden="1">#REF!</definedName>
    <definedName name="TB4086f2aa_2e1a_4a1b_89bd_f2e2137a31b7" hidden="1">#REF!</definedName>
    <definedName name="TB41a7e2a9_e1dc_436e_8f8e_95f842a50278" localSheetId="10" hidden="1">#REF!</definedName>
    <definedName name="TB41a7e2a9_e1dc_436e_8f8e_95f842a50278" localSheetId="4" hidden="1">#REF!</definedName>
    <definedName name="TB41a7e2a9_e1dc_436e_8f8e_95f842a50278" hidden="1">#REF!</definedName>
    <definedName name="TB49224e63_c01e_4672_bd5e_6f41eda027d2" localSheetId="10" hidden="1">#REF!</definedName>
    <definedName name="TB49224e63_c01e_4672_bd5e_6f41eda027d2" localSheetId="4" hidden="1">#REF!</definedName>
    <definedName name="TB49224e63_c01e_4672_bd5e_6f41eda027d2" hidden="1">#REF!</definedName>
    <definedName name="TB4bc09717_f9e2_4915_841b_cfc44424ec2e" localSheetId="10" hidden="1">#REF!</definedName>
    <definedName name="TB4bc09717_f9e2_4915_841b_cfc44424ec2e" localSheetId="4" hidden="1">#REF!</definedName>
    <definedName name="TB4bc09717_f9e2_4915_841b_cfc44424ec2e" hidden="1">#REF!</definedName>
    <definedName name="TB4c9f0ddd_7696_49e0_a0f4_24407e394169" localSheetId="10" hidden="1">#REF!</definedName>
    <definedName name="TB4c9f0ddd_7696_49e0_a0f4_24407e394169" localSheetId="4" hidden="1">#REF!</definedName>
    <definedName name="TB4c9f0ddd_7696_49e0_a0f4_24407e394169" hidden="1">#REF!</definedName>
    <definedName name="TB58d7e9c6_e105_4dcb_bf83_ee5d3a7a626e" localSheetId="10" hidden="1">#REF!</definedName>
    <definedName name="TB58d7e9c6_e105_4dcb_bf83_ee5d3a7a626e" localSheetId="4" hidden="1">#REF!</definedName>
    <definedName name="TB58d7e9c6_e105_4dcb_bf83_ee5d3a7a626e" hidden="1">#REF!</definedName>
    <definedName name="TB593bd7bb_c3fa_47a9_87e6_26ea7c0f6f1b" localSheetId="10" hidden="1">#REF!</definedName>
    <definedName name="TB593bd7bb_c3fa_47a9_87e6_26ea7c0f6f1b" localSheetId="4" hidden="1">#REF!</definedName>
    <definedName name="TB593bd7bb_c3fa_47a9_87e6_26ea7c0f6f1b" hidden="1">#REF!</definedName>
    <definedName name="TB5f52ebb6_4924_4015_a4cc_2447aaac5c2b" localSheetId="10" hidden="1">#REF!</definedName>
    <definedName name="TB5f52ebb6_4924_4015_a4cc_2447aaac5c2b" localSheetId="4" hidden="1">#REF!</definedName>
    <definedName name="TB5f52ebb6_4924_4015_a4cc_2447aaac5c2b" hidden="1">#REF!</definedName>
    <definedName name="TB625a4dfa_2652_439f_9d3d_24149bb8be3e" localSheetId="10" hidden="1">#REF!</definedName>
    <definedName name="TB625a4dfa_2652_439f_9d3d_24149bb8be3e" localSheetId="4" hidden="1">#REF!</definedName>
    <definedName name="TB625a4dfa_2652_439f_9d3d_24149bb8be3e" hidden="1">#REF!</definedName>
    <definedName name="TB635e4a54_80f2_4cec_a913_d5820a1afc8b" localSheetId="10" hidden="1">#REF!</definedName>
    <definedName name="TB635e4a54_80f2_4cec_a913_d5820a1afc8b" localSheetId="4" hidden="1">#REF!</definedName>
    <definedName name="TB635e4a54_80f2_4cec_a913_d5820a1afc8b" hidden="1">#REF!</definedName>
    <definedName name="TB65e362a3_f9fd_4cb1_8113_5e0380d9759d" localSheetId="10" hidden="1">#REF!</definedName>
    <definedName name="TB65e362a3_f9fd_4cb1_8113_5e0380d9759d" localSheetId="4" hidden="1">#REF!</definedName>
    <definedName name="TB65e362a3_f9fd_4cb1_8113_5e0380d9759d" hidden="1">#REF!</definedName>
    <definedName name="TB68e43706_2259_4b17_b1bb_5332db627ee1" localSheetId="10" hidden="1">#REF!</definedName>
    <definedName name="TB68e43706_2259_4b17_b1bb_5332db627ee1" localSheetId="4" hidden="1">#REF!</definedName>
    <definedName name="TB68e43706_2259_4b17_b1bb_5332db627ee1" hidden="1">#REF!</definedName>
    <definedName name="TB6b04f59e_2fcc_4988_bb88_754ae9e7efc1" localSheetId="10" hidden="1">#REF!</definedName>
    <definedName name="TB6b04f59e_2fcc_4988_bb88_754ae9e7efc1" localSheetId="4" hidden="1">#REF!</definedName>
    <definedName name="TB6b04f59e_2fcc_4988_bb88_754ae9e7efc1" hidden="1">#REF!</definedName>
    <definedName name="TB6ccc9d53_1df4_42fc_bcb4_8b595b2cd476" localSheetId="10" hidden="1">#REF!</definedName>
    <definedName name="TB6ccc9d53_1df4_42fc_bcb4_8b595b2cd476" localSheetId="4" hidden="1">#REF!</definedName>
    <definedName name="TB6ccc9d53_1df4_42fc_bcb4_8b595b2cd476" hidden="1">#REF!</definedName>
    <definedName name="TB6e4b7363_5263_4346_9fdd_dcd7d2d3ebed" localSheetId="10" hidden="1">#REF!</definedName>
    <definedName name="TB6e4b7363_5263_4346_9fdd_dcd7d2d3ebed" localSheetId="4" hidden="1">#REF!</definedName>
    <definedName name="TB6e4b7363_5263_4346_9fdd_dcd7d2d3ebed" hidden="1">#REF!</definedName>
    <definedName name="TB6ff8d1f7_1d87_417c_b465_35ed13223ee5" localSheetId="10" hidden="1">#REF!</definedName>
    <definedName name="TB6ff8d1f7_1d87_417c_b465_35ed13223ee5" localSheetId="4" hidden="1">#REF!</definedName>
    <definedName name="TB6ff8d1f7_1d87_417c_b465_35ed13223ee5" hidden="1">#REF!</definedName>
    <definedName name="TB74c875df_f61a_4441_8007_1aea2354df67" localSheetId="10" hidden="1">#REF!</definedName>
    <definedName name="TB74c875df_f61a_4441_8007_1aea2354df67" localSheetId="4" hidden="1">#REF!</definedName>
    <definedName name="TB74c875df_f61a_4441_8007_1aea2354df67" hidden="1">#REF!</definedName>
    <definedName name="TB7596c735_b50d_4bc9_bef1_0720ac63defc" localSheetId="10" hidden="1">#REF!</definedName>
    <definedName name="TB7596c735_b50d_4bc9_bef1_0720ac63defc" localSheetId="4" hidden="1">#REF!</definedName>
    <definedName name="TB7596c735_b50d_4bc9_bef1_0720ac63defc" hidden="1">#REF!</definedName>
    <definedName name="TB79aae5f9_9365_4d94_8a72_ed1a65765005" localSheetId="10" hidden="1">#REF!</definedName>
    <definedName name="TB79aae5f9_9365_4d94_8a72_ed1a65765005" localSheetId="4" hidden="1">#REF!</definedName>
    <definedName name="TB79aae5f9_9365_4d94_8a72_ed1a65765005" hidden="1">#REF!</definedName>
    <definedName name="TB79e716b0_f45f_44d9_a8b3_6e288a1a0f18" localSheetId="10" hidden="1">#REF!</definedName>
    <definedName name="TB79e716b0_f45f_44d9_a8b3_6e288a1a0f18" localSheetId="4" hidden="1">#REF!</definedName>
    <definedName name="TB79e716b0_f45f_44d9_a8b3_6e288a1a0f18" hidden="1">#REF!</definedName>
    <definedName name="TB7aba700e_c1a5_42bf_a4ba_6a9823bcecdf" localSheetId="10" hidden="1">#REF!</definedName>
    <definedName name="TB7aba700e_c1a5_42bf_a4ba_6a9823bcecdf" localSheetId="4" hidden="1">#REF!</definedName>
    <definedName name="TB7aba700e_c1a5_42bf_a4ba_6a9823bcecdf" hidden="1">#REF!</definedName>
    <definedName name="TB7b1efa7a_7592_48c9_b660_4691ce18fc24" localSheetId="10" hidden="1">#REF!</definedName>
    <definedName name="TB7b1efa7a_7592_48c9_b660_4691ce18fc24" localSheetId="4" hidden="1">#REF!</definedName>
    <definedName name="TB7b1efa7a_7592_48c9_b660_4691ce18fc24" hidden="1">#REF!</definedName>
    <definedName name="TB7d41eddf_6584_491c_b3eb_2a1267220dc8" localSheetId="10" hidden="1">#REF!</definedName>
    <definedName name="TB7d41eddf_6584_491c_b3eb_2a1267220dc8" localSheetId="4" hidden="1">#REF!</definedName>
    <definedName name="TB7d41eddf_6584_491c_b3eb_2a1267220dc8" hidden="1">#REF!</definedName>
    <definedName name="TB7d71c3c2_0eb1_492d_8e29_e3ce262c7537" localSheetId="10" hidden="1">#REF!</definedName>
    <definedName name="TB7d71c3c2_0eb1_492d_8e29_e3ce262c7537" localSheetId="4" hidden="1">#REF!</definedName>
    <definedName name="TB7d71c3c2_0eb1_492d_8e29_e3ce262c7537" hidden="1">#REF!</definedName>
    <definedName name="TB7fa4dab9_6e69_47fa_a5eb_8ab231264153" localSheetId="10" hidden="1">#REF!</definedName>
    <definedName name="TB7fa4dab9_6e69_47fa_a5eb_8ab231264153" localSheetId="4" hidden="1">#REF!</definedName>
    <definedName name="TB7fa4dab9_6e69_47fa_a5eb_8ab231264153" hidden="1">#REF!</definedName>
    <definedName name="TB7fbdc5ec_6167_46bb_9463_ea859561ca7c" localSheetId="10" hidden="1">#REF!</definedName>
    <definedName name="TB7fbdc5ec_6167_46bb_9463_ea859561ca7c" localSheetId="4" hidden="1">#REF!</definedName>
    <definedName name="TB7fbdc5ec_6167_46bb_9463_ea859561ca7c" hidden="1">#REF!</definedName>
    <definedName name="TB7fd32c6d_5f1c_4cdc_83d1_a4eb495fca98" localSheetId="10" hidden="1">#REF!</definedName>
    <definedName name="TB7fd32c6d_5f1c_4cdc_83d1_a4eb495fca98" localSheetId="4" hidden="1">#REF!</definedName>
    <definedName name="TB7fd32c6d_5f1c_4cdc_83d1_a4eb495fca98" hidden="1">#REF!</definedName>
    <definedName name="TB890e1101_590c_4d1d_95c7_e54c55a3f5cd" localSheetId="10" hidden="1">#REF!</definedName>
    <definedName name="TB890e1101_590c_4d1d_95c7_e54c55a3f5cd" localSheetId="4" hidden="1">#REF!</definedName>
    <definedName name="TB890e1101_590c_4d1d_95c7_e54c55a3f5cd" hidden="1">#REF!</definedName>
    <definedName name="TB8b2cf6af_f933_47dd_9937_4be2a84eccfa" localSheetId="10" hidden="1">#REF!</definedName>
    <definedName name="TB8b2cf6af_f933_47dd_9937_4be2a84eccfa" localSheetId="4" hidden="1">#REF!</definedName>
    <definedName name="TB8b2cf6af_f933_47dd_9937_4be2a84eccfa" hidden="1">#REF!</definedName>
    <definedName name="TB8c2e8406_fd80_446f_9da5_392d4d3403bc" localSheetId="10" hidden="1">#REF!</definedName>
    <definedName name="TB8c2e8406_fd80_446f_9da5_392d4d3403bc" localSheetId="4" hidden="1">#REF!</definedName>
    <definedName name="TB8c2e8406_fd80_446f_9da5_392d4d3403bc" hidden="1">#REF!</definedName>
    <definedName name="TB8c85b6c3_ab08_4be9_889a_926214ecbdbb" localSheetId="10" hidden="1">#REF!</definedName>
    <definedName name="TB8c85b6c3_ab08_4be9_889a_926214ecbdbb" localSheetId="4" hidden="1">#REF!</definedName>
    <definedName name="TB8c85b6c3_ab08_4be9_889a_926214ecbdbb" hidden="1">#REF!</definedName>
    <definedName name="TB8c9439a3_7cec_4f6d_b2cc_8a66d691b9b5" localSheetId="10" hidden="1">#REF!</definedName>
    <definedName name="TB8c9439a3_7cec_4f6d_b2cc_8a66d691b9b5" localSheetId="4" hidden="1">#REF!</definedName>
    <definedName name="TB8c9439a3_7cec_4f6d_b2cc_8a66d691b9b5" hidden="1">#REF!</definedName>
    <definedName name="TB906268ad_a4c7_45cb_a8cc_28f7ada3ef59" localSheetId="10" hidden="1">#REF!</definedName>
    <definedName name="TB906268ad_a4c7_45cb_a8cc_28f7ada3ef59" localSheetId="4" hidden="1">#REF!</definedName>
    <definedName name="TB906268ad_a4c7_45cb_a8cc_28f7ada3ef59" hidden="1">#REF!</definedName>
    <definedName name="TB93003b03_9af7_4e27_91fb_26ee5cf1fcd1" localSheetId="10" hidden="1">#REF!</definedName>
    <definedName name="TB93003b03_9af7_4e27_91fb_26ee5cf1fcd1" localSheetId="4" hidden="1">#REF!</definedName>
    <definedName name="TB93003b03_9af7_4e27_91fb_26ee5cf1fcd1" hidden="1">#REF!</definedName>
    <definedName name="TB95209800_180c_4ced_9463_a08604050f98" localSheetId="10" hidden="1">#REF!</definedName>
    <definedName name="TB95209800_180c_4ced_9463_a08604050f98" localSheetId="4" hidden="1">#REF!</definedName>
    <definedName name="TB95209800_180c_4ced_9463_a08604050f98" hidden="1">#REF!</definedName>
    <definedName name="TB96b8ba13_d758_444b_a595_987a6d81300a" localSheetId="10" hidden="1">#REF!</definedName>
    <definedName name="TB96b8ba13_d758_444b_a595_987a6d81300a" localSheetId="4" hidden="1">#REF!</definedName>
    <definedName name="TB96b8ba13_d758_444b_a595_987a6d81300a" hidden="1">#REF!</definedName>
    <definedName name="TB9ac2f154_cf02_40e9_89f8_96cd06f24172" localSheetId="10" hidden="1">#REF!</definedName>
    <definedName name="TB9ac2f154_cf02_40e9_89f8_96cd06f24172" localSheetId="4" hidden="1">#REF!</definedName>
    <definedName name="TB9ac2f154_cf02_40e9_89f8_96cd06f24172" hidden="1">#REF!</definedName>
    <definedName name="TB9ffa9d11_bfb3_4c11_bbc4_06ce823db186" localSheetId="10" hidden="1">#REF!</definedName>
    <definedName name="TB9ffa9d11_bfb3_4c11_bbc4_06ce823db186" localSheetId="4" hidden="1">#REF!</definedName>
    <definedName name="TB9ffa9d11_bfb3_4c11_bbc4_06ce823db186" hidden="1">#REF!</definedName>
    <definedName name="TBa0d804b0_e922_4e1f_ac2a_b0a839376ac2" localSheetId="10" hidden="1">#REF!</definedName>
    <definedName name="TBa0d804b0_e922_4e1f_ac2a_b0a839376ac2" localSheetId="4" hidden="1">#REF!</definedName>
    <definedName name="TBa0d804b0_e922_4e1f_ac2a_b0a839376ac2" hidden="1">#REF!</definedName>
    <definedName name="TBa3fff2b5_9fcf_4ad3_9d27_75ad871688c4" localSheetId="10" hidden="1">#REF!</definedName>
    <definedName name="TBa3fff2b5_9fcf_4ad3_9d27_75ad871688c4" localSheetId="4" hidden="1">#REF!</definedName>
    <definedName name="TBa3fff2b5_9fcf_4ad3_9d27_75ad871688c4" hidden="1">#REF!</definedName>
    <definedName name="TBa8f4c3aa_a2c4_4a83_a36b_134bfcaae168" localSheetId="10" hidden="1">#REF!</definedName>
    <definedName name="TBa8f4c3aa_a2c4_4a83_a36b_134bfcaae168" localSheetId="4" hidden="1">#REF!</definedName>
    <definedName name="TBa8f4c3aa_a2c4_4a83_a36b_134bfcaae168" hidden="1">#REF!</definedName>
    <definedName name="TBac0efa9e_bd15_43fa_87f0_aa2c86591bd9" localSheetId="10" hidden="1">#REF!</definedName>
    <definedName name="TBac0efa9e_bd15_43fa_87f0_aa2c86591bd9" localSheetId="4" hidden="1">#REF!</definedName>
    <definedName name="TBac0efa9e_bd15_43fa_87f0_aa2c86591bd9" hidden="1">#REF!</definedName>
    <definedName name="TBae321c3c_089c_4a23_9e65_8336211cb619" localSheetId="10" hidden="1">#REF!</definedName>
    <definedName name="TBae321c3c_089c_4a23_9e65_8336211cb619" localSheetId="4" hidden="1">#REF!</definedName>
    <definedName name="TBae321c3c_089c_4a23_9e65_8336211cb619" hidden="1">#REF!</definedName>
    <definedName name="TBaf9fc1a6_1ca3_4274_843e_17e8b38975d5" localSheetId="10" hidden="1">#REF!</definedName>
    <definedName name="TBaf9fc1a6_1ca3_4274_843e_17e8b38975d5" localSheetId="4" hidden="1">#REF!</definedName>
    <definedName name="TBaf9fc1a6_1ca3_4274_843e_17e8b38975d5" hidden="1">#REF!</definedName>
    <definedName name="TBb0a6381c_a79d_4930_b187_c47e91e43536" localSheetId="10" hidden="1">#REF!</definedName>
    <definedName name="TBb0a6381c_a79d_4930_b187_c47e91e43536" localSheetId="4" hidden="1">#REF!</definedName>
    <definedName name="TBb0a6381c_a79d_4930_b187_c47e91e43536" hidden="1">#REF!</definedName>
    <definedName name="TBb2bc56b6_d724_4a8a_b49a_efaf9da31a17" localSheetId="10" hidden="1">#REF!</definedName>
    <definedName name="TBb2bc56b6_d724_4a8a_b49a_efaf9da31a17" localSheetId="4" hidden="1">#REF!</definedName>
    <definedName name="TBb2bc56b6_d724_4a8a_b49a_efaf9da31a17" hidden="1">#REF!</definedName>
    <definedName name="TBb3ce433b_cb4a_4536_8e37_cacf11690626" localSheetId="10" hidden="1">#REF!</definedName>
    <definedName name="TBb3ce433b_cb4a_4536_8e37_cacf11690626" localSheetId="4" hidden="1">#REF!</definedName>
    <definedName name="TBb3ce433b_cb4a_4536_8e37_cacf11690626" hidden="1">#REF!</definedName>
    <definedName name="TBb74450f5_1540_4f5e_a350_433fecd91a70" localSheetId="10" hidden="1">#REF!</definedName>
    <definedName name="TBb74450f5_1540_4f5e_a350_433fecd91a70" localSheetId="4" hidden="1">#REF!</definedName>
    <definedName name="TBb74450f5_1540_4f5e_a350_433fecd91a70" hidden="1">#REF!</definedName>
    <definedName name="TBc046127e_8dff_4f05_b8f8_7a294571a289" localSheetId="10" hidden="1">#REF!</definedName>
    <definedName name="TBc046127e_8dff_4f05_b8f8_7a294571a289" localSheetId="4" hidden="1">#REF!</definedName>
    <definedName name="TBc046127e_8dff_4f05_b8f8_7a294571a289" hidden="1">#REF!</definedName>
    <definedName name="TBc0961fad_90ad_4997_a7f3_4fdce9546212" localSheetId="10" hidden="1">#REF!</definedName>
    <definedName name="TBc0961fad_90ad_4997_a7f3_4fdce9546212" localSheetId="4" hidden="1">#REF!</definedName>
    <definedName name="TBc0961fad_90ad_4997_a7f3_4fdce9546212" hidden="1">#REF!</definedName>
    <definedName name="TBc1a654e6_bc1b_4b45_818a_fe39d6a5de4a" localSheetId="10" hidden="1">#REF!</definedName>
    <definedName name="TBc1a654e6_bc1b_4b45_818a_fe39d6a5de4a" localSheetId="4" hidden="1">#REF!</definedName>
    <definedName name="TBc1a654e6_bc1b_4b45_818a_fe39d6a5de4a" hidden="1">#REF!</definedName>
    <definedName name="TBc2fcb485_5b10_46c8_a6a8_aac2afffb862" localSheetId="10" hidden="1">#REF!</definedName>
    <definedName name="TBc2fcb485_5b10_46c8_a6a8_aac2afffb862" localSheetId="4" hidden="1">#REF!</definedName>
    <definedName name="TBc2fcb485_5b10_46c8_a6a8_aac2afffb862" hidden="1">#REF!</definedName>
    <definedName name="TBc453c72c_62f0_4bee_9b98_8f661d22bc98" localSheetId="10" hidden="1">#REF!</definedName>
    <definedName name="TBc453c72c_62f0_4bee_9b98_8f661d22bc98" localSheetId="4" hidden="1">#REF!</definedName>
    <definedName name="TBc453c72c_62f0_4bee_9b98_8f661d22bc98" hidden="1">#REF!</definedName>
    <definedName name="TBc91ae9f6_7ef4_4dc3_a7e4_0ddb7b327e6f" localSheetId="10" hidden="1">#REF!</definedName>
    <definedName name="TBc91ae9f6_7ef4_4dc3_a7e4_0ddb7b327e6f" localSheetId="4" hidden="1">#REF!</definedName>
    <definedName name="TBc91ae9f6_7ef4_4dc3_a7e4_0ddb7b327e6f" hidden="1">#REF!</definedName>
    <definedName name="TBce2f3914_796d_45ae_a80b_ffbf57cb59df" localSheetId="10" hidden="1">#REF!</definedName>
    <definedName name="TBce2f3914_796d_45ae_a80b_ffbf57cb59df" localSheetId="4" hidden="1">#REF!</definedName>
    <definedName name="TBce2f3914_796d_45ae_a80b_ffbf57cb59df" hidden="1">#REF!</definedName>
    <definedName name="TBd5bbd24a_d88c_4bec_b45c_da441ea47ad3" localSheetId="10" hidden="1">#REF!</definedName>
    <definedName name="TBd5bbd24a_d88c_4bec_b45c_da441ea47ad3" localSheetId="4" hidden="1">#REF!</definedName>
    <definedName name="TBd5bbd24a_d88c_4bec_b45c_da441ea47ad3" hidden="1">#REF!</definedName>
    <definedName name="TBd7e9794e_e8ec_400c_acb0_cd7befa0a0b4" localSheetId="10" hidden="1">#REF!</definedName>
    <definedName name="TBd7e9794e_e8ec_400c_acb0_cd7befa0a0b4" localSheetId="4" hidden="1">#REF!</definedName>
    <definedName name="TBd7e9794e_e8ec_400c_acb0_cd7befa0a0b4" hidden="1">#REF!</definedName>
    <definedName name="TBdaf03792_6fd8_48d4_aac7_80fe0a9b5729" localSheetId="10" hidden="1">#REF!</definedName>
    <definedName name="TBdaf03792_6fd8_48d4_aac7_80fe0a9b5729" localSheetId="4" hidden="1">#REF!</definedName>
    <definedName name="TBdaf03792_6fd8_48d4_aac7_80fe0a9b5729" hidden="1">#REF!</definedName>
    <definedName name="TBdde76369_217d_423e_81dc_0ca0b4b08e7b" localSheetId="10" hidden="1">#REF!</definedName>
    <definedName name="TBdde76369_217d_423e_81dc_0ca0b4b08e7b" localSheetId="4" hidden="1">#REF!</definedName>
    <definedName name="TBdde76369_217d_423e_81dc_0ca0b4b08e7b" hidden="1">#REF!</definedName>
    <definedName name="TBde1b3dd0_b543_42b6_9cd5_b20e266872d2" localSheetId="10" hidden="1">#REF!</definedName>
    <definedName name="TBde1b3dd0_b543_42b6_9cd5_b20e266872d2" localSheetId="4" hidden="1">#REF!</definedName>
    <definedName name="TBde1b3dd0_b543_42b6_9cd5_b20e266872d2" hidden="1">#REF!</definedName>
    <definedName name="TBe05ed7d7_f86b_4776_adc9_1c3bac7d1a28" localSheetId="10" hidden="1">#REF!</definedName>
    <definedName name="TBe05ed7d7_f86b_4776_adc9_1c3bac7d1a28" localSheetId="4" hidden="1">#REF!</definedName>
    <definedName name="TBe05ed7d7_f86b_4776_adc9_1c3bac7d1a28" hidden="1">#REF!</definedName>
    <definedName name="TBe3d4ee3f_b929_4510_bf56_3dbc4819290e" localSheetId="10" hidden="1">#REF!</definedName>
    <definedName name="TBe3d4ee3f_b929_4510_bf56_3dbc4819290e" localSheetId="4" hidden="1">#REF!</definedName>
    <definedName name="TBe3d4ee3f_b929_4510_bf56_3dbc4819290e" hidden="1">#REF!</definedName>
    <definedName name="TBe5d48a13_37ed_4965_aa83_5725c0212341" localSheetId="10" hidden="1">#REF!</definedName>
    <definedName name="TBe5d48a13_37ed_4965_aa83_5725c0212341" localSheetId="4" hidden="1">#REF!</definedName>
    <definedName name="TBe5d48a13_37ed_4965_aa83_5725c0212341" hidden="1">#REF!</definedName>
    <definedName name="TBe84d9134_29a4_41e0_a1c6_f1445d7c41cd" localSheetId="10" hidden="1">#REF!</definedName>
    <definedName name="TBe84d9134_29a4_41e0_a1c6_f1445d7c41cd" localSheetId="4" hidden="1">#REF!</definedName>
    <definedName name="TBe84d9134_29a4_41e0_a1c6_f1445d7c41cd" hidden="1">#REF!</definedName>
    <definedName name="TBef51094f_9e1b_42a9_906a_de9f72c9276b" localSheetId="10" hidden="1">#REF!</definedName>
    <definedName name="TBef51094f_9e1b_42a9_906a_de9f72c9276b" localSheetId="4" hidden="1">#REF!</definedName>
    <definedName name="TBef51094f_9e1b_42a9_906a_de9f72c9276b" hidden="1">#REF!</definedName>
    <definedName name="TBf3568d85_260e_4da3_8d77_1d6d682cb701" localSheetId="10" hidden="1">#REF!</definedName>
    <definedName name="TBf3568d85_260e_4da3_8d77_1d6d682cb701" localSheetId="4" hidden="1">#REF!</definedName>
    <definedName name="TBf3568d85_260e_4da3_8d77_1d6d682cb701" hidden="1">#REF!</definedName>
    <definedName name="TBf5da05cf_972d_4f35_b2ca_a0dacbde894a" localSheetId="10" hidden="1">#REF!</definedName>
    <definedName name="TBf5da05cf_972d_4f35_b2ca_a0dacbde894a" localSheetId="4" hidden="1">#REF!</definedName>
    <definedName name="TBf5da05cf_972d_4f35_b2ca_a0dacbde894a" hidden="1">#REF!</definedName>
    <definedName name="TBfa220b4b_7a16_4554_8ec1_cdb9ca8ef384" localSheetId="10" hidden="1">#REF!</definedName>
    <definedName name="TBfa220b4b_7a16_4554_8ec1_cdb9ca8ef384" localSheetId="4" hidden="1">#REF!</definedName>
    <definedName name="TBfa220b4b_7a16_4554_8ec1_cdb9ca8ef384" hidden="1">#REF!</definedName>
    <definedName name="tbl_ProdInfo" localSheetId="10" hidden="1">#REF!</definedName>
    <definedName name="tbl_ProdInfo" localSheetId="4" hidden="1">#REF!</definedName>
    <definedName name="tbl_ProdInfo" hidden="1">#REF!</definedName>
    <definedName name="tbPosition" localSheetId="10" hidden="1">#REF!</definedName>
    <definedName name="tbPosition" localSheetId="4" hidden="1">#REF!</definedName>
    <definedName name="tbPosition" hidden="1">#REF!</definedName>
    <definedName name="tdjmh" localSheetId="2" hidden="1">{#N/A,#N/A,FALSE,"UK";#N/A,#N/A,FALSE,"FR";#N/A,#N/A,FALSE,"SWE";#N/A,#N/A,FALSE,"BE";#N/A,#N/A,FALSE,"IT";#N/A,#N/A,FALSE,"SP";#N/A,#N/A,FALSE,"GE";#N/A,#N/A,FALSE,"PO";#N/A,#N/A,FALSE,"SWI";#N/A,#N/A,FALSE,"NON"}</definedName>
    <definedName name="tdjmh" localSheetId="4" hidden="1">{#N/A,#N/A,FALSE,"UK";#N/A,#N/A,FALSE,"FR";#N/A,#N/A,FALSE,"SWE";#N/A,#N/A,FALSE,"BE";#N/A,#N/A,FALSE,"IT";#N/A,#N/A,FALSE,"SP";#N/A,#N/A,FALSE,"GE";#N/A,#N/A,FALSE,"PO";#N/A,#N/A,FALSE,"SWI";#N/A,#N/A,FALSE,"NON"}</definedName>
    <definedName name="tdjmh" hidden="1">{#N/A,#N/A,FALSE,"UK";#N/A,#N/A,FALSE,"FR";#N/A,#N/A,FALSE,"SWE";#N/A,#N/A,FALSE,"BE";#N/A,#N/A,FALSE,"IT";#N/A,#N/A,FALSE,"SP";#N/A,#N/A,FALSE,"GE";#N/A,#N/A,FALSE,"PO";#N/A,#N/A,FALSE,"SWI";#N/A,#N/A,FALSE,"NON"}</definedName>
    <definedName name="tdrjryds" localSheetId="2" hidden="1">{#N/A,#N/A,FALSE,"UK";#N/A,#N/A,FALSE,"FR";#N/A,#N/A,FALSE,"SWE";#N/A,#N/A,FALSE,"BE";#N/A,#N/A,FALSE,"IT";#N/A,#N/A,FALSE,"SP";#N/A,#N/A,FALSE,"GE";#N/A,#N/A,FALSE,"PO";#N/A,#N/A,FALSE,"SWI";#N/A,#N/A,FALSE,"NON"}</definedName>
    <definedName name="tdrjryds" localSheetId="4" hidden="1">{#N/A,#N/A,FALSE,"UK";#N/A,#N/A,FALSE,"FR";#N/A,#N/A,FALSE,"SWE";#N/A,#N/A,FALSE,"BE";#N/A,#N/A,FALSE,"IT";#N/A,#N/A,FALSE,"SP";#N/A,#N/A,FALSE,"GE";#N/A,#N/A,FALSE,"PO";#N/A,#N/A,FALSE,"SWI";#N/A,#N/A,FALSE,"NON"}</definedName>
    <definedName name="tdrjryds" hidden="1">{#N/A,#N/A,FALSE,"UK";#N/A,#N/A,FALSE,"FR";#N/A,#N/A,FALSE,"SWE";#N/A,#N/A,FALSE,"BE";#N/A,#N/A,FALSE,"IT";#N/A,#N/A,FALSE,"SP";#N/A,#N/A,FALSE,"GE";#N/A,#N/A,FALSE,"PO";#N/A,#N/A,FALSE,"SWI";#N/A,#N/A,FALSE,"NON"}</definedName>
    <definedName name="TE_12_05" localSheetId="10">#REF!</definedName>
    <definedName name="TE_12_05">#REF!</definedName>
    <definedName name="ted" localSheetId="2" hidden="1">{#N/A,#N/A,TRUE,"FA 1 &amp; 2";#N/A,#N/A,TRUE,"FA 3 &amp; 4";#N/A,#N/A,TRUE,"FA 5 &amp; 6";#N/A,#N/A,TRUE,"FA 7 &amp; 8";#N/A,#N/A,TRUE,"FA 9 &amp; 10";#N/A,#N/A,TRUE,"FA 11";#N/A,#N/A,TRUE,"FA 12";#N/A,#N/A,TRUE,"FA 13";#N/A,#N/A,TRUE,"FA 14 &amp; 15"}</definedName>
    <definedName name="ted" localSheetId="4" hidden="1">{#N/A,#N/A,TRUE,"FA 1 &amp; 2";#N/A,#N/A,TRUE,"FA 3 &amp; 4";#N/A,#N/A,TRUE,"FA 5 &amp; 6";#N/A,#N/A,TRUE,"FA 7 &amp; 8";#N/A,#N/A,TRUE,"FA 9 &amp; 10";#N/A,#N/A,TRUE,"FA 11";#N/A,#N/A,TRUE,"FA 12";#N/A,#N/A,TRUE,"FA 13";#N/A,#N/A,TRUE,"FA 14 &amp; 15"}</definedName>
    <definedName name="ted" hidden="1">{#N/A,#N/A,TRUE,"FA 1 &amp; 2";#N/A,#N/A,TRUE,"FA 3 &amp; 4";#N/A,#N/A,TRUE,"FA 5 &amp; 6";#N/A,#N/A,TRUE,"FA 7 &amp; 8";#N/A,#N/A,TRUE,"FA 9 &amp; 10";#N/A,#N/A,TRUE,"FA 11";#N/A,#N/A,TRUE,"FA 12";#N/A,#N/A,TRUE,"FA 13";#N/A,#N/A,TRUE,"FA 14 &amp; 15"}</definedName>
    <definedName name="tel" localSheetId="2" hidden="1">{#N/A,#N/A,FALSE,"השקעות HOT מרוכז ";#N/A,#N/A,FALSE,"תשתיות";#N/A,#N/A,FALSE,"התקנות";#N/A,#N/A,FALSE,"ציוד קצה";#N/A,#N/A,FALSE,"תשתיות IP ורשת תמסורת";#N/A,#N/A,FALSE,"מערכות מידע";#N/A,#N/A,FALSE,"מערכות מידע לפי פרוייקטים";#N/A,#N/A,FALSE,"השקעות אחר"}</definedName>
    <definedName name="tel" localSheetId="4" hidden="1">{#N/A,#N/A,FALSE,"השקעות HOT מרוכז ";#N/A,#N/A,FALSE,"תשתיות";#N/A,#N/A,FALSE,"התקנות";#N/A,#N/A,FALSE,"ציוד קצה";#N/A,#N/A,FALSE,"תשתיות IP ורשת תמסורת";#N/A,#N/A,FALSE,"מערכות מידע";#N/A,#N/A,FALSE,"מערכות מידע לפי פרוייקטים";#N/A,#N/A,FALSE,"השקעות אחר"}</definedName>
    <definedName name="tel" hidden="1">{#N/A,#N/A,FALSE,"השקעות HOT מרוכז ";#N/A,#N/A,FALSE,"תשתיות";#N/A,#N/A,FALSE,"התקנות";#N/A,#N/A,FALSE,"ציוד קצה";#N/A,#N/A,FALSE,"תשתיות IP ורשת תמסורת";#N/A,#N/A,FALSE,"מערכות מידע";#N/A,#N/A,FALSE,"מערכות מידע לפי פרוייקטים";#N/A,#N/A,FALSE,"השקעות אחר"}</definedName>
    <definedName name="telecom" localSheetId="2" hidden="1">{"גביה התחלה 1",#N/A,FALSE,"ינואר 02";"גביה התחלה 2",#N/A,FALSE,"ינואר 02";"גביה  התחלה 3",#N/A,FALSE,"ינואר 02"}</definedName>
    <definedName name="telecom" localSheetId="4" hidden="1">{"גביה התחלה 1",#N/A,FALSE,"ינואר 02";"גביה התחלה 2",#N/A,FALSE,"ינואר 02";"גביה  התחלה 3",#N/A,FALSE,"ינואר 02"}</definedName>
    <definedName name="telecom" hidden="1">{"גביה התחלה 1",#N/A,FALSE,"ינואר 02";"גביה התחלה 2",#N/A,FALSE,"ינואר 02";"גביה  התחלה 3",#N/A,FALSE,"ינואר 02"}</definedName>
    <definedName name="Telephone" localSheetId="10">#REF!</definedName>
    <definedName name="Telephone" localSheetId="4">#REF!</definedName>
    <definedName name="Telephone">#REF!</definedName>
    <definedName name="Temp" localSheetId="2" hidden="1">{#N/A,#N/A,TRUE,"Cash";#N/A,#N/A,TRUE,"AR";#N/A,#N/A,TRUE,"M&amp;S";#N/A,#N/A,TRUE,"OCA";#N/A,#N/A,TRUE,"DefTaxA";#N/A,#N/A,TRUE,"OLTA";#N/A,#N/A,TRUE,"Curr Liab";#N/A,#N/A,TRUE,"OLTL";#N/A,#N/A,TRUE,"DefTax";#N/A,#N/A,TRUE,"equity"}</definedName>
    <definedName name="Temp" localSheetId="4" hidden="1">{#N/A,#N/A,TRUE,"Cash";#N/A,#N/A,TRUE,"AR";#N/A,#N/A,TRUE,"M&amp;S";#N/A,#N/A,TRUE,"OCA";#N/A,#N/A,TRUE,"DefTaxA";#N/A,#N/A,TRUE,"OLTA";#N/A,#N/A,TRUE,"Curr Liab";#N/A,#N/A,TRUE,"OLTL";#N/A,#N/A,TRUE,"DefTax";#N/A,#N/A,TRUE,"equity"}</definedName>
    <definedName name="Temp" hidden="1">{#N/A,#N/A,TRUE,"Cash";#N/A,#N/A,TRUE,"AR";#N/A,#N/A,TRUE,"M&amp;S";#N/A,#N/A,TRUE,"OCA";#N/A,#N/A,TRUE,"DefTaxA";#N/A,#N/A,TRUE,"OLTA";#N/A,#N/A,TRUE,"Curr Liab";#N/A,#N/A,TRUE,"OLTL";#N/A,#N/A,TRUE,"DefTax";#N/A,#N/A,TRUE,"equity"}</definedName>
    <definedName name="Temp_2" localSheetId="2" hidden="1">{#N/A,#N/A,FALSE,"Assessment";#N/A,#N/A,FALSE,"Staffing";#N/A,#N/A,FALSE,"Hires";#N/A,#N/A,FALSE,"Assumptions"}</definedName>
    <definedName name="Temp_2" localSheetId="4" hidden="1">{#N/A,#N/A,FALSE,"Assessment";#N/A,#N/A,FALSE,"Staffing";#N/A,#N/A,FALSE,"Hires";#N/A,#N/A,FALSE,"Assumptions"}</definedName>
    <definedName name="Temp_2" hidden="1">{#N/A,#N/A,FALSE,"Assessment";#N/A,#N/A,FALSE,"Staffing";#N/A,#N/A,FALSE,"Hires";#N/A,#N/A,FALSE,"Assumptions"}</definedName>
    <definedName name="Temp_3" localSheetId="2" hidden="1">{#N/A,#N/A,FALSE,"Assessment";#N/A,#N/A,FALSE,"Staffing";#N/A,#N/A,FALSE,"Hires";#N/A,#N/A,FALSE,"Assumptions"}</definedName>
    <definedName name="Temp_3" localSheetId="4" hidden="1">{#N/A,#N/A,FALSE,"Assessment";#N/A,#N/A,FALSE,"Staffing";#N/A,#N/A,FALSE,"Hires";#N/A,#N/A,FALSE,"Assumptions"}</definedName>
    <definedName name="Temp_3" hidden="1">{#N/A,#N/A,FALSE,"Assessment";#N/A,#N/A,FALSE,"Staffing";#N/A,#N/A,FALSE,"Hires";#N/A,#N/A,FALSE,"Assumptions"}</definedName>
    <definedName name="temp1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emp1" localSheetId="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emp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EMP2" localSheetId="2" hidden="1">{"'B-2 QSER Jun 98 4-27-98 cor'!$A$1:$F$57"}</definedName>
    <definedName name="TEMP2" localSheetId="4" hidden="1">{"'B-2 QSER Jun 98 4-27-98 cor'!$A$1:$F$57"}</definedName>
    <definedName name="TEMP2" hidden="1">{"'B-2 QSER Jun 98 4-27-98 cor'!$A$1:$F$57"}</definedName>
    <definedName name="TEMP3" localSheetId="2" hidden="1">{"'B-2 QSER Jun 98 4-27-98 cor'!$A$1:$F$57"}</definedName>
    <definedName name="TEMP3" localSheetId="4" hidden="1">{"'B-2 QSER Jun 98 4-27-98 cor'!$A$1:$F$57"}</definedName>
    <definedName name="TEMP3" hidden="1">{"'B-2 QSER Jun 98 4-27-98 cor'!$A$1:$F$57"}</definedName>
    <definedName name="tempo" localSheetId="2" hidden="1">{"'Break down'!$A$4"}</definedName>
    <definedName name="tempo" localSheetId="4" hidden="1">{"'Break down'!$A$4"}</definedName>
    <definedName name="tempo" hidden="1">{"'Break down'!$A$4"}</definedName>
    <definedName name="terterferv" localSheetId="2" hidden="1">{#N/A,#N/A,FALSE,"A"}</definedName>
    <definedName name="terterferv" localSheetId="4" hidden="1">{#N/A,#N/A,FALSE,"A"}</definedName>
    <definedName name="terterferv" hidden="1">{#N/A,#N/A,FALSE,"A"}</definedName>
    <definedName name="tes" localSheetId="2" hidden="1">{#N/A,#N/A,TRUE,"Index";#N/A,#N/A,TRUE,"Summary";#N/A,#N/A,TRUE,"General Assumptions";#N/A,#N/A,TRUE,"Economic Assumptions";#N/A,#N/A,TRUE,"Technical Assumptions";#N/A,#N/A,TRUE,"Construction sheet";#N/A,#N/A,TRUE,"Revenues &amp; Costs";#N/A,#N/A,TRUE,"Debt Sheet";#N/A,#N/A,TRUE,"Depreciation";#N/A,#N/A,TRUE,"Cashflow Statement";#N/A,#N/A,TRUE,"Income Statement";#N/A,#N/A,TRUE,"Balance Sheet";#N/A,#N/A,TRUE,"Ratios"}</definedName>
    <definedName name="tes" localSheetId="4" hidden="1">{#N/A,#N/A,TRUE,"Index";#N/A,#N/A,TRUE,"Summary";#N/A,#N/A,TRUE,"General Assumptions";#N/A,#N/A,TRUE,"Economic Assumptions";#N/A,#N/A,TRUE,"Technical Assumptions";#N/A,#N/A,TRUE,"Construction sheet";#N/A,#N/A,TRUE,"Revenues &amp; Costs";#N/A,#N/A,TRUE,"Debt Sheet";#N/A,#N/A,TRUE,"Depreciation";#N/A,#N/A,TRUE,"Cashflow Statement";#N/A,#N/A,TRUE,"Income Statement";#N/A,#N/A,TRUE,"Balance Sheet";#N/A,#N/A,TRUE,"Ratios"}</definedName>
    <definedName name="tes" hidden="1">{#N/A,#N/A,TRUE,"Index";#N/A,#N/A,TRUE,"Summary";#N/A,#N/A,TRUE,"General Assumptions";#N/A,#N/A,TRUE,"Economic Assumptions";#N/A,#N/A,TRUE,"Technical Assumptions";#N/A,#N/A,TRUE,"Construction sheet";#N/A,#N/A,TRUE,"Revenues &amp; Costs";#N/A,#N/A,TRUE,"Debt Sheet";#N/A,#N/A,TRUE,"Depreciation";#N/A,#N/A,TRUE,"Cashflow Statement";#N/A,#N/A,TRUE,"Income Statement";#N/A,#N/A,TRUE,"Balance Sheet";#N/A,#N/A,TRUE,"Ratios"}</definedName>
    <definedName name="test" localSheetId="2" hidden="1">{#N/A,#N/A,FALSE,"A BS";#N/A,#N/A,FALSE,"B Ratios";#N/A,#N/A,FALSE,"A P&amp;L";#N/A,#N/A,FALSE,"A SIG";#N/A,#N/A,FALSE,"B Verif";#N/A,#N/A,FALSE,"B Verif LEADS";#N/A,#N/A,FALSE,"C";#N/A,#N/A,FALSE,"D";#N/A,#N/A,FALSE,"E";#N/A,#N/A,FALSE,"F";#N/A,#N/A,FALSE,"G";#N/A,#N/A,FALSE,"H";#N/A,#N/A,FALSE,"I";#N/A,#N/A,FALSE,"K";#N/A,#N/A,FALSE,"L";#N/A,#N/A,FALSE,"M";#N/A,#N/A,FALSE,"N";#N/A,#N/A,FALSE,"O";#N/A,#N/A,FALSE,"P";#N/A,#N/A,FALSE,"R";#N/A,#N/A,FALSE,"S";#N/A,#N/A,FALSE,"T"}</definedName>
    <definedName name="test" localSheetId="4" hidden="1">{#N/A,#N/A,FALSE,"A BS";#N/A,#N/A,FALSE,"B Ratios";#N/A,#N/A,FALSE,"A P&amp;L";#N/A,#N/A,FALSE,"A SIG";#N/A,#N/A,FALSE,"B Verif";#N/A,#N/A,FALSE,"B Verif LEADS";#N/A,#N/A,FALSE,"C";#N/A,#N/A,FALSE,"D";#N/A,#N/A,FALSE,"E";#N/A,#N/A,FALSE,"F";#N/A,#N/A,FALSE,"G";#N/A,#N/A,FALSE,"H";#N/A,#N/A,FALSE,"I";#N/A,#N/A,FALSE,"K";#N/A,#N/A,FALSE,"L";#N/A,#N/A,FALSE,"M";#N/A,#N/A,FALSE,"N";#N/A,#N/A,FALSE,"O";#N/A,#N/A,FALSE,"P";#N/A,#N/A,FALSE,"R";#N/A,#N/A,FALSE,"S";#N/A,#N/A,FALSE,"T"}</definedName>
    <definedName name="test" hidden="1">{#N/A,#N/A,FALSE,"A BS";#N/A,#N/A,FALSE,"B Ratios";#N/A,#N/A,FALSE,"A P&amp;L";#N/A,#N/A,FALSE,"A SIG";#N/A,#N/A,FALSE,"B Verif";#N/A,#N/A,FALSE,"B Verif LEADS";#N/A,#N/A,FALSE,"C";#N/A,#N/A,FALSE,"D";#N/A,#N/A,FALSE,"E";#N/A,#N/A,FALSE,"F";#N/A,#N/A,FALSE,"G";#N/A,#N/A,FALSE,"H";#N/A,#N/A,FALSE,"I";#N/A,#N/A,FALSE,"K";#N/A,#N/A,FALSE,"L";#N/A,#N/A,FALSE,"M";#N/A,#N/A,FALSE,"N";#N/A,#N/A,FALSE,"O";#N/A,#N/A,FALSE,"P";#N/A,#N/A,FALSE,"R";#N/A,#N/A,FALSE,"S";#N/A,#N/A,FALSE,"T"}</definedName>
    <definedName name="TEST_1" localSheetId="2" hidden="1">{#N/A,#N/A,FALSE,"F_Plan";#N/A,#N/A,FALSE,"Parameter"}</definedName>
    <definedName name="TEST_1" localSheetId="4" hidden="1">{#N/A,#N/A,FALSE,"F_Plan";#N/A,#N/A,FALSE,"Parameter"}</definedName>
    <definedName name="TEST_1" hidden="1">{#N/A,#N/A,FALSE,"F_Plan";#N/A,#N/A,FALSE,"Parameter"}</definedName>
    <definedName name="TEST_2" localSheetId="2" hidden="1">{#N/A,#N/A,FALSE,"F_Plan";#N/A,#N/A,FALSE,"Parameter"}</definedName>
    <definedName name="TEST_2" localSheetId="4" hidden="1">{#N/A,#N/A,FALSE,"F_Plan";#N/A,#N/A,FALSE,"Parameter"}</definedName>
    <definedName name="TEST_2" hidden="1">{#N/A,#N/A,FALSE,"F_Plan";#N/A,#N/A,FALSE,"Parameter"}</definedName>
    <definedName name="test1" localSheetId="2" hidden="1">{#N/A,#N/A,FALSE,"Umsatz";#N/A,#N/A,FALSE,"Base V.02";#N/A,#N/A,FALSE,"Charts"}</definedName>
    <definedName name="test1" localSheetId="4" hidden="1">{#N/A,#N/A,FALSE,"Umsatz";#N/A,#N/A,FALSE,"Base V.02";#N/A,#N/A,FALSE,"Charts"}</definedName>
    <definedName name="test1" hidden="1">{#N/A,#N/A,FALSE,"Umsatz";#N/A,#N/A,FALSE,"Base V.02";#N/A,#N/A,FALSE,"Charts"}</definedName>
    <definedName name="test1_1" localSheetId="2" hidden="1">{#N/A,#N/A,FALSE,"Umsatz";#N/A,#N/A,FALSE,"Base V.02";#N/A,#N/A,FALSE,"Charts"}</definedName>
    <definedName name="test1_1" localSheetId="4" hidden="1">{#N/A,#N/A,FALSE,"Umsatz";#N/A,#N/A,FALSE,"Base V.02";#N/A,#N/A,FALSE,"Charts"}</definedName>
    <definedName name="test1_1" hidden="1">{#N/A,#N/A,FALSE,"Umsatz";#N/A,#N/A,FALSE,"Base V.02";#N/A,#N/A,FALSE,"Charts"}</definedName>
    <definedName name="test1_2" localSheetId="2" hidden="1">{#N/A,#N/A,FALSE,"Umsatz";#N/A,#N/A,FALSE,"Base V.02";#N/A,#N/A,FALSE,"Charts"}</definedName>
    <definedName name="test1_2" localSheetId="4" hidden="1">{#N/A,#N/A,FALSE,"Umsatz";#N/A,#N/A,FALSE,"Base V.02";#N/A,#N/A,FALSE,"Charts"}</definedName>
    <definedName name="test1_2" hidden="1">{#N/A,#N/A,FALSE,"Umsatz";#N/A,#N/A,FALSE,"Base V.02";#N/A,#N/A,FALSE,"Charts"}</definedName>
    <definedName name="TEST10" localSheetId="2" hidden="1">{#N/A,#N/A,FALSE,"INVEST-SUP";#N/A,#N/A,FALSE,"GRILLEC";#N/A,#N/A,FALSE,"HYPER"}</definedName>
    <definedName name="TEST10" localSheetId="4" hidden="1">{#N/A,#N/A,FALSE,"INVEST-SUP";#N/A,#N/A,FALSE,"GRILLEC";#N/A,#N/A,FALSE,"HYPER"}</definedName>
    <definedName name="TEST10" hidden="1">{#N/A,#N/A,FALSE,"INVEST-SUP";#N/A,#N/A,FALSE,"GRILLEC";#N/A,#N/A,FALSE,"HYPER"}</definedName>
    <definedName name="TEST13" localSheetId="2" hidden="1">{#N/A,#N/A,FALSE,"INVEST-SUP";#N/A,#N/A,FALSE,"GRILLEC";#N/A,#N/A,FALSE,"HYPER"}</definedName>
    <definedName name="TEST13" localSheetId="4" hidden="1">{#N/A,#N/A,FALSE,"INVEST-SUP";#N/A,#N/A,FALSE,"GRILLEC";#N/A,#N/A,FALSE,"HYPER"}</definedName>
    <definedName name="TEST13" hidden="1">{#N/A,#N/A,FALSE,"INVEST-SUP";#N/A,#N/A,FALSE,"GRILLEC";#N/A,#N/A,FALSE,"HYPER"}</definedName>
    <definedName name="test2" localSheetId="2" hidden="1">{#N/A,#N/A,FALSE,"F_Plan";#N/A,#N/A,FALSE,"Parameter"}</definedName>
    <definedName name="test2" localSheetId="4" hidden="1">{#N/A,#N/A,FALSE,"F_Plan";#N/A,#N/A,FALSE,"Parameter"}</definedName>
    <definedName name="test2" hidden="1">{#N/A,#N/A,FALSE,"F_Plan";#N/A,#N/A,FALSE,"Parameter"}</definedName>
    <definedName name="test2_1" localSheetId="2" hidden="1">{#N/A,#N/A,FALSE,"F_Plan";#N/A,#N/A,FALSE,"Parameter"}</definedName>
    <definedName name="test2_1" localSheetId="4" hidden="1">{#N/A,#N/A,FALSE,"F_Plan";#N/A,#N/A,FALSE,"Parameter"}</definedName>
    <definedName name="test2_1" hidden="1">{#N/A,#N/A,FALSE,"F_Plan";#N/A,#N/A,FALSE,"Parameter"}</definedName>
    <definedName name="test2_2" localSheetId="2" hidden="1">{#N/A,#N/A,FALSE,"F_Plan";#N/A,#N/A,FALSE,"Parameter"}</definedName>
    <definedName name="test2_2" localSheetId="4" hidden="1">{#N/A,#N/A,FALSE,"F_Plan";#N/A,#N/A,FALSE,"Parameter"}</definedName>
    <definedName name="test2_2" hidden="1">{#N/A,#N/A,FALSE,"F_Plan";#N/A,#N/A,FALSE,"Parameter"}</definedName>
    <definedName name="TEST222" localSheetId="2" hidden="1">{#N/A,#N/A,FALSE,"KA.1";#N/A,#N/A,FALSE,"KA.2";#N/A,#N/A,FALSE,"KB.1";#N/A,#N/A,FALSE,"KB.2";#N/A,#N/A,FALSE,"KC.1";#N/A,#N/A,FALSE,"KC.2";#N/A,#N/A,FALSE,"KD.1";#N/A,#N/A,FALSE,"KD.2"}</definedName>
    <definedName name="TEST222" localSheetId="4" hidden="1">{#N/A,#N/A,FALSE,"KA.1";#N/A,#N/A,FALSE,"KA.2";#N/A,#N/A,FALSE,"KB.1";#N/A,#N/A,FALSE,"KB.2";#N/A,#N/A,FALSE,"KC.1";#N/A,#N/A,FALSE,"KC.2";#N/A,#N/A,FALSE,"KD.1";#N/A,#N/A,FALSE,"KD.2"}</definedName>
    <definedName name="TEST222" hidden="1">{#N/A,#N/A,FALSE,"KA.1";#N/A,#N/A,FALSE,"KA.2";#N/A,#N/A,FALSE,"KB.1";#N/A,#N/A,FALSE,"KB.2";#N/A,#N/A,FALSE,"KC.1";#N/A,#N/A,FALSE,"KC.2";#N/A,#N/A,FALSE,"KD.1";#N/A,#N/A,FALSE,"KD.2"}</definedName>
    <definedName name="test3" localSheetId="2" hidden="1">{#N/A,#N/A,FALSE,"Umsatz";#N/A,#N/A,FALSE,"Base V.02";#N/A,#N/A,FALSE,"Charts"}</definedName>
    <definedName name="test3" localSheetId="4" hidden="1">{#N/A,#N/A,FALSE,"Umsatz";#N/A,#N/A,FALSE,"Base V.02";#N/A,#N/A,FALSE,"Charts"}</definedName>
    <definedName name="test3" hidden="1">{#N/A,#N/A,FALSE,"Umsatz";#N/A,#N/A,FALSE,"Base V.02";#N/A,#N/A,FALSE,"Charts"}</definedName>
    <definedName name="test3_1" localSheetId="2" hidden="1">{#N/A,#N/A,FALSE,"Umsatz";#N/A,#N/A,FALSE,"Base V.02";#N/A,#N/A,FALSE,"Charts"}</definedName>
    <definedName name="test3_1" localSheetId="4" hidden="1">{#N/A,#N/A,FALSE,"Umsatz";#N/A,#N/A,FALSE,"Base V.02";#N/A,#N/A,FALSE,"Charts"}</definedName>
    <definedName name="test3_1" hidden="1">{#N/A,#N/A,FALSE,"Umsatz";#N/A,#N/A,FALSE,"Base V.02";#N/A,#N/A,FALSE,"Charts"}</definedName>
    <definedName name="test3_2" localSheetId="2" hidden="1">{#N/A,#N/A,FALSE,"Umsatz";#N/A,#N/A,FALSE,"Base V.02";#N/A,#N/A,FALSE,"Charts"}</definedName>
    <definedName name="test3_2" localSheetId="4" hidden="1">{#N/A,#N/A,FALSE,"Umsatz";#N/A,#N/A,FALSE,"Base V.02";#N/A,#N/A,FALSE,"Charts"}</definedName>
    <definedName name="test3_2" hidden="1">{#N/A,#N/A,FALSE,"Umsatz";#N/A,#N/A,FALSE,"Base V.02";#N/A,#N/A,FALSE,"Charts"}</definedName>
    <definedName name="test4" localSheetId="2" hidden="1">{#N/A,#N/A,FALSE,"F_Plan";#N/A,#N/A,FALSE,"Parameter"}</definedName>
    <definedName name="test4" localSheetId="4" hidden="1">{#N/A,#N/A,FALSE,"F_Plan";#N/A,#N/A,FALSE,"Parameter"}</definedName>
    <definedName name="test4" hidden="1">{#N/A,#N/A,FALSE,"F_Plan";#N/A,#N/A,FALSE,"Parameter"}</definedName>
    <definedName name="test4_1" localSheetId="2" hidden="1">{#N/A,#N/A,FALSE,"F_Plan";#N/A,#N/A,FALSE,"Parameter"}</definedName>
    <definedName name="test4_1" localSheetId="4" hidden="1">{#N/A,#N/A,FALSE,"F_Plan";#N/A,#N/A,FALSE,"Parameter"}</definedName>
    <definedName name="test4_1" hidden="1">{#N/A,#N/A,FALSE,"F_Plan";#N/A,#N/A,FALSE,"Parameter"}</definedName>
    <definedName name="test4_2" localSheetId="2" hidden="1">{#N/A,#N/A,FALSE,"F_Plan";#N/A,#N/A,FALSE,"Parameter"}</definedName>
    <definedName name="test4_2" localSheetId="4" hidden="1">{#N/A,#N/A,FALSE,"F_Plan";#N/A,#N/A,FALSE,"Parameter"}</definedName>
    <definedName name="test4_2" hidden="1">{#N/A,#N/A,FALSE,"F_Plan";#N/A,#N/A,FALSE,"Parameter"}</definedName>
    <definedName name="teste" localSheetId="2" hidden="1">{#N/A,#N/A,FALSE,"Umsatz";#N/A,#N/A,FALSE,"Base V.02";#N/A,#N/A,FALSE,"Charts"}</definedName>
    <definedName name="teste" localSheetId="4" hidden="1">{#N/A,#N/A,FALSE,"Umsatz";#N/A,#N/A,FALSE,"Base V.02";#N/A,#N/A,FALSE,"Charts"}</definedName>
    <definedName name="teste" hidden="1">{#N/A,#N/A,FALSE,"Umsatz";#N/A,#N/A,FALSE,"Base V.02";#N/A,#N/A,FALSE,"Charts"}</definedName>
    <definedName name="teste2" localSheetId="10">#REF!&amp;" "&amp;#REF!</definedName>
    <definedName name="teste2">#REF!&amp;" "&amp;#REF!</definedName>
    <definedName name="tests" localSheetId="2" hidden="1">{#N/A,#N/A,FALSE,"F_Plan";#N/A,#N/A,FALSE,"Parameter"}</definedName>
    <definedName name="tests" localSheetId="4" hidden="1">{#N/A,#N/A,FALSE,"F_Plan";#N/A,#N/A,FALSE,"Parameter"}</definedName>
    <definedName name="tests" hidden="1">{#N/A,#N/A,FALSE,"F_Plan";#N/A,#N/A,FALSE,"Parameter"}</definedName>
    <definedName name="tests_1" localSheetId="2" hidden="1">{#N/A,#N/A,FALSE,"F_Plan";#N/A,#N/A,FALSE,"Parameter"}</definedName>
    <definedName name="tests_1" localSheetId="4" hidden="1">{#N/A,#N/A,FALSE,"F_Plan";#N/A,#N/A,FALSE,"Parameter"}</definedName>
    <definedName name="tests_1" hidden="1">{#N/A,#N/A,FALSE,"F_Plan";#N/A,#N/A,FALSE,"Parameter"}</definedName>
    <definedName name="tests_2" localSheetId="2" hidden="1">{#N/A,#N/A,FALSE,"F_Plan";#N/A,#N/A,FALSE,"Parameter"}</definedName>
    <definedName name="tests_2" localSheetId="4" hidden="1">{#N/A,#N/A,FALSE,"F_Plan";#N/A,#N/A,FALSE,"Parameter"}</definedName>
    <definedName name="tests_2" hidden="1">{#N/A,#N/A,FALSE,"F_Plan";#N/A,#N/A,FALSE,"Parameter"}</definedName>
    <definedName name="testv2" localSheetId="2" hidden="1">{#N/A,#N/A,FALSE,"F_Plan";#N/A,#N/A,FALSE,"Parameter"}</definedName>
    <definedName name="testv2" localSheetId="4" hidden="1">{#N/A,#N/A,FALSE,"F_Plan";#N/A,#N/A,FALSE,"Parameter"}</definedName>
    <definedName name="testv2" hidden="1">{#N/A,#N/A,FALSE,"F_Plan";#N/A,#N/A,FALSE,"Parameter"}</definedName>
    <definedName name="testv2_1" localSheetId="2" hidden="1">{#N/A,#N/A,FALSE,"F_Plan";#N/A,#N/A,FALSE,"Parameter"}</definedName>
    <definedName name="testv2_1" localSheetId="4" hidden="1">{#N/A,#N/A,FALSE,"F_Plan";#N/A,#N/A,FALSE,"Parameter"}</definedName>
    <definedName name="testv2_1" hidden="1">{#N/A,#N/A,FALSE,"F_Plan";#N/A,#N/A,FALSE,"Parameter"}</definedName>
    <definedName name="testv2_2" localSheetId="2" hidden="1">{#N/A,#N/A,FALSE,"F_Plan";#N/A,#N/A,FALSE,"Parameter"}</definedName>
    <definedName name="testv2_2" localSheetId="4" hidden="1">{#N/A,#N/A,FALSE,"F_Plan";#N/A,#N/A,FALSE,"Parameter"}</definedName>
    <definedName name="testv2_2" hidden="1">{#N/A,#N/A,FALSE,"F_Plan";#N/A,#N/A,FALSE,"Parameter"}</definedName>
    <definedName name="testv3" localSheetId="2" hidden="1">{#N/A,#N/A,FALSE,"Umsatz";#N/A,#N/A,FALSE,"Base V.02";#N/A,#N/A,FALSE,"Charts"}</definedName>
    <definedName name="testv3" localSheetId="4" hidden="1">{#N/A,#N/A,FALSE,"Umsatz";#N/A,#N/A,FALSE,"Base V.02";#N/A,#N/A,FALSE,"Charts"}</definedName>
    <definedName name="testv3" hidden="1">{#N/A,#N/A,FALSE,"Umsatz";#N/A,#N/A,FALSE,"Base V.02";#N/A,#N/A,FALSE,"Charts"}</definedName>
    <definedName name="testv3_1" localSheetId="2" hidden="1">{#N/A,#N/A,FALSE,"Umsatz";#N/A,#N/A,FALSE,"Base V.02";#N/A,#N/A,FALSE,"Charts"}</definedName>
    <definedName name="testv3_1" localSheetId="4" hidden="1">{#N/A,#N/A,FALSE,"Umsatz";#N/A,#N/A,FALSE,"Base V.02";#N/A,#N/A,FALSE,"Charts"}</definedName>
    <definedName name="testv3_1" hidden="1">{#N/A,#N/A,FALSE,"Umsatz";#N/A,#N/A,FALSE,"Base V.02";#N/A,#N/A,FALSE,"Charts"}</definedName>
    <definedName name="testv3_2" localSheetId="2" hidden="1">{#N/A,#N/A,FALSE,"Umsatz";#N/A,#N/A,FALSE,"Base V.02";#N/A,#N/A,FALSE,"Charts"}</definedName>
    <definedName name="testv3_2" localSheetId="4" hidden="1">{#N/A,#N/A,FALSE,"Umsatz";#N/A,#N/A,FALSE,"Base V.02";#N/A,#N/A,FALSE,"Charts"}</definedName>
    <definedName name="testv3_2" hidden="1">{#N/A,#N/A,FALSE,"Umsatz";#N/A,#N/A,FALSE,"Base V.02";#N/A,#N/A,FALSE,"Charts"}</definedName>
    <definedName name="testv4" localSheetId="2" hidden="1">{#N/A,#N/A,FALSE,"F_Plan";#N/A,#N/A,FALSE,"Parameter"}</definedName>
    <definedName name="testv4" localSheetId="4" hidden="1">{#N/A,#N/A,FALSE,"F_Plan";#N/A,#N/A,FALSE,"Parameter"}</definedName>
    <definedName name="testv4" hidden="1">{#N/A,#N/A,FALSE,"F_Plan";#N/A,#N/A,FALSE,"Parameter"}</definedName>
    <definedName name="testv4_1" localSheetId="2" hidden="1">{#N/A,#N/A,FALSE,"F_Plan";#N/A,#N/A,FALSE,"Parameter"}</definedName>
    <definedName name="testv4_1" localSheetId="4" hidden="1">{#N/A,#N/A,FALSE,"F_Plan";#N/A,#N/A,FALSE,"Parameter"}</definedName>
    <definedName name="testv4_1" hidden="1">{#N/A,#N/A,FALSE,"F_Plan";#N/A,#N/A,FALSE,"Parameter"}</definedName>
    <definedName name="testv4_2" localSheetId="2" hidden="1">{#N/A,#N/A,FALSE,"F_Plan";#N/A,#N/A,FALSE,"Parameter"}</definedName>
    <definedName name="testv4_2" localSheetId="4" hidden="1">{#N/A,#N/A,FALSE,"F_Plan";#N/A,#N/A,FALSE,"Parameter"}</definedName>
    <definedName name="testv4_2" hidden="1">{#N/A,#N/A,FALSE,"F_Plan";#N/A,#N/A,FALSE,"Parameter"}</definedName>
    <definedName name="testv5" localSheetId="2" hidden="1">{#N/A,#N/A,FALSE,"Umsatz";#N/A,#N/A,FALSE,"Base V.02";#N/A,#N/A,FALSE,"Charts"}</definedName>
    <definedName name="testv5" localSheetId="4" hidden="1">{#N/A,#N/A,FALSE,"Umsatz";#N/A,#N/A,FALSE,"Base V.02";#N/A,#N/A,FALSE,"Charts"}</definedName>
    <definedName name="testv5" hidden="1">{#N/A,#N/A,FALSE,"Umsatz";#N/A,#N/A,FALSE,"Base V.02";#N/A,#N/A,FALSE,"Charts"}</definedName>
    <definedName name="testv5_1" localSheetId="2" hidden="1">{#N/A,#N/A,FALSE,"Umsatz";#N/A,#N/A,FALSE,"Base V.02";#N/A,#N/A,FALSE,"Charts"}</definedName>
    <definedName name="testv5_1" localSheetId="4" hidden="1">{#N/A,#N/A,FALSE,"Umsatz";#N/A,#N/A,FALSE,"Base V.02";#N/A,#N/A,FALSE,"Charts"}</definedName>
    <definedName name="testv5_1" hidden="1">{#N/A,#N/A,FALSE,"Umsatz";#N/A,#N/A,FALSE,"Base V.02";#N/A,#N/A,FALSE,"Charts"}</definedName>
    <definedName name="testv5_2" localSheetId="2" hidden="1">{#N/A,#N/A,FALSE,"Umsatz";#N/A,#N/A,FALSE,"Base V.02";#N/A,#N/A,FALSE,"Charts"}</definedName>
    <definedName name="testv5_2" localSheetId="4" hidden="1">{#N/A,#N/A,FALSE,"Umsatz";#N/A,#N/A,FALSE,"Base V.02";#N/A,#N/A,FALSE,"Charts"}</definedName>
    <definedName name="testv5_2" hidden="1">{#N/A,#N/A,FALSE,"Umsatz";#N/A,#N/A,FALSE,"Base V.02";#N/A,#N/A,FALSE,"Charts"}</definedName>
    <definedName name="TETER" localSheetId="2" hidden="1">{#N/A,#N/A,TRUE,"Cover";#N/A,#N/A,TRUE,"Conts";#N/A,#N/A,TRUE,"VOS";#N/A,#N/A,TRUE,"Warrington";#N/A,#N/A,TRUE,"Widnes"}</definedName>
    <definedName name="TETER" localSheetId="4" hidden="1">{#N/A,#N/A,TRUE,"Cover";#N/A,#N/A,TRUE,"Conts";#N/A,#N/A,TRUE,"VOS";#N/A,#N/A,TRUE,"Warrington";#N/A,#N/A,TRUE,"Widnes"}</definedName>
    <definedName name="TETER" hidden="1">{#N/A,#N/A,TRUE,"Cover";#N/A,#N/A,TRUE,"Conts";#N/A,#N/A,TRUE,"VOS";#N/A,#N/A,TRUE,"Warrington";#N/A,#N/A,TRUE,"Widnes"}</definedName>
    <definedName name="TextRefCopy1" localSheetId="10">#REF!</definedName>
    <definedName name="TextRefCopy1">#REF!</definedName>
    <definedName name="TextRefCopy10" localSheetId="10">#REF!</definedName>
    <definedName name="TextRefCopy10">#REF!</definedName>
    <definedName name="TextRefCopy11" localSheetId="10">#REF!</definedName>
    <definedName name="TextRefCopy11">#REF!</definedName>
    <definedName name="TextRefCopy12" localSheetId="10">#REF!</definedName>
    <definedName name="TextRefCopy12">#REF!</definedName>
    <definedName name="TextRefCopy13" localSheetId="10">#REF!</definedName>
    <definedName name="TextRefCopy13">#REF!</definedName>
    <definedName name="TextRefCopy14" localSheetId="10">#REF!</definedName>
    <definedName name="TextRefCopy14">#REF!</definedName>
    <definedName name="TextRefCopy15" localSheetId="10">#REF!</definedName>
    <definedName name="TextRefCopy15">#REF!</definedName>
    <definedName name="TextRefCopy16" localSheetId="10">#REF!</definedName>
    <definedName name="TextRefCopy16">#REF!</definedName>
    <definedName name="TextRefCopy17" localSheetId="10">#REF!</definedName>
    <definedName name="TextRefCopy17">#REF!</definedName>
    <definedName name="TextRefCopy18" localSheetId="10">#REF!</definedName>
    <definedName name="TextRefCopy18">#REF!</definedName>
    <definedName name="TextRefCopy19" localSheetId="10">#REF!</definedName>
    <definedName name="TextRefCopy19">#REF!</definedName>
    <definedName name="TextRefCopy2" localSheetId="10">#REF!</definedName>
    <definedName name="TextRefCopy2">#REF!</definedName>
    <definedName name="TextRefCopy20" localSheetId="10">#REF!</definedName>
    <definedName name="TextRefCopy20">#REF!</definedName>
    <definedName name="TextRefCopy21" localSheetId="10">#REF!</definedName>
    <definedName name="TextRefCopy21">#REF!</definedName>
    <definedName name="TextRefCopy22" localSheetId="10">#REF!</definedName>
    <definedName name="TextRefCopy22">#REF!</definedName>
    <definedName name="TextRefCopy23" localSheetId="10">#REF!</definedName>
    <definedName name="TextRefCopy23">#REF!</definedName>
    <definedName name="TextRefCopy24" localSheetId="10">#REF!</definedName>
    <definedName name="TextRefCopy24">#REF!</definedName>
    <definedName name="TextRefCopy25" localSheetId="10">#REF!</definedName>
    <definedName name="TextRefCopy25">#REF!</definedName>
    <definedName name="TextRefCopy26" localSheetId="10">#REF!</definedName>
    <definedName name="TextRefCopy26">#REF!</definedName>
    <definedName name="TextRefCopy27" localSheetId="10">#REF!</definedName>
    <definedName name="TextRefCopy27">#REF!</definedName>
    <definedName name="TextRefCopy28" localSheetId="10">#REF!</definedName>
    <definedName name="TextRefCopy28">#REF!</definedName>
    <definedName name="TextRefCopy29" localSheetId="10">#REF!</definedName>
    <definedName name="TextRefCopy29">#REF!</definedName>
    <definedName name="TextRefCopy3" localSheetId="10">#REF!</definedName>
    <definedName name="TextRefCopy3">#REF!</definedName>
    <definedName name="TextRefCopy30" localSheetId="10">#REF!</definedName>
    <definedName name="TextRefCopy30">#REF!</definedName>
    <definedName name="TextRefCopy31" localSheetId="10">#REF!</definedName>
    <definedName name="TextRefCopy31">#REF!</definedName>
    <definedName name="TextRefCopy32" localSheetId="10">#REF!</definedName>
    <definedName name="TextRefCopy32">#REF!</definedName>
    <definedName name="TextRefCopy4" localSheetId="10">#REF!</definedName>
    <definedName name="TextRefCopy4">#REF!</definedName>
    <definedName name="TextRefCopy5" localSheetId="10">#REF!</definedName>
    <definedName name="TextRefCopy5">#REF!</definedName>
    <definedName name="TextRefCopy6" localSheetId="10">#REF!</definedName>
    <definedName name="TextRefCopy6">#REF!</definedName>
    <definedName name="TextRefCopy7" localSheetId="10">#REF!</definedName>
    <definedName name="TextRefCopy7">#REF!</definedName>
    <definedName name="TextRefCopy8" localSheetId="10">#REF!</definedName>
    <definedName name="TextRefCopy8">#REF!</definedName>
    <definedName name="TextRefCopy9" localSheetId="10">#REF!</definedName>
    <definedName name="TextRefCopy9">#REF!</definedName>
    <definedName name="TextRefCopyRangeCount" hidden="1">1</definedName>
    <definedName name="tfe" localSheetId="2" hidden="1">{#N/A,#N/A,TRUE,"FA 1 &amp; 2";#N/A,#N/A,TRUE,"FA 3 &amp; 4";#N/A,#N/A,TRUE,"FA 5 &amp; 6";#N/A,#N/A,TRUE,"FA 7 &amp; 8";#N/A,#N/A,TRUE,"FA 9 &amp; 10";#N/A,#N/A,TRUE,"FA 11";#N/A,#N/A,TRUE,"FA 12";#N/A,#N/A,TRUE,"FA 13";#N/A,#N/A,TRUE,"FA 14 &amp; 15"}</definedName>
    <definedName name="tfe" localSheetId="4" hidden="1">{#N/A,#N/A,TRUE,"FA 1 &amp; 2";#N/A,#N/A,TRUE,"FA 3 &amp; 4";#N/A,#N/A,TRUE,"FA 5 &amp; 6";#N/A,#N/A,TRUE,"FA 7 &amp; 8";#N/A,#N/A,TRUE,"FA 9 &amp; 10";#N/A,#N/A,TRUE,"FA 11";#N/A,#N/A,TRUE,"FA 12";#N/A,#N/A,TRUE,"FA 13";#N/A,#N/A,TRUE,"FA 14 &amp; 15"}</definedName>
    <definedName name="tfe" hidden="1">{#N/A,#N/A,TRUE,"FA 1 &amp; 2";#N/A,#N/A,TRUE,"FA 3 &amp; 4";#N/A,#N/A,TRUE,"FA 5 &amp; 6";#N/A,#N/A,TRUE,"FA 7 &amp; 8";#N/A,#N/A,TRUE,"FA 9 &amp; 10";#N/A,#N/A,TRUE,"FA 11";#N/A,#N/A,TRUE,"FA 12";#N/A,#N/A,TRUE,"FA 13";#N/A,#N/A,TRUE,"FA 14 &amp; 15"}</definedName>
    <definedName name="tfgf" localSheetId="10" hidden="1">#REF!</definedName>
    <definedName name="tfgf" localSheetId="4" hidden="1">#REF!</definedName>
    <definedName name="tfgf" hidden="1">#REF!</definedName>
    <definedName name="tfx" localSheetId="2" hidden="1">{#N/A,#N/A,TRUE,"PROFIT 11-95"}</definedName>
    <definedName name="tfx" localSheetId="4" hidden="1">{#N/A,#N/A,TRUE,"PROFIT 11-95"}</definedName>
    <definedName name="tfx" hidden="1">{#N/A,#N/A,TRUE,"PROFIT 11-95"}</definedName>
    <definedName name="tghy" localSheetId="2" hidden="1">{"'Break down'!$A$4"}</definedName>
    <definedName name="tghy" localSheetId="4" hidden="1">{"'Break down'!$A$4"}</definedName>
    <definedName name="tghy" hidden="1">{"'Break down'!$A$4"}</definedName>
    <definedName name="tgv" localSheetId="2" hidden="1">{#N/A,#N/A,FALSE,"PROFIT 11-95"}</definedName>
    <definedName name="tgv" localSheetId="4" hidden="1">{#N/A,#N/A,FALSE,"PROFIT 11-95"}</definedName>
    <definedName name="tgv" hidden="1">{#N/A,#N/A,FALSE,"PROFIT 11-95"}</definedName>
    <definedName name="th" localSheetId="2" hidden="1">{"Print Summary",#N/A,FALSE,"Summary Analysis";"Print FCF",#N/A,FALSE,"FCF Analysis";"Print Sensitivity",#N/A,FALSE,"Sensitivity Analysis";"Print NAV",#N/A,FALSE,"NAV Analysis";"Print Credit",#N/A,FALSE,"Credit Analysis"}</definedName>
    <definedName name="th" localSheetId="4" hidden="1">{"Print Summary",#N/A,FALSE,"Summary Analysis";"Print FCF",#N/A,FALSE,"FCF Analysis";"Print Sensitivity",#N/A,FALSE,"Sensitivity Analysis";"Print NAV",#N/A,FALSE,"NAV Analysis";"Print Credit",#N/A,FALSE,"Credit Analysis"}</definedName>
    <definedName name="th" hidden="1">{"Print Summary",#N/A,FALSE,"Summary Analysis";"Print FCF",#N/A,FALSE,"FCF Analysis";"Print Sensitivity",#N/A,FALSE,"Sensitivity Analysis";"Print NAV",#N/A,FALSE,"NAV Analysis";"Print Credit",#N/A,FALSE,"Credit Analysis"}</definedName>
    <definedName name="the" localSheetId="2" hidden="1">{"Print Summary",#N/A,FALSE,"Summary Analysis";"Print FCF",#N/A,FALSE,"FCF Analysis";"Print Sensitivity",#N/A,FALSE,"Sensitivity Analysis";"Print NAV",#N/A,FALSE,"NAV Analysis";"Print Credit",#N/A,FALSE,"Credit Analysis"}</definedName>
    <definedName name="the" localSheetId="4" hidden="1">{"Print Summary",#N/A,FALSE,"Summary Analysis";"Print FCF",#N/A,FALSE,"FCF Analysis";"Print Sensitivity",#N/A,FALSE,"Sensitivity Analysis";"Print NAV",#N/A,FALSE,"NAV Analysis";"Print Credit",#N/A,FALSE,"Credit Analysis"}</definedName>
    <definedName name="the" hidden="1">{"Print Summary",#N/A,FALSE,"Summary Analysis";"Print FCF",#N/A,FALSE,"FCF Analysis";"Print Sensitivity",#N/A,FALSE,"Sensitivity Analysis";"Print NAV",#N/A,FALSE,"NAV Analysis";"Print Credit",#N/A,FALSE,"Credit Analysis"}</definedName>
    <definedName name="thjeza" localSheetId="2" hidden="1">{#N/A,#N/A,FALSE,"UK";#N/A,#N/A,FALSE,"FR";#N/A,#N/A,FALSE,"SWE";#N/A,#N/A,FALSE,"BE";#N/A,#N/A,FALSE,"IT";#N/A,#N/A,FALSE,"SP";#N/A,#N/A,FALSE,"GE";#N/A,#N/A,FALSE,"PO";#N/A,#N/A,FALSE,"SWI";#N/A,#N/A,FALSE,"NON"}</definedName>
    <definedName name="thjeza" localSheetId="4" hidden="1">{#N/A,#N/A,FALSE,"UK";#N/A,#N/A,FALSE,"FR";#N/A,#N/A,FALSE,"SWE";#N/A,#N/A,FALSE,"BE";#N/A,#N/A,FALSE,"IT";#N/A,#N/A,FALSE,"SP";#N/A,#N/A,FALSE,"GE";#N/A,#N/A,FALSE,"PO";#N/A,#N/A,FALSE,"SWI";#N/A,#N/A,FALSE,"NON"}</definedName>
    <definedName name="thjeza" hidden="1">{#N/A,#N/A,FALSE,"UK";#N/A,#N/A,FALSE,"FR";#N/A,#N/A,FALSE,"SWE";#N/A,#N/A,FALSE,"BE";#N/A,#N/A,FALSE,"IT";#N/A,#N/A,FALSE,"SP";#N/A,#N/A,FALSE,"GE";#N/A,#N/A,FALSE,"PO";#N/A,#N/A,FALSE,"SWI";#N/A,#N/A,FALSE,"NON"}</definedName>
    <definedName name="thomas" localSheetId="10" hidden="1">#REF!</definedName>
    <definedName name="thomas" localSheetId="4" hidden="1">#REF!</definedName>
    <definedName name="thomas" hidden="1">#REF!</definedName>
    <definedName name="Thou" localSheetId="10">#REF!</definedName>
    <definedName name="Thou">#REF!</definedName>
    <definedName name="Thousands" localSheetId="10">#REF!</definedName>
    <definedName name="Thousands">#REF!</definedName>
    <definedName name="ThousandsSeparator">"."</definedName>
    <definedName name="Three_IRR_EBITA" localSheetId="10">#REF!</definedName>
    <definedName name="Three_IRR_EBITA">#REF!</definedName>
    <definedName name="Three_MM" localSheetId="10">#REF!</definedName>
    <definedName name="Three_MM">#REF!</definedName>
    <definedName name="Three_Mnth_Collect_Rt" localSheetId="10">#REF!</definedName>
    <definedName name="Three_Mnth_Collect_Rt">#REF!</definedName>
    <definedName name="Threshold" localSheetId="10">#REF!</definedName>
    <definedName name="Threshold">#REF!</definedName>
    <definedName name="thth" localSheetId="2" hidden="1">{#N/A,#N/A,FALSE,"Calc";#N/A,#N/A,FALSE,"Sensitivity";#N/A,#N/A,FALSE,"LT Earn.Dil.";#N/A,#N/A,FALSE,"Dil. AVP"}</definedName>
    <definedName name="thth" localSheetId="4" hidden="1">{#N/A,#N/A,FALSE,"Calc";#N/A,#N/A,FALSE,"Sensitivity";#N/A,#N/A,FALSE,"LT Earn.Dil.";#N/A,#N/A,FALSE,"Dil. AVP"}</definedName>
    <definedName name="thth" hidden="1">{#N/A,#N/A,FALSE,"Calc";#N/A,#N/A,FALSE,"Sensitivity";#N/A,#N/A,FALSE,"LT Earn.Dil.";#N/A,#N/A,FALSE,"Dil. AVP"}</definedName>
    <definedName name="thwghrt" localSheetId="2" hidden="1">{#N/A,#N/A,TRUE,"Cover";#N/A,#N/A,TRUE,"Conts";#N/A,#N/A,TRUE,"VOS";#N/A,#N/A,TRUE,"Warrington";#N/A,#N/A,TRUE,"Widnes"}</definedName>
    <definedName name="thwghrt" localSheetId="4" hidden="1">{#N/A,#N/A,TRUE,"Cover";#N/A,#N/A,TRUE,"Conts";#N/A,#N/A,TRUE,"VOS";#N/A,#N/A,TRUE,"Warrington";#N/A,#N/A,TRUE,"Widnes"}</definedName>
    <definedName name="thwghrt" hidden="1">{#N/A,#N/A,TRUE,"Cover";#N/A,#N/A,TRUE,"Conts";#N/A,#N/A,TRUE,"VOS";#N/A,#N/A,TRUE,"Warrington";#N/A,#N/A,TRUE,"Widnes"}</definedName>
    <definedName name="thyu6rt" localSheetId="2" hidden="1">{#N/A,#N/A,FALSE,"Summary";#N/A,#N/A,FALSE,"Total";#N/A,#N/A,FALSE,"Total ex Swe";#N/A,#N/A,FALSE,"Volume";#N/A,#N/A,FALSE,"Expenses";#N/A,#N/A,FALSE,"CM Var";#N/A,#N/A,FALSE,"YTD Var"}</definedName>
    <definedName name="thyu6rt" localSheetId="4" hidden="1">{#N/A,#N/A,FALSE,"Summary";#N/A,#N/A,FALSE,"Total";#N/A,#N/A,FALSE,"Total ex Swe";#N/A,#N/A,FALSE,"Volume";#N/A,#N/A,FALSE,"Expenses";#N/A,#N/A,FALSE,"CM Var";#N/A,#N/A,FALSE,"YTD Var"}</definedName>
    <definedName name="thyu6rt" hidden="1">{#N/A,#N/A,FALSE,"Summary";#N/A,#N/A,FALSE,"Total";#N/A,#N/A,FALSE,"Total ex Swe";#N/A,#N/A,FALSE,"Volume";#N/A,#N/A,FALSE,"Expenses";#N/A,#N/A,FALSE,"CM Var";#N/A,#N/A,FALSE,"YTD Var"}</definedName>
    <definedName name="TIEIN" localSheetId="2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TIEIN" localSheetId="4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TIEIN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Time" localSheetId="10">#REF!</definedName>
    <definedName name="Time">#REF!</definedName>
    <definedName name="TITLES" localSheetId="10">#REF!</definedName>
    <definedName name="TITLES">#REF!</definedName>
    <definedName name="TítuloDeColumna1" localSheetId="10">#REF!</definedName>
    <definedName name="TítuloDeColumna1" localSheetId="4">#REF!</definedName>
    <definedName name="TítuloDeColumna1">#REF!</definedName>
    <definedName name="tm" localSheetId="2" hidden="1">{"'Break down'!$A$4"}</definedName>
    <definedName name="tm" localSheetId="4" hidden="1">{"'Break down'!$A$4"}</definedName>
    <definedName name="tm" hidden="1">{"'Break down'!$A$4"}</definedName>
    <definedName name="tmp" localSheetId="2" hidden="1">{"'Break down'!$A$4"}</definedName>
    <definedName name="tmp" localSheetId="4" hidden="1">{"'Break down'!$A$4"}</definedName>
    <definedName name="tmp" hidden="1">{"'Break down'!$A$4"}</definedName>
    <definedName name="tno" localSheetId="2" hidden="1">{"'Break down'!$A$4"}</definedName>
    <definedName name="tno" localSheetId="4" hidden="1">{"'Break down'!$A$4"}</definedName>
    <definedName name="tno" hidden="1">{"'Break down'!$A$4"}</definedName>
    <definedName name="TNR" localSheetId="10">#REF!</definedName>
    <definedName name="TNR">#REF!</definedName>
    <definedName name="tobias" hidden="1">#N/A</definedName>
    <definedName name="toby" localSheetId="2" hidden="1">{"comps1_1",#N/A,FALSE,"Comps1";"comps1_2",#N/A,FALSE,"Comps1";"comps1_3",#N/A,FALSE,"Comps1";"comps1_4",#N/A,FALSE,"Comps1";"comps1_5",#N/A,FALSE,"Comps1"}</definedName>
    <definedName name="toby" localSheetId="4" hidden="1">{"comps1_1",#N/A,FALSE,"Comps1";"comps1_2",#N/A,FALSE,"Comps1";"comps1_3",#N/A,FALSE,"Comps1";"comps1_4",#N/A,FALSE,"Comps1";"comps1_5",#N/A,FALSE,"Comps1"}</definedName>
    <definedName name="toby" hidden="1">{"comps1_1",#N/A,FALSE,"Comps1";"comps1_2",#N/A,FALSE,"Comps1";"comps1_3",#N/A,FALSE,"Comps1";"comps1_4",#N/A,FALSE,"Comps1";"comps1_5",#N/A,FALSE,"Comps1"}</definedName>
    <definedName name="toiyhgu" localSheetId="2" hidden="1">{#N/A,#N/A,FALSE,"Summary";#N/A,#N/A,FALSE,"Total";#N/A,#N/A,FALSE,"Total ex Swe";#N/A,#N/A,FALSE,"Volume";#N/A,#N/A,FALSE,"Expenses";#N/A,#N/A,FALSE,"CM Var";#N/A,#N/A,FALSE,"YTD Var"}</definedName>
    <definedName name="toiyhgu" localSheetId="4" hidden="1">{#N/A,#N/A,FALSE,"Summary";#N/A,#N/A,FALSE,"Total";#N/A,#N/A,FALSE,"Total ex Swe";#N/A,#N/A,FALSE,"Volume";#N/A,#N/A,FALSE,"Expenses";#N/A,#N/A,FALSE,"CM Var";#N/A,#N/A,FALSE,"YTD Var"}</definedName>
    <definedName name="toiyhgu" hidden="1">{#N/A,#N/A,FALSE,"Summary";#N/A,#N/A,FALSE,"Total";#N/A,#N/A,FALSE,"Total ex Swe";#N/A,#N/A,FALSE,"Volume";#N/A,#N/A,FALSE,"Expenses";#N/A,#N/A,FALSE,"CM Var";#N/A,#N/A,FALSE,"YTD Var"}</definedName>
    <definedName name="tony" localSheetId="2" hidden="1">{"'HR1 D'!$A$1:$N$35"}</definedName>
    <definedName name="tony" localSheetId="4" hidden="1">{"'HR1 D'!$A$1:$N$35"}</definedName>
    <definedName name="tony" hidden="1">{"'HR1 D'!$A$1:$N$35"}</definedName>
    <definedName name="Tool" localSheetId="10" hidden="1">Comment_Writer2011_Version3</definedName>
    <definedName name="Tool" localSheetId="2" hidden="1">Comment_Writer2011_Version3</definedName>
    <definedName name="Tool" localSheetId="4" hidden="1">Comment_Writer2011_Version3</definedName>
    <definedName name="Tool" hidden="1">Comment_Writer2011_Version3</definedName>
    <definedName name="top" localSheetId="2" hidden="1">{"Page1",#N/A,FALSE,"CompCo";"Page2",#N/A,FALSE,"CompCo"}</definedName>
    <definedName name="top" localSheetId="4" hidden="1">{"Page1",#N/A,FALSE,"CompCo";"Page2",#N/A,FALSE,"CompCo"}</definedName>
    <definedName name="top" hidden="1">{"Page1",#N/A,FALSE,"CompCo";"Page2",#N/A,FALSE,"CompCo"}</definedName>
    <definedName name="Top_15_Dec_Q" localSheetId="10">#REF!</definedName>
    <definedName name="Top_15_Dec_Q">#REF!</definedName>
    <definedName name="Top_15_Nov_Q" localSheetId="10">#REF!</definedName>
    <definedName name="Top_15_Nov_Q">#REF!</definedName>
    <definedName name="Top_15_YTD_05_Q" localSheetId="10">#REF!</definedName>
    <definedName name="Top_15_YTD_05_Q">#REF!</definedName>
    <definedName name="TOP_15_YTD_2005" localSheetId="10">#REF!</definedName>
    <definedName name="TOP_15_YTD_2005">#REF!</definedName>
    <definedName name="TopRankDefaultDistForRange" hidden="1">0</definedName>
    <definedName name="TopRankDefaultMaxChange" hidden="1">0.1</definedName>
    <definedName name="TopRankDefaultMinChange" hidden="1">-0.1</definedName>
    <definedName name="TopRankDefaultMultiGroupSize" hidden="1">2</definedName>
    <definedName name="TopRankDefaultMultiStepsPerInput" hidden="1">2</definedName>
    <definedName name="TopRankDefaultRangeType" hidden="1">0</definedName>
    <definedName name="TopRankDefaultStepsPerInput" hidden="1">5</definedName>
    <definedName name="TopRankDetailByInputReport" hidden="1">FALSE</definedName>
    <definedName name="TopRankMaxInputsPerGraph" hidden="1">10</definedName>
    <definedName name="TopRankMultiWayReport" hidden="1">FALSE</definedName>
    <definedName name="TopRankNumberOfRuns" hidden="1">1</definedName>
    <definedName name="TopRankOnlyInputsOverThreshold" hidden="1">TRUE</definedName>
    <definedName name="TopRankOnlyTopRanking" hidden="1">TRUE</definedName>
    <definedName name="TopRankOutputDetailReport" hidden="1">FALSE</definedName>
    <definedName name="TopRankOutputsAsPercentChange" hidden="1">FALSE</definedName>
    <definedName name="TopRankOverwriteExisting" hidden="1">FALSE</definedName>
    <definedName name="TopRankPauseOnError" hidden="1">FALSE</definedName>
    <definedName name="TopRankPerformPrecedentScanAddOutput" hidden="1">FALSE</definedName>
    <definedName name="TopRankPerformPrecedentScanAtStart" hidden="1">TRUE</definedName>
    <definedName name="TopRankPrecedentScanType" hidden="1">1</definedName>
    <definedName name="TopRankReportAllOutputCells" hidden="1">TRUE</definedName>
    <definedName name="TopRankReportsInExistingWorkbook" hidden="1">FALSE</definedName>
    <definedName name="TopRankReportsInExistingWorkbookName" hidden="1">"Active Workbook"</definedName>
    <definedName name="TopRankReportsInNewWorkbook" hidden="1">TRUE</definedName>
    <definedName name="TopRankSensitivityGraphs" hidden="1">FALSE</definedName>
    <definedName name="TopRankSingleWorkbookAllResults" hidden="1">FALSE</definedName>
    <definedName name="TopRankSpiderGraphs" hidden="1">TRUE</definedName>
    <definedName name="TopRankTornadoGraphs" hidden="1">TRUE</definedName>
    <definedName name="TopRankUpdateDisplay" hidden="1">FALSE</definedName>
    <definedName name="Total_Countries" localSheetId="10">#REF!</definedName>
    <definedName name="Total_Countries">#REF!</definedName>
    <definedName name="Total_CountriesBS" localSheetId="10">#REF!</definedName>
    <definedName name="Total_CountriesBS">#REF!</definedName>
    <definedName name="Total_Export" localSheetId="10">#REF!</definedName>
    <definedName name="Total_Export">#REF!</definedName>
    <definedName name="Total_Local" localSheetId="10">#REF!</definedName>
    <definedName name="Total_Local">#REF!</definedName>
    <definedName name="totalpack" localSheetId="2" hidden="1">{#N/A,#N/A,FALSE,"UK";#N/A,#N/A,FALSE,"FR";#N/A,#N/A,FALSE,"SWE";#N/A,#N/A,FALSE,"BE";#N/A,#N/A,FALSE,"IT";#N/A,#N/A,FALSE,"SP";#N/A,#N/A,FALSE,"GE";#N/A,#N/A,FALSE,"PO";#N/A,#N/A,FALSE,"SWI";#N/A,#N/A,FALSE,"NON"}</definedName>
    <definedName name="totalpack" localSheetId="4" hidden="1">{#N/A,#N/A,FALSE,"UK";#N/A,#N/A,FALSE,"FR";#N/A,#N/A,FALSE,"SWE";#N/A,#N/A,FALSE,"BE";#N/A,#N/A,FALSE,"IT";#N/A,#N/A,FALSE,"SP";#N/A,#N/A,FALSE,"GE";#N/A,#N/A,FALSE,"PO";#N/A,#N/A,FALSE,"SWI";#N/A,#N/A,FALSE,"NON"}</definedName>
    <definedName name="totalpack" hidden="1">{#N/A,#N/A,FALSE,"UK";#N/A,#N/A,FALSE,"FR";#N/A,#N/A,FALSE,"SWE";#N/A,#N/A,FALSE,"BE";#N/A,#N/A,FALSE,"IT";#N/A,#N/A,FALSE,"SP";#N/A,#N/A,FALSE,"GE";#N/A,#N/A,FALSE,"PO";#N/A,#N/A,FALSE,"SWI";#N/A,#N/A,FALSE,"NON"}</definedName>
    <definedName name="Totaltotalee" localSheetId="2" hidden="1">{#N/A,#N/A,FALSE,"Summary";#N/A,#N/A,FALSE,"Total";#N/A,#N/A,FALSE,"Total ex Swe";#N/A,#N/A,FALSE,"Volume";#N/A,#N/A,FALSE,"Expenses";#N/A,#N/A,FALSE,"CM Var";#N/A,#N/A,FALSE,"YTD Var"}</definedName>
    <definedName name="Totaltotalee" localSheetId="4" hidden="1">{#N/A,#N/A,FALSE,"Summary";#N/A,#N/A,FALSE,"Total";#N/A,#N/A,FALSE,"Total ex Swe";#N/A,#N/A,FALSE,"Volume";#N/A,#N/A,FALSE,"Expenses";#N/A,#N/A,FALSE,"CM Var";#N/A,#N/A,FALSE,"YTD Var"}</definedName>
    <definedName name="Totaltotalee" hidden="1">{#N/A,#N/A,FALSE,"Summary";#N/A,#N/A,FALSE,"Total";#N/A,#N/A,FALSE,"Total ex Swe";#N/A,#N/A,FALSE,"Volume";#N/A,#N/A,FALSE,"Expenses";#N/A,#N/A,FALSE,"CM Var";#N/A,#N/A,FALSE,"YTD Var"}</definedName>
    <definedName name="TOTSAL" localSheetId="10">#REF!</definedName>
    <definedName name="TOTSAL">#REF!</definedName>
    <definedName name="TOY_KEY" localSheetId="10">#REF!</definedName>
    <definedName name="TOY_KEY">#REF!</definedName>
    <definedName name="TOYBahrain" localSheetId="10">#REF!</definedName>
    <definedName name="TOYBahrain">#REF!</definedName>
    <definedName name="toycap" localSheetId="10">#REF!</definedName>
    <definedName name="toycap">#REF!</definedName>
    <definedName name="TOYGulf" localSheetId="10">#REF!</definedName>
    <definedName name="TOYGulf">#REF!</definedName>
    <definedName name="TOYKuwait" localSheetId="10">#REF!</definedName>
    <definedName name="TOYKuwait">#REF!</definedName>
    <definedName name="TOYOman" localSheetId="10">#REF!</definedName>
    <definedName name="TOYOman">#REF!</definedName>
    <definedName name="TOYQatar" localSheetId="10">#REF!</definedName>
    <definedName name="TOYQatar">#REF!</definedName>
    <definedName name="TOYU.A.E." localSheetId="10">#REF!</definedName>
    <definedName name="TOYU.A.E.">#REF!</definedName>
    <definedName name="track" localSheetId="2" hidden="1">{#N/A,#N/A,FALSE,"Title";#N/A,#N/A,FALSE,"Index";#N/A,#N/A,FALSE,"Comm";#N/A,#N/A,FALSE,"A1";#N/A,#N/A,FALSE,"A2";#N/A,#N/A,FALSE,"A3";#N/A,#N/A,FALSE,"A4";#N/A,#N/A,FALSE,"A5";#N/A,#N/A,FALSE,"A6";#N/A,#N/A,FALSE,"A7";#N/A,#N/A,FALSE,"A8";#N/A,#N/A,FALSE,"A9";#N/A,#N/A,FALSE,"B1";#N/A,#N/A,FALSE,"B2";#N/A,#N/A,FALSE,"C1";#N/A,#N/A,FALSE,"C2";#N/A,#N/A,FALSE,"C3";#N/A,#N/A,FALSE,"C4";#N/A,#N/A,FALSE,"C5";#N/A,#N/A,FALSE,"D1";#N/A,#N/A,FALSE,"D2";#N/A,#N/A,FALSE,"D3";#N/A,#N/A,FALSE,"E1";#N/A,#N/A,FALSE,"E2";#N/A,#N/A,FALSE,"H1";#N/A,#N/A,FALSE,"H2";#N/A,#N/A,FALSE,"Summ";#N/A,#N/A,FALSE,"H3";#N/A,#N/A,FALSE,"H4";#N/A,#N/A,FALSE,"A10"}</definedName>
    <definedName name="track" localSheetId="4" hidden="1">{#N/A,#N/A,FALSE,"Title";#N/A,#N/A,FALSE,"Index";#N/A,#N/A,FALSE,"Comm";#N/A,#N/A,FALSE,"A1";#N/A,#N/A,FALSE,"A2";#N/A,#N/A,FALSE,"A3";#N/A,#N/A,FALSE,"A4";#N/A,#N/A,FALSE,"A5";#N/A,#N/A,FALSE,"A6";#N/A,#N/A,FALSE,"A7";#N/A,#N/A,FALSE,"A8";#N/A,#N/A,FALSE,"A9";#N/A,#N/A,FALSE,"B1";#N/A,#N/A,FALSE,"B2";#N/A,#N/A,FALSE,"C1";#N/A,#N/A,FALSE,"C2";#N/A,#N/A,FALSE,"C3";#N/A,#N/A,FALSE,"C4";#N/A,#N/A,FALSE,"C5";#N/A,#N/A,FALSE,"D1";#N/A,#N/A,FALSE,"D2";#N/A,#N/A,FALSE,"D3";#N/A,#N/A,FALSE,"E1";#N/A,#N/A,FALSE,"E2";#N/A,#N/A,FALSE,"H1";#N/A,#N/A,FALSE,"H2";#N/A,#N/A,FALSE,"Summ";#N/A,#N/A,FALSE,"H3";#N/A,#N/A,FALSE,"H4";#N/A,#N/A,FALSE,"A10"}</definedName>
    <definedName name="track" hidden="1">{#N/A,#N/A,FALSE,"Title";#N/A,#N/A,FALSE,"Index";#N/A,#N/A,FALSE,"Comm";#N/A,#N/A,FALSE,"A1";#N/A,#N/A,FALSE,"A2";#N/A,#N/A,FALSE,"A3";#N/A,#N/A,FALSE,"A4";#N/A,#N/A,FALSE,"A5";#N/A,#N/A,FALSE,"A6";#N/A,#N/A,FALSE,"A7";#N/A,#N/A,FALSE,"A8";#N/A,#N/A,FALSE,"A9";#N/A,#N/A,FALSE,"B1";#N/A,#N/A,FALSE,"B2";#N/A,#N/A,FALSE,"C1";#N/A,#N/A,FALSE,"C2";#N/A,#N/A,FALSE,"C3";#N/A,#N/A,FALSE,"C4";#N/A,#N/A,FALSE,"C5";#N/A,#N/A,FALSE,"D1";#N/A,#N/A,FALSE,"D2";#N/A,#N/A,FALSE,"D3";#N/A,#N/A,FALSE,"E1";#N/A,#N/A,FALSE,"E2";#N/A,#N/A,FALSE,"H1";#N/A,#N/A,FALSE,"H2";#N/A,#N/A,FALSE,"Summ";#N/A,#N/A,FALSE,"H3";#N/A,#N/A,FALSE,"H4";#N/A,#N/A,FALSE,"A10"}</definedName>
    <definedName name="Trans" localSheetId="10">#REF!</definedName>
    <definedName name="Trans">#REF!</definedName>
    <definedName name="Trans_Date" localSheetId="10">#REF!</definedName>
    <definedName name="Trans_Date">#REF!</definedName>
    <definedName name="TransAll" localSheetId="10">#REF!</definedName>
    <definedName name="TransAll">#REF!</definedName>
    <definedName name="TransBudAll" localSheetId="10">#REF!</definedName>
    <definedName name="TransBudAll">#REF!</definedName>
    <definedName name="TransOldActAll" localSheetId="10">#REF!</definedName>
    <definedName name="TransOldActAll">#REF!</definedName>
    <definedName name="TransplantDate" localSheetId="10">#REF!</definedName>
    <definedName name="TransplantDate">#REF!</definedName>
    <definedName name="Travelling" localSheetId="10">#REF!</definedName>
    <definedName name="Travelling" localSheetId="4">#REF!</definedName>
    <definedName name="Travelling">#REF!</definedName>
    <definedName name="trbnuomi" localSheetId="2" hidden="1">{#N/A,#N/A,TRUE,"Cover";#N/A,#N/A,TRUE,"Conts";#N/A,#N/A,TRUE,"VOS";#N/A,#N/A,TRUE,"Warrington";#N/A,#N/A,TRUE,"Widnes"}</definedName>
    <definedName name="trbnuomi" localSheetId="4" hidden="1">{#N/A,#N/A,TRUE,"Cover";#N/A,#N/A,TRUE,"Conts";#N/A,#N/A,TRUE,"VOS";#N/A,#N/A,TRUE,"Warrington";#N/A,#N/A,TRUE,"Widnes"}</definedName>
    <definedName name="trbnuomi" hidden="1">{#N/A,#N/A,TRUE,"Cover";#N/A,#N/A,TRUE,"Conts";#N/A,#N/A,TRUE,"VOS";#N/A,#N/A,TRUE,"Warrington";#N/A,#N/A,TRUE,"Widnes"}</definedName>
    <definedName name="tre" localSheetId="10" hidden="1">#REF!</definedName>
    <definedName name="tre" localSheetId="4" hidden="1">#REF!</definedName>
    <definedName name="tre" hidden="1">#REF!</definedName>
    <definedName name="trgr" localSheetId="2" hidden="1">{#N/A,#N/A,TRUE,"Cover";#N/A,#N/A,TRUE,"Conts";#N/A,#N/A,TRUE,"VOS";#N/A,#N/A,TRUE,"Warrington";#N/A,#N/A,TRUE,"Widnes"}</definedName>
    <definedName name="trgr" localSheetId="4" hidden="1">{#N/A,#N/A,TRUE,"Cover";#N/A,#N/A,TRUE,"Conts";#N/A,#N/A,TRUE,"VOS";#N/A,#N/A,TRUE,"Warrington";#N/A,#N/A,TRUE,"Widnes"}</definedName>
    <definedName name="trgr" hidden="1">{#N/A,#N/A,TRUE,"Cover";#N/A,#N/A,TRUE,"Conts";#N/A,#N/A,TRUE,"VOS";#N/A,#N/A,TRUE,"Warrington";#N/A,#N/A,TRUE,"Widnes"}</definedName>
    <definedName name="trhe" localSheetId="2" hidden="1">{#N/A,#N/A,TRUE,"Cover";#N/A,#N/A,TRUE,"Conts";#N/A,#N/A,TRUE,"VOS";#N/A,#N/A,TRUE,"Warrington";#N/A,#N/A,TRUE,"Widnes"}</definedName>
    <definedName name="trhe" localSheetId="4" hidden="1">{#N/A,#N/A,TRUE,"Cover";#N/A,#N/A,TRUE,"Conts";#N/A,#N/A,TRUE,"VOS";#N/A,#N/A,TRUE,"Warrington";#N/A,#N/A,TRUE,"Widnes"}</definedName>
    <definedName name="trhe" hidden="1">{#N/A,#N/A,TRUE,"Cover";#N/A,#N/A,TRUE,"Conts";#N/A,#N/A,TRUE,"VOS";#N/A,#N/A,TRUE,"Warrington";#N/A,#N/A,TRUE,"Widnes"}</definedName>
    <definedName name="trhsh" localSheetId="2" hidden="1">{#N/A,#N/A,TRUE,"Cover";#N/A,#N/A,TRUE,"Conts";#N/A,#N/A,TRUE,"VOS";#N/A,#N/A,TRUE,"Warrington";#N/A,#N/A,TRUE,"Widnes"}</definedName>
    <definedName name="trhsh" localSheetId="4" hidden="1">{#N/A,#N/A,TRUE,"Cover";#N/A,#N/A,TRUE,"Conts";#N/A,#N/A,TRUE,"VOS";#N/A,#N/A,TRUE,"Warrington";#N/A,#N/A,TRUE,"Widnes"}</definedName>
    <definedName name="trhsh" hidden="1">{#N/A,#N/A,TRUE,"Cover";#N/A,#N/A,TRUE,"Conts";#N/A,#N/A,TRUE,"VOS";#N/A,#N/A,TRUE,"Warrington";#N/A,#N/A,TRUE,"Widnes"}</definedName>
    <definedName name="trhsw" localSheetId="2" hidden="1">{#N/A,#N/A,TRUE,"Cover";#N/A,#N/A,TRUE,"Conts";#N/A,#N/A,TRUE,"VOS";#N/A,#N/A,TRUE,"Warrington";#N/A,#N/A,TRUE,"Widnes"}</definedName>
    <definedName name="trhsw" localSheetId="4" hidden="1">{#N/A,#N/A,TRUE,"Cover";#N/A,#N/A,TRUE,"Conts";#N/A,#N/A,TRUE,"VOS";#N/A,#N/A,TRUE,"Warrington";#N/A,#N/A,TRUE,"Widnes"}</definedName>
    <definedName name="trhsw" hidden="1">{#N/A,#N/A,TRUE,"Cover";#N/A,#N/A,TRUE,"Conts";#N/A,#N/A,TRUE,"VOS";#N/A,#N/A,TRUE,"Warrington";#N/A,#N/A,TRUE,"Widnes"}</definedName>
    <definedName name="TRIAL_BL" localSheetId="10">#REF!</definedName>
    <definedName name="TRIAL_BL">#REF!</definedName>
    <definedName name="Trigger" localSheetId="4">'[2]Hiring Plan'!#REF!</definedName>
    <definedName name="Trigger">'[1]Hiring Plan'!$A$62:$A$66</definedName>
    <definedName name="trmp" localSheetId="2" hidden="1">{#N/A,#N/A,FALSE,"A"}</definedName>
    <definedName name="trmp" localSheetId="4" hidden="1">{#N/A,#N/A,FALSE,"A"}</definedName>
    <definedName name="trmp" hidden="1">{#N/A,#N/A,FALSE,"A"}</definedName>
    <definedName name="TRN" localSheetId="10">OFFSET(#REF!,0,0,MAX(#REF!),1)</definedName>
    <definedName name="TRN" localSheetId="4">OFFSET(#REF!,0,0,MAX(#REF!),1)</definedName>
    <definedName name="TRN">OFFSET(#REF!,0,0,MAX(#REF!),1)</definedName>
    <definedName name="TRNR_04e88e8bd4e1436f83dda8a9027b5574_1306_5" localSheetId="10" hidden="1">#REF!</definedName>
    <definedName name="TRNR_04e88e8bd4e1436f83dda8a9027b5574_1306_5" localSheetId="4" hidden="1">#REF!</definedName>
    <definedName name="TRNR_04e88e8bd4e1436f83dda8a9027b5574_1306_5" hidden="1">#REF!</definedName>
    <definedName name="TRNR_1a5b933b4c284cdeb13b67a5ea101453_1309_2" localSheetId="10" hidden="1">#REF!</definedName>
    <definedName name="TRNR_1a5b933b4c284cdeb13b67a5ea101453_1309_2" localSheetId="4" hidden="1">#REF!</definedName>
    <definedName name="TRNR_1a5b933b4c284cdeb13b67a5ea101453_1309_2" hidden="1">#REF!</definedName>
    <definedName name="TRNR_327dd65cd8704e2f836a9d406f85cf3c_61_5" localSheetId="10" hidden="1">#REF!</definedName>
    <definedName name="TRNR_327dd65cd8704e2f836a9d406f85cf3c_61_5" localSheetId="4" hidden="1">#REF!</definedName>
    <definedName name="TRNR_327dd65cd8704e2f836a9d406f85cf3c_61_5" hidden="1">#REF!</definedName>
    <definedName name="TRNR_4e69b8ec006c4ae08d75b18ecf8f272a_1306_6" localSheetId="10" hidden="1">#REF!</definedName>
    <definedName name="TRNR_4e69b8ec006c4ae08d75b18ecf8f272a_1306_6" localSheetId="4" hidden="1">#REF!</definedName>
    <definedName name="TRNR_4e69b8ec006c4ae08d75b18ecf8f272a_1306_6" hidden="1">#REF!</definedName>
    <definedName name="TRNR_5b02a5cb16074423b0e822b04efdbf65_1309_2" localSheetId="10" hidden="1">#REF!</definedName>
    <definedName name="TRNR_5b02a5cb16074423b0e822b04efdbf65_1309_2" localSheetId="4" hidden="1">#REF!</definedName>
    <definedName name="TRNR_5b02a5cb16074423b0e822b04efdbf65_1309_2" hidden="1">#REF!</definedName>
    <definedName name="TRNR_6186315f4fbf4bf397dd1579553941ff_61_5" localSheetId="10" hidden="1">#REF!</definedName>
    <definedName name="TRNR_6186315f4fbf4bf397dd1579553941ff_61_5" localSheetId="4" hidden="1">#REF!</definedName>
    <definedName name="TRNR_6186315f4fbf4bf397dd1579553941ff_61_5" hidden="1">#REF!</definedName>
    <definedName name="TRNR_70a6010ddc2c464182ce294f2f7524ca_61_1" localSheetId="10" hidden="1">#REF!</definedName>
    <definedName name="TRNR_70a6010ddc2c464182ce294f2f7524ca_61_1" localSheetId="4" hidden="1">#REF!</definedName>
    <definedName name="TRNR_70a6010ddc2c464182ce294f2f7524ca_61_1" hidden="1">#REF!</definedName>
    <definedName name="TRNR_75b7c2cd46c248ceb62d53c885487adf_1306_6" localSheetId="10" hidden="1">#REF!</definedName>
    <definedName name="TRNR_75b7c2cd46c248ceb62d53c885487adf_1306_6" localSheetId="4" hidden="1">#REF!</definedName>
    <definedName name="TRNR_75b7c2cd46c248ceb62d53c885487adf_1306_6" hidden="1">#REF!</definedName>
    <definedName name="TRNR_81594e593b2b4574ae09f3f70633e947_262_5" localSheetId="10" hidden="1">#REF!</definedName>
    <definedName name="TRNR_81594e593b2b4574ae09f3f70633e947_262_5" localSheetId="4" hidden="1">#REF!</definedName>
    <definedName name="TRNR_81594e593b2b4574ae09f3f70633e947_262_5" hidden="1">#REF!</definedName>
    <definedName name="TRNR_85644bc8091f49bbb851c4e0c807b3a4_1306_6" localSheetId="10" hidden="1">#REF!</definedName>
    <definedName name="TRNR_85644bc8091f49bbb851c4e0c807b3a4_1306_6" localSheetId="4" hidden="1">#REF!</definedName>
    <definedName name="TRNR_85644bc8091f49bbb851c4e0c807b3a4_1306_6" hidden="1">#REF!</definedName>
    <definedName name="TRNR_8fc53f55509040a08c048d49b9840e00_1306_6" localSheetId="10" hidden="1">#REF!</definedName>
    <definedName name="TRNR_8fc53f55509040a08c048d49b9840e00_1306_6" localSheetId="4" hidden="1">#REF!</definedName>
    <definedName name="TRNR_8fc53f55509040a08c048d49b9840e00_1306_6" hidden="1">#REF!</definedName>
    <definedName name="TRNR_905b8bbe67a34718870bfc4675b9048e_61_1" localSheetId="10" hidden="1">#REF!</definedName>
    <definedName name="TRNR_905b8bbe67a34718870bfc4675b9048e_61_1" localSheetId="4" hidden="1">#REF!</definedName>
    <definedName name="TRNR_905b8bbe67a34718870bfc4675b9048e_61_1" hidden="1">#REF!</definedName>
    <definedName name="TRNR_a20c0911ad8c4d2eb92337fd1030a8e1_1309_2" localSheetId="10" hidden="1">#REF!</definedName>
    <definedName name="TRNR_a20c0911ad8c4d2eb92337fd1030a8e1_1309_2" localSheetId="4" hidden="1">#REF!</definedName>
    <definedName name="TRNR_a20c0911ad8c4d2eb92337fd1030a8e1_1309_2" hidden="1">#REF!</definedName>
    <definedName name="TRNR_a8f0646a3ccd4818b14d181b8e47889e_263_1" localSheetId="10" hidden="1">#REF!</definedName>
    <definedName name="TRNR_a8f0646a3ccd4818b14d181b8e47889e_263_1" localSheetId="4" hidden="1">#REF!</definedName>
    <definedName name="TRNR_a8f0646a3ccd4818b14d181b8e47889e_263_1" hidden="1">#REF!</definedName>
    <definedName name="TRNR_c3dbe8d8c3514a63b1e3f93ac4097667_1309_2" localSheetId="10" hidden="1">#REF!</definedName>
    <definedName name="TRNR_c3dbe8d8c3514a63b1e3f93ac4097667_1309_2" localSheetId="4" hidden="1">#REF!</definedName>
    <definedName name="TRNR_c3dbe8d8c3514a63b1e3f93ac4097667_1309_2" hidden="1">#REF!</definedName>
    <definedName name="TRNR_e487418b667d424393b02442c4fbdb8b_61_1" localSheetId="10" hidden="1">#REF!</definedName>
    <definedName name="TRNR_e487418b667d424393b02442c4fbdb8b_61_1" localSheetId="4" hidden="1">#REF!</definedName>
    <definedName name="TRNR_e487418b667d424393b02442c4fbdb8b_61_1" hidden="1">#REF!</definedName>
    <definedName name="TRNR_e571da91a5cd4ad09b0a9680aa2b9ace_1306_5" localSheetId="10" hidden="1">#REF!</definedName>
    <definedName name="TRNR_e571da91a5cd4ad09b0a9680aa2b9ace_1306_5" localSheetId="4" hidden="1">#REF!</definedName>
    <definedName name="TRNR_e571da91a5cd4ad09b0a9680aa2b9ace_1306_5" hidden="1">#REF!</definedName>
    <definedName name="TRNR_ec78482bc0514d5bb2ba63406d044cd3_1306_5" localSheetId="10" hidden="1">#REF!</definedName>
    <definedName name="TRNR_ec78482bc0514d5bb2ba63406d044cd3_1306_5" localSheetId="4" hidden="1">#REF!</definedName>
    <definedName name="TRNR_ec78482bc0514d5bb2ba63406d044cd3_1306_5" hidden="1">#REF!</definedName>
    <definedName name="TRNR_ee60b3c2ad334fa3b1ed0e59009570d6_1306_6" localSheetId="10" hidden="1">#REF!</definedName>
    <definedName name="TRNR_ee60b3c2ad334fa3b1ed0e59009570d6_1306_6" localSheetId="4" hidden="1">#REF!</definedName>
    <definedName name="TRNR_ee60b3c2ad334fa3b1ed0e59009570d6_1306_6" hidden="1">#REF!</definedName>
    <definedName name="trw" localSheetId="2" hidden="1">{#N/A,#N/A,TRUE,"Historicals";#N/A,#N/A,TRUE,"Charts";#N/A,#N/A,TRUE,"Forecasts"}</definedName>
    <definedName name="trw" localSheetId="4" hidden="1">{#N/A,#N/A,TRUE,"Historicals";#N/A,#N/A,TRUE,"Charts";#N/A,#N/A,TRUE,"Forecasts"}</definedName>
    <definedName name="trw" hidden="1">{#N/A,#N/A,TRUE,"Historicals";#N/A,#N/A,TRUE,"Charts";#N/A,#N/A,TRUE,"Forecasts"}</definedName>
    <definedName name="trw_1" localSheetId="2" hidden="1">{#N/A,#N/A,TRUE,"Historicals";#N/A,#N/A,TRUE,"Charts";#N/A,#N/A,TRUE,"Forecasts"}</definedName>
    <definedName name="trw_1" localSheetId="4" hidden="1">{#N/A,#N/A,TRUE,"Historicals";#N/A,#N/A,TRUE,"Charts";#N/A,#N/A,TRUE,"Forecasts"}</definedName>
    <definedName name="trw_1" hidden="1">{#N/A,#N/A,TRUE,"Historicals";#N/A,#N/A,TRUE,"Charts";#N/A,#N/A,TRUE,"Forecasts"}</definedName>
    <definedName name="trw_2" localSheetId="2" hidden="1">{#N/A,#N/A,TRUE,"Historicals";#N/A,#N/A,TRUE,"Charts";#N/A,#N/A,TRUE,"Forecasts"}</definedName>
    <definedName name="trw_2" localSheetId="4" hidden="1">{#N/A,#N/A,TRUE,"Historicals";#N/A,#N/A,TRUE,"Charts";#N/A,#N/A,TRUE,"Forecasts"}</definedName>
    <definedName name="trw_2" hidden="1">{#N/A,#N/A,TRUE,"Historicals";#N/A,#N/A,TRUE,"Charts";#N/A,#N/A,TRUE,"Forecasts"}</definedName>
    <definedName name="trwegdfs" localSheetId="2" hidden="1">{#N/A,#N/A,TRUE,"Historicals";#N/A,#N/A,TRUE,"Charts";#N/A,#N/A,TRUE,"Forecasts"}</definedName>
    <definedName name="trwegdfs" localSheetId="4" hidden="1">{#N/A,#N/A,TRUE,"Historicals";#N/A,#N/A,TRUE,"Charts";#N/A,#N/A,TRUE,"Forecasts"}</definedName>
    <definedName name="trwegdfs" hidden="1">{#N/A,#N/A,TRUE,"Historicals";#N/A,#N/A,TRUE,"Charts";#N/A,#N/A,TRUE,"Forecasts"}</definedName>
    <definedName name="trwegdfs_1" localSheetId="2" hidden="1">{#N/A,#N/A,TRUE,"Historicals";#N/A,#N/A,TRUE,"Charts";#N/A,#N/A,TRUE,"Forecasts"}</definedName>
    <definedName name="trwegdfs_1" localSheetId="4" hidden="1">{#N/A,#N/A,TRUE,"Historicals";#N/A,#N/A,TRUE,"Charts";#N/A,#N/A,TRUE,"Forecasts"}</definedName>
    <definedName name="trwegdfs_1" hidden="1">{#N/A,#N/A,TRUE,"Historicals";#N/A,#N/A,TRUE,"Charts";#N/A,#N/A,TRUE,"Forecasts"}</definedName>
    <definedName name="trwegdfs_2" localSheetId="2" hidden="1">{#N/A,#N/A,TRUE,"Historicals";#N/A,#N/A,TRUE,"Charts";#N/A,#N/A,TRUE,"Forecasts"}</definedName>
    <definedName name="trwegdfs_2" localSheetId="4" hidden="1">{#N/A,#N/A,TRUE,"Historicals";#N/A,#N/A,TRUE,"Charts";#N/A,#N/A,TRUE,"Forecasts"}</definedName>
    <definedName name="trwegdfs_2" hidden="1">{#N/A,#N/A,TRUE,"Historicals";#N/A,#N/A,TRUE,"Charts";#N/A,#N/A,TRUE,"Forecasts"}</definedName>
    <definedName name="trwetre" localSheetId="2" hidden="1">{#N/A,#N/A,TRUE,"Historicals";#N/A,#N/A,TRUE,"Charts";#N/A,#N/A,TRUE,"Forecasts"}</definedName>
    <definedName name="trwetre" localSheetId="4" hidden="1">{#N/A,#N/A,TRUE,"Historicals";#N/A,#N/A,TRUE,"Charts";#N/A,#N/A,TRUE,"Forecasts"}</definedName>
    <definedName name="trwetre" hidden="1">{#N/A,#N/A,TRUE,"Historicals";#N/A,#N/A,TRUE,"Charts";#N/A,#N/A,TRUE,"Forecasts"}</definedName>
    <definedName name="trwetre_1" localSheetId="2" hidden="1">{#N/A,#N/A,TRUE,"Historicals";#N/A,#N/A,TRUE,"Charts";#N/A,#N/A,TRUE,"Forecasts"}</definedName>
    <definedName name="trwetre_1" localSheetId="4" hidden="1">{#N/A,#N/A,TRUE,"Historicals";#N/A,#N/A,TRUE,"Charts";#N/A,#N/A,TRUE,"Forecasts"}</definedName>
    <definedName name="trwetre_1" hidden="1">{#N/A,#N/A,TRUE,"Historicals";#N/A,#N/A,TRUE,"Charts";#N/A,#N/A,TRUE,"Forecasts"}</definedName>
    <definedName name="trwetre_2" localSheetId="2" hidden="1">{#N/A,#N/A,TRUE,"Historicals";#N/A,#N/A,TRUE,"Charts";#N/A,#N/A,TRUE,"Forecasts"}</definedName>
    <definedName name="trwetre_2" localSheetId="4" hidden="1">{#N/A,#N/A,TRUE,"Historicals";#N/A,#N/A,TRUE,"Charts";#N/A,#N/A,TRUE,"Forecasts"}</definedName>
    <definedName name="trwetre_2" hidden="1">{#N/A,#N/A,TRUE,"Historicals";#N/A,#N/A,TRUE,"Charts";#N/A,#N/A,TRUE,"Forecasts"}</definedName>
    <definedName name="trysz" localSheetId="2" hidden="1">{#N/A,#N/A,FALSE,"Summary";#N/A,#N/A,FALSE,"Total";#N/A,#N/A,FALSE,"Total ex Swe";#N/A,#N/A,FALSE,"Volume";#N/A,#N/A,FALSE,"Expenses";#N/A,#N/A,FALSE,"CM Var";#N/A,#N/A,FALSE,"YTD Var"}</definedName>
    <definedName name="trysz" localSheetId="4" hidden="1">{#N/A,#N/A,FALSE,"Summary";#N/A,#N/A,FALSE,"Total";#N/A,#N/A,FALSE,"Total ex Swe";#N/A,#N/A,FALSE,"Volume";#N/A,#N/A,FALSE,"Expenses";#N/A,#N/A,FALSE,"CM Var";#N/A,#N/A,FALSE,"YTD Var"}</definedName>
    <definedName name="trysz" hidden="1">{#N/A,#N/A,FALSE,"Summary";#N/A,#N/A,FALSE,"Total";#N/A,#N/A,FALSE,"Total ex Swe";#N/A,#N/A,FALSE,"Volume";#N/A,#N/A,FALSE,"Expenses";#N/A,#N/A,FALSE,"CM Var";#N/A,#N/A,FALSE,"YTD Var"}</definedName>
    <definedName name="TS_Currency" localSheetId="10">#REF!</definedName>
    <definedName name="TS_Currency" localSheetId="4">#REF!</definedName>
    <definedName name="TS_Currency">#REF!</definedName>
    <definedName name="TS_Currency_Inputs" localSheetId="10">#REF!</definedName>
    <definedName name="TS_Currency_Inputs" localSheetId="4">#REF!</definedName>
    <definedName name="TS_Currency_Inputs">#REF!</definedName>
    <definedName name="TS_First_Fin_Yr" localSheetId="10">#REF!</definedName>
    <definedName name="TS_First_Fin_Yr" localSheetId="4">#REF!</definedName>
    <definedName name="TS_First_Fin_Yr">#REF!</definedName>
    <definedName name="TS_Mths_In_Yr" localSheetId="10">#REF!</definedName>
    <definedName name="TS_Mths_In_Yr" localSheetId="4">#REF!</definedName>
    <definedName name="TS_Mths_In_Yr">#REF!</definedName>
    <definedName name="TS_Start_Date" localSheetId="10">#REF!</definedName>
    <definedName name="TS_Start_Date" localSheetId="4">#REF!</definedName>
    <definedName name="TS_Start_Date">#REF!</definedName>
    <definedName name="tt" localSheetId="2" hidden="1">{#N/A,#N/A,FALSE,"655.755";#N/A,#N/A,FALSE,"661500";#N/A,#N/A,FALSE,"681500";#N/A,#N/A,FALSE,"686500";#N/A,#N/A,FALSE,"68662.";#N/A,#N/A,FALSE,"687500";#N/A,#N/A,FALSE,"7631.";#N/A,#N/A,FALSE,"771."}</definedName>
    <definedName name="tt" localSheetId="4" hidden="1">{#N/A,#N/A,FALSE,"655.755";#N/A,#N/A,FALSE,"661500";#N/A,#N/A,FALSE,"681500";#N/A,#N/A,FALSE,"686500";#N/A,#N/A,FALSE,"68662.";#N/A,#N/A,FALSE,"687500";#N/A,#N/A,FALSE,"7631.";#N/A,#N/A,FALSE,"771."}</definedName>
    <definedName name="tt" hidden="1">{#N/A,#N/A,FALSE,"655.755";#N/A,#N/A,FALSE,"661500";#N/A,#N/A,FALSE,"681500";#N/A,#N/A,FALSE,"686500";#N/A,#N/A,FALSE,"68662.";#N/A,#N/A,FALSE,"687500";#N/A,#N/A,FALSE,"7631.";#N/A,#N/A,FALSE,"771."}</definedName>
    <definedName name="TTR" localSheetId="10">#REF!</definedName>
    <definedName name="TTR">#REF!</definedName>
    <definedName name="ttt" localSheetId="2" hidden="1">{#N/A,#N/A,FALSE,"PROFIT 11-95"}</definedName>
    <definedName name="ttt" localSheetId="4" hidden="1">{#N/A,#N/A,FALSE,"PROFIT 11-95"}</definedName>
    <definedName name="ttt" hidden="1">{#N/A,#N/A,FALSE,"PROFIT 11-95"}</definedName>
    <definedName name="tttt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ttt" localSheetId="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ttt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tttt3" localSheetId="10">#REF!</definedName>
    <definedName name="tttt3">#REF!</definedName>
    <definedName name="ttttt" localSheetId="2" hidden="1">{#N/A,#N/A,FALSE,"PROFIT 11-95"}</definedName>
    <definedName name="ttttt" localSheetId="4" hidden="1">{#N/A,#N/A,FALSE,"PROFIT 11-95"}</definedName>
    <definedName name="ttttt" hidden="1">{#N/A,#N/A,FALSE,"PROFIT 11-95"}</definedName>
    <definedName name="tttttt" localSheetId="2" hidden="1">{"zagora",#N/A,FALSE,"colispostaux"}</definedName>
    <definedName name="tttttt" localSheetId="4" hidden="1">{"zagora",#N/A,FALSE,"colispostaux"}</definedName>
    <definedName name="tttttt" hidden="1">{"zagora",#N/A,FALSE,"colispostaux"}</definedName>
    <definedName name="TTTTTTT" localSheetId="2" hidden="1">{#N/A,#N/A,FALSE,"Title";#N/A,#N/A,FALSE,"Index";#N/A,#N/A,FALSE,"Comm";#N/A,#N/A,FALSE,"A1";#N/A,#N/A,FALSE,"A2";#N/A,#N/A,FALSE,"A3";#N/A,#N/A,FALSE,"A4";#N/A,#N/A,FALSE,"A5";#N/A,#N/A,FALSE,"A6";#N/A,#N/A,FALSE,"A7";#N/A,#N/A,FALSE,"A8";#N/A,#N/A,FALSE,"A9";#N/A,#N/A,FALSE,"B1";#N/A,#N/A,FALSE,"B2";#N/A,#N/A,FALSE,"C1";#N/A,#N/A,FALSE,"C2";#N/A,#N/A,FALSE,"C3";#N/A,#N/A,FALSE,"C4";#N/A,#N/A,FALSE,"C5";#N/A,#N/A,FALSE,"D1";#N/A,#N/A,FALSE,"D2";#N/A,#N/A,FALSE,"D3";#N/A,#N/A,FALSE,"E1";#N/A,#N/A,FALSE,"E2";#N/A,#N/A,FALSE,"H1";#N/A,#N/A,FALSE,"H2";#N/A,#N/A,FALSE,"Summ";#N/A,#N/A,FALSE,"H3";#N/A,#N/A,FALSE,"H4";#N/A,#N/A,FALSE,"A10"}</definedName>
    <definedName name="TTTTTTT" localSheetId="4" hidden="1">{#N/A,#N/A,FALSE,"Title";#N/A,#N/A,FALSE,"Index";#N/A,#N/A,FALSE,"Comm";#N/A,#N/A,FALSE,"A1";#N/A,#N/A,FALSE,"A2";#N/A,#N/A,FALSE,"A3";#N/A,#N/A,FALSE,"A4";#N/A,#N/A,FALSE,"A5";#N/A,#N/A,FALSE,"A6";#N/A,#N/A,FALSE,"A7";#N/A,#N/A,FALSE,"A8";#N/A,#N/A,FALSE,"A9";#N/A,#N/A,FALSE,"B1";#N/A,#N/A,FALSE,"B2";#N/A,#N/A,FALSE,"C1";#N/A,#N/A,FALSE,"C2";#N/A,#N/A,FALSE,"C3";#N/A,#N/A,FALSE,"C4";#N/A,#N/A,FALSE,"C5";#N/A,#N/A,FALSE,"D1";#N/A,#N/A,FALSE,"D2";#N/A,#N/A,FALSE,"D3";#N/A,#N/A,FALSE,"E1";#N/A,#N/A,FALSE,"E2";#N/A,#N/A,FALSE,"H1";#N/A,#N/A,FALSE,"H2";#N/A,#N/A,FALSE,"Summ";#N/A,#N/A,FALSE,"H3";#N/A,#N/A,FALSE,"H4";#N/A,#N/A,FALSE,"A10"}</definedName>
    <definedName name="TTTTTTT" hidden="1">{#N/A,#N/A,FALSE,"Title";#N/A,#N/A,FALSE,"Index";#N/A,#N/A,FALSE,"Comm";#N/A,#N/A,FALSE,"A1";#N/A,#N/A,FALSE,"A2";#N/A,#N/A,FALSE,"A3";#N/A,#N/A,FALSE,"A4";#N/A,#N/A,FALSE,"A5";#N/A,#N/A,FALSE,"A6";#N/A,#N/A,FALSE,"A7";#N/A,#N/A,FALSE,"A8";#N/A,#N/A,FALSE,"A9";#N/A,#N/A,FALSE,"B1";#N/A,#N/A,FALSE,"B2";#N/A,#N/A,FALSE,"C1";#N/A,#N/A,FALSE,"C2";#N/A,#N/A,FALSE,"C3";#N/A,#N/A,FALSE,"C4";#N/A,#N/A,FALSE,"C5";#N/A,#N/A,FALSE,"D1";#N/A,#N/A,FALSE,"D2";#N/A,#N/A,FALSE,"D3";#N/A,#N/A,FALSE,"E1";#N/A,#N/A,FALSE,"E2";#N/A,#N/A,FALSE,"H1";#N/A,#N/A,FALSE,"H2";#N/A,#N/A,FALSE,"Summ";#N/A,#N/A,FALSE,"H3";#N/A,#N/A,FALSE,"H4";#N/A,#N/A,FALSE,"A10"}</definedName>
    <definedName name="tttttttttttt" localSheetId="10">#REF!</definedName>
    <definedName name="tttttttttttt">#REF!</definedName>
    <definedName name="tui" localSheetId="2" hidden="1">{#N/A,#N/A,TRUE,"Cover";#N/A,#N/A,TRUE,"Conts";#N/A,#N/A,TRUE,"VOS";#N/A,#N/A,TRUE,"Warrington";#N/A,#N/A,TRUE,"Widnes"}</definedName>
    <definedName name="tui" localSheetId="4" hidden="1">{#N/A,#N/A,TRUE,"Cover";#N/A,#N/A,TRUE,"Conts";#N/A,#N/A,TRUE,"VOS";#N/A,#N/A,TRUE,"Warrington";#N/A,#N/A,TRUE,"Widnes"}</definedName>
    <definedName name="tui" hidden="1">{#N/A,#N/A,TRUE,"Cover";#N/A,#N/A,TRUE,"Conts";#N/A,#N/A,TRUE,"VOS";#N/A,#N/A,TRUE,"Warrington";#N/A,#N/A,TRUE,"Widnes"}</definedName>
    <definedName name="tuite" localSheetId="2" hidden="1">{#N/A,#N/A,TRUE,"Cover";#N/A,#N/A,TRUE,"Conts";#N/A,#N/A,TRUE,"VOS";#N/A,#N/A,TRUE,"Warrington";#N/A,#N/A,TRUE,"Widnes"}</definedName>
    <definedName name="tuite" localSheetId="4" hidden="1">{#N/A,#N/A,TRUE,"Cover";#N/A,#N/A,TRUE,"Conts";#N/A,#N/A,TRUE,"VOS";#N/A,#N/A,TRUE,"Warrington";#N/A,#N/A,TRUE,"Widnes"}</definedName>
    <definedName name="tuite" hidden="1">{#N/A,#N/A,TRUE,"Cover";#N/A,#N/A,TRUE,"Conts";#N/A,#N/A,TRUE,"VOS";#N/A,#N/A,TRUE,"Warrington";#N/A,#N/A,TRUE,"Widnes"}</definedName>
    <definedName name="TULPAR" localSheetId="10" hidden="1">#REF!</definedName>
    <definedName name="TULPAR" localSheetId="4" hidden="1">#REF!</definedName>
    <definedName name="TULPAR" hidden="1">#REF!</definedName>
    <definedName name="Turkey" localSheetId="10">#REF!</definedName>
    <definedName name="Turkey">#REF!</definedName>
    <definedName name="TurkeyBS" localSheetId="10">#REF!</definedName>
    <definedName name="TurkeyBS">#REF!</definedName>
    <definedName name="Turnover_group" localSheetId="10">OFFSET(#REF!,0,0,MAX(#REF!),1)</definedName>
    <definedName name="Turnover_group" localSheetId="4">OFFSET(#REF!,0,0,MAX(#REF!),1)</definedName>
    <definedName name="Turnover_group">OFFSET(#REF!,0,0,MAX(#REF!),1)</definedName>
    <definedName name="turr" localSheetId="10">#REF!</definedName>
    <definedName name="turr">#REF!</definedName>
    <definedName name="tuui" localSheetId="2" hidden="1">{#N/A,#N/A,FALSE,"Earning Summary";#N/A,#N/A,FALSE,"csxwt hong kong";#N/A,#N/A,FALSE,"slot 292";#N/A,#N/A,FALSE,"soict";#N/A,#N/A,FALSE,"otlhk";#N/A,#N/A,FALSE,"csxwt xiamen";#N/A,#N/A,FALSE,"csxwt adelaide";#N/A,#N/A,FALSE,"csxwtg bv";#N/A,#N/A,FALSE,"csxwtg kg";#N/A,#N/A,FALSE,"haina";#N/A,#N/A,FALSE,"wcs";#N/A,#N/A,FALSE,"tmr";#N/A,#N/A,FALSE,"slo";#N/A,#N/A,FALSE,"corp";#N/A,#N/A,FALSE,"sloi";#N/A,#N/A,FALSE,"csx tml mgmt";#N/A,#N/A,FALSE,"csxwt europe";#N/A,#N/A,FALSE,"pac container";#N/A,#N/A,FALSE,"csx asia";#N/A,#N/A,FALSE,"csx orient";#N/A,#N/A,FALSE,"finman"}</definedName>
    <definedName name="tuui" localSheetId="4" hidden="1">{#N/A,#N/A,FALSE,"Earning Summary";#N/A,#N/A,FALSE,"csxwt hong kong";#N/A,#N/A,FALSE,"slot 292";#N/A,#N/A,FALSE,"soict";#N/A,#N/A,FALSE,"otlhk";#N/A,#N/A,FALSE,"csxwt xiamen";#N/A,#N/A,FALSE,"csxwt adelaide";#N/A,#N/A,FALSE,"csxwtg bv";#N/A,#N/A,FALSE,"csxwtg kg";#N/A,#N/A,FALSE,"haina";#N/A,#N/A,FALSE,"wcs";#N/A,#N/A,FALSE,"tmr";#N/A,#N/A,FALSE,"slo";#N/A,#N/A,FALSE,"corp";#N/A,#N/A,FALSE,"sloi";#N/A,#N/A,FALSE,"csx tml mgmt";#N/A,#N/A,FALSE,"csxwt europe";#N/A,#N/A,FALSE,"pac container";#N/A,#N/A,FALSE,"csx asia";#N/A,#N/A,FALSE,"csx orient";#N/A,#N/A,FALSE,"finman"}</definedName>
    <definedName name="tuui" hidden="1">{#N/A,#N/A,FALSE,"Earning Summary";#N/A,#N/A,FALSE,"csxwt hong kong";#N/A,#N/A,FALSE,"slot 292";#N/A,#N/A,FALSE,"soict";#N/A,#N/A,FALSE,"otlhk";#N/A,#N/A,FALSE,"csxwt xiamen";#N/A,#N/A,FALSE,"csxwt adelaide";#N/A,#N/A,FALSE,"csxwtg bv";#N/A,#N/A,FALSE,"csxwtg kg";#N/A,#N/A,FALSE,"haina";#N/A,#N/A,FALSE,"wcs";#N/A,#N/A,FALSE,"tmr";#N/A,#N/A,FALSE,"slo";#N/A,#N/A,FALSE,"corp";#N/A,#N/A,FALSE,"sloi";#N/A,#N/A,FALSE,"csx tml mgmt";#N/A,#N/A,FALSE,"csxwt europe";#N/A,#N/A,FALSE,"pac container";#N/A,#N/A,FALSE,"csx asia";#N/A,#N/A,FALSE,"csx orient";#N/A,#N/A,FALSE,"finman"}</definedName>
    <definedName name="TV" localSheetId="2" hidden="1">{#N/A,#N/A,FALSE,"רווח והפסד HOT";#N/A,#N/A,FALSE,"הכנסות";#N/A,#N/A,FALSE,"הוצאות תפעול עיקריים";#N/A,#N/A,FALSE,"תוכן";#N/A,#N/A,FALSE,"אחזקת רשת";#N/A,#N/A,FALSE,"תפעול אחרות";#N/A,#N/A,FALSE,"שכר דירה תפעול";#N/A,#N/A,FALSE,"שיווק";#N/A,#N/A,FALSE,"הנהלה"}</definedName>
    <definedName name="TV" localSheetId="4" hidden="1">{#N/A,#N/A,FALSE,"רווח והפסד HOT";#N/A,#N/A,FALSE,"הכנסות";#N/A,#N/A,FALSE,"הוצאות תפעול עיקריים";#N/A,#N/A,FALSE,"תוכן";#N/A,#N/A,FALSE,"אחזקת רשת";#N/A,#N/A,FALSE,"תפעול אחרות";#N/A,#N/A,FALSE,"שכר דירה תפעול";#N/A,#N/A,FALSE,"שיווק";#N/A,#N/A,FALSE,"הנהלה"}</definedName>
    <definedName name="TV" hidden="1">{#N/A,#N/A,FALSE,"רווח והפסד HOT";#N/A,#N/A,FALSE,"הכנסות";#N/A,#N/A,FALSE,"הוצאות תפעול עיקריים";#N/A,#N/A,FALSE,"תוכן";#N/A,#N/A,FALSE,"אחזקת רשת";#N/A,#N/A,FALSE,"תפעול אחרות";#N/A,#N/A,FALSE,"שכר דירה תפעול";#N/A,#N/A,FALSE,"שיווק";#N/A,#N/A,FALSE,"הנהלה"}</definedName>
    <definedName name="TVandWACC_FV" localSheetId="10">#REF!</definedName>
    <definedName name="TVandWACC_FV">#REF!</definedName>
    <definedName name="TVandWACC_ImpliedMultiples" localSheetId="10">#REF!</definedName>
    <definedName name="TVandWACC_ImpliedMultiples">#REF!</definedName>
    <definedName name="TVandWACC_OfferPrice" localSheetId="10">#REF!</definedName>
    <definedName name="TVandWACC_OfferPrice">#REF!</definedName>
    <definedName name="tvtyiuoujl" localSheetId="2" hidden="1">{#N/A,#N/A,TRUE,"Cover";#N/A,#N/A,TRUE,"Conts";#N/A,#N/A,TRUE,"VOS";#N/A,#N/A,TRUE,"Warrington";#N/A,#N/A,TRUE,"Widnes"}</definedName>
    <definedName name="tvtyiuoujl" localSheetId="4" hidden="1">{#N/A,#N/A,TRUE,"Cover";#N/A,#N/A,TRUE,"Conts";#N/A,#N/A,TRUE,"VOS";#N/A,#N/A,TRUE,"Warrington";#N/A,#N/A,TRUE,"Widnes"}</definedName>
    <definedName name="tvtyiuoujl" hidden="1">{#N/A,#N/A,TRUE,"Cover";#N/A,#N/A,TRUE,"Conts";#N/A,#N/A,TRUE,"VOS";#N/A,#N/A,TRUE,"Warrington";#N/A,#N/A,TRUE,"Widnes"}</definedName>
    <definedName name="twoyr" localSheetId="10">#REF!</definedName>
    <definedName name="twoyr">#REF!</definedName>
    <definedName name="ty" localSheetId="2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ty" localSheetId="4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ty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tyeyer" localSheetId="2" hidden="1">{#N/A,#N/A,TRUE,"Historicals";#N/A,#N/A,TRUE,"Charts";#N/A,#N/A,TRUE,"Forecasts"}</definedName>
    <definedName name="tyeyer" localSheetId="4" hidden="1">{#N/A,#N/A,TRUE,"Historicals";#N/A,#N/A,TRUE,"Charts";#N/A,#N/A,TRUE,"Forecasts"}</definedName>
    <definedName name="tyeyer" hidden="1">{#N/A,#N/A,TRUE,"Historicals";#N/A,#N/A,TRUE,"Charts";#N/A,#N/A,TRUE,"Forecasts"}</definedName>
    <definedName name="tyeyer_1" localSheetId="2" hidden="1">{#N/A,#N/A,TRUE,"Historicals";#N/A,#N/A,TRUE,"Charts";#N/A,#N/A,TRUE,"Forecasts"}</definedName>
    <definedName name="tyeyer_1" localSheetId="4" hidden="1">{#N/A,#N/A,TRUE,"Historicals";#N/A,#N/A,TRUE,"Charts";#N/A,#N/A,TRUE,"Forecasts"}</definedName>
    <definedName name="tyeyer_1" hidden="1">{#N/A,#N/A,TRUE,"Historicals";#N/A,#N/A,TRUE,"Charts";#N/A,#N/A,TRUE,"Forecasts"}</definedName>
    <definedName name="tyeyer_2" localSheetId="2" hidden="1">{#N/A,#N/A,TRUE,"Historicals";#N/A,#N/A,TRUE,"Charts";#N/A,#N/A,TRUE,"Forecasts"}</definedName>
    <definedName name="tyeyer_2" localSheetId="4" hidden="1">{#N/A,#N/A,TRUE,"Historicals";#N/A,#N/A,TRUE,"Charts";#N/A,#N/A,TRUE,"Forecasts"}</definedName>
    <definedName name="tyeyer_2" hidden="1">{#N/A,#N/A,TRUE,"Historicals";#N/A,#N/A,TRUE,"Charts";#N/A,#N/A,TRUE,"Forecasts"}</definedName>
    <definedName name="tyjfdg" localSheetId="2" hidden="1">{#N/A,#N/A,TRUE,"Historicals";#N/A,#N/A,TRUE,"Charts";#N/A,#N/A,TRUE,"Forecasts"}</definedName>
    <definedName name="tyjfdg" localSheetId="4" hidden="1">{#N/A,#N/A,TRUE,"Historicals";#N/A,#N/A,TRUE,"Charts";#N/A,#N/A,TRUE,"Forecasts"}</definedName>
    <definedName name="tyjfdg" hidden="1">{#N/A,#N/A,TRUE,"Historicals";#N/A,#N/A,TRUE,"Charts";#N/A,#N/A,TRUE,"Forecasts"}</definedName>
    <definedName name="tyjfdg_1" localSheetId="2" hidden="1">{#N/A,#N/A,TRUE,"Historicals";#N/A,#N/A,TRUE,"Charts";#N/A,#N/A,TRUE,"Forecasts"}</definedName>
    <definedName name="tyjfdg_1" localSheetId="4" hidden="1">{#N/A,#N/A,TRUE,"Historicals";#N/A,#N/A,TRUE,"Charts";#N/A,#N/A,TRUE,"Forecasts"}</definedName>
    <definedName name="tyjfdg_1" hidden="1">{#N/A,#N/A,TRUE,"Historicals";#N/A,#N/A,TRUE,"Charts";#N/A,#N/A,TRUE,"Forecasts"}</definedName>
    <definedName name="tyjfdg_2" localSheetId="2" hidden="1">{#N/A,#N/A,TRUE,"Historicals";#N/A,#N/A,TRUE,"Charts";#N/A,#N/A,TRUE,"Forecasts"}</definedName>
    <definedName name="tyjfdg_2" localSheetId="4" hidden="1">{#N/A,#N/A,TRUE,"Historicals";#N/A,#N/A,TRUE,"Charts";#N/A,#N/A,TRUE,"Forecasts"}</definedName>
    <definedName name="tyjfdg_2" hidden="1">{#N/A,#N/A,TRUE,"Historicals";#N/A,#N/A,TRUE,"Charts";#N/A,#N/A,TRUE,"Forecasts"}</definedName>
    <definedName name="Type" localSheetId="10">#REF!</definedName>
    <definedName name="Type" localSheetId="4">#REF!</definedName>
    <definedName name="Type">#REF!</definedName>
    <definedName name="Types" localSheetId="10" hidden="1">#REF!</definedName>
    <definedName name="Types" localSheetId="4" hidden="1">#REF!</definedName>
    <definedName name="Types" hidden="1">#REF!</definedName>
    <definedName name="TYRE_KEY" localSheetId="10">#REF!</definedName>
    <definedName name="TYRE_KEY">#REF!</definedName>
    <definedName name="tysrtur" localSheetId="2" hidden="1">{"Print1",#N/A,TRUE,"P&amp;L";"Print2",#N/A,TRUE,"CashFL"}</definedName>
    <definedName name="tysrtur" localSheetId="4" hidden="1">{"Print1",#N/A,TRUE,"P&amp;L";"Print2",#N/A,TRUE,"CashFL"}</definedName>
    <definedName name="tysrtur" hidden="1">{"Print1",#N/A,TRUE,"P&amp;L";"Print2",#N/A,TRUE,"CashFL"}</definedName>
    <definedName name="tyt" localSheetId="2" hidden="1">{#N/A,#N/A,TRUE,"Total Allocation";#N/A,#N/A,TRUE,"Capital Software";#N/A,#N/A,TRUE,"Misc";#N/A,#N/A,TRUE,"NAOG"}</definedName>
    <definedName name="tyt" localSheetId="4" hidden="1">{#N/A,#N/A,TRUE,"Total Allocation";#N/A,#N/A,TRUE,"Capital Software";#N/A,#N/A,TRUE,"Misc";#N/A,#N/A,TRUE,"NAOG"}</definedName>
    <definedName name="tyt" hidden="1">{#N/A,#N/A,TRUE,"Total Allocation";#N/A,#N/A,TRUE,"Capital Software";#N/A,#N/A,TRUE,"Misc";#N/A,#N/A,TRUE,"NAOG"}</definedName>
    <definedName name="tytryhtr" localSheetId="2" hidden="1">{#N/A,#N/A,FALSE,"A"}</definedName>
    <definedName name="tytryhtr" localSheetId="4" hidden="1">{#N/A,#N/A,FALSE,"A"}</definedName>
    <definedName name="tytryhtr" hidden="1">{#N/A,#N/A,FALSE,"A"}</definedName>
    <definedName name="tyty" localSheetId="2" hidden="1">{#N/A,#N/A,TRUE,"Пресса";#N/A,#N/A,TRUE,"Метро";#N/A,#N/A,TRUE,"Щиты";#N/A,#N/A,TRUE,"График";#N/A,#N/A,TRUE,"График"}</definedName>
    <definedName name="tyty" localSheetId="4" hidden="1">{#N/A,#N/A,TRUE,"Пресса";#N/A,#N/A,TRUE,"Метро";#N/A,#N/A,TRUE,"Щиты";#N/A,#N/A,TRUE,"График";#N/A,#N/A,TRUE,"График"}</definedName>
    <definedName name="tyty" hidden="1">{#N/A,#N/A,TRUE,"Пресса";#N/A,#N/A,TRUE,"Метро";#N/A,#N/A,TRUE,"Щиты";#N/A,#N/A,TRUE,"График";#N/A,#N/A,TRUE,"График"}</definedName>
    <definedName name="tyu" localSheetId="2" hidden="1">{"consolidated",#N/A,FALSE,"Sheet1";"cms",#N/A,FALSE,"Sheet1";"fse",#N/A,FALSE,"Sheet1"}</definedName>
    <definedName name="tyu" localSheetId="4" hidden="1">{"consolidated",#N/A,FALSE,"Sheet1";"cms",#N/A,FALSE,"Sheet1";"fse",#N/A,FALSE,"Sheet1"}</definedName>
    <definedName name="tyu" hidden="1">{"consolidated",#N/A,FALSE,"Sheet1";"cms",#N/A,FALSE,"Sheet1";"fse",#N/A,FALSE,"Sheet1"}</definedName>
    <definedName name="tyui" localSheetId="2" hidden="1">{#N/A,#N/A,TRUE,"Cover";#N/A,#N/A,TRUE,"Conts";#N/A,#N/A,TRUE,"VOS";#N/A,#N/A,TRUE,"Warrington";#N/A,#N/A,TRUE,"Widnes"}</definedName>
    <definedName name="tyui" localSheetId="4" hidden="1">{#N/A,#N/A,TRUE,"Cover";#N/A,#N/A,TRUE,"Conts";#N/A,#N/A,TRUE,"VOS";#N/A,#N/A,TRUE,"Warrington";#N/A,#N/A,TRUE,"Widnes"}</definedName>
    <definedName name="tyui" hidden="1">{#N/A,#N/A,TRUE,"Cover";#N/A,#N/A,TRUE,"Conts";#N/A,#N/A,TRUE,"VOS";#N/A,#N/A,TRUE,"Warrington";#N/A,#N/A,TRUE,"Widnes"}</definedName>
    <definedName name="TYUIOPLK" localSheetId="2" hidden="1">{#N/A,#N/A,TRUE,"Cover";#N/A,#N/A,TRUE,"Conts";#N/A,#N/A,TRUE,"VOS";#N/A,#N/A,TRUE,"Warrington";#N/A,#N/A,TRUE,"Widnes"}</definedName>
    <definedName name="TYUIOPLK" localSheetId="4" hidden="1">{#N/A,#N/A,TRUE,"Cover";#N/A,#N/A,TRUE,"Conts";#N/A,#N/A,TRUE,"VOS";#N/A,#N/A,TRUE,"Warrington";#N/A,#N/A,TRUE,"Widnes"}</definedName>
    <definedName name="TYUIOPLK" hidden="1">{#N/A,#N/A,TRUE,"Cover";#N/A,#N/A,TRUE,"Conts";#N/A,#N/A,TRUE,"VOS";#N/A,#N/A,TRUE,"Warrington";#N/A,#N/A,TRUE,"Widnes"}</definedName>
    <definedName name="tyunhg" localSheetId="2" hidden="1">{#N/A,#N/A,TRUE,"Cover";#N/A,#N/A,TRUE,"Conts";#N/A,#N/A,TRUE,"VOS";#N/A,#N/A,TRUE,"Warrington";#N/A,#N/A,TRUE,"Widnes"}</definedName>
    <definedName name="tyunhg" localSheetId="4" hidden="1">{#N/A,#N/A,TRUE,"Cover";#N/A,#N/A,TRUE,"Conts";#N/A,#N/A,TRUE,"VOS";#N/A,#N/A,TRUE,"Warrington";#N/A,#N/A,TRUE,"Widnes"}</definedName>
    <definedName name="tyunhg" hidden="1">{#N/A,#N/A,TRUE,"Cover";#N/A,#N/A,TRUE,"Conts";#N/A,#N/A,TRUE,"VOS";#N/A,#N/A,TRUE,"Warrington";#N/A,#N/A,TRUE,"Widnes"}</definedName>
    <definedName name="tyutri" localSheetId="2" hidden="1">{#N/A,#N/A,TRUE,"Cover";#N/A,#N/A,TRUE,"Conts";#N/A,#N/A,TRUE,"VOS";#N/A,#N/A,TRUE,"Warrington";#N/A,#N/A,TRUE,"Widnes"}</definedName>
    <definedName name="tyutri" localSheetId="4" hidden="1">{#N/A,#N/A,TRUE,"Cover";#N/A,#N/A,TRUE,"Conts";#N/A,#N/A,TRUE,"VOS";#N/A,#N/A,TRUE,"Warrington";#N/A,#N/A,TRUE,"Widnes"}</definedName>
    <definedName name="tyutri" hidden="1">{#N/A,#N/A,TRUE,"Cover";#N/A,#N/A,TRUE,"Conts";#N/A,#N/A,TRUE,"VOS";#N/A,#N/A,TRUE,"Warrington";#N/A,#N/A,TRUE,"Widnes"}</definedName>
    <definedName name="T행" localSheetId="10">#REF!</definedName>
    <definedName name="T행">#REF!</definedName>
    <definedName name="u" localSheetId="2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u" localSheetId="4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u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U.A.E." localSheetId="10">#REF!</definedName>
    <definedName name="U.A.E.">#REF!</definedName>
    <definedName name="U.S.A." localSheetId="10">#REF!</definedName>
    <definedName name="U.S.A.">#REF!</definedName>
    <definedName name="UAFIR1" localSheetId="10">#REF!</definedName>
    <definedName name="UAFIR1">#REF!</definedName>
    <definedName name="ubaid" localSheetId="2" hidden="1">{#N/A,#N/A,FALSE,"VCR"}</definedName>
    <definedName name="ubaid" localSheetId="4" hidden="1">{#N/A,#N/A,FALSE,"VCR"}</definedName>
    <definedName name="ubaid" hidden="1">{#N/A,#N/A,FALSE,"VCR"}</definedName>
    <definedName name="Ubaide" localSheetId="2" hidden="1">{#N/A,#N/A,FALSE,"VCR"}</definedName>
    <definedName name="Ubaide" localSheetId="4" hidden="1">{#N/A,#N/A,FALSE,"VCR"}</definedName>
    <definedName name="Ubaide" hidden="1">{#N/A,#N/A,FALSE,"VCR"}</definedName>
    <definedName name="UCa" localSheetId="10">#REF!</definedName>
    <definedName name="UCa">#REF!</definedName>
    <definedName name="udryi" localSheetId="2" hidden="1">{#N/A,#N/A,FALSE,"Earning Summary USD";#N/A,#N/A,FALSE,"3-Year Plan Review Schedule"}</definedName>
    <definedName name="udryi" localSheetId="4" hidden="1">{#N/A,#N/A,FALSE,"Earning Summary USD";#N/A,#N/A,FALSE,"3-Year Plan Review Schedule"}</definedName>
    <definedName name="udryi" hidden="1">{#N/A,#N/A,FALSE,"Earning Summary USD";#N/A,#N/A,FALSE,"3-Year Plan Review Schedule"}</definedName>
    <definedName name="udu" localSheetId="2" hidden="1">{#N/A,#N/A,TRUE,"SUMMARY";#N/A,#N/A,TRUE,"MO";#N/A,#N/A,TRUE,"csxwt hong kong";#N/A,#N/A,TRUE,"soict";#N/A,#N/A,TRUE,"csxwtg bv";#N/A,#N/A,TRUE,"csxwt xiamen";#N/A,#N/A,TRUE,"csxwt adelaide";#N/A,#N/A,TRUE,"otlhk";#N/A,#N/A,TRUE,"haina";#N/A,#N/A,TRUE,"wcs";#N/A,#N/A,TRUE,"ATL";#N/A,#N/A,TRUE,"ATLY";#N/A,#N/A,TRUE,"act";#N/A,#N/A,TRUE,"tmr";#N/A,#N/A,TRUE,"VOS";#N/A,#N/A,TRUE,"CABELLO";#N/A,#N/A,TRUE,"CSXOT";#N/A,#N/A,TRUE,"csxwtg kg ";#N/A,#N/A,TRUE,"wcs shanghai";#N/A,#N/A,TRUE,"csxwt dominicana";#N/A,#N/A,TRUE,"corp";#N/A,#N/A,TRUE,"elim"}</definedName>
    <definedName name="udu" localSheetId="4" hidden="1">{#N/A,#N/A,TRUE,"SUMMARY";#N/A,#N/A,TRUE,"MO";#N/A,#N/A,TRUE,"csxwt hong kong";#N/A,#N/A,TRUE,"soict";#N/A,#N/A,TRUE,"csxwtg bv";#N/A,#N/A,TRUE,"csxwt xiamen";#N/A,#N/A,TRUE,"csxwt adelaide";#N/A,#N/A,TRUE,"otlhk";#N/A,#N/A,TRUE,"haina";#N/A,#N/A,TRUE,"wcs";#N/A,#N/A,TRUE,"ATL";#N/A,#N/A,TRUE,"ATLY";#N/A,#N/A,TRUE,"act";#N/A,#N/A,TRUE,"tmr";#N/A,#N/A,TRUE,"VOS";#N/A,#N/A,TRUE,"CABELLO";#N/A,#N/A,TRUE,"CSXOT";#N/A,#N/A,TRUE,"csxwtg kg ";#N/A,#N/A,TRUE,"wcs shanghai";#N/A,#N/A,TRUE,"csxwt dominicana";#N/A,#N/A,TRUE,"corp";#N/A,#N/A,TRUE,"elim"}</definedName>
    <definedName name="udu" hidden="1">{#N/A,#N/A,TRUE,"SUMMARY";#N/A,#N/A,TRUE,"MO";#N/A,#N/A,TRUE,"csxwt hong kong";#N/A,#N/A,TRUE,"soict";#N/A,#N/A,TRUE,"csxwtg bv";#N/A,#N/A,TRUE,"csxwt xiamen";#N/A,#N/A,TRUE,"csxwt adelaide";#N/A,#N/A,TRUE,"otlhk";#N/A,#N/A,TRUE,"haina";#N/A,#N/A,TRUE,"wcs";#N/A,#N/A,TRUE,"ATL";#N/A,#N/A,TRUE,"ATLY";#N/A,#N/A,TRUE,"act";#N/A,#N/A,TRUE,"tmr";#N/A,#N/A,TRUE,"VOS";#N/A,#N/A,TRUE,"CABELLO";#N/A,#N/A,TRUE,"CSXOT";#N/A,#N/A,TRUE,"csxwtg kg ";#N/A,#N/A,TRUE,"wcs shanghai";#N/A,#N/A,TRUE,"csxwt dominicana";#N/A,#N/A,TRUE,"corp";#N/A,#N/A,TRUE,"elim"}</definedName>
    <definedName name="udyr" localSheetId="2" hidden="1">{#N/A,#N/A,FALSE,"3-Year Plan Review Schedule USD";#N/A,#N/A,FALSE,"Earning Summary USD";#N/A,#N/A,FALSE,"Assumptions USD"}</definedName>
    <definedName name="udyr" localSheetId="4" hidden="1">{#N/A,#N/A,FALSE,"3-Year Plan Review Schedule USD";#N/A,#N/A,FALSE,"Earning Summary USD";#N/A,#N/A,FALSE,"Assumptions USD"}</definedName>
    <definedName name="udyr" hidden="1">{#N/A,#N/A,FALSE,"3-Year Plan Review Schedule USD";#N/A,#N/A,FALSE,"Earning Summary USD";#N/A,#N/A,FALSE,"Assumptions USD"}</definedName>
    <definedName name="uert" localSheetId="2" hidden="1">{#N/A,#N/A,TRUE,"Cover";#N/A,#N/A,TRUE,"Conts";#N/A,#N/A,TRUE,"VOS";#N/A,#N/A,TRUE,"Warrington";#N/A,#N/A,TRUE,"Widnes"}</definedName>
    <definedName name="uert" localSheetId="4" hidden="1">{#N/A,#N/A,TRUE,"Cover";#N/A,#N/A,TRUE,"Conts";#N/A,#N/A,TRUE,"VOS";#N/A,#N/A,TRUE,"Warrington";#N/A,#N/A,TRUE,"Widnes"}</definedName>
    <definedName name="uert" hidden="1">{#N/A,#N/A,TRUE,"Cover";#N/A,#N/A,TRUE,"Conts";#N/A,#N/A,TRUE,"VOS";#N/A,#N/A,TRUE,"Warrington";#N/A,#N/A,TRUE,"Widnes"}</definedName>
    <definedName name="uez" localSheetId="2" hidden="1">{#N/A,#N/A,TRUE,"FA 1 &amp; 2";#N/A,#N/A,TRUE,"FA 3 &amp; 4";#N/A,#N/A,TRUE,"FA 5 &amp; 6";#N/A,#N/A,TRUE,"FA 7 &amp; 8";#N/A,#N/A,TRUE,"FA 9 &amp; 10";#N/A,#N/A,TRUE,"FA 11";#N/A,#N/A,TRUE,"FA 12";#N/A,#N/A,TRUE,"FA 13";#N/A,#N/A,TRUE,"FA 14 &amp; 15"}</definedName>
    <definedName name="uez" localSheetId="4" hidden="1">{#N/A,#N/A,TRUE,"FA 1 &amp; 2";#N/A,#N/A,TRUE,"FA 3 &amp; 4";#N/A,#N/A,TRUE,"FA 5 &amp; 6";#N/A,#N/A,TRUE,"FA 7 &amp; 8";#N/A,#N/A,TRUE,"FA 9 &amp; 10";#N/A,#N/A,TRUE,"FA 11";#N/A,#N/A,TRUE,"FA 12";#N/A,#N/A,TRUE,"FA 13";#N/A,#N/A,TRUE,"FA 14 &amp; 15"}</definedName>
    <definedName name="uez" hidden="1">{#N/A,#N/A,TRUE,"FA 1 &amp; 2";#N/A,#N/A,TRUE,"FA 3 &amp; 4";#N/A,#N/A,TRUE,"FA 5 &amp; 6";#N/A,#N/A,TRUE,"FA 7 &amp; 8";#N/A,#N/A,TRUE,"FA 9 &amp; 10";#N/A,#N/A,TRUE,"FA 11";#N/A,#N/A,TRUE,"FA 12";#N/A,#N/A,TRUE,"FA 13";#N/A,#N/A,TRUE,"FA 14 &amp; 15"}</definedName>
    <definedName name="ugyi" localSheetId="2" hidden="1">{#N/A,#N/A,FALSE,"output";#N/A,#N/A,FALSE,"contrib";#N/A,#N/A,FALSE,"profile";#N/A,#N/A,FALSE,"comps"}</definedName>
    <definedName name="ugyi" localSheetId="4" hidden="1">{#N/A,#N/A,FALSE,"output";#N/A,#N/A,FALSE,"contrib";#N/A,#N/A,FALSE,"profile";#N/A,#N/A,FALSE,"comps"}</definedName>
    <definedName name="ugyi" hidden="1">{#N/A,#N/A,FALSE,"output";#N/A,#N/A,FALSE,"contrib";#N/A,#N/A,FALSE,"profile";#N/A,#N/A,FALSE,"comps"}</definedName>
    <definedName name="uh" localSheetId="2" hidden="1">{#N/A,#N/A,FALSE,"PROFIT 11-95"}</definedName>
    <definedName name="uh" localSheetId="4" hidden="1">{#N/A,#N/A,FALSE,"PROFIT 11-95"}</definedName>
    <definedName name="uh" hidden="1">{#N/A,#N/A,FALSE,"PROFIT 11-95"}</definedName>
    <definedName name="uhhtrytrs" localSheetId="2" hidden="1">{#N/A,#N/A,TRUE,"Cover";#N/A,#N/A,TRUE,"Conts";#N/A,#N/A,TRUE,"VOS";#N/A,#N/A,TRUE,"Warrington";#N/A,#N/A,TRUE,"Widnes"}</definedName>
    <definedName name="uhhtrytrs" localSheetId="4" hidden="1">{#N/A,#N/A,TRUE,"Cover";#N/A,#N/A,TRUE,"Conts";#N/A,#N/A,TRUE,"VOS";#N/A,#N/A,TRUE,"Warrington";#N/A,#N/A,TRUE,"Widnes"}</definedName>
    <definedName name="uhhtrytrs" hidden="1">{#N/A,#N/A,TRUE,"Cover";#N/A,#N/A,TRUE,"Conts";#N/A,#N/A,TRUE,"VOS";#N/A,#N/A,TRUE,"Warrington";#N/A,#N/A,TRUE,"Widnes"}</definedName>
    <definedName name="uhiuk" localSheetId="2" hidden="1">{"adj95mult",#N/A,FALSE,"COMPCO";"adj95est",#N/A,FALSE,"COMPCO"}</definedName>
    <definedName name="uhiuk" localSheetId="4" hidden="1">{"adj95mult",#N/A,FALSE,"COMPCO";"adj95est",#N/A,FALSE,"COMPCO"}</definedName>
    <definedName name="uhiuk" hidden="1">{"adj95mult",#N/A,FALSE,"COMPCO";"adj95est",#N/A,FALSE,"COMPCO"}</definedName>
    <definedName name="uic" localSheetId="2" hidden="1">{#N/A,#N/A,TRUE,"Cover";#N/A,#N/A,TRUE,"Conts";#N/A,#N/A,TRUE,"VOS";#N/A,#N/A,TRUE,"Warrington";#N/A,#N/A,TRUE,"Widnes"}</definedName>
    <definedName name="uic" localSheetId="4" hidden="1">{#N/A,#N/A,TRUE,"Cover";#N/A,#N/A,TRUE,"Conts";#N/A,#N/A,TRUE,"VOS";#N/A,#N/A,TRUE,"Warrington";#N/A,#N/A,TRUE,"Widnes"}</definedName>
    <definedName name="uic" hidden="1">{#N/A,#N/A,TRUE,"Cover";#N/A,#N/A,TRUE,"Conts";#N/A,#N/A,TRUE,"VOS";#N/A,#N/A,TRUE,"Warrington";#N/A,#N/A,TRUE,"Widnes"}</definedName>
    <definedName name="uio" localSheetId="2" hidden="1">{#N/A,#N/A,TRUE,"Cover";#N/A,#N/A,TRUE,"Conts";#N/A,#N/A,TRUE,"VOS";#N/A,#N/A,TRUE,"Warrington";#N/A,#N/A,TRUE,"Widnes"}</definedName>
    <definedName name="uio" localSheetId="4" hidden="1">{#N/A,#N/A,TRUE,"Cover";#N/A,#N/A,TRUE,"Conts";#N/A,#N/A,TRUE,"VOS";#N/A,#N/A,TRUE,"Warrington";#N/A,#N/A,TRUE,"Widnes"}</definedName>
    <definedName name="uio" hidden="1">{#N/A,#N/A,TRUE,"Cover";#N/A,#N/A,TRUE,"Conts";#N/A,#N/A,TRUE,"VOS";#N/A,#N/A,TRUE,"Warrington";#N/A,#N/A,TRUE,"Widnes"}</definedName>
    <definedName name="UIS" localSheetId="10">#REF!</definedName>
    <definedName name="UIS">#REF!</definedName>
    <definedName name="UISCenter" localSheetId="10">#REF!</definedName>
    <definedName name="UISCenter">#REF!</definedName>
    <definedName name="UISDept" localSheetId="10">#REF!</definedName>
    <definedName name="UISDept">#REF!</definedName>
    <definedName name="UISMO" localSheetId="10">#REF!</definedName>
    <definedName name="UISMO">#REF!</definedName>
    <definedName name="UISMoCombined" localSheetId="10">#REF!</definedName>
    <definedName name="UISMoCombined">#REF!</definedName>
    <definedName name="uisstatus" localSheetId="10">#REF!</definedName>
    <definedName name="uisstatus">#REF!</definedName>
    <definedName name="uit" localSheetId="2" hidden="1">{#N/A,#N/A,TRUE,"Cover";#N/A,#N/A,TRUE,"Conts";#N/A,#N/A,TRUE,"VOS";#N/A,#N/A,TRUE,"Warrington";#N/A,#N/A,TRUE,"Widnes"}</definedName>
    <definedName name="uit" localSheetId="4" hidden="1">{#N/A,#N/A,TRUE,"Cover";#N/A,#N/A,TRUE,"Conts";#N/A,#N/A,TRUE,"VOS";#N/A,#N/A,TRUE,"Warrington";#N/A,#N/A,TRUE,"Widnes"}</definedName>
    <definedName name="uit" hidden="1">{#N/A,#N/A,TRUE,"Cover";#N/A,#N/A,TRUE,"Conts";#N/A,#N/A,TRUE,"VOS";#N/A,#N/A,TRUE,"Warrington";#N/A,#N/A,TRUE,"Widnes"}</definedName>
    <definedName name="uiuif" localSheetId="2" hidden="1">{#N/A,#N/A,TRUE,"Cover";#N/A,#N/A,TRUE,"Conts";#N/A,#N/A,TRUE,"VOS";#N/A,#N/A,TRUE,"Warrington";#N/A,#N/A,TRUE,"Widnes"}</definedName>
    <definedName name="uiuif" localSheetId="4" hidden="1">{#N/A,#N/A,TRUE,"Cover";#N/A,#N/A,TRUE,"Conts";#N/A,#N/A,TRUE,"VOS";#N/A,#N/A,TRUE,"Warrington";#N/A,#N/A,TRUE,"Widnes"}</definedName>
    <definedName name="uiuif" hidden="1">{#N/A,#N/A,TRUE,"Cover";#N/A,#N/A,TRUE,"Conts";#N/A,#N/A,TRUE,"VOS";#N/A,#N/A,TRUE,"Warrington";#N/A,#N/A,TRUE,"Widnes"}</definedName>
    <definedName name="uiuyiutit" localSheetId="2" hidden="1">{#N/A,#N/A,TRUE,"Historicals";#N/A,#N/A,TRUE,"Charts";#N/A,#N/A,TRUE,"Forecasts"}</definedName>
    <definedName name="uiuyiutit" localSheetId="4" hidden="1">{#N/A,#N/A,TRUE,"Historicals";#N/A,#N/A,TRUE,"Charts";#N/A,#N/A,TRUE,"Forecasts"}</definedName>
    <definedName name="uiuyiutit" hidden="1">{#N/A,#N/A,TRUE,"Historicals";#N/A,#N/A,TRUE,"Charts";#N/A,#N/A,TRUE,"Forecasts"}</definedName>
    <definedName name="uiuyiutit_1" localSheetId="2" hidden="1">{#N/A,#N/A,TRUE,"Historicals";#N/A,#N/A,TRUE,"Charts";#N/A,#N/A,TRUE,"Forecasts"}</definedName>
    <definedName name="uiuyiutit_1" localSheetId="4" hidden="1">{#N/A,#N/A,TRUE,"Historicals";#N/A,#N/A,TRUE,"Charts";#N/A,#N/A,TRUE,"Forecasts"}</definedName>
    <definedName name="uiuyiutit_1" hidden="1">{#N/A,#N/A,TRUE,"Historicals";#N/A,#N/A,TRUE,"Charts";#N/A,#N/A,TRUE,"Forecasts"}</definedName>
    <definedName name="uiuyiutit_2" localSheetId="2" hidden="1">{#N/A,#N/A,TRUE,"Historicals";#N/A,#N/A,TRUE,"Charts";#N/A,#N/A,TRUE,"Forecasts"}</definedName>
    <definedName name="uiuyiutit_2" localSheetId="4" hidden="1">{#N/A,#N/A,TRUE,"Historicals";#N/A,#N/A,TRUE,"Charts";#N/A,#N/A,TRUE,"Forecasts"}</definedName>
    <definedName name="uiuyiutit_2" hidden="1">{#N/A,#N/A,TRUE,"Historicals";#N/A,#N/A,TRUE,"Charts";#N/A,#N/A,TRUE,"Forecasts"}</definedName>
    <definedName name="uiyuitii" localSheetId="2" hidden="1">{#N/A,#N/A,TRUE,"Cover";#N/A,#N/A,TRUE,"Conts";#N/A,#N/A,TRUE,"VOS";#N/A,#N/A,TRUE,"Warrington";#N/A,#N/A,TRUE,"Widnes"}</definedName>
    <definedName name="uiyuitii" localSheetId="4" hidden="1">{#N/A,#N/A,TRUE,"Cover";#N/A,#N/A,TRUE,"Conts";#N/A,#N/A,TRUE,"VOS";#N/A,#N/A,TRUE,"Warrington";#N/A,#N/A,TRUE,"Widnes"}</definedName>
    <definedName name="uiyuitii" hidden="1">{#N/A,#N/A,TRUE,"Cover";#N/A,#N/A,TRUE,"Conts";#N/A,#N/A,TRUE,"VOS";#N/A,#N/A,TRUE,"Warrington";#N/A,#N/A,TRUE,"Widnes"}</definedName>
    <definedName name="uj" localSheetId="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uj" localSheetId="4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uj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uji" localSheetId="2" hidden="1">{#N/A,#N/A,TRUE,"Cover";#N/A,#N/A,TRUE,"Conts";#N/A,#N/A,TRUE,"VOS";#N/A,#N/A,TRUE,"Warrington";#N/A,#N/A,TRUE,"Widnes"}</definedName>
    <definedName name="uji" localSheetId="4" hidden="1">{#N/A,#N/A,TRUE,"Cover";#N/A,#N/A,TRUE,"Conts";#N/A,#N/A,TRUE,"VOS";#N/A,#N/A,TRUE,"Warrington";#N/A,#N/A,TRUE,"Widnes"}</definedName>
    <definedName name="uji" hidden="1">{#N/A,#N/A,TRUE,"Cover";#N/A,#N/A,TRUE,"Conts";#N/A,#N/A,TRUE,"VOS";#N/A,#N/A,TRUE,"Warrington";#N/A,#N/A,TRUE,"Widnes"}</definedName>
    <definedName name="ujn" localSheetId="2" hidden="1">{#N/A,#N/A,TRUE,"Cover";#N/A,#N/A,TRUE,"Conts";#N/A,#N/A,TRUE,"VOS";#N/A,#N/A,TRUE,"Warrington";#N/A,#N/A,TRUE,"Widnes"}</definedName>
    <definedName name="ujn" localSheetId="4" hidden="1">{#N/A,#N/A,TRUE,"Cover";#N/A,#N/A,TRUE,"Conts";#N/A,#N/A,TRUE,"VOS";#N/A,#N/A,TRUE,"Warrington";#N/A,#N/A,TRUE,"Widnes"}</definedName>
    <definedName name="ujn" hidden="1">{#N/A,#N/A,TRUE,"Cover";#N/A,#N/A,TRUE,"Conts";#N/A,#N/A,TRUE,"VOS";#N/A,#N/A,TRUE,"Warrington";#N/A,#N/A,TRUE,"Widnes"}</definedName>
    <definedName name="ukl" localSheetId="2" hidden="1">{#N/A,#N/A,TRUE,"Cover";#N/A,#N/A,TRUE,"Conts";#N/A,#N/A,TRUE,"VOS";#N/A,#N/A,TRUE,"Warrington";#N/A,#N/A,TRUE,"Widnes"}</definedName>
    <definedName name="ukl" localSheetId="4" hidden="1">{#N/A,#N/A,TRUE,"Cover";#N/A,#N/A,TRUE,"Conts";#N/A,#N/A,TRUE,"VOS";#N/A,#N/A,TRUE,"Warrington";#N/A,#N/A,TRUE,"Widnes"}</definedName>
    <definedName name="ukl" hidden="1">{#N/A,#N/A,TRUE,"Cover";#N/A,#N/A,TRUE,"Conts";#N/A,#N/A,TRUE,"VOS";#N/A,#N/A,TRUE,"Warrington";#N/A,#N/A,TRUE,"Widnes"}</definedName>
    <definedName name="ulppuipui" localSheetId="2" hidden="1">{#N/A,#N/A,TRUE,"Cover";#N/A,#N/A,TRUE,"Conts";#N/A,#N/A,TRUE,"VOS";#N/A,#N/A,TRUE,"Warrington";#N/A,#N/A,TRUE,"Widnes"}</definedName>
    <definedName name="ulppuipui" localSheetId="4" hidden="1">{#N/A,#N/A,TRUE,"Cover";#N/A,#N/A,TRUE,"Conts";#N/A,#N/A,TRUE,"VOS";#N/A,#N/A,TRUE,"Warrington";#N/A,#N/A,TRUE,"Widnes"}</definedName>
    <definedName name="ulppuipui" hidden="1">{#N/A,#N/A,TRUE,"Cover";#N/A,#N/A,TRUE,"Conts";#N/A,#N/A,TRUE,"VOS";#N/A,#N/A,TRUE,"Warrington";#N/A,#N/A,TRUE,"Widnes"}</definedName>
    <definedName name="umy" localSheetId="2" hidden="1">{"comps",#N/A,FALSE,"comps";"notes",#N/A,FALSE,"comps"}</definedName>
    <definedName name="umy" localSheetId="4" hidden="1">{"comps",#N/A,FALSE,"comps";"notes",#N/A,FALSE,"comps"}</definedName>
    <definedName name="umy" hidden="1">{"comps",#N/A,FALSE,"comps";"notes",#N/A,FALSE,"comps"}</definedName>
    <definedName name="undo" localSheetId="2" hidden="1">{#N/A,#N/A,TRUE,"Cover";#N/A,#N/A,TRUE,"Conts";#N/A,#N/A,TRUE,"VOS";#N/A,#N/A,TRUE,"Warrington";#N/A,#N/A,TRUE,"Widnes"}</definedName>
    <definedName name="undo" localSheetId="4" hidden="1">{#N/A,#N/A,TRUE,"Cover";#N/A,#N/A,TRUE,"Conts";#N/A,#N/A,TRUE,"VOS";#N/A,#N/A,TRUE,"Warrington";#N/A,#N/A,TRUE,"Widnes"}</definedName>
    <definedName name="undo" hidden="1">{#N/A,#N/A,TRUE,"Cover";#N/A,#N/A,TRUE,"Conts";#N/A,#N/A,TRUE,"VOS";#N/A,#N/A,TRUE,"Warrington";#N/A,#N/A,TRUE,"Widnes"}</definedName>
    <definedName name="ung" localSheetId="2" hidden="1">{#N/A,#N/A,TRUE,"Cover";#N/A,#N/A,TRUE,"Conts";#N/A,#N/A,TRUE,"VOS";#N/A,#N/A,TRUE,"Warrington";#N/A,#N/A,TRUE,"Widnes"}</definedName>
    <definedName name="ung" localSheetId="4" hidden="1">{#N/A,#N/A,TRUE,"Cover";#N/A,#N/A,TRUE,"Conts";#N/A,#N/A,TRUE,"VOS";#N/A,#N/A,TRUE,"Warrington";#N/A,#N/A,TRUE,"Widnes"}</definedName>
    <definedName name="ung" hidden="1">{#N/A,#N/A,TRUE,"Cover";#N/A,#N/A,TRUE,"Conts";#N/A,#N/A,TRUE,"VOS";#N/A,#N/A,TRUE,"Warrington";#N/A,#N/A,TRUE,"Widnes"}</definedName>
    <definedName name="UNI_FILT_OFFSPEC" hidden="1">2</definedName>
    <definedName name="UNI_FILT_ONSPEC" hidden="1">1</definedName>
    <definedName name="UNI_NOTHING" hidden="1">0</definedName>
    <definedName name="UNI_PRES_FILTER" hidden="1">1</definedName>
    <definedName name="UNI_PRES_HEADINGS" hidden="1">16</definedName>
    <definedName name="UNI_PRES_INVERT" hidden="1">2</definedName>
    <definedName name="UNI_PRES_MATRIX" hidden="1">4</definedName>
    <definedName name="UNI_PRES_MERGED" hidden="1">8</definedName>
    <definedName name="UNI_PRES_OUTLIERS" hidden="1">32</definedName>
    <definedName name="UNI_RET_ATTRIB" hidden="1">64</definedName>
    <definedName name="UNI_RET_CONF" hidden="1">32</definedName>
    <definedName name="UNI_RET_DESC" hidden="1">4</definedName>
    <definedName name="UNI_RET_EQUIP" hidden="1">1</definedName>
    <definedName name="UNI_RET_OFFSPEC" hidden="1">512</definedName>
    <definedName name="UNI_RET_ONSPEC" hidden="1">256</definedName>
    <definedName name="UNI_RET_PROP" hidden="1">32</definedName>
    <definedName name="UNI_RET_PROPDESC" hidden="1">64</definedName>
    <definedName name="UNI_RET_SMPLPNT" hidden="1">4</definedName>
    <definedName name="UNI_RET_SPECMAX" hidden="1">2048</definedName>
    <definedName name="UNI_RET_SPECMIN" hidden="1">1024</definedName>
    <definedName name="UNI_RET_TAG" hidden="1">1</definedName>
    <definedName name="UNI_RET_TESTTIME" hidden="1">128</definedName>
    <definedName name="UNI_RET_TIME" hidden="1">8</definedName>
    <definedName name="UNI_RET_UNIT" hidden="1">2</definedName>
    <definedName name="UNI_RET_VALUE" hidden="1">16</definedName>
    <definedName name="UniformJuniorStaff" localSheetId="10">#REF!</definedName>
    <definedName name="UniformJuniorStaff" localSheetId="4">#REF!</definedName>
    <definedName name="UniformJuniorStaff">#REF!</definedName>
    <definedName name="Unit" localSheetId="10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Unit" localSheetId="2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Unit" localSheetId="4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Unit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UnitA1" localSheetId="10">#REF!</definedName>
    <definedName name="UnitA1">#REF!</definedName>
    <definedName name="UnitA2" localSheetId="10">#REF!</definedName>
    <definedName name="UnitA2">#REF!</definedName>
    <definedName name="UnitA3" localSheetId="10">#REF!</definedName>
    <definedName name="UnitA3">#REF!</definedName>
    <definedName name="UnitA4" localSheetId="10">#REF!</definedName>
    <definedName name="UnitA4">#REF!</definedName>
    <definedName name="UnitA5" localSheetId="10">#REF!</definedName>
    <definedName name="UnitA5">#REF!</definedName>
    <definedName name="UnitA6" localSheetId="10">#REF!</definedName>
    <definedName name="UnitA6">#REF!</definedName>
    <definedName name="UnitName">"Gran Canaria"</definedName>
    <definedName name="uolougouio" localSheetId="2" hidden="1">{#N/A,#N/A,TRUE,"Cover";#N/A,#N/A,TRUE,"Conts";#N/A,#N/A,TRUE,"VOS";#N/A,#N/A,TRUE,"Warrington";#N/A,#N/A,TRUE,"Widnes"}</definedName>
    <definedName name="uolougouio" localSheetId="4" hidden="1">{#N/A,#N/A,TRUE,"Cover";#N/A,#N/A,TRUE,"Conts";#N/A,#N/A,TRUE,"VOS";#N/A,#N/A,TRUE,"Warrington";#N/A,#N/A,TRUE,"Widnes"}</definedName>
    <definedName name="uolougouio" hidden="1">{#N/A,#N/A,TRUE,"Cover";#N/A,#N/A,TRUE,"Conts";#N/A,#N/A,TRUE,"VOS";#N/A,#N/A,TRUE,"Warrington";#N/A,#N/A,TRUE,"Widnes"}</definedName>
    <definedName name="UPDARED3" localSheetId="2" hidden="1">{#N/A,#N/A,FALSE,"JA.1";#N/A,#N/A,FALSE,"JA.2";#N/A,#N/A,FALSE,"JA.3";#N/A,#N/A,FALSE,"JA.4";#N/A,#N/A,FALSE,"JA.5";#N/A,#N/A,FALSE,"JA.6";#N/A,#N/A,FALSE,"JA.7";#N/A,#N/A,FALSE,"JA.8";#N/A,#N/A,FALSE,"JA.9";#N/A,#N/A,FALSE,"JA.10";#N/A,#N/A,FALSE,"JB.1";#N/A,#N/A,FALSE,"JB.2";#N/A,#N/A,FALSE,"JB.3";#N/A,#N/A,FALSE,"JB.4";#N/A,#N/A,FALSE,"JB.5";#N/A,#N/A,FALSE,"JB.6";#N/A,#N/A,FALSE,"JB.7";#N/A,#N/A,FALSE,"JB.8";#N/A,#N/A,FALSE,"JB.9";#N/A,#N/A,FALSE,"JB.10";#N/A,#N/A,FALSE,"JC.1";#N/A,#N/A,FALSE,"JC.2";#N/A,#N/A,FALSE,"JC.3";#N/A,#N/A,FALSE,"JC.4";#N/A,#N/A,FALSE,"JC.5";#N/A,#N/A,FALSE,"JC.6";#N/A,#N/A,FALSE,"JC.7";#N/A,#N/A,FALSE,"JC.8";#N/A,#N/A,FALSE,"JC.9";#N/A,#N/A,FALSE,"JC.10";#N/A,#N/A,FALSE,"JD.1";#N/A,#N/A,FALSE,"JD.2";#N/A,#N/A,FALSE,"JD.3";#N/A,#N/A,FALSE,"JD.4";#N/A,#N/A,FALSE,"JD.5";#N/A,#N/A,FALSE,"JD.6";#N/A,#N/A,FALSE,"JD.7";#N/A,#N/A,FALSE,"JD.8";#N/A,#N/A,FALSE,"JD.9";#N/A,#N/A,FALSE,"JD.10"}</definedName>
    <definedName name="UPDARED3" localSheetId="4" hidden="1">{#N/A,#N/A,FALSE,"JA.1";#N/A,#N/A,FALSE,"JA.2";#N/A,#N/A,FALSE,"JA.3";#N/A,#N/A,FALSE,"JA.4";#N/A,#N/A,FALSE,"JA.5";#N/A,#N/A,FALSE,"JA.6";#N/A,#N/A,FALSE,"JA.7";#N/A,#N/A,FALSE,"JA.8";#N/A,#N/A,FALSE,"JA.9";#N/A,#N/A,FALSE,"JA.10";#N/A,#N/A,FALSE,"JB.1";#N/A,#N/A,FALSE,"JB.2";#N/A,#N/A,FALSE,"JB.3";#N/A,#N/A,FALSE,"JB.4";#N/A,#N/A,FALSE,"JB.5";#N/A,#N/A,FALSE,"JB.6";#N/A,#N/A,FALSE,"JB.7";#N/A,#N/A,FALSE,"JB.8";#N/A,#N/A,FALSE,"JB.9";#N/A,#N/A,FALSE,"JB.10";#N/A,#N/A,FALSE,"JC.1";#N/A,#N/A,FALSE,"JC.2";#N/A,#N/A,FALSE,"JC.3";#N/A,#N/A,FALSE,"JC.4";#N/A,#N/A,FALSE,"JC.5";#N/A,#N/A,FALSE,"JC.6";#N/A,#N/A,FALSE,"JC.7";#N/A,#N/A,FALSE,"JC.8";#N/A,#N/A,FALSE,"JC.9";#N/A,#N/A,FALSE,"JC.10";#N/A,#N/A,FALSE,"JD.1";#N/A,#N/A,FALSE,"JD.2";#N/A,#N/A,FALSE,"JD.3";#N/A,#N/A,FALSE,"JD.4";#N/A,#N/A,FALSE,"JD.5";#N/A,#N/A,FALSE,"JD.6";#N/A,#N/A,FALSE,"JD.7";#N/A,#N/A,FALSE,"JD.8";#N/A,#N/A,FALSE,"JD.9";#N/A,#N/A,FALSE,"JD.10"}</definedName>
    <definedName name="UPDARED3" hidden="1">{#N/A,#N/A,FALSE,"JA.1";#N/A,#N/A,FALSE,"JA.2";#N/A,#N/A,FALSE,"JA.3";#N/A,#N/A,FALSE,"JA.4";#N/A,#N/A,FALSE,"JA.5";#N/A,#N/A,FALSE,"JA.6";#N/A,#N/A,FALSE,"JA.7";#N/A,#N/A,FALSE,"JA.8";#N/A,#N/A,FALSE,"JA.9";#N/A,#N/A,FALSE,"JA.10";#N/A,#N/A,FALSE,"JB.1";#N/A,#N/A,FALSE,"JB.2";#N/A,#N/A,FALSE,"JB.3";#N/A,#N/A,FALSE,"JB.4";#N/A,#N/A,FALSE,"JB.5";#N/A,#N/A,FALSE,"JB.6";#N/A,#N/A,FALSE,"JB.7";#N/A,#N/A,FALSE,"JB.8";#N/A,#N/A,FALSE,"JB.9";#N/A,#N/A,FALSE,"JB.10";#N/A,#N/A,FALSE,"JC.1";#N/A,#N/A,FALSE,"JC.2";#N/A,#N/A,FALSE,"JC.3";#N/A,#N/A,FALSE,"JC.4";#N/A,#N/A,FALSE,"JC.5";#N/A,#N/A,FALSE,"JC.6";#N/A,#N/A,FALSE,"JC.7";#N/A,#N/A,FALSE,"JC.8";#N/A,#N/A,FALSE,"JC.9";#N/A,#N/A,FALSE,"JC.10";#N/A,#N/A,FALSE,"JD.1";#N/A,#N/A,FALSE,"JD.2";#N/A,#N/A,FALSE,"JD.3";#N/A,#N/A,FALSE,"JD.4";#N/A,#N/A,FALSE,"JD.5";#N/A,#N/A,FALSE,"JD.6";#N/A,#N/A,FALSE,"JD.7";#N/A,#N/A,FALSE,"JD.8";#N/A,#N/A,FALSE,"JD.9";#N/A,#N/A,FALSE,"JD.10"}</definedName>
    <definedName name="update" localSheetId="10">#REF!</definedName>
    <definedName name="update">#REF!</definedName>
    <definedName name="updated" localSheetId="2" hidden="1">{#N/A,#N/A,FALSE,"JA.1";#N/A,#N/A,FALSE,"JA.2";#N/A,#N/A,FALSE,"JA.3";#N/A,#N/A,FALSE,"JA.4";#N/A,#N/A,FALSE,"JA.5";#N/A,#N/A,FALSE,"JA.6";#N/A,#N/A,FALSE,"JA.7";#N/A,#N/A,FALSE,"JA.8";#N/A,#N/A,FALSE,"JA.9";#N/A,#N/A,FALSE,"JA.10";#N/A,#N/A,FALSE,"JB.1";#N/A,#N/A,FALSE,"JB.2";#N/A,#N/A,FALSE,"JB.3";#N/A,#N/A,FALSE,"JB.4";#N/A,#N/A,FALSE,"JB.5";#N/A,#N/A,FALSE,"JB.6";#N/A,#N/A,FALSE,"JB.7";#N/A,#N/A,FALSE,"JB.8";#N/A,#N/A,FALSE,"JB.9";#N/A,#N/A,FALSE,"JB.10";#N/A,#N/A,FALSE,"JC.1";#N/A,#N/A,FALSE,"JC.2";#N/A,#N/A,FALSE,"JC.3";#N/A,#N/A,FALSE,"JC.4";#N/A,#N/A,FALSE,"JC.5";#N/A,#N/A,FALSE,"JC.6";#N/A,#N/A,FALSE,"JC.7";#N/A,#N/A,FALSE,"JC.8";#N/A,#N/A,FALSE,"JC.9";#N/A,#N/A,FALSE,"JC.10";#N/A,#N/A,FALSE,"JD.1";#N/A,#N/A,FALSE,"JD.2";#N/A,#N/A,FALSE,"JD.3";#N/A,#N/A,FALSE,"JD.4";#N/A,#N/A,FALSE,"JD.5";#N/A,#N/A,FALSE,"JD.6";#N/A,#N/A,FALSE,"JD.7";#N/A,#N/A,FALSE,"JD.8";#N/A,#N/A,FALSE,"JD.9";#N/A,#N/A,FALSE,"JD.10"}</definedName>
    <definedName name="updated" localSheetId="4" hidden="1">{#N/A,#N/A,FALSE,"JA.1";#N/A,#N/A,FALSE,"JA.2";#N/A,#N/A,FALSE,"JA.3";#N/A,#N/A,FALSE,"JA.4";#N/A,#N/A,FALSE,"JA.5";#N/A,#N/A,FALSE,"JA.6";#N/A,#N/A,FALSE,"JA.7";#N/A,#N/A,FALSE,"JA.8";#N/A,#N/A,FALSE,"JA.9";#N/A,#N/A,FALSE,"JA.10";#N/A,#N/A,FALSE,"JB.1";#N/A,#N/A,FALSE,"JB.2";#N/A,#N/A,FALSE,"JB.3";#N/A,#N/A,FALSE,"JB.4";#N/A,#N/A,FALSE,"JB.5";#N/A,#N/A,FALSE,"JB.6";#N/A,#N/A,FALSE,"JB.7";#N/A,#N/A,FALSE,"JB.8";#N/A,#N/A,FALSE,"JB.9";#N/A,#N/A,FALSE,"JB.10";#N/A,#N/A,FALSE,"JC.1";#N/A,#N/A,FALSE,"JC.2";#N/A,#N/A,FALSE,"JC.3";#N/A,#N/A,FALSE,"JC.4";#N/A,#N/A,FALSE,"JC.5";#N/A,#N/A,FALSE,"JC.6";#N/A,#N/A,FALSE,"JC.7";#N/A,#N/A,FALSE,"JC.8";#N/A,#N/A,FALSE,"JC.9";#N/A,#N/A,FALSE,"JC.10";#N/A,#N/A,FALSE,"JD.1";#N/A,#N/A,FALSE,"JD.2";#N/A,#N/A,FALSE,"JD.3";#N/A,#N/A,FALSE,"JD.4";#N/A,#N/A,FALSE,"JD.5";#N/A,#N/A,FALSE,"JD.6";#N/A,#N/A,FALSE,"JD.7";#N/A,#N/A,FALSE,"JD.8";#N/A,#N/A,FALSE,"JD.9";#N/A,#N/A,FALSE,"JD.10"}</definedName>
    <definedName name="updated" hidden="1">{#N/A,#N/A,FALSE,"JA.1";#N/A,#N/A,FALSE,"JA.2";#N/A,#N/A,FALSE,"JA.3";#N/A,#N/A,FALSE,"JA.4";#N/A,#N/A,FALSE,"JA.5";#N/A,#N/A,FALSE,"JA.6";#N/A,#N/A,FALSE,"JA.7";#N/A,#N/A,FALSE,"JA.8";#N/A,#N/A,FALSE,"JA.9";#N/A,#N/A,FALSE,"JA.10";#N/A,#N/A,FALSE,"JB.1";#N/A,#N/A,FALSE,"JB.2";#N/A,#N/A,FALSE,"JB.3";#N/A,#N/A,FALSE,"JB.4";#N/A,#N/A,FALSE,"JB.5";#N/A,#N/A,FALSE,"JB.6";#N/A,#N/A,FALSE,"JB.7";#N/A,#N/A,FALSE,"JB.8";#N/A,#N/A,FALSE,"JB.9";#N/A,#N/A,FALSE,"JB.10";#N/A,#N/A,FALSE,"JC.1";#N/A,#N/A,FALSE,"JC.2";#N/A,#N/A,FALSE,"JC.3";#N/A,#N/A,FALSE,"JC.4";#N/A,#N/A,FALSE,"JC.5";#N/A,#N/A,FALSE,"JC.6";#N/A,#N/A,FALSE,"JC.7";#N/A,#N/A,FALSE,"JC.8";#N/A,#N/A,FALSE,"JC.9";#N/A,#N/A,FALSE,"JC.10";#N/A,#N/A,FALSE,"JD.1";#N/A,#N/A,FALSE,"JD.2";#N/A,#N/A,FALSE,"JD.3";#N/A,#N/A,FALSE,"JD.4";#N/A,#N/A,FALSE,"JD.5";#N/A,#N/A,FALSE,"JD.6";#N/A,#N/A,FALSE,"JD.7";#N/A,#N/A,FALSE,"JD.8";#N/A,#N/A,FALSE,"JD.9";#N/A,#N/A,FALSE,"JD.10"}</definedName>
    <definedName name="UPDATED2" localSheetId="2" hidden="1">{#N/A,#N/A,FALSE,"JA.1";#N/A,#N/A,FALSE,"JA.2";#N/A,#N/A,FALSE,"JA.3";#N/A,#N/A,FALSE,"JA.4";#N/A,#N/A,FALSE,"JA.5";#N/A,#N/A,FALSE,"JA.6";#N/A,#N/A,FALSE,"JA.7";#N/A,#N/A,FALSE,"JA.8";#N/A,#N/A,FALSE,"JA.9";#N/A,#N/A,FALSE,"JA.10";#N/A,#N/A,FALSE,"JB.1";#N/A,#N/A,FALSE,"JB.2";#N/A,#N/A,FALSE,"JB.3";#N/A,#N/A,FALSE,"JB.4";#N/A,#N/A,FALSE,"JB.5";#N/A,#N/A,FALSE,"JB.6";#N/A,#N/A,FALSE,"JB.7";#N/A,#N/A,FALSE,"JB.8";#N/A,#N/A,FALSE,"JB.9";#N/A,#N/A,FALSE,"JB.10";#N/A,#N/A,FALSE,"JC.1";#N/A,#N/A,FALSE,"JC.2";#N/A,#N/A,FALSE,"JC.3";#N/A,#N/A,FALSE,"JC.4";#N/A,#N/A,FALSE,"JC.5";#N/A,#N/A,FALSE,"JC.6";#N/A,#N/A,FALSE,"JC.7";#N/A,#N/A,FALSE,"JC.8";#N/A,#N/A,FALSE,"JC.9";#N/A,#N/A,FALSE,"JC.10";#N/A,#N/A,FALSE,"JD.1";#N/A,#N/A,FALSE,"JD.2";#N/A,#N/A,FALSE,"JD.3";#N/A,#N/A,FALSE,"JD.4";#N/A,#N/A,FALSE,"JD.5";#N/A,#N/A,FALSE,"JD.6";#N/A,#N/A,FALSE,"JD.7";#N/A,#N/A,FALSE,"JD.8";#N/A,#N/A,FALSE,"JD.9";#N/A,#N/A,FALSE,"JD.10"}</definedName>
    <definedName name="UPDATED2" localSheetId="4" hidden="1">{#N/A,#N/A,FALSE,"JA.1";#N/A,#N/A,FALSE,"JA.2";#N/A,#N/A,FALSE,"JA.3";#N/A,#N/A,FALSE,"JA.4";#N/A,#N/A,FALSE,"JA.5";#N/A,#N/A,FALSE,"JA.6";#N/A,#N/A,FALSE,"JA.7";#N/A,#N/A,FALSE,"JA.8";#N/A,#N/A,FALSE,"JA.9";#N/A,#N/A,FALSE,"JA.10";#N/A,#N/A,FALSE,"JB.1";#N/A,#N/A,FALSE,"JB.2";#N/A,#N/A,FALSE,"JB.3";#N/A,#N/A,FALSE,"JB.4";#N/A,#N/A,FALSE,"JB.5";#N/A,#N/A,FALSE,"JB.6";#N/A,#N/A,FALSE,"JB.7";#N/A,#N/A,FALSE,"JB.8";#N/A,#N/A,FALSE,"JB.9";#N/A,#N/A,FALSE,"JB.10";#N/A,#N/A,FALSE,"JC.1";#N/A,#N/A,FALSE,"JC.2";#N/A,#N/A,FALSE,"JC.3";#N/A,#N/A,FALSE,"JC.4";#N/A,#N/A,FALSE,"JC.5";#N/A,#N/A,FALSE,"JC.6";#N/A,#N/A,FALSE,"JC.7";#N/A,#N/A,FALSE,"JC.8";#N/A,#N/A,FALSE,"JC.9";#N/A,#N/A,FALSE,"JC.10";#N/A,#N/A,FALSE,"JD.1";#N/A,#N/A,FALSE,"JD.2";#N/A,#N/A,FALSE,"JD.3";#N/A,#N/A,FALSE,"JD.4";#N/A,#N/A,FALSE,"JD.5";#N/A,#N/A,FALSE,"JD.6";#N/A,#N/A,FALSE,"JD.7";#N/A,#N/A,FALSE,"JD.8";#N/A,#N/A,FALSE,"JD.9";#N/A,#N/A,FALSE,"JD.10"}</definedName>
    <definedName name="UPDATED2" hidden="1">{#N/A,#N/A,FALSE,"JA.1";#N/A,#N/A,FALSE,"JA.2";#N/A,#N/A,FALSE,"JA.3";#N/A,#N/A,FALSE,"JA.4";#N/A,#N/A,FALSE,"JA.5";#N/A,#N/A,FALSE,"JA.6";#N/A,#N/A,FALSE,"JA.7";#N/A,#N/A,FALSE,"JA.8";#N/A,#N/A,FALSE,"JA.9";#N/A,#N/A,FALSE,"JA.10";#N/A,#N/A,FALSE,"JB.1";#N/A,#N/A,FALSE,"JB.2";#N/A,#N/A,FALSE,"JB.3";#N/A,#N/A,FALSE,"JB.4";#N/A,#N/A,FALSE,"JB.5";#N/A,#N/A,FALSE,"JB.6";#N/A,#N/A,FALSE,"JB.7";#N/A,#N/A,FALSE,"JB.8";#N/A,#N/A,FALSE,"JB.9";#N/A,#N/A,FALSE,"JB.10";#N/A,#N/A,FALSE,"JC.1";#N/A,#N/A,FALSE,"JC.2";#N/A,#N/A,FALSE,"JC.3";#N/A,#N/A,FALSE,"JC.4";#N/A,#N/A,FALSE,"JC.5";#N/A,#N/A,FALSE,"JC.6";#N/A,#N/A,FALSE,"JC.7";#N/A,#N/A,FALSE,"JC.8";#N/A,#N/A,FALSE,"JC.9";#N/A,#N/A,FALSE,"JC.10";#N/A,#N/A,FALSE,"JD.1";#N/A,#N/A,FALSE,"JD.2";#N/A,#N/A,FALSE,"JD.3";#N/A,#N/A,FALSE,"JD.4";#N/A,#N/A,FALSE,"JD.5";#N/A,#N/A,FALSE,"JD.6";#N/A,#N/A,FALSE,"JD.7";#N/A,#N/A,FALSE,"JD.8";#N/A,#N/A,FALSE,"JD.9";#N/A,#N/A,FALSE,"JD.10"}</definedName>
    <definedName name="upi" localSheetId="2" hidden="1">{#N/A,#N/A,FALSE,"Summary";#N/A,#N/A,FALSE,"Total";#N/A,#N/A,FALSE,"Total ex Swe";#N/A,#N/A,FALSE,"Volume";#N/A,#N/A,FALSE,"Expenses";#N/A,#N/A,FALSE,"CM Var";#N/A,#N/A,FALSE,"YTD Var"}</definedName>
    <definedName name="upi" localSheetId="4" hidden="1">{#N/A,#N/A,FALSE,"Summary";#N/A,#N/A,FALSE,"Total";#N/A,#N/A,FALSE,"Total ex Swe";#N/A,#N/A,FALSE,"Volume";#N/A,#N/A,FALSE,"Expenses";#N/A,#N/A,FALSE,"CM Var";#N/A,#N/A,FALSE,"YTD Var"}</definedName>
    <definedName name="upi" hidden="1">{#N/A,#N/A,FALSE,"Summary";#N/A,#N/A,FALSE,"Total";#N/A,#N/A,FALSE,"Total ex Swe";#N/A,#N/A,FALSE,"Volume";#N/A,#N/A,FALSE,"Expenses";#N/A,#N/A,FALSE,"CM Var";#N/A,#N/A,FALSE,"YTD Var"}</definedName>
    <definedName name="Upside_case_EV" localSheetId="10">#REF!</definedName>
    <definedName name="Upside_case_EV">#REF!</definedName>
    <definedName name="urrt" localSheetId="2" hidden="1">{#N/A,#N/A,TRUE,"Cover";#N/A,#N/A,TRUE,"Conts";#N/A,#N/A,TRUE,"VOS";#N/A,#N/A,TRUE,"Warrington";#N/A,#N/A,TRUE,"Widnes"}</definedName>
    <definedName name="urrt" localSheetId="4" hidden="1">{#N/A,#N/A,TRUE,"Cover";#N/A,#N/A,TRUE,"Conts";#N/A,#N/A,TRUE,"VOS";#N/A,#N/A,TRUE,"Warrington";#N/A,#N/A,TRUE,"Widnes"}</definedName>
    <definedName name="urrt" hidden="1">{#N/A,#N/A,TRUE,"Cover";#N/A,#N/A,TRUE,"Conts";#N/A,#N/A,TRUE,"VOS";#N/A,#N/A,TRUE,"Warrington";#N/A,#N/A,TRUE,"Widnes"}</definedName>
    <definedName name="us" localSheetId="10">#REF!</definedName>
    <definedName name="us">#REF!</definedName>
    <definedName name="usbs" localSheetId="2" hidden="1">{#N/A,#N/A,TRUE,"Total Allocation";#N/A,#N/A,TRUE,"Capital Software";#N/A,#N/A,TRUE,"Misc";#N/A,#N/A,TRUE,"NAOG"}</definedName>
    <definedName name="usbs" localSheetId="4" hidden="1">{#N/A,#N/A,TRUE,"Total Allocation";#N/A,#N/A,TRUE,"Capital Software";#N/A,#N/A,TRUE,"Misc";#N/A,#N/A,TRUE,"NAOG"}</definedName>
    <definedName name="usbs" hidden="1">{#N/A,#N/A,TRUE,"Total Allocation";#N/A,#N/A,TRUE,"Capital Software";#N/A,#N/A,TRUE,"Misc";#N/A,#N/A,TRUE,"NAOG"}</definedName>
    <definedName name="usd" localSheetId="10">#REF!</definedName>
    <definedName name="usd">#REF!</definedName>
    <definedName name="utb" localSheetId="2" hidden="1">{#N/A,#N/A,TRUE,"Cover";#N/A,#N/A,TRUE,"Conts";#N/A,#N/A,TRUE,"VOS";#N/A,#N/A,TRUE,"Warrington";#N/A,#N/A,TRUE,"Widnes"}</definedName>
    <definedName name="utb" localSheetId="4" hidden="1">{#N/A,#N/A,TRUE,"Cover";#N/A,#N/A,TRUE,"Conts";#N/A,#N/A,TRUE,"VOS";#N/A,#N/A,TRUE,"Warrington";#N/A,#N/A,TRUE,"Widnes"}</definedName>
    <definedName name="utb" hidden="1">{#N/A,#N/A,TRUE,"Cover";#N/A,#N/A,TRUE,"Conts";#N/A,#N/A,TRUE,"VOS";#N/A,#N/A,TRUE,"Warrington";#N/A,#N/A,TRUE,"Widnes"}</definedName>
    <definedName name="uu" localSheetId="2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uu" localSheetId="4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uu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UUIKH" localSheetId="2" hidden="1">{#N/A,#N/A,TRUE,"Cover";#N/A,#N/A,TRUE,"Conts";#N/A,#N/A,TRUE,"VOS";#N/A,#N/A,TRUE,"Warrington";#N/A,#N/A,TRUE,"Widnes"}</definedName>
    <definedName name="UUIKH" localSheetId="4" hidden="1">{#N/A,#N/A,TRUE,"Cover";#N/A,#N/A,TRUE,"Conts";#N/A,#N/A,TRUE,"VOS";#N/A,#N/A,TRUE,"Warrington";#N/A,#N/A,TRUE,"Widnes"}</definedName>
    <definedName name="UUIKH" hidden="1">{#N/A,#N/A,TRUE,"Cover";#N/A,#N/A,TRUE,"Conts";#N/A,#N/A,TRUE,"VOS";#N/A,#N/A,TRUE,"Warrington";#N/A,#N/A,TRUE,"Widnes"}</definedName>
    <definedName name="UUU" localSheetId="2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UUU" localSheetId="4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UUU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uuuu" localSheetId="2" hidden="1">{"'Break down'!$A$4"}</definedName>
    <definedName name="uuuu" localSheetId="4" hidden="1">{"'Break down'!$A$4"}</definedName>
    <definedName name="uuuu" hidden="1">{"'Break down'!$A$4"}</definedName>
    <definedName name="uuuyi" localSheetId="2" hidden="1">{"'Break down'!$A$4"}</definedName>
    <definedName name="uuuyi" localSheetId="4" hidden="1">{"'Break down'!$A$4"}</definedName>
    <definedName name="uuuyi" hidden="1">{"'Break down'!$A$4"}</definedName>
    <definedName name="uwed" localSheetId="2" hidden="1">{#N/A,#N/A,TRUE,"Cover";#N/A,#N/A,TRUE,"Conts";#N/A,#N/A,TRUE,"VOS";#N/A,#N/A,TRUE,"Warrington";#N/A,#N/A,TRUE,"Widnes"}</definedName>
    <definedName name="uwed" localSheetId="4" hidden="1">{#N/A,#N/A,TRUE,"Cover";#N/A,#N/A,TRUE,"Conts";#N/A,#N/A,TRUE,"VOS";#N/A,#N/A,TRUE,"Warrington";#N/A,#N/A,TRUE,"Widnes"}</definedName>
    <definedName name="uwed" hidden="1">{#N/A,#N/A,TRUE,"Cover";#N/A,#N/A,TRUE,"Conts";#N/A,#N/A,TRUE,"VOS";#N/A,#N/A,TRUE,"Warrington";#N/A,#N/A,TRUE,"Widnes"}</definedName>
    <definedName name="uyiiuyytu" localSheetId="10">#REF!</definedName>
    <definedName name="uyiiuyytu">#REF!</definedName>
    <definedName name="uyrjn" localSheetId="2" hidden="1">{#N/A,#N/A,TRUE,"Historicals";#N/A,#N/A,TRUE,"Charts";#N/A,#N/A,TRUE,"Forecasts"}</definedName>
    <definedName name="uyrjn" localSheetId="4" hidden="1">{#N/A,#N/A,TRUE,"Historicals";#N/A,#N/A,TRUE,"Charts";#N/A,#N/A,TRUE,"Forecasts"}</definedName>
    <definedName name="uyrjn" hidden="1">{#N/A,#N/A,TRUE,"Historicals";#N/A,#N/A,TRUE,"Charts";#N/A,#N/A,TRUE,"Forecasts"}</definedName>
    <definedName name="uyrjn_1" localSheetId="2" hidden="1">{#N/A,#N/A,TRUE,"Historicals";#N/A,#N/A,TRUE,"Charts";#N/A,#N/A,TRUE,"Forecasts"}</definedName>
    <definedName name="uyrjn_1" localSheetId="4" hidden="1">{#N/A,#N/A,TRUE,"Historicals";#N/A,#N/A,TRUE,"Charts";#N/A,#N/A,TRUE,"Forecasts"}</definedName>
    <definedName name="uyrjn_1" hidden="1">{#N/A,#N/A,TRUE,"Historicals";#N/A,#N/A,TRUE,"Charts";#N/A,#N/A,TRUE,"Forecasts"}</definedName>
    <definedName name="uyrjn_2" localSheetId="2" hidden="1">{#N/A,#N/A,TRUE,"Historicals";#N/A,#N/A,TRUE,"Charts";#N/A,#N/A,TRUE,"Forecasts"}</definedName>
    <definedName name="uyrjn_2" localSheetId="4" hidden="1">{#N/A,#N/A,TRUE,"Historicals";#N/A,#N/A,TRUE,"Charts";#N/A,#N/A,TRUE,"Forecasts"}</definedName>
    <definedName name="uyrjn_2" hidden="1">{#N/A,#N/A,TRUE,"Historicals";#N/A,#N/A,TRUE,"Charts";#N/A,#N/A,TRUE,"Forecasts"}</definedName>
    <definedName name="uyru" localSheetId="2" hidden="1">{#N/A,#N/A,FALSE,"Cover"}</definedName>
    <definedName name="uyru" localSheetId="4" hidden="1">{#N/A,#N/A,FALSE,"Cover"}</definedName>
    <definedName name="uyru" hidden="1">{#N/A,#N/A,FALSE,"Cover"}</definedName>
    <definedName name="uyt" localSheetId="2" hidden="1">{"גביה התחלה 1",#N/A,FALSE,"ינואר 02";"גביה התחלה 2",#N/A,FALSE,"ינואר 02";"גביה  התחלה 3",#N/A,FALSE,"ינואר 02"}</definedName>
    <definedName name="uyt" localSheetId="4" hidden="1">{"גביה התחלה 1",#N/A,FALSE,"ינואר 02";"גביה התחלה 2",#N/A,FALSE,"ינואר 02";"גביה  התחלה 3",#N/A,FALSE,"ינואר 02"}</definedName>
    <definedName name="uyt" hidden="1">{"גביה התחלה 1",#N/A,FALSE,"ינואר 02";"גביה התחלה 2",#N/A,FALSE,"ינואר 02";"גביה  התחלה 3",#N/A,FALSE,"ינואר 02"}</definedName>
    <definedName name="uytry" localSheetId="2" hidden="1">{"mgmt forecast",#N/A,FALSE,"Mgmt Forecast";"dcf table",#N/A,FALSE,"Mgmt Forecast";"sensitivity",#N/A,FALSE,"Mgmt Forecast";"table inputs",#N/A,FALSE,"Mgmt Forecast";"calculations",#N/A,FALSE,"Mgmt Forecast"}</definedName>
    <definedName name="uytry" localSheetId="4" hidden="1">{"mgmt forecast",#N/A,FALSE,"Mgmt Forecast";"dcf table",#N/A,FALSE,"Mgmt Forecast";"sensitivity",#N/A,FALSE,"Mgmt Forecast";"table inputs",#N/A,FALSE,"Mgmt Forecast";"calculations",#N/A,FALSE,"Mgmt Forecast"}</definedName>
    <definedName name="uytry" hidden="1">{"mgmt forecast",#N/A,FALSE,"Mgmt Forecast";"dcf table",#N/A,FALSE,"Mgmt Forecast";"sensitivity",#N/A,FALSE,"Mgmt Forecast";"table inputs",#N/A,FALSE,"Mgmt Forecast";"calculations",#N/A,FALSE,"Mgmt Forecast"}</definedName>
    <definedName name="uyu" localSheetId="2" hidden="1">{#N/A,#N/A,FALSE,"Earning Summary";#N/A,#N/A,FALSE,"QTR SUMM";#N/A,#N/A,FALSE,"csxwt hong kong";#N/A,#N/A,FALSE,"soict";#N/A,#N/A,FALSE,"otlhk";#N/A,#N/A,FALSE,"csxwt xiamen";#N/A,#N/A,FALSE,"csxwt adelaide";#N/A,#N/A,FALSE,"csxwtg bv";#N/A,#N/A,FALSE,"csxwtg kg";#N/A,#N/A,FALSE,"haina";#N/A,#N/A,FALSE,"wcs";#N/A,#N/A,FALSE,"tmr";#N/A,#N/A,FALSE,"ATL";#N/A,#N/A,FALSE,"CSXOT";#N/A,#N/A,FALSE,"act";#N/A,#N/A,FALSE,"ATL YANTIAN";#N/A,#N/A,FALSE,"VOS";#N/A,#N/A,FALSE,"CAUCEDO";#N/A,#N/A,FALSE,"CABELLO"}</definedName>
    <definedName name="uyu" localSheetId="4" hidden="1">{#N/A,#N/A,FALSE,"Earning Summary";#N/A,#N/A,FALSE,"QTR SUMM";#N/A,#N/A,FALSE,"csxwt hong kong";#N/A,#N/A,FALSE,"soict";#N/A,#N/A,FALSE,"otlhk";#N/A,#N/A,FALSE,"csxwt xiamen";#N/A,#N/A,FALSE,"csxwt adelaide";#N/A,#N/A,FALSE,"csxwtg bv";#N/A,#N/A,FALSE,"csxwtg kg";#N/A,#N/A,FALSE,"haina";#N/A,#N/A,FALSE,"wcs";#N/A,#N/A,FALSE,"tmr";#N/A,#N/A,FALSE,"ATL";#N/A,#N/A,FALSE,"CSXOT";#N/A,#N/A,FALSE,"act";#N/A,#N/A,FALSE,"ATL YANTIAN";#N/A,#N/A,FALSE,"VOS";#N/A,#N/A,FALSE,"CAUCEDO";#N/A,#N/A,FALSE,"CABELLO"}</definedName>
    <definedName name="uyu" hidden="1">{#N/A,#N/A,FALSE,"Earning Summary";#N/A,#N/A,FALSE,"QTR SUMM";#N/A,#N/A,FALSE,"csxwt hong kong";#N/A,#N/A,FALSE,"soict";#N/A,#N/A,FALSE,"otlhk";#N/A,#N/A,FALSE,"csxwt xiamen";#N/A,#N/A,FALSE,"csxwt adelaide";#N/A,#N/A,FALSE,"csxwtg bv";#N/A,#N/A,FALSE,"csxwtg kg";#N/A,#N/A,FALSE,"haina";#N/A,#N/A,FALSE,"wcs";#N/A,#N/A,FALSE,"tmr";#N/A,#N/A,FALSE,"ATL";#N/A,#N/A,FALSE,"CSXOT";#N/A,#N/A,FALSE,"act";#N/A,#N/A,FALSE,"ATL YANTIAN";#N/A,#N/A,FALSE,"VOS";#N/A,#N/A,FALSE,"CAUCEDO";#N/A,#N/A,FALSE,"CABELLO"}</definedName>
    <definedName name="uyuii" localSheetId="2" hidden="1">{#N/A,#N/A,TRUE,"Cover";#N/A,#N/A,TRUE,"Conts";#N/A,#N/A,TRUE,"VOS";#N/A,#N/A,TRUE,"Warrington";#N/A,#N/A,TRUE,"Widnes"}</definedName>
    <definedName name="uyuii" localSheetId="4" hidden="1">{#N/A,#N/A,TRUE,"Cover";#N/A,#N/A,TRUE,"Conts";#N/A,#N/A,TRUE,"VOS";#N/A,#N/A,TRUE,"Warrington";#N/A,#N/A,TRUE,"Widnes"}</definedName>
    <definedName name="uyuii" hidden="1">{#N/A,#N/A,TRUE,"Cover";#N/A,#N/A,TRUE,"Conts";#N/A,#N/A,TRUE,"VOS";#N/A,#N/A,TRUE,"Warrington";#N/A,#N/A,TRUE,"Widnes"}</definedName>
    <definedName name="uyuuyuy" localSheetId="2" hidden="1">{#N/A,#N/A,TRUE,"Cover";#N/A,#N/A,TRUE,"Conts";#N/A,#N/A,TRUE,"VOS";#N/A,#N/A,TRUE,"Warrington";#N/A,#N/A,TRUE,"Widnes"}</definedName>
    <definedName name="uyuuyuy" localSheetId="4" hidden="1">{#N/A,#N/A,TRUE,"Cover";#N/A,#N/A,TRUE,"Conts";#N/A,#N/A,TRUE,"VOS";#N/A,#N/A,TRUE,"Warrington";#N/A,#N/A,TRUE,"Widnes"}</definedName>
    <definedName name="uyuuyuy" hidden="1">{#N/A,#N/A,TRUE,"Cover";#N/A,#N/A,TRUE,"Conts";#N/A,#N/A,TRUE,"VOS";#N/A,#N/A,TRUE,"Warrington";#N/A,#N/A,TRUE,"Widnes"}</definedName>
    <definedName name="U행" localSheetId="10">#REF!</definedName>
    <definedName name="U행">#REF!</definedName>
    <definedName name="v" localSheetId="2" hidden="1">{#N/A,#N/A,TRUE,"Cover sheet";#N/A,#N/A,TRUE,"INPUTS";#N/A,#N/A,TRUE,"OUTPUTS";#N/A,#N/A,TRUE,"VALUATION"}</definedName>
    <definedName name="v" localSheetId="4" hidden="1">{#N/A,#N/A,TRUE,"Cover sheet";#N/A,#N/A,TRUE,"INPUTS";#N/A,#N/A,TRUE,"OUTPUTS";#N/A,#N/A,TRUE,"VALUATION"}</definedName>
    <definedName name="v" hidden="1">{#N/A,#N/A,TRUE,"Cover sheet";#N/A,#N/A,TRUE,"INPUTS";#N/A,#N/A,TRUE,"OUTPUTS";#N/A,#N/A,TRUE,"VALUATION"}</definedName>
    <definedName name="V_MKT_VO_VA" localSheetId="10">#REF!</definedName>
    <definedName name="V_MKT_VO_VA">#REF!</definedName>
    <definedName name="V_PRD_VOL_VAL" localSheetId="10">#REF!</definedName>
    <definedName name="V_PRD_VOL_VAL">#REF!</definedName>
    <definedName name="V_SUm" localSheetId="2" hidden="1">{#N/A,#N/A,FALSE,"Summary";#N/A,#N/A,FALSE,"Base Materials";#N/A,#N/A,FALSE,"Construction";#N/A,#N/A,FALSE,"Packaging";#N/A,#N/A,FALSE,"Transportation"}</definedName>
    <definedName name="V_SUm" localSheetId="4" hidden="1">{#N/A,#N/A,FALSE,"Summary";#N/A,#N/A,FALSE,"Base Materials";#N/A,#N/A,FALSE,"Construction";#N/A,#N/A,FALSE,"Packaging";#N/A,#N/A,FALSE,"Transportation"}</definedName>
    <definedName name="V_SUm" hidden="1">{#N/A,#N/A,FALSE,"Summary";#N/A,#N/A,FALSE,"Base Materials";#N/A,#N/A,FALSE,"Construction";#N/A,#N/A,FALSE,"Packaging";#N/A,#N/A,FALSE,"Transportation"}</definedName>
    <definedName name="val" localSheetId="2" hidden="1">{#N/A,#N/A,FALSE,"Base Materials";#N/A,#N/A,FALSE,"Construction";#N/A,#N/A,FALSE,"Packaging";#N/A,#N/A,FALSE,"Transportation"}</definedName>
    <definedName name="val" localSheetId="4" hidden="1">{#N/A,#N/A,FALSE,"Base Materials";#N/A,#N/A,FALSE,"Construction";#N/A,#N/A,FALSE,"Packaging";#N/A,#N/A,FALSE,"Transportation"}</definedName>
    <definedName name="val" hidden="1">{#N/A,#N/A,FALSE,"Base Materials";#N/A,#N/A,FALSE,"Construction";#N/A,#N/A,FALSE,"Packaging";#N/A,#N/A,FALSE,"Transportation"}</definedName>
    <definedName name="val\" localSheetId="2" hidden="1">{#N/A,#N/A,FALSE,"Summary";#N/A,#N/A,FALSE,"Base Materials";#N/A,#N/A,FALSE,"Construction";#N/A,#N/A,FALSE,"Packaging";#N/A,#N/A,FALSE,"Transportation"}</definedName>
    <definedName name="val\" localSheetId="4" hidden="1">{#N/A,#N/A,FALSE,"Summary";#N/A,#N/A,FALSE,"Base Materials";#N/A,#N/A,FALSE,"Construction";#N/A,#N/A,FALSE,"Packaging";#N/A,#N/A,FALSE,"Transportation"}</definedName>
    <definedName name="val\" hidden="1">{#N/A,#N/A,FALSE,"Summary";#N/A,#N/A,FALSE,"Base Materials";#N/A,#N/A,FALSE,"Construction";#N/A,#N/A,FALSE,"Packaging";#N/A,#N/A,FALSE,"Transportation"}</definedName>
    <definedName name="Val_data" localSheetId="10">#REF!</definedName>
    <definedName name="Val_data">#REF!</definedName>
    <definedName name="val_mult" localSheetId="10">#REF!</definedName>
    <definedName name="val_mult">#REF!</definedName>
    <definedName name="Valeurs_Entrées" hidden="1">#N/A</definedName>
    <definedName name="valHighlight" localSheetId="10">IFERROR(IF(#REF!="Sí", TRUE, FALSE),FALSE)</definedName>
    <definedName name="valHighlight" localSheetId="4">IFERROR(IF(#REF!="Sí", TRUE, FALSE),FALSE)</definedName>
    <definedName name="valHighlight">IFERROR(IF(#REF!="Sí", TRUE, FALSE),FALSE)</definedName>
    <definedName name="ValidFormats" localSheetId="10">#REF!</definedName>
    <definedName name="ValidFormats">#REF!</definedName>
    <definedName name="Valos" localSheetId="2" hidden="1">{#N/A,#N/A,FALSE,"Maritime";#N/A,#N/A,FALSE,"Transit";#N/A,#N/A,FALSE,"Commercial";#N/A,#N/A,FALSE,"Safi";#N/A,#N/A,FALSE,"JORF LASFAR";#N/A,#N/A,FALSE,"Agadir";#N/A,#N/A,FALSE,"Nador";#N/A,#N/A,FALSE,"Phyto";#N/A,#N/A,FALSE,"TIR Mohammedia";#N/A,#N/A,FALSE,"NOUACEUR"}</definedName>
    <definedName name="Valos" localSheetId="4" hidden="1">{#N/A,#N/A,FALSE,"Maritime";#N/A,#N/A,FALSE,"Transit";#N/A,#N/A,FALSE,"Commercial";#N/A,#N/A,FALSE,"Safi";#N/A,#N/A,FALSE,"JORF LASFAR";#N/A,#N/A,FALSE,"Agadir";#N/A,#N/A,FALSE,"Nador";#N/A,#N/A,FALSE,"Phyto";#N/A,#N/A,FALSE,"TIR Mohammedia";#N/A,#N/A,FALSE,"NOUACEUR"}</definedName>
    <definedName name="Valos" hidden="1">{#N/A,#N/A,FALSE,"Maritime";#N/A,#N/A,FALSE,"Transit";#N/A,#N/A,FALSE,"Commercial";#N/A,#N/A,FALSE,"Safi";#N/A,#N/A,FALSE,"JORF LASFAR";#N/A,#N/A,FALSE,"Agadir";#N/A,#N/A,FALSE,"Nador";#N/A,#N/A,FALSE,"Phyto";#N/A,#N/A,FALSE,"TIR Mohammedia";#N/A,#N/A,FALSE,"NOUACEUR"}</definedName>
    <definedName name="Valuation" localSheetId="10">#REF!</definedName>
    <definedName name="Valuation">#REF!</definedName>
    <definedName name="ValuationBAAMultiple" localSheetId="2" hidden="1">{#N/A,#N/A,TRUE,"Cover sheet";#N/A,#N/A,TRUE,"INPUTS";#N/A,#N/A,TRUE,"OUTPUTS";#N/A,#N/A,TRUE,"VALUATION"}</definedName>
    <definedName name="ValuationBAAMultiple" localSheetId="4" hidden="1">{#N/A,#N/A,TRUE,"Cover sheet";#N/A,#N/A,TRUE,"INPUTS";#N/A,#N/A,TRUE,"OUTPUTS";#N/A,#N/A,TRUE,"VALUATION"}</definedName>
    <definedName name="ValuationBAAMultiple" hidden="1">{#N/A,#N/A,TRUE,"Cover sheet";#N/A,#N/A,TRUE,"INPUTS";#N/A,#N/A,TRUE,"OUTPUTS";#N/A,#N/A,TRUE,"VALUATION"}</definedName>
    <definedName name="Value_Added_Service_as_a___of_Service_Rev." localSheetId="10">#REF!</definedName>
    <definedName name="Value_Added_Service_as_a___of_Service_Rev.">#REF!</definedName>
    <definedName name="valuevx">42.314159</definedName>
    <definedName name="vanja" localSheetId="2" hidden="1">{#N/A,#N/A,TRUE,"Pro Forma";#N/A,#N/A,TRUE,"PF_Bal";#N/A,#N/A,TRUE,"PF_INC";#N/A,#N/A,TRUE,"CBE";#N/A,#N/A,TRUE,"SWK"}</definedName>
    <definedName name="vanja" localSheetId="4" hidden="1">{#N/A,#N/A,TRUE,"Pro Forma";#N/A,#N/A,TRUE,"PF_Bal";#N/A,#N/A,TRUE,"PF_INC";#N/A,#N/A,TRUE,"CBE";#N/A,#N/A,TRUE,"SWK"}</definedName>
    <definedName name="vanja" hidden="1">{#N/A,#N/A,TRUE,"Pro Forma";#N/A,#N/A,TRUE,"PF_Bal";#N/A,#N/A,TRUE,"PF_INC";#N/A,#N/A,TRUE,"CBE";#N/A,#N/A,TRUE,"SWK"}</definedName>
    <definedName name="VARIABLE">'[1]COS &amp; OPEX'!$B$37:$B$48</definedName>
    <definedName name="Variation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Variation" localSheetId="4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Variation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various" localSheetId="2" hidden="1">{#N/A,#N/A,FALSE,"רווח והפסד HOT";#N/A,#N/A,FALSE,"הכנסות";#N/A,#N/A,FALSE,"הוצאות תפעול עיקריים";#N/A,#N/A,FALSE,"תוכן";#N/A,#N/A,FALSE,"אחזקת רשת";#N/A,#N/A,FALSE,"תפעול אחרות";#N/A,#N/A,FALSE,"שכר דירה תפעול";#N/A,#N/A,FALSE,"שיווק";#N/A,#N/A,FALSE,"הנהלה"}</definedName>
    <definedName name="various" localSheetId="4" hidden="1">{#N/A,#N/A,FALSE,"רווח והפסד HOT";#N/A,#N/A,FALSE,"הכנסות";#N/A,#N/A,FALSE,"הוצאות תפעול עיקריים";#N/A,#N/A,FALSE,"תוכן";#N/A,#N/A,FALSE,"אחזקת רשת";#N/A,#N/A,FALSE,"תפעול אחרות";#N/A,#N/A,FALSE,"שכר דירה תפעול";#N/A,#N/A,FALSE,"שיווק";#N/A,#N/A,FALSE,"הנהלה"}</definedName>
    <definedName name="various" hidden="1">{#N/A,#N/A,FALSE,"רווח והפסד HOT";#N/A,#N/A,FALSE,"הכנסות";#N/A,#N/A,FALSE,"הוצאות תפעול עיקריים";#N/A,#N/A,FALSE,"תוכן";#N/A,#N/A,FALSE,"אחזקת רשת";#N/A,#N/A,FALSE,"תפעול אחרות";#N/A,#N/A,FALSE,"שכר דירה תפעול";#N/A,#N/A,FALSE,"שיווק";#N/A,#N/A,FALSE,"הנהלה"}</definedName>
    <definedName name="Various_Nosh" localSheetId="10">#REF!</definedName>
    <definedName name="Various_Nosh">#REF!</definedName>
    <definedName name="VarOpExToggleList" localSheetId="10">#REF!</definedName>
    <definedName name="VarOpExToggleList">#REF!</definedName>
    <definedName name="vasa" localSheetId="2" hidden="1">{"גביה התחלה 1",#N/A,FALSE,"ינואר 02";"גביה התחלה 2",#N/A,FALSE,"ינואר 02";"גביה  התחלה 3",#N/A,FALSE,"ינואר 02"}</definedName>
    <definedName name="vasa" localSheetId="4" hidden="1">{"גביה התחלה 1",#N/A,FALSE,"ינואר 02";"גביה התחלה 2",#N/A,FALSE,"ינואר 02";"גביה  התחלה 3",#N/A,FALSE,"ינואר 02"}</definedName>
    <definedName name="vasa" hidden="1">{"גביה התחלה 1",#N/A,FALSE,"ינואר 02";"גביה התחלה 2",#N/A,FALSE,"ינואר 02";"גביה  התחלה 3",#N/A,FALSE,"ינואר 02"}</definedName>
    <definedName name="vb" localSheetId="2" hidden="1">{#N/A,#N/A,TRUE,"Пресса";#N/A,#N/A,TRUE,"Метро";#N/A,#N/A,TRUE,"Щиты";#N/A,#N/A,TRUE,"График";#N/A,#N/A,TRUE,"График"}</definedName>
    <definedName name="vb" localSheetId="4" hidden="1">{#N/A,#N/A,TRUE,"Пресса";#N/A,#N/A,TRUE,"Метро";#N/A,#N/A,TRUE,"Щиты";#N/A,#N/A,TRUE,"График";#N/A,#N/A,TRUE,"График"}</definedName>
    <definedName name="vb" hidden="1">{#N/A,#N/A,TRUE,"Пресса";#N/A,#N/A,TRUE,"Метро";#N/A,#N/A,TRUE,"Щиты";#N/A,#N/A,TRUE,"График";#N/A,#N/A,TRUE,"График"}</definedName>
    <definedName name="vb\hv" localSheetId="2" hidden="1">{#N/A,#N/A,TRUE,"FA 1 &amp; 2";#N/A,#N/A,TRUE,"FA 3 &amp; 4";#N/A,#N/A,TRUE,"FA 5 &amp; 6";#N/A,#N/A,TRUE,"FA 7 &amp; 8";#N/A,#N/A,TRUE,"FA 9 &amp; 10";#N/A,#N/A,TRUE,"FA 11";#N/A,#N/A,TRUE,"FA 12";#N/A,#N/A,TRUE,"FA 13";#N/A,#N/A,TRUE,"FA 14 &amp; 15"}</definedName>
    <definedName name="vb\hv" localSheetId="4" hidden="1">{#N/A,#N/A,TRUE,"FA 1 &amp; 2";#N/A,#N/A,TRUE,"FA 3 &amp; 4";#N/A,#N/A,TRUE,"FA 5 &amp; 6";#N/A,#N/A,TRUE,"FA 7 &amp; 8";#N/A,#N/A,TRUE,"FA 9 &amp; 10";#N/A,#N/A,TRUE,"FA 11";#N/A,#N/A,TRUE,"FA 12";#N/A,#N/A,TRUE,"FA 13";#N/A,#N/A,TRUE,"FA 14 &amp; 15"}</definedName>
    <definedName name="vb\hv" hidden="1">{#N/A,#N/A,TRUE,"FA 1 &amp; 2";#N/A,#N/A,TRUE,"FA 3 &amp; 4";#N/A,#N/A,TRUE,"FA 5 &amp; 6";#N/A,#N/A,TRUE,"FA 7 &amp; 8";#N/A,#N/A,TRUE,"FA 9 &amp; 10";#N/A,#N/A,TRUE,"FA 11";#N/A,#N/A,TRUE,"FA 12";#N/A,#N/A,TRUE,"FA 13";#N/A,#N/A,TRUE,"FA 14 &amp; 15"}</definedName>
    <definedName name="vbfvbxvxbfgh" localSheetId="10">#REF!</definedName>
    <definedName name="vbfvbxvxbfgh">#REF!</definedName>
    <definedName name="VBG" localSheetId="2" hidden="1">{#N/A,#N/A,TRUE,"Cover";#N/A,#N/A,TRUE,"Conts";#N/A,#N/A,TRUE,"VOS";#N/A,#N/A,TRUE,"Warrington";#N/A,#N/A,TRUE,"Widnes"}</definedName>
    <definedName name="VBG" localSheetId="4" hidden="1">{#N/A,#N/A,TRUE,"Cover";#N/A,#N/A,TRUE,"Conts";#N/A,#N/A,TRUE,"VOS";#N/A,#N/A,TRUE,"Warrington";#N/A,#N/A,TRUE,"Widnes"}</definedName>
    <definedName name="VBG" hidden="1">{#N/A,#N/A,TRUE,"Cover";#N/A,#N/A,TRUE,"Conts";#N/A,#N/A,TRUE,"VOS";#N/A,#N/A,TRUE,"Warrington";#N/A,#N/A,TRUE,"Widnes"}</definedName>
    <definedName name="vbh" localSheetId="2" hidden="1">{#N/A,#N/A,TRUE,"PROFIT 11-95"}</definedName>
    <definedName name="vbh" localSheetId="4" hidden="1">{#N/A,#N/A,TRUE,"PROFIT 11-95"}</definedName>
    <definedName name="vbh" hidden="1">{#N/A,#N/A,TRUE,"PROFIT 11-95"}</definedName>
    <definedName name="vbhj" localSheetId="2" hidden="1">{#N/A,#N/A,FALSE,"Summary";#N/A,#N/A,FALSE,"Total";#N/A,#N/A,FALSE,"Total ex Swe";#N/A,#N/A,FALSE,"Volume";#N/A,#N/A,FALSE,"Expenses";#N/A,#N/A,FALSE,"CM Var";#N/A,#N/A,FALSE,"YTD Var"}</definedName>
    <definedName name="vbhj" localSheetId="4" hidden="1">{#N/A,#N/A,FALSE,"Summary";#N/A,#N/A,FALSE,"Total";#N/A,#N/A,FALSE,"Total ex Swe";#N/A,#N/A,FALSE,"Volume";#N/A,#N/A,FALSE,"Expenses";#N/A,#N/A,FALSE,"CM Var";#N/A,#N/A,FALSE,"YTD Var"}</definedName>
    <definedName name="vbhj" hidden="1">{#N/A,#N/A,FALSE,"Summary";#N/A,#N/A,FALSE,"Total";#N/A,#N/A,FALSE,"Total ex Swe";#N/A,#N/A,FALSE,"Volume";#N/A,#N/A,FALSE,"Expenses";#N/A,#N/A,FALSE,"CM Var";#N/A,#N/A,FALSE,"YTD Var"}</definedName>
    <definedName name="VBMKL" localSheetId="2" hidden="1">{#N/A,#N/A,TRUE,"Cover";#N/A,#N/A,TRUE,"Conts";#N/A,#N/A,TRUE,"VOS";#N/A,#N/A,TRUE,"Warrington";#N/A,#N/A,TRUE,"Widnes"}</definedName>
    <definedName name="VBMKL" localSheetId="4" hidden="1">{#N/A,#N/A,TRUE,"Cover";#N/A,#N/A,TRUE,"Conts";#N/A,#N/A,TRUE,"VOS";#N/A,#N/A,TRUE,"Warrington";#N/A,#N/A,TRUE,"Widnes"}</definedName>
    <definedName name="VBMKL" hidden="1">{#N/A,#N/A,TRUE,"Cover";#N/A,#N/A,TRUE,"Conts";#N/A,#N/A,TRUE,"VOS";#N/A,#N/A,TRUE,"Warrington";#N/A,#N/A,TRUE,"Widnes"}</definedName>
    <definedName name="vbnbn" localSheetId="10">#REF!</definedName>
    <definedName name="vbnbn">#REF!</definedName>
    <definedName name="VBNMJK" localSheetId="2" hidden="1">{#N/A,#N/A,TRUE,"Cover";#N/A,#N/A,TRUE,"Conts";#N/A,#N/A,TRUE,"VOS";#N/A,#N/A,TRUE,"Warrington";#N/A,#N/A,TRUE,"Widnes"}</definedName>
    <definedName name="VBNMJK" localSheetId="4" hidden="1">{#N/A,#N/A,TRUE,"Cover";#N/A,#N/A,TRUE,"Conts";#N/A,#N/A,TRUE,"VOS";#N/A,#N/A,TRUE,"Warrington";#N/A,#N/A,TRUE,"Widnes"}</definedName>
    <definedName name="VBNMJK" hidden="1">{#N/A,#N/A,TRUE,"Cover";#N/A,#N/A,TRUE,"Conts";#N/A,#N/A,TRUE,"VOS";#N/A,#N/A,TRUE,"Warrington";#N/A,#N/A,TRUE,"Widnes"}</definedName>
    <definedName name="vbvbvb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vbvbvb" localSheetId="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vbvbvb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vbvbvvv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vbvbvvv" localSheetId="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vbvbvvv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vbvcvbccvbvbcvbcbcvbvcbvc" localSheetId="10">#REF!</definedName>
    <definedName name="vbvcvbccvbvbcvbcbcvbvcbvc">#REF!</definedName>
    <definedName name="vcbvvcbbvcbvcbvc" localSheetId="10">#REF!</definedName>
    <definedName name="vcbvvcbbvcbvcbvc">#REF!</definedName>
    <definedName name="vccc" localSheetId="2" hidden="1">{"גביה התחלה 1",#N/A,FALSE,"ינואר 02";"גביה התחלה 2",#N/A,FALSE,"ינואר 02";"גביה  התחלה 3",#N/A,FALSE,"ינואר 02"}</definedName>
    <definedName name="vccc" localSheetId="4" hidden="1">{"גביה התחלה 1",#N/A,FALSE,"ינואר 02";"גביה התחלה 2",#N/A,FALSE,"ינואר 02";"גביה  התחלה 3",#N/A,FALSE,"ינואר 02"}</definedName>
    <definedName name="vccc" hidden="1">{"גביה התחלה 1",#N/A,FALSE,"ינואר 02";"גביה התחלה 2",#N/A,FALSE,"ינואר 02";"גביה  התחלה 3",#N/A,FALSE,"ינואר 02"}</definedName>
    <definedName name="vcncvnc" localSheetId="2" hidden="1">{"landexbravo",#N/A,FALSE,"Land (ex Bravo)";"Schenker_HO",#N/A,FALSE,"Schenker HO";"Landincbravo",#N/A,FALSE,"Land + Bravo";"Logistics",#N/A,FALSE,"Logistics";"Airandsea",#N/A,FALSE,"Air &amp; Sea";"Schenkgroup",#N/A,FALSE,"Schenker Group";"RaabKarcher",#N/A,FALSE,"Raab Karcher";"Brenntag",#N/A,FALSE,"Brenntag";"Interfer",#N/A,FALSE,"Interfer";"F_S",#N/A,FALSE,"F&amp;S";"Full_line",#N/A,FALSE,"Wholesale";"Auto_S",#N/A,FALSE,"Auto_S";"Otherco",#N/A,FALSE,"Other co";"Centraladmin",#N/A,FALSE,"Central Ad";"Consol_adj",#N/A,FALSE,"Consol adj";"Summary98",#N/A,FALSE,"Summary";"Bravo",#N/A,FALSE,"Bravo";"Offerletter",#N/A,FALSE,"Offer letter 1";"Front sheet",#N/A,FALSE,"Comments"}</definedName>
    <definedName name="vcncvnc" localSheetId="4" hidden="1">{"landexbravo",#N/A,FALSE,"Land (ex Bravo)";"Schenker_HO",#N/A,FALSE,"Schenker HO";"Landincbravo",#N/A,FALSE,"Land + Bravo";"Logistics",#N/A,FALSE,"Logistics";"Airandsea",#N/A,FALSE,"Air &amp; Sea";"Schenkgroup",#N/A,FALSE,"Schenker Group";"RaabKarcher",#N/A,FALSE,"Raab Karcher";"Brenntag",#N/A,FALSE,"Brenntag";"Interfer",#N/A,FALSE,"Interfer";"F_S",#N/A,FALSE,"F&amp;S";"Full_line",#N/A,FALSE,"Wholesale";"Auto_S",#N/A,FALSE,"Auto_S";"Otherco",#N/A,FALSE,"Other co";"Centraladmin",#N/A,FALSE,"Central Ad";"Consol_adj",#N/A,FALSE,"Consol adj";"Summary98",#N/A,FALSE,"Summary";"Bravo",#N/A,FALSE,"Bravo";"Offerletter",#N/A,FALSE,"Offer letter 1";"Front sheet",#N/A,FALSE,"Comments"}</definedName>
    <definedName name="vcncvnc" hidden="1">{"landexbravo",#N/A,FALSE,"Land (ex Bravo)";"Schenker_HO",#N/A,FALSE,"Schenker HO";"Landincbravo",#N/A,FALSE,"Land + Bravo";"Logistics",#N/A,FALSE,"Logistics";"Airandsea",#N/A,FALSE,"Air &amp; Sea";"Schenkgroup",#N/A,FALSE,"Schenker Group";"RaabKarcher",#N/A,FALSE,"Raab Karcher";"Brenntag",#N/A,FALSE,"Brenntag";"Interfer",#N/A,FALSE,"Interfer";"F_S",#N/A,FALSE,"F&amp;S";"Full_line",#N/A,FALSE,"Wholesale";"Auto_S",#N/A,FALSE,"Auto_S";"Otherco",#N/A,FALSE,"Other co";"Centraladmin",#N/A,FALSE,"Central Ad";"Consol_adj",#N/A,FALSE,"Consol adj";"Summary98",#N/A,FALSE,"Summary";"Bravo",#N/A,FALSE,"Bravo";"Offerletter",#N/A,FALSE,"Offer letter 1";"Front sheet",#N/A,FALSE,"Comments"}</definedName>
    <definedName name="vcncvncnb" localSheetId="2" hidden="1">{"comps",#N/A,FALSE,"HANDPACK";"footnotes",#N/A,FALSE,"HANDPACK"}</definedName>
    <definedName name="vcncvncnb" localSheetId="4" hidden="1">{"comps",#N/A,FALSE,"HANDPACK";"footnotes",#N/A,FALSE,"HANDPACK"}</definedName>
    <definedName name="vcncvncnb" hidden="1">{"comps",#N/A,FALSE,"HANDPACK";"footnotes",#N/A,FALSE,"HANDPACK"}</definedName>
    <definedName name="vcvvvvvvvxcv" localSheetId="10">#REF!</definedName>
    <definedName name="vcvvvvvvvxcv">#REF!</definedName>
    <definedName name="vcxcxvcxvvcxcvxcxvcx" localSheetId="10">#REF!</definedName>
    <definedName name="vcxcxvcxvvcxcvxcxvcx">#REF!</definedName>
    <definedName name="vcxvf" localSheetId="2" hidden="1">{#N/A,#N/A,TRUE,"Historicals";#N/A,#N/A,TRUE,"Charts";#N/A,#N/A,TRUE,"Forecasts"}</definedName>
    <definedName name="vcxvf" localSheetId="4" hidden="1">{#N/A,#N/A,TRUE,"Historicals";#N/A,#N/A,TRUE,"Charts";#N/A,#N/A,TRUE,"Forecasts"}</definedName>
    <definedName name="vcxvf" hidden="1">{#N/A,#N/A,TRUE,"Historicals";#N/A,#N/A,TRUE,"Charts";#N/A,#N/A,TRUE,"Forecasts"}</definedName>
    <definedName name="vcxvf_1" localSheetId="2" hidden="1">{#N/A,#N/A,TRUE,"Historicals";#N/A,#N/A,TRUE,"Charts";#N/A,#N/A,TRUE,"Forecasts"}</definedName>
    <definedName name="vcxvf_1" localSheetId="4" hidden="1">{#N/A,#N/A,TRUE,"Historicals";#N/A,#N/A,TRUE,"Charts";#N/A,#N/A,TRUE,"Forecasts"}</definedName>
    <definedName name="vcxvf_1" hidden="1">{#N/A,#N/A,TRUE,"Historicals";#N/A,#N/A,TRUE,"Charts";#N/A,#N/A,TRUE,"Forecasts"}</definedName>
    <definedName name="vcxvf_2" localSheetId="2" hidden="1">{#N/A,#N/A,TRUE,"Historicals";#N/A,#N/A,TRUE,"Charts";#N/A,#N/A,TRUE,"Forecasts"}</definedName>
    <definedName name="vcxvf_2" localSheetId="4" hidden="1">{#N/A,#N/A,TRUE,"Historicals";#N/A,#N/A,TRUE,"Charts";#N/A,#N/A,TRUE,"Forecasts"}</definedName>
    <definedName name="vcxvf_2" hidden="1">{#N/A,#N/A,TRUE,"Historicals";#N/A,#N/A,TRUE,"Charts";#N/A,#N/A,TRUE,"Forecasts"}</definedName>
    <definedName name="vcxvfds" localSheetId="2" hidden="1">{#N/A,#N/A,TRUE,"Historicals";#N/A,#N/A,TRUE,"Charts";#N/A,#N/A,TRUE,"Forecasts"}</definedName>
    <definedName name="vcxvfds" localSheetId="4" hidden="1">{#N/A,#N/A,TRUE,"Historicals";#N/A,#N/A,TRUE,"Charts";#N/A,#N/A,TRUE,"Forecasts"}</definedName>
    <definedName name="vcxvfds" hidden="1">{#N/A,#N/A,TRUE,"Historicals";#N/A,#N/A,TRUE,"Charts";#N/A,#N/A,TRUE,"Forecasts"}</definedName>
    <definedName name="vcxvfds_1" localSheetId="2" hidden="1">{#N/A,#N/A,TRUE,"Historicals";#N/A,#N/A,TRUE,"Charts";#N/A,#N/A,TRUE,"Forecasts"}</definedName>
    <definedName name="vcxvfds_1" localSheetId="4" hidden="1">{#N/A,#N/A,TRUE,"Historicals";#N/A,#N/A,TRUE,"Charts";#N/A,#N/A,TRUE,"Forecasts"}</definedName>
    <definedName name="vcxvfds_1" hidden="1">{#N/A,#N/A,TRUE,"Historicals";#N/A,#N/A,TRUE,"Charts";#N/A,#N/A,TRUE,"Forecasts"}</definedName>
    <definedName name="vcxvfds_2" localSheetId="2" hidden="1">{#N/A,#N/A,TRUE,"Historicals";#N/A,#N/A,TRUE,"Charts";#N/A,#N/A,TRUE,"Forecasts"}</definedName>
    <definedName name="vcxvfds_2" localSheetId="4" hidden="1">{#N/A,#N/A,TRUE,"Historicals";#N/A,#N/A,TRUE,"Charts";#N/A,#N/A,TRUE,"Forecasts"}</definedName>
    <definedName name="vcxvfds_2" hidden="1">{#N/A,#N/A,TRUE,"Historicals";#N/A,#N/A,TRUE,"Charts";#N/A,#N/A,TRUE,"Forecasts"}</definedName>
    <definedName name="vdfsvdsre" localSheetId="2" hidden="1">{#N/A,#N/A,TRUE,"Historicals";#N/A,#N/A,TRUE,"Charts";#N/A,#N/A,TRUE,"Forecasts"}</definedName>
    <definedName name="vdfsvdsre" localSheetId="4" hidden="1">{#N/A,#N/A,TRUE,"Historicals";#N/A,#N/A,TRUE,"Charts";#N/A,#N/A,TRUE,"Forecasts"}</definedName>
    <definedName name="vdfsvdsre" hidden="1">{#N/A,#N/A,TRUE,"Historicals";#N/A,#N/A,TRUE,"Charts";#N/A,#N/A,TRUE,"Forecasts"}</definedName>
    <definedName name="vdfsvdsre_1" localSheetId="2" hidden="1">{#N/A,#N/A,TRUE,"Historicals";#N/A,#N/A,TRUE,"Charts";#N/A,#N/A,TRUE,"Forecasts"}</definedName>
    <definedName name="vdfsvdsre_1" localSheetId="4" hidden="1">{#N/A,#N/A,TRUE,"Historicals";#N/A,#N/A,TRUE,"Charts";#N/A,#N/A,TRUE,"Forecasts"}</definedName>
    <definedName name="vdfsvdsre_1" hidden="1">{#N/A,#N/A,TRUE,"Historicals";#N/A,#N/A,TRUE,"Charts";#N/A,#N/A,TRUE,"Forecasts"}</definedName>
    <definedName name="vdfsvdsre_2" localSheetId="2" hidden="1">{#N/A,#N/A,TRUE,"Historicals";#N/A,#N/A,TRUE,"Charts";#N/A,#N/A,TRUE,"Forecasts"}</definedName>
    <definedName name="vdfsvdsre_2" localSheetId="4" hidden="1">{#N/A,#N/A,TRUE,"Historicals";#N/A,#N/A,TRUE,"Charts";#N/A,#N/A,TRUE,"Forecasts"}</definedName>
    <definedName name="vdfsvdsre_2" hidden="1">{#N/A,#N/A,TRUE,"Historicals";#N/A,#N/A,TRUE,"Charts";#N/A,#N/A,TRUE,"Forecasts"}</definedName>
    <definedName name="vdsfd" localSheetId="2" hidden="1">{#N/A,#N/A,TRUE,"Historicals";#N/A,#N/A,TRUE,"Charts";#N/A,#N/A,TRUE,"Forecasts"}</definedName>
    <definedName name="vdsfd" localSheetId="4" hidden="1">{#N/A,#N/A,TRUE,"Historicals";#N/A,#N/A,TRUE,"Charts";#N/A,#N/A,TRUE,"Forecasts"}</definedName>
    <definedName name="vdsfd" hidden="1">{#N/A,#N/A,TRUE,"Historicals";#N/A,#N/A,TRUE,"Charts";#N/A,#N/A,TRUE,"Forecasts"}</definedName>
    <definedName name="vdsfd_1" localSheetId="2" hidden="1">{#N/A,#N/A,TRUE,"Historicals";#N/A,#N/A,TRUE,"Charts";#N/A,#N/A,TRUE,"Forecasts"}</definedName>
    <definedName name="vdsfd_1" localSheetId="4" hidden="1">{#N/A,#N/A,TRUE,"Historicals";#N/A,#N/A,TRUE,"Charts";#N/A,#N/A,TRUE,"Forecasts"}</definedName>
    <definedName name="vdsfd_1" hidden="1">{#N/A,#N/A,TRUE,"Historicals";#N/A,#N/A,TRUE,"Charts";#N/A,#N/A,TRUE,"Forecasts"}</definedName>
    <definedName name="vdsfd_2" localSheetId="2" hidden="1">{#N/A,#N/A,TRUE,"Historicals";#N/A,#N/A,TRUE,"Charts";#N/A,#N/A,TRUE,"Forecasts"}</definedName>
    <definedName name="vdsfd_2" localSheetId="4" hidden="1">{#N/A,#N/A,TRUE,"Historicals";#N/A,#N/A,TRUE,"Charts";#N/A,#N/A,TRUE,"Forecasts"}</definedName>
    <definedName name="vdsfd_2" hidden="1">{#N/A,#N/A,TRUE,"Historicals";#N/A,#N/A,TRUE,"Charts";#N/A,#N/A,TRUE,"Forecasts"}</definedName>
    <definedName name="Ved_exchange_rate" localSheetId="10">#REF!</definedName>
    <definedName name="Ved_exchange_rate">#REF!</definedName>
    <definedName name="Ved_exchange_ratio" localSheetId="10">#REF!</definedName>
    <definedName name="Ved_exchange_ratio">#REF!</definedName>
    <definedName name="Ved_Financials" localSheetId="10">#REF!</definedName>
    <definedName name="Ved_Financials">#REF!</definedName>
    <definedName name="Ved_Trading" localSheetId="10">#REF!</definedName>
    <definedName name="Ved_Trading">#REF!</definedName>
    <definedName name="Vedior_exchange_rate" localSheetId="10">#REF!</definedName>
    <definedName name="Vedior_exchange_rate">#REF!</definedName>
    <definedName name="Vedior_Graph" localSheetId="10">#REF!,#REF!</definedName>
    <definedName name="Vedior_Graph">#REF!,#REF!</definedName>
    <definedName name="VehAccList" localSheetId="10">#REF!</definedName>
    <definedName name="VehAccList">#REF!</definedName>
    <definedName name="VEHICLE_TRANSFER" localSheetId="10">#REF!</definedName>
    <definedName name="VEHICLE_TRANSFER">#REF!</definedName>
    <definedName name="vertex42_copyright" hidden="1">"© 2011-2014 Vertex42 LLC"</definedName>
    <definedName name="vertex42_id" hidden="1">"proforma-invoice.xlsx"</definedName>
    <definedName name="vertex42_title" hidden="1">"Pro Forma Invoice Template"</definedName>
    <definedName name="VFD" localSheetId="2" hidden="1">{#N/A,#N/A,TRUE,"Cover";#N/A,#N/A,TRUE,"Conts";#N/A,#N/A,TRUE,"VOS";#N/A,#N/A,TRUE,"Warrington";#N/A,#N/A,TRUE,"Widnes"}</definedName>
    <definedName name="VFD" localSheetId="4" hidden="1">{#N/A,#N/A,TRUE,"Cover";#N/A,#N/A,TRUE,"Conts";#N/A,#N/A,TRUE,"VOS";#N/A,#N/A,TRUE,"Warrington";#N/A,#N/A,TRUE,"Widnes"}</definedName>
    <definedName name="VFD" hidden="1">{#N/A,#N/A,TRUE,"Cover";#N/A,#N/A,TRUE,"Conts";#N/A,#N/A,TRUE,"VOS";#N/A,#N/A,TRUE,"Warrington";#N/A,#N/A,TRUE,"Widnes"}</definedName>
    <definedName name="vfdsagra" localSheetId="2" hidden="1">{#N/A,#N/A,TRUE,"Historicals";#N/A,#N/A,TRUE,"Charts";#N/A,#N/A,TRUE,"Forecasts"}</definedName>
    <definedName name="vfdsagra" localSheetId="4" hidden="1">{#N/A,#N/A,TRUE,"Historicals";#N/A,#N/A,TRUE,"Charts";#N/A,#N/A,TRUE,"Forecasts"}</definedName>
    <definedName name="vfdsagra" hidden="1">{#N/A,#N/A,TRUE,"Historicals";#N/A,#N/A,TRUE,"Charts";#N/A,#N/A,TRUE,"Forecasts"}</definedName>
    <definedName name="vfdsagra_1" localSheetId="2" hidden="1">{#N/A,#N/A,TRUE,"Historicals";#N/A,#N/A,TRUE,"Charts";#N/A,#N/A,TRUE,"Forecasts"}</definedName>
    <definedName name="vfdsagra_1" localSheetId="4" hidden="1">{#N/A,#N/A,TRUE,"Historicals";#N/A,#N/A,TRUE,"Charts";#N/A,#N/A,TRUE,"Forecasts"}</definedName>
    <definedName name="vfdsagra_1" hidden="1">{#N/A,#N/A,TRUE,"Historicals";#N/A,#N/A,TRUE,"Charts";#N/A,#N/A,TRUE,"Forecasts"}</definedName>
    <definedName name="vfdsagra_2" localSheetId="2" hidden="1">{#N/A,#N/A,TRUE,"Historicals";#N/A,#N/A,TRUE,"Charts";#N/A,#N/A,TRUE,"Forecasts"}</definedName>
    <definedName name="vfdsagra_2" localSheetId="4" hidden="1">{#N/A,#N/A,TRUE,"Historicals";#N/A,#N/A,TRUE,"Charts";#N/A,#N/A,TRUE,"Forecasts"}</definedName>
    <definedName name="vfdsagra_2" hidden="1">{#N/A,#N/A,TRUE,"Historicals";#N/A,#N/A,TRUE,"Charts";#N/A,#N/A,TRUE,"Forecasts"}</definedName>
    <definedName name="vffy" localSheetId="2" hidden="1">{#N/A,#N/A,TRUE,"Cover";#N/A,#N/A,TRUE,"Conts";#N/A,#N/A,TRUE,"VOS";#N/A,#N/A,TRUE,"Warrington";#N/A,#N/A,TRUE,"Widnes"}</definedName>
    <definedName name="vffy" localSheetId="4" hidden="1">{#N/A,#N/A,TRUE,"Cover";#N/A,#N/A,TRUE,"Conts";#N/A,#N/A,TRUE,"VOS";#N/A,#N/A,TRUE,"Warrington";#N/A,#N/A,TRUE,"Widnes"}</definedName>
    <definedName name="vffy" hidden="1">{#N/A,#N/A,TRUE,"Cover";#N/A,#N/A,TRUE,"Conts";#N/A,#N/A,TRUE,"VOS";#N/A,#N/A,TRUE,"Warrington";#N/A,#N/A,TRUE,"Widnes"}</definedName>
    <definedName name="VFRET" localSheetId="2" hidden="1">{#N/A,#N/A,TRUE,"Cover";#N/A,#N/A,TRUE,"Conts";#N/A,#N/A,TRUE,"VOS";#N/A,#N/A,TRUE,"Warrington";#N/A,#N/A,TRUE,"Widnes"}</definedName>
    <definedName name="VFRET" localSheetId="4" hidden="1">{#N/A,#N/A,TRUE,"Cover";#N/A,#N/A,TRUE,"Conts";#N/A,#N/A,TRUE,"VOS";#N/A,#N/A,TRUE,"Warrington";#N/A,#N/A,TRUE,"Widnes"}</definedName>
    <definedName name="VFRET" hidden="1">{#N/A,#N/A,TRUE,"Cover";#N/A,#N/A,TRUE,"Conts";#N/A,#N/A,TRUE,"VOS";#N/A,#N/A,TRUE,"Warrington";#N/A,#N/A,TRUE,"Widnes"}</definedName>
    <definedName name="vg" localSheetId="2" hidden="1">{#N/A,#N/A,TRUE,"Cover sheet";#N/A,#N/A,TRUE,"DCF analysis";#N/A,#N/A,TRUE,"WACC calculation"}</definedName>
    <definedName name="vg" localSheetId="4" hidden="1">{#N/A,#N/A,TRUE,"Cover sheet";#N/A,#N/A,TRUE,"DCF analysis";#N/A,#N/A,TRUE,"WACC calculation"}</definedName>
    <definedName name="vg" hidden="1">{#N/A,#N/A,TRUE,"Cover sheet";#N/A,#N/A,TRUE,"DCF analysis";#N/A,#N/A,TRUE,"WACC calculation"}</definedName>
    <definedName name="VHI" localSheetId="2" hidden="1">{#N/A,#N/A,FALSE,"PA";#N/A,#N/A,FALSE,"PA"}</definedName>
    <definedName name="VHI" localSheetId="4" hidden="1">{#N/A,#N/A,FALSE,"PA";#N/A,#N/A,FALSE,"PA"}</definedName>
    <definedName name="VHI" hidden="1">{#N/A,#N/A,FALSE,"PA";#N/A,#N/A,FALSE,"PA"}</definedName>
    <definedName name="Ville" localSheetId="10" hidden="1">#REF!</definedName>
    <definedName name="Ville" localSheetId="4" hidden="1">#REF!</definedName>
    <definedName name="Ville" hidden="1">#REF!</definedName>
    <definedName name="vital1" localSheetId="10">#REF!</definedName>
    <definedName name="vital1">#REF!</definedName>
    <definedName name="vital2" localSheetId="10">#REF!</definedName>
    <definedName name="vital2">#REF!</definedName>
    <definedName name="vital4" localSheetId="10">#REF!</definedName>
    <definedName name="vital4">#REF!</definedName>
    <definedName name="vital5" localSheetId="10">#REF!</definedName>
    <definedName name="vital5">#REF!</definedName>
    <definedName name="vital6" localSheetId="10">#REF!</definedName>
    <definedName name="vital6">#REF!</definedName>
    <definedName name="vital8" localSheetId="10">#REF!</definedName>
    <definedName name="vital8">#REF!</definedName>
    <definedName name="vital9" localSheetId="10">#REF!</definedName>
    <definedName name="vital9">#REF!</definedName>
    <definedName name="vj" localSheetId="2" hidden="1">{#N/A,#N/A,TRUE,"Cover";#N/A,#N/A,TRUE,"Conts";#N/A,#N/A,TRUE,"VOS";#N/A,#N/A,TRUE,"Warrington";#N/A,#N/A,TRUE,"Widnes"}</definedName>
    <definedName name="vj" localSheetId="4" hidden="1">{#N/A,#N/A,TRUE,"Cover";#N/A,#N/A,TRUE,"Conts";#N/A,#N/A,TRUE,"VOS";#N/A,#N/A,TRUE,"Warrington";#N/A,#N/A,TRUE,"Widnes"}</definedName>
    <definedName name="vj" hidden="1">{#N/A,#N/A,TRUE,"Cover";#N/A,#N/A,TRUE,"Conts";#N/A,#N/A,TRUE,"VOS";#N/A,#N/A,TRUE,"Warrington";#N/A,#N/A,TRUE,"Widnes"}</definedName>
    <definedName name="vnbbvnbvnbn" localSheetId="10">#REF!</definedName>
    <definedName name="vnbbvnbvnbn">#REF!</definedName>
    <definedName name="vnbgjhgjghjhjhjghj" localSheetId="10">#REF!</definedName>
    <definedName name="vnbgjhgjghjhjhjghj">#REF!</definedName>
    <definedName name="VNM" localSheetId="2" hidden="1">{#N/A,#N/A,TRUE,"Cover";#N/A,#N/A,TRUE,"Conts";#N/A,#N/A,TRUE,"VOS";#N/A,#N/A,TRUE,"Warrington";#N/A,#N/A,TRUE,"Widnes"}</definedName>
    <definedName name="VNM" localSheetId="4" hidden="1">{#N/A,#N/A,TRUE,"Cover";#N/A,#N/A,TRUE,"Conts";#N/A,#N/A,TRUE,"VOS";#N/A,#N/A,TRUE,"Warrington";#N/A,#N/A,TRUE,"Widnes"}</definedName>
    <definedName name="VNM" hidden="1">{#N/A,#N/A,TRUE,"Cover";#N/A,#N/A,TRUE,"Conts";#N/A,#N/A,TRUE,"VOS";#N/A,#N/A,TRUE,"Warrington";#N/A,#N/A,TRUE,"Widnes"}</definedName>
    <definedName name="vo" localSheetId="2" hidden="1">{"consolidated",#N/A,FALSE,"Sheet1";"cms",#N/A,FALSE,"Sheet1";"fse",#N/A,FALSE,"Sheet1"}</definedName>
    <definedName name="vo" localSheetId="4" hidden="1">{"consolidated",#N/A,FALSE,"Sheet1";"cms",#N/A,FALSE,"Sheet1";"fse",#N/A,FALSE,"Sheet1"}</definedName>
    <definedName name="vo" hidden="1">{"consolidated",#N/A,FALSE,"Sheet1";"cms",#N/A,FALSE,"Sheet1";"fse",#N/A,FALSE,"Sheet1"}</definedName>
    <definedName name="VOL" localSheetId="10">#REF!</definedName>
    <definedName name="VOL">#REF!</definedName>
    <definedName name="Volcano" localSheetId="2" hidden="1">{#N/A,#N/A,FALSE,"CE-Build";#N/A,#N/A,FALSE,"CE-Equ.";#N/A,#N/A,FALSE,"CE-Computer";#N/A,#N/A,FALSE,"CE-BFurn.";#N/A,#N/A,FALSE,"CE-Accom.";#N/A,#N/A,FALSE,"CE-Vehicle";#N/A,#N/A,FALSE,"CE-Total"}</definedName>
    <definedName name="Volcano" localSheetId="4" hidden="1">{#N/A,#N/A,FALSE,"CE-Build";#N/A,#N/A,FALSE,"CE-Equ.";#N/A,#N/A,FALSE,"CE-Computer";#N/A,#N/A,FALSE,"CE-BFurn.";#N/A,#N/A,FALSE,"CE-Accom.";#N/A,#N/A,FALSE,"CE-Vehicle";#N/A,#N/A,FALSE,"CE-Total"}</definedName>
    <definedName name="Volcano" hidden="1">{#N/A,#N/A,FALSE,"CE-Build";#N/A,#N/A,FALSE,"CE-Equ.";#N/A,#N/A,FALSE,"CE-Computer";#N/A,#N/A,FALSE,"CE-BFurn.";#N/A,#N/A,FALSE,"CE-Accom.";#N/A,#N/A,FALSE,"CE-Vehicle";#N/A,#N/A,FALSE,"CE-Total"}</definedName>
    <definedName name="vrl" localSheetId="2" hidden="1">{#N/A,#N/A,FALSE,"Title";#N/A,#N/A,FALSE,"Index";#N/A,#N/A,FALSE,"Comm";#N/A,#N/A,FALSE,"A1";#N/A,#N/A,FALSE,"A2";#N/A,#N/A,FALSE,"A3";#N/A,#N/A,FALSE,"A4";#N/A,#N/A,FALSE,"A5";#N/A,#N/A,FALSE,"A6";#N/A,#N/A,FALSE,"A7";#N/A,#N/A,FALSE,"A8";#N/A,#N/A,FALSE,"A9";#N/A,#N/A,FALSE,"B1";#N/A,#N/A,FALSE,"B2";#N/A,#N/A,FALSE,"C1";#N/A,#N/A,FALSE,"C2";#N/A,#N/A,FALSE,"C3";#N/A,#N/A,FALSE,"C4";#N/A,#N/A,FALSE,"C5";#N/A,#N/A,FALSE,"D1";#N/A,#N/A,FALSE,"D2";#N/A,#N/A,FALSE,"D3";#N/A,#N/A,FALSE,"E1";#N/A,#N/A,FALSE,"E2";#N/A,#N/A,FALSE,"H1";#N/A,#N/A,FALSE,"H2";#N/A,#N/A,FALSE,"Summ";#N/A,#N/A,FALSE,"H3";#N/A,#N/A,FALSE,"H4";#N/A,#N/A,FALSE,"A10"}</definedName>
    <definedName name="vrl" localSheetId="4" hidden="1">{#N/A,#N/A,FALSE,"Title";#N/A,#N/A,FALSE,"Index";#N/A,#N/A,FALSE,"Comm";#N/A,#N/A,FALSE,"A1";#N/A,#N/A,FALSE,"A2";#N/A,#N/A,FALSE,"A3";#N/A,#N/A,FALSE,"A4";#N/A,#N/A,FALSE,"A5";#N/A,#N/A,FALSE,"A6";#N/A,#N/A,FALSE,"A7";#N/A,#N/A,FALSE,"A8";#N/A,#N/A,FALSE,"A9";#N/A,#N/A,FALSE,"B1";#N/A,#N/A,FALSE,"B2";#N/A,#N/A,FALSE,"C1";#N/A,#N/A,FALSE,"C2";#N/A,#N/A,FALSE,"C3";#N/A,#N/A,FALSE,"C4";#N/A,#N/A,FALSE,"C5";#N/A,#N/A,FALSE,"D1";#N/A,#N/A,FALSE,"D2";#N/A,#N/A,FALSE,"D3";#N/A,#N/A,FALSE,"E1";#N/A,#N/A,FALSE,"E2";#N/A,#N/A,FALSE,"H1";#N/A,#N/A,FALSE,"H2";#N/A,#N/A,FALSE,"Summ";#N/A,#N/A,FALSE,"H3";#N/A,#N/A,FALSE,"H4";#N/A,#N/A,FALSE,"A10"}</definedName>
    <definedName name="vrl" hidden="1">{#N/A,#N/A,FALSE,"Title";#N/A,#N/A,FALSE,"Index";#N/A,#N/A,FALSE,"Comm";#N/A,#N/A,FALSE,"A1";#N/A,#N/A,FALSE,"A2";#N/A,#N/A,FALSE,"A3";#N/A,#N/A,FALSE,"A4";#N/A,#N/A,FALSE,"A5";#N/A,#N/A,FALSE,"A6";#N/A,#N/A,FALSE,"A7";#N/A,#N/A,FALSE,"A8";#N/A,#N/A,FALSE,"A9";#N/A,#N/A,FALSE,"B1";#N/A,#N/A,FALSE,"B2";#N/A,#N/A,FALSE,"C1";#N/A,#N/A,FALSE,"C2";#N/A,#N/A,FALSE,"C3";#N/A,#N/A,FALSE,"C4";#N/A,#N/A,FALSE,"C5";#N/A,#N/A,FALSE,"D1";#N/A,#N/A,FALSE,"D2";#N/A,#N/A,FALSE,"D3";#N/A,#N/A,FALSE,"E1";#N/A,#N/A,FALSE,"E2";#N/A,#N/A,FALSE,"H1";#N/A,#N/A,FALSE,"H2";#N/A,#N/A,FALSE,"Summ";#N/A,#N/A,FALSE,"H3";#N/A,#N/A,FALSE,"H4";#N/A,#N/A,FALSE,"A10"}</definedName>
    <definedName name="vrz" localSheetId="2" hidden="1">{#N/A,#N/A,TRUE,"FA 1 &amp; 2";#N/A,#N/A,TRUE,"FA 3 &amp; 4";#N/A,#N/A,TRUE,"FA 5 &amp; 6";#N/A,#N/A,TRUE,"FA 7 &amp; 8";#N/A,#N/A,TRUE,"FA 9 &amp; 10";#N/A,#N/A,TRUE,"FA 11";#N/A,#N/A,TRUE,"FA 12";#N/A,#N/A,TRUE,"FA 13";#N/A,#N/A,TRUE,"FA 14 &amp; 15"}</definedName>
    <definedName name="vrz" localSheetId="4" hidden="1">{#N/A,#N/A,TRUE,"FA 1 &amp; 2";#N/A,#N/A,TRUE,"FA 3 &amp; 4";#N/A,#N/A,TRUE,"FA 5 &amp; 6";#N/A,#N/A,TRUE,"FA 7 &amp; 8";#N/A,#N/A,TRUE,"FA 9 &amp; 10";#N/A,#N/A,TRUE,"FA 11";#N/A,#N/A,TRUE,"FA 12";#N/A,#N/A,TRUE,"FA 13";#N/A,#N/A,TRUE,"FA 14 &amp; 15"}</definedName>
    <definedName name="vrz" hidden="1">{#N/A,#N/A,TRUE,"FA 1 &amp; 2";#N/A,#N/A,TRUE,"FA 3 &amp; 4";#N/A,#N/A,TRUE,"FA 5 &amp; 6";#N/A,#N/A,TRUE,"FA 7 &amp; 8";#N/A,#N/A,TRUE,"FA 9 &amp; 10";#N/A,#N/A,TRUE,"FA 11";#N/A,#N/A,TRUE,"FA 12";#N/A,#N/A,TRUE,"FA 13";#N/A,#N/A,TRUE,"FA 14 &amp; 15"}</definedName>
    <definedName name="VSD" localSheetId="2" hidden="1">{#N/A,#N/A,TRUE,"Cover";#N/A,#N/A,TRUE,"Conts";#N/A,#N/A,TRUE,"VOS";#N/A,#N/A,TRUE,"Warrington";#N/A,#N/A,TRUE,"Widnes"}</definedName>
    <definedName name="VSD" localSheetId="4" hidden="1">{#N/A,#N/A,TRUE,"Cover";#N/A,#N/A,TRUE,"Conts";#N/A,#N/A,TRUE,"VOS";#N/A,#N/A,TRUE,"Warrington";#N/A,#N/A,TRUE,"Widnes"}</definedName>
    <definedName name="VSD" hidden="1">{#N/A,#N/A,TRUE,"Cover";#N/A,#N/A,TRUE,"Conts";#N/A,#N/A,TRUE,"VOS";#N/A,#N/A,TRUE,"Warrington";#N/A,#N/A,TRUE,"Widnes"}</definedName>
    <definedName name="VSXV" localSheetId="2" hidden="1">{#N/A,#N/A,FALSE,"Title";#N/A,#N/A,FALSE,"Index";#N/A,#N/A,FALSE,"Comm";#N/A,#N/A,FALSE,"A1";#N/A,#N/A,FALSE,"A2";#N/A,#N/A,FALSE,"A3";#N/A,#N/A,FALSE,"A4";#N/A,#N/A,FALSE,"A5";#N/A,#N/A,FALSE,"A6";#N/A,#N/A,FALSE,"A7";#N/A,#N/A,FALSE,"A8";#N/A,#N/A,FALSE,"A9";#N/A,#N/A,FALSE,"B1";#N/A,#N/A,FALSE,"B2";#N/A,#N/A,FALSE,"C1";#N/A,#N/A,FALSE,"C2";#N/A,#N/A,FALSE,"C3";#N/A,#N/A,FALSE,"C4";#N/A,#N/A,FALSE,"C5";#N/A,#N/A,FALSE,"D1";#N/A,#N/A,FALSE,"D2";#N/A,#N/A,FALSE,"D3";#N/A,#N/A,FALSE,"E1";#N/A,#N/A,FALSE,"E2";#N/A,#N/A,FALSE,"H1";#N/A,#N/A,FALSE,"H2";#N/A,#N/A,FALSE,"Summ";#N/A,#N/A,FALSE,"H3";#N/A,#N/A,FALSE,"H4";#N/A,#N/A,FALSE,"A10"}</definedName>
    <definedName name="VSXV" localSheetId="4" hidden="1">{#N/A,#N/A,FALSE,"Title";#N/A,#N/A,FALSE,"Index";#N/A,#N/A,FALSE,"Comm";#N/A,#N/A,FALSE,"A1";#N/A,#N/A,FALSE,"A2";#N/A,#N/A,FALSE,"A3";#N/A,#N/A,FALSE,"A4";#N/A,#N/A,FALSE,"A5";#N/A,#N/A,FALSE,"A6";#N/A,#N/A,FALSE,"A7";#N/A,#N/A,FALSE,"A8";#N/A,#N/A,FALSE,"A9";#N/A,#N/A,FALSE,"B1";#N/A,#N/A,FALSE,"B2";#N/A,#N/A,FALSE,"C1";#N/A,#N/A,FALSE,"C2";#N/A,#N/A,FALSE,"C3";#N/A,#N/A,FALSE,"C4";#N/A,#N/A,FALSE,"C5";#N/A,#N/A,FALSE,"D1";#N/A,#N/A,FALSE,"D2";#N/A,#N/A,FALSE,"D3";#N/A,#N/A,FALSE,"E1";#N/A,#N/A,FALSE,"E2";#N/A,#N/A,FALSE,"H1";#N/A,#N/A,FALSE,"H2";#N/A,#N/A,FALSE,"Summ";#N/A,#N/A,FALSE,"H3";#N/A,#N/A,FALSE,"H4";#N/A,#N/A,FALSE,"A10"}</definedName>
    <definedName name="VSXV" hidden="1">{#N/A,#N/A,FALSE,"Title";#N/A,#N/A,FALSE,"Index";#N/A,#N/A,FALSE,"Comm";#N/A,#N/A,FALSE,"A1";#N/A,#N/A,FALSE,"A2";#N/A,#N/A,FALSE,"A3";#N/A,#N/A,FALSE,"A4";#N/A,#N/A,FALSE,"A5";#N/A,#N/A,FALSE,"A6";#N/A,#N/A,FALSE,"A7";#N/A,#N/A,FALSE,"A8";#N/A,#N/A,FALSE,"A9";#N/A,#N/A,FALSE,"B1";#N/A,#N/A,FALSE,"B2";#N/A,#N/A,FALSE,"C1";#N/A,#N/A,FALSE,"C2";#N/A,#N/A,FALSE,"C3";#N/A,#N/A,FALSE,"C4";#N/A,#N/A,FALSE,"C5";#N/A,#N/A,FALSE,"D1";#N/A,#N/A,FALSE,"D2";#N/A,#N/A,FALSE,"D3";#N/A,#N/A,FALSE,"E1";#N/A,#N/A,FALSE,"E2";#N/A,#N/A,FALSE,"H1";#N/A,#N/A,FALSE,"H2";#N/A,#N/A,FALSE,"Summ";#N/A,#N/A,FALSE,"H3";#N/A,#N/A,FALSE,"H4";#N/A,#N/A,FALSE,"A10"}</definedName>
    <definedName name="VTM_332" localSheetId="10" hidden="1">#REF!,#REF!</definedName>
    <definedName name="VTM_332" localSheetId="4" hidden="1">#REF!,#REF!</definedName>
    <definedName name="VTM_332" hidden="1">#REF!,#REF!</definedName>
    <definedName name="VTM_334" localSheetId="10" hidden="1">#REF!,#REF!</definedName>
    <definedName name="VTM_334" localSheetId="4" hidden="1">#REF!,#REF!</definedName>
    <definedName name="VTM_334" hidden="1">#REF!,#REF!</definedName>
    <definedName name="VTM_335" localSheetId="10" hidden="1">#REF!,#REF!</definedName>
    <definedName name="VTM_335" localSheetId="4" hidden="1">#REF!,#REF!</definedName>
    <definedName name="VTM_335" hidden="1">#REF!,#REF!</definedName>
    <definedName name="VTM_336" localSheetId="10" hidden="1">#REF!,#REF!</definedName>
    <definedName name="VTM_336" localSheetId="4" hidden="1">#REF!,#REF!</definedName>
    <definedName name="VTM_336" hidden="1">#REF!,#REF!</definedName>
    <definedName name="VTM_337" localSheetId="10" hidden="1">#REF!,#REF!,#REF!</definedName>
    <definedName name="VTM_337" localSheetId="4" hidden="1">#REF!,#REF!,#REF!</definedName>
    <definedName name="VTM_337" hidden="1">#REF!,#REF!,#REF!</definedName>
    <definedName name="VTM_338" localSheetId="10" hidden="1">#REF!,#REF!</definedName>
    <definedName name="VTM_338" localSheetId="4" hidden="1">#REF!,#REF!</definedName>
    <definedName name="VTM_338" hidden="1">#REF!,#REF!</definedName>
    <definedName name="VTM_339" localSheetId="10" hidden="1">#REF!,#REF!</definedName>
    <definedName name="VTM_339" localSheetId="4" hidden="1">#REF!,#REF!</definedName>
    <definedName name="VTM_339" hidden="1">#REF!,#REF!</definedName>
    <definedName name="vv" localSheetId="2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vv" localSheetId="4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vv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vv_1" localSheetId="2" hidden="1">{"turnover",#N/A,FALSE;"profits",#N/A,FALSE;"cash",#N/A,FALSE}</definedName>
    <definedName name="vv_1" localSheetId="4" hidden="1">{"turnover",#N/A,FALSE;"profits",#N/A,FALSE;"cash",#N/A,FALSE}</definedName>
    <definedName name="vv_1" hidden="1">{"turnover",#N/A,FALSE;"profits",#N/A,FALSE;"cash",#N/A,FALSE}</definedName>
    <definedName name="vv_2" localSheetId="2" hidden="1">{"turnover",#N/A,FALSE;"profits",#N/A,FALSE;"cash",#N/A,FALSE}</definedName>
    <definedName name="vv_2" localSheetId="4" hidden="1">{"turnover",#N/A,FALSE;"profits",#N/A,FALSE;"cash",#N/A,FALSE}</definedName>
    <definedName name="vv_2" hidden="1">{"turnover",#N/A,FALSE;"profits",#N/A,FALSE;"cash",#N/A,FALSE}</definedName>
    <definedName name="vvdfgdgdgfdfgdfgdfg" localSheetId="10">#REF!</definedName>
    <definedName name="vvdfgdgdgfdfgdfgdfg">#REF!</definedName>
    <definedName name="vvv" localSheetId="2" hidden="1">{"DCF","UPSIDE CASE",FALSE,"Sheet1";"DCF","BASE CASE",FALSE,"Sheet1";"DCF","DOWNSIDE CASE",FALSE,"Sheet1"}</definedName>
    <definedName name="vvv" localSheetId="4" hidden="1">{"DCF","UPSIDE CASE",FALSE,"Sheet1";"DCF","BASE CASE",FALSE,"Sheet1";"DCF","DOWNSIDE CASE",FALSE,"Sheet1"}</definedName>
    <definedName name="vvv" hidden="1">{"DCF","UPSIDE CASE",FALSE,"Sheet1";"DCF","BASE CASE",FALSE,"Sheet1";"DCF","DOWNSIDE CASE",FALSE,"Sheet1"}</definedName>
    <definedName name="vvvv" localSheetId="2" hidden="1">{"Assumptions",#N/A,TRUE,"IRR";"Balance Sheet",#N/A,TRUE,"IRR";"Profit and Loss",#N/A,TRUE,"IRR";"Cahsflow",#N/A,TRUE,"IRR";"Day 1",#N/A,TRUE,"IRR";"Day 1 Chart",#N/A,TRUE,"Day 1"}</definedName>
    <definedName name="vvvv" localSheetId="4" hidden="1">{"Assumptions",#N/A,TRUE,"IRR";"Balance Sheet",#N/A,TRUE,"IRR";"Profit and Loss",#N/A,TRUE,"IRR";"Cahsflow",#N/A,TRUE,"IRR";"Day 1",#N/A,TRUE,"IRR";"Day 1 Chart",#N/A,TRUE,"Day 1"}</definedName>
    <definedName name="vvvv" hidden="1">{"Assumptions",#N/A,TRUE,"IRR";"Balance Sheet",#N/A,TRUE,"IRR";"Profit and Loss",#N/A,TRUE,"IRR";"Cahsflow",#N/A,TRUE,"IRR";"Day 1",#N/A,TRUE,"IRR";"Day 1 Chart",#N/A,TRUE,"Day 1"}</definedName>
    <definedName name="vxccc" localSheetId="10">#REF!</definedName>
    <definedName name="vxccc">#REF!</definedName>
    <definedName name="vxcvcxcx" localSheetId="10">#REF!</definedName>
    <definedName name="vxcvcxcx">#REF!</definedName>
    <definedName name="vxcvxccvxcvxxcv" localSheetId="10">#REF!</definedName>
    <definedName name="vxcvxccvxcvxxcv">#REF!</definedName>
    <definedName name="vxcxxcvxcvcvxcvxcxvcx" localSheetId="10">#REF!</definedName>
    <definedName name="vxcxxcvxcvcvxcvxcxvcx">#REF!</definedName>
    <definedName name="vxvcxcvxcvxcvxcvxcvxcvxvcx" localSheetId="10">#REF!</definedName>
    <definedName name="vxvcxcvxcvxcvxcvxcvxcvxvcx">#REF!</definedName>
    <definedName name="vxvcxxcvxcvcxcvx" localSheetId="10">#REF!</definedName>
    <definedName name="vxvcxxcvxcvcxcvx">#REF!</definedName>
    <definedName name="vxvxcvxcvxcvxcvx" localSheetId="10">#REF!</definedName>
    <definedName name="vxvxcvxcvxcvxcvx">#REF!</definedName>
    <definedName name="vxvxvxvcvcxcvxcvx" localSheetId="10">#REF!</definedName>
    <definedName name="vxvxvxvcvcxcvxcvx">#REF!</definedName>
    <definedName name="V행" localSheetId="10">#REF!</definedName>
    <definedName name="V행">#REF!</definedName>
    <definedName name="w" localSheetId="2" hidden="1">{"comp1",#N/A,FALSE,"COMPS";"footnotes",#N/A,FALSE,"COMPS"}</definedName>
    <definedName name="w" localSheetId="4" hidden="1">{"comp1",#N/A,FALSE,"COMPS";"footnotes",#N/A,FALSE,"COMPS"}</definedName>
    <definedName name="w" hidden="1">{"comp1",#N/A,FALSE,"COMPS";"footnotes",#N/A,FALSE,"COMPS"}</definedName>
    <definedName name="w26te" localSheetId="2" hidden="1">{#N/A,#N/A,TRUE,"Cover";#N/A,#N/A,TRUE,"Conts";#N/A,#N/A,TRUE,"VOS";#N/A,#N/A,TRUE,"Warrington";#N/A,#N/A,TRUE,"Widnes"}</definedName>
    <definedName name="w26te" localSheetId="4" hidden="1">{#N/A,#N/A,TRUE,"Cover";#N/A,#N/A,TRUE,"Conts";#N/A,#N/A,TRUE,"VOS";#N/A,#N/A,TRUE,"Warrington";#N/A,#N/A,TRUE,"Widnes"}</definedName>
    <definedName name="w26te" hidden="1">{#N/A,#N/A,TRUE,"Cover";#N/A,#N/A,TRUE,"Conts";#N/A,#N/A,TRUE,"VOS";#N/A,#N/A,TRUE,"Warrington";#N/A,#N/A,TRUE,"Widnes"}</definedName>
    <definedName name="w6y" localSheetId="2" hidden="1">{#N/A,#N/A,TRUE,"Cover";#N/A,#N/A,TRUE,"Conts";#N/A,#N/A,TRUE,"VOS";#N/A,#N/A,TRUE,"Warrington";#N/A,#N/A,TRUE,"Widnes"}</definedName>
    <definedName name="w6y" localSheetId="4" hidden="1">{#N/A,#N/A,TRUE,"Cover";#N/A,#N/A,TRUE,"Conts";#N/A,#N/A,TRUE,"VOS";#N/A,#N/A,TRUE,"Warrington";#N/A,#N/A,TRUE,"Widnes"}</definedName>
    <definedName name="w6y" hidden="1">{#N/A,#N/A,TRUE,"Cover";#N/A,#N/A,TRUE,"Conts";#N/A,#N/A,TRUE,"VOS";#N/A,#N/A,TRUE,"Warrington";#N/A,#N/A,TRUE,"Widnes"}</definedName>
    <definedName name="wac" localSheetId="10" hidden="1">#REF!</definedName>
    <definedName name="wac" localSheetId="4" hidden="1">#REF!</definedName>
    <definedName name="wac" hidden="1">#REF!</definedName>
    <definedName name="WACC" localSheetId="2" hidden="1">{#N/A,#N/A,TRUE,"Pro Forma";#N/A,#N/A,TRUE,"PF_Bal";#N/A,#N/A,TRUE,"PF_INC";#N/A,#N/A,TRUE,"CBE";#N/A,#N/A,TRUE,"SWK"}</definedName>
    <definedName name="WACC" localSheetId="4" hidden="1">{#N/A,#N/A,TRUE,"Pro Forma";#N/A,#N/A,TRUE,"PF_Bal";#N/A,#N/A,TRUE,"PF_INC";#N/A,#N/A,TRUE,"CBE";#N/A,#N/A,TRUE,"SWK"}</definedName>
    <definedName name="WACC" hidden="1">{#N/A,#N/A,TRUE,"Pro Forma";#N/A,#N/A,TRUE,"PF_Bal";#N/A,#N/A,TRUE,"PF_INC";#N/A,#N/A,TRUE,"CBE";#N/A,#N/A,TRUE,"SWK"}</definedName>
    <definedName name="WACC_calculation" localSheetId="10">#REF!</definedName>
    <definedName name="WACC_calculation">#REF!</definedName>
    <definedName name="WACC_StarRiver">NA()</definedName>
    <definedName name="WACC1" localSheetId="10">#REF!</definedName>
    <definedName name="WACC1">#REF!</definedName>
    <definedName name="Wadi" localSheetId="2" hidden="1">{#N/A,#N/A,TRUE,"PROFIT 11-95"}</definedName>
    <definedName name="Wadi" localSheetId="4" hidden="1">{#N/A,#N/A,TRUE,"PROFIT 11-95"}</definedName>
    <definedName name="Wadi" hidden="1">{#N/A,#N/A,TRUE,"PROFIT 11-95"}</definedName>
    <definedName name="Wadi1" localSheetId="2" hidden="1">{#N/A,#N/A,TRUE,"PROFIT 11-95"}</definedName>
    <definedName name="Wadi1" localSheetId="4" hidden="1">{#N/A,#N/A,TRUE,"PROFIT 11-95"}</definedName>
    <definedName name="Wadi1" hidden="1">{#N/A,#N/A,TRUE,"PROFIT 11-95"}</definedName>
    <definedName name="Wadi111" localSheetId="2" hidden="1">{#N/A,#N/A,TRUE,"PROFIT 11-95"}</definedName>
    <definedName name="Wadi111" localSheetId="4" hidden="1">{#N/A,#N/A,TRUE,"PROFIT 11-95"}</definedName>
    <definedName name="Wadi111" hidden="1">{#N/A,#N/A,TRUE,"PROFIT 11-95"}</definedName>
    <definedName name="wael" localSheetId="2" hidden="1">{#N/A,#N/A,FALSE,"PROFIT 11-95"}</definedName>
    <definedName name="wael" localSheetId="4" hidden="1">{#N/A,#N/A,FALSE,"PROFIT 11-95"}</definedName>
    <definedName name="wael" hidden="1">{#N/A,#N/A,FALSE,"PROFIT 11-95"}</definedName>
    <definedName name="wael1" localSheetId="2" hidden="1">{#N/A,#N/A,FALSE,"PROFIT 11-95"}</definedName>
    <definedName name="wael1" localSheetId="4" hidden="1">{#N/A,#N/A,FALSE,"PROFIT 11-95"}</definedName>
    <definedName name="wael1" hidden="1">{#N/A,#N/A,FALSE,"PROFIT 11-95"}</definedName>
    <definedName name="waff" localSheetId="2" hidden="1">{#N/A,#N/A,TRUE,"Cover";#N/A,#N/A,TRUE,"Conts";#N/A,#N/A,TRUE,"VOS";#N/A,#N/A,TRUE,"Warrington";#N/A,#N/A,TRUE,"Widnes"}</definedName>
    <definedName name="waff" localSheetId="4" hidden="1">{#N/A,#N/A,TRUE,"Cover";#N/A,#N/A,TRUE,"Conts";#N/A,#N/A,TRUE,"VOS";#N/A,#N/A,TRUE,"Warrington";#N/A,#N/A,TRUE,"Widnes"}</definedName>
    <definedName name="waff" hidden="1">{#N/A,#N/A,TRUE,"Cover";#N/A,#N/A,TRUE,"Conts";#N/A,#N/A,TRUE,"VOS";#N/A,#N/A,TRUE,"Warrington";#N/A,#N/A,TRUE,"Widnes"}</definedName>
    <definedName name="warergtrjyiu" localSheetId="2" hidden="1">{#N/A,#N/A,TRUE,"Cover";#N/A,#N/A,TRUE,"Conts";#N/A,#N/A,TRUE,"VOS";#N/A,#N/A,TRUE,"Warrington";#N/A,#N/A,TRUE,"Widnes"}</definedName>
    <definedName name="warergtrjyiu" localSheetId="4" hidden="1">{#N/A,#N/A,TRUE,"Cover";#N/A,#N/A,TRUE,"Conts";#N/A,#N/A,TRUE,"VOS";#N/A,#N/A,TRUE,"Warrington";#N/A,#N/A,TRUE,"Widnes"}</definedName>
    <definedName name="warergtrjyiu" hidden="1">{#N/A,#N/A,TRUE,"Cover";#N/A,#N/A,TRUE,"Conts";#N/A,#N/A,TRUE,"VOS";#N/A,#N/A,TRUE,"Warrington";#N/A,#N/A,TRUE,"Widnes"}</definedName>
    <definedName name="WARRANTY" localSheetId="10">#REF!</definedName>
    <definedName name="WARRANTY">#REF!</definedName>
    <definedName name="Washing" localSheetId="10">#REF!</definedName>
    <definedName name="Washing" localSheetId="4">#REF!</definedName>
    <definedName name="Washing">#REF!</definedName>
    <definedName name="Wasil" localSheetId="2" hidden="1">{#N/A,#N/A,FALSE,"PA";#N/A,#N/A,FALSE,"PA"}</definedName>
    <definedName name="Wasil" localSheetId="4" hidden="1">{#N/A,#N/A,FALSE,"PA";#N/A,#N/A,FALSE,"PA"}</definedName>
    <definedName name="Wasil" hidden="1">{#N/A,#N/A,FALSE,"PA";#N/A,#N/A,FALSE,"PA"}</definedName>
    <definedName name="Water" localSheetId="10">#REF!</definedName>
    <definedName name="Water" localSheetId="4">#REF!</definedName>
    <definedName name="Water">#REF!</definedName>
    <definedName name="wawst" localSheetId="2" hidden="1">{#N/A,#N/A,TRUE,"Cover";#N/A,#N/A,TRUE,"Conts";#N/A,#N/A,TRUE,"VOS";#N/A,#N/A,TRUE,"Warrington";#N/A,#N/A,TRUE,"Widnes"}</definedName>
    <definedName name="wawst" localSheetId="4" hidden="1">{#N/A,#N/A,TRUE,"Cover";#N/A,#N/A,TRUE,"Conts";#N/A,#N/A,TRUE,"VOS";#N/A,#N/A,TRUE,"Warrington";#N/A,#N/A,TRUE,"Widnes"}</definedName>
    <definedName name="wawst" hidden="1">{#N/A,#N/A,TRUE,"Cover";#N/A,#N/A,TRUE,"Conts";#N/A,#N/A,TRUE,"VOS";#N/A,#N/A,TRUE,"Warrington";#N/A,#N/A,TRUE,"Widnes"}</definedName>
    <definedName name="WCa" localSheetId="10">#REF!</definedName>
    <definedName name="WCa">#REF!</definedName>
    <definedName name="wdasdas" localSheetId="10">#REF!</definedName>
    <definedName name="wdasdas">#REF!</definedName>
    <definedName name="WDFW" localSheetId="2" hidden="1">{"rep1",#N/A,FALSE,"ריכוז";"REP7",#N/A,FALSE,"מפורט_אזורים_ער""ז";"REP2",#N/A,FALSE,"מפורט1";"REP3",#N/A,FALSE,"מפורט1";"REP4",#N/A,FALSE,"מפורט2";"REP5",#N/A,FALSE,"מפורט2";"REP6",#N/A,FALSE,"מפורט2"}</definedName>
    <definedName name="WDFW" localSheetId="4" hidden="1">{"rep1",#N/A,FALSE,"ריכוז";"REP7",#N/A,FALSE,"מפורט_אזורים_ער""ז";"REP2",#N/A,FALSE,"מפורט1";"REP3",#N/A,FALSE,"מפורט1";"REP4",#N/A,FALSE,"מפורט2";"REP5",#N/A,FALSE,"מפורט2";"REP6",#N/A,FALSE,"מפורט2"}</definedName>
    <definedName name="WDFW" hidden="1">{"rep1",#N/A,FALSE,"ריכוז";"REP7",#N/A,FALSE,"מפורט_אזורים_ער""ז";"REP2",#N/A,FALSE,"מפורט1";"REP3",#N/A,FALSE,"מפורט1";"REP4",#N/A,FALSE,"מפורט2";"REP5",#N/A,FALSE,"מפורט2";"REP6",#N/A,FALSE,"מפורט2"}</definedName>
    <definedName name="we" localSheetId="10" hidden="1">#REF!</definedName>
    <definedName name="we" localSheetId="4" hidden="1">#REF!</definedName>
    <definedName name="we" hidden="1">#REF!</definedName>
    <definedName name="wed" localSheetId="2" hidden="1">{"orixcsc",#N/A,FALSE,"ORIX CSC";"orixcsc2",#N/A,FALSE,"ORIX CSC"}</definedName>
    <definedName name="wed" localSheetId="4" hidden="1">{"orixcsc",#N/A,FALSE,"ORIX CSC";"orixcsc2",#N/A,FALSE,"ORIX CSC"}</definedName>
    <definedName name="wed" hidden="1">{"orixcsc",#N/A,FALSE,"ORIX CSC";"orixcsc2",#N/A,FALSE,"ORIX CSC"}</definedName>
    <definedName name="weefwe" localSheetId="2" hidden="1">{#N/A,#N/A,TRUE,"Cover";#N/A,#N/A,TRUE,"Conts";#N/A,#N/A,TRUE,"VOS";#N/A,#N/A,TRUE,"Warrington";#N/A,#N/A,TRUE,"Widnes"}</definedName>
    <definedName name="weefwe" localSheetId="4" hidden="1">{#N/A,#N/A,TRUE,"Cover";#N/A,#N/A,TRUE,"Conts";#N/A,#N/A,TRUE,"VOS";#N/A,#N/A,TRUE,"Warrington";#N/A,#N/A,TRUE,"Widnes"}</definedName>
    <definedName name="weefwe" hidden="1">{#N/A,#N/A,TRUE,"Cover";#N/A,#N/A,TRUE,"Conts";#N/A,#N/A,TRUE,"VOS";#N/A,#N/A,TRUE,"Warrington";#N/A,#N/A,TRUE,"Widnes"}</definedName>
    <definedName name="WEFAFD" localSheetId="2" hidden="1">{#N/A,#N/A,FALSE,"PROFIT 11-95"}</definedName>
    <definedName name="WEFAFD" localSheetId="4" hidden="1">{#N/A,#N/A,FALSE,"PROFIT 11-95"}</definedName>
    <definedName name="WEFAFD" hidden="1">{#N/A,#N/A,FALSE,"PROFIT 11-95"}</definedName>
    <definedName name="wefsdfasdf" localSheetId="2" hidden="1">{"equity comps",#N/A,FALSE,"CS Comps";"equity comps",#N/A,FALSE,"PS Comps";"equity comps",#N/A,FALSE,"GIC_Comps";"equity comps",#N/A,FALSE,"GIC2_Comps";"debt comps",#N/A,FALSE,"CS Comps";"debt comps",#N/A,FALSE,"PS Comps";"debt comps",#N/A,FALSE,"GIC_Comps";"debt comps",#N/A,FALSE,"GIC2_Comps"}</definedName>
    <definedName name="wefsdfasdf" localSheetId="4" hidden="1">{"equity comps",#N/A,FALSE,"CS Comps";"equity comps",#N/A,FALSE,"PS Comps";"equity comps",#N/A,FALSE,"GIC_Comps";"equity comps",#N/A,FALSE,"GIC2_Comps";"debt comps",#N/A,FALSE,"CS Comps";"debt comps",#N/A,FALSE,"PS Comps";"debt comps",#N/A,FALSE,"GIC_Comps";"debt comps",#N/A,FALSE,"GIC2_Comps"}</definedName>
    <definedName name="wefsdfasdf" hidden="1">{"equity comps",#N/A,FALSE,"CS Comps";"equity comps",#N/A,FALSE,"PS Comps";"equity comps",#N/A,FALSE,"GIC_Comps";"equity comps",#N/A,FALSE,"GIC2_Comps";"debt comps",#N/A,FALSE,"CS Comps";"debt comps",#N/A,FALSE,"PS Comps";"debt comps",#N/A,FALSE,"GIC_Comps";"debt comps",#N/A,FALSE,"GIC2_Comps"}</definedName>
    <definedName name="wegywegt" localSheetId="2" hidden="1">{#N/A,#N/A,TRUE,"Cover";#N/A,#N/A,TRUE,"Conts";#N/A,#N/A,TRUE,"VOS";#N/A,#N/A,TRUE,"Warrington";#N/A,#N/A,TRUE,"Widnes"}</definedName>
    <definedName name="wegywegt" localSheetId="4" hidden="1">{#N/A,#N/A,TRUE,"Cover";#N/A,#N/A,TRUE,"Conts";#N/A,#N/A,TRUE,"VOS";#N/A,#N/A,TRUE,"Warrington";#N/A,#N/A,TRUE,"Widnes"}</definedName>
    <definedName name="wegywegt" hidden="1">{#N/A,#N/A,TRUE,"Cover";#N/A,#N/A,TRUE,"Conts";#N/A,#N/A,TRUE,"VOS";#N/A,#N/A,TRUE,"Warrington";#N/A,#N/A,TRUE,"Widnes"}</definedName>
    <definedName name="wen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en" localSheetId="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en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eq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eq" localSheetId="4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eq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er" localSheetId="2" hidden="1">{"comp1",#N/A,FALSE,"COMPS";"footnotes",#N/A,FALSE,"COMPS"}</definedName>
    <definedName name="wer" localSheetId="4" hidden="1">{"comp1",#N/A,FALSE,"COMPS";"footnotes",#N/A,FALSE,"COMPS"}</definedName>
    <definedName name="wer" hidden="1">{"comp1",#N/A,FALSE,"COMPS";"footnotes",#N/A,FALSE,"COMPS"}</definedName>
    <definedName name="weraw" localSheetId="2" hidden="1">{"mgmt forecast",#N/A,FALSE,"Mgmt Forecast";"dcf table",#N/A,FALSE,"Mgmt Forecast";"sensitivity",#N/A,FALSE,"Mgmt Forecast";"table inputs",#N/A,FALSE,"Mgmt Forecast";"calculations",#N/A,FALSE,"Mgmt Forecast"}</definedName>
    <definedName name="weraw" localSheetId="4" hidden="1">{"mgmt forecast",#N/A,FALSE,"Mgmt Forecast";"dcf table",#N/A,FALSE,"Mgmt Forecast";"sensitivity",#N/A,FALSE,"Mgmt Forecast";"table inputs",#N/A,FALSE,"Mgmt Forecast";"calculations",#N/A,FALSE,"Mgmt Forecast"}</definedName>
    <definedName name="weraw" hidden="1">{"mgmt forecast",#N/A,FALSE,"Mgmt Forecast";"dcf table",#N/A,FALSE,"Mgmt Forecast";"sensitivity",#N/A,FALSE,"Mgmt Forecast";"table inputs",#N/A,FALSE,"Mgmt Forecast";"calculations",#N/A,FALSE,"Mgmt Forecast"}</definedName>
    <definedName name="were" localSheetId="2" hidden="1">{#N/A,#N/A,FALSE,"EXP97"}</definedName>
    <definedName name="were" localSheetId="4" hidden="1">{#N/A,#N/A,FALSE,"EXP97"}</definedName>
    <definedName name="were" hidden="1">{#N/A,#N/A,FALSE,"EXP97"}</definedName>
    <definedName name="werfg" localSheetId="2" hidden="1">{#N/A,#N/A,TRUE,"Cover";#N/A,#N/A,TRUE,"Conts";#N/A,#N/A,TRUE,"VOS";#N/A,#N/A,TRUE,"Warrington";#N/A,#N/A,TRUE,"Widnes"}</definedName>
    <definedName name="werfg" localSheetId="4" hidden="1">{#N/A,#N/A,TRUE,"Cover";#N/A,#N/A,TRUE,"Conts";#N/A,#N/A,TRUE,"VOS";#N/A,#N/A,TRUE,"Warrington";#N/A,#N/A,TRUE,"Widnes"}</definedName>
    <definedName name="werfg" hidden="1">{#N/A,#N/A,TRUE,"Cover";#N/A,#N/A,TRUE,"Conts";#N/A,#N/A,TRUE,"VOS";#N/A,#N/A,TRUE,"Warrington";#N/A,#N/A,TRUE,"Widnes"}</definedName>
    <definedName name="wert" localSheetId="2" hidden="1">{#N/A,#N/A,TRUE,"Cover";#N/A,#N/A,TRUE,"Conts";#N/A,#N/A,TRUE,"VOS";#N/A,#N/A,TRUE,"Warrington";#N/A,#N/A,TRUE,"Widnes"}</definedName>
    <definedName name="wert" localSheetId="4" hidden="1">{#N/A,#N/A,TRUE,"Cover";#N/A,#N/A,TRUE,"Conts";#N/A,#N/A,TRUE,"VOS";#N/A,#N/A,TRUE,"Warrington";#N/A,#N/A,TRUE,"Widnes"}</definedName>
    <definedName name="wert" hidden="1">{#N/A,#N/A,TRUE,"Cover";#N/A,#N/A,TRUE,"Conts";#N/A,#N/A,TRUE,"VOS";#N/A,#N/A,TRUE,"Warrington";#N/A,#N/A,TRUE,"Widnes"}</definedName>
    <definedName name="WERTGH" localSheetId="2" hidden="1">{#N/A,#N/A,TRUE,"Cover";#N/A,#N/A,TRUE,"Conts";#N/A,#N/A,TRUE,"VOS";#N/A,#N/A,TRUE,"Warrington";#N/A,#N/A,TRUE,"Widnes"}</definedName>
    <definedName name="WERTGH" localSheetId="4" hidden="1">{#N/A,#N/A,TRUE,"Cover";#N/A,#N/A,TRUE,"Conts";#N/A,#N/A,TRUE,"VOS";#N/A,#N/A,TRUE,"Warrington";#N/A,#N/A,TRUE,"Widnes"}</definedName>
    <definedName name="WERTGH" hidden="1">{#N/A,#N/A,TRUE,"Cover";#N/A,#N/A,TRUE,"Conts";#N/A,#N/A,TRUE,"VOS";#N/A,#N/A,TRUE,"Warrington";#N/A,#N/A,TRUE,"Widnes"}</definedName>
    <definedName name="WEST" localSheetId="10">#REF!</definedName>
    <definedName name="WEST">#REF!</definedName>
    <definedName name="West04ymSales" localSheetId="10">#REF!</definedName>
    <definedName name="West04ymSales">#REF!</definedName>
    <definedName name="West05ymSales" localSheetId="10">#REF!</definedName>
    <definedName name="West05ymSales">#REF!</definedName>
    <definedName name="Westlake" localSheetId="2" hidden="1">{#N/A,#N/A,FALSE,"A"}</definedName>
    <definedName name="Westlake" localSheetId="4" hidden="1">{#N/A,#N/A,FALSE,"A"}</definedName>
    <definedName name="Westlake" hidden="1">{#N/A,#N/A,FALSE,"A"}</definedName>
    <definedName name="wetjy" localSheetId="2" hidden="1">{#N/A,#N/A,TRUE,"Cover";#N/A,#N/A,TRUE,"Conts";#N/A,#N/A,TRUE,"VOS";#N/A,#N/A,TRUE,"Warrington";#N/A,#N/A,TRUE,"Widnes"}</definedName>
    <definedName name="wetjy" localSheetId="4" hidden="1">{#N/A,#N/A,TRUE,"Cover";#N/A,#N/A,TRUE,"Conts";#N/A,#N/A,TRUE,"VOS";#N/A,#N/A,TRUE,"Warrington";#N/A,#N/A,TRUE,"Widnes"}</definedName>
    <definedName name="wetjy" hidden="1">{#N/A,#N/A,TRUE,"Cover";#N/A,#N/A,TRUE,"Conts";#N/A,#N/A,TRUE,"VOS";#N/A,#N/A,TRUE,"Warrington";#N/A,#N/A,TRUE,"Widnes"}</definedName>
    <definedName name="wetwe" localSheetId="2" hidden="1">{#N/A,#N/A,TRUE,"Cover";#N/A,#N/A,TRUE,"Conts";#N/A,#N/A,TRUE,"VOS";#N/A,#N/A,TRUE,"Warrington";#N/A,#N/A,TRUE,"Widnes"}</definedName>
    <definedName name="wetwe" localSheetId="4" hidden="1">{#N/A,#N/A,TRUE,"Cover";#N/A,#N/A,TRUE,"Conts";#N/A,#N/A,TRUE,"VOS";#N/A,#N/A,TRUE,"Warrington";#N/A,#N/A,TRUE,"Widnes"}</definedName>
    <definedName name="wetwe" hidden="1">{#N/A,#N/A,TRUE,"Cover";#N/A,#N/A,TRUE,"Conts";#N/A,#N/A,TRUE,"VOS";#N/A,#N/A,TRUE,"Warrington";#N/A,#N/A,TRUE,"Widnes"}</definedName>
    <definedName name="wetyrutu" localSheetId="2" hidden="1">{#N/A,#N/A,TRUE,"Cover";#N/A,#N/A,TRUE,"Conts";#N/A,#N/A,TRUE,"VOS";#N/A,#N/A,TRUE,"Warrington";#N/A,#N/A,TRUE,"Widnes"}</definedName>
    <definedName name="wetyrutu" localSheetId="4" hidden="1">{#N/A,#N/A,TRUE,"Cover";#N/A,#N/A,TRUE,"Conts";#N/A,#N/A,TRUE,"VOS";#N/A,#N/A,TRUE,"Warrington";#N/A,#N/A,TRUE,"Widnes"}</definedName>
    <definedName name="wetyrutu" hidden="1">{#N/A,#N/A,TRUE,"Cover";#N/A,#N/A,TRUE,"Conts";#N/A,#N/A,TRUE,"VOS";#N/A,#N/A,TRUE,"Warrington";#N/A,#N/A,TRUE,"Widnes"}</definedName>
    <definedName name="wewewew" localSheetId="10">#REF!</definedName>
    <definedName name="wewewew">#REF!</definedName>
    <definedName name="wfg" localSheetId="2" hidden="1">{#N/A,#N/A,FALSE,"Calc";#N/A,#N/A,FALSE,"Sensitivity";#N/A,#N/A,FALSE,"LT Earn.Dil.";#N/A,#N/A,FALSE,"Dil. AVP"}</definedName>
    <definedName name="wfg" localSheetId="4" hidden="1">{#N/A,#N/A,FALSE,"Calc";#N/A,#N/A,FALSE,"Sensitivity";#N/A,#N/A,FALSE,"LT Earn.Dil.";#N/A,#N/A,FALSE,"Dil. AVP"}</definedName>
    <definedName name="wfg" hidden="1">{#N/A,#N/A,FALSE,"Calc";#N/A,#N/A,FALSE,"Sensitivity";#N/A,#N/A,FALSE,"LT Earn.Dil.";#N/A,#N/A,FALSE,"Dil. AVP"}</definedName>
    <definedName name="What" localSheetId="10" hidden="1">#REF!</definedName>
    <definedName name="What" localSheetId="4" hidden="1">#REF!</definedName>
    <definedName name="What" hidden="1">#REF!</definedName>
    <definedName name="Wil_USD_fins" localSheetId="10">#REF!</definedName>
    <definedName name="Wil_USD_fins">#REF!</definedName>
    <definedName name="win" localSheetId="2" hidden="1">{"VANCVIEW",#N/A,FALSE,"0689"}</definedName>
    <definedName name="win" localSheetId="4" hidden="1">{"VANCVIEW",#N/A,FALSE,"0689"}</definedName>
    <definedName name="win" hidden="1">{"VANCVIEW",#N/A,FALSE,"0689"}</definedName>
    <definedName name="windows" localSheetId="2" hidden="1">{"'Break down'!$A$4"}</definedName>
    <definedName name="windows" localSheetId="4" hidden="1">{"'Break down'!$A$4"}</definedName>
    <definedName name="windows" hidden="1">{"'Break down'!$A$4"}</definedName>
    <definedName name="WIPRADIOS" localSheetId="10">#REF!</definedName>
    <definedName name="WIPRADIOS">#REF!</definedName>
    <definedName name="WizardState" localSheetId="10" hidden="1">#REF!</definedName>
    <definedName name="WizardState" localSheetId="4" hidden="1">#REF!</definedName>
    <definedName name="WizardState" hidden="1">#REF!</definedName>
    <definedName name="wjs" localSheetId="2" hidden="1">{#N/A,#N/A,FALSE,"CCTV"}</definedName>
    <definedName name="wjs" localSheetId="4" hidden="1">{#N/A,#N/A,FALSE,"CCTV"}</definedName>
    <definedName name="wjs" hidden="1">{#N/A,#N/A,FALSE,"CCTV"}</definedName>
    <definedName name="WKS" localSheetId="2" hidden="1">{#N/A,#N/A,TRUE,"Cash";#N/A,#N/A,TRUE,"AR";#N/A,#N/A,TRUE,"M&amp;S";#N/A,#N/A,TRUE,"OCA";#N/A,#N/A,TRUE,"DefTaxA";#N/A,#N/A,TRUE,"OLTA";#N/A,#N/A,TRUE,"Curr Liab";#N/A,#N/A,TRUE,"OLTL";#N/A,#N/A,TRUE,"DefTax";#N/A,#N/A,TRUE,"equity"}</definedName>
    <definedName name="WKS" localSheetId="4" hidden="1">{#N/A,#N/A,TRUE,"Cash";#N/A,#N/A,TRUE,"AR";#N/A,#N/A,TRUE,"M&amp;S";#N/A,#N/A,TRUE,"OCA";#N/A,#N/A,TRUE,"DefTaxA";#N/A,#N/A,TRUE,"OLTA";#N/A,#N/A,TRUE,"Curr Liab";#N/A,#N/A,TRUE,"OLTL";#N/A,#N/A,TRUE,"DefTax";#N/A,#N/A,TRUE,"equity"}</definedName>
    <definedName name="WKS" hidden="1">{#N/A,#N/A,TRUE,"Cash";#N/A,#N/A,TRUE,"AR";#N/A,#N/A,TRUE,"M&amp;S";#N/A,#N/A,TRUE,"OCA";#N/A,#N/A,TRUE,"DefTaxA";#N/A,#N/A,TRUE,"OLTA";#N/A,#N/A,TRUE,"Curr Liab";#N/A,#N/A,TRUE,"OLTL";#N/A,#N/A,TRUE,"DefTax";#N/A,#N/A,TRUE,"equity"}</definedName>
    <definedName name="WKSH" localSheetId="2" hidden="1">{#N/A,#N/A,TRUE,"Cash";#N/A,#N/A,TRUE,"AR";#N/A,#N/A,TRUE,"M&amp;S";#N/A,#N/A,TRUE,"OCA";#N/A,#N/A,TRUE,"DefTaxA";#N/A,#N/A,TRUE,"OLTA";#N/A,#N/A,TRUE,"Curr Liab";#N/A,#N/A,TRUE,"OLTL";#N/A,#N/A,TRUE,"DefTax";#N/A,#N/A,TRUE,"equity"}</definedName>
    <definedName name="WKSH" localSheetId="4" hidden="1">{#N/A,#N/A,TRUE,"Cash";#N/A,#N/A,TRUE,"AR";#N/A,#N/A,TRUE,"M&amp;S";#N/A,#N/A,TRUE,"OCA";#N/A,#N/A,TRUE,"DefTaxA";#N/A,#N/A,TRUE,"OLTA";#N/A,#N/A,TRUE,"Curr Liab";#N/A,#N/A,TRUE,"OLTL";#N/A,#N/A,TRUE,"DefTax";#N/A,#N/A,TRUE,"equity"}</definedName>
    <definedName name="WKSH" hidden="1">{#N/A,#N/A,TRUE,"Cash";#N/A,#N/A,TRUE,"AR";#N/A,#N/A,TRUE,"M&amp;S";#N/A,#N/A,TRUE,"OCA";#N/A,#N/A,TRUE,"DefTaxA";#N/A,#N/A,TRUE,"OLTA";#N/A,#N/A,TRUE,"Curr Liab";#N/A,#N/A,TRUE,"OLTL";#N/A,#N/A,TRUE,"DefTax";#N/A,#N/A,TRUE,"equity"}</definedName>
    <definedName name="WKSH2" localSheetId="2" hidden="1">{#N/A,#N/A,TRUE,"Cash";#N/A,#N/A,TRUE,"AR";#N/A,#N/A,TRUE,"M&amp;S";#N/A,#N/A,TRUE,"OCA";#N/A,#N/A,TRUE,"DefTaxA";#N/A,#N/A,TRUE,"OLTA";#N/A,#N/A,TRUE,"Curr Liab";#N/A,#N/A,TRUE,"OLTL";#N/A,#N/A,TRUE,"DefTax";#N/A,#N/A,TRUE,"equity"}</definedName>
    <definedName name="WKSH2" localSheetId="4" hidden="1">{#N/A,#N/A,TRUE,"Cash";#N/A,#N/A,TRUE,"AR";#N/A,#N/A,TRUE,"M&amp;S";#N/A,#N/A,TRUE,"OCA";#N/A,#N/A,TRUE,"DefTaxA";#N/A,#N/A,TRUE,"OLTA";#N/A,#N/A,TRUE,"Curr Liab";#N/A,#N/A,TRUE,"OLTL";#N/A,#N/A,TRUE,"DefTax";#N/A,#N/A,TRUE,"equity"}</definedName>
    <definedName name="WKSH2" hidden="1">{#N/A,#N/A,TRUE,"Cash";#N/A,#N/A,TRUE,"AR";#N/A,#N/A,TRUE,"M&amp;S";#N/A,#N/A,TRUE,"OCA";#N/A,#N/A,TRUE,"DefTaxA";#N/A,#N/A,TRUE,"OLTA";#N/A,#N/A,TRUE,"Curr Liab";#N/A,#N/A,TRUE,"OLTL";#N/A,#N/A,TRUE,"DefTax";#N/A,#N/A,TRUE,"equity"}</definedName>
    <definedName name="wkshet" localSheetId="2" hidden="1">{#N/A,#N/A,TRUE,"Cash";#N/A,#N/A,TRUE,"AR";#N/A,#N/A,TRUE,"M&amp;S";#N/A,#N/A,TRUE,"OCA";#N/A,#N/A,TRUE,"DefTaxA";#N/A,#N/A,TRUE,"OLTA";#N/A,#N/A,TRUE,"Curr Liab";#N/A,#N/A,TRUE,"OLTL";#N/A,#N/A,TRUE,"DefTax";#N/A,#N/A,TRUE,"equity"}</definedName>
    <definedName name="wkshet" localSheetId="4" hidden="1">{#N/A,#N/A,TRUE,"Cash";#N/A,#N/A,TRUE,"AR";#N/A,#N/A,TRUE,"M&amp;S";#N/A,#N/A,TRUE,"OCA";#N/A,#N/A,TRUE,"DefTaxA";#N/A,#N/A,TRUE,"OLTA";#N/A,#N/A,TRUE,"Curr Liab";#N/A,#N/A,TRUE,"OLTL";#N/A,#N/A,TRUE,"DefTax";#N/A,#N/A,TRUE,"equity"}</definedName>
    <definedName name="wkshet" hidden="1">{#N/A,#N/A,TRUE,"Cash";#N/A,#N/A,TRUE,"AR";#N/A,#N/A,TRUE,"M&amp;S";#N/A,#N/A,TRUE,"OCA";#N/A,#N/A,TRUE,"DefTaxA";#N/A,#N/A,TRUE,"OLTA";#N/A,#N/A,TRUE,"Curr Liab";#N/A,#N/A,TRUE,"OLTL";#N/A,#N/A,TRUE,"DefTax";#N/A,#N/A,TRUE,"equity"}</definedName>
    <definedName name="wksht" localSheetId="2" hidden="1">{#N/A,#N/A,TRUE,"Cash";#N/A,#N/A,TRUE,"AR";#N/A,#N/A,TRUE,"M&amp;S";#N/A,#N/A,TRUE,"OCA";#N/A,#N/A,TRUE,"DefTaxA";#N/A,#N/A,TRUE,"OLTA";#N/A,#N/A,TRUE,"Curr Liab";#N/A,#N/A,TRUE,"OLTL";#N/A,#N/A,TRUE,"DefTax";#N/A,#N/A,TRUE,"equity"}</definedName>
    <definedName name="wksht" localSheetId="4" hidden="1">{#N/A,#N/A,TRUE,"Cash";#N/A,#N/A,TRUE,"AR";#N/A,#N/A,TRUE,"M&amp;S";#N/A,#N/A,TRUE,"OCA";#N/A,#N/A,TRUE,"DefTaxA";#N/A,#N/A,TRUE,"OLTA";#N/A,#N/A,TRUE,"Curr Liab";#N/A,#N/A,TRUE,"OLTL";#N/A,#N/A,TRUE,"DefTax";#N/A,#N/A,TRUE,"equity"}</definedName>
    <definedName name="wksht" hidden="1">{#N/A,#N/A,TRUE,"Cash";#N/A,#N/A,TRUE,"AR";#N/A,#N/A,TRUE,"M&amp;S";#N/A,#N/A,TRUE,"OCA";#N/A,#N/A,TRUE,"DefTaxA";#N/A,#N/A,TRUE,"OLTA";#N/A,#N/A,TRUE,"Curr Liab";#N/A,#N/A,TRUE,"OLTL";#N/A,#N/A,TRUE,"DefTax";#N/A,#N/A,TRUE,"equity"}</definedName>
    <definedName name="WKST" localSheetId="2" hidden="1">{#N/A,#N/A,TRUE,"Cash";#N/A,#N/A,TRUE,"AR";#N/A,#N/A,TRUE,"M&amp;S";#N/A,#N/A,TRUE,"OCA";#N/A,#N/A,TRUE,"DefTaxA";#N/A,#N/A,TRUE,"OLTA";#N/A,#N/A,TRUE,"Curr Liab";#N/A,#N/A,TRUE,"OLTL";#N/A,#N/A,TRUE,"DefTax";#N/A,#N/A,TRUE,"equity"}</definedName>
    <definedName name="WKST" localSheetId="4" hidden="1">{#N/A,#N/A,TRUE,"Cash";#N/A,#N/A,TRUE,"AR";#N/A,#N/A,TRUE,"M&amp;S";#N/A,#N/A,TRUE,"OCA";#N/A,#N/A,TRUE,"DefTaxA";#N/A,#N/A,TRUE,"OLTA";#N/A,#N/A,TRUE,"Curr Liab";#N/A,#N/A,TRUE,"OLTL";#N/A,#N/A,TRUE,"DefTax";#N/A,#N/A,TRUE,"equity"}</definedName>
    <definedName name="WKST" hidden="1">{#N/A,#N/A,TRUE,"Cash";#N/A,#N/A,TRUE,"AR";#N/A,#N/A,TRUE,"M&amp;S";#N/A,#N/A,TRUE,"OCA";#N/A,#N/A,TRUE,"DefTaxA";#N/A,#N/A,TRUE,"OLTA";#N/A,#N/A,TRUE,"Curr Liab";#N/A,#N/A,TRUE,"OLTL";#N/A,#N/A,TRUE,"DefTax";#N/A,#N/A,TRUE,"equity"}</definedName>
    <definedName name="WKST3" localSheetId="2" hidden="1">{#N/A,#N/A,TRUE,"Cash";#N/A,#N/A,TRUE,"AR";#N/A,#N/A,TRUE,"M&amp;S";#N/A,#N/A,TRUE,"OCA";#N/A,#N/A,TRUE,"DefTaxA";#N/A,#N/A,TRUE,"OLTA";#N/A,#N/A,TRUE,"Curr Liab";#N/A,#N/A,TRUE,"OLTL";#N/A,#N/A,TRUE,"DefTax";#N/A,#N/A,TRUE,"equity"}</definedName>
    <definedName name="WKST3" localSheetId="4" hidden="1">{#N/A,#N/A,TRUE,"Cash";#N/A,#N/A,TRUE,"AR";#N/A,#N/A,TRUE,"M&amp;S";#N/A,#N/A,TRUE,"OCA";#N/A,#N/A,TRUE,"DefTaxA";#N/A,#N/A,TRUE,"OLTA";#N/A,#N/A,TRUE,"Curr Liab";#N/A,#N/A,TRUE,"OLTL";#N/A,#N/A,TRUE,"DefTax";#N/A,#N/A,TRUE,"equity"}</definedName>
    <definedName name="WKST3" hidden="1">{#N/A,#N/A,TRUE,"Cash";#N/A,#N/A,TRUE,"AR";#N/A,#N/A,TRUE,"M&amp;S";#N/A,#N/A,TRUE,"OCA";#N/A,#N/A,TRUE,"DefTaxA";#N/A,#N/A,TRUE,"OLTA";#N/A,#N/A,TRUE,"Curr Liab";#N/A,#N/A,TRUE,"OLTL";#N/A,#N/A,TRUE,"DefTax";#N/A,#N/A,TRUE,"equity"}</definedName>
    <definedName name="wms" localSheetId="2" hidden="1">{"year1",#N/A,FALSE,"IZT";"year2",#N/A,FALSE,"IZT"}</definedName>
    <definedName name="wms" localSheetId="4" hidden="1">{"year1",#N/A,FALSE,"IZT";"year2",#N/A,FALSE,"IZT"}</definedName>
    <definedName name="wms" hidden="1">{"year1",#N/A,FALSE,"IZT";"year2",#N/A,FALSE,"IZT"}</definedName>
    <definedName name="Work_1_sor___ready_500_Li_Query" localSheetId="10">#REF!</definedName>
    <definedName name="Work_1_sor___ready_500_Li_Query">#REF!</definedName>
    <definedName name="WORKINGSALL" localSheetId="10">#REF!</definedName>
    <definedName name="WORKINGSALL">#REF!</definedName>
    <definedName name="wqeqwewqe" localSheetId="10">#REF!</definedName>
    <definedName name="wqeqwewqe">#REF!</definedName>
    <definedName name="wqer" localSheetId="2" hidden="1">{#N/A,#N/A,TRUE,"Cover";#N/A,#N/A,TRUE,"Conts";#N/A,#N/A,TRUE,"VOS";#N/A,#N/A,TRUE,"Warrington";#N/A,#N/A,TRUE,"Widnes"}</definedName>
    <definedName name="wqer" localSheetId="4" hidden="1">{#N/A,#N/A,TRUE,"Cover";#N/A,#N/A,TRUE,"Conts";#N/A,#N/A,TRUE,"VOS";#N/A,#N/A,TRUE,"Warrington";#N/A,#N/A,TRUE,"Widnes"}</definedName>
    <definedName name="wqer" hidden="1">{#N/A,#N/A,TRUE,"Cover";#N/A,#N/A,TRUE,"Conts";#N/A,#N/A,TRUE,"VOS";#N/A,#N/A,TRUE,"Warrington";#N/A,#N/A,TRUE,"Widnes"}</definedName>
    <definedName name="wqg" localSheetId="2" hidden="1">{#N/A,#N/A,FALSE,"UK";#N/A,#N/A,FALSE,"FR";#N/A,#N/A,FALSE,"SWE";#N/A,#N/A,FALSE,"BE";#N/A,#N/A,FALSE,"IT";#N/A,#N/A,FALSE,"SP";#N/A,#N/A,FALSE,"GE";#N/A,#N/A,FALSE,"PO";#N/A,#N/A,FALSE,"SWI";#N/A,#N/A,FALSE,"NON"}</definedName>
    <definedName name="wqg" localSheetId="4" hidden="1">{#N/A,#N/A,FALSE,"UK";#N/A,#N/A,FALSE,"FR";#N/A,#N/A,FALSE,"SWE";#N/A,#N/A,FALSE,"BE";#N/A,#N/A,FALSE,"IT";#N/A,#N/A,FALSE,"SP";#N/A,#N/A,FALSE,"GE";#N/A,#N/A,FALSE,"PO";#N/A,#N/A,FALSE,"SWI";#N/A,#N/A,FALSE,"NON"}</definedName>
    <definedName name="wqg" hidden="1">{#N/A,#N/A,FALSE,"UK";#N/A,#N/A,FALSE,"FR";#N/A,#N/A,FALSE,"SWE";#N/A,#N/A,FALSE,"BE";#N/A,#N/A,FALSE,"IT";#N/A,#N/A,FALSE,"SP";#N/A,#N/A,FALSE,"GE";#N/A,#N/A,FALSE,"PO";#N/A,#N/A,FALSE,"SWI";#N/A,#N/A,FALSE,"NON"}</definedName>
    <definedName name="wqqe" localSheetId="10" hidden="1">#REF!</definedName>
    <definedName name="wqqe" localSheetId="4" hidden="1">#REF!</definedName>
    <definedName name="wqqe" hidden="1">#REF!</definedName>
    <definedName name="wqqw" localSheetId="10">#REF!</definedName>
    <definedName name="wqqw">#REF!</definedName>
    <definedName name="WRITE" localSheetId="2" hidden="1">{#N/A,#N/A,FALSE,"CCTV"}</definedName>
    <definedName name="WRITE" localSheetId="4" hidden="1">{#N/A,#N/A,FALSE,"CCTV"}</definedName>
    <definedName name="WRITE" hidden="1">{#N/A,#N/A,FALSE,"CCTV"}</definedName>
    <definedName name="wrn" localSheetId="2" hidden="1">{#N/A,#N/A,FALSE,"DCF Summary";#N/A,#N/A,FALSE,"Casema";#N/A,#N/A,FALSE,"Casema NoTel";#N/A,#N/A,FALSE,"UK";#N/A,#N/A,FALSE,"RCF";#N/A,#N/A,FALSE,"Intercable CZ";#N/A,#N/A,FALSE,"Interkabel P"}</definedName>
    <definedName name="wrn" localSheetId="4" hidden="1">{#N/A,#N/A,FALSE,"DCF Summary";#N/A,#N/A,FALSE,"Casema";#N/A,#N/A,FALSE,"Casema NoTel";#N/A,#N/A,FALSE,"UK";#N/A,#N/A,FALSE,"RCF";#N/A,#N/A,FALSE,"Intercable CZ";#N/A,#N/A,FALSE,"Interkabel P"}</definedName>
    <definedName name="wrn" hidden="1">{#N/A,#N/A,FALSE,"DCF Summary";#N/A,#N/A,FALSE,"Casema";#N/A,#N/A,FALSE,"Casema NoTel";#N/A,#N/A,FALSE,"UK";#N/A,#N/A,FALSE,"RCF";#N/A,#N/A,FALSE,"Intercable CZ";#N/A,#N/A,FALSE,"Interkabel P"}</definedName>
    <definedName name="wrn.1." localSheetId="2" hidden="1">{#N/A,#N/A,FALSE,"Calc";#N/A,#N/A,FALSE,"Sensitivity";#N/A,#N/A,FALSE,"LT Earn.Dil.";#N/A,#N/A,FALSE,"Dil. AVP"}</definedName>
    <definedName name="wrn.1." localSheetId="4" hidden="1">{#N/A,#N/A,FALSE,"Calc";#N/A,#N/A,FALSE,"Sensitivity";#N/A,#N/A,FALSE,"LT Earn.Dil.";#N/A,#N/A,FALSE,"Dil. AVP"}</definedName>
    <definedName name="wrn.1." hidden="1">{#N/A,#N/A,FALSE,"Calc";#N/A,#N/A,FALSE,"Sensitivity";#N/A,#N/A,FALSE,"LT Earn.Dil.";#N/A,#N/A,FALSE,"Dil. AVP"}</definedName>
    <definedName name="wrn.1.1" localSheetId="2" hidden="1">{#N/A,#N/A,FALSE,"Calc";#N/A,#N/A,FALSE,"Sensitivity";#N/A,#N/A,FALSE,"LT Earn.Dil.";#N/A,#N/A,FALSE,"Dil. AVP"}</definedName>
    <definedName name="wrn.1.1" localSheetId="4" hidden="1">{#N/A,#N/A,FALSE,"Calc";#N/A,#N/A,FALSE,"Sensitivity";#N/A,#N/A,FALSE,"LT Earn.Dil.";#N/A,#N/A,FALSE,"Dil. AVP"}</definedName>
    <definedName name="wrn.1.1" hidden="1">{#N/A,#N/A,FALSE,"Calc";#N/A,#N/A,FALSE,"Sensitivity";#N/A,#N/A,FALSE,"LT Earn.Dil.";#N/A,#N/A,FALSE,"Dil. AVP"}</definedName>
    <definedName name="wrn.1.1.2" localSheetId="2" hidden="1">{#N/A,#N/A,FALSE,"Calc";#N/A,#N/A,FALSE,"Sensitivity";#N/A,#N/A,FALSE,"LT Earn.Dil.";#N/A,#N/A,FALSE,"Dil. AVP"}</definedName>
    <definedName name="wrn.1.1.2" localSheetId="4" hidden="1">{#N/A,#N/A,FALSE,"Calc";#N/A,#N/A,FALSE,"Sensitivity";#N/A,#N/A,FALSE,"LT Earn.Dil.";#N/A,#N/A,FALSE,"Dil. AVP"}</definedName>
    <definedName name="wrn.1.1.2" hidden="1">{#N/A,#N/A,FALSE,"Calc";#N/A,#N/A,FALSE,"Sensitivity";#N/A,#N/A,FALSE,"LT Earn.Dil.";#N/A,#N/A,FALSE,"Dil. AVP"}</definedName>
    <definedName name="wrn.1.1.3" localSheetId="2" hidden="1">{#N/A,#N/A,FALSE,"Calc";#N/A,#N/A,FALSE,"Sensitivity";#N/A,#N/A,FALSE,"LT Earn.Dil.";#N/A,#N/A,FALSE,"Dil. AVP"}</definedName>
    <definedName name="wrn.1.1.3" localSheetId="4" hidden="1">{#N/A,#N/A,FALSE,"Calc";#N/A,#N/A,FALSE,"Sensitivity";#N/A,#N/A,FALSE,"LT Earn.Dil.";#N/A,#N/A,FALSE,"Dil. AVP"}</definedName>
    <definedName name="wrn.1.1.3" hidden="1">{#N/A,#N/A,FALSE,"Calc";#N/A,#N/A,FALSE,"Sensitivity";#N/A,#N/A,FALSE,"LT Earn.Dil.";#N/A,#N/A,FALSE,"Dil. AVP"}</definedName>
    <definedName name="wrn.1.2" localSheetId="2" hidden="1">{#N/A,#N/A,FALSE,"Calc";#N/A,#N/A,FALSE,"Sensitivity";#N/A,#N/A,FALSE,"LT Earn.Dil.";#N/A,#N/A,FALSE,"Dil. AVP"}</definedName>
    <definedName name="wrn.1.2" localSheetId="4" hidden="1">{#N/A,#N/A,FALSE,"Calc";#N/A,#N/A,FALSE,"Sensitivity";#N/A,#N/A,FALSE,"LT Earn.Dil.";#N/A,#N/A,FALSE,"Dil. AVP"}</definedName>
    <definedName name="wrn.1.2" hidden="1">{#N/A,#N/A,FALSE,"Calc";#N/A,#N/A,FALSE,"Sensitivity";#N/A,#N/A,FALSE,"LT Earn.Dil.";#N/A,#N/A,FALSE,"Dil. AVP"}</definedName>
    <definedName name="wrn.1.3" localSheetId="2" hidden="1">{#N/A,#N/A,FALSE,"Calc";#N/A,#N/A,FALSE,"Sensitivity";#N/A,#N/A,FALSE,"LT Earn.Dil.";#N/A,#N/A,FALSE,"Dil. AVP"}</definedName>
    <definedName name="wrn.1.3" localSheetId="4" hidden="1">{#N/A,#N/A,FALSE,"Calc";#N/A,#N/A,FALSE,"Sensitivity";#N/A,#N/A,FALSE,"LT Earn.Dil.";#N/A,#N/A,FALSE,"Dil. AVP"}</definedName>
    <definedName name="wrn.1.3" hidden="1">{#N/A,#N/A,FALSE,"Calc";#N/A,#N/A,FALSE,"Sensitivity";#N/A,#N/A,FALSE,"LT Earn.Dil.";#N/A,#N/A,FALSE,"Dil. AVP"}</definedName>
    <definedName name="wrn.10._.Year._.Analysis." localSheetId="2" hidden="1">{"Data Input",#N/A,TRUE,"Data Input";"10-Yr Cash Flow",#N/A,TRUE,"Cash Flow";"10-Yr Value",#N/A,TRUE,"Value "}</definedName>
    <definedName name="wrn.10._.Year._.Analysis." localSheetId="4" hidden="1">{"Data Input",#N/A,TRUE,"Data Input";"10-Yr Cash Flow",#N/A,TRUE,"Cash Flow";"10-Yr Value",#N/A,TRUE,"Value "}</definedName>
    <definedName name="wrn.10._.Year._.Analysis." hidden="1">{"Data Input",#N/A,TRUE,"Data Input";"10-Yr Cash Flow",#N/A,TRUE,"Cash Flow";"10-Yr Value",#N/A,TRUE,"Value "}</definedName>
    <definedName name="wrn.15._.Year._.Analysis." localSheetId="2" hidden="1">{"Data Input",#N/A,TRUE,"Data Input";"15-Yr Cash Flow",#N/A,TRUE,"Cash Flow";"15-Yr Value",#N/A,TRUE,"Value "}</definedName>
    <definedName name="wrn.15._.Year._.Analysis." localSheetId="4" hidden="1">{"Data Input",#N/A,TRUE,"Data Input";"15-Yr Cash Flow",#N/A,TRUE,"Cash Flow";"15-Yr Value",#N/A,TRUE,"Value "}</definedName>
    <definedName name="wrn.15._.Year._.Analysis." hidden="1">{"Data Input",#N/A,TRUE,"Data Input";"15-Yr Cash Flow",#N/A,TRUE,"Cash Flow";"15-Yr Value",#N/A,TRUE,"Value "}</definedName>
    <definedName name="wrn.1l._.schedules." localSheetId="2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wrn.1l._.schedules." localSheetId="4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wrn.1l._.schedules.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WRN.2." localSheetId="2" hidden="1">{#N/A,#N/A,FALSE,"Calc";#N/A,#N/A,FALSE,"Sensitivity";#N/A,#N/A,FALSE,"LT Earn.Dil.";#N/A,#N/A,FALSE,"Dil. AVP"}</definedName>
    <definedName name="WRN.2." localSheetId="4" hidden="1">{#N/A,#N/A,FALSE,"Calc";#N/A,#N/A,FALSE,"Sensitivity";#N/A,#N/A,FALSE,"LT Earn.Dil.";#N/A,#N/A,FALSE,"Dil. AVP"}</definedName>
    <definedName name="WRN.2." hidden="1">{#N/A,#N/A,FALSE,"Calc";#N/A,#N/A,FALSE,"Sensitivity";#N/A,#N/A,FALSE,"LT Earn.Dil.";#N/A,#N/A,FALSE,"Dil. AVP"}</definedName>
    <definedName name="wrn.2._.pagers." localSheetId="2" hidden="1">{"Cover",#N/A,FALSE,"Cover";"Summary",#N/A,FALSE,"Summarpage"}</definedName>
    <definedName name="wrn.2._.pagers." localSheetId="4" hidden="1">{"Cover",#N/A,FALSE,"Cover";"Summary",#N/A,FALSE,"Summarpage"}</definedName>
    <definedName name="wrn.2._.pagers." hidden="1">{"Cover",#N/A,FALSE,"Cover";"Summary",#N/A,FALSE,"Summarpage"}</definedName>
    <definedName name="wrn.2._.pagers._1" localSheetId="2" hidden="1">{"Cover",#N/A,FALSE,"Cover";"Summary",#N/A,FALSE,"Summarpage"}</definedName>
    <definedName name="wrn.2._.pagers._1" localSheetId="4" hidden="1">{"Cover",#N/A,FALSE,"Cover";"Summary",#N/A,FALSE,"Summarpage"}</definedName>
    <definedName name="wrn.2._.pagers._1" hidden="1">{"Cover",#N/A,FALSE,"Cover";"Summary",#N/A,FALSE,"Summarpage"}</definedName>
    <definedName name="wrn.2._.pagers._2" localSheetId="2" hidden="1">{"Cover",#N/A,FALSE,"Cover";"Summary",#N/A,FALSE,"Summarpage"}</definedName>
    <definedName name="wrn.2._.pagers._2" localSheetId="4" hidden="1">{"Cover",#N/A,FALSE,"Cover";"Summary",#N/A,FALSE,"Summarpage"}</definedName>
    <definedName name="wrn.2._.pagers._2" hidden="1">{"Cover",#N/A,FALSE,"Cover";"Summary",#N/A,FALSE,"Summarpage"}</definedName>
    <definedName name="wrn.2007._.INTERNAL." localSheetId="2" hidden="1">{"Internal LIABILITIES",#N/A,FALSE,"FNST0907";"Internal ASSETS",#N/A,FALSE,"FNST0907";"Internal P&amp;L",#N/A,FALSE,"FNST0907"}</definedName>
    <definedName name="wrn.2007._.INTERNAL." localSheetId="4" hidden="1">{"Internal LIABILITIES",#N/A,FALSE,"FNST0907";"Internal ASSETS",#N/A,FALSE,"FNST0907";"Internal P&amp;L",#N/A,FALSE,"FNST0907"}</definedName>
    <definedName name="wrn.2007._.INTERNAL." hidden="1">{"Internal LIABILITIES",#N/A,FALSE,"FNST0907";"Internal ASSETS",#N/A,FALSE,"FNST0907";"Internal P&amp;L",#N/A,FALSE,"FNST0907"}</definedName>
    <definedName name="wrn.2번." localSheetId="2" hidden="1">{#N/A,#N/A,FALSE,"2~8번"}</definedName>
    <definedName name="wrn.2번." localSheetId="4" hidden="1">{#N/A,#N/A,FALSE,"2~8번"}</definedName>
    <definedName name="wrn.2번." hidden="1">{#N/A,#N/A,FALSE,"2~8번"}</definedName>
    <definedName name="wrn.3._.month._.budget." localSheetId="2" hidden="1">{"roll-up 3",#N/A,FALSE,"Roll-up";"production 3",#N/A,FALSE,"Production";"waste 3",#N/A,FALSE,"Waste";"mact revenues 3",#N/A,FALSE,"MACT Revenues";"depreciation 3",#N/A,FALSE,"Depreciation";"total costs 3",#N/A,FALSE,"Total Costs";"plant costs 3",#N/A,FALSE,"Plant Costs";"cmw costs 3",#N/A,FALSE,"CMW Costs";"braintree costs 3",#N/A,FALSE,"Braintree Costs";"plymouth costs 3",#N/A,FALSE,"Plymouth Costs";"labor 3",#N/A,FALSE,"Labor Summary";"host fees 3",#N/A,FALSE,"Host Fees";"materials 3",#N/A,FALSE,"Materials";"transportation 3",#N/A,FALSE,"Transportation";"maintenance 3",#N/A,FALSE,"Maintenance Services";"closure 3",#N/A,FALSE,"Closure-Post Closure";"interest 3",#N/A,FALSE,"Interest";"purchase 3",#N/A,FALSE,"Purchase Accounting";"capital 3",#N/A,FALSE,"Capital";"own bs 3",#N/A,FALSE,"OWN - BS";"own pl 3",#N/A,FALSE,"OWN - PL";"op bs 3",#N/A,FALSE,"OP - BS";"op pl 3",#N/A,FALSE,"OP - PL";"op socf",#N/A,FALSE,"OP - SOCF";"sp bs 3",#N/A,FALSE,"SP - BS";"sp pl 3",#N/A,FALSE,"SP - PL";"sp socf 3",#N/A,FALSE,"SP - SOCF";"waterfall 3",#N/A,FALSE,"SP - Waterfall"}</definedName>
    <definedName name="wrn.3._.month._.budget." localSheetId="4" hidden="1">{"roll-up 3",#N/A,FALSE,"Roll-up";"production 3",#N/A,FALSE,"Production";"waste 3",#N/A,FALSE,"Waste";"mact revenues 3",#N/A,FALSE,"MACT Revenues";"depreciation 3",#N/A,FALSE,"Depreciation";"total costs 3",#N/A,FALSE,"Total Costs";"plant costs 3",#N/A,FALSE,"Plant Costs";"cmw costs 3",#N/A,FALSE,"CMW Costs";"braintree costs 3",#N/A,FALSE,"Braintree Costs";"plymouth costs 3",#N/A,FALSE,"Plymouth Costs";"labor 3",#N/A,FALSE,"Labor Summary";"host fees 3",#N/A,FALSE,"Host Fees";"materials 3",#N/A,FALSE,"Materials";"transportation 3",#N/A,FALSE,"Transportation";"maintenance 3",#N/A,FALSE,"Maintenance Services";"closure 3",#N/A,FALSE,"Closure-Post Closure";"interest 3",#N/A,FALSE,"Interest";"purchase 3",#N/A,FALSE,"Purchase Accounting";"capital 3",#N/A,FALSE,"Capital";"own bs 3",#N/A,FALSE,"OWN - BS";"own pl 3",#N/A,FALSE,"OWN - PL";"op bs 3",#N/A,FALSE,"OP - BS";"op pl 3",#N/A,FALSE,"OP - PL";"op socf",#N/A,FALSE,"OP - SOCF";"sp bs 3",#N/A,FALSE,"SP - BS";"sp pl 3",#N/A,FALSE,"SP - PL";"sp socf 3",#N/A,FALSE,"SP - SOCF";"waterfall 3",#N/A,FALSE,"SP - Waterfall"}</definedName>
    <definedName name="wrn.3._.month._.budget." hidden="1">{"roll-up 3",#N/A,FALSE,"Roll-up";"production 3",#N/A,FALSE,"Production";"waste 3",#N/A,FALSE,"Waste";"mact revenues 3",#N/A,FALSE,"MACT Revenues";"depreciation 3",#N/A,FALSE,"Depreciation";"total costs 3",#N/A,FALSE,"Total Costs";"plant costs 3",#N/A,FALSE,"Plant Costs";"cmw costs 3",#N/A,FALSE,"CMW Costs";"braintree costs 3",#N/A,FALSE,"Braintree Costs";"plymouth costs 3",#N/A,FALSE,"Plymouth Costs";"labor 3",#N/A,FALSE,"Labor Summary";"host fees 3",#N/A,FALSE,"Host Fees";"materials 3",#N/A,FALSE,"Materials";"transportation 3",#N/A,FALSE,"Transportation";"maintenance 3",#N/A,FALSE,"Maintenance Services";"closure 3",#N/A,FALSE,"Closure-Post Closure";"interest 3",#N/A,FALSE,"Interest";"purchase 3",#N/A,FALSE,"Purchase Accounting";"capital 3",#N/A,FALSE,"Capital";"own bs 3",#N/A,FALSE,"OWN - BS";"own pl 3",#N/A,FALSE,"OWN - PL";"op bs 3",#N/A,FALSE,"OP - BS";"op pl 3",#N/A,FALSE,"OP - PL";"op socf",#N/A,FALSE,"OP - SOCF";"sp bs 3",#N/A,FALSE,"SP - BS";"sp pl 3",#N/A,FALSE,"SP - PL";"sp socf 3",#N/A,FALSE,"SP - SOCF";"waterfall 3",#N/A,FALSE,"SP - Waterfall"}</definedName>
    <definedName name="wrn.50._.50." localSheetId="2" hidden="1">{"assumption 50 50",#N/A,TRUE,"Merger";"has gets cash",#N/A,TRUE,"Merger";"accretion dilution",#N/A,TRUE,"Merger";"comparison credit stats",#N/A,TRUE,"Merger";"pf credit stats",#N/A,TRUE,"Merger";"pf sheets",#N/A,TRUE,"Merger"}</definedName>
    <definedName name="wrn.50._.50." localSheetId="4" hidden="1">{"assumption 50 50",#N/A,TRUE,"Merger";"has gets cash",#N/A,TRUE,"Merger";"accretion dilution",#N/A,TRUE,"Merger";"comparison credit stats",#N/A,TRUE,"Merger";"pf credit stats",#N/A,TRUE,"Merger";"pf sheets",#N/A,TRUE,"Merger"}</definedName>
    <definedName name="wrn.50._.50." hidden="1">{"assumption 50 50",#N/A,TRUE,"Merger";"has gets cash",#N/A,TRUE,"Merger";"accretion dilution",#N/A,TRUE,"Merger";"comparison credit stats",#N/A,TRUE,"Merger";"pf credit stats",#N/A,TRUE,"Merger";"pf sheets",#N/A,TRUE,"Merger"}</definedName>
    <definedName name="wrn.50_.501" localSheetId="2" hidden="1">{"assumption 50 50",#N/A,TRUE,"Merger";"has gets cash",#N/A,TRUE,"Merger";"accretion dilution",#N/A,TRUE,"Merger";"comparison credit stats",#N/A,TRUE,"Merger";"pf credit stats",#N/A,TRUE,"Merger";"pf sheets",#N/A,TRUE,"Merger"}</definedName>
    <definedName name="wrn.50_.501" localSheetId="4" hidden="1">{"assumption 50 50",#N/A,TRUE,"Merger";"has gets cash",#N/A,TRUE,"Merger";"accretion dilution",#N/A,TRUE,"Merger";"comparison credit stats",#N/A,TRUE,"Merger";"pf credit stats",#N/A,TRUE,"Merger";"pf sheets",#N/A,TRUE,"Merger"}</definedName>
    <definedName name="wrn.50_.501" hidden="1">{"assumption 50 50",#N/A,TRUE,"Merger";"has gets cash",#N/A,TRUE,"Merger";"accretion dilution",#N/A,TRUE,"Merger";"comparison credit stats",#N/A,TRUE,"Merger";"pf credit stats",#N/A,TRUE,"Merger";"pf sheets",#N/A,TRUE,"Merger"}</definedName>
    <definedName name="wrn.A3._.Reports." localSheetId="2" hidden="1">{#N/A,#N/A,FALSE,"ActvBud";#N/A,#N/A,FALSE,"RptSalJC";#N/A,#N/A,FALSE,"RptSalTot ";#N/A,#N/A,FALSE,"RptSumExp";#N/A,#N/A,FALSE,"RptSum"}</definedName>
    <definedName name="wrn.A3._.Reports." localSheetId="4" hidden="1">{#N/A,#N/A,FALSE,"ActvBud";#N/A,#N/A,FALSE,"RptSalJC";#N/A,#N/A,FALSE,"RptSalTot ";#N/A,#N/A,FALSE,"RptSumExp";#N/A,#N/A,FALSE,"RptSum"}</definedName>
    <definedName name="wrn.A3._.Reports." hidden="1">{#N/A,#N/A,FALSE,"ActvBud";#N/A,#N/A,FALSE,"RptSalJC";#N/A,#N/A,FALSE,"RptSalTot ";#N/A,#N/A,FALSE,"RptSumExp";#N/A,#N/A,FALSE,"RptSum"}</definedName>
    <definedName name="wrn.A4._.Reports." localSheetId="2" hidden="1">{#N/A,#N/A,FALSE,"RptMrgCh";#N/A,#N/A,FALSE,"RptMrg";#N/A,#N/A,FALSE,"RptPLCh";#N/A,#N/A,FALSE,"RptPL";#N/A,#N/A,FALSE,"RptAdv ";#N/A,#N/A,FALSE,"RptSalary";#N/A,#N/A,FALSE,"RptSalExp";#N/A,#N/A,FALSE,"RptNW";#N/A,#N/A,FALSE,"RptSalYr";#N/A,#N/A,FALSE,"RptSales";#N/A,#N/A,FALSE,"RptPostn";#N/A,#N/A,FALSE,"RtpPLA-B";#N/A,#N/A,FALSE,"Rpt%age";#N/A,#N/A,FALSE,"RptPLSum";#N/A,#N/A,FALSE,"Index";#N/A,#N/A,FALSE,"Cover";#N/A,#N/A,FALSE,"Memo"}</definedName>
    <definedName name="wrn.A4._.Reports." localSheetId="4" hidden="1">{#N/A,#N/A,FALSE,"RptMrgCh";#N/A,#N/A,FALSE,"RptMrg";#N/A,#N/A,FALSE,"RptPLCh";#N/A,#N/A,FALSE,"RptPL";#N/A,#N/A,FALSE,"RptAdv ";#N/A,#N/A,FALSE,"RptSalary";#N/A,#N/A,FALSE,"RptSalExp";#N/A,#N/A,FALSE,"RptNW";#N/A,#N/A,FALSE,"RptSalYr";#N/A,#N/A,FALSE,"RptSales";#N/A,#N/A,FALSE,"RptPostn";#N/A,#N/A,FALSE,"RtpPLA-B";#N/A,#N/A,FALSE,"Rpt%age";#N/A,#N/A,FALSE,"RptPLSum";#N/A,#N/A,FALSE,"Index";#N/A,#N/A,FALSE,"Cover";#N/A,#N/A,FALSE,"Memo"}</definedName>
    <definedName name="wrn.A4._.Reports." hidden="1">{#N/A,#N/A,FALSE,"RptMrgCh";#N/A,#N/A,FALSE,"RptMrg";#N/A,#N/A,FALSE,"RptPLCh";#N/A,#N/A,FALSE,"RptPL";#N/A,#N/A,FALSE,"RptAdv ";#N/A,#N/A,FALSE,"RptSalary";#N/A,#N/A,FALSE,"RptSalExp";#N/A,#N/A,FALSE,"RptNW";#N/A,#N/A,FALSE,"RptSalYr";#N/A,#N/A,FALSE,"RptSales";#N/A,#N/A,FALSE,"RptPostn";#N/A,#N/A,FALSE,"RtpPLA-B";#N/A,#N/A,FALSE,"Rpt%age";#N/A,#N/A,FALSE,"RptPLSum";#N/A,#N/A,FALSE,"Index";#N/A,#N/A,FALSE,"Cover";#N/A,#N/A,FALSE,"Memo"}</definedName>
    <definedName name="wrn.ABUBAKAR._.RIMI._.KAD." localSheetId="2" hidden="1">{#N/A,#N/A,FALSE,"AFR-ELC"}</definedName>
    <definedName name="wrn.ABUBAKAR._.RIMI._.KAD." localSheetId="4" hidden="1">{#N/A,#N/A,FALSE,"AFR-ELC"}</definedName>
    <definedName name="wrn.ABUBAKAR._.RIMI._.KAD." hidden="1">{#N/A,#N/A,FALSE,"AFR-ELC"}</definedName>
    <definedName name="wrn.Accounts." localSheetId="2" hidden="1">{"turnover",#N/A,FALSE;"profits",#N/A,FALSE;"cash",#N/A,FALSE}</definedName>
    <definedName name="wrn.Accounts." localSheetId="4" hidden="1">{"turnover",#N/A,FALSE;"profits",#N/A,FALSE;"cash",#N/A,FALSE}</definedName>
    <definedName name="wrn.Accounts." hidden="1">{"turnover",#N/A,FALSE;"profits",#N/A,FALSE;"cash",#N/A,FALSE}</definedName>
    <definedName name="wrn.Accounts._.and._.Assumptions.">{"S&amp;U",#N/A,FALSE,"s&amp;u";"financing",#N/A,FALSE,"Input";"financing2",#N/A,FALSE,"Input";"Balance Sheet",#N/A,FALSE,"BS";"P&amp;L",#N/A,FALSE,"P&amp;L";"Cashflow",#N/A,FALSE,"CF"}</definedName>
    <definedName name="wrn.Accounts._1" localSheetId="2" hidden="1">{"turnover",#N/A,FALSE;"profits",#N/A,FALSE;"cash",#N/A,FALSE}</definedName>
    <definedName name="wrn.Accounts._1" localSheetId="4" hidden="1">{"turnover",#N/A,FALSE;"profits",#N/A,FALSE;"cash",#N/A,FALSE}</definedName>
    <definedName name="wrn.Accounts._1" hidden="1">{"turnover",#N/A,FALSE;"profits",#N/A,FALSE;"cash",#N/A,FALSE}</definedName>
    <definedName name="wrn.Accounts._2" localSheetId="2" hidden="1">{"turnover",#N/A,FALSE;"profits",#N/A,FALSE;"cash",#N/A,FALSE}</definedName>
    <definedName name="wrn.Accounts._2" localSheetId="4" hidden="1">{"turnover",#N/A,FALSE;"profits",#N/A,FALSE;"cash",#N/A,FALSE}</definedName>
    <definedName name="wrn.Accounts._2" hidden="1">{"turnover",#N/A,FALSE;"profits",#N/A,FALSE;"cash",#N/A,FALSE}</definedName>
    <definedName name="wrn.Acquisition_matrix." localSheetId="2" hidden="1">{"Acq_matrix",#N/A,FALSE,"Acquisition Matrix"}</definedName>
    <definedName name="wrn.Acquisition_matrix." localSheetId="4" hidden="1">{"Acq_matrix",#N/A,FALSE,"Acquisition Matrix"}</definedName>
    <definedName name="wrn.Acquisition_matrix." hidden="1">{"Acq_matrix",#N/A,FALSE,"Acquisition Matrix"}</definedName>
    <definedName name="wrn.adj95." localSheetId="2" hidden="1">{"adj95mult",#N/A,FALSE,"COMPCO";"adj95est",#N/A,FALSE,"COMPCO"}</definedName>
    <definedName name="wrn.adj95." localSheetId="4" hidden="1">{"adj95mult",#N/A,FALSE,"COMPCO";"adj95est",#N/A,FALSE,"COMPCO"}</definedName>
    <definedName name="wrn.adj95." hidden="1">{"adj95mult",#N/A,FALSE,"COMPCO";"adj95est",#N/A,FALSE,"COMPCO"}</definedName>
    <definedName name="wrn.Aging._.and._.Trend._.Analysis." localSheetId="2" hidden="1">{#N/A,#N/A,FALSE,"Aging Summary";#N/A,#N/A,FALSE,"Ratio Analysis";#N/A,#N/A,FALSE,"Test 120 Day Accts";#N/A,#N/A,FALSE,"Tickmarks"}</definedName>
    <definedName name="wrn.Aging._.and._.Trend._.Analysis." localSheetId="4" hidden="1">{#N/A,#N/A,FALSE,"Aging Summary";#N/A,#N/A,FALSE,"Ratio Analysis";#N/A,#N/A,FALSE,"Test 120 Day Accts";#N/A,#N/A,FALSE,"Tickmarks"}</definedName>
    <definedName name="wrn.Aging._.and._.Trend._.Analysis." hidden="1">{#N/A,#N/A,FALSE,"Aging Summary";#N/A,#N/A,FALSE,"Ratio Analysis";#N/A,#N/A,FALSE,"Test 120 Day Accts";#N/A,#N/A,FALSE,"Tickmarks"}</definedName>
    <definedName name="wrn.ALAN." localSheetId="2" hidden="1">{"CREDIT STATISTICS",#N/A,FALSE,"STATS";"CF_AND_IS",#N/A,FALSE,"PLAN";"DEBT SCHEDULE",#N/A,FALSE,"PLAN";"SUBSCRIBERS",#N/A,FALSE,"PLAN";"DETAIL_REV",#N/A,FALSE,"PLAN";"DETAIL_EXPENSE",#N/A,FALSE,"PLAN";"SALES_AND EXP_DRIVERS",#N/A,FALSE,"PLAN";"FIXED ASSETS",#N/A,FALSE,"PLAN";"DEPRECIATION SCHEDULE",#N/A,FALSE,"PLAN"}</definedName>
    <definedName name="wrn.ALAN." localSheetId="4" hidden="1">{"CREDIT STATISTICS",#N/A,FALSE,"STATS";"CF_AND_IS",#N/A,FALSE,"PLAN";"DEBT SCHEDULE",#N/A,FALSE,"PLAN";"SUBSCRIBERS",#N/A,FALSE,"PLAN";"DETAIL_REV",#N/A,FALSE,"PLAN";"DETAIL_EXPENSE",#N/A,FALSE,"PLAN";"SALES_AND EXP_DRIVERS",#N/A,FALSE,"PLAN";"FIXED ASSETS",#N/A,FALSE,"PLAN";"DEPRECIATION SCHEDULE",#N/A,FALSE,"PLAN"}</definedName>
    <definedName name="wrn.ALAN." hidden="1">{"CREDIT STATISTICS",#N/A,FALSE,"STATS";"CF_AND_IS",#N/A,FALSE,"PLAN";"DEBT SCHEDULE",#N/A,FALSE,"PLAN";"SUBSCRIBERS",#N/A,FALSE,"PLAN";"DETAIL_REV",#N/A,FALSE,"PLAN";"DETAIL_EXPENSE",#N/A,FALSE,"PLAN";"SALES_AND EXP_DRIVERS",#N/A,FALSE,"PLAN";"FIXED ASSETS",#N/A,FALSE,"PLAN";"DEPRECIATION SCHEDULE",#N/A,FALSE,"PLAN"}</definedName>
    <definedName name="wrn.ALL." localSheetId="2" hidden="1">{"CS",#N/A,FALSE,"STATS";"Inc",#N/A,FALSE,"PLAN";"CASH F",#N/A,FALSE,"PLAN";"Bal S",#N/A,FALSE,"BALANCE SHEET";"Subs",#N/A,FALSE,"PLAN";"Dep",#N/A,FALSE,"PLAN";"Debt",#N/A,FALSE,"PLAN";"Sales",#N/A,FALSE,"PLAN";"FA",#N/A,FALSE,"PLAN";"Rev",#N/A,FALSE,"PLAN";"Exp",#N/A,FALSE,"PLAN"}</definedName>
    <definedName name="wrn.ALL." localSheetId="4" hidden="1">{"CS",#N/A,FALSE,"STATS";"Inc",#N/A,FALSE,"PLAN";"CASH F",#N/A,FALSE,"PLAN";"Bal S",#N/A,FALSE,"BALANCE SHEET";"Subs",#N/A,FALSE,"PLAN";"Dep",#N/A,FALSE,"PLAN";"Debt",#N/A,FALSE,"PLAN";"Sales",#N/A,FALSE,"PLAN";"FA",#N/A,FALSE,"PLAN";"Rev",#N/A,FALSE,"PLAN";"Exp",#N/A,FALSE,"PLAN"}</definedName>
    <definedName name="wrn.ALL." hidden="1">{"CS",#N/A,FALSE,"STATS";"Inc",#N/A,FALSE,"PLAN";"CASH F",#N/A,FALSE,"PLAN";"Bal S",#N/A,FALSE,"BALANCE SHEET";"Subs",#N/A,FALSE,"PLAN";"Dep",#N/A,FALSE,"PLAN";"Debt",#N/A,FALSE,"PLAN";"Sales",#N/A,FALSE,"PLAN";"FA",#N/A,FALSE,"PLAN";"Rev",#N/A,FALSE,"PLAN";"Exp",#N/A,FALSE,"PLAN"}</definedName>
    <definedName name="wrn.all._.comps." localSheetId="2" hidden="1">{"equity comps",#N/A,FALSE,"CS Comps";"equity comps",#N/A,FALSE,"PS Comps";"equity comps",#N/A,FALSE,"GIC_Comps";"equity comps",#N/A,FALSE,"GIC2_Comps";"debt comps",#N/A,FALSE,"CS Comps";"debt comps",#N/A,FALSE,"PS Comps";"debt comps",#N/A,FALSE,"GIC_Comps";"debt comps",#N/A,FALSE,"GIC2_Comps"}</definedName>
    <definedName name="wrn.all._.comps." localSheetId="4" hidden="1">{"equity comps",#N/A,FALSE,"CS Comps";"equity comps",#N/A,FALSE,"PS Comps";"equity comps",#N/A,FALSE,"GIC_Comps";"equity comps",#N/A,FALSE,"GIC2_Comps";"debt comps",#N/A,FALSE,"CS Comps";"debt comps",#N/A,FALSE,"PS Comps";"debt comps",#N/A,FALSE,"GIC_Comps";"debt comps",#N/A,FALSE,"GIC2_Comps"}</definedName>
    <definedName name="wrn.all._.comps." hidden="1">{"equity comps",#N/A,FALSE,"CS Comps";"equity comps",#N/A,FALSE,"PS Comps";"equity comps",#N/A,FALSE,"GIC_Comps";"equity comps",#N/A,FALSE,"GIC2_Comps";"debt comps",#N/A,FALSE,"CS Comps";"debt comps",#N/A,FALSE,"PS Comps";"debt comps",#N/A,FALSE,"GIC_Comps";"debt comps",#N/A,FALSE,"GIC2_Comps"}</definedName>
    <definedName name="wrn.all._.comps.1" localSheetId="2" hidden="1">{"equity comps",#N/A,FALSE,"CS Comps";"equity comps",#N/A,FALSE,"PS Comps";"equity comps",#N/A,FALSE,"GIC_Comps";"equity comps",#N/A,FALSE,"GIC2_Comps";"debt comps",#N/A,FALSE,"CS Comps";"debt comps",#N/A,FALSE,"PS Comps";"debt comps",#N/A,FALSE,"GIC_Comps";"debt comps",#N/A,FALSE,"GIC2_Comps"}</definedName>
    <definedName name="wrn.all._.comps.1" localSheetId="4" hidden="1">{"equity comps",#N/A,FALSE,"CS Comps";"equity comps",#N/A,FALSE,"PS Comps";"equity comps",#N/A,FALSE,"GIC_Comps";"equity comps",#N/A,FALSE,"GIC2_Comps";"debt comps",#N/A,FALSE,"CS Comps";"debt comps",#N/A,FALSE,"PS Comps";"debt comps",#N/A,FALSE,"GIC_Comps";"debt comps",#N/A,FALSE,"GIC2_Comps"}</definedName>
    <definedName name="wrn.all._.comps.1" hidden="1">{"equity comps",#N/A,FALSE,"CS Comps";"equity comps",#N/A,FALSE,"PS Comps";"equity comps",#N/A,FALSE,"GIC_Comps";"equity comps",#N/A,FALSE,"GIC2_Comps";"debt comps",#N/A,FALSE,"CS Comps";"debt comps",#N/A,FALSE,"PS Comps";"debt comps",#N/A,FALSE,"GIC_Comps";"debt comps",#N/A,FALSE,"GIC2_Comps"}</definedName>
    <definedName name="wrn.ALL._.FORECASTS." localSheetId="2" hidden="1">{"VANCVIEW",#N/A,FALSE,"0689";"JAXVIEW",#N/A,FALSE,"0683"}</definedName>
    <definedName name="wrn.ALL._.FORECASTS." localSheetId="4" hidden="1">{"VANCVIEW",#N/A,FALSE,"0689";"JAXVIEW",#N/A,FALSE,"0683"}</definedName>
    <definedName name="wrn.ALL._.FORECASTS." hidden="1">{"VANCVIEW",#N/A,FALSE,"0689";"JAXVIEW",#N/A,FALSE,"0683"}</definedName>
    <definedName name="wrn.all._.input." localSheetId="2" hidden="1">{"basic esc rates",#N/A,FALSE,"Basic data";"basic units on",#N/A,FALSE,"Basic data";"basic capacity",#N/A,FALSE,"Basic data";"basic cap factor",#N/A,FALSE,"Basic data";"basic heat rates",#N/A,FALSE,"Basic data";"basic generation",#N/A,FALSE,"Basic data";"basic price",#N/A,FALSE,"Basic data";"basic rev mp",#N/A,FALSE,"Basic data";"basic rev cos",#N/A,FALSE,"Basic data";"basic fuel cost",#N/A,FALSE,"Basic data";"basic o_m",#N/A,FALSE,"Basic data";"basic nox o_m",#N/A,FALSE,"Basic data";"basic env o_m",#N/A,FALSE,"Basic data";"basic corp oh",#N/A,FALSE,"Basic data";"basic oil inv",#N/A,FALSE,"Basic data";"basic prop tax",#N/A,FALSE,"Basic data";"basic summary costs",#N/A,FALSE,"Basic data";"basic gross book value",#N/A,FALSE,"Basic data";"basic cap add",#N/A,FALSE,"Basic data";"basic nox cap add",#N/A,FALSE,"Basic data";"basic other env cap add",#N/A,FALSE,"Basic data";"basic deprec",#N/A,FALSE,"Basic data";"basic decom",#N/A,FALSE,"Basic data";"basic rate base",#N/A,FALSE,"Basic data";"basic summary book value",#N/A,FALSE,"Basic data"}</definedName>
    <definedName name="wrn.all._.input." localSheetId="4" hidden="1">{"basic esc rates",#N/A,FALSE,"Basic data";"basic units on",#N/A,FALSE,"Basic data";"basic capacity",#N/A,FALSE,"Basic data";"basic cap factor",#N/A,FALSE,"Basic data";"basic heat rates",#N/A,FALSE,"Basic data";"basic generation",#N/A,FALSE,"Basic data";"basic price",#N/A,FALSE,"Basic data";"basic rev mp",#N/A,FALSE,"Basic data";"basic rev cos",#N/A,FALSE,"Basic data";"basic fuel cost",#N/A,FALSE,"Basic data";"basic o_m",#N/A,FALSE,"Basic data";"basic nox o_m",#N/A,FALSE,"Basic data";"basic env o_m",#N/A,FALSE,"Basic data";"basic corp oh",#N/A,FALSE,"Basic data";"basic oil inv",#N/A,FALSE,"Basic data";"basic prop tax",#N/A,FALSE,"Basic data";"basic summary costs",#N/A,FALSE,"Basic data";"basic gross book value",#N/A,FALSE,"Basic data";"basic cap add",#N/A,FALSE,"Basic data";"basic nox cap add",#N/A,FALSE,"Basic data";"basic other env cap add",#N/A,FALSE,"Basic data";"basic deprec",#N/A,FALSE,"Basic data";"basic decom",#N/A,FALSE,"Basic data";"basic rate base",#N/A,FALSE,"Basic data";"basic summary book value",#N/A,FALSE,"Basic data"}</definedName>
    <definedName name="wrn.all._.input." hidden="1">{"basic esc rates",#N/A,FALSE,"Basic data";"basic units on",#N/A,FALSE,"Basic data";"basic capacity",#N/A,FALSE,"Basic data";"basic cap factor",#N/A,FALSE,"Basic data";"basic heat rates",#N/A,FALSE,"Basic data";"basic generation",#N/A,FALSE,"Basic data";"basic price",#N/A,FALSE,"Basic data";"basic rev mp",#N/A,FALSE,"Basic data";"basic rev cos",#N/A,FALSE,"Basic data";"basic fuel cost",#N/A,FALSE,"Basic data";"basic o_m",#N/A,FALSE,"Basic data";"basic nox o_m",#N/A,FALSE,"Basic data";"basic env o_m",#N/A,FALSE,"Basic data";"basic corp oh",#N/A,FALSE,"Basic data";"basic oil inv",#N/A,FALSE,"Basic data";"basic prop tax",#N/A,FALSE,"Basic data";"basic summary costs",#N/A,FALSE,"Basic data";"basic gross book value",#N/A,FALSE,"Basic data";"basic cap add",#N/A,FALSE,"Basic data";"basic nox cap add",#N/A,FALSE,"Basic data";"basic other env cap add",#N/A,FALSE,"Basic data";"basic deprec",#N/A,FALSE,"Basic data";"basic decom",#N/A,FALSE,"Basic data";"basic rate base",#N/A,FALSE,"Basic data";"basic summary book value",#N/A,FALSE,"Basic data"}</definedName>
    <definedName name="wrn.All._.Inputs." localSheetId="2" hidden="1">{#N/A,#N/A,FALSE,"Primary";#N/A,#N/A,FALSE,"Secondary";#N/A,#N/A,FALSE,"Latent";#N/A,#N/A,FALSE,"Demand Inputs";#N/A,#N/A,FALSE,"Supply Addn";#N/A,#N/A,FALSE,"Mkt Pen"}</definedName>
    <definedName name="wrn.All._.Inputs." localSheetId="4" hidden="1">{#N/A,#N/A,FALSE,"Primary";#N/A,#N/A,FALSE,"Secondary";#N/A,#N/A,FALSE,"Latent";#N/A,#N/A,FALSE,"Demand Inputs";#N/A,#N/A,FALSE,"Supply Addn";#N/A,#N/A,FALSE,"Mkt Pen"}</definedName>
    <definedName name="wrn.All._.Inputs." hidden="1">{#N/A,#N/A,FALSE,"Primary";#N/A,#N/A,FALSE,"Secondary";#N/A,#N/A,FALSE,"Latent";#N/A,#N/A,FALSE,"Demand Inputs";#N/A,#N/A,FALSE,"Supply Addn";#N/A,#N/A,FALSE,"Mkt Pen"}</definedName>
    <definedName name="wrn.all._.lines." localSheetId="2" hidden="1">{#N/A,#N/A,FALSE,"Summary";#N/A,#N/A,FALSE,"3TJ";#N/A,#N/A,FALSE,"3TN";#N/A,#N/A,FALSE,"3TP";#N/A,#N/A,FALSE,"3SJ";#N/A,#N/A,FALSE,"3CJ";#N/A,#N/A,FALSE,"3CN";#N/A,#N/A,FALSE,"3CP";#N/A,#N/A,FALSE,"3A"}</definedName>
    <definedName name="wrn.all._.lines." localSheetId="4" hidden="1">{#N/A,#N/A,FALSE,"Summary";#N/A,#N/A,FALSE,"3TJ";#N/A,#N/A,FALSE,"3TN";#N/A,#N/A,FALSE,"3TP";#N/A,#N/A,FALSE,"3SJ";#N/A,#N/A,FALSE,"3CJ";#N/A,#N/A,FALSE,"3CN";#N/A,#N/A,FALSE,"3CP";#N/A,#N/A,FALSE,"3A"}</definedName>
    <definedName name="wrn.all._.lines." hidden="1">{#N/A,#N/A,FALSE,"Summary";#N/A,#N/A,FALSE,"3TJ";#N/A,#N/A,FALSE,"3TN";#N/A,#N/A,FALSE,"3TP";#N/A,#N/A,FALSE,"3SJ";#N/A,#N/A,FALSE,"3CJ";#N/A,#N/A,FALSE,"3CN";#N/A,#N/A,FALSE,"3CP";#N/A,#N/A,FALSE,"3A"}</definedName>
    <definedName name="wrn.All._.Pages." localSheetId="2" hidden="1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wrn.All._.Pages." localSheetId="4" hidden="1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wrn.All._.Pages." hidden="1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wrn.All._.Pages._1" localSheetId="2" hidden="1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wrn.All._.Pages._1" localSheetId="4" hidden="1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wrn.All._.Pages._1" hidden="1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wrn.All._.Pages._2" localSheetId="2" hidden="1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wrn.All._.Pages._2" localSheetId="4" hidden="1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wrn.All._.Pages._2" hidden="1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wrn.All._.Pages_Front" localSheetId="2" hidden="1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wrn.All._.Pages_Front" localSheetId="4" hidden="1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wrn.All._.Pages_Front" hidden="1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wrn.All._.Pages_Front_1" localSheetId="2" hidden="1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wrn.All._.Pages_Front_1" localSheetId="4" hidden="1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wrn.All._.Pages_Front_1" hidden="1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wrn.All._.Pages_Front_2" localSheetId="2" hidden="1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wrn.All._.Pages_Front_2" localSheetId="4" hidden="1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wrn.All._.Pages_Front_2" hidden="1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wrn.all._.schedules." localSheetId="2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wrn.all._.schedules." localSheetId="4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wrn.all._.schedules." hidden="1">{"Summary",#N/A,TRUE,"Summary";"quest",#N/A,TRUE,"quest";"ss",#N/A,TRUE,"subm.sheet.";"RF1",#N/A,TRUE,"RF1";"RF1A",#N/A,TRUE,"RF1A";"RF2",#N/A,TRUE,"RF2";"RF2A",#N/A,TRUE,"RF2A";"RF3",#N/A,TRUE,"RF3";"RF3A",#N/A,TRUE,"RF3A";"RF4",#N/A,TRUE,"RF4";"RF4A",#N/A,TRUE,"RF4A";"RF5",#N/A,TRUE,"RF5";"RF6",#N/A,TRUE,"RF6";"RF6A",#N/A,TRUE,"RF6A";"RF7",#N/A,TRUE,"RF7";"RF7A",#N/A,TRUE,"RF7A";"RF8",#N/A,TRUE,"RF8";"RF8A",#N/A,TRUE,"RF8A";"RF9",#N/A,TRUE,"RF9";"RF9A",#N/A,TRUE,"RF9A";"RF10",#N/A,TRUE,"RF10";"RF11As",#N/A,TRUE,"RF11As";"RF11Bs",#N/A,TRUE,"RF11Bs";"RF12",#N/A,TRUE,"RF12";"RF13",#N/A,TRUE,"RF13";"RF14",#N/A,TRUE,"RF14";"RF15",#N/A,TRUE,"RF15"}</definedName>
    <definedName name="wrn.All._.Sheets." localSheetId="2" hidden="1">{#N/A,#N/A,FALSE,"JA.1";#N/A,#N/A,FALSE,"JA.2";#N/A,#N/A,FALSE,"JA.3";#N/A,#N/A,FALSE,"JA.4";#N/A,#N/A,FALSE,"JA.5";#N/A,#N/A,FALSE,"JA.6";#N/A,#N/A,FALSE,"JA.7";#N/A,#N/A,FALSE,"JA.8";#N/A,#N/A,FALSE,"JA.9";#N/A,#N/A,FALSE,"JA.10";#N/A,#N/A,FALSE,"JB.1";#N/A,#N/A,FALSE,"JB.2";#N/A,#N/A,FALSE,"JB.3";#N/A,#N/A,FALSE,"JB.4";#N/A,#N/A,FALSE,"JB.5";#N/A,#N/A,FALSE,"JB.6";#N/A,#N/A,FALSE,"JB.7";#N/A,#N/A,FALSE,"JB.8";#N/A,#N/A,FALSE,"JB.9";#N/A,#N/A,FALSE,"JB.10";#N/A,#N/A,FALSE,"JC.1";#N/A,#N/A,FALSE,"JC.2";#N/A,#N/A,FALSE,"JC.3";#N/A,#N/A,FALSE,"JC.4";#N/A,#N/A,FALSE,"JC.5";#N/A,#N/A,FALSE,"JC.6";#N/A,#N/A,FALSE,"JC.7";#N/A,#N/A,FALSE,"JC.8";#N/A,#N/A,FALSE,"JC.9";#N/A,#N/A,FALSE,"JC.10";#N/A,#N/A,FALSE,"JD.1";#N/A,#N/A,FALSE,"JD.2";#N/A,#N/A,FALSE,"JD.3";#N/A,#N/A,FALSE,"JD.4";#N/A,#N/A,FALSE,"JD.5";#N/A,#N/A,FALSE,"JD.6";#N/A,#N/A,FALSE,"JD.7";#N/A,#N/A,FALSE,"JD.8";#N/A,#N/A,FALSE,"JD.9";#N/A,#N/A,FALSE,"JD.10"}</definedName>
    <definedName name="wrn.All._.Sheets." localSheetId="4" hidden="1">{#N/A,#N/A,FALSE,"JA.1";#N/A,#N/A,FALSE,"JA.2";#N/A,#N/A,FALSE,"JA.3";#N/A,#N/A,FALSE,"JA.4";#N/A,#N/A,FALSE,"JA.5";#N/A,#N/A,FALSE,"JA.6";#N/A,#N/A,FALSE,"JA.7";#N/A,#N/A,FALSE,"JA.8";#N/A,#N/A,FALSE,"JA.9";#N/A,#N/A,FALSE,"JA.10";#N/A,#N/A,FALSE,"JB.1";#N/A,#N/A,FALSE,"JB.2";#N/A,#N/A,FALSE,"JB.3";#N/A,#N/A,FALSE,"JB.4";#N/A,#N/A,FALSE,"JB.5";#N/A,#N/A,FALSE,"JB.6";#N/A,#N/A,FALSE,"JB.7";#N/A,#N/A,FALSE,"JB.8";#N/A,#N/A,FALSE,"JB.9";#N/A,#N/A,FALSE,"JB.10";#N/A,#N/A,FALSE,"JC.1";#N/A,#N/A,FALSE,"JC.2";#N/A,#N/A,FALSE,"JC.3";#N/A,#N/A,FALSE,"JC.4";#N/A,#N/A,FALSE,"JC.5";#N/A,#N/A,FALSE,"JC.6";#N/A,#N/A,FALSE,"JC.7";#N/A,#N/A,FALSE,"JC.8";#N/A,#N/A,FALSE,"JC.9";#N/A,#N/A,FALSE,"JC.10";#N/A,#N/A,FALSE,"JD.1";#N/A,#N/A,FALSE,"JD.2";#N/A,#N/A,FALSE,"JD.3";#N/A,#N/A,FALSE,"JD.4";#N/A,#N/A,FALSE,"JD.5";#N/A,#N/A,FALSE,"JD.6";#N/A,#N/A,FALSE,"JD.7";#N/A,#N/A,FALSE,"JD.8";#N/A,#N/A,FALSE,"JD.9";#N/A,#N/A,FALSE,"JD.10"}</definedName>
    <definedName name="wrn.All._.Sheets." hidden="1">{#N/A,#N/A,FALSE,"JA.1";#N/A,#N/A,FALSE,"JA.2";#N/A,#N/A,FALSE,"JA.3";#N/A,#N/A,FALSE,"JA.4";#N/A,#N/A,FALSE,"JA.5";#N/A,#N/A,FALSE,"JA.6";#N/A,#N/A,FALSE,"JA.7";#N/A,#N/A,FALSE,"JA.8";#N/A,#N/A,FALSE,"JA.9";#N/A,#N/A,FALSE,"JA.10";#N/A,#N/A,FALSE,"JB.1";#N/A,#N/A,FALSE,"JB.2";#N/A,#N/A,FALSE,"JB.3";#N/A,#N/A,FALSE,"JB.4";#N/A,#N/A,FALSE,"JB.5";#N/A,#N/A,FALSE,"JB.6";#N/A,#N/A,FALSE,"JB.7";#N/A,#N/A,FALSE,"JB.8";#N/A,#N/A,FALSE,"JB.9";#N/A,#N/A,FALSE,"JB.10";#N/A,#N/A,FALSE,"JC.1";#N/A,#N/A,FALSE,"JC.2";#N/A,#N/A,FALSE,"JC.3";#N/A,#N/A,FALSE,"JC.4";#N/A,#N/A,FALSE,"JC.5";#N/A,#N/A,FALSE,"JC.6";#N/A,#N/A,FALSE,"JC.7";#N/A,#N/A,FALSE,"JC.8";#N/A,#N/A,FALSE,"JC.9";#N/A,#N/A,FALSE,"JC.10";#N/A,#N/A,FALSE,"JD.1";#N/A,#N/A,FALSE,"JD.2";#N/A,#N/A,FALSE,"JD.3";#N/A,#N/A,FALSE,"JD.4";#N/A,#N/A,FALSE,"JD.5";#N/A,#N/A,FALSE,"JD.6";#N/A,#N/A,FALSE,"JD.7";#N/A,#N/A,FALSE,"JD.8";#N/A,#N/A,FALSE,"JD.9";#N/A,#N/A,FALSE,"JD.10"}</definedName>
    <definedName name="wrn.ALL._.TABLES." localSheetId="2" hidden="1">{#N/A,#N/A,FALSE,"table 1";#N/A,#N/A,FALSE,"table 2";#N/A,#N/A,FALSE,"table 3";#N/A,#N/A,FALSE,"table 4";#N/A,#N/A,FALSE,"table 5";#N/A,#N/A,FALSE,"table 6";#N/A,#N/A,FALSE,"table 7";#N/A,#N/A,FALSE,"table 8";#N/A,#N/A,FALSE,"table 9";#N/A,#N/A,FALSE,"table 10";#N/A,#N/A,FALSE,"table 11";#N/A,#N/A,FALSE,"table 12";#N/A,#N/A,FALSE,"table 13";#N/A,#N/A,FALSE,"table 14";#N/A,#N/A,FALSE,"table 15";#N/A,#N/A,FALSE,"table 16";#N/A,#N/A,FALSE,"table 17";#N/A,#N/A,FALSE,"table 18";#N/A,#N/A,FALSE,"table 19";#N/A,#N/A,FALSE,"table 20";#N/A,#N/A,FALSE,"table 21";#N/A,#N/A,FALSE,"table 22";#N/A,#N/A,FALSE,"table 23";#N/A,#N/A,FALSE,"table 24";#N/A,#N/A,FALSE,"table 47";#N/A,#N/A,FALSE,"table 48"}</definedName>
    <definedName name="wrn.ALL._.TABLES." localSheetId="4" hidden="1">{#N/A,#N/A,FALSE,"table 1";#N/A,#N/A,FALSE,"table 2";#N/A,#N/A,FALSE,"table 3";#N/A,#N/A,FALSE,"table 4";#N/A,#N/A,FALSE,"table 5";#N/A,#N/A,FALSE,"table 6";#N/A,#N/A,FALSE,"table 7";#N/A,#N/A,FALSE,"table 8";#N/A,#N/A,FALSE,"table 9";#N/A,#N/A,FALSE,"table 10";#N/A,#N/A,FALSE,"table 11";#N/A,#N/A,FALSE,"table 12";#N/A,#N/A,FALSE,"table 13";#N/A,#N/A,FALSE,"table 14";#N/A,#N/A,FALSE,"table 15";#N/A,#N/A,FALSE,"table 16";#N/A,#N/A,FALSE,"table 17";#N/A,#N/A,FALSE,"table 18";#N/A,#N/A,FALSE,"table 19";#N/A,#N/A,FALSE,"table 20";#N/A,#N/A,FALSE,"table 21";#N/A,#N/A,FALSE,"table 22";#N/A,#N/A,FALSE,"table 23";#N/A,#N/A,FALSE,"table 24";#N/A,#N/A,FALSE,"table 47";#N/A,#N/A,FALSE,"table 48"}</definedName>
    <definedName name="wrn.ALL._.TABLES." hidden="1">{#N/A,#N/A,FALSE,"table 1";#N/A,#N/A,FALSE,"table 2";#N/A,#N/A,FALSE,"table 3";#N/A,#N/A,FALSE,"table 4";#N/A,#N/A,FALSE,"table 5";#N/A,#N/A,FALSE,"table 6";#N/A,#N/A,FALSE,"table 7";#N/A,#N/A,FALSE,"table 8";#N/A,#N/A,FALSE,"table 9";#N/A,#N/A,FALSE,"table 10";#N/A,#N/A,FALSE,"table 11";#N/A,#N/A,FALSE,"table 12";#N/A,#N/A,FALSE,"table 13";#N/A,#N/A,FALSE,"table 14";#N/A,#N/A,FALSE,"table 15";#N/A,#N/A,FALSE,"table 16";#N/A,#N/A,FALSE,"table 17";#N/A,#N/A,FALSE,"table 18";#N/A,#N/A,FALSE,"table 19";#N/A,#N/A,FALSE,"table 20";#N/A,#N/A,FALSE,"table 21";#N/A,#N/A,FALSE,"table 22";#N/A,#N/A,FALSE,"table 23";#N/A,#N/A,FALSE,"table 24";#N/A,#N/A,FALSE,"table 47";#N/A,#N/A,FALSE,"table 48"}</definedName>
    <definedName name="wrn.ALL._1" localSheetId="2" hidden="1">{#N/A,#N/A,FALSE,"INPUTS";#N/A,#N/A,FALSE,"PROFORMA BSHEET";#N/A,#N/A,FALSE,"COMBINED";#N/A,#N/A,FALSE,"ACQUIROR";#N/A,#N/A,FALSE,"TARGET 1";#N/A,#N/A,FALSE,"TARGET 2";#N/A,#N/A,FALSE,"HIGH YIELD";#N/A,#N/A,FALSE,"OVERFUND"}</definedName>
    <definedName name="wrn.ALL._1" localSheetId="4" hidden="1">{#N/A,#N/A,FALSE,"INPUTS";#N/A,#N/A,FALSE,"PROFORMA BSHEET";#N/A,#N/A,FALSE,"COMBINED";#N/A,#N/A,FALSE,"ACQUIROR";#N/A,#N/A,FALSE,"TARGET 1";#N/A,#N/A,FALSE,"TARGET 2";#N/A,#N/A,FALSE,"HIGH YIELD";#N/A,#N/A,FALSE,"OVERFUND"}</definedName>
    <definedName name="wrn.ALL._1" hidden="1">{#N/A,#N/A,FALSE,"INPUTS";#N/A,#N/A,FALSE,"PROFORMA BSHEET";#N/A,#N/A,FALSE,"COMBINED";#N/A,#N/A,FALSE,"ACQUIROR";#N/A,#N/A,FALSE,"TARGET 1";#N/A,#N/A,FALSE,"TARGET 2";#N/A,#N/A,FALSE,"HIGH YIELD";#N/A,#N/A,FALSE,"OVERFUND"}</definedName>
    <definedName name="wrn.ALL._2" localSheetId="2" hidden="1">{#N/A,#N/A,FALSE,"INPUTS";#N/A,#N/A,FALSE,"PROFORMA BSHEET";#N/A,#N/A,FALSE,"COMBINED";#N/A,#N/A,FALSE,"ACQUIROR";#N/A,#N/A,FALSE,"TARGET 1";#N/A,#N/A,FALSE,"TARGET 2";#N/A,#N/A,FALSE,"HIGH YIELD";#N/A,#N/A,FALSE,"OVERFUND"}</definedName>
    <definedName name="wrn.ALL._2" localSheetId="4" hidden="1">{#N/A,#N/A,FALSE,"INPUTS";#N/A,#N/A,FALSE,"PROFORMA BSHEET";#N/A,#N/A,FALSE,"COMBINED";#N/A,#N/A,FALSE,"ACQUIROR";#N/A,#N/A,FALSE,"TARGET 1";#N/A,#N/A,FALSE,"TARGET 2";#N/A,#N/A,FALSE,"HIGH YIELD";#N/A,#N/A,FALSE,"OVERFUND"}</definedName>
    <definedName name="wrn.ALL._2" hidden="1">{#N/A,#N/A,FALSE,"INPUTS";#N/A,#N/A,FALSE,"PROFORMA BSHEET";#N/A,#N/A,FALSE,"COMBINED";#N/A,#N/A,FALSE,"ACQUIROR";#N/A,#N/A,FALSE,"TARGET 1";#N/A,#N/A,FALSE,"TARGET 2";#N/A,#N/A,FALSE,"HIGH YIELD";#N/A,#N/A,FALSE,"OVERFUND"}</definedName>
    <definedName name="wrn.all.2" localSheetId="2" hidden="1">{#N/A,#N/A,FALSE,"DCF";#N/A,#N/A,FALSE,"WACC";#N/A,#N/A,FALSE,"Sales_EBIT";#N/A,#N/A,FALSE,"Capex_Depreciation";#N/A,#N/A,FALSE,"WC";#N/A,#N/A,FALSE,"Interest";#N/A,#N/A,FALSE,"Assumptions"}</definedName>
    <definedName name="wrn.all.2" localSheetId="4" hidden="1">{#N/A,#N/A,FALSE,"DCF";#N/A,#N/A,FALSE,"WACC";#N/A,#N/A,FALSE,"Sales_EBIT";#N/A,#N/A,FALSE,"Capex_Depreciation";#N/A,#N/A,FALSE,"WC";#N/A,#N/A,FALSE,"Interest";#N/A,#N/A,FALSE,"Assumptions"}</definedName>
    <definedName name="wrn.all.2" hidden="1">{#N/A,#N/A,FALSE,"DCF";#N/A,#N/A,FALSE,"WACC";#N/A,#N/A,FALSE,"Sales_EBIT";#N/A,#N/A,FALSE,"Capex_Depreciation";#N/A,#N/A,FALSE,"WC";#N/A,#N/A,FALSE,"Interest";#N/A,#N/A,FALSE,"Assumptions"}</definedName>
    <definedName name="wrn.ALL2." localSheetId="2" hidden="1">{#N/A,#N/A,FALSE,"DCF";#N/A,#N/A,FALSE,"WACC";#N/A,#N/A,FALSE,"Sales_EBIT";#N/A,#N/A,FALSE,"Capex_Depreciation";#N/A,#N/A,FALSE,"WC";#N/A,#N/A,FALSE,"Interest";#N/A,#N/A,FALSE,"Assumptions"}</definedName>
    <definedName name="wrn.ALL2." localSheetId="4" hidden="1">{#N/A,#N/A,FALSE,"DCF";#N/A,#N/A,FALSE,"WACC";#N/A,#N/A,FALSE,"Sales_EBIT";#N/A,#N/A,FALSE,"Capex_Depreciation";#N/A,#N/A,FALSE,"WC";#N/A,#N/A,FALSE,"Interest";#N/A,#N/A,FALSE,"Assumptions"}</definedName>
    <definedName name="wrn.ALL2." hidden="1">{#N/A,#N/A,FALSE,"DCF";#N/A,#N/A,FALSE,"WACC";#N/A,#N/A,FALSE,"Sales_EBIT";#N/A,#N/A,FALSE,"Capex_Depreciation";#N/A,#N/A,FALSE,"WC";#N/A,#N/A,FALSE,"Interest";#N/A,#N/A,FALSE,"Assumptions"}</definedName>
    <definedName name="wrn.ALL4" localSheetId="2" hidden="1">{#N/A,#N/A,FALSE,"ASSUMPTIONS";#N/A,#N/A,FALSE,"Valuation Summary";"page1",#N/A,FALSE,"PRESENTATION";"page2",#N/A,FALSE,"PRESENTATION";#N/A,#N/A,FALSE,"ORIGINAL_ROLLBACK"}</definedName>
    <definedName name="wrn.ALL4" localSheetId="4" hidden="1">{#N/A,#N/A,FALSE,"ASSUMPTIONS";#N/A,#N/A,FALSE,"Valuation Summary";"page1",#N/A,FALSE,"PRESENTATION";"page2",#N/A,FALSE,"PRESENTATION";#N/A,#N/A,FALSE,"ORIGINAL_ROLLBACK"}</definedName>
    <definedName name="wrn.ALL4" hidden="1">{#N/A,#N/A,FALSE,"ASSUMPTIONS";#N/A,#N/A,FALSE,"Valuation Summary";"page1",#N/A,FALSE,"PRESENTATION";"page2",#N/A,FALSE,"PRESENTATION";#N/A,#N/A,FALSE,"ORIGINAL_ROLLBACK"}</definedName>
    <definedName name="wrn.ALL5" localSheetId="2" hidden="1">{#N/A,#N/A,FALSE,"ASSUMPTIONS";#N/A,#N/A,FALSE,"Valuation Summary";"page1",#N/A,FALSE,"PRESENTATION";"page2",#N/A,FALSE,"PRESENTATION";#N/A,#N/A,FALSE,"ORIGINAL_ROLLBACK"}</definedName>
    <definedName name="wrn.ALL5" localSheetId="4" hidden="1">{#N/A,#N/A,FALSE,"ASSUMPTIONS";#N/A,#N/A,FALSE,"Valuation Summary";"page1",#N/A,FALSE,"PRESENTATION";"page2",#N/A,FALSE,"PRESENTATION";#N/A,#N/A,FALSE,"ORIGINAL_ROLLBACK"}</definedName>
    <definedName name="wrn.ALL5" hidden="1">{#N/A,#N/A,FALSE,"ASSUMPTIONS";#N/A,#N/A,FALSE,"Valuation Summary";"page1",#N/A,FALSE,"PRESENTATION";"page2",#N/A,FALSE,"PRESENTATION";#N/A,#N/A,FALSE,"ORIGINAL_ROLLBACK"}</definedName>
    <definedName name="wrn.ALL6" localSheetId="2" hidden="1">{#N/A,#N/A,FALSE,"ASSUMPTIONS";#N/A,#N/A,FALSE,"Valuation Summary";"page1",#N/A,FALSE,"PRESENTATION";"page2",#N/A,FALSE,"PRESENTATION";#N/A,#N/A,FALSE,"ORIGINAL_ROLLBACK"}</definedName>
    <definedName name="wrn.ALL6" localSheetId="4" hidden="1">{#N/A,#N/A,FALSE,"ASSUMPTIONS";#N/A,#N/A,FALSE,"Valuation Summary";"page1",#N/A,FALSE,"PRESENTATION";"page2",#N/A,FALSE,"PRESENTATION";#N/A,#N/A,FALSE,"ORIGINAL_ROLLBACK"}</definedName>
    <definedName name="wrn.ALL6" hidden="1">{#N/A,#N/A,FALSE,"ASSUMPTIONS";#N/A,#N/A,FALSE,"Valuation Summary";"page1",#N/A,FALSE,"PRESENTATION";"page2",#N/A,FALSE,"PRESENTATION";#N/A,#N/A,FALSE,"ORIGINAL_ROLLBACK"}</definedName>
    <definedName name="wrn.ALL8" localSheetId="2" hidden="1">{#N/A,#N/A,FALSE,"ASSUMPTIONS";#N/A,#N/A,FALSE,"Valuation Summary";"page1",#N/A,FALSE,"PRESENTATION";"page2",#N/A,FALSE,"PRESENTATION";#N/A,#N/A,FALSE,"ORIGINAL_ROLLBACK"}</definedName>
    <definedName name="wrn.ALL8" localSheetId="4" hidden="1">{#N/A,#N/A,FALSE,"ASSUMPTIONS";#N/A,#N/A,FALSE,"Valuation Summary";"page1",#N/A,FALSE,"PRESENTATION";"page2",#N/A,FALSE,"PRESENTATION";#N/A,#N/A,FALSE,"ORIGINAL_ROLLBACK"}</definedName>
    <definedName name="wrn.ALL8" hidden="1">{#N/A,#N/A,FALSE,"ASSUMPTIONS";#N/A,#N/A,FALSE,"Valuation Summary";"page1",#N/A,FALSE,"PRESENTATION";"page2",#N/A,FALSE,"PRESENTATION";#N/A,#N/A,FALSE,"ORIGINAL_ROLLBACK"}</definedName>
    <definedName name="wrn.allpages." localSheetId="2" hidden="1">{#N/A,#N/A,TRUE,"Historicals";#N/A,#N/A,TRUE,"Charts";#N/A,#N/A,TRUE,"Forecasts"}</definedName>
    <definedName name="wrn.allpages." localSheetId="4" hidden="1">{#N/A,#N/A,TRUE,"Historicals";#N/A,#N/A,TRUE,"Charts";#N/A,#N/A,TRUE,"Forecasts"}</definedName>
    <definedName name="wrn.allpages." hidden="1">{#N/A,#N/A,TRUE,"Historicals";#N/A,#N/A,TRUE,"Charts";#N/A,#N/A,TRUE,"Forecasts"}</definedName>
    <definedName name="wrn.allpages._1" localSheetId="2" hidden="1">{#N/A,#N/A,TRUE,"Historicals";#N/A,#N/A,TRUE,"Charts";#N/A,#N/A,TRUE,"Forecasts"}</definedName>
    <definedName name="wrn.allpages._1" localSheetId="4" hidden="1">{#N/A,#N/A,TRUE,"Historicals";#N/A,#N/A,TRUE,"Charts";#N/A,#N/A,TRUE,"Forecasts"}</definedName>
    <definedName name="wrn.allpages._1" hidden="1">{#N/A,#N/A,TRUE,"Historicals";#N/A,#N/A,TRUE,"Charts";#N/A,#N/A,TRUE,"Forecasts"}</definedName>
    <definedName name="wrn.allpages._2" localSheetId="2" hidden="1">{#N/A,#N/A,TRUE,"Historicals";#N/A,#N/A,TRUE,"Charts";#N/A,#N/A,TRUE,"Forecasts"}</definedName>
    <definedName name="wrn.allpages._2" localSheetId="4" hidden="1">{#N/A,#N/A,TRUE,"Historicals";#N/A,#N/A,TRUE,"Charts";#N/A,#N/A,TRUE,"Forecasts"}</definedName>
    <definedName name="wrn.allpages._2" hidden="1">{#N/A,#N/A,TRUE,"Historicals";#N/A,#N/A,TRUE,"Charts";#N/A,#N/A,TRUE,"Forecasts"}</definedName>
    <definedName name="wrn.amine." localSheetId="2" hidden="1">{#N/A,#N/A,FALSE,"Feuil17";#N/A,#N/A,FALSE,"Feuil18";#N/A,#N/A,FALSE,"Feuil23";#N/A,#N/A,FALSE,"Feuil22";#N/A,#N/A,FALSE,"Feuil21";#N/A,#N/A,FALSE,"Feuil20"}</definedName>
    <definedName name="wrn.amine." localSheetId="4" hidden="1">{#N/A,#N/A,FALSE,"Feuil17";#N/A,#N/A,FALSE,"Feuil18";#N/A,#N/A,FALSE,"Feuil23";#N/A,#N/A,FALSE,"Feuil22";#N/A,#N/A,FALSE,"Feuil21";#N/A,#N/A,FALSE,"Feuil20"}</definedName>
    <definedName name="wrn.amine." hidden="1">{#N/A,#N/A,FALSE,"Feuil17";#N/A,#N/A,FALSE,"Feuil18";#N/A,#N/A,FALSE,"Feuil23";#N/A,#N/A,FALSE,"Feuil22";#N/A,#N/A,FALSE,"Feuil21";#N/A,#N/A,FALSE,"Feuil20"}</definedName>
    <definedName name="wrn.Amortization." localSheetId="2" hidden="1">{"Exist Debt Amort",#N/A,TRUE,"Financials";"Intangible Amort",#N/A,TRUE,"Financials";"Proj Debt Amort",#N/A,TRUE,"Financials";"Proj Pfd Amort",#N/A,TRUE,"Financials"}</definedName>
    <definedName name="wrn.Amortization." localSheetId="4" hidden="1">{"Exist Debt Amort",#N/A,TRUE,"Financials";"Intangible Amort",#N/A,TRUE,"Financials";"Proj Debt Amort",#N/A,TRUE,"Financials";"Proj Pfd Amort",#N/A,TRUE,"Financials"}</definedName>
    <definedName name="wrn.Amortization." hidden="1">{"Exist Debt Amort",#N/A,TRUE,"Financials";"Intangible Amort",#N/A,TRUE,"Financials";"Proj Debt Amort",#N/A,TRUE,"Financials";"Proj Pfd Amort",#N/A,TRUE,"Financials"}</definedName>
    <definedName name="wrn.AMP._.Report." localSheetId="2" hidden="1">{#N/A,#N/A,FALSE,"Others AMP";#N/A,#N/A,FALSE,"S4 AMP";#N/A,#N/A,FALSE,"S5 Amp Tunnels"}</definedName>
    <definedName name="wrn.AMP._.Report." localSheetId="4" hidden="1">{#N/A,#N/A,FALSE,"Others AMP";#N/A,#N/A,FALSE,"S4 AMP";#N/A,#N/A,FALSE,"S5 Amp Tunnels"}</definedName>
    <definedName name="wrn.AMP._.Report." hidden="1">{#N/A,#N/A,FALSE,"Others AMP";#N/A,#N/A,FALSE,"S4 AMP";#N/A,#N/A,FALSE,"S5 Amp Tunnels"}</definedName>
    <definedName name="wrn.ANADARKO." localSheetId="2" hidden="1">{"Table1",#N/A,FALSE,"ANADARKO";"Table2",#N/A,FALSE,"ANADARKO";"Table3",#N/A,FALSE,"ANADARKO";"Table3c",#N/A,FALSE,"ANADARKO";"Table3c2",#N/A,FALSE,"ANADARKO";"Table5",#N/A,FALSE,"ANADARKO"}</definedName>
    <definedName name="wrn.ANADARKO." localSheetId="4" hidden="1">{"Table1",#N/A,FALSE,"ANADARKO";"Table2",#N/A,FALSE,"ANADARKO";"Table3",#N/A,FALSE,"ANADARKO";"Table3c",#N/A,FALSE,"ANADARKO";"Table3c2",#N/A,FALSE,"ANADARKO";"Table5",#N/A,FALSE,"ANADARKO"}</definedName>
    <definedName name="wrn.ANADARKO." hidden="1">{"Table1",#N/A,FALSE,"ANADARKO";"Table2",#N/A,FALSE,"ANADARKO";"Table3",#N/A,FALSE,"ANADARKO";"Table3c",#N/A,FALSE,"ANADARKO";"Table3c2",#N/A,FALSE,"ANADARKO";"Table5",#N/A,FALSE,"ANADARKO"}</definedName>
    <definedName name="wrn.Analisi._.completa." localSheetId="2" hidden="1">{#N/A,#N/A,TRUE,"Stato Patrimoniale Civilistico";#N/A,#N/A,TRUE,"Conto Economico Civilistico";#N/A,#N/A,TRUE,"Riclassifica SP";#N/A,#N/A,TRUE,"Riclassifica CE";#N/A,#N/A,TRUE,"Indici di Bilancio";#N/A,#N/A,TRUE,"Composizione SP";#N/A,#N/A,TRUE,"Liquidità";#N/A,#N/A,TRUE,"Solidità";#N/A,#N/A,TRUE,"Redditività";#N/A,#N/A,TRUE,"Sviluppo"}</definedName>
    <definedName name="wrn.Analisi._.completa." localSheetId="4" hidden="1">{#N/A,#N/A,TRUE,"Stato Patrimoniale Civilistico";#N/A,#N/A,TRUE,"Conto Economico Civilistico";#N/A,#N/A,TRUE,"Riclassifica SP";#N/A,#N/A,TRUE,"Riclassifica CE";#N/A,#N/A,TRUE,"Indici di Bilancio";#N/A,#N/A,TRUE,"Composizione SP";#N/A,#N/A,TRUE,"Liquidità";#N/A,#N/A,TRUE,"Solidità";#N/A,#N/A,TRUE,"Redditività";#N/A,#N/A,TRUE,"Sviluppo"}</definedName>
    <definedName name="wrn.Analisi._.completa." hidden="1">{#N/A,#N/A,TRUE,"Stato Patrimoniale Civilistico";#N/A,#N/A,TRUE,"Conto Economico Civilistico";#N/A,#N/A,TRUE,"Riclassifica SP";#N/A,#N/A,TRUE,"Riclassifica CE";#N/A,#N/A,TRUE,"Indici di Bilancio";#N/A,#N/A,TRUE,"Composizione SP";#N/A,#N/A,TRUE,"Liquidità";#N/A,#N/A,TRUE,"Solidità";#N/A,#N/A,TRUE,"Redditività";#N/A,#N/A,TRUE,"Sviluppo"}</definedName>
    <definedName name="wrn.apcei." localSheetId="2" hidden="1">{#N/A,#N/A,FALSE,"Feuil1";#N/A,#N/A,FALSE,"ACTIF";#N/A,#N/A,FALSE,"PASSIF";#N/A,#N/A,FALSE,"CPC";#N/A,#N/A,FALSE,"CPC(suite)";#N/A,#N/A,FALSE,"Tab 5";#N/A,#N/A,FALSE,"Tab 6";#N/A,#N/A,FALSE,"Tab 6 (2)";#N/A,#N/A,FALSE,"TAB N° 7";#N/A,#N/A,FALSE,"TAB n°8";#N/A,#N/A,FALSE,"TAB n° 9";#N/A,#N/A,FALSE,"TAB10";#N/A,#N/A,FALSE,"TAB11";#N/A,#N/A,FALSE,"TAB 12";#N/A,#N/A,FALSE,"TAB N° 13";#N/A,#N/A,FALSE,"tab14";#N/A,#N/A,FALSE,"TAB 15";#N/A,#N/A,FALSE,"TAB 16 (1)";#N/A,#N/A,FALSE,"TAB 16 (2)";#N/A,#N/A,FALSE,"TAB 16 (3)";#N/A,#N/A,FALSE,"TAB 17";#N/A,#N/A,FALSE,"tab 18";#N/A,#N/A,FALSE,"TAB 19";#N/A,#N/A,FALSE,"tab20";#N/A,#N/A,FALSE,"TAB4";#N/A,#N/A,FALSE,"tab3"}</definedName>
    <definedName name="wrn.apcei." localSheetId="4" hidden="1">{#N/A,#N/A,FALSE,"Feuil1";#N/A,#N/A,FALSE,"ACTIF";#N/A,#N/A,FALSE,"PASSIF";#N/A,#N/A,FALSE,"CPC";#N/A,#N/A,FALSE,"CPC(suite)";#N/A,#N/A,FALSE,"Tab 5";#N/A,#N/A,FALSE,"Tab 6";#N/A,#N/A,FALSE,"Tab 6 (2)";#N/A,#N/A,FALSE,"TAB N° 7";#N/A,#N/A,FALSE,"TAB n°8";#N/A,#N/A,FALSE,"TAB n° 9";#N/A,#N/A,FALSE,"TAB10";#N/A,#N/A,FALSE,"TAB11";#N/A,#N/A,FALSE,"TAB 12";#N/A,#N/A,FALSE,"TAB N° 13";#N/A,#N/A,FALSE,"tab14";#N/A,#N/A,FALSE,"TAB 15";#N/A,#N/A,FALSE,"TAB 16 (1)";#N/A,#N/A,FALSE,"TAB 16 (2)";#N/A,#N/A,FALSE,"TAB 16 (3)";#N/A,#N/A,FALSE,"TAB 17";#N/A,#N/A,FALSE,"tab 18";#N/A,#N/A,FALSE,"TAB 19";#N/A,#N/A,FALSE,"tab20";#N/A,#N/A,FALSE,"TAB4";#N/A,#N/A,FALSE,"tab3"}</definedName>
    <definedName name="wrn.apcei." hidden="1">{#N/A,#N/A,FALSE,"Feuil1";#N/A,#N/A,FALSE,"ACTIF";#N/A,#N/A,FALSE,"PASSIF";#N/A,#N/A,FALSE,"CPC";#N/A,#N/A,FALSE,"CPC(suite)";#N/A,#N/A,FALSE,"Tab 5";#N/A,#N/A,FALSE,"Tab 6";#N/A,#N/A,FALSE,"Tab 6 (2)";#N/A,#N/A,FALSE,"TAB N° 7";#N/A,#N/A,FALSE,"TAB n°8";#N/A,#N/A,FALSE,"TAB n° 9";#N/A,#N/A,FALSE,"TAB10";#N/A,#N/A,FALSE,"TAB11";#N/A,#N/A,FALSE,"TAB 12";#N/A,#N/A,FALSE,"TAB N° 13";#N/A,#N/A,FALSE,"tab14";#N/A,#N/A,FALSE,"TAB 15";#N/A,#N/A,FALSE,"TAB 16 (1)";#N/A,#N/A,FALSE,"TAB 16 (2)";#N/A,#N/A,FALSE,"TAB 16 (3)";#N/A,#N/A,FALSE,"TAB 17";#N/A,#N/A,FALSE,"tab 18";#N/A,#N/A,FALSE,"TAB 19";#N/A,#N/A,FALSE,"tab20";#N/A,#N/A,FALSE,"TAB4";#N/A,#N/A,FALSE,"tab3"}</definedName>
    <definedName name="wrn.AQUIROR._.DCF." localSheetId="2" hidden="1">{"AQUIRORDCF",#N/A,FALSE,"Merger consequences";"Acquirorassns",#N/A,FALSE,"Merger consequences"}</definedName>
    <definedName name="wrn.AQUIROR._.DCF." localSheetId="4" hidden="1">{"AQUIRORDCF",#N/A,FALSE,"Merger consequences";"Acquirorassns",#N/A,FALSE,"Merger consequences"}</definedName>
    <definedName name="wrn.AQUIROR._.DCF." hidden="1">{"AQUIRORDCF",#N/A,FALSE,"Merger consequences";"Acquirorassns",#N/A,FALSE,"Merger consequences"}</definedName>
    <definedName name="wrn.ARZTLM." localSheetId="2" hidden="1">{"rep1",#N/A,FALSE,"ריכוז";"REP7",#N/A,FALSE,"מפורט_אזורים_ער""ז";"REP2",#N/A,FALSE,"מפורט1";"REP3",#N/A,FALSE,"מפורט1";"REP4",#N/A,FALSE,"מפורט2";"REP5",#N/A,FALSE,"מפורט2";"REP6",#N/A,FALSE,"מפורט2"}</definedName>
    <definedName name="wrn.ARZTLM." localSheetId="4" hidden="1">{"rep1",#N/A,FALSE,"ריכוז";"REP7",#N/A,FALSE,"מפורט_אזורים_ער""ז";"REP2",#N/A,FALSE,"מפורט1";"REP3",#N/A,FALSE,"מפורט1";"REP4",#N/A,FALSE,"מפורט2";"REP5",#N/A,FALSE,"מפורט2";"REP6",#N/A,FALSE,"מפורט2"}</definedName>
    <definedName name="wrn.ARZTLM." hidden="1">{"rep1",#N/A,FALSE,"ריכוז";"REP7",#N/A,FALSE,"מפורט_אזורים_ער""ז";"REP2",#N/A,FALSE,"מפורט1";"REP3",#N/A,FALSE,"מפורט1";"REP4",#N/A,FALSE,"מפורט2";"REP5",#N/A,FALSE,"מפורט2";"REP6",#N/A,FALSE,"מפורט2"}</definedName>
    <definedName name="wrn.Asia." localSheetId="2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wrn.Asia." localSheetId="4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wrn.Asia.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wrn.assumptions." localSheetId="2" hidden="1">{"casespecific",#N/A,FALSE,"Assumptions"}</definedName>
    <definedName name="wrn.assumptions." localSheetId="4" hidden="1">{"casespecific",#N/A,FALSE,"Assumptions"}</definedName>
    <definedName name="wrn.assumptions." hidden="1">{"casespecific",#N/A,FALSE,"Assumptions"}</definedName>
    <definedName name="wrn.astek." localSheetId="2" hidden="1">{#N/A,#N/A,TRUE,"Пресса";#N/A,#N/A,TRUE,"Метро";#N/A,#N/A,TRUE,"Щиты";#N/A,#N/A,TRUE,"График";#N/A,#N/A,TRUE,"График"}</definedName>
    <definedName name="wrn.astek." localSheetId="4" hidden="1">{#N/A,#N/A,TRUE,"Пресса";#N/A,#N/A,TRUE,"Метро";#N/A,#N/A,TRUE,"Щиты";#N/A,#N/A,TRUE,"График";#N/A,#N/A,TRUE,"График"}</definedName>
    <definedName name="wrn.astek." hidden="1">{#N/A,#N/A,TRUE,"Пресса";#N/A,#N/A,TRUE,"Метро";#N/A,#N/A,TRUE,"Щиты";#N/A,#N/A,TRUE,"График";#N/A,#N/A,TRUE,"График"}</definedName>
    <definedName name="wrn.astek._1" localSheetId="2" hidden="1">{#N/A,#N/A,TRUE,"Пресса";#N/A,#N/A,TRUE,"Метро";#N/A,#N/A,TRUE,"Щиты";#N/A,#N/A,TRUE,"График";#N/A,#N/A,TRUE,"График"}</definedName>
    <definedName name="wrn.astek._1" localSheetId="4" hidden="1">{#N/A,#N/A,TRUE,"Пресса";#N/A,#N/A,TRUE,"Метро";#N/A,#N/A,TRUE,"Щиты";#N/A,#N/A,TRUE,"График";#N/A,#N/A,TRUE,"График"}</definedName>
    <definedName name="wrn.astek._1" hidden="1">{#N/A,#N/A,TRUE,"Пресса";#N/A,#N/A,TRUE,"Метро";#N/A,#N/A,TRUE,"Щиты";#N/A,#N/A,TRUE,"График";#N/A,#N/A,TRUE,"График"}</definedName>
    <definedName name="wrn.astek._2" localSheetId="2" hidden="1">{#N/A,#N/A,TRUE,"Пресса";#N/A,#N/A,TRUE,"Метро";#N/A,#N/A,TRUE,"Щиты";#N/A,#N/A,TRUE,"График";#N/A,#N/A,TRUE,"График"}</definedName>
    <definedName name="wrn.astek._2" localSheetId="4" hidden="1">{#N/A,#N/A,TRUE,"Пресса";#N/A,#N/A,TRUE,"Метро";#N/A,#N/A,TRUE,"Щиты";#N/A,#N/A,TRUE,"График";#N/A,#N/A,TRUE,"График"}</definedName>
    <definedName name="wrn.astek._2" hidden="1">{#N/A,#N/A,TRUE,"Пресса";#N/A,#N/A,TRUE,"Метро";#N/A,#N/A,TRUE,"Щиты";#N/A,#N/A,TRUE,"График";#N/A,#N/A,TRUE,"График"}</definedName>
    <definedName name="wrn.Audit._.Measured._.Works." localSheetId="2" hidden="1">{#N/A,#N/A,FALSE,"Measured Works"}</definedName>
    <definedName name="wrn.Audit._.Measured._.Works." localSheetId="4" hidden="1">{#N/A,#N/A,FALSE,"Measured Works"}</definedName>
    <definedName name="wrn.Audit._.Measured._.Works." hidden="1">{#N/A,#N/A,FALSE,"Measured Works"}</definedName>
    <definedName name="wrn.Auto._.Comp." localSheetId="2" hidden="1">{#N/A,#N/A,FALSE,"Sheet1"}</definedName>
    <definedName name="wrn.Auto._.Comp." localSheetId="4" hidden="1">{#N/A,#N/A,FALSE,"Sheet1"}</definedName>
    <definedName name="wrn.Auto._.Comp." hidden="1">{#N/A,#N/A,FALSE,"Sheet1"}</definedName>
    <definedName name="wrn.away." localSheetId="2" hidden="1">{"away stand alones",#N/A,FALSE,"Target"}</definedName>
    <definedName name="wrn.away." localSheetId="4" hidden="1">{"away stand alones",#N/A,FALSE,"Target"}</definedName>
    <definedName name="wrn.away." hidden="1">{"away stand alones",#N/A,FALSE,"Target"}</definedName>
    <definedName name="wrn.b" localSheetId="2" hidden="1">{#N/A,#N/A,TRUE,"Title";#N/A,#N/A,TRUE,"Exec Sum";#N/A,#N/A,TRUE,"Summary Ave";#N/A,#N/A,TRUE,"MV";#N/A,#N/A,TRUE,"Improvement";#N/A,#N/A,TRUE,"SVA Ave";#N/A,#N/A,TRUE,"NOPAT";#N/A,#N/A,TRUE,"NOPAT-Fin. Methd";#N/A,#N/A,TRUE,"Capital";#N/A,#N/A,TRUE,"Cost of Capital";#N/A,#N/A,TRUE,"Cash Taxes";#N/A,#N/A,TRUE,"Income Statement";#N/A,#N/A,TRUE,"Balance Sheet";#N/A,#N/A,TRUE,"Unusual"}</definedName>
    <definedName name="wrn.b" localSheetId="4" hidden="1">{#N/A,#N/A,TRUE,"Title";#N/A,#N/A,TRUE,"Exec Sum";#N/A,#N/A,TRUE,"Summary Ave";#N/A,#N/A,TRUE,"MV";#N/A,#N/A,TRUE,"Improvement";#N/A,#N/A,TRUE,"SVA Ave";#N/A,#N/A,TRUE,"NOPAT";#N/A,#N/A,TRUE,"NOPAT-Fin. Methd";#N/A,#N/A,TRUE,"Capital";#N/A,#N/A,TRUE,"Cost of Capital";#N/A,#N/A,TRUE,"Cash Taxes";#N/A,#N/A,TRUE,"Income Statement";#N/A,#N/A,TRUE,"Balance Sheet";#N/A,#N/A,TRUE,"Unusual"}</definedName>
    <definedName name="wrn.b" hidden="1">{#N/A,#N/A,TRUE,"Title";#N/A,#N/A,TRUE,"Exec Sum";#N/A,#N/A,TRUE,"Summary Ave";#N/A,#N/A,TRUE,"MV";#N/A,#N/A,TRUE,"Improvement";#N/A,#N/A,TRUE,"SVA Ave";#N/A,#N/A,TRUE,"NOPAT";#N/A,#N/A,TRUE,"NOPAT-Fin. Methd";#N/A,#N/A,TRUE,"Capital";#N/A,#N/A,TRUE,"Cost of Capital";#N/A,#N/A,TRUE,"Cash Taxes";#N/A,#N/A,TRUE,"Income Statement";#N/A,#N/A,TRUE,"Balance Sheet";#N/A,#N/A,TRUE,"Unusual"}</definedName>
    <definedName name="wrn.ba" localSheetId="2" hidden="1">{#N/A,#N/A,TRUE,"Title";#N/A,#N/A,TRUE,"Exec Sum";#N/A,#N/A,TRUE,"Summary Ave";#N/A,#N/A,TRUE,"MV";#N/A,#N/A,TRUE,"Improvement";#N/A,#N/A,TRUE,"SVA Ave";#N/A,#N/A,TRUE,"NOPAT";#N/A,#N/A,TRUE,"NOPAT-Fin. Methd";#N/A,#N/A,TRUE,"Capital";#N/A,#N/A,TRUE,"Cost of Capital";#N/A,#N/A,TRUE,"Cash Taxes";#N/A,#N/A,TRUE,"Income Statement";#N/A,#N/A,TRUE,"Balance Sheet";#N/A,#N/A,TRUE,"Unusual"}</definedName>
    <definedName name="wrn.ba" localSheetId="4" hidden="1">{#N/A,#N/A,TRUE,"Title";#N/A,#N/A,TRUE,"Exec Sum";#N/A,#N/A,TRUE,"Summary Ave";#N/A,#N/A,TRUE,"MV";#N/A,#N/A,TRUE,"Improvement";#N/A,#N/A,TRUE,"SVA Ave";#N/A,#N/A,TRUE,"NOPAT";#N/A,#N/A,TRUE,"NOPAT-Fin. Methd";#N/A,#N/A,TRUE,"Capital";#N/A,#N/A,TRUE,"Cost of Capital";#N/A,#N/A,TRUE,"Cash Taxes";#N/A,#N/A,TRUE,"Income Statement";#N/A,#N/A,TRUE,"Balance Sheet";#N/A,#N/A,TRUE,"Unusual"}</definedName>
    <definedName name="wrn.ba" hidden="1">{#N/A,#N/A,TRUE,"Title";#N/A,#N/A,TRUE,"Exec Sum";#N/A,#N/A,TRUE,"Summary Ave";#N/A,#N/A,TRUE,"MV";#N/A,#N/A,TRUE,"Improvement";#N/A,#N/A,TRUE,"SVA Ave";#N/A,#N/A,TRUE,"NOPAT";#N/A,#N/A,TRUE,"NOPAT-Fin. Methd";#N/A,#N/A,TRUE,"Capital";#N/A,#N/A,TRUE,"Cost of Capital";#N/A,#N/A,TRUE,"Cash Taxes";#N/A,#N/A,TRUE,"Income Statement";#N/A,#N/A,TRUE,"Balance Sheet";#N/A,#N/A,TRUE,"Unusual"}</definedName>
    <definedName name="wrn.Back._.Page." localSheetId="2" hidden="1">{"Back Page",#N/A,FALSE,"Front and Back"}</definedName>
    <definedName name="wrn.Back._.Page." localSheetId="4" hidden="1">{"Back Page",#N/A,FALSE,"Front and Back"}</definedName>
    <definedName name="wrn.Back._.Page." hidden="1">{"Back Page",#N/A,FALSE,"Front and Back"}</definedName>
    <definedName name="wrn.backup." localSheetId="2" hidden="1">{"financials",#N/A,FALSE,"BASIC";"interest",#N/A,FALSE,"BASIC";"leasing and financing",#N/A,FALSE,"BASIC";"returns back up",#N/A,FALSE,"BASIC"}</definedName>
    <definedName name="wrn.backup." localSheetId="4" hidden="1">{"financials",#N/A,FALSE,"BASIC";"interest",#N/A,FALSE,"BASIC";"leasing and financing",#N/A,FALSE,"BASIC";"returns back up",#N/A,FALSE,"BASIC"}</definedName>
    <definedName name="wrn.backup." hidden="1">{"financials",#N/A,FALSE,"BASIC";"interest",#N/A,FALSE,"BASIC";"leasing and financing",#N/A,FALSE,"BASIC";"returns back up",#N/A,FALSE,"BASIC"}</definedName>
    <definedName name="wrn.Balance._.Sheet." localSheetId="2" hidden="1">{#N/A,#N/A,FALSE,"Bal Sheet(cover)";#N/A,#N/A,FALSE,"Balance Sheet - Local";#N/A,#N/A,FALSE,"Capital Expenditures"}</definedName>
    <definedName name="wrn.Balance._.Sheet." localSheetId="4" hidden="1">{#N/A,#N/A,FALSE,"Bal Sheet(cover)";#N/A,#N/A,FALSE,"Balance Sheet - Local";#N/A,#N/A,FALSE,"Capital Expenditures"}</definedName>
    <definedName name="wrn.Balance._.Sheet." hidden="1">{#N/A,#N/A,FALSE,"Bal Sheet(cover)";#N/A,#N/A,FALSE,"Balance Sheet - Local";#N/A,#N/A,FALSE,"Capital Expenditures"}</definedName>
    <definedName name="wrn.bank._.model." localSheetId="2" hidden="1">{"banks",#N/A,FALSE,"BASIC"}</definedName>
    <definedName name="wrn.bank._.model." localSheetId="4" hidden="1">{"banks",#N/A,FALSE,"BASIC"}</definedName>
    <definedName name="wrn.bank._.model." hidden="1">{"banks",#N/A,FALSE,"BASIC"}</definedName>
    <definedName name="wrn.BANK._.REPORT." localSheetId="2" hidden="1">{"BANK BALANCE SHEET NOTES",#N/A,FALSE,"BALANCE SHEET NOTES";"BANK BALANCE SHEET",#N/A,FALSE,"FNST0907";"BANK P&amp;L",#N/A,FALSE,"P&amp;L- with units"}</definedName>
    <definedName name="wrn.BANK._.REPORT." localSheetId="4" hidden="1">{"BANK BALANCE SHEET NOTES",#N/A,FALSE,"BALANCE SHEET NOTES";"BANK BALANCE SHEET",#N/A,FALSE,"FNST0907";"BANK P&amp;L",#N/A,FALSE,"P&amp;L- with units"}</definedName>
    <definedName name="wrn.BANK._.REPORT." hidden="1">{"BANK BALANCE SHEET NOTES",#N/A,FALSE,"BALANCE SHEET NOTES";"BANK BALANCE SHEET",#N/A,FALSE,"FNST0907";"BANK P&amp;L",#N/A,FALSE,"P&amp;L- with units"}</definedName>
    <definedName name="wrn.Barbara._.Modular._.Indirects." localSheetId="2" hidden="1">{#N/A,#N/A,FALSE,"COVER";#N/A,#N/A,FALSE,"RECAP";#N/A,#N/A,FALSE,"SANTA BARBARA NONMANUAL";#N/A,#N/A,FALSE,"CEQUIP";#N/A,#N/A,FALSE,"WRATE";#N/A,#N/A,FALSE,"INDIRECT";#N/A,#N/A,FALSE,"TRAIN";#N/A,#N/A,FALSE,"MANLOADED SCHEDULE"}</definedName>
    <definedName name="wrn.Barbara._.Modular._.Indirects." localSheetId="4" hidden="1">{#N/A,#N/A,FALSE,"COVER";#N/A,#N/A,FALSE,"RECAP";#N/A,#N/A,FALSE,"SANTA BARBARA NONMANUAL";#N/A,#N/A,FALSE,"CEQUIP";#N/A,#N/A,FALSE,"WRATE";#N/A,#N/A,FALSE,"INDIRECT";#N/A,#N/A,FALSE,"TRAIN";#N/A,#N/A,FALSE,"MANLOADED SCHEDULE"}</definedName>
    <definedName name="wrn.Barbara._.Modular._.Indirects." hidden="1">{#N/A,#N/A,FALSE,"COVER";#N/A,#N/A,FALSE,"RECAP";#N/A,#N/A,FALSE,"SANTA BARBARA NONMANUAL";#N/A,#N/A,FALSE,"CEQUIP";#N/A,#N/A,FALSE,"WRATE";#N/A,#N/A,FALSE,"INDIRECT";#N/A,#N/A,FALSE,"TRAIN";#N/A,#N/A,FALSE,"MANLOADED SCHEDULE"}</definedName>
    <definedName name="wrn.bas" localSheetId="2" hidden="1">{#N/A,#N/A,TRUE,"Title";#N/A,#N/A,TRUE,"Exec Sum";#N/A,#N/A,TRUE,"Summary Ave";#N/A,#N/A,TRUE,"MV";#N/A,#N/A,TRUE,"Improvement";#N/A,#N/A,TRUE,"SVA Ave";#N/A,#N/A,TRUE,"NOPAT";#N/A,#N/A,TRUE,"NOPAT-Fin. Methd";#N/A,#N/A,TRUE,"Capital";#N/A,#N/A,TRUE,"Cost of Capital";#N/A,#N/A,TRUE,"Cash Taxes";#N/A,#N/A,TRUE,"Income Statement";#N/A,#N/A,TRUE,"Balance Sheet";#N/A,#N/A,TRUE,"Unusual"}</definedName>
    <definedName name="wrn.bas" localSheetId="4" hidden="1">{#N/A,#N/A,TRUE,"Title";#N/A,#N/A,TRUE,"Exec Sum";#N/A,#N/A,TRUE,"Summary Ave";#N/A,#N/A,TRUE,"MV";#N/A,#N/A,TRUE,"Improvement";#N/A,#N/A,TRUE,"SVA Ave";#N/A,#N/A,TRUE,"NOPAT";#N/A,#N/A,TRUE,"NOPAT-Fin. Methd";#N/A,#N/A,TRUE,"Capital";#N/A,#N/A,TRUE,"Cost of Capital";#N/A,#N/A,TRUE,"Cash Taxes";#N/A,#N/A,TRUE,"Income Statement";#N/A,#N/A,TRUE,"Balance Sheet";#N/A,#N/A,TRUE,"Unusual"}</definedName>
    <definedName name="wrn.bas" hidden="1">{#N/A,#N/A,TRUE,"Title";#N/A,#N/A,TRUE,"Exec Sum";#N/A,#N/A,TRUE,"Summary Ave";#N/A,#N/A,TRUE,"MV";#N/A,#N/A,TRUE,"Improvement";#N/A,#N/A,TRUE,"SVA Ave";#N/A,#N/A,TRUE,"NOPAT";#N/A,#N/A,TRUE,"NOPAT-Fin. Methd";#N/A,#N/A,TRUE,"Capital";#N/A,#N/A,TRUE,"Cost of Capital";#N/A,#N/A,TRUE,"Cash Taxes";#N/A,#N/A,TRUE,"Income Statement";#N/A,#N/A,TRUE,"Balance Sheet";#N/A,#N/A,TRUE,"Unusual"}</definedName>
    <definedName name="wrn.bas1" localSheetId="2" hidden="1">{#N/A,#N/A,TRUE,"Title";#N/A,#N/A,TRUE,"Exec Sum";#N/A,#N/A,TRUE,"Summary Ave";#N/A,#N/A,TRUE,"MV";#N/A,#N/A,TRUE,"Improvement";#N/A,#N/A,TRUE,"SVA Ave";#N/A,#N/A,TRUE,"NOPAT";#N/A,#N/A,TRUE,"NOPAT-Fin. Methd";#N/A,#N/A,TRUE,"Capital";#N/A,#N/A,TRUE,"Cost of Capital";#N/A,#N/A,TRUE,"Cash Taxes";#N/A,#N/A,TRUE,"Income Statement";#N/A,#N/A,TRUE,"Balance Sheet";#N/A,#N/A,TRUE,"Unusual"}</definedName>
    <definedName name="wrn.bas1" localSheetId="4" hidden="1">{#N/A,#N/A,TRUE,"Title";#N/A,#N/A,TRUE,"Exec Sum";#N/A,#N/A,TRUE,"Summary Ave";#N/A,#N/A,TRUE,"MV";#N/A,#N/A,TRUE,"Improvement";#N/A,#N/A,TRUE,"SVA Ave";#N/A,#N/A,TRUE,"NOPAT";#N/A,#N/A,TRUE,"NOPAT-Fin. Methd";#N/A,#N/A,TRUE,"Capital";#N/A,#N/A,TRUE,"Cost of Capital";#N/A,#N/A,TRUE,"Cash Taxes";#N/A,#N/A,TRUE,"Income Statement";#N/A,#N/A,TRUE,"Balance Sheet";#N/A,#N/A,TRUE,"Unusual"}</definedName>
    <definedName name="wrn.bas1" hidden="1">{#N/A,#N/A,TRUE,"Title";#N/A,#N/A,TRUE,"Exec Sum";#N/A,#N/A,TRUE,"Summary Ave";#N/A,#N/A,TRUE,"MV";#N/A,#N/A,TRUE,"Improvement";#N/A,#N/A,TRUE,"SVA Ave";#N/A,#N/A,TRUE,"NOPAT";#N/A,#N/A,TRUE,"NOPAT-Fin. Methd";#N/A,#N/A,TRUE,"Capital";#N/A,#N/A,TRUE,"Cost of Capital";#N/A,#N/A,TRUE,"Cash Taxes";#N/A,#N/A,TRUE,"Income Statement";#N/A,#N/A,TRUE,"Balance Sheet";#N/A,#N/A,TRUE,"Unusual"}</definedName>
    <definedName name="wrn.bas2" localSheetId="2" hidden="1">{#N/A,#N/A,TRUE,"Title";#N/A,#N/A,TRUE,"Exec Sum";#N/A,#N/A,TRUE,"Summary Ave";#N/A,#N/A,TRUE,"MV";#N/A,#N/A,TRUE,"Improvement";#N/A,#N/A,TRUE,"SVA Ave";#N/A,#N/A,TRUE,"NOPAT";#N/A,#N/A,TRUE,"NOPAT-Fin. Methd";#N/A,#N/A,TRUE,"Capital";#N/A,#N/A,TRUE,"Cost of Capital";#N/A,#N/A,TRUE,"Cash Taxes";#N/A,#N/A,TRUE,"Income Statement";#N/A,#N/A,TRUE,"Balance Sheet";#N/A,#N/A,TRUE,"Unusual"}</definedName>
    <definedName name="wrn.bas2" localSheetId="4" hidden="1">{#N/A,#N/A,TRUE,"Title";#N/A,#N/A,TRUE,"Exec Sum";#N/A,#N/A,TRUE,"Summary Ave";#N/A,#N/A,TRUE,"MV";#N/A,#N/A,TRUE,"Improvement";#N/A,#N/A,TRUE,"SVA Ave";#N/A,#N/A,TRUE,"NOPAT";#N/A,#N/A,TRUE,"NOPAT-Fin. Methd";#N/A,#N/A,TRUE,"Capital";#N/A,#N/A,TRUE,"Cost of Capital";#N/A,#N/A,TRUE,"Cash Taxes";#N/A,#N/A,TRUE,"Income Statement";#N/A,#N/A,TRUE,"Balance Sheet";#N/A,#N/A,TRUE,"Unusual"}</definedName>
    <definedName name="wrn.bas2" hidden="1">{#N/A,#N/A,TRUE,"Title";#N/A,#N/A,TRUE,"Exec Sum";#N/A,#N/A,TRUE,"Summary Ave";#N/A,#N/A,TRUE,"MV";#N/A,#N/A,TRUE,"Improvement";#N/A,#N/A,TRUE,"SVA Ave";#N/A,#N/A,TRUE,"NOPAT";#N/A,#N/A,TRUE,"NOPAT-Fin. Methd";#N/A,#N/A,TRUE,"Capital";#N/A,#N/A,TRUE,"Cost of Capital";#N/A,#N/A,TRUE,"Cash Taxes";#N/A,#N/A,TRUE,"Income Statement";#N/A,#N/A,TRUE,"Balance Sheet";#N/A,#N/A,TRUE,"Unusual"}</definedName>
    <definedName name="wrn.bas3" localSheetId="2" hidden="1">{#N/A,#N/A,TRUE,"Title";#N/A,#N/A,TRUE,"Exec Sum";#N/A,#N/A,TRUE,"Summary Ave";#N/A,#N/A,TRUE,"MV";#N/A,#N/A,TRUE,"Improvement";#N/A,#N/A,TRUE,"SVA Ave";#N/A,#N/A,TRUE,"NOPAT";#N/A,#N/A,TRUE,"NOPAT-Fin. Methd";#N/A,#N/A,TRUE,"Capital";#N/A,#N/A,TRUE,"Cost of Capital";#N/A,#N/A,TRUE,"Cash Taxes";#N/A,#N/A,TRUE,"Income Statement";#N/A,#N/A,TRUE,"Balance Sheet";#N/A,#N/A,TRUE,"Unusual"}</definedName>
    <definedName name="wrn.bas3" localSheetId="4" hidden="1">{#N/A,#N/A,TRUE,"Title";#N/A,#N/A,TRUE,"Exec Sum";#N/A,#N/A,TRUE,"Summary Ave";#N/A,#N/A,TRUE,"MV";#N/A,#N/A,TRUE,"Improvement";#N/A,#N/A,TRUE,"SVA Ave";#N/A,#N/A,TRUE,"NOPAT";#N/A,#N/A,TRUE,"NOPAT-Fin. Methd";#N/A,#N/A,TRUE,"Capital";#N/A,#N/A,TRUE,"Cost of Capital";#N/A,#N/A,TRUE,"Cash Taxes";#N/A,#N/A,TRUE,"Income Statement";#N/A,#N/A,TRUE,"Balance Sheet";#N/A,#N/A,TRUE,"Unusual"}</definedName>
    <definedName name="wrn.bas3" hidden="1">{#N/A,#N/A,TRUE,"Title";#N/A,#N/A,TRUE,"Exec Sum";#N/A,#N/A,TRUE,"Summary Ave";#N/A,#N/A,TRUE,"MV";#N/A,#N/A,TRUE,"Improvement";#N/A,#N/A,TRUE,"SVA Ave";#N/A,#N/A,TRUE,"NOPAT";#N/A,#N/A,TRUE,"NOPAT-Fin. Methd";#N/A,#N/A,TRUE,"Capital";#N/A,#N/A,TRUE,"Cost of Capital";#N/A,#N/A,TRUE,"Cash Taxes";#N/A,#N/A,TRUE,"Income Statement";#N/A,#N/A,TRUE,"Balance Sheet";#N/A,#N/A,TRUE,"Unusual"}</definedName>
    <definedName name="wrn.BaseYearDemand." localSheetId="2" hidden="1">{"Base Year Demand",#N/A,FALSE,"Demand-Base Year"}</definedName>
    <definedName name="wrn.BaseYearDemand." localSheetId="4" hidden="1">{"Base Year Demand",#N/A,FALSE,"Demand-Base Year"}</definedName>
    <definedName name="wrn.BaseYearDemand." hidden="1">{"Base Year Demand",#N/A,FALSE,"Demand-Base Year"}</definedName>
    <definedName name="wrn.basi" localSheetId="2" hidden="1">{#N/A,#N/A,TRUE,"Title";#N/A,#N/A,TRUE,"Exec Sum";#N/A,#N/A,TRUE,"Summary Ave";#N/A,#N/A,TRUE,"MV";#N/A,#N/A,TRUE,"Improvement";#N/A,#N/A,TRUE,"SVA Ave";#N/A,#N/A,TRUE,"NOPAT";#N/A,#N/A,TRUE,"NOPAT-Fin. Methd";#N/A,#N/A,TRUE,"Capital";#N/A,#N/A,TRUE,"Cost of Capital";#N/A,#N/A,TRUE,"Cash Taxes";#N/A,#N/A,TRUE,"Income Statement";#N/A,#N/A,TRUE,"Balance Sheet";#N/A,#N/A,TRUE,"Unusual"}</definedName>
    <definedName name="wrn.basi" localSheetId="4" hidden="1">{#N/A,#N/A,TRUE,"Title";#N/A,#N/A,TRUE,"Exec Sum";#N/A,#N/A,TRUE,"Summary Ave";#N/A,#N/A,TRUE,"MV";#N/A,#N/A,TRUE,"Improvement";#N/A,#N/A,TRUE,"SVA Ave";#N/A,#N/A,TRUE,"NOPAT";#N/A,#N/A,TRUE,"NOPAT-Fin. Methd";#N/A,#N/A,TRUE,"Capital";#N/A,#N/A,TRUE,"Cost of Capital";#N/A,#N/A,TRUE,"Cash Taxes";#N/A,#N/A,TRUE,"Income Statement";#N/A,#N/A,TRUE,"Balance Sheet";#N/A,#N/A,TRUE,"Unusual"}</definedName>
    <definedName name="wrn.basi" hidden="1">{#N/A,#N/A,TRUE,"Title";#N/A,#N/A,TRUE,"Exec Sum";#N/A,#N/A,TRUE,"Summary Ave";#N/A,#N/A,TRUE,"MV";#N/A,#N/A,TRUE,"Improvement";#N/A,#N/A,TRUE,"SVA Ave";#N/A,#N/A,TRUE,"NOPAT";#N/A,#N/A,TRUE,"NOPAT-Fin. Methd";#N/A,#N/A,TRUE,"Capital";#N/A,#N/A,TRUE,"Cost of Capital";#N/A,#N/A,TRUE,"Cash Taxes";#N/A,#N/A,TRUE,"Income Statement";#N/A,#N/A,TRUE,"Balance Sheet";#N/A,#N/A,TRUE,"Unusual"}</definedName>
    <definedName name="WRN.BASIC" localSheetId="2" hidden="1">{#N/A,#N/A,TRUE,"Title";#N/A,#N/A,TRUE,"Exec Sum";#N/A,#N/A,TRUE,"Summary Ave";#N/A,#N/A,TRUE,"MV";#N/A,#N/A,TRUE,"Improvement";#N/A,#N/A,TRUE,"SVA Ave";#N/A,#N/A,TRUE,"NOPAT";#N/A,#N/A,TRUE,"NOPAT-Fin. Methd";#N/A,#N/A,TRUE,"Capital";#N/A,#N/A,TRUE,"Cost of Capital";#N/A,#N/A,TRUE,"Cash Taxes";#N/A,#N/A,TRUE,"Income Statement";#N/A,#N/A,TRUE,"Balance Sheet";#N/A,#N/A,TRUE,"Unusual"}</definedName>
    <definedName name="WRN.BASIC" localSheetId="4" hidden="1">{#N/A,#N/A,TRUE,"Title";#N/A,#N/A,TRUE,"Exec Sum";#N/A,#N/A,TRUE,"Summary Ave";#N/A,#N/A,TRUE,"MV";#N/A,#N/A,TRUE,"Improvement";#N/A,#N/A,TRUE,"SVA Ave";#N/A,#N/A,TRUE,"NOPAT";#N/A,#N/A,TRUE,"NOPAT-Fin. Methd";#N/A,#N/A,TRUE,"Capital";#N/A,#N/A,TRUE,"Cost of Capital";#N/A,#N/A,TRUE,"Cash Taxes";#N/A,#N/A,TRUE,"Income Statement";#N/A,#N/A,TRUE,"Balance Sheet";#N/A,#N/A,TRUE,"Unusual"}</definedName>
    <definedName name="WRN.BASIC" hidden="1">{#N/A,#N/A,TRUE,"Title";#N/A,#N/A,TRUE,"Exec Sum";#N/A,#N/A,TRUE,"Summary Ave";#N/A,#N/A,TRUE,"MV";#N/A,#N/A,TRUE,"Improvement";#N/A,#N/A,TRUE,"SVA Ave";#N/A,#N/A,TRUE,"NOPAT";#N/A,#N/A,TRUE,"NOPAT-Fin. Methd";#N/A,#N/A,TRUE,"Capital";#N/A,#N/A,TRUE,"Cost of Capital";#N/A,#N/A,TRUE,"Cash Taxes";#N/A,#N/A,TRUE,"Income Statement";#N/A,#N/A,TRUE,"Balance Sheet";#N/A,#N/A,TRUE,"Unusual"}</definedName>
    <definedName name="wrn.Basic." localSheetId="2" hidden="1">{#N/A,#N/A,TRUE,"Title";#N/A,#N/A,TRUE,"Exec Sum";#N/A,#N/A,TRUE,"Summary Ave";#N/A,#N/A,TRUE,"MV";#N/A,#N/A,TRUE,"Improvement";#N/A,#N/A,TRUE,"SVA Ave";#N/A,#N/A,TRUE,"NOPAT";#N/A,#N/A,TRUE,"NOPAT-Fin. Methd";#N/A,#N/A,TRUE,"Capital";#N/A,#N/A,TRUE,"Cost of Capital";#N/A,#N/A,TRUE,"Cash Taxes";#N/A,#N/A,TRUE,"Income Statement";#N/A,#N/A,TRUE,"Balance Sheet";#N/A,#N/A,TRUE,"Unusual"}</definedName>
    <definedName name="wrn.Basic." localSheetId="4" hidden="1">{#N/A,#N/A,TRUE,"Title";#N/A,#N/A,TRUE,"Exec Sum";#N/A,#N/A,TRUE,"Summary Ave";#N/A,#N/A,TRUE,"MV";#N/A,#N/A,TRUE,"Improvement";#N/A,#N/A,TRUE,"SVA Ave";#N/A,#N/A,TRUE,"NOPAT";#N/A,#N/A,TRUE,"NOPAT-Fin. Methd";#N/A,#N/A,TRUE,"Capital";#N/A,#N/A,TRUE,"Cost of Capital";#N/A,#N/A,TRUE,"Cash Taxes";#N/A,#N/A,TRUE,"Income Statement";#N/A,#N/A,TRUE,"Balance Sheet";#N/A,#N/A,TRUE,"Unusual"}</definedName>
    <definedName name="wrn.Basic." hidden="1">{#N/A,#N/A,TRUE,"Title";#N/A,#N/A,TRUE,"Exec Sum";#N/A,#N/A,TRUE,"Summary Ave";#N/A,#N/A,TRUE,"MV";#N/A,#N/A,TRUE,"Improvement";#N/A,#N/A,TRUE,"SVA Ave";#N/A,#N/A,TRUE,"NOPAT";#N/A,#N/A,TRUE,"NOPAT-Fin. Methd";#N/A,#N/A,TRUE,"Capital";#N/A,#N/A,TRUE,"Cost of Capital";#N/A,#N/A,TRUE,"Cash Taxes";#N/A,#N/A,TRUE,"Income Statement";#N/A,#N/A,TRUE,"Balance Sheet";#N/A,#N/A,TRUE,"Unusual"}</definedName>
    <definedName name="wrn.Basic.2" localSheetId="2" hidden="1">{#N/A,#N/A,TRUE,"Title";#N/A,#N/A,TRUE,"Exec Sum";#N/A,#N/A,TRUE,"Summary Ave";#N/A,#N/A,TRUE,"MV";#N/A,#N/A,TRUE,"Improvement";#N/A,#N/A,TRUE,"SVA Ave";#N/A,#N/A,TRUE,"NOPAT";#N/A,#N/A,TRUE,"NOPAT-Fin. Methd";#N/A,#N/A,TRUE,"Capital";#N/A,#N/A,TRUE,"Cost of Capital";#N/A,#N/A,TRUE,"Cash Taxes";#N/A,#N/A,TRUE,"Income Statement";#N/A,#N/A,TRUE,"Balance Sheet";#N/A,#N/A,TRUE,"Unusual"}</definedName>
    <definedName name="wrn.Basic.2" localSheetId="4" hidden="1">{#N/A,#N/A,TRUE,"Title";#N/A,#N/A,TRUE,"Exec Sum";#N/A,#N/A,TRUE,"Summary Ave";#N/A,#N/A,TRUE,"MV";#N/A,#N/A,TRUE,"Improvement";#N/A,#N/A,TRUE,"SVA Ave";#N/A,#N/A,TRUE,"NOPAT";#N/A,#N/A,TRUE,"NOPAT-Fin. Methd";#N/A,#N/A,TRUE,"Capital";#N/A,#N/A,TRUE,"Cost of Capital";#N/A,#N/A,TRUE,"Cash Taxes";#N/A,#N/A,TRUE,"Income Statement";#N/A,#N/A,TRUE,"Balance Sheet";#N/A,#N/A,TRUE,"Unusual"}</definedName>
    <definedName name="wrn.Basic.2" hidden="1">{#N/A,#N/A,TRUE,"Title";#N/A,#N/A,TRUE,"Exec Sum";#N/A,#N/A,TRUE,"Summary Ave";#N/A,#N/A,TRUE,"MV";#N/A,#N/A,TRUE,"Improvement";#N/A,#N/A,TRUE,"SVA Ave";#N/A,#N/A,TRUE,"NOPAT";#N/A,#N/A,TRUE,"NOPAT-Fin. Methd";#N/A,#N/A,TRUE,"Capital";#N/A,#N/A,TRUE,"Cost of Capital";#N/A,#N/A,TRUE,"Cash Taxes";#N/A,#N/A,TRUE,"Income Statement";#N/A,#N/A,TRUE,"Balance Sheet";#N/A,#N/A,TRUE,"Unusual"}</definedName>
    <definedName name="wrn.Basic.3" localSheetId="2" hidden="1">{#N/A,#N/A,TRUE,"Title";#N/A,#N/A,TRUE,"Exec Sum";#N/A,#N/A,TRUE,"Summary Ave";#N/A,#N/A,TRUE,"MV";#N/A,#N/A,TRUE,"Improvement";#N/A,#N/A,TRUE,"SVA Ave";#N/A,#N/A,TRUE,"NOPAT";#N/A,#N/A,TRUE,"NOPAT-Fin. Methd";#N/A,#N/A,TRUE,"Capital";#N/A,#N/A,TRUE,"Cost of Capital";#N/A,#N/A,TRUE,"Cash Taxes";#N/A,#N/A,TRUE,"Income Statement";#N/A,#N/A,TRUE,"Balance Sheet";#N/A,#N/A,TRUE,"Unusual"}</definedName>
    <definedName name="wrn.Basic.3" localSheetId="4" hidden="1">{#N/A,#N/A,TRUE,"Title";#N/A,#N/A,TRUE,"Exec Sum";#N/A,#N/A,TRUE,"Summary Ave";#N/A,#N/A,TRUE,"MV";#N/A,#N/A,TRUE,"Improvement";#N/A,#N/A,TRUE,"SVA Ave";#N/A,#N/A,TRUE,"NOPAT";#N/A,#N/A,TRUE,"NOPAT-Fin. Methd";#N/A,#N/A,TRUE,"Capital";#N/A,#N/A,TRUE,"Cost of Capital";#N/A,#N/A,TRUE,"Cash Taxes";#N/A,#N/A,TRUE,"Income Statement";#N/A,#N/A,TRUE,"Balance Sheet";#N/A,#N/A,TRUE,"Unusual"}</definedName>
    <definedName name="wrn.Basic.3" hidden="1">{#N/A,#N/A,TRUE,"Title";#N/A,#N/A,TRUE,"Exec Sum";#N/A,#N/A,TRUE,"Summary Ave";#N/A,#N/A,TRUE,"MV";#N/A,#N/A,TRUE,"Improvement";#N/A,#N/A,TRUE,"SVA Ave";#N/A,#N/A,TRUE,"NOPAT";#N/A,#N/A,TRUE,"NOPAT-Fin. Methd";#N/A,#N/A,TRUE,"Capital";#N/A,#N/A,TRUE,"Cost of Capital";#N/A,#N/A,TRUE,"Cash Taxes";#N/A,#N/A,TRUE,"Income Statement";#N/A,#N/A,TRUE,"Balance Sheet";#N/A,#N/A,TRUE,"Unusual"}</definedName>
    <definedName name="wrn.basic2" localSheetId="2" hidden="1">{#N/A,#N/A,TRUE,"Title";#N/A,#N/A,TRUE,"Exec Sum";#N/A,#N/A,TRUE,"Summary Ave";#N/A,#N/A,TRUE,"MV";#N/A,#N/A,TRUE,"Improvement";#N/A,#N/A,TRUE,"SVA Ave";#N/A,#N/A,TRUE,"NOPAT";#N/A,#N/A,TRUE,"NOPAT-Fin. Methd";#N/A,#N/A,TRUE,"Capital";#N/A,#N/A,TRUE,"Cost of Capital";#N/A,#N/A,TRUE,"Cash Taxes";#N/A,#N/A,TRUE,"Income Statement";#N/A,#N/A,TRUE,"Balance Sheet";#N/A,#N/A,TRUE,"Unusual"}</definedName>
    <definedName name="wrn.basic2" localSheetId="4" hidden="1">{#N/A,#N/A,TRUE,"Title";#N/A,#N/A,TRUE,"Exec Sum";#N/A,#N/A,TRUE,"Summary Ave";#N/A,#N/A,TRUE,"MV";#N/A,#N/A,TRUE,"Improvement";#N/A,#N/A,TRUE,"SVA Ave";#N/A,#N/A,TRUE,"NOPAT";#N/A,#N/A,TRUE,"NOPAT-Fin. Methd";#N/A,#N/A,TRUE,"Capital";#N/A,#N/A,TRUE,"Cost of Capital";#N/A,#N/A,TRUE,"Cash Taxes";#N/A,#N/A,TRUE,"Income Statement";#N/A,#N/A,TRUE,"Balance Sheet";#N/A,#N/A,TRUE,"Unusual"}</definedName>
    <definedName name="wrn.basic2" hidden="1">{#N/A,#N/A,TRUE,"Title";#N/A,#N/A,TRUE,"Exec Sum";#N/A,#N/A,TRUE,"Summary Ave";#N/A,#N/A,TRUE,"MV";#N/A,#N/A,TRUE,"Improvement";#N/A,#N/A,TRUE,"SVA Ave";#N/A,#N/A,TRUE,"NOPAT";#N/A,#N/A,TRUE,"NOPAT-Fin. Methd";#N/A,#N/A,TRUE,"Capital";#N/A,#N/A,TRUE,"Cost of Capital";#N/A,#N/A,TRUE,"Cash Taxes";#N/A,#N/A,TRUE,"Income Statement";#N/A,#N/A,TRUE,"Balance Sheet";#N/A,#N/A,TRUE,"Unusual"}</definedName>
    <definedName name="wrn.basic3" localSheetId="2" hidden="1">{#N/A,#N/A,TRUE,"Title";#N/A,#N/A,TRUE,"Exec Sum";#N/A,#N/A,TRUE,"Summary Ave";#N/A,#N/A,TRUE,"MV";#N/A,#N/A,TRUE,"Improvement";#N/A,#N/A,TRUE,"SVA Ave";#N/A,#N/A,TRUE,"NOPAT";#N/A,#N/A,TRUE,"NOPAT-Fin. Methd";#N/A,#N/A,TRUE,"Capital";#N/A,#N/A,TRUE,"Cost of Capital";#N/A,#N/A,TRUE,"Cash Taxes";#N/A,#N/A,TRUE,"Income Statement";#N/A,#N/A,TRUE,"Balance Sheet";#N/A,#N/A,TRUE,"Unusual"}</definedName>
    <definedName name="wrn.basic3" localSheetId="4" hidden="1">{#N/A,#N/A,TRUE,"Title";#N/A,#N/A,TRUE,"Exec Sum";#N/A,#N/A,TRUE,"Summary Ave";#N/A,#N/A,TRUE,"MV";#N/A,#N/A,TRUE,"Improvement";#N/A,#N/A,TRUE,"SVA Ave";#N/A,#N/A,TRUE,"NOPAT";#N/A,#N/A,TRUE,"NOPAT-Fin. Methd";#N/A,#N/A,TRUE,"Capital";#N/A,#N/A,TRUE,"Cost of Capital";#N/A,#N/A,TRUE,"Cash Taxes";#N/A,#N/A,TRUE,"Income Statement";#N/A,#N/A,TRUE,"Balance Sheet";#N/A,#N/A,TRUE,"Unusual"}</definedName>
    <definedName name="wrn.basic3" hidden="1">{#N/A,#N/A,TRUE,"Title";#N/A,#N/A,TRUE,"Exec Sum";#N/A,#N/A,TRUE,"Summary Ave";#N/A,#N/A,TRUE,"MV";#N/A,#N/A,TRUE,"Improvement";#N/A,#N/A,TRUE,"SVA Ave";#N/A,#N/A,TRUE,"NOPAT";#N/A,#N/A,TRUE,"NOPAT-Fin. Methd";#N/A,#N/A,TRUE,"Capital";#N/A,#N/A,TRUE,"Cost of Capital";#N/A,#N/A,TRUE,"Cash Taxes";#N/A,#N/A,TRUE,"Income Statement";#N/A,#N/A,TRUE,"Balance Sheet";#N/A,#N/A,TRUE,"Unusual"}</definedName>
    <definedName name="wrn.basic4" localSheetId="2" hidden="1">{#N/A,#N/A,TRUE,"Title";#N/A,#N/A,TRUE,"Exec Sum";#N/A,#N/A,TRUE,"Summary Ave";#N/A,#N/A,TRUE,"MV";#N/A,#N/A,TRUE,"Improvement";#N/A,#N/A,TRUE,"SVA Ave";#N/A,#N/A,TRUE,"NOPAT";#N/A,#N/A,TRUE,"NOPAT-Fin. Methd";#N/A,#N/A,TRUE,"Capital";#N/A,#N/A,TRUE,"Cost of Capital";#N/A,#N/A,TRUE,"Cash Taxes";#N/A,#N/A,TRUE,"Income Statement";#N/A,#N/A,TRUE,"Balance Sheet";#N/A,#N/A,TRUE,"Unusual"}</definedName>
    <definedName name="wrn.basic4" localSheetId="4" hidden="1">{#N/A,#N/A,TRUE,"Title";#N/A,#N/A,TRUE,"Exec Sum";#N/A,#N/A,TRUE,"Summary Ave";#N/A,#N/A,TRUE,"MV";#N/A,#N/A,TRUE,"Improvement";#N/A,#N/A,TRUE,"SVA Ave";#N/A,#N/A,TRUE,"NOPAT";#N/A,#N/A,TRUE,"NOPAT-Fin. Methd";#N/A,#N/A,TRUE,"Capital";#N/A,#N/A,TRUE,"Cost of Capital";#N/A,#N/A,TRUE,"Cash Taxes";#N/A,#N/A,TRUE,"Income Statement";#N/A,#N/A,TRUE,"Balance Sheet";#N/A,#N/A,TRUE,"Unusual"}</definedName>
    <definedName name="wrn.basic4" hidden="1">{#N/A,#N/A,TRUE,"Title";#N/A,#N/A,TRUE,"Exec Sum";#N/A,#N/A,TRUE,"Summary Ave";#N/A,#N/A,TRUE,"MV";#N/A,#N/A,TRUE,"Improvement";#N/A,#N/A,TRUE,"SVA Ave";#N/A,#N/A,TRUE,"NOPAT";#N/A,#N/A,TRUE,"NOPAT-Fin. Methd";#N/A,#N/A,TRUE,"Capital";#N/A,#N/A,TRUE,"Cost of Capital";#N/A,#N/A,TRUE,"Cash Taxes";#N/A,#N/A,TRUE,"Income Statement";#N/A,#N/A,TRUE,"Balance Sheet";#N/A,#N/A,TRUE,"Unusual"}</definedName>
    <definedName name="wrn.basic5" localSheetId="2" hidden="1">{#N/A,#N/A,TRUE,"Title";#N/A,#N/A,TRUE,"Exec Sum";#N/A,#N/A,TRUE,"Summary Ave";#N/A,#N/A,TRUE,"MV";#N/A,#N/A,TRUE,"Improvement";#N/A,#N/A,TRUE,"SVA Ave";#N/A,#N/A,TRUE,"NOPAT";#N/A,#N/A,TRUE,"NOPAT-Fin. Methd";#N/A,#N/A,TRUE,"Capital";#N/A,#N/A,TRUE,"Cost of Capital";#N/A,#N/A,TRUE,"Cash Taxes";#N/A,#N/A,TRUE,"Income Statement";#N/A,#N/A,TRUE,"Balance Sheet";#N/A,#N/A,TRUE,"Unusual"}</definedName>
    <definedName name="wrn.basic5" localSheetId="4" hidden="1">{#N/A,#N/A,TRUE,"Title";#N/A,#N/A,TRUE,"Exec Sum";#N/A,#N/A,TRUE,"Summary Ave";#N/A,#N/A,TRUE,"MV";#N/A,#N/A,TRUE,"Improvement";#N/A,#N/A,TRUE,"SVA Ave";#N/A,#N/A,TRUE,"NOPAT";#N/A,#N/A,TRUE,"NOPAT-Fin. Methd";#N/A,#N/A,TRUE,"Capital";#N/A,#N/A,TRUE,"Cost of Capital";#N/A,#N/A,TRUE,"Cash Taxes";#N/A,#N/A,TRUE,"Income Statement";#N/A,#N/A,TRUE,"Balance Sheet";#N/A,#N/A,TRUE,"Unusual"}</definedName>
    <definedName name="wrn.basic5" hidden="1">{#N/A,#N/A,TRUE,"Title";#N/A,#N/A,TRUE,"Exec Sum";#N/A,#N/A,TRUE,"Summary Ave";#N/A,#N/A,TRUE,"MV";#N/A,#N/A,TRUE,"Improvement";#N/A,#N/A,TRUE,"SVA Ave";#N/A,#N/A,TRUE,"NOPAT";#N/A,#N/A,TRUE,"NOPAT-Fin. Methd";#N/A,#N/A,TRUE,"Capital";#N/A,#N/A,TRUE,"Cost of Capital";#N/A,#N/A,TRUE,"Cash Taxes";#N/A,#N/A,TRUE,"Income Statement";#N/A,#N/A,TRUE,"Balance Sheet";#N/A,#N/A,TRUE,"Unusual"}</definedName>
    <definedName name="wrn.basics" localSheetId="2" hidden="1">{#N/A,#N/A,TRUE,"Title";#N/A,#N/A,TRUE,"Exec Sum";#N/A,#N/A,TRUE,"Summary Ave";#N/A,#N/A,TRUE,"MV";#N/A,#N/A,TRUE,"Improvement";#N/A,#N/A,TRUE,"SVA Ave";#N/A,#N/A,TRUE,"NOPAT";#N/A,#N/A,TRUE,"NOPAT-Fin. Methd";#N/A,#N/A,TRUE,"Capital";#N/A,#N/A,TRUE,"Cost of Capital";#N/A,#N/A,TRUE,"Cash Taxes";#N/A,#N/A,TRUE,"Income Statement";#N/A,#N/A,TRUE,"Balance Sheet";#N/A,#N/A,TRUE,"Unusual"}</definedName>
    <definedName name="wrn.basics" localSheetId="4" hidden="1">{#N/A,#N/A,TRUE,"Title";#N/A,#N/A,TRUE,"Exec Sum";#N/A,#N/A,TRUE,"Summary Ave";#N/A,#N/A,TRUE,"MV";#N/A,#N/A,TRUE,"Improvement";#N/A,#N/A,TRUE,"SVA Ave";#N/A,#N/A,TRUE,"NOPAT";#N/A,#N/A,TRUE,"NOPAT-Fin. Methd";#N/A,#N/A,TRUE,"Capital";#N/A,#N/A,TRUE,"Cost of Capital";#N/A,#N/A,TRUE,"Cash Taxes";#N/A,#N/A,TRUE,"Income Statement";#N/A,#N/A,TRUE,"Balance Sheet";#N/A,#N/A,TRUE,"Unusual"}</definedName>
    <definedName name="wrn.basics" hidden="1">{#N/A,#N/A,TRUE,"Title";#N/A,#N/A,TRUE,"Exec Sum";#N/A,#N/A,TRUE,"Summary Ave";#N/A,#N/A,TRUE,"MV";#N/A,#N/A,TRUE,"Improvement";#N/A,#N/A,TRUE,"SVA Ave";#N/A,#N/A,TRUE,"NOPAT";#N/A,#N/A,TRUE,"NOPAT-Fin. Methd";#N/A,#N/A,TRUE,"Capital";#N/A,#N/A,TRUE,"Cost of Capital";#N/A,#N/A,TRUE,"Cash Taxes";#N/A,#N/A,TRUE,"Income Statement";#N/A,#N/A,TRUE,"Balance Sheet";#N/A,#N/A,TRUE,"Unusual"}</definedName>
    <definedName name="wrn.basicss" localSheetId="2" hidden="1">{#N/A,#N/A,TRUE,"Title";#N/A,#N/A,TRUE,"Exec Sum";#N/A,#N/A,TRUE,"Summary Ave";#N/A,#N/A,TRUE,"MV";#N/A,#N/A,TRUE,"Improvement";#N/A,#N/A,TRUE,"SVA Ave";#N/A,#N/A,TRUE,"NOPAT";#N/A,#N/A,TRUE,"NOPAT-Fin. Methd";#N/A,#N/A,TRUE,"Capital";#N/A,#N/A,TRUE,"Cost of Capital";#N/A,#N/A,TRUE,"Cash Taxes";#N/A,#N/A,TRUE,"Income Statement";#N/A,#N/A,TRUE,"Balance Sheet";#N/A,#N/A,TRUE,"Unusual"}</definedName>
    <definedName name="wrn.basicss" localSheetId="4" hidden="1">{#N/A,#N/A,TRUE,"Title";#N/A,#N/A,TRUE,"Exec Sum";#N/A,#N/A,TRUE,"Summary Ave";#N/A,#N/A,TRUE,"MV";#N/A,#N/A,TRUE,"Improvement";#N/A,#N/A,TRUE,"SVA Ave";#N/A,#N/A,TRUE,"NOPAT";#N/A,#N/A,TRUE,"NOPAT-Fin. Methd";#N/A,#N/A,TRUE,"Capital";#N/A,#N/A,TRUE,"Cost of Capital";#N/A,#N/A,TRUE,"Cash Taxes";#N/A,#N/A,TRUE,"Income Statement";#N/A,#N/A,TRUE,"Balance Sheet";#N/A,#N/A,TRUE,"Unusual"}</definedName>
    <definedName name="wrn.basicss" hidden="1">{#N/A,#N/A,TRUE,"Title";#N/A,#N/A,TRUE,"Exec Sum";#N/A,#N/A,TRUE,"Summary Ave";#N/A,#N/A,TRUE,"MV";#N/A,#N/A,TRUE,"Improvement";#N/A,#N/A,TRUE,"SVA Ave";#N/A,#N/A,TRUE,"NOPAT";#N/A,#N/A,TRUE,"NOPAT-Fin. Methd";#N/A,#N/A,TRUE,"Capital";#N/A,#N/A,TRUE,"Cost of Capital";#N/A,#N/A,TRUE,"Cash Taxes";#N/A,#N/A,TRUE,"Income Statement";#N/A,#N/A,TRUE,"Balance Sheet";#N/A,#N/A,TRUE,"Unusual"}</definedName>
    <definedName name="wrn.basiii" localSheetId="2" hidden="1">{#N/A,#N/A,TRUE,"Title";#N/A,#N/A,TRUE,"Exec Sum";#N/A,#N/A,TRUE,"Summary Ave";#N/A,#N/A,TRUE,"MV";#N/A,#N/A,TRUE,"Improvement";#N/A,#N/A,TRUE,"SVA Ave";#N/A,#N/A,TRUE,"NOPAT";#N/A,#N/A,TRUE,"NOPAT-Fin. Methd";#N/A,#N/A,TRUE,"Capital";#N/A,#N/A,TRUE,"Cost of Capital";#N/A,#N/A,TRUE,"Cash Taxes";#N/A,#N/A,TRUE,"Income Statement";#N/A,#N/A,TRUE,"Balance Sheet";#N/A,#N/A,TRUE,"Unusual"}</definedName>
    <definedName name="wrn.basiii" localSheetId="4" hidden="1">{#N/A,#N/A,TRUE,"Title";#N/A,#N/A,TRUE,"Exec Sum";#N/A,#N/A,TRUE,"Summary Ave";#N/A,#N/A,TRUE,"MV";#N/A,#N/A,TRUE,"Improvement";#N/A,#N/A,TRUE,"SVA Ave";#N/A,#N/A,TRUE,"NOPAT";#N/A,#N/A,TRUE,"NOPAT-Fin. Methd";#N/A,#N/A,TRUE,"Capital";#N/A,#N/A,TRUE,"Cost of Capital";#N/A,#N/A,TRUE,"Cash Taxes";#N/A,#N/A,TRUE,"Income Statement";#N/A,#N/A,TRUE,"Balance Sheet";#N/A,#N/A,TRUE,"Unusual"}</definedName>
    <definedName name="wrn.basiii" hidden="1">{#N/A,#N/A,TRUE,"Title";#N/A,#N/A,TRUE,"Exec Sum";#N/A,#N/A,TRUE,"Summary Ave";#N/A,#N/A,TRUE,"MV";#N/A,#N/A,TRUE,"Improvement";#N/A,#N/A,TRUE,"SVA Ave";#N/A,#N/A,TRUE,"NOPAT";#N/A,#N/A,TRUE,"NOPAT-Fin. Methd";#N/A,#N/A,TRUE,"Capital";#N/A,#N/A,TRUE,"Cost of Capital";#N/A,#N/A,TRUE,"Cash Taxes";#N/A,#N/A,TRUE,"Income Statement";#N/A,#N/A,TRUE,"Balance Sheet";#N/A,#N/A,TRUE,"Unusual"}</definedName>
    <definedName name="wrn.Bewegungsbilanz." localSheetId="2" hidden="1">{#N/A,#N/A,FALSE,"Mittelherkunft";#N/A,#N/A,FALSE,"Mittelverwendung"}</definedName>
    <definedName name="wrn.Bewegungsbilanz." localSheetId="4" hidden="1">{#N/A,#N/A,FALSE,"Mittelherkunft";#N/A,#N/A,FALSE,"Mittelverwendung"}</definedName>
    <definedName name="wrn.Bewegungsbilanz." hidden="1">{#N/A,#N/A,FALSE,"Mittelherkunft";#N/A,#N/A,FALSE,"Mittelverwendung"}</definedName>
    <definedName name="wrn.BidCo." localSheetId="2" hidden="1">{#N/A,#N/A,FALSE,"BidCo Assumptions";#N/A,#N/A,FALSE,"Credit Stats";#N/A,#N/A,FALSE,"Bidco Summary";#N/A,#N/A,FALSE,"BIDCO Consolidated"}</definedName>
    <definedName name="wrn.BidCo." localSheetId="4" hidden="1">{#N/A,#N/A,FALSE,"BidCo Assumptions";#N/A,#N/A,FALSE,"Credit Stats";#N/A,#N/A,FALSE,"Bidco Summary";#N/A,#N/A,FALSE,"BIDCO Consolidated"}</definedName>
    <definedName name="wrn.BidCo." hidden="1">{#N/A,#N/A,FALSE,"BidCo Assumptions";#N/A,#N/A,FALSE,"Credit Stats";#N/A,#N/A,FALSE,"Bidco Summary";#N/A,#N/A,FALSE,"BIDCO Consolidated"}</definedName>
    <definedName name="wrn.Bilan." localSheetId="2" hidden="1">{#N/A,#N/A,FALSE,"Bilan"}</definedName>
    <definedName name="wrn.Bilan." localSheetId="4" hidden="1">{#N/A,#N/A,FALSE,"Bilan"}</definedName>
    <definedName name="wrn.Bilan." hidden="1">{#N/A,#N/A,FALSE,"Bilan"}</definedName>
    <definedName name="wrn.Bilanz." localSheetId="2" hidden="1">{#N/A,#N/A,FALSE,"Layout Aktiva";#N/A,#N/A,FALSE,"Layout Passiva"}</definedName>
    <definedName name="wrn.Bilanz." localSheetId="4" hidden="1">{#N/A,#N/A,FALSE,"Layout Aktiva";#N/A,#N/A,FALSE,"Layout Passiva"}</definedName>
    <definedName name="wrn.Bilanz." hidden="1">{#N/A,#N/A,FALSE,"Layout Aktiva";#N/A,#N/A,FALSE,"Layout Passiva"}</definedName>
    <definedName name="wrn.billan." localSheetId="2" hidden="1">{#N/A,#N/A,FALSE,"PA";#N/A,#N/A,FALSE,"PA"}</definedName>
    <definedName name="wrn.billan." localSheetId="4" hidden="1">{#N/A,#N/A,FALSE,"PA";#N/A,#N/A,FALSE,"PA"}</definedName>
    <definedName name="wrn.billan." hidden="1">{#N/A,#N/A,FALSE,"PA";#N/A,#N/A,FALSE,"PA"}</definedName>
    <definedName name="wrn.billan._1" localSheetId="2" hidden="1">{#N/A,#N/A,FALSE,"PA";#N/A,#N/A,FALSE,"PA"}</definedName>
    <definedName name="wrn.billan._1" localSheetId="4" hidden="1">{#N/A,#N/A,FALSE,"PA";#N/A,#N/A,FALSE,"PA"}</definedName>
    <definedName name="wrn.billan._1" hidden="1">{#N/A,#N/A,FALSE,"PA";#N/A,#N/A,FALSE,"PA"}</definedName>
    <definedName name="wrn.billan._1_1" localSheetId="2" hidden="1">{#N/A,#N/A,FALSE,"PA";#N/A,#N/A,FALSE,"PA"}</definedName>
    <definedName name="wrn.billan._1_1" localSheetId="4" hidden="1">{#N/A,#N/A,FALSE,"PA";#N/A,#N/A,FALSE,"PA"}</definedName>
    <definedName name="wrn.billan._1_1" hidden="1">{#N/A,#N/A,FALSE,"PA";#N/A,#N/A,FALSE,"PA"}</definedName>
    <definedName name="wrn.billan._1_2" localSheetId="2" hidden="1">{#N/A,#N/A,FALSE,"PA";#N/A,#N/A,FALSE,"PA"}</definedName>
    <definedName name="wrn.billan._1_2" localSheetId="4" hidden="1">{#N/A,#N/A,FALSE,"PA";#N/A,#N/A,FALSE,"PA"}</definedName>
    <definedName name="wrn.billan._1_2" hidden="1">{#N/A,#N/A,FALSE,"PA";#N/A,#N/A,FALSE,"PA"}</definedName>
    <definedName name="wrn.billan._2" localSheetId="2" hidden="1">{#N/A,#N/A,FALSE,"PA";#N/A,#N/A,FALSE,"PA"}</definedName>
    <definedName name="wrn.billan._2" localSheetId="4" hidden="1">{#N/A,#N/A,FALSE,"PA";#N/A,#N/A,FALSE,"PA"}</definedName>
    <definedName name="wrn.billan._2" hidden="1">{#N/A,#N/A,FALSE,"PA";#N/A,#N/A,FALSE,"PA"}</definedName>
    <definedName name="wrn.billan._2_1" localSheetId="2" hidden="1">{#N/A,#N/A,FALSE,"PA";#N/A,#N/A,FALSE,"PA"}</definedName>
    <definedName name="wrn.billan._2_1" localSheetId="4" hidden="1">{#N/A,#N/A,FALSE,"PA";#N/A,#N/A,FALSE,"PA"}</definedName>
    <definedName name="wrn.billan._2_1" hidden="1">{#N/A,#N/A,FALSE,"PA";#N/A,#N/A,FALSE,"PA"}</definedName>
    <definedName name="wrn.billan._2_2" localSheetId="2" hidden="1">{#N/A,#N/A,FALSE,"PA";#N/A,#N/A,FALSE,"PA"}</definedName>
    <definedName name="wrn.billan._2_2" localSheetId="4" hidden="1">{#N/A,#N/A,FALSE,"PA";#N/A,#N/A,FALSE,"PA"}</definedName>
    <definedName name="wrn.billan._2_2" hidden="1">{#N/A,#N/A,FALSE,"PA";#N/A,#N/A,FALSE,"PA"}</definedName>
    <definedName name="wrn.billan._3" localSheetId="2" hidden="1">{#N/A,#N/A,FALSE,"PA";#N/A,#N/A,FALSE,"PA"}</definedName>
    <definedName name="wrn.billan._3" localSheetId="4" hidden="1">{#N/A,#N/A,FALSE,"PA";#N/A,#N/A,FALSE,"PA"}</definedName>
    <definedName name="wrn.billan._3" hidden="1">{#N/A,#N/A,FALSE,"PA";#N/A,#N/A,FALSE,"PA"}</definedName>
    <definedName name="wrn.billan._3_1" localSheetId="2" hidden="1">{#N/A,#N/A,FALSE,"PA";#N/A,#N/A,FALSE,"PA"}</definedName>
    <definedName name="wrn.billan._3_1" localSheetId="4" hidden="1">{#N/A,#N/A,FALSE,"PA";#N/A,#N/A,FALSE,"PA"}</definedName>
    <definedName name="wrn.billan._3_1" hidden="1">{#N/A,#N/A,FALSE,"PA";#N/A,#N/A,FALSE,"PA"}</definedName>
    <definedName name="wrn.billan._3_2" localSheetId="2" hidden="1">{#N/A,#N/A,FALSE,"PA";#N/A,#N/A,FALSE,"PA"}</definedName>
    <definedName name="wrn.billan._3_2" localSheetId="4" hidden="1">{#N/A,#N/A,FALSE,"PA";#N/A,#N/A,FALSE,"PA"}</definedName>
    <definedName name="wrn.billan._3_2" hidden="1">{#N/A,#N/A,FALSE,"PA";#N/A,#N/A,FALSE,"PA"}</definedName>
    <definedName name="wrn.billan._4" localSheetId="2" hidden="1">{#N/A,#N/A,FALSE,"PA";#N/A,#N/A,FALSE,"PA"}</definedName>
    <definedName name="wrn.billan._4" localSheetId="4" hidden="1">{#N/A,#N/A,FALSE,"PA";#N/A,#N/A,FALSE,"PA"}</definedName>
    <definedName name="wrn.billan._4" hidden="1">{#N/A,#N/A,FALSE,"PA";#N/A,#N/A,FALSE,"PA"}</definedName>
    <definedName name="wrn.billan._5" localSheetId="2" hidden="1">{#N/A,#N/A,FALSE,"PA";#N/A,#N/A,FALSE,"PA"}</definedName>
    <definedName name="wrn.billan._5" localSheetId="4" hidden="1">{#N/A,#N/A,FALSE,"PA";#N/A,#N/A,FALSE,"PA"}</definedName>
    <definedName name="wrn.billan._5" hidden="1">{#N/A,#N/A,FALSE,"PA";#N/A,#N/A,FALSE,"PA"}</definedName>
    <definedName name="wrn.bleu4." localSheetId="2" hidden="1">{#N/A,#N/A,FALSE}</definedName>
    <definedName name="wrn.bleu4." localSheetId="4" hidden="1">{#N/A,#N/A,FALSE}</definedName>
    <definedName name="wrn.bleu4." hidden="1">{#N/A,#N/A,FALSE}</definedName>
    <definedName name="wrn.BM." localSheetId="2" hidden="1">{#N/A,#N/A,FALSE,"CCTV"}</definedName>
    <definedName name="wrn.BM." localSheetId="4" hidden="1">{#N/A,#N/A,FALSE,"CCTV"}</definedName>
    <definedName name="wrn.BM." hidden="1">{#N/A,#N/A,FALSE,"CCTV"}</definedName>
    <definedName name="wrn.Both._.Outputs." localSheetId="2" hidden="1">{"LTV Output",#N/A,FALSE,"Output";"DCR Output",#N/A,FALSE,"Output"}</definedName>
    <definedName name="wrn.Both._.Outputs." localSheetId="4" hidden="1">{"LTV Output",#N/A,FALSE,"Output";"DCR Output",#N/A,FALSE,"Output"}</definedName>
    <definedName name="wrn.Both._.Outputs." hidden="1">{"LTV Output",#N/A,FALSE,"Output";"DCR Output",#N/A,FALSE,"Output"}</definedName>
    <definedName name="wrn.BP._.print." localSheetId="2" hidden="1">{#N/A,#N/A,FALSE,"BANNERS";#N/A,#N/A,FALSE,"Market";#N/A,#N/A,FALSE,"Tel Rev";#N/A,#N/A,FALSE,"Revenues IOL";#N/A,#N/A,FALSE,"Invest";#N/A,#N/A,FALSE,"Op Cost1";#N/A,#N/A,FALSE,"Op Cost2";#N/A,#N/A,FALSE,"Oth_&amp;_Tot_Revenues";#N/A,#N/A,FALSE,"Fin Mod";#N/A,#N/A,FALSE,"FinMod_RoW";#N/A,#N/A,FALSE,"P&amp;E Burocrat";#N/A,#N/A,FALSE,"cash flow"}</definedName>
    <definedName name="wrn.BP._.print." localSheetId="4" hidden="1">{#N/A,#N/A,FALSE,"BANNERS";#N/A,#N/A,FALSE,"Market";#N/A,#N/A,FALSE,"Tel Rev";#N/A,#N/A,FALSE,"Revenues IOL";#N/A,#N/A,FALSE,"Invest";#N/A,#N/A,FALSE,"Op Cost1";#N/A,#N/A,FALSE,"Op Cost2";#N/A,#N/A,FALSE,"Oth_&amp;_Tot_Revenues";#N/A,#N/A,FALSE,"Fin Mod";#N/A,#N/A,FALSE,"FinMod_RoW";#N/A,#N/A,FALSE,"P&amp;E Burocrat";#N/A,#N/A,FALSE,"cash flow"}</definedName>
    <definedName name="wrn.BP._.print." hidden="1">{#N/A,#N/A,FALSE,"BANNERS";#N/A,#N/A,FALSE,"Market";#N/A,#N/A,FALSE,"Tel Rev";#N/A,#N/A,FALSE,"Revenues IOL";#N/A,#N/A,FALSE,"Invest";#N/A,#N/A,FALSE,"Op Cost1";#N/A,#N/A,FALSE,"Op Cost2";#N/A,#N/A,FALSE,"Oth_&amp;_Tot_Revenues";#N/A,#N/A,FALSE,"Fin Mod";#N/A,#N/A,FALSE,"FinMod_RoW";#N/A,#N/A,FALSE,"P&amp;E Burocrat";#N/A,#N/A,FALSE,"cash flow"}</definedName>
    <definedName name="wrn.BPlan." localSheetId="2" hidden="1">{#N/A,#N/A,FALSE,"F_Plan";#N/A,#N/A,FALSE,"Parameter"}</definedName>
    <definedName name="wrn.BPlan." localSheetId="4" hidden="1">{#N/A,#N/A,FALSE,"F_Plan";#N/A,#N/A,FALSE,"Parameter"}</definedName>
    <definedName name="wrn.BPlan." hidden="1">{#N/A,#N/A,FALSE,"F_Plan";#N/A,#N/A,FALSE,"Parameter"}</definedName>
    <definedName name="wrn.BPlan._1" localSheetId="2" hidden="1">{#N/A,#N/A,FALSE,"F_Plan";#N/A,#N/A,FALSE,"Parameter"}</definedName>
    <definedName name="wrn.BPlan._1" localSheetId="4" hidden="1">{#N/A,#N/A,FALSE,"F_Plan";#N/A,#N/A,FALSE,"Parameter"}</definedName>
    <definedName name="wrn.BPlan._1" hidden="1">{#N/A,#N/A,FALSE,"F_Plan";#N/A,#N/A,FALSE,"Parameter"}</definedName>
    <definedName name="wrn.BPlan._2" localSheetId="2" hidden="1">{#N/A,#N/A,FALSE,"F_Plan";#N/A,#N/A,FALSE,"Parameter"}</definedName>
    <definedName name="wrn.BPlan._2" localSheetId="4" hidden="1">{#N/A,#N/A,FALSE,"F_Plan";#N/A,#N/A,FALSE,"Parameter"}</definedName>
    <definedName name="wrn.BPlan._2" hidden="1">{#N/A,#N/A,FALSE,"F_Plan";#N/A,#N/A,FALSE,"Parameter"}</definedName>
    <definedName name="wrn.BPR." localSheetId="2" hidden="1">{#N/A,#N/A,FALSE,"1.2";#N/A,#N/A,FALSE,"1.3";#N/A,#N/A,FALSE,"1.4";#N/A,#N/A,FALSE,"1.5";#N/A,#N/A,FALSE,"1.8";#N/A,#N/A,FALSE,"1.9";#N/A,#N/A,FALSE,"1.10";#N/A,#N/A,FALSE,"1.13";#N/A,#N/A,FALSE,"1.14";#N/A,#N/A,FALSE,"1.15";#N/A,#N/A,FALSE,"3c1.4";#N/A,#N/A,FALSE,"1.16";#N/A,#N/A,FALSE,"3c1.5";#N/A,#N/A,FALSE,"3c1.5";#N/A,#N/A,FALSE,"groupp&amp;l (exco)";#N/A,#N/A,FALSE,"groupbsheet(exco)";#N/A,#N/A,FALSE,"groupcashf(exco)";#N/A,#N/A,FALSE,"monthlygroup";#N/A,#N/A,FALSE,"monthlygroup";#N/A,#N/A,FALSE,"EXCOstrtg";#N/A,#N/A,FALSE,"EXCOkpi"}</definedName>
    <definedName name="wrn.BPR." localSheetId="4" hidden="1">{#N/A,#N/A,FALSE,"1.2";#N/A,#N/A,FALSE,"1.3";#N/A,#N/A,FALSE,"1.4";#N/A,#N/A,FALSE,"1.5";#N/A,#N/A,FALSE,"1.8";#N/A,#N/A,FALSE,"1.9";#N/A,#N/A,FALSE,"1.10";#N/A,#N/A,FALSE,"1.13";#N/A,#N/A,FALSE,"1.14";#N/A,#N/A,FALSE,"1.15";#N/A,#N/A,FALSE,"3c1.4";#N/A,#N/A,FALSE,"1.16";#N/A,#N/A,FALSE,"3c1.5";#N/A,#N/A,FALSE,"3c1.5";#N/A,#N/A,FALSE,"groupp&amp;l (exco)";#N/A,#N/A,FALSE,"groupbsheet(exco)";#N/A,#N/A,FALSE,"groupcashf(exco)";#N/A,#N/A,FALSE,"monthlygroup";#N/A,#N/A,FALSE,"monthlygroup";#N/A,#N/A,FALSE,"EXCOstrtg";#N/A,#N/A,FALSE,"EXCOkpi"}</definedName>
    <definedName name="wrn.BPR." hidden="1">{#N/A,#N/A,FALSE,"1.2";#N/A,#N/A,FALSE,"1.3";#N/A,#N/A,FALSE,"1.4";#N/A,#N/A,FALSE,"1.5";#N/A,#N/A,FALSE,"1.8";#N/A,#N/A,FALSE,"1.9";#N/A,#N/A,FALSE,"1.10";#N/A,#N/A,FALSE,"1.13";#N/A,#N/A,FALSE,"1.14";#N/A,#N/A,FALSE,"1.15";#N/A,#N/A,FALSE,"3c1.4";#N/A,#N/A,FALSE,"1.16";#N/A,#N/A,FALSE,"3c1.5";#N/A,#N/A,FALSE,"3c1.5";#N/A,#N/A,FALSE,"groupp&amp;l (exco)";#N/A,#N/A,FALSE,"groupbsheet(exco)";#N/A,#N/A,FALSE,"groupcashf(exco)";#N/A,#N/A,FALSE,"monthlygroup";#N/A,#N/A,FALSE,"monthlygroup";#N/A,#N/A,FALSE,"EXCOstrtg";#N/A,#N/A,FALSE,"EXCOkpi"}</definedName>
    <definedName name="wrn.brian." localSheetId="2" hidden="1">{#N/A,#N/A,FALSE,"output";#N/A,#N/A,FALSE,"contrib";#N/A,#N/A,FALSE,"profile";#N/A,#N/A,FALSE,"comps"}</definedName>
    <definedName name="wrn.brian." localSheetId="4" hidden="1">{#N/A,#N/A,FALSE,"output";#N/A,#N/A,FALSE,"contrib";#N/A,#N/A,FALSE,"profile";#N/A,#N/A,FALSE,"comps"}</definedName>
    <definedName name="wrn.brian." hidden="1">{#N/A,#N/A,FALSE,"output";#N/A,#N/A,FALSE,"contrib";#N/A,#N/A,FALSE,"profile";#N/A,#N/A,FALSE,"comps"}</definedName>
    <definedName name="wrn.budget." localSheetId="2" hidden="1">{"budget vs all page 1",#N/A,FALSE,"Budget vs All";"budget vs all page 2",#N/A,FALSE,"Budget vs All";"mv to makegood",#N/A,FALSE,"Major Variances";"mv to fc3",#N/A,FALSE,"Major Variances";"mv to fy98",#N/A,FALSE,"Major Variances";"chart 1",#N/A,FALSE,"Charts";"chart 2",#N/A,FALSE,"Charts";"chart 3",#N/A,FALSE,"Charts";"roll-up fy00",#N/A,FALSE,"Roll-up";"production fy00",#N/A,FALSE,"Production";"waste fy00",#N/A,FALSE,"Waste";"total costs fy00",#N/A,FALSE,"Total Costs";"plant costs fy00",#N/A,FALSE,"Plant Costs";"cmw costs fy00",#N/A,FALSE,"CMW Costs";"braintree costs fy00",#N/A,FALSE,"Braintree Costs";"plymouth costs fy00",#N/A,FALSE,"Plymouth Costs";"labor summary fy00",#N/A,FALSE,"Labor Summary";"materials fy00",#N/A,FALSE,"Materials";"maintenance services fy00",#N/A,FALSE,"Maintenance Services";"host fees fy00",#N/A,FALSE,"Host Fees";"close fy00",#N/A,FALSE,"Closure-Post Closure";"interest fy00",#N/A,FALSE,"Interest";"depreciation fy00",#N/A,FALSE,"Depreciation";"purchase fy00",#N/A,FALSE,"Purchase Accounting";"mact revenue fy00",#N/A,FALSE,"MACT Revenues";"mact effect",#N/A,FALSE,"MACT Revenues";"capital fy00",#N/A,FALSE,"Capital";#N/A,#N/A,FALSE,"Sensitivities";"roll-up 15",#N/A,FALSE,"Roll-up";"production 15",#N/A,FALSE,"Production";"waste 15",#N/A,FALSE,"Waste";"parent cash",#N/A,FALSE,"Parent Cash";"capital 15",#N/A,FALSE,"Capital"}</definedName>
    <definedName name="wrn.budget." localSheetId="4" hidden="1">{"budget vs all page 1",#N/A,FALSE,"Budget vs All";"budget vs all page 2",#N/A,FALSE,"Budget vs All";"mv to makegood",#N/A,FALSE,"Major Variances";"mv to fc3",#N/A,FALSE,"Major Variances";"mv to fy98",#N/A,FALSE,"Major Variances";"chart 1",#N/A,FALSE,"Charts";"chart 2",#N/A,FALSE,"Charts";"chart 3",#N/A,FALSE,"Charts";"roll-up fy00",#N/A,FALSE,"Roll-up";"production fy00",#N/A,FALSE,"Production";"waste fy00",#N/A,FALSE,"Waste";"total costs fy00",#N/A,FALSE,"Total Costs";"plant costs fy00",#N/A,FALSE,"Plant Costs";"cmw costs fy00",#N/A,FALSE,"CMW Costs";"braintree costs fy00",#N/A,FALSE,"Braintree Costs";"plymouth costs fy00",#N/A,FALSE,"Plymouth Costs";"labor summary fy00",#N/A,FALSE,"Labor Summary";"materials fy00",#N/A,FALSE,"Materials";"maintenance services fy00",#N/A,FALSE,"Maintenance Services";"host fees fy00",#N/A,FALSE,"Host Fees";"close fy00",#N/A,FALSE,"Closure-Post Closure";"interest fy00",#N/A,FALSE,"Interest";"depreciation fy00",#N/A,FALSE,"Depreciation";"purchase fy00",#N/A,FALSE,"Purchase Accounting";"mact revenue fy00",#N/A,FALSE,"MACT Revenues";"mact effect",#N/A,FALSE,"MACT Revenues";"capital fy00",#N/A,FALSE,"Capital";#N/A,#N/A,FALSE,"Sensitivities";"roll-up 15",#N/A,FALSE,"Roll-up";"production 15",#N/A,FALSE,"Production";"waste 15",#N/A,FALSE,"Waste";"parent cash",#N/A,FALSE,"Parent Cash";"capital 15",#N/A,FALSE,"Capital"}</definedName>
    <definedName name="wrn.budget." hidden="1">{"budget vs all page 1",#N/A,FALSE,"Budget vs All";"budget vs all page 2",#N/A,FALSE,"Budget vs All";"mv to makegood",#N/A,FALSE,"Major Variances";"mv to fc3",#N/A,FALSE,"Major Variances";"mv to fy98",#N/A,FALSE,"Major Variances";"chart 1",#N/A,FALSE,"Charts";"chart 2",#N/A,FALSE,"Charts";"chart 3",#N/A,FALSE,"Charts";"roll-up fy00",#N/A,FALSE,"Roll-up";"production fy00",#N/A,FALSE,"Production";"waste fy00",#N/A,FALSE,"Waste";"total costs fy00",#N/A,FALSE,"Total Costs";"plant costs fy00",#N/A,FALSE,"Plant Costs";"cmw costs fy00",#N/A,FALSE,"CMW Costs";"braintree costs fy00",#N/A,FALSE,"Braintree Costs";"plymouth costs fy00",#N/A,FALSE,"Plymouth Costs";"labor summary fy00",#N/A,FALSE,"Labor Summary";"materials fy00",#N/A,FALSE,"Materials";"maintenance services fy00",#N/A,FALSE,"Maintenance Services";"host fees fy00",#N/A,FALSE,"Host Fees";"close fy00",#N/A,FALSE,"Closure-Post Closure";"interest fy00",#N/A,FALSE,"Interest";"depreciation fy00",#N/A,FALSE,"Depreciation";"purchase fy00",#N/A,FALSE,"Purchase Accounting";"mact revenue fy00",#N/A,FALSE,"MACT Revenues";"mact effect",#N/A,FALSE,"MACT Revenues";"capital fy00",#N/A,FALSE,"Capital";#N/A,#N/A,FALSE,"Sensitivities";"roll-up 15",#N/A,FALSE,"Roll-up";"production 15",#N/A,FALSE,"Production";"waste 15",#N/A,FALSE,"Waste";"parent cash",#N/A,FALSE,"Parent Cash";"capital 15",#N/A,FALSE,"Capital"}</definedName>
    <definedName name="wrn.Budget._.1998._.Pack." localSheetId="2" hidden="1">{#N/A,#N/A,FALSE,"Con";#N/A,#N/A,FALSE,"Summary";#N/A,#N/A,FALSE,"A UnitP&amp;L";#N/A,#N/A,FALSE,"Unit Qty";#N/A,#N/A,FALSE,"B PartP&amp;L";#N/A,#N/A,FALSE,"C ServiceP&amp;L";#N/A,#N/A,FALSE,"D TBAP&amp;L";#N/A,#N/A,FALSE,"E GEP&amp;L";#N/A,#N/A,FALSE,"MP Analysis"}</definedName>
    <definedName name="wrn.Budget._.1998._.Pack." localSheetId="4" hidden="1">{#N/A,#N/A,FALSE,"Con";#N/A,#N/A,FALSE,"Summary";#N/A,#N/A,FALSE,"A UnitP&amp;L";#N/A,#N/A,FALSE,"Unit Qty";#N/A,#N/A,FALSE,"B PartP&amp;L";#N/A,#N/A,FALSE,"C ServiceP&amp;L";#N/A,#N/A,FALSE,"D TBAP&amp;L";#N/A,#N/A,FALSE,"E GEP&amp;L";#N/A,#N/A,FALSE,"MP Analysis"}</definedName>
    <definedName name="wrn.Budget._.1998._.Pack." hidden="1">{#N/A,#N/A,FALSE,"Con";#N/A,#N/A,FALSE,"Summary";#N/A,#N/A,FALSE,"A UnitP&amp;L";#N/A,#N/A,FALSE,"Unit Qty";#N/A,#N/A,FALSE,"B PartP&amp;L";#N/A,#N/A,FALSE,"C ServiceP&amp;L";#N/A,#N/A,FALSE,"D TBAP&amp;L";#N/A,#N/A,FALSE,"E GEP&amp;L";#N/A,#N/A,FALSE,"MP Analysis"}</definedName>
    <definedName name="wrn.Budget._.1998._.Pack._.MD._.GMF." localSheetId="2" hidden="1">{#N/A,#N/A,FALSE,"Con";#N/A,#N/A,FALSE,"Summary";#N/A,#N/A,FALSE,"A UnitP&amp;L";#N/A,#N/A,FALSE,"Unit Qty";#N/A,#N/A,FALSE,"B PartP&amp;L";#N/A,#N/A,FALSE,"C ServiceP&amp;L";#N/A,#N/A,FALSE,"D TBAP&amp;L";#N/A,#N/A,FALSE,"E GEP&amp;L";#N/A,#N/A,FALSE,"MP Analysis";#N/A,#N/A,FALSE,"Rent Analysis";#N/A,#N/A,FALSE,"D&amp;W Anly";#N/A,#N/A,FALSE,"Deprn Anly"}</definedName>
    <definedName name="wrn.Budget._.1998._.Pack._.MD._.GMF." localSheetId="4" hidden="1">{#N/A,#N/A,FALSE,"Con";#N/A,#N/A,FALSE,"Summary";#N/A,#N/A,FALSE,"A UnitP&amp;L";#N/A,#N/A,FALSE,"Unit Qty";#N/A,#N/A,FALSE,"B PartP&amp;L";#N/A,#N/A,FALSE,"C ServiceP&amp;L";#N/A,#N/A,FALSE,"D TBAP&amp;L";#N/A,#N/A,FALSE,"E GEP&amp;L";#N/A,#N/A,FALSE,"MP Analysis";#N/A,#N/A,FALSE,"Rent Analysis";#N/A,#N/A,FALSE,"D&amp;W Anly";#N/A,#N/A,FALSE,"Deprn Anly"}</definedName>
    <definedName name="wrn.Budget._.1998._.Pack._.MD._.GMF." hidden="1">{#N/A,#N/A,FALSE,"Con";#N/A,#N/A,FALSE,"Summary";#N/A,#N/A,FALSE,"A UnitP&amp;L";#N/A,#N/A,FALSE,"Unit Qty";#N/A,#N/A,FALSE,"B PartP&amp;L";#N/A,#N/A,FALSE,"C ServiceP&amp;L";#N/A,#N/A,FALSE,"D TBAP&amp;L";#N/A,#N/A,FALSE,"E GEP&amp;L";#N/A,#N/A,FALSE,"MP Analysis";#N/A,#N/A,FALSE,"Rent Analysis";#N/A,#N/A,FALSE,"D&amp;W Anly";#N/A,#N/A,FALSE,"Deprn Anly"}</definedName>
    <definedName name="wrn.Budget._.2002._.Operating._.Units." localSheetId="2" hidden="1">{#N/A,#N/A,FALSE,"Earning Summary";#N/A,#N/A,FALSE,"csxwt hong kong";#N/A,#N/A,FALSE,"slot 292";#N/A,#N/A,FALSE,"soict";#N/A,#N/A,FALSE,"otlhk";#N/A,#N/A,FALSE,"csxwt xiamen";#N/A,#N/A,FALSE,"csxwt adelaide";#N/A,#N/A,FALSE,"csxwtg bv";#N/A,#N/A,FALSE,"csxwtg kg";#N/A,#N/A,FALSE,"haina";#N/A,#N/A,FALSE,"wcs";#N/A,#N/A,FALSE,"tmr";#N/A,#N/A,FALSE,"slo";#N/A,#N/A,FALSE,"corp";#N/A,#N/A,FALSE,"sloi";#N/A,#N/A,FALSE,"csx tml mgmt";#N/A,#N/A,FALSE,"csxwt europe";#N/A,#N/A,FALSE,"pac container";#N/A,#N/A,FALSE,"csx asia";#N/A,#N/A,FALSE,"csx orient";#N/A,#N/A,FALSE,"finman"}</definedName>
    <definedName name="wrn.Budget._.2002._.Operating._.Units." localSheetId="4" hidden="1">{#N/A,#N/A,FALSE,"Earning Summary";#N/A,#N/A,FALSE,"csxwt hong kong";#N/A,#N/A,FALSE,"slot 292";#N/A,#N/A,FALSE,"soict";#N/A,#N/A,FALSE,"otlhk";#N/A,#N/A,FALSE,"csxwt xiamen";#N/A,#N/A,FALSE,"csxwt adelaide";#N/A,#N/A,FALSE,"csxwtg bv";#N/A,#N/A,FALSE,"csxwtg kg";#N/A,#N/A,FALSE,"haina";#N/A,#N/A,FALSE,"wcs";#N/A,#N/A,FALSE,"tmr";#N/A,#N/A,FALSE,"slo";#N/A,#N/A,FALSE,"corp";#N/A,#N/A,FALSE,"sloi";#N/A,#N/A,FALSE,"csx tml mgmt";#N/A,#N/A,FALSE,"csxwt europe";#N/A,#N/A,FALSE,"pac container";#N/A,#N/A,FALSE,"csx asia";#N/A,#N/A,FALSE,"csx orient";#N/A,#N/A,FALSE,"finman"}</definedName>
    <definedName name="wrn.Budget._.2002._.Operating._.Units." hidden="1">{#N/A,#N/A,FALSE,"Earning Summary";#N/A,#N/A,FALSE,"csxwt hong kong";#N/A,#N/A,FALSE,"slot 292";#N/A,#N/A,FALSE,"soict";#N/A,#N/A,FALSE,"otlhk";#N/A,#N/A,FALSE,"csxwt xiamen";#N/A,#N/A,FALSE,"csxwt adelaide";#N/A,#N/A,FALSE,"csxwtg bv";#N/A,#N/A,FALSE,"csxwtg kg";#N/A,#N/A,FALSE,"haina";#N/A,#N/A,FALSE,"wcs";#N/A,#N/A,FALSE,"tmr";#N/A,#N/A,FALSE,"slo";#N/A,#N/A,FALSE,"corp";#N/A,#N/A,FALSE,"sloi";#N/A,#N/A,FALSE,"csx tml mgmt";#N/A,#N/A,FALSE,"csxwt europe";#N/A,#N/A,FALSE,"pac container";#N/A,#N/A,FALSE,"csx asia";#N/A,#N/A,FALSE,"csx orient";#N/A,#N/A,FALSE,"finman"}</definedName>
    <definedName name="wrn.Buildups." localSheetId="2" hidden="1">{"ACQ",#N/A,FALSE,"ACQUISITIONS";"ACQF",#N/A,FALSE,"ACQUISITIONS";"PF",#N/A,FALSE,"PROYECTOVILA";"PV",#N/A,FALSE,"PROYECTOVILA";"Fee Dev",#N/A,FALSE,"DEVELOPMENT GROWTH";"gd",#N/A,FALSE,"DEVELOPMENT GROWTH"}</definedName>
    <definedName name="wrn.Buildups." localSheetId="4" hidden="1">{"ACQ",#N/A,FALSE,"ACQUISITIONS";"ACQF",#N/A,FALSE,"ACQUISITIONS";"PF",#N/A,FALSE,"PROYECTOVILA";"PV",#N/A,FALSE,"PROYECTOVILA";"Fee Dev",#N/A,FALSE,"DEVELOPMENT GROWTH";"gd",#N/A,FALSE,"DEVELOPMENT GROWTH"}</definedName>
    <definedName name="wrn.Buildups." hidden="1">{"ACQ",#N/A,FALSE,"ACQUISITIONS";"ACQF",#N/A,FALSE,"ACQUISITIONS";"PF",#N/A,FALSE,"PROYECTOVILA";"PV",#N/A,FALSE,"PROYECTOVILA";"Fee Dev",#N/A,FALSE,"DEVELOPMENT GROWTH";"gd",#N/A,FALSE,"DEVELOPMENT GROWTH"}</definedName>
    <definedName name="wrn.BV._.Matrix." localSheetId="2" hidden="1">{"BV Multple Matrix","Aquarius 0 Change IBES",FALSE,"A";"BV Multple Matrix","Aquarius 5 Discount",FALSE,"A";"BV Multple Matrix","Aquarius 10 Discount",FALSE,"A";"BV Multple Matrix","Aquarius 5 Increase",FALSE,"A";"BV Multple Matrix","Aquarius 10 Increase",FALSE,"A";"BV Multple Matrix","Aries No IBES Change",FALSE,"A";"BV Multple Matrix","Aries 5 Discount",FALSE,"A";"BV Multple Matrix","Aries 10 Discount",FALSE,"A";"BV Multple Matrix","Aries 5 Premium",FALSE,"A";"BV Multple Matrix","Aries 10 Premium",FALSE,"A"}</definedName>
    <definedName name="wrn.BV._.Matrix." localSheetId="4" hidden="1">{"BV Multple Matrix","Aquarius 0 Change IBES",FALSE,"A";"BV Multple Matrix","Aquarius 5 Discount",FALSE,"A";"BV Multple Matrix","Aquarius 10 Discount",FALSE,"A";"BV Multple Matrix","Aquarius 5 Increase",FALSE,"A";"BV Multple Matrix","Aquarius 10 Increase",FALSE,"A";"BV Multple Matrix","Aries No IBES Change",FALSE,"A";"BV Multple Matrix","Aries 5 Discount",FALSE,"A";"BV Multple Matrix","Aries 10 Discount",FALSE,"A";"BV Multple Matrix","Aries 5 Premium",FALSE,"A";"BV Multple Matrix","Aries 10 Premium",FALSE,"A"}</definedName>
    <definedName name="wrn.BV._.Matrix." hidden="1">{"BV Multple Matrix","Aquarius 0 Change IBES",FALSE,"A";"BV Multple Matrix","Aquarius 5 Discount",FALSE,"A";"BV Multple Matrix","Aquarius 10 Discount",FALSE,"A";"BV Multple Matrix","Aquarius 5 Increase",FALSE,"A";"BV Multple Matrix","Aquarius 10 Increase",FALSE,"A";"BV Multple Matrix","Aries No IBES Change",FALSE,"A";"BV Multple Matrix","Aries 5 Discount",FALSE,"A";"BV Multple Matrix","Aries 10 Discount",FALSE,"A";"BV Multple Matrix","Aries 5 Premium",FALSE,"A";"BV Multple Matrix","Aries 10 Premium",FALSE,"A"}</definedName>
    <definedName name="wrn.Cactus._.01." localSheetId="2" hidden="1">{"Assumptions",#N/A,FALSE,"Financial Statements";"Cash Flow1",#N/A,FALSE,"Financial Statements";"Balance Sheet",#N/A,FALSE,"Financial Statements";"Revenue Build",#N/A,FALSE,"Rev + GM + OM Anal";"Income Statement",#N/A,FALSE,"Financial Statements";"SSGA",#N/A,FALSE,"Rev + GM + OM Anal";"GM Breakdown",#N/A,FALSE,"Rev + GM + OM Anal"}</definedName>
    <definedName name="wrn.Cactus._.01." localSheetId="4" hidden="1">{"Assumptions",#N/A,FALSE,"Financial Statements";"Cash Flow1",#N/A,FALSE,"Financial Statements";"Balance Sheet",#N/A,FALSE,"Financial Statements";"Revenue Build",#N/A,FALSE,"Rev + GM + OM Anal";"Income Statement",#N/A,FALSE,"Financial Statements";"SSGA",#N/A,FALSE,"Rev + GM + OM Anal";"GM Breakdown",#N/A,FALSE,"Rev + GM + OM Anal"}</definedName>
    <definedName name="wrn.Cactus._.01." hidden="1">{"Assumptions",#N/A,FALSE,"Financial Statements";"Cash Flow1",#N/A,FALSE,"Financial Statements";"Balance Sheet",#N/A,FALSE,"Financial Statements";"Revenue Build",#N/A,FALSE,"Rev + GM + OM Anal";"Income Statement",#N/A,FALSE,"Financial Statements";"SSGA",#N/A,FALSE,"Rev + GM + OM Anal";"GM Breakdown",#N/A,FALSE,"Rev + GM + OM Anal"}</definedName>
    <definedName name="wrn.Capital._.Expenditure." localSheetId="2" hidden="1">{#N/A,#N/A,FALSE,"CE-Build";#N/A,#N/A,FALSE,"CE-Equ.";#N/A,#N/A,FALSE,"CE-Computer";#N/A,#N/A,FALSE,"CE-BFurn.";#N/A,#N/A,FALSE,"CE-Accom.";#N/A,#N/A,FALSE,"CE-Vehicle";#N/A,#N/A,FALSE,"CE-Total"}</definedName>
    <definedName name="wrn.Capital._.Expenditure." localSheetId="4" hidden="1">{#N/A,#N/A,FALSE,"CE-Build";#N/A,#N/A,FALSE,"CE-Equ.";#N/A,#N/A,FALSE,"CE-Computer";#N/A,#N/A,FALSE,"CE-BFurn.";#N/A,#N/A,FALSE,"CE-Accom.";#N/A,#N/A,FALSE,"CE-Vehicle";#N/A,#N/A,FALSE,"CE-Total"}</definedName>
    <definedName name="wrn.Capital._.Expenditure." hidden="1">{#N/A,#N/A,FALSE,"CE-Build";#N/A,#N/A,FALSE,"CE-Equ.";#N/A,#N/A,FALSE,"CE-Computer";#N/A,#N/A,FALSE,"CE-BFurn.";#N/A,#N/A,FALSE,"CE-Accom.";#N/A,#N/A,FALSE,"CE-Vehicle";#N/A,#N/A,FALSE,"CE-Total"}</definedName>
    <definedName name="wrn.Capital._.Expenditure._1" localSheetId="2" hidden="1">{#N/A,#N/A,FALSE,"CE-Build";#N/A,#N/A,FALSE,"CE-Equ.";#N/A,#N/A,FALSE,"CE-Computer";#N/A,#N/A,FALSE,"CE-BFurn.";#N/A,#N/A,FALSE,"CE-Accom.";#N/A,#N/A,FALSE,"CE-Vehicle";#N/A,#N/A,FALSE,"CE-Total"}</definedName>
    <definedName name="wrn.Capital._.Expenditure._1" localSheetId="4" hidden="1">{#N/A,#N/A,FALSE,"CE-Build";#N/A,#N/A,FALSE,"CE-Equ.";#N/A,#N/A,FALSE,"CE-Computer";#N/A,#N/A,FALSE,"CE-BFurn.";#N/A,#N/A,FALSE,"CE-Accom.";#N/A,#N/A,FALSE,"CE-Vehicle";#N/A,#N/A,FALSE,"CE-Total"}</definedName>
    <definedName name="wrn.Capital._.Expenditure._1" hidden="1">{#N/A,#N/A,FALSE,"CE-Build";#N/A,#N/A,FALSE,"CE-Equ.";#N/A,#N/A,FALSE,"CE-Computer";#N/A,#N/A,FALSE,"CE-BFurn.";#N/A,#N/A,FALSE,"CE-Accom.";#N/A,#N/A,FALSE,"CE-Vehicle";#N/A,#N/A,FALSE,"CE-Total"}</definedName>
    <definedName name="wrn.Capital._.Expenditure._1_1" localSheetId="2" hidden="1">{#N/A,#N/A,FALSE,"CE-Build";#N/A,#N/A,FALSE,"CE-Equ.";#N/A,#N/A,FALSE,"CE-Computer";#N/A,#N/A,FALSE,"CE-BFurn.";#N/A,#N/A,FALSE,"CE-Accom.";#N/A,#N/A,FALSE,"CE-Vehicle";#N/A,#N/A,FALSE,"CE-Total"}</definedName>
    <definedName name="wrn.Capital._.Expenditure._1_1" localSheetId="4" hidden="1">{#N/A,#N/A,FALSE,"CE-Build";#N/A,#N/A,FALSE,"CE-Equ.";#N/A,#N/A,FALSE,"CE-Computer";#N/A,#N/A,FALSE,"CE-BFurn.";#N/A,#N/A,FALSE,"CE-Accom.";#N/A,#N/A,FALSE,"CE-Vehicle";#N/A,#N/A,FALSE,"CE-Total"}</definedName>
    <definedName name="wrn.Capital._.Expenditure._1_1" hidden="1">{#N/A,#N/A,FALSE,"CE-Build";#N/A,#N/A,FALSE,"CE-Equ.";#N/A,#N/A,FALSE,"CE-Computer";#N/A,#N/A,FALSE,"CE-BFurn.";#N/A,#N/A,FALSE,"CE-Accom.";#N/A,#N/A,FALSE,"CE-Vehicle";#N/A,#N/A,FALSE,"CE-Total"}</definedName>
    <definedName name="wrn.Capital._.Expenditure._1_2" localSheetId="2" hidden="1">{#N/A,#N/A,FALSE,"CE-Build";#N/A,#N/A,FALSE,"CE-Equ.";#N/A,#N/A,FALSE,"CE-Computer";#N/A,#N/A,FALSE,"CE-BFurn.";#N/A,#N/A,FALSE,"CE-Accom.";#N/A,#N/A,FALSE,"CE-Vehicle";#N/A,#N/A,FALSE,"CE-Total"}</definedName>
    <definedName name="wrn.Capital._.Expenditure._1_2" localSheetId="4" hidden="1">{#N/A,#N/A,FALSE,"CE-Build";#N/A,#N/A,FALSE,"CE-Equ.";#N/A,#N/A,FALSE,"CE-Computer";#N/A,#N/A,FALSE,"CE-BFurn.";#N/A,#N/A,FALSE,"CE-Accom.";#N/A,#N/A,FALSE,"CE-Vehicle";#N/A,#N/A,FALSE,"CE-Total"}</definedName>
    <definedName name="wrn.Capital._.Expenditure._1_2" hidden="1">{#N/A,#N/A,FALSE,"CE-Build";#N/A,#N/A,FALSE,"CE-Equ.";#N/A,#N/A,FALSE,"CE-Computer";#N/A,#N/A,FALSE,"CE-BFurn.";#N/A,#N/A,FALSE,"CE-Accom.";#N/A,#N/A,FALSE,"CE-Vehicle";#N/A,#N/A,FALSE,"CE-Total"}</definedName>
    <definedName name="wrn.Capital._.Expenditure._2" localSheetId="2" hidden="1">{#N/A,#N/A,FALSE,"CE-Build";#N/A,#N/A,FALSE,"CE-Equ.";#N/A,#N/A,FALSE,"CE-Computer";#N/A,#N/A,FALSE,"CE-BFurn.";#N/A,#N/A,FALSE,"CE-Accom.";#N/A,#N/A,FALSE,"CE-Vehicle";#N/A,#N/A,FALSE,"CE-Total"}</definedName>
    <definedName name="wrn.Capital._.Expenditure._2" localSheetId="4" hidden="1">{#N/A,#N/A,FALSE,"CE-Build";#N/A,#N/A,FALSE,"CE-Equ.";#N/A,#N/A,FALSE,"CE-Computer";#N/A,#N/A,FALSE,"CE-BFurn.";#N/A,#N/A,FALSE,"CE-Accom.";#N/A,#N/A,FALSE,"CE-Vehicle";#N/A,#N/A,FALSE,"CE-Total"}</definedName>
    <definedName name="wrn.Capital._.Expenditure._2" hidden="1">{#N/A,#N/A,FALSE,"CE-Build";#N/A,#N/A,FALSE,"CE-Equ.";#N/A,#N/A,FALSE,"CE-Computer";#N/A,#N/A,FALSE,"CE-BFurn.";#N/A,#N/A,FALSE,"CE-Accom.";#N/A,#N/A,FALSE,"CE-Vehicle";#N/A,#N/A,FALSE,"CE-Total"}</definedName>
    <definedName name="wrn.Capital._.Expenditure._2_1" localSheetId="2" hidden="1">{#N/A,#N/A,FALSE,"CE-Build";#N/A,#N/A,FALSE,"CE-Equ.";#N/A,#N/A,FALSE,"CE-Computer";#N/A,#N/A,FALSE,"CE-BFurn.";#N/A,#N/A,FALSE,"CE-Accom.";#N/A,#N/A,FALSE,"CE-Vehicle";#N/A,#N/A,FALSE,"CE-Total"}</definedName>
    <definedName name="wrn.Capital._.Expenditure._2_1" localSheetId="4" hidden="1">{#N/A,#N/A,FALSE,"CE-Build";#N/A,#N/A,FALSE,"CE-Equ.";#N/A,#N/A,FALSE,"CE-Computer";#N/A,#N/A,FALSE,"CE-BFurn.";#N/A,#N/A,FALSE,"CE-Accom.";#N/A,#N/A,FALSE,"CE-Vehicle";#N/A,#N/A,FALSE,"CE-Total"}</definedName>
    <definedName name="wrn.Capital._.Expenditure._2_1" hidden="1">{#N/A,#N/A,FALSE,"CE-Build";#N/A,#N/A,FALSE,"CE-Equ.";#N/A,#N/A,FALSE,"CE-Computer";#N/A,#N/A,FALSE,"CE-BFurn.";#N/A,#N/A,FALSE,"CE-Accom.";#N/A,#N/A,FALSE,"CE-Vehicle";#N/A,#N/A,FALSE,"CE-Total"}</definedName>
    <definedName name="wrn.Capital._.Expenditure._2_2" localSheetId="2" hidden="1">{#N/A,#N/A,FALSE,"CE-Build";#N/A,#N/A,FALSE,"CE-Equ.";#N/A,#N/A,FALSE,"CE-Computer";#N/A,#N/A,FALSE,"CE-BFurn.";#N/A,#N/A,FALSE,"CE-Accom.";#N/A,#N/A,FALSE,"CE-Vehicle";#N/A,#N/A,FALSE,"CE-Total"}</definedName>
    <definedName name="wrn.Capital._.Expenditure._2_2" localSheetId="4" hidden="1">{#N/A,#N/A,FALSE,"CE-Build";#N/A,#N/A,FALSE,"CE-Equ.";#N/A,#N/A,FALSE,"CE-Computer";#N/A,#N/A,FALSE,"CE-BFurn.";#N/A,#N/A,FALSE,"CE-Accom.";#N/A,#N/A,FALSE,"CE-Vehicle";#N/A,#N/A,FALSE,"CE-Total"}</definedName>
    <definedName name="wrn.Capital._.Expenditure._2_2" hidden="1">{#N/A,#N/A,FALSE,"CE-Build";#N/A,#N/A,FALSE,"CE-Equ.";#N/A,#N/A,FALSE,"CE-Computer";#N/A,#N/A,FALSE,"CE-BFurn.";#N/A,#N/A,FALSE,"CE-Accom.";#N/A,#N/A,FALSE,"CE-Vehicle";#N/A,#N/A,FALSE,"CE-Total"}</definedName>
    <definedName name="wrn.Capital._.Expenditure._3" localSheetId="2" hidden="1">{#N/A,#N/A,FALSE,"CE-Build";#N/A,#N/A,FALSE,"CE-Equ.";#N/A,#N/A,FALSE,"CE-Computer";#N/A,#N/A,FALSE,"CE-BFurn.";#N/A,#N/A,FALSE,"CE-Accom.";#N/A,#N/A,FALSE,"CE-Vehicle";#N/A,#N/A,FALSE,"CE-Total"}</definedName>
    <definedName name="wrn.Capital._.Expenditure._3" localSheetId="4" hidden="1">{#N/A,#N/A,FALSE,"CE-Build";#N/A,#N/A,FALSE,"CE-Equ.";#N/A,#N/A,FALSE,"CE-Computer";#N/A,#N/A,FALSE,"CE-BFurn.";#N/A,#N/A,FALSE,"CE-Accom.";#N/A,#N/A,FALSE,"CE-Vehicle";#N/A,#N/A,FALSE,"CE-Total"}</definedName>
    <definedName name="wrn.Capital._.Expenditure._3" hidden="1">{#N/A,#N/A,FALSE,"CE-Build";#N/A,#N/A,FALSE,"CE-Equ.";#N/A,#N/A,FALSE,"CE-Computer";#N/A,#N/A,FALSE,"CE-BFurn.";#N/A,#N/A,FALSE,"CE-Accom.";#N/A,#N/A,FALSE,"CE-Vehicle";#N/A,#N/A,FALSE,"CE-Total"}</definedName>
    <definedName name="wrn.Capital._.Expenditure._3_1" localSheetId="2" hidden="1">{#N/A,#N/A,FALSE,"CE-Build";#N/A,#N/A,FALSE,"CE-Equ.";#N/A,#N/A,FALSE,"CE-Computer";#N/A,#N/A,FALSE,"CE-BFurn.";#N/A,#N/A,FALSE,"CE-Accom.";#N/A,#N/A,FALSE,"CE-Vehicle";#N/A,#N/A,FALSE,"CE-Total"}</definedName>
    <definedName name="wrn.Capital._.Expenditure._3_1" localSheetId="4" hidden="1">{#N/A,#N/A,FALSE,"CE-Build";#N/A,#N/A,FALSE,"CE-Equ.";#N/A,#N/A,FALSE,"CE-Computer";#N/A,#N/A,FALSE,"CE-BFurn.";#N/A,#N/A,FALSE,"CE-Accom.";#N/A,#N/A,FALSE,"CE-Vehicle";#N/A,#N/A,FALSE,"CE-Total"}</definedName>
    <definedName name="wrn.Capital._.Expenditure._3_1" hidden="1">{#N/A,#N/A,FALSE,"CE-Build";#N/A,#N/A,FALSE,"CE-Equ.";#N/A,#N/A,FALSE,"CE-Computer";#N/A,#N/A,FALSE,"CE-BFurn.";#N/A,#N/A,FALSE,"CE-Accom.";#N/A,#N/A,FALSE,"CE-Vehicle";#N/A,#N/A,FALSE,"CE-Total"}</definedName>
    <definedName name="wrn.Capital._.Expenditure._3_2" localSheetId="2" hidden="1">{#N/A,#N/A,FALSE,"CE-Build";#N/A,#N/A,FALSE,"CE-Equ.";#N/A,#N/A,FALSE,"CE-Computer";#N/A,#N/A,FALSE,"CE-BFurn.";#N/A,#N/A,FALSE,"CE-Accom.";#N/A,#N/A,FALSE,"CE-Vehicle";#N/A,#N/A,FALSE,"CE-Total"}</definedName>
    <definedName name="wrn.Capital._.Expenditure._3_2" localSheetId="4" hidden="1">{#N/A,#N/A,FALSE,"CE-Build";#N/A,#N/A,FALSE,"CE-Equ.";#N/A,#N/A,FALSE,"CE-Computer";#N/A,#N/A,FALSE,"CE-BFurn.";#N/A,#N/A,FALSE,"CE-Accom.";#N/A,#N/A,FALSE,"CE-Vehicle";#N/A,#N/A,FALSE,"CE-Total"}</definedName>
    <definedName name="wrn.Capital._.Expenditure._3_2" hidden="1">{#N/A,#N/A,FALSE,"CE-Build";#N/A,#N/A,FALSE,"CE-Equ.";#N/A,#N/A,FALSE,"CE-Computer";#N/A,#N/A,FALSE,"CE-BFurn.";#N/A,#N/A,FALSE,"CE-Accom.";#N/A,#N/A,FALSE,"CE-Vehicle";#N/A,#N/A,FALSE,"CE-Total"}</definedName>
    <definedName name="wrn.Capital._.Expenditure._4" localSheetId="2" hidden="1">{#N/A,#N/A,FALSE,"CE-Build";#N/A,#N/A,FALSE,"CE-Equ.";#N/A,#N/A,FALSE,"CE-Computer";#N/A,#N/A,FALSE,"CE-BFurn.";#N/A,#N/A,FALSE,"CE-Accom.";#N/A,#N/A,FALSE,"CE-Vehicle";#N/A,#N/A,FALSE,"CE-Total"}</definedName>
    <definedName name="wrn.Capital._.Expenditure._4" localSheetId="4" hidden="1">{#N/A,#N/A,FALSE,"CE-Build";#N/A,#N/A,FALSE,"CE-Equ.";#N/A,#N/A,FALSE,"CE-Computer";#N/A,#N/A,FALSE,"CE-BFurn.";#N/A,#N/A,FALSE,"CE-Accom.";#N/A,#N/A,FALSE,"CE-Vehicle";#N/A,#N/A,FALSE,"CE-Total"}</definedName>
    <definedName name="wrn.Capital._.Expenditure._4" hidden="1">{#N/A,#N/A,FALSE,"CE-Build";#N/A,#N/A,FALSE,"CE-Equ.";#N/A,#N/A,FALSE,"CE-Computer";#N/A,#N/A,FALSE,"CE-BFurn.";#N/A,#N/A,FALSE,"CE-Accom.";#N/A,#N/A,FALSE,"CE-Vehicle";#N/A,#N/A,FALSE,"CE-Total"}</definedName>
    <definedName name="wrn.Capital._.Expenditure._5" localSheetId="2" hidden="1">{#N/A,#N/A,FALSE,"CE-Build";#N/A,#N/A,FALSE,"CE-Equ.";#N/A,#N/A,FALSE,"CE-Computer";#N/A,#N/A,FALSE,"CE-BFurn.";#N/A,#N/A,FALSE,"CE-Accom.";#N/A,#N/A,FALSE,"CE-Vehicle";#N/A,#N/A,FALSE,"CE-Total"}</definedName>
    <definedName name="wrn.Capital._.Expenditure._5" localSheetId="4" hidden="1">{#N/A,#N/A,FALSE,"CE-Build";#N/A,#N/A,FALSE,"CE-Equ.";#N/A,#N/A,FALSE,"CE-Computer";#N/A,#N/A,FALSE,"CE-BFurn.";#N/A,#N/A,FALSE,"CE-Accom.";#N/A,#N/A,FALSE,"CE-Vehicle";#N/A,#N/A,FALSE,"CE-Total"}</definedName>
    <definedName name="wrn.Capital._.Expenditure._5" hidden="1">{#N/A,#N/A,FALSE,"CE-Build";#N/A,#N/A,FALSE,"CE-Equ.";#N/A,#N/A,FALSE,"CE-Computer";#N/A,#N/A,FALSE,"CE-BFurn.";#N/A,#N/A,FALSE,"CE-Accom.";#N/A,#N/A,FALSE,"CE-Vehicle";#N/A,#N/A,FALSE,"CE-Total"}</definedName>
    <definedName name="wrn.capital._.schedules." localSheetId="2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wrn.capital._.schedules." localSheetId="4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wrn.capital._.schedules." hidden="1">{"rf19",#N/A,FALSE,"RF19";"rf20",#N/A,FALSE,"RF20";"rf20a",#N/A,FALSE,"RF20A";"rf21",#N/A,FALSE,"RF21";"rf21a",#N/A,FALSE,"RF21A";"rf21b",#N/A,FALSE,"RF21B";"rf22",#N/A,FALSE,"RF22";"rf22a",#N/A,FALSE,"RF22A";"rf22b",#N/A,FALSE,"RF22B"}</definedName>
    <definedName name="wrn.Capital._.Spending._.1998." localSheetId="2" hidden="1">{#N/A,#N/A,TRUE,"Total Allocation";#N/A,#N/A,TRUE,"Capital Software";#N/A,#N/A,TRUE,"Misc";#N/A,#N/A,TRUE,"NAOG"}</definedName>
    <definedName name="wrn.Capital._.Spending._.1998." localSheetId="4" hidden="1">{#N/A,#N/A,TRUE,"Total Allocation";#N/A,#N/A,TRUE,"Capital Software";#N/A,#N/A,TRUE,"Misc";#N/A,#N/A,TRUE,"NAOG"}</definedName>
    <definedName name="wrn.Capital._.Spending._.1998." hidden="1">{#N/A,#N/A,TRUE,"Total Allocation";#N/A,#N/A,TRUE,"Capital Software";#N/A,#N/A,TRUE,"Misc";#N/A,#N/A,TRUE,"NAOG"}</definedName>
    <definedName name="wrn.cash." localSheetId="2" hidden="1">{"assumption cash",#N/A,TRUE,"Merger";"has gets cash",#N/A,TRUE,"Merger";"accretion dilution",#N/A,TRUE,"Merger";"comparison credit stats",#N/A,TRUE,"Merger";"pf credit stats",#N/A,TRUE,"Merger";"pf sheets",#N/A,TRUE,"Merger"}</definedName>
    <definedName name="wrn.cash." localSheetId="4" hidden="1">{"assumption cash",#N/A,TRUE,"Merger";"has gets cash",#N/A,TRUE,"Merger";"accretion dilution",#N/A,TRUE,"Merger";"comparison credit stats",#N/A,TRUE,"Merger";"pf credit stats",#N/A,TRUE,"Merger";"pf sheets",#N/A,TRUE,"Merger"}</definedName>
    <definedName name="wrn.cash." hidden="1">{"assumption cash",#N/A,TRUE,"Merger";"has gets cash",#N/A,TRUE,"Merger";"accretion dilution",#N/A,TRUE,"Merger";"comparison credit stats",#N/A,TRUE,"Merger";"pf credit stats",#N/A,TRUE,"Merger";"pf sheets",#N/A,TRUE,"Merger"}</definedName>
    <definedName name="wrn.Cash._.Flow." localSheetId="2" hidden="1">{#N/A,#N/A,FALSE,"Layout Cash Flow"}</definedName>
    <definedName name="wrn.Cash._.Flow." localSheetId="4" hidden="1">{#N/A,#N/A,FALSE,"Layout Cash Flow"}</definedName>
    <definedName name="wrn.Cash._.Flow." hidden="1">{#N/A,#N/A,FALSE,"Layout Cash Flow"}</definedName>
    <definedName name="wrn.Cash._.Flow._.Analysis." localSheetId="2" hidden="1">{"CF",#N/A,FALSE,"Cash Flow";"RET",#N/A,FALSE,"Returns";"NPV",#N/A,FALSE,"Values";"ASMPT",#N/A,FALSE,"Assumptions"}</definedName>
    <definedName name="wrn.Cash._.Flow._.Analysis." localSheetId="4" hidden="1">{"CF",#N/A,FALSE,"Cash Flow";"RET",#N/A,FALSE,"Returns";"NPV",#N/A,FALSE,"Values";"ASMPT",#N/A,FALSE,"Assumptions"}</definedName>
    <definedName name="wrn.Cash._.Flow._.Analysis." hidden="1">{"CF",#N/A,FALSE,"Cash Flow";"RET",#N/A,FALSE,"Returns";"NPV",#N/A,FALSE,"Values";"ASMPT",#N/A,FALSE,"Assumptions"}</definedName>
    <definedName name="wrn.Cash._.Flow._.and._.Matrix." localSheetId="2" hidden="1">{#N/A,#N/A,FALSE,"Matrix";#N/A,#N/A,FALSE,"Cash Flow";#N/A,#N/A,FALSE,"10 Year Cost Analysis"}</definedName>
    <definedName name="wrn.Cash._.Flow._.and._.Matrix." localSheetId="4" hidden="1">{#N/A,#N/A,FALSE,"Matrix";#N/A,#N/A,FALSE,"Cash Flow";#N/A,#N/A,FALSE,"10 Year Cost Analysis"}</definedName>
    <definedName name="wrn.Cash._.Flow._.and._.Matrix." hidden="1">{#N/A,#N/A,FALSE,"Matrix";#N/A,#N/A,FALSE,"Cash Flow";#N/A,#N/A,FALSE,"10 Year Cost Analysis"}</definedName>
    <definedName name="wrn.Cash._.Flow._.Forecast._.and._.Details." localSheetId="2" hidden="1">{#N/A,#N/A,FALSE,"monthly";#N/A,#N/A,FALSE,"fcst detail"}</definedName>
    <definedName name="wrn.Cash._.Flow._.Forecast._.and._.Details." localSheetId="4" hidden="1">{#N/A,#N/A,FALSE,"monthly";#N/A,#N/A,FALSE,"fcst detail"}</definedName>
    <definedName name="wrn.Cash._.Flow._.Forecast._.and._.Details." hidden="1">{#N/A,#N/A,FALSE,"monthly";#N/A,#N/A,FALSE,"fcst detail"}</definedName>
    <definedName name="wrn.CASH._.FLOWS._.ONLY." localSheetId="2" hidden="1">{#N/A,#N/A,FALSE,"Assumptions";#N/A,#N/A,FALSE,"Consol CF";#N/A,#N/A,FALSE,"Hacienda CF";#N/A,#N/A,FALSE,"Chabot CF";#N/A,#N/A,FALSE,"Diablo CF"}</definedName>
    <definedName name="wrn.CASH._.FLOWS._.ONLY." localSheetId="4" hidden="1">{#N/A,#N/A,FALSE,"Assumptions";#N/A,#N/A,FALSE,"Consol CF";#N/A,#N/A,FALSE,"Hacienda CF";#N/A,#N/A,FALSE,"Chabot CF";#N/A,#N/A,FALSE,"Diablo CF"}</definedName>
    <definedName name="wrn.CASH._.FLOWS._.ONLY." hidden="1">{#N/A,#N/A,FALSE,"Assumptions";#N/A,#N/A,FALSE,"Consol CF";#N/A,#N/A,FALSE,"Hacienda CF";#N/A,#N/A,FALSE,"Chabot CF";#N/A,#N/A,FALSE,"Diablo CF"}</definedName>
    <definedName name="wrn.Caucedo._.Financials." localSheetId="2" hidden="1">{#N/A,#N/A,FALSE,"Cover"}</definedName>
    <definedName name="wrn.Caucedo._.Financials." localSheetId="4" hidden="1">{#N/A,#N/A,FALSE,"Cover"}</definedName>
    <definedName name="wrn.Caucedo._.Financials." hidden="1">{#N/A,#N/A,FALSE,"Cover"}</definedName>
    <definedName name="wrn.CEO_black._.white." localSheetId="2" hidden="1">{"ceo_fin",#N/A,FALSE,"2-financial";"ceo_ops",#N/A,FALSE,"3-operating";"ceo_trad",#N/A,FALSE,"GRP";"ceo_rev",#N/A,FALSE,"GRP";"ceo_opex",#N/A,FALSE,"GRP";"ceo_manp",#N/A,FALSE,"GRP";"ceo_capex",#N/A,FALSE,"GRP";"ceo_bank",#N/A,FALSE,"BANK full";"ceo_mkt val",#N/A,FALSE,"Mkt Val";"ceo_Mkt_cons",#N/A,FALSE,"mkt con"}</definedName>
    <definedName name="wrn.CEO_black._.white." localSheetId="4" hidden="1">{"ceo_fin",#N/A,FALSE,"2-financial";"ceo_ops",#N/A,FALSE,"3-operating";"ceo_trad",#N/A,FALSE,"GRP";"ceo_rev",#N/A,FALSE,"GRP";"ceo_opex",#N/A,FALSE,"GRP";"ceo_manp",#N/A,FALSE,"GRP";"ceo_capex",#N/A,FALSE,"GRP";"ceo_bank",#N/A,FALSE,"BANK full";"ceo_mkt val",#N/A,FALSE,"Mkt Val";"ceo_Mkt_cons",#N/A,FALSE,"mkt con"}</definedName>
    <definedName name="wrn.CEO_black._.white." hidden="1">{"ceo_fin",#N/A,FALSE,"2-financial";"ceo_ops",#N/A,FALSE,"3-operating";"ceo_trad",#N/A,FALSE,"GRP";"ceo_rev",#N/A,FALSE,"GRP";"ceo_opex",#N/A,FALSE,"GRP";"ceo_manp",#N/A,FALSE,"GRP";"ceo_capex",#N/A,FALSE,"GRP";"ceo_bank",#N/A,FALSE,"BANK full";"ceo_mkt val",#N/A,FALSE,"Mkt Val";"ceo_Mkt_cons",#N/A,FALSE,"mkt con"}</definedName>
    <definedName name="wrn.CEO_colour." localSheetId="2" hidden="1">{"ceo_shareh",#N/A,FALSE,"SHARES";"ceo_debth",#N/A,FALSE,"CHART"}</definedName>
    <definedName name="wrn.CEO_colour." localSheetId="4" hidden="1">{"ceo_shareh",#N/A,FALSE,"SHARES";"ceo_debth",#N/A,FALSE,"CHART"}</definedName>
    <definedName name="wrn.CEO_colour." hidden="1">{"ceo_shareh",#N/A,FALSE,"SHARES";"ceo_debth",#N/A,FALSE,"CHART"}</definedName>
    <definedName name="wrn.chami." localSheetId="2" hidden="1">{#N/A,#N/A,FALSE,"Feuil32";#N/A,#N/A,FALSE,"Feuil17";#N/A,#N/A,FALSE,"Feuil33";#N/A,#N/A,FALSE,"Feuil18";#N/A,#N/A,FALSE,"Feuil38";#N/A,#N/A,FALSE,"Feuil23";#N/A,#N/A,FALSE,"Feuil37";#N/A,#N/A,FALSE,"Feuil22";#N/A,#N/A,FALSE,"Feuil36";#N/A,#N/A,FALSE,"Feuil21";#N/A,#N/A,FALSE,"Feuil35";#N/A,#N/A,FALSE,"Feuil20"}</definedName>
    <definedName name="wrn.chami." localSheetId="4" hidden="1">{#N/A,#N/A,FALSE,"Feuil32";#N/A,#N/A,FALSE,"Feuil17";#N/A,#N/A,FALSE,"Feuil33";#N/A,#N/A,FALSE,"Feuil18";#N/A,#N/A,FALSE,"Feuil38";#N/A,#N/A,FALSE,"Feuil23";#N/A,#N/A,FALSE,"Feuil37";#N/A,#N/A,FALSE,"Feuil22";#N/A,#N/A,FALSE,"Feuil36";#N/A,#N/A,FALSE,"Feuil21";#N/A,#N/A,FALSE,"Feuil35";#N/A,#N/A,FALSE,"Feuil20"}</definedName>
    <definedName name="wrn.chami." hidden="1">{#N/A,#N/A,FALSE,"Feuil32";#N/A,#N/A,FALSE,"Feuil17";#N/A,#N/A,FALSE,"Feuil33";#N/A,#N/A,FALSE,"Feuil18";#N/A,#N/A,FALSE,"Feuil38";#N/A,#N/A,FALSE,"Feuil23";#N/A,#N/A,FALSE,"Feuil37";#N/A,#N/A,FALSE,"Feuil22";#N/A,#N/A,FALSE,"Feuil36";#N/A,#N/A,FALSE,"Feuil21";#N/A,#N/A,FALSE,"Feuil35";#N/A,#N/A,FALSE,"Feuil20"}</definedName>
    <definedName name="wrn.Chandana." localSheetId="2" hidden="1">{#N/A,#N/A,FALSE,"VCR"}</definedName>
    <definedName name="wrn.Chandana." localSheetId="4" hidden="1">{#N/A,#N/A,FALSE,"VCR"}</definedName>
    <definedName name="wrn.Chandana." hidden="1">{#N/A,#N/A,FALSE,"VCR"}</definedName>
    <definedName name="wrn.Chart._.Printouts." localSheetId="2" hidden="1">{"2 Area",#N/A,TRUE,"Area";"2 Bar",#N/A,TRUE,"Area";"SSB Bar",#N/A,TRUE,"Area";"2 Stacked Bar",#N/A,TRUE,"Area";"2 Stacked Bar 100",#N/A,TRUE,"Area";"2 Stacked Col",#N/A,TRUE,"Area";"2 Stacked Col 100",#N/A,TRUE,"Area";"2 HiLow",#N/A,TRUE,"Area";"2 Line",#N/A,TRUE,"Area";"2 Scatter",#N/A,TRUE,"Area";"2 ColumnLine",#N/A,TRUE,"Area";"2 ScatterLine",#N/A,TRUE,"Area";"2 Football",#N/A,TRUE,"Area";"2 DAPS",#N/A,TRUE,"Area";"2 Rover",#N/A,TRUE,"Area";"2 Student1",#N/A,TRUE,"Area";"2 Student2",#N/A,TRUE,"Area";"2 Student3",#N/A,TRUE,"Area";"2 Column",#N/A,TRUE,"Area";"2 League",#N/A,TRUE,"Area";"2 Pies",#N/A,TRUE,"Area"}</definedName>
    <definedName name="wrn.Chart._.Printouts." localSheetId="4" hidden="1">{"2 Area",#N/A,TRUE,"Area";"2 Bar",#N/A,TRUE,"Area";"SSB Bar",#N/A,TRUE,"Area";"2 Stacked Bar",#N/A,TRUE,"Area";"2 Stacked Bar 100",#N/A,TRUE,"Area";"2 Stacked Col",#N/A,TRUE,"Area";"2 Stacked Col 100",#N/A,TRUE,"Area";"2 HiLow",#N/A,TRUE,"Area";"2 Line",#N/A,TRUE,"Area";"2 Scatter",#N/A,TRUE,"Area";"2 ColumnLine",#N/A,TRUE,"Area";"2 ScatterLine",#N/A,TRUE,"Area";"2 Football",#N/A,TRUE,"Area";"2 DAPS",#N/A,TRUE,"Area";"2 Rover",#N/A,TRUE,"Area";"2 Student1",#N/A,TRUE,"Area";"2 Student2",#N/A,TRUE,"Area";"2 Student3",#N/A,TRUE,"Area";"2 Column",#N/A,TRUE,"Area";"2 League",#N/A,TRUE,"Area";"2 Pies",#N/A,TRUE,"Area"}</definedName>
    <definedName name="wrn.Chart._.Printouts." hidden="1">{"2 Area",#N/A,TRUE,"Area";"2 Bar",#N/A,TRUE,"Area";"SSB Bar",#N/A,TRUE,"Area";"2 Stacked Bar",#N/A,TRUE,"Area";"2 Stacked Bar 100",#N/A,TRUE,"Area";"2 Stacked Col",#N/A,TRUE,"Area";"2 Stacked Col 100",#N/A,TRUE,"Area";"2 HiLow",#N/A,TRUE,"Area";"2 Line",#N/A,TRUE,"Area";"2 Scatter",#N/A,TRUE,"Area";"2 ColumnLine",#N/A,TRUE,"Area";"2 ScatterLine",#N/A,TRUE,"Area";"2 Football",#N/A,TRUE,"Area";"2 DAPS",#N/A,TRUE,"Area";"2 Rover",#N/A,TRUE,"Area";"2 Student1",#N/A,TRUE,"Area";"2 Student2",#N/A,TRUE,"Area";"2 Student3",#N/A,TRUE,"Area";"2 Column",#N/A,TRUE,"Area";"2 League",#N/A,TRUE,"Area";"2 Pies",#N/A,TRUE,"Area"}</definedName>
    <definedName name="wrn.CHESAPEAKE." localSheetId="2" hidden="1">{"CASHFLOW",#N/A,FALSE,"CHESAPEA";"ASSETVALUE",#N/A,FALSE,"CHESAPEA";"DATA",#N/A,FALSE,"CHESAPEA";"INCOME",#N/A,FALSE,"CHESAPEA"}</definedName>
    <definedName name="wrn.CHESAPEAKE." localSheetId="4" hidden="1">{"CASHFLOW",#N/A,FALSE,"CHESAPEA";"ASSETVALUE",#N/A,FALSE,"CHESAPEA";"DATA",#N/A,FALSE,"CHESAPEA";"INCOME",#N/A,FALSE,"CHESAPEA"}</definedName>
    <definedName name="wrn.CHESAPEAKE." hidden="1">{"CASHFLOW",#N/A,FALSE,"CHESAPEA";"ASSETVALUE",#N/A,FALSE,"CHESAPEA";"DATA",#N/A,FALSE,"CHESAPEA";"INCOME",#N/A,FALSE,"CHESAPEA"}</definedName>
    <definedName name="wrn.CHIEF._.REVIEW." localSheetId="2" hidden="1">{#N/A,#N/A,FALSE,"Q&amp;AE";#N/A,#N/A,FALSE,"Params";#N/A,#N/A,FALSE,"ReconE";#N/A,#N/A,FALSE,"CostCompE";#N/A,#N/A,FALSE,"SummaryE";#N/A,#N/A,FALSE,"Detail";#N/A,#N/A,FALSE,"PayItem"}</definedName>
    <definedName name="wrn.CHIEF._.REVIEW." localSheetId="4" hidden="1">{#N/A,#N/A,FALSE,"Q&amp;AE";#N/A,#N/A,FALSE,"Params";#N/A,#N/A,FALSE,"ReconE";#N/A,#N/A,FALSE,"CostCompE";#N/A,#N/A,FALSE,"SummaryE";#N/A,#N/A,FALSE,"Detail";#N/A,#N/A,FALSE,"PayItem"}</definedName>
    <definedName name="wrn.CHIEF._.REVIEW." hidden="1">{#N/A,#N/A,FALSE,"Q&amp;AE";#N/A,#N/A,FALSE,"Params";#N/A,#N/A,FALSE,"ReconE";#N/A,#N/A,FALSE,"CostCompE";#N/A,#N/A,FALSE,"SummaryE";#N/A,#N/A,FALSE,"Detail";#N/A,#N/A,FALSE,"PayItem"}</definedName>
    <definedName name="wrn.Cider." localSheetId="2" hidden="1">{#N/A,#N/A,FALSE,"Cider Segment";#N/A,#N/A,FALSE,"Bulmers";#N/A,#N/A,FALSE,"Ritz";#N/A,#N/A,FALSE,"Stag";#N/A,#N/A,FALSE,"Cider Others"}</definedName>
    <definedName name="wrn.Cider." localSheetId="4" hidden="1">{#N/A,#N/A,FALSE,"Cider Segment";#N/A,#N/A,FALSE,"Bulmers";#N/A,#N/A,FALSE,"Ritz";#N/A,#N/A,FALSE,"Stag";#N/A,#N/A,FALSE,"Cider Others"}</definedName>
    <definedName name="wrn.Cider." hidden="1">{#N/A,#N/A,FALSE,"Cider Segment";#N/A,#N/A,FALSE,"Bulmers";#N/A,#N/A,FALSE,"Ritz";#N/A,#N/A,FALSE,"Stag";#N/A,#N/A,FALSE,"Cider Others"}</definedName>
    <definedName name="wrn.CIRCUITS." localSheetId="2" hidden="1">{"DBANK",#N/A,FALSE,"PriceE";"CKTS",#N/A,FALSE,"PriceE"}</definedName>
    <definedName name="wrn.CIRCUITS." localSheetId="4" hidden="1">{"DBANK",#N/A,FALSE,"PriceE";"CKTS",#N/A,FALSE,"PriceE"}</definedName>
    <definedName name="wrn.CIRCUITS." hidden="1">{"DBANK",#N/A,FALSE,"PriceE";"CKTS",#N/A,FALSE,"PriceE"}</definedName>
    <definedName name="wrn.com" localSheetId="2" hidden="1">{#N/A,#N/A,TRUE,"Title";#N/A,#N/A,TRUE,"Exec Sum";#N/A,#N/A,TRUE,"Summary Ave";#N/A,#N/A,TRUE,"MV";#N/A,#N/A,TRUE,"Improvement";#N/A,#N/A,TRUE,"SVA Ave";#N/A,#N/A,TRUE,"NOPAT";#N/A,#N/A,TRUE,"NOPAT-Fin. Methd";#N/A,#N/A,TRUE,"Capital";#N/A,#N/A,TRUE,"Cost of Capital";#N/A,#N/A,TRUE,"Cash Taxes";#N/A,#N/A,TRUE,"Income Statement";#N/A,#N/A,TRUE,"Balance Sheet";#N/A,#N/A,TRUE,"Unusual"}</definedName>
    <definedName name="wrn.com" localSheetId="4" hidden="1">{#N/A,#N/A,TRUE,"Title";#N/A,#N/A,TRUE,"Exec Sum";#N/A,#N/A,TRUE,"Summary Ave";#N/A,#N/A,TRUE,"MV";#N/A,#N/A,TRUE,"Improvement";#N/A,#N/A,TRUE,"SVA Ave";#N/A,#N/A,TRUE,"NOPAT";#N/A,#N/A,TRUE,"NOPAT-Fin. Methd";#N/A,#N/A,TRUE,"Capital";#N/A,#N/A,TRUE,"Cost of Capital";#N/A,#N/A,TRUE,"Cash Taxes";#N/A,#N/A,TRUE,"Income Statement";#N/A,#N/A,TRUE,"Balance Sheet";#N/A,#N/A,TRUE,"Unusual"}</definedName>
    <definedName name="wrn.com" hidden="1">{#N/A,#N/A,TRUE,"Title";#N/A,#N/A,TRUE,"Exec Sum";#N/A,#N/A,TRUE,"Summary Ave";#N/A,#N/A,TRUE,"MV";#N/A,#N/A,TRUE,"Improvement";#N/A,#N/A,TRUE,"SVA Ave";#N/A,#N/A,TRUE,"NOPAT";#N/A,#N/A,TRUE,"NOPAT-Fin. Methd";#N/A,#N/A,TRUE,"Capital";#N/A,#N/A,TRUE,"Cost of Capital";#N/A,#N/A,TRUE,"Cash Taxes";#N/A,#N/A,TRUE,"Income Statement";#N/A,#N/A,TRUE,"Balance Sheet";#N/A,#N/A,TRUE,"Unusual"}</definedName>
    <definedName name="wrn.COMBINED." localSheetId="2" hidden="1">{#N/A,#N/A,FALSE,"INPUTS";#N/A,#N/A,FALSE,"PROFORMA BSHEET";#N/A,#N/A,FALSE,"COMBINED";#N/A,#N/A,FALSE,"HIGH YIELD";#N/A,#N/A,FALSE,"COMB_GRAPHS"}</definedName>
    <definedName name="wrn.COMBINED." localSheetId="4" hidden="1">{#N/A,#N/A,FALSE,"INPUTS";#N/A,#N/A,FALSE,"PROFORMA BSHEET";#N/A,#N/A,FALSE,"COMBINED";#N/A,#N/A,FALSE,"HIGH YIELD";#N/A,#N/A,FALSE,"COMB_GRAPHS"}</definedName>
    <definedName name="wrn.COMBINED." hidden="1">{#N/A,#N/A,FALSE,"INPUTS";#N/A,#N/A,FALSE,"PROFORMA BSHEET";#N/A,#N/A,FALSE,"COMBINED";#N/A,#N/A,FALSE,"HIGH YIELD";#N/A,#N/A,FALSE,"COMB_GRAPHS"}</definedName>
    <definedName name="wrn.COMBINED._1" localSheetId="2" hidden="1">{#N/A,#N/A,FALSE,"INPUTS";#N/A,#N/A,FALSE,"PROFORMA BSHEET";#N/A,#N/A,FALSE,"COMBINED";#N/A,#N/A,FALSE,"HIGH YIELD";#N/A,#N/A,FALSE,"COMB_GRAPHS"}</definedName>
    <definedName name="wrn.COMBINED._1" localSheetId="4" hidden="1">{#N/A,#N/A,FALSE,"INPUTS";#N/A,#N/A,FALSE,"PROFORMA BSHEET";#N/A,#N/A,FALSE,"COMBINED";#N/A,#N/A,FALSE,"HIGH YIELD";#N/A,#N/A,FALSE,"COMB_GRAPHS"}</definedName>
    <definedName name="wrn.COMBINED._1" hidden="1">{#N/A,#N/A,FALSE,"INPUTS";#N/A,#N/A,FALSE,"PROFORMA BSHEET";#N/A,#N/A,FALSE,"COMBINED";#N/A,#N/A,FALSE,"HIGH YIELD";#N/A,#N/A,FALSE,"COMB_GRAPHS"}</definedName>
    <definedName name="wrn.COMBINED._2" localSheetId="2" hidden="1">{#N/A,#N/A,FALSE,"INPUTS";#N/A,#N/A,FALSE,"PROFORMA BSHEET";#N/A,#N/A,FALSE,"COMBINED";#N/A,#N/A,FALSE,"HIGH YIELD";#N/A,#N/A,FALSE,"COMB_GRAPHS"}</definedName>
    <definedName name="wrn.COMBINED._2" localSheetId="4" hidden="1">{#N/A,#N/A,FALSE,"INPUTS";#N/A,#N/A,FALSE,"PROFORMA BSHEET";#N/A,#N/A,FALSE,"COMBINED";#N/A,#N/A,FALSE,"HIGH YIELD";#N/A,#N/A,FALSE,"COMB_GRAPHS"}</definedName>
    <definedName name="wrn.COMBINED._2" hidden="1">{#N/A,#N/A,FALSE,"INPUTS";#N/A,#N/A,FALSE,"PROFORMA BSHEET";#N/A,#N/A,FALSE,"COMBINED";#N/A,#N/A,FALSE,"HIGH YIELD";#N/A,#N/A,FALSE,"COMB_GRAPHS"}</definedName>
    <definedName name="wrn.comision._.ejecutiva._.mayo._.98." localSheetId="2" hidden="1">{#N/A,#N/A,FALSE,"ingtemat";"HOJARESUMIDA",#N/A,FALSE,"calc1998-2007";"hipotesis tematicos",#N/A,FALSE,"calc1998-2007";"HIPÓTESIS CABLE",#N/A,FALSE,"calc1998-2007";#N/A,#N/A,FALSE,"Proyección 1998-2007";"estadistica de ventas",#N/A,FALSE,"estad.ventas"}</definedName>
    <definedName name="wrn.comision._.ejecutiva._.mayo._.98." localSheetId="4" hidden="1">{#N/A,#N/A,FALSE,"ingtemat";"HOJARESUMIDA",#N/A,FALSE,"calc1998-2007";"hipotesis tematicos",#N/A,FALSE,"calc1998-2007";"HIPÓTESIS CABLE",#N/A,FALSE,"calc1998-2007";#N/A,#N/A,FALSE,"Proyección 1998-2007";"estadistica de ventas",#N/A,FALSE,"estad.ventas"}</definedName>
    <definedName name="wrn.comision._.ejecutiva._.mayo._.98." hidden="1">{#N/A,#N/A,FALSE,"ingtemat";"HOJARESUMIDA",#N/A,FALSE,"calc1998-2007";"hipotesis tematicos",#N/A,FALSE,"calc1998-2007";"HIPÓTESIS CABLE",#N/A,FALSE,"calc1998-2007";#N/A,#N/A,FALSE,"Proyección 1998-2007";"estadistica de ventas",#N/A,FALSE,"estad.ventas"}</definedName>
    <definedName name="wrn.COMM." hidden="1">"Formula removed, name can be deleted."</definedName>
    <definedName name="wrn.COMPANY." localSheetId="2" hidden="1">{"REP1",#N/A,FALSE,"ריכוז";"REP2",#N/A,FALSE,"מפורט1";"REP3",#N/A,FALSE,"מפורט1";"REP4",#N/A,FALSE,"מפורט2";"REP5",#N/A,FALSE,"מפורט2";"REP6",#N/A,FALSE,"מפורט2"}</definedName>
    <definedName name="wrn.COMPANY." localSheetId="4" hidden="1">{"REP1",#N/A,FALSE,"ריכוז";"REP2",#N/A,FALSE,"מפורט1";"REP3",#N/A,FALSE,"מפורט1";"REP4",#N/A,FALSE,"מפורט2";"REP5",#N/A,FALSE,"מפורט2";"REP6",#N/A,FALSE,"מפורט2"}</definedName>
    <definedName name="wrn.COMPANY." hidden="1">{"REP1",#N/A,FALSE,"ריכוז";"REP2",#N/A,FALSE,"מפורט1";"REP3",#N/A,FALSE,"מפורט1";"REP4",#N/A,FALSE,"מפורט2";"REP5",#N/A,FALSE,"מפורט2";"REP6",#N/A,FALSE,"מפורט2"}</definedName>
    <definedName name="wrn.COMPCO." localSheetId="2" hidden="1">{"Page1",#N/A,FALSE,"CompCo";"Page2",#N/A,FALSE,"CompCo"}</definedName>
    <definedName name="wrn.COMPCO." localSheetId="4" hidden="1">{"Page1",#N/A,FALSE,"CompCo";"Page2",#N/A,FALSE,"CompCo"}</definedName>
    <definedName name="wrn.COMPCO." hidden="1">{"Page1",#N/A,FALSE,"CompCo";"Page2",#N/A,FALSE,"CompCo"}</definedName>
    <definedName name="wrn.Compco._.Only." localSheetId="2" hidden="1">{"vi1",#N/A,FALSE,"6_30_96";"vi2",#N/A,FALSE,"6_30_96";"vi3",#N/A,FALSE,"6_30_96"}</definedName>
    <definedName name="wrn.Compco._.Only." localSheetId="4" hidden="1">{"vi1",#N/A,FALSE,"6_30_96";"vi2",#N/A,FALSE,"6_30_96";"vi3",#N/A,FALSE,"6_30_96"}</definedName>
    <definedName name="wrn.Compco._.Only." hidden="1">{"vi1",#N/A,FALSE,"6_30_96";"vi2",#N/A,FALSE,"6_30_96";"vi3",#N/A,FALSE,"6_30_96"}</definedName>
    <definedName name="wrn.Complet." localSheetId="2" hidden="1">{#N/A,#N/A,FALSE,"GROUPE";#N/A,#N/A,FALSE,"LAFARGE MAROC";#N/A,#N/A,FALSE,"ACTIVITE CIMENTIERE";#N/A,#N/A,FALSE,"ELIMINATION";#N/A,#N/A,FALSE,"LAFARGE CIMENTS";#N/A,#N/A,FALSE,"ELIMINATIONS LAFARGE CIMENTS";#N/A,#N/A,FALSE,"SIEGE";#N/A,#N/A,FALSE,"BOUSKOURA";#N/A,#N/A,FALSE,"MEKNES";#N/A,#N/A,FALSE,"TETOUAN II";#N/A,#N/A,FALSE,"LAFARGE CEMENTOS";#N/A,#N/A,FALSE,"ELIMINATIONS LAFARGE CEMENTOS";#N/A,#N/A,FALSE,"TANGER";#N/A,#N/A,FALSE,"TETOUAN I";#N/A,#N/A,FALSE,"TETOUAN CHAUX"}</definedName>
    <definedName name="wrn.Complet." localSheetId="4" hidden="1">{#N/A,#N/A,FALSE,"GROUPE";#N/A,#N/A,FALSE,"LAFARGE MAROC";#N/A,#N/A,FALSE,"ACTIVITE CIMENTIERE";#N/A,#N/A,FALSE,"ELIMINATION";#N/A,#N/A,FALSE,"LAFARGE CIMENTS";#N/A,#N/A,FALSE,"ELIMINATIONS LAFARGE CIMENTS";#N/A,#N/A,FALSE,"SIEGE";#N/A,#N/A,FALSE,"BOUSKOURA";#N/A,#N/A,FALSE,"MEKNES";#N/A,#N/A,FALSE,"TETOUAN II";#N/A,#N/A,FALSE,"LAFARGE CEMENTOS";#N/A,#N/A,FALSE,"ELIMINATIONS LAFARGE CEMENTOS";#N/A,#N/A,FALSE,"TANGER";#N/A,#N/A,FALSE,"TETOUAN I";#N/A,#N/A,FALSE,"TETOUAN CHAUX"}</definedName>
    <definedName name="wrn.Complet." hidden="1">{#N/A,#N/A,FALSE,"GROUPE";#N/A,#N/A,FALSE,"LAFARGE MAROC";#N/A,#N/A,FALSE,"ACTIVITE CIMENTIERE";#N/A,#N/A,FALSE,"ELIMINATION";#N/A,#N/A,FALSE,"LAFARGE CIMENTS";#N/A,#N/A,FALSE,"ELIMINATIONS LAFARGE CIMENTS";#N/A,#N/A,FALSE,"SIEGE";#N/A,#N/A,FALSE,"BOUSKOURA";#N/A,#N/A,FALSE,"MEKNES";#N/A,#N/A,FALSE,"TETOUAN II";#N/A,#N/A,FALSE,"LAFARGE CEMENTOS";#N/A,#N/A,FALSE,"ELIMINATIONS LAFARGE CEMENTOS";#N/A,#N/A,FALSE,"TANGER";#N/A,#N/A,FALSE,"TETOUAN I";#N/A,#N/A,FALSE,"TETOUAN CHAUX"}</definedName>
    <definedName name="wrn.Complete." localSheetId="2" hidden="1">{#N/A,#N/A,TRUE,"DCF Summary";#N/A,#N/A,TRUE,"Casema";#N/A,#N/A,TRUE,"UK";#N/A,#N/A,TRUE,"RCF";#N/A,#N/A,TRUE,"Intercable CZ";#N/A,#N/A,TRUE,"Interkabel P";#N/A,#N/A,TRUE,"LBO-Total";#N/A,#N/A,TRUE,"LBO-Casema"}</definedName>
    <definedName name="wrn.Complete." localSheetId="4" hidden="1">{#N/A,#N/A,TRUE,"DCF Summary";#N/A,#N/A,TRUE,"Casema";#N/A,#N/A,TRUE,"UK";#N/A,#N/A,TRUE,"RCF";#N/A,#N/A,TRUE,"Intercable CZ";#N/A,#N/A,TRUE,"Interkabel P";#N/A,#N/A,TRUE,"LBO-Total";#N/A,#N/A,TRUE,"LBO-Casema"}</definedName>
    <definedName name="wrn.Complete." hidden="1">{#N/A,#N/A,TRUE,"DCF Summary";#N/A,#N/A,TRUE,"Casema";#N/A,#N/A,TRUE,"UK";#N/A,#N/A,TRUE,"RCF";#N/A,#N/A,TRUE,"Intercable CZ";#N/A,#N/A,TRUE,"Interkabel P";#N/A,#N/A,TRUE,"LBO-Total";#N/A,#N/A,TRUE,"LBO-Casema"}</definedName>
    <definedName name="wrn.Complete._.Cost._.Sheet." localSheetId="2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wrn.Complete._.Cost._.Sheet." localSheetId="4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wrn.Complete._.Cost._.Sheet.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wrn.Complete._.Report." localSheetId="2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wrn.Complete._.Report." localSheetId="4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wrn.Complete._.Report.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wrn.Complete._.Report._1" localSheetId="2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wrn.Complete._.Report._1" localSheetId="4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wrn.Complete._.Report._1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wrn.Complete._.Report._2" localSheetId="2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wrn.Complete._.Report._2" localSheetId="4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wrn.Complete._.Report._2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wrn.Complete._.Sys.._.Estimate." localSheetId="2" hidden="1">{#N/A,#N/A,TRUE,"Cover Memo";"Complete Sys. Estimate",#N/A,TRUE,"Change Summary";"Complete Sys. Estimate",#N/A,TRUE,"Estimate Summary";"Complete Sys. Estimate",#N/A,TRUE,"Dept. Summary";"Complete Sys. Estimate",#N/A,TRUE,"DOW Detail"}</definedName>
    <definedName name="wrn.Complete._.Sys.._.Estimate." localSheetId="4" hidden="1">{#N/A,#N/A,TRUE,"Cover Memo";"Complete Sys. Estimate",#N/A,TRUE,"Change Summary";"Complete Sys. Estimate",#N/A,TRUE,"Estimate Summary";"Complete Sys. Estimate",#N/A,TRUE,"Dept. Summary";"Complete Sys. Estimate",#N/A,TRUE,"DOW Detail"}</definedName>
    <definedName name="wrn.Complete._.Sys.._.Estimate." hidden="1">{#N/A,#N/A,TRUE,"Cover Memo";"Complete Sys. Estimate",#N/A,TRUE,"Change Summary";"Complete Sys. Estimate",#N/A,TRUE,"Estimate Summary";"Complete Sys. Estimate",#N/A,TRUE,"Dept. Summary";"Complete Sys. Estimate",#N/A,TRUE,"DOW Detail"}</definedName>
    <definedName name="wrn.Complete._1" localSheetId="2" hidden="1">{#N/A,#N/A,TRUE,"DCF Summary";#N/A,#N/A,TRUE,"Casema";#N/A,#N/A,TRUE,"UK";#N/A,#N/A,TRUE,"RCF";#N/A,#N/A,TRUE,"Intercable CZ";#N/A,#N/A,TRUE,"Interkabel P";#N/A,#N/A,TRUE,"LBO-Total";#N/A,#N/A,TRUE,"LBO-Casema"}</definedName>
    <definedName name="wrn.Complete._1" localSheetId="4" hidden="1">{#N/A,#N/A,TRUE,"DCF Summary";#N/A,#N/A,TRUE,"Casema";#N/A,#N/A,TRUE,"UK";#N/A,#N/A,TRUE,"RCF";#N/A,#N/A,TRUE,"Intercable CZ";#N/A,#N/A,TRUE,"Interkabel P";#N/A,#N/A,TRUE,"LBO-Total";#N/A,#N/A,TRUE,"LBO-Casema"}</definedName>
    <definedName name="wrn.Complete._1" hidden="1">{#N/A,#N/A,TRUE,"DCF Summary";#N/A,#N/A,TRUE,"Casema";#N/A,#N/A,TRUE,"UK";#N/A,#N/A,TRUE,"RCF";#N/A,#N/A,TRUE,"Intercable CZ";#N/A,#N/A,TRUE,"Interkabel P";#N/A,#N/A,TRUE,"LBO-Total";#N/A,#N/A,TRUE,"LBO-Casema"}</definedName>
    <definedName name="wrn.Complete._2" localSheetId="2" hidden="1">{#N/A,#N/A,TRUE,"DCF Summary";#N/A,#N/A,TRUE,"Casema";#N/A,#N/A,TRUE,"UK";#N/A,#N/A,TRUE,"RCF";#N/A,#N/A,TRUE,"Intercable CZ";#N/A,#N/A,TRUE,"Interkabel P";#N/A,#N/A,TRUE,"LBO-Total";#N/A,#N/A,TRUE,"LBO-Casema"}</definedName>
    <definedName name="wrn.Complete._2" localSheetId="4" hidden="1">{#N/A,#N/A,TRUE,"DCF Summary";#N/A,#N/A,TRUE,"Casema";#N/A,#N/A,TRUE,"UK";#N/A,#N/A,TRUE,"RCF";#N/A,#N/A,TRUE,"Intercable CZ";#N/A,#N/A,TRUE,"Interkabel P";#N/A,#N/A,TRUE,"LBO-Total";#N/A,#N/A,TRUE,"LBO-Casema"}</definedName>
    <definedName name="wrn.Complete._2" hidden="1">{#N/A,#N/A,TRUE,"DCF Summary";#N/A,#N/A,TRUE,"Casema";#N/A,#N/A,TRUE,"UK";#N/A,#N/A,TRUE,"RCF";#N/A,#N/A,TRUE,"Intercable CZ";#N/A,#N/A,TRUE,"Interkabel P";#N/A,#N/A,TRUE,"LBO-Total";#N/A,#N/A,TRUE,"LBO-Casema"}</definedName>
    <definedName name="wrn.CompleteReport." localSheetId="2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wrn.CompleteReport." localSheetId="4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wrn.CompleteReport.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wrn.CompleteReport._1" localSheetId="2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wrn.CompleteReport._1" localSheetId="4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wrn.CompleteReport._1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wrn.CompleteReport._2" localSheetId="2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wrn.CompleteReport._2" localSheetId="4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wrn.CompleteReport._2" hidden="1">{"A",#N/A,FALSE,"Scenario Control";"A",#N/A,FALSE,"Executive Summary";"A",#N/A,FALSE,"P&amp;L";"B",#N/A,FALSE,"P&amp;L";"A",#N/A,FALSE,"BalanceSheet";"B",#N/A,FALSE,"BalanceSheet";"A",#N/A,FALSE,"CashFlow";"A",#N/A,FALSE,"Ratios";"A",#N/A,FALSE,"DCF";"A",#N/A,FALSE,"WACC";"A",#N/A,FALSE,"P&amp;VAssumpts";"A",#N/A,FALSE,"Depr-Capex";"A",#N/A,FALSE,"SHF";"A",#N/A,FALSE,"Debt";"A",#N/A,FALSE,"Working Capital";"A",#N/A,FALSE,"Other Assumptions";"A",#N/A,FALSE,"Regulated Price";"B",#N/A,FALSE,"Regulated Price";"A",#N/A,FALSE,"BG Investment";"A",#N/A,FALSE,"Appendix"}</definedName>
    <definedName name="wrn.COMPLETO." localSheetId="2" hidden="1">{#N/A,#N/A,FALSE,"Carat";#N/A,#N/A,FALSE,"IND";"prem",#N/A,FALSE,"SEP";#N/A,#N/A,FALSE,"PRE";#N/A,#N/A,FALSE,"01";"hvta",#N/A,FALSE,"SEP";"VENTA",#N/A,FALSE,"05";#N/A,#N/A,FALSE,"06";"CASHFLOW",#N/A,FALSE,"05";"EQUIPOS",#N/A,FALSE,"05";"TAX PLAN",#N/A,FALSE,"05";"TRANSF.",#N/A,FALSE,"05";#N/A,#N/A,FALSE,"07";"informe",#N/A,FALSE,"SEP";#N/A,#N/A,FALSE,"02"}</definedName>
    <definedName name="wrn.COMPLETO." localSheetId="4" hidden="1">{#N/A,#N/A,FALSE,"Carat";#N/A,#N/A,FALSE,"IND";"prem",#N/A,FALSE,"SEP";#N/A,#N/A,FALSE,"PRE";#N/A,#N/A,FALSE,"01";"hvta",#N/A,FALSE,"SEP";"VENTA",#N/A,FALSE,"05";#N/A,#N/A,FALSE,"06";"CASHFLOW",#N/A,FALSE,"05";"EQUIPOS",#N/A,FALSE,"05";"TAX PLAN",#N/A,FALSE,"05";"TRANSF.",#N/A,FALSE,"05";#N/A,#N/A,FALSE,"07";"informe",#N/A,FALSE,"SEP";#N/A,#N/A,FALSE,"02"}</definedName>
    <definedName name="wrn.COMPLETO." hidden="1">{#N/A,#N/A,FALSE,"Carat";#N/A,#N/A,FALSE,"IND";"prem",#N/A,FALSE,"SEP";#N/A,#N/A,FALSE,"PRE";#N/A,#N/A,FALSE,"01";"hvta",#N/A,FALSE,"SEP";"VENTA",#N/A,FALSE,"05";#N/A,#N/A,FALSE,"06";"CASHFLOW",#N/A,FALSE,"05";"EQUIPOS",#N/A,FALSE,"05";"TAX PLAN",#N/A,FALSE,"05";"TRANSF.",#N/A,FALSE,"05";#N/A,#N/A,FALSE,"07";"informe",#N/A,FALSE,"SEP";#N/A,#N/A,FALSE,"02"}</definedName>
    <definedName name="wrn.complex" localSheetId="2" hidden="1">{#N/A,#N/A,TRUE,"Title";#N/A,#N/A,TRUE,"Exec Sum";#N/A,#N/A,TRUE,"Summary Ave";#N/A,#N/A,TRUE,"MV";#N/A,#N/A,TRUE,"Improvement";#N/A,#N/A,TRUE,"SVA Ave";#N/A,#N/A,TRUE,"NOPAT";#N/A,#N/A,TRUE,"NOPAT-Fin. Methd";#N/A,#N/A,TRUE,"Capital";#N/A,#N/A,TRUE,"Cost of Capital";#N/A,#N/A,TRUE,"Cash Taxes";#N/A,#N/A,TRUE,"Income Statement";#N/A,#N/A,TRUE,"Balance Sheet";#N/A,#N/A,TRUE,"Unusual"}</definedName>
    <definedName name="wrn.complex" localSheetId="4" hidden="1">{#N/A,#N/A,TRUE,"Title";#N/A,#N/A,TRUE,"Exec Sum";#N/A,#N/A,TRUE,"Summary Ave";#N/A,#N/A,TRUE,"MV";#N/A,#N/A,TRUE,"Improvement";#N/A,#N/A,TRUE,"SVA Ave";#N/A,#N/A,TRUE,"NOPAT";#N/A,#N/A,TRUE,"NOPAT-Fin. Methd";#N/A,#N/A,TRUE,"Capital";#N/A,#N/A,TRUE,"Cost of Capital";#N/A,#N/A,TRUE,"Cash Taxes";#N/A,#N/A,TRUE,"Income Statement";#N/A,#N/A,TRUE,"Balance Sheet";#N/A,#N/A,TRUE,"Unusual"}</definedName>
    <definedName name="wrn.complex" hidden="1">{#N/A,#N/A,TRUE,"Title";#N/A,#N/A,TRUE,"Exec Sum";#N/A,#N/A,TRUE,"Summary Ave";#N/A,#N/A,TRUE,"MV";#N/A,#N/A,TRUE,"Improvement";#N/A,#N/A,TRUE,"SVA Ave";#N/A,#N/A,TRUE,"NOPAT";#N/A,#N/A,TRUE,"NOPAT-Fin. Methd";#N/A,#N/A,TRUE,"Capital";#N/A,#N/A,TRUE,"Cost of Capital";#N/A,#N/A,TRUE,"Cash Taxes";#N/A,#N/A,TRUE,"Income Statement";#N/A,#N/A,TRUE,"Balance Sheet";#N/A,#N/A,TRUE,"Unusual"}</definedName>
    <definedName name="wrn.comps." localSheetId="2" hidden="1">{"comps",#N/A,FALSE,"comps";"notes",#N/A,FALSE,"comps"}</definedName>
    <definedName name="wrn.comps." localSheetId="4" hidden="1">{"comps",#N/A,FALSE,"comps";"notes",#N/A,FALSE,"comps"}</definedName>
    <definedName name="wrn.comps." hidden="1">{"comps",#N/A,FALSE,"comps";"notes",#N/A,FALSE,"comps"}</definedName>
    <definedName name="wrn.Comps1_Printing." localSheetId="2" hidden="1">{"comps1_1",#N/A,FALSE,"Comps1";"comps1_2",#N/A,FALSE,"Comps1";"comps1_3",#N/A,FALSE,"Comps1";"comps1_4",#N/A,FALSE,"Comps1";"comps1_5",#N/A,FALSE,"Comps1"}</definedName>
    <definedName name="wrn.Comps1_Printing." localSheetId="4" hidden="1">{"comps1_1",#N/A,FALSE,"Comps1";"comps1_2",#N/A,FALSE,"Comps1";"comps1_3",#N/A,FALSE,"Comps1";"comps1_4",#N/A,FALSE,"Comps1";"comps1_5",#N/A,FALSE,"Comps1"}</definedName>
    <definedName name="wrn.Comps1_Printing." hidden="1">{"comps1_1",#N/A,FALSE,"Comps1";"comps1_2",#N/A,FALSE,"Comps1";"comps1_3",#N/A,FALSE,"Comps1";"comps1_4",#N/A,FALSE,"Comps1";"comps1_5",#N/A,FALSE,"Comps1"}</definedName>
    <definedName name="wrn.Comps2_Printing." localSheetId="2" hidden="1">{"comps2_1",#N/A,FALSE,"Comps2";"comps2_2",#N/A,FALSE,"Comps2";"comps2_3",#N/A,FALSE,"Comps2";"comps2_4",#N/A,FALSE,"Comps2";"comps2_5",#N/A,FALSE,"Comps2"}</definedName>
    <definedName name="wrn.Comps2_Printing." localSheetId="4" hidden="1">{"comps2_1",#N/A,FALSE,"Comps2";"comps2_2",#N/A,FALSE,"Comps2";"comps2_3",#N/A,FALSE,"Comps2";"comps2_4",#N/A,FALSE,"Comps2";"comps2_5",#N/A,FALSE,"Comps2"}</definedName>
    <definedName name="wrn.Comps2_Printing." hidden="1">{"comps2_1",#N/A,FALSE,"Comps2";"comps2_2",#N/A,FALSE,"Comps2";"comps2_3",#N/A,FALSE,"Comps2";"comps2_4",#N/A,FALSE,"Comps2";"comps2_5",#N/A,FALSE,"Comps2"}</definedName>
    <definedName name="wrn.consolidated." localSheetId="2" hidden="1">{"income",#N/A,FALSE,"CONSOLIDATED";"value",#N/A,FALSE,"CONSOLIDATED"}</definedName>
    <definedName name="wrn.consolidated." localSheetId="4" hidden="1">{"income",#N/A,FALSE,"CONSOLIDATED";"value",#N/A,FALSE,"CONSOLIDATED"}</definedName>
    <definedName name="wrn.consolidated." hidden="1">{"income",#N/A,FALSE,"CONSOLIDATED";"value",#N/A,FALSE,"CONSOLIDATED"}</definedName>
    <definedName name="wrn.Consolidated._.Set." localSheetId="2" hidden="1">{"Consolidated IS w Ratios",#N/A,FALSE,"Consolidated";"Consolidated CF",#N/A,FALSE,"Consolidated";"Consolidated DCF",#N/A,FALSE,"Consolidated"}</definedName>
    <definedName name="wrn.Consolidated._.Set." localSheetId="4" hidden="1">{"Consolidated IS w Ratios",#N/A,FALSE,"Consolidated";"Consolidated CF",#N/A,FALSE,"Consolidated";"Consolidated DCF",#N/A,FALSE,"Consolidated"}</definedName>
    <definedName name="wrn.Consolidated._.Set." hidden="1">{"Consolidated IS w Ratios",#N/A,FALSE,"Consolidated";"Consolidated CF",#N/A,FALSE,"Consolidated";"Consolidated DCF",#N/A,FALSE,"Consolidated"}</definedName>
    <definedName name="wrn.Consolidated._.Statements." localSheetId="2" hidden="1">{"view1",#N/A,FALSE,"EARN (US$)";"view1",#N/A,FALSE,"DASTBS (US$)";"view1",#N/A,FALSE,"DASTCF (US$)"}</definedName>
    <definedName name="wrn.Consolidated._.Statements." localSheetId="4" hidden="1">{"view1",#N/A,FALSE,"EARN (US$)";"view1",#N/A,FALSE,"DASTBS (US$)";"view1",#N/A,FALSE,"DASTCF (US$)"}</definedName>
    <definedName name="wrn.Consolidated._.Statements." hidden="1">{"view1",#N/A,FALSE,"EARN (US$)";"view1",#N/A,FALSE,"DASTBS (US$)";"view1",#N/A,FALSE,"DASTCF (US$)"}</definedName>
    <definedName name="wrn.Consolidated._.Statements._1" localSheetId="2" hidden="1">{"view1",#N/A,FALSE,"EARN (US$)";"view1",#N/A,FALSE,"DASTBS (US$)";"view1",#N/A,FALSE,"DASTCF (US$)"}</definedName>
    <definedName name="wrn.Consolidated._.Statements._1" localSheetId="4" hidden="1">{"view1",#N/A,FALSE,"EARN (US$)";"view1",#N/A,FALSE,"DASTBS (US$)";"view1",#N/A,FALSE,"DASTCF (US$)"}</definedName>
    <definedName name="wrn.Consolidated._.Statements._1" hidden="1">{"view1",#N/A,FALSE,"EARN (US$)";"view1",#N/A,FALSE,"DASTBS (US$)";"view1",#N/A,FALSE,"DASTCF (US$)"}</definedName>
    <definedName name="wrn.Consolidated._.Statements._2" localSheetId="2" hidden="1">{"view1",#N/A,FALSE,"EARN (US$)";"view1",#N/A,FALSE,"DASTBS (US$)";"view1",#N/A,FALSE,"DASTCF (US$)"}</definedName>
    <definedName name="wrn.Consolidated._.Statements._2" localSheetId="4" hidden="1">{"view1",#N/A,FALSE,"EARN (US$)";"view1",#N/A,FALSE,"DASTBS (US$)";"view1",#N/A,FALSE,"DASTCF (US$)"}</definedName>
    <definedName name="wrn.Consolidated._.Statements._2" hidden="1">{"view1",#N/A,FALSE,"EARN (US$)";"view1",#N/A,FALSE,"DASTBS (US$)";"view1",#N/A,FALSE,"DASTCF (US$)"}</definedName>
    <definedName name="wrn.CONSOLIDATION." localSheetId="2" hidden="1">{"PAGE1",#N/A,FALSE,"Consolidation";"PAGE2",#N/A,FALSE,"Consolidation";"PAGE3",#N/A,FALSE,"Consolidation";"PAGE4",#N/A,FALSE,"Consolidation";"PAGE5",#N/A,FALSE,"Consolidation";"PAGE6",#N/A,FALSE,"Consolidation";"PAGE7",#N/A,FALSE,"Consolidation"}</definedName>
    <definedName name="wrn.CONSOLIDATION." localSheetId="4" hidden="1">{"PAGE1",#N/A,FALSE,"Consolidation";"PAGE2",#N/A,FALSE,"Consolidation";"PAGE3",#N/A,FALSE,"Consolidation";"PAGE4",#N/A,FALSE,"Consolidation";"PAGE5",#N/A,FALSE,"Consolidation";"PAGE6",#N/A,FALSE,"Consolidation";"PAGE7",#N/A,FALSE,"Consolidation"}</definedName>
    <definedName name="wrn.CONSOLIDATION." hidden="1">{"PAGE1",#N/A,FALSE,"Consolidation";"PAGE2",#N/A,FALSE,"Consolidation";"PAGE3",#N/A,FALSE,"Consolidation";"PAGE4",#N/A,FALSE,"Consolidation";"PAGE5",#N/A,FALSE,"Consolidation";"PAGE6",#N/A,FALSE,"Consolidation";"PAGE7",#N/A,FALSE,"Consolidation"}</definedName>
    <definedName name="wrn.Continous._.Page._.Numbers._.DCF." localSheetId="2" hidden="1">{#N/A,#N/A,TRUE,"Cover Page";#N/A,#N/A,TRUE,"Assumptions MPM";#N/A,#N/A,TRUE,"Summary Sheet MPM";#N/A,#N/A,TRUE,"Output MPM";#N/A,#N/A,TRUE,"Input MPM";#N/A,#N/A,TRUE,"Assets MPM";#N/A,#N/A,TRUE,"Valuation Summary MPM";#N/A,#N/A,TRUE,"KMK";#N/A,#N/A,TRUE,"Demag";#N/A,#N/A,TRUE,"Van Dorn";#N/A,#N/A,TRUE,"Billion";#N/A,#N/A,TRUE,"Berstorff";#N/A,#N/A,TRUE,"Assumptions Netstal";#N/A,#N/A,TRUE,"Summary Sheet Netstal";#N/A,#N/A,TRUE,"Output Netstal";#N/A,#N/A,TRUE,"Input Netstal";#N/A,#N/A,TRUE,"Assets Netstal";#N/A,#N/A,TRUE,"Valuation Summary Netstal";#N/A,#N/A,TRUE,"Growth Assumpt BUs";#N/A,#N/A,TRUE,"Growth Analysis";#N/A,#N/A,TRUE,"Assumptions MPM ex N";#N/A,#N/A,TRUE,"Summary Sheet MPM ex N";#N/A,#N/A,TRUE,"Output MPM ex N";#N/A,#N/A,TRUE,"Input MPM ex N";#N/A,#N/A,TRUE,"Assets MPM ex N";#N/A,#N/A,TRUE,"Valuation Summary MPM ex N"}</definedName>
    <definedName name="wrn.Continous._.Page._.Numbers._.DCF." localSheetId="4" hidden="1">{#N/A,#N/A,TRUE,"Cover Page";#N/A,#N/A,TRUE,"Assumptions MPM";#N/A,#N/A,TRUE,"Summary Sheet MPM";#N/A,#N/A,TRUE,"Output MPM";#N/A,#N/A,TRUE,"Input MPM";#N/A,#N/A,TRUE,"Assets MPM";#N/A,#N/A,TRUE,"Valuation Summary MPM";#N/A,#N/A,TRUE,"KMK";#N/A,#N/A,TRUE,"Demag";#N/A,#N/A,TRUE,"Van Dorn";#N/A,#N/A,TRUE,"Billion";#N/A,#N/A,TRUE,"Berstorff";#N/A,#N/A,TRUE,"Assumptions Netstal";#N/A,#N/A,TRUE,"Summary Sheet Netstal";#N/A,#N/A,TRUE,"Output Netstal";#N/A,#N/A,TRUE,"Input Netstal";#N/A,#N/A,TRUE,"Assets Netstal";#N/A,#N/A,TRUE,"Valuation Summary Netstal";#N/A,#N/A,TRUE,"Growth Assumpt BUs";#N/A,#N/A,TRUE,"Growth Analysis";#N/A,#N/A,TRUE,"Assumptions MPM ex N";#N/A,#N/A,TRUE,"Summary Sheet MPM ex N";#N/A,#N/A,TRUE,"Output MPM ex N";#N/A,#N/A,TRUE,"Input MPM ex N";#N/A,#N/A,TRUE,"Assets MPM ex N";#N/A,#N/A,TRUE,"Valuation Summary MPM ex N"}</definedName>
    <definedName name="wrn.Continous._.Page._.Numbers._.DCF." hidden="1">{#N/A,#N/A,TRUE,"Cover Page";#N/A,#N/A,TRUE,"Assumptions MPM";#N/A,#N/A,TRUE,"Summary Sheet MPM";#N/A,#N/A,TRUE,"Output MPM";#N/A,#N/A,TRUE,"Input MPM";#N/A,#N/A,TRUE,"Assets MPM";#N/A,#N/A,TRUE,"Valuation Summary MPM";#N/A,#N/A,TRUE,"KMK";#N/A,#N/A,TRUE,"Demag";#N/A,#N/A,TRUE,"Van Dorn";#N/A,#N/A,TRUE,"Billion";#N/A,#N/A,TRUE,"Berstorff";#N/A,#N/A,TRUE,"Assumptions Netstal";#N/A,#N/A,TRUE,"Summary Sheet Netstal";#N/A,#N/A,TRUE,"Output Netstal";#N/A,#N/A,TRUE,"Input Netstal";#N/A,#N/A,TRUE,"Assets Netstal";#N/A,#N/A,TRUE,"Valuation Summary Netstal";#N/A,#N/A,TRUE,"Growth Assumpt BUs";#N/A,#N/A,TRUE,"Growth Analysis";#N/A,#N/A,TRUE,"Assumptions MPM ex N";#N/A,#N/A,TRUE,"Summary Sheet MPM ex N";#N/A,#N/A,TRUE,"Output MPM ex N";#N/A,#N/A,TRUE,"Input MPM ex N";#N/A,#N/A,TRUE,"Assets MPM ex N";#N/A,#N/A,TRUE,"Valuation Summary MPM ex N"}</definedName>
    <definedName name="wrn.Contract._.1._.Price." localSheetId="2" hidden="1">{#N/A,#N/A,TRUE,"ERA1";#N/A,#N/A,TRUE,"Assessment of Risk";#N/A,#N/A,TRUE,"Collection Sheet";#N/A,#N/A,TRUE,"Contract 1"}</definedName>
    <definedName name="wrn.Contract._.1._.Price." localSheetId="4" hidden="1">{#N/A,#N/A,TRUE,"ERA1";#N/A,#N/A,TRUE,"Assessment of Risk";#N/A,#N/A,TRUE,"Collection Sheet";#N/A,#N/A,TRUE,"Contract 1"}</definedName>
    <definedName name="wrn.Contract._.1._.Price." hidden="1">{#N/A,#N/A,TRUE,"ERA1";#N/A,#N/A,TRUE,"Assessment of Risk";#N/A,#N/A,TRUE,"Collection Sheet";#N/A,#N/A,TRUE,"Contract 1"}</definedName>
    <definedName name="wrn.contribution." localSheetId="2" hidden="1">{#N/A,#N/A,FALSE,"Contribution Analysis"}</definedName>
    <definedName name="wrn.contribution." localSheetId="4" hidden="1">{#N/A,#N/A,FALSE,"Contribution Analysis"}</definedName>
    <definedName name="wrn.contribution." hidden="1">{#N/A,#N/A,FALSE,"Contribution Analysis"}</definedName>
    <definedName name="wrn.cooper." localSheetId="2" hidden="1">{#N/A,#N/A,TRUE,"Pro Forma";#N/A,#N/A,TRUE,"PF_Bal";#N/A,#N/A,TRUE,"PF_INC";#N/A,#N/A,TRUE,"CBE";#N/A,#N/A,TRUE,"SWK"}</definedName>
    <definedName name="wrn.cooper." localSheetId="4" hidden="1">{#N/A,#N/A,TRUE,"Pro Forma";#N/A,#N/A,TRUE,"PF_Bal";#N/A,#N/A,TRUE,"PF_INC";#N/A,#N/A,TRUE,"CBE";#N/A,#N/A,TRUE,"SWK"}</definedName>
    <definedName name="wrn.cooper." hidden="1">{#N/A,#N/A,TRUE,"Pro Forma";#N/A,#N/A,TRUE,"PF_Bal";#N/A,#N/A,TRUE,"PF_INC";#N/A,#N/A,TRUE,"CBE";#N/A,#N/A,TRUE,"SWK"}</definedName>
    <definedName name="wrn.Cost._.Summary." localSheetId="2" hidden="1">{"Cost Summary",#N/A,FALSE,"B";"Cost Detail 1",#N/A,FALSE,"C";"Cost Detail 2",#N/A,FALSE,"C"}</definedName>
    <definedName name="wrn.Cost._.Summary." localSheetId="4" hidden="1">{"Cost Summary",#N/A,FALSE,"B";"Cost Detail 1",#N/A,FALSE,"C";"Cost Detail 2",#N/A,FALSE,"C"}</definedName>
    <definedName name="wrn.Cost._.Summary." hidden="1">{"Cost Summary",#N/A,FALSE,"B";"Cost Detail 1",#N/A,FALSE,"C";"Cost Detail 2",#N/A,FALSE,"C"}</definedName>
    <definedName name="wrn.COST_SHEETS." localSheetId="2" hidden="1">{#N/A,#N/A,FALSE,"WBS 1.06";#N/A,#N/A,FALSE,"WBS 1.14";#N/A,#N/A,FALSE,"WBS 1.17";#N/A,#N/A,FALSE,"WBS 1.18"}</definedName>
    <definedName name="wrn.COST_SHEETS." localSheetId="4" hidden="1">{#N/A,#N/A,FALSE,"WBS 1.06";#N/A,#N/A,FALSE,"WBS 1.14";#N/A,#N/A,FALSE,"WBS 1.17";#N/A,#N/A,FALSE,"WBS 1.18"}</definedName>
    <definedName name="wrn.COST_SHEETS." hidden="1">{#N/A,#N/A,FALSE,"WBS 1.06";#N/A,#N/A,FALSE,"WBS 1.14";#N/A,#N/A,FALSE,"WBS 1.17";#N/A,#N/A,FALSE,"WBS 1.18"}</definedName>
    <definedName name="wrn.costprint." localSheetId="2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ostprint." localSheetId="4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ostprint.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ovenants.">{"Covenants",#N/A,FALSE,"Covs";"quarterly covenants",#N/A,FALSE,"Covs";"quarterly projections",#N/A,FALSE,"Covs"}</definedName>
    <definedName name="wrn.Cover." localSheetId="2" hidden="1">{"coverall",#N/A,FALSE,"Definitions";"cover1",#N/A,FALSE,"Definitions";"cover2",#N/A,FALSE,"Definitions";"cover3",#N/A,FALSE,"Definitions";"cover4",#N/A,FALSE,"Definitions";"cover5",#N/A,FALSE,"Definitions";"blank",#N/A,FALSE,"Definitions"}</definedName>
    <definedName name="wrn.Cover." localSheetId="4" hidden="1">{"coverall",#N/A,FALSE,"Definitions";"cover1",#N/A,FALSE,"Definitions";"cover2",#N/A,FALSE,"Definitions";"cover3",#N/A,FALSE,"Definitions";"cover4",#N/A,FALSE,"Definitions";"cover5",#N/A,FALSE,"Definitions";"blank",#N/A,FALSE,"Definitions"}</definedName>
    <definedName name="wrn.Cover." hidden="1">{"coverall",#N/A,FALSE,"Definitions";"cover1",#N/A,FALSE,"Definitions";"cover2",#N/A,FALSE,"Definitions";"cover3",#N/A,FALSE,"Definitions";"cover4",#N/A,FALSE,"Definitions";"cover5",#N/A,FALSE,"Definitions";"blank",#N/A,FALSE,"Definitions"}</definedName>
    <definedName name="wrn.csc." localSheetId="2" hidden="1">{"orixcsc",#N/A,FALSE,"ORIX CSC";"orixcsc2",#N/A,FALSE,"ORIX CSC"}</definedName>
    <definedName name="wrn.csc." localSheetId="4" hidden="1">{"orixcsc",#N/A,FALSE,"ORIX CSC";"orixcsc2",#N/A,FALSE,"ORIX CSC"}</definedName>
    <definedName name="wrn.csc." hidden="1">{"orixcsc",#N/A,FALSE,"ORIX CSC";"orixcsc2",#N/A,FALSE,"ORIX CSC"}</definedName>
    <definedName name="wrn.CSC2" localSheetId="2" hidden="1">{"page1",#N/A,TRUE,"CSC";"page2",#N/A,TRUE,"CSC"}</definedName>
    <definedName name="wrn.CSC2" localSheetId="4" hidden="1">{"page1",#N/A,TRUE,"CSC";"page2",#N/A,TRUE,"CSC"}</definedName>
    <definedName name="wrn.CSC2" hidden="1">{"page1",#N/A,TRUE,"CSC";"page2",#N/A,TRUE,"CSC"}</definedName>
    <definedName name="wrn.csc2." localSheetId="2" hidden="1">{#N/A,#N/A,FALSE,"ORIX CSC"}</definedName>
    <definedName name="wrn.csc2." localSheetId="4" hidden="1">{#N/A,#N/A,FALSE,"ORIX CSC"}</definedName>
    <definedName name="wrn.csc2." hidden="1">{#N/A,#N/A,FALSE,"ORIX CSC"}</definedName>
    <definedName name="wrn.CSXWT._.Budget._.2002." localSheetId="2" hidden="1">{#N/A,#N/A,FALSE,"Earning Summary";#N/A,#N/A,FALSE,"QTR SUMM";#N/A,#N/A,FALSE,"csxwt hong kong";#N/A,#N/A,FALSE,"soict";#N/A,#N/A,FALSE,"otlhk";#N/A,#N/A,FALSE,"csxwt xiamen";#N/A,#N/A,FALSE,"csxwt adelaide";#N/A,#N/A,FALSE,"csxwtg bv";#N/A,#N/A,FALSE,"csxwtg kg";#N/A,#N/A,FALSE,"haina";#N/A,#N/A,FALSE,"wcs";#N/A,#N/A,FALSE,"tmr";#N/A,#N/A,FALSE,"ATL";#N/A,#N/A,FALSE,"CSXOT";#N/A,#N/A,FALSE,"act";#N/A,#N/A,FALSE,"ATL YANTIAN";#N/A,#N/A,FALSE,"VOS";#N/A,#N/A,FALSE,"CAUCEDO";#N/A,#N/A,FALSE,"CABELLO"}</definedName>
    <definedName name="wrn.CSXWT._.Budget._.2002." localSheetId="4" hidden="1">{#N/A,#N/A,FALSE,"Earning Summary";#N/A,#N/A,FALSE,"QTR SUMM";#N/A,#N/A,FALSE,"csxwt hong kong";#N/A,#N/A,FALSE,"soict";#N/A,#N/A,FALSE,"otlhk";#N/A,#N/A,FALSE,"csxwt xiamen";#N/A,#N/A,FALSE,"csxwt adelaide";#N/A,#N/A,FALSE,"csxwtg bv";#N/A,#N/A,FALSE,"csxwtg kg";#N/A,#N/A,FALSE,"haina";#N/A,#N/A,FALSE,"wcs";#N/A,#N/A,FALSE,"tmr";#N/A,#N/A,FALSE,"ATL";#N/A,#N/A,FALSE,"CSXOT";#N/A,#N/A,FALSE,"act";#N/A,#N/A,FALSE,"ATL YANTIAN";#N/A,#N/A,FALSE,"VOS";#N/A,#N/A,FALSE,"CAUCEDO";#N/A,#N/A,FALSE,"CABELLO"}</definedName>
    <definedName name="wrn.CSXWT._.Budget._.2002." hidden="1">{#N/A,#N/A,FALSE,"Earning Summary";#N/A,#N/A,FALSE,"QTR SUMM";#N/A,#N/A,FALSE,"csxwt hong kong";#N/A,#N/A,FALSE,"soict";#N/A,#N/A,FALSE,"otlhk";#N/A,#N/A,FALSE,"csxwt xiamen";#N/A,#N/A,FALSE,"csxwt adelaide";#N/A,#N/A,FALSE,"csxwtg bv";#N/A,#N/A,FALSE,"csxwtg kg";#N/A,#N/A,FALSE,"haina";#N/A,#N/A,FALSE,"wcs";#N/A,#N/A,FALSE,"tmr";#N/A,#N/A,FALSE,"ATL";#N/A,#N/A,FALSE,"CSXOT";#N/A,#N/A,FALSE,"act";#N/A,#N/A,FALSE,"ATL YANTIAN";#N/A,#N/A,FALSE,"VOS";#N/A,#N/A,FALSE,"CAUCEDO";#N/A,#N/A,FALSE,"CABELLO"}</definedName>
    <definedName name="wrn.CUPID." localSheetId="2" hidden="1">{"Guide",#N/A,FALSE,"Guidant";"Boston Sci",#N/A,FALSE,"Boston Scientific";"Medtro",#N/A,FALSE,"Medtronic";"St. Jude",#N/A,FALSE,"St. Jude";"Pfi",#N/A,FALSE,"Pfizer";"Bard",#N/A,FALSE,"Bard";"Johns",#N/A,FALSE,"Johnson"}</definedName>
    <definedName name="wrn.CUPID." localSheetId="4" hidden="1">{"Guide",#N/A,FALSE,"Guidant";"Boston Sci",#N/A,FALSE,"Boston Scientific";"Medtro",#N/A,FALSE,"Medtronic";"St. Jude",#N/A,FALSE,"St. Jude";"Pfi",#N/A,FALSE,"Pfizer";"Bard",#N/A,FALSE,"Bard";"Johns",#N/A,FALSE,"Johnson"}</definedName>
    <definedName name="wrn.CUPID." hidden="1">{"Guide",#N/A,FALSE,"Guidant";"Boston Sci",#N/A,FALSE,"Boston Scientific";"Medtro",#N/A,FALSE,"Medtronic";"St. Jude",#N/A,FALSE,"St. Jude";"Pfi",#N/A,FALSE,"Pfizer";"Bard",#N/A,FALSE,"Bard";"Johns",#N/A,FALSE,"Johnson"}</definedName>
    <definedName name="wrn.Customer._.Facing._.Associate._.Absence." hidden="1">"Formula removed, name can be deleted."</definedName>
    <definedName name="wrn.cy._.budget." localSheetId="2" hidden="1">{"budget vs all page 1",#N/A,FALSE,"Budget vs All";"budget vs all page 2",#N/A,FALSE,"Budget vs All";"mv to makegood",#N/A,FALSE,"Major Variances";"mv to fy98",#N/A,FALSE,"Major Variances";#N/A,#N/A,FALSE,"Sensitivities";"mv to fc3",#N/A,FALSE,"Major Variances";"roll up cy",#N/A,FALSE,"Roll-up";"production cy",#N/A,FALSE,"Production";"waste cy",#N/A,FALSE,"Waste";"total costs cy",#N/A,FALSE,"Total Costs";"plant costs cy",#N/A,FALSE,"Plant Costs";"cmw costs cy",#N/A,FALSE,"CMW Costs";"braintree costs cy",#N/A,FALSE,"Braintree Costs";"plymouth costs cy",#N/A,FALSE,"Plymouth Costs";#N/A,#N/A,FALSE,"Labor Detail";"labor cy",#N/A,FALSE,"Labor Summary";"materials cy",#N/A,FALSE,"Materials";"services cy",#N/A,FALSE,"Maintenance Services";"transport cy",#N/A,FALSE,"Transportation";"host fees cy",#N/A,FALSE,"Host Fees";"closure cy",#N/A,FALSE,"Closure-Post Closure";"interest cy",#N/A,FALSE,"Interest";"depreciation cy",#N/A,FALSE,"Depreciation";"purchase cy",#N/A,FALSE,"Purchase Accounting";"capital cy",#N/A,FALSE,"Capital";"own bs cy",#N/A,FALSE,"OWN - BS";"own pl cy",#N/A,FALSE,"OWN - PL";"sp pl cy",#N/A,FALSE,"SP - PL";"sp bs cy",#N/A,FALSE,"SP - BS";"sp socf cy",#N/A,FALSE,"SP - SOCF";"waterfall cy",#N/A,FALSE,"SP - Waterfall";"op pl cy",#N/A,FALSE,"OP - PL";"op bs cy",#N/A,FALSE,"OP - BS";"op socf cy",#N/A,FALSE,"OP - SOCF";"plant p&amp;l cy",#N/A,FALSE,"Plant P&amp;L";"cmw p&amp;l cy",#N/A,FALSE,"CMW P&amp;L";"bts p&amp;l cy",#N/A,FALSE,"BTS P&amp;L";"pts p&amp;l cy",#N/A,FALSE,"PTS P&amp;L"}</definedName>
    <definedName name="wrn.cy._.budget." localSheetId="4" hidden="1">{"budget vs all page 1",#N/A,FALSE,"Budget vs All";"budget vs all page 2",#N/A,FALSE,"Budget vs All";"mv to makegood",#N/A,FALSE,"Major Variances";"mv to fy98",#N/A,FALSE,"Major Variances";#N/A,#N/A,FALSE,"Sensitivities";"mv to fc3",#N/A,FALSE,"Major Variances";"roll up cy",#N/A,FALSE,"Roll-up";"production cy",#N/A,FALSE,"Production";"waste cy",#N/A,FALSE,"Waste";"total costs cy",#N/A,FALSE,"Total Costs";"plant costs cy",#N/A,FALSE,"Plant Costs";"cmw costs cy",#N/A,FALSE,"CMW Costs";"braintree costs cy",#N/A,FALSE,"Braintree Costs";"plymouth costs cy",#N/A,FALSE,"Plymouth Costs";#N/A,#N/A,FALSE,"Labor Detail";"labor cy",#N/A,FALSE,"Labor Summary";"materials cy",#N/A,FALSE,"Materials";"services cy",#N/A,FALSE,"Maintenance Services";"transport cy",#N/A,FALSE,"Transportation";"host fees cy",#N/A,FALSE,"Host Fees";"closure cy",#N/A,FALSE,"Closure-Post Closure";"interest cy",#N/A,FALSE,"Interest";"depreciation cy",#N/A,FALSE,"Depreciation";"purchase cy",#N/A,FALSE,"Purchase Accounting";"capital cy",#N/A,FALSE,"Capital";"own bs cy",#N/A,FALSE,"OWN - BS";"own pl cy",#N/A,FALSE,"OWN - PL";"sp pl cy",#N/A,FALSE,"SP - PL";"sp bs cy",#N/A,FALSE,"SP - BS";"sp socf cy",#N/A,FALSE,"SP - SOCF";"waterfall cy",#N/A,FALSE,"SP - Waterfall";"op pl cy",#N/A,FALSE,"OP - PL";"op bs cy",#N/A,FALSE,"OP - BS";"op socf cy",#N/A,FALSE,"OP - SOCF";"plant p&amp;l cy",#N/A,FALSE,"Plant P&amp;L";"cmw p&amp;l cy",#N/A,FALSE,"CMW P&amp;L";"bts p&amp;l cy",#N/A,FALSE,"BTS P&amp;L";"pts p&amp;l cy",#N/A,FALSE,"PTS P&amp;L"}</definedName>
    <definedName name="wrn.cy._.budget." hidden="1">{"budget vs all page 1",#N/A,FALSE,"Budget vs All";"budget vs all page 2",#N/A,FALSE,"Budget vs All";"mv to makegood",#N/A,FALSE,"Major Variances";"mv to fy98",#N/A,FALSE,"Major Variances";#N/A,#N/A,FALSE,"Sensitivities";"mv to fc3",#N/A,FALSE,"Major Variances";"roll up cy",#N/A,FALSE,"Roll-up";"production cy",#N/A,FALSE,"Production";"waste cy",#N/A,FALSE,"Waste";"total costs cy",#N/A,FALSE,"Total Costs";"plant costs cy",#N/A,FALSE,"Plant Costs";"cmw costs cy",#N/A,FALSE,"CMW Costs";"braintree costs cy",#N/A,FALSE,"Braintree Costs";"plymouth costs cy",#N/A,FALSE,"Plymouth Costs";#N/A,#N/A,FALSE,"Labor Detail";"labor cy",#N/A,FALSE,"Labor Summary";"materials cy",#N/A,FALSE,"Materials";"services cy",#N/A,FALSE,"Maintenance Services";"transport cy",#N/A,FALSE,"Transportation";"host fees cy",#N/A,FALSE,"Host Fees";"closure cy",#N/A,FALSE,"Closure-Post Closure";"interest cy",#N/A,FALSE,"Interest";"depreciation cy",#N/A,FALSE,"Depreciation";"purchase cy",#N/A,FALSE,"Purchase Accounting";"capital cy",#N/A,FALSE,"Capital";"own bs cy",#N/A,FALSE,"OWN - BS";"own pl cy",#N/A,FALSE,"OWN - PL";"sp pl cy",#N/A,FALSE,"SP - PL";"sp bs cy",#N/A,FALSE,"SP - BS";"sp socf cy",#N/A,FALSE,"SP - SOCF";"waterfall cy",#N/A,FALSE,"SP - Waterfall";"op pl cy",#N/A,FALSE,"OP - PL";"op bs cy",#N/A,FALSE,"OP - BS";"op socf cy",#N/A,FALSE,"OP - SOCF";"plant p&amp;l cy",#N/A,FALSE,"Plant P&amp;L";"cmw p&amp;l cy",#N/A,FALSE,"CMW P&amp;L";"bts p&amp;l cy",#N/A,FALSE,"BTS P&amp;L";"pts p&amp;l cy",#N/A,FALSE,"PTS P&amp;L"}</definedName>
    <definedName name="wrn.DAILY." localSheetId="2" hidden="1">{"DET6GG1TRIM",#N/A,FALSE,"Stampa";"DET6GG2TRIM",#N/A,FALSE,"Stampa";"DET6GG3TRIM",#N/A,FALSE,"Stampa";"DET6GG4TRIM",#N/A,FALSE,"Stampa";"DETLUN1TRIM",#N/A,FALSE,"Stampa";"DETLUN2TRIM",#N/A,FALSE,"Stampa";"DETLUN3TRIM",#N/A,FALSE,"Stampa";"DETLUN4TRIM",#N/A,FALSE,"Stampa";"DET3DS1TRIM",#N/A,FALSE,"Stampa";"DET3DS2TRIM",#N/A,FALSE,"Stampa";"DET3DS3TRIM",#N/A,FALSE,"Stampa";"DET3DS4TRIM",#N/A,FALSE,"Stampa";"DETCLG1TRIM",#N/A,FALSE,"Stampa";"DETCLG2TRIM",#N/A,FALSE,"Stampa";"DETCLG3TRIM",#N/A,FALSE,"Stampa";"DETCLG4TRIM",#N/A,FALSE,"Stampa";"DETSYS1TRIM",#N/A,FALSE,"Stampa";"DETSYS2TRIM",#N/A,FALSE,"Stampa";"DETSYS3TRIM",#N/A,FALSE,"Stampa";"DETSYS4TRIM",#N/A,FALSE,"Stampa";"DETTOT1TRIM",#N/A,FALSE,"Stampa";"DETTOT2TRIM",#N/A,FALSE,"Stampa";"DETTOT3TRIM",#N/A,FALSE,"Stampa";"DETTOT4TRIM",#N/A,FALSE,"Stampa"}</definedName>
    <definedName name="wrn.DAILY." localSheetId="4" hidden="1">{"DET6GG1TRIM",#N/A,FALSE,"Stampa";"DET6GG2TRIM",#N/A,FALSE,"Stampa";"DET6GG3TRIM",#N/A,FALSE,"Stampa";"DET6GG4TRIM",#N/A,FALSE,"Stampa";"DETLUN1TRIM",#N/A,FALSE,"Stampa";"DETLUN2TRIM",#N/A,FALSE,"Stampa";"DETLUN3TRIM",#N/A,FALSE,"Stampa";"DETLUN4TRIM",#N/A,FALSE,"Stampa";"DET3DS1TRIM",#N/A,FALSE,"Stampa";"DET3DS2TRIM",#N/A,FALSE,"Stampa";"DET3DS3TRIM",#N/A,FALSE,"Stampa";"DET3DS4TRIM",#N/A,FALSE,"Stampa";"DETCLG1TRIM",#N/A,FALSE,"Stampa";"DETCLG2TRIM",#N/A,FALSE,"Stampa";"DETCLG3TRIM",#N/A,FALSE,"Stampa";"DETCLG4TRIM",#N/A,FALSE,"Stampa";"DETSYS1TRIM",#N/A,FALSE,"Stampa";"DETSYS2TRIM",#N/A,FALSE,"Stampa";"DETSYS3TRIM",#N/A,FALSE,"Stampa";"DETSYS4TRIM",#N/A,FALSE,"Stampa";"DETTOT1TRIM",#N/A,FALSE,"Stampa";"DETTOT2TRIM",#N/A,FALSE,"Stampa";"DETTOT3TRIM",#N/A,FALSE,"Stampa";"DETTOT4TRIM",#N/A,FALSE,"Stampa"}</definedName>
    <definedName name="wrn.DAILY." hidden="1">{"DET6GG1TRIM",#N/A,FALSE,"Stampa";"DET6GG2TRIM",#N/A,FALSE,"Stampa";"DET6GG3TRIM",#N/A,FALSE,"Stampa";"DET6GG4TRIM",#N/A,FALSE,"Stampa";"DETLUN1TRIM",#N/A,FALSE,"Stampa";"DETLUN2TRIM",#N/A,FALSE,"Stampa";"DETLUN3TRIM",#N/A,FALSE,"Stampa";"DETLUN4TRIM",#N/A,FALSE,"Stampa";"DET3DS1TRIM",#N/A,FALSE,"Stampa";"DET3DS2TRIM",#N/A,FALSE,"Stampa";"DET3DS3TRIM",#N/A,FALSE,"Stampa";"DET3DS4TRIM",#N/A,FALSE,"Stampa";"DETCLG1TRIM",#N/A,FALSE,"Stampa";"DETCLG2TRIM",#N/A,FALSE,"Stampa";"DETCLG3TRIM",#N/A,FALSE,"Stampa";"DETCLG4TRIM",#N/A,FALSE,"Stampa";"DETSYS1TRIM",#N/A,FALSE,"Stampa";"DETSYS2TRIM",#N/A,FALSE,"Stampa";"DETSYS3TRIM",#N/A,FALSE,"Stampa";"DETSYS4TRIM",#N/A,FALSE,"Stampa";"DETTOT1TRIM",#N/A,FALSE,"Stampa";"DETTOT2TRIM",#N/A,FALSE,"Stampa";"DETTOT3TRIM",#N/A,FALSE,"Stampa";"DETTOT4TRIM",#N/A,FALSE,"Stampa"}</definedName>
    <definedName name="wrn.Dalmatian._.Data." localSheetId="2" hidden="1">{"Standard",#N/A,FALSE,"Dal H Inc Stmt";"Standard",#N/A,FALSE,"Dal H Bal Sht";"Standard",#N/A,FALSE,"Dal H CFs"}</definedName>
    <definedName name="wrn.Dalmatian._.Data." localSheetId="4" hidden="1">{"Standard",#N/A,FALSE,"Dal H Inc Stmt";"Standard",#N/A,FALSE,"Dal H Bal Sht";"Standard",#N/A,FALSE,"Dal H CFs"}</definedName>
    <definedName name="wrn.Dalmatian._.Data." hidden="1">{"Standard",#N/A,FALSE,"Dal H Inc Stmt";"Standard",#N/A,FALSE,"Dal H Bal Sht";"Standard",#N/A,FALSE,"Dal H CFs"}</definedName>
    <definedName name="wrn.Darwin." localSheetId="2" hidden="1">{#N/A,#N/A,FALSE,"Title";#N/A,#N/A,FALSE,"Assumptions";#N/A,#N/A,FALSE,"Bidder";#N/A,#N/A,FALSE,"Target";#N/A,#N/A,FALSE,"Curr";#N/A,#N/A,FALSE,"Prosp";#N/A,#N/A,FALSE,"Prosp+1";#N/A,#N/A,FALSE,"Summary";#N/A,#N/A,FALSE,"Debtsched";#N/A,#N/A,FALSE,"Sensitivities"}</definedName>
    <definedName name="wrn.Darwin." localSheetId="4" hidden="1">{#N/A,#N/A,FALSE,"Title";#N/A,#N/A,FALSE,"Assumptions";#N/A,#N/A,FALSE,"Bidder";#N/A,#N/A,FALSE,"Target";#N/A,#N/A,FALSE,"Curr";#N/A,#N/A,FALSE,"Prosp";#N/A,#N/A,FALSE,"Prosp+1";#N/A,#N/A,FALSE,"Summary";#N/A,#N/A,FALSE,"Debtsched";#N/A,#N/A,FALSE,"Sensitivities"}</definedName>
    <definedName name="wrn.Darwin." hidden="1">{#N/A,#N/A,FALSE,"Title";#N/A,#N/A,FALSE,"Assumptions";#N/A,#N/A,FALSE,"Bidder";#N/A,#N/A,FALSE,"Target";#N/A,#N/A,FALSE,"Curr";#N/A,#N/A,FALSE,"Prosp";#N/A,#N/A,FALSE,"Prosp+1";#N/A,#N/A,FALSE,"Summary";#N/A,#N/A,FALSE,"Debtsched";#N/A,#N/A,FALSE,"Sensitivities"}</definedName>
    <definedName name="wrn.DATA._.SHEETS." localSheetId="2" hidden="1">{"page1",#N/A,FALSE,"DATA SHEET";"page2",#N/A,FALSE,"DATA SHEET";"page3",#N/A,FALSE,"DATA SHEET"}</definedName>
    <definedName name="wrn.DATA._.SHEETS." localSheetId="4" hidden="1">{"page1",#N/A,FALSE,"DATA SHEET";"page2",#N/A,FALSE,"DATA SHEET";"page3",#N/A,FALSE,"DATA SHEET"}</definedName>
    <definedName name="wrn.DATA._.SHEETS." hidden="1">{"page1",#N/A,FALSE,"DATA SHEET";"page2",#N/A,FALSE,"DATA SHEET";"page3",#N/A,FALSE,"DATA SHEET"}</definedName>
    <definedName name="wrn.database." localSheetId="2" hidden="1">{"subs",#N/A,FALSE,"database ";"proportional",#N/A,FALSE,"database "}</definedName>
    <definedName name="wrn.database." localSheetId="4" hidden="1">{"subs",#N/A,FALSE,"database ";"proportional",#N/A,FALSE,"database "}</definedName>
    <definedName name="wrn.database." hidden="1">{"subs",#N/A,FALSE,"database ";"proportional",#N/A,FALSE,"database "}</definedName>
    <definedName name="wrn.database._1" localSheetId="2" hidden="1">{"subs",#N/A,FALSE,"database ";"proportional",#N/A,FALSE,"database "}</definedName>
    <definedName name="wrn.database._1" localSheetId="4" hidden="1">{"subs",#N/A,FALSE,"database ";"proportional",#N/A,FALSE,"database "}</definedName>
    <definedName name="wrn.database._1" hidden="1">{"subs",#N/A,FALSE,"database ";"proportional",#N/A,FALSE,"database "}</definedName>
    <definedName name="wrn.database._2" localSheetId="2" hidden="1">{"subs",#N/A,FALSE,"database ";"proportional",#N/A,FALSE,"database "}</definedName>
    <definedName name="wrn.database._2" localSheetId="4" hidden="1">{"subs",#N/A,FALSE,"database ";"proportional",#N/A,FALSE,"database "}</definedName>
    <definedName name="wrn.database._2" hidden="1">{"subs",#N/A,FALSE,"database ";"proportional",#N/A,FALSE,"database "}</definedName>
    <definedName name="wrn.dcf." localSheetId="2" hidden="1">{"mgmt forecast",#N/A,FALSE,"Mgmt Forecast";"dcf table",#N/A,FALSE,"Mgmt Forecast";"sensitivity",#N/A,FALSE,"Mgmt Forecast";"table inputs",#N/A,FALSE,"Mgmt Forecast";"calculations",#N/A,FALSE,"Mgmt Forecast"}</definedName>
    <definedName name="wrn.dcf." localSheetId="4" hidden="1">{"mgmt forecast",#N/A,FALSE,"Mgmt Forecast";"dcf table",#N/A,FALSE,"Mgmt Forecast";"sensitivity",#N/A,FALSE,"Mgmt Forecast";"table inputs",#N/A,FALSE,"Mgmt Forecast";"calculations",#N/A,FALSE,"Mgmt Forecast"}</definedName>
    <definedName name="wrn.dcf." hidden="1">{"mgmt forecast",#N/A,FALSE,"Mgmt Forecast";"dcf table",#N/A,FALSE,"Mgmt Forecast";"sensitivity",#N/A,FALSE,"Mgmt Forecast";"table inputs",#N/A,FALSE,"Mgmt Forecast";"calculations",#N/A,FALSE,"Mgmt Forecast"}</definedName>
    <definedName name="wrn.DCF._.III._.Report." localSheetId="2" hidden="1">{#N/A,#N/A,FALSE,"Cover";#N/A,#N/A,FALSE,"Pres ";#N/A,#N/A,FALSE,"Outputs";#N/A,#N/A,FALSE,"DCF ";#N/A,#N/A,FALSE,"CFS";#N/A,#N/A,FALSE,"BS";#N/A,#N/A,FALSE,"PL";#N/A,#N/A,FALSE,"Control (In)";#N/A,#N/A,FALSE,"Broker (In)";#N/A,#N/A,FALSE,"In-House (In)";#N/A,#N/A,FALSE,"WACC";#N/A,#N/A,FALSE,"Ass";#N/A,#N/A,FALSE,"Check"}</definedName>
    <definedName name="wrn.DCF._.III._.Report." localSheetId="4" hidden="1">{#N/A,#N/A,FALSE,"Cover";#N/A,#N/A,FALSE,"Pres ";#N/A,#N/A,FALSE,"Outputs";#N/A,#N/A,FALSE,"DCF ";#N/A,#N/A,FALSE,"CFS";#N/A,#N/A,FALSE,"BS";#N/A,#N/A,FALSE,"PL";#N/A,#N/A,FALSE,"Control (In)";#N/A,#N/A,FALSE,"Broker (In)";#N/A,#N/A,FALSE,"In-House (In)";#N/A,#N/A,FALSE,"WACC";#N/A,#N/A,FALSE,"Ass";#N/A,#N/A,FALSE,"Check"}</definedName>
    <definedName name="wrn.DCF._.III._.Report." hidden="1">{#N/A,#N/A,FALSE,"Cover";#N/A,#N/A,FALSE,"Pres ";#N/A,#N/A,FALSE,"Outputs";#N/A,#N/A,FALSE,"DCF ";#N/A,#N/A,FALSE,"CFS";#N/A,#N/A,FALSE,"BS";#N/A,#N/A,FALSE,"PL";#N/A,#N/A,FALSE,"Control (In)";#N/A,#N/A,FALSE,"Broker (In)";#N/A,#N/A,FALSE,"In-House (In)";#N/A,#N/A,FALSE,"WACC";#N/A,#N/A,FALSE,"Ass";#N/A,#N/A,FALSE,"Check"}</definedName>
    <definedName name="wrn.DCF._.Only." localSheetId="2" hidden="1">{#N/A,#N/A,FALSE,"DCF Summary";#N/A,#N/A,FALSE,"Casema";#N/A,#N/A,FALSE,"Casema NoTel";#N/A,#N/A,FALSE,"UK";#N/A,#N/A,FALSE,"RCF";#N/A,#N/A,FALSE,"Intercable CZ";#N/A,#N/A,FALSE,"Interkabel P"}</definedName>
    <definedName name="wrn.DCF._.Only." localSheetId="4" hidden="1">{#N/A,#N/A,FALSE,"DCF Summary";#N/A,#N/A,FALSE,"Casema";#N/A,#N/A,FALSE,"Casema NoTel";#N/A,#N/A,FALSE,"UK";#N/A,#N/A,FALSE,"RCF";#N/A,#N/A,FALSE,"Intercable CZ";#N/A,#N/A,FALSE,"Interkabel P"}</definedName>
    <definedName name="wrn.DCF._.Only." hidden="1">{#N/A,#N/A,FALSE,"DCF Summary";#N/A,#N/A,FALSE,"Casema";#N/A,#N/A,FALSE,"Casema NoTel";#N/A,#N/A,FALSE,"UK";#N/A,#N/A,FALSE,"RCF";#N/A,#N/A,FALSE,"Intercable CZ";#N/A,#N/A,FALSE,"Interkabel P"}</definedName>
    <definedName name="wrn.DCF._.Only._1" localSheetId="2" hidden="1">{#N/A,#N/A,FALSE,"DCF Summary";#N/A,#N/A,FALSE,"Casema";#N/A,#N/A,FALSE,"Casema NoTel";#N/A,#N/A,FALSE,"UK";#N/A,#N/A,FALSE,"RCF";#N/A,#N/A,FALSE,"Intercable CZ";#N/A,#N/A,FALSE,"Interkabel P"}</definedName>
    <definedName name="wrn.DCF._.Only._1" localSheetId="4" hidden="1">{#N/A,#N/A,FALSE,"DCF Summary";#N/A,#N/A,FALSE,"Casema";#N/A,#N/A,FALSE,"Casema NoTel";#N/A,#N/A,FALSE,"UK";#N/A,#N/A,FALSE,"RCF";#N/A,#N/A,FALSE,"Intercable CZ";#N/A,#N/A,FALSE,"Interkabel P"}</definedName>
    <definedName name="wrn.DCF._.Only._1" hidden="1">{#N/A,#N/A,FALSE,"DCF Summary";#N/A,#N/A,FALSE,"Casema";#N/A,#N/A,FALSE,"Casema NoTel";#N/A,#N/A,FALSE,"UK";#N/A,#N/A,FALSE,"RCF";#N/A,#N/A,FALSE,"Intercable CZ";#N/A,#N/A,FALSE,"Interkabel P"}</definedName>
    <definedName name="wrn.DCF._.Only._2" localSheetId="2" hidden="1">{#N/A,#N/A,FALSE,"DCF Summary";#N/A,#N/A,FALSE,"Casema";#N/A,#N/A,FALSE,"Casema NoTel";#N/A,#N/A,FALSE,"UK";#N/A,#N/A,FALSE,"RCF";#N/A,#N/A,FALSE,"Intercable CZ";#N/A,#N/A,FALSE,"Interkabel P"}</definedName>
    <definedName name="wrn.DCF._.Only._2" localSheetId="4" hidden="1">{#N/A,#N/A,FALSE,"DCF Summary";#N/A,#N/A,FALSE,"Casema";#N/A,#N/A,FALSE,"Casema NoTel";#N/A,#N/A,FALSE,"UK";#N/A,#N/A,FALSE,"RCF";#N/A,#N/A,FALSE,"Intercable CZ";#N/A,#N/A,FALSE,"Interkabel P"}</definedName>
    <definedName name="wrn.DCF._.Only._2" hidden="1">{#N/A,#N/A,FALSE,"DCF Summary";#N/A,#N/A,FALSE,"Casema";#N/A,#N/A,FALSE,"Casema NoTel";#N/A,#N/A,FALSE,"UK";#N/A,#N/A,FALSE,"RCF";#N/A,#N/A,FALSE,"Intercable CZ";#N/A,#N/A,FALSE,"Interkabel P"}</definedName>
    <definedName name="wrn.DCF._.Valuation." localSheetId="2" hidden="1">{"value box",#N/A,TRUE,"DPL Inc. Fin Statements";"unlevered free cash flows",#N/A,TRUE,"DPL Inc. Fin Statements"}</definedName>
    <definedName name="wrn.DCF._.Valuation." localSheetId="4" hidden="1">{"value box",#N/A,TRUE,"DPL Inc. Fin Statements";"unlevered free cash flows",#N/A,TRUE,"DPL Inc. Fin Statements"}</definedName>
    <definedName name="wrn.DCF._.Valuation." hidden="1">{"value box",#N/A,TRUE,"DPL Inc. Fin Statements";"unlevered free cash flows",#N/A,TRUE,"DPL Inc. Fin Statements"}</definedName>
    <definedName name="wrn.DCF_Terminal_Value_qchm." localSheetId="2" hidden="1">{"qchm_dcf",#N/A,FALSE,"QCHMDCF2";"qchm_terminal",#N/A,FALSE,"QCHMDCF2"}</definedName>
    <definedName name="wrn.DCF_Terminal_Value_qchm." localSheetId="4" hidden="1">{"qchm_dcf",#N/A,FALSE,"QCHMDCF2";"qchm_terminal",#N/A,FALSE,"QCHMDCF2"}</definedName>
    <definedName name="wrn.DCF_Terminal_Value_qchm." hidden="1">{"qchm_dcf",#N/A,FALSE,"QCHMDCF2";"qchm_terminal",#N/A,FALSE,"QCHMDCF2"}</definedName>
    <definedName name="wrn.dcf2" localSheetId="2" hidden="1">{"mgmt forecast",#N/A,FALSE,"Mgmt Forecast";"dcf table",#N/A,FALSE,"Mgmt Forecast";"sensitivity",#N/A,FALSE,"Mgmt Forecast";"table inputs",#N/A,FALSE,"Mgmt Forecast";"calculations",#N/A,FALSE,"Mgmt Forecast"}</definedName>
    <definedName name="wrn.dcf2" localSheetId="4" hidden="1">{"mgmt forecast",#N/A,FALSE,"Mgmt Forecast";"dcf table",#N/A,FALSE,"Mgmt Forecast";"sensitivity",#N/A,FALSE,"Mgmt Forecast";"table inputs",#N/A,FALSE,"Mgmt Forecast";"calculations",#N/A,FALSE,"Mgmt Forecast"}</definedName>
    <definedName name="wrn.dcf2" hidden="1">{"mgmt forecast",#N/A,FALSE,"Mgmt Forecast";"dcf table",#N/A,FALSE,"Mgmt Forecast";"sensitivity",#N/A,FALSE,"Mgmt Forecast";"table inputs",#N/A,FALSE,"Mgmt Forecast";"calculations",#N/A,FALSE,"Mgmt Forecast"}</definedName>
    <definedName name="wrn.DCFEpervier." localSheetId="2" hidden="1">{#N/A,#N/A,FALSE,"Inc. Statement-DCF";#N/A,#N/A,FALSE,"Assumptions";#N/A,#N/A,FALSE,"Inputs - Sales (KFF)";#N/A,#N/A,FALSE,"Inputs - Margins %";#N/A,#N/A,FALSE,"Inputs - Units";#N/A,#N/A,FALSE,"Output - Prices";#N/A,#N/A,FALSE,"Outputs - Margins (KFF)";#N/A,#N/A,FALSE,"Outputs - Costs";#N/A,#N/A,FALSE,"Outputs - Costs % ";#N/A,#N/A,FALSE,"Output - Units % Inc.";#N/A,#N/A,FALSE,"Output - Sales % Inc";#N/A,#N/A,FALSE,"Output - Prices % Inc.";#N/A,#N/A,FALSE,"WACC"}</definedName>
    <definedName name="wrn.DCFEpervier." localSheetId="4" hidden="1">{#N/A,#N/A,FALSE,"Inc. Statement-DCF";#N/A,#N/A,FALSE,"Assumptions";#N/A,#N/A,FALSE,"Inputs - Sales (KFF)";#N/A,#N/A,FALSE,"Inputs - Margins %";#N/A,#N/A,FALSE,"Inputs - Units";#N/A,#N/A,FALSE,"Output - Prices";#N/A,#N/A,FALSE,"Outputs - Margins (KFF)";#N/A,#N/A,FALSE,"Outputs - Costs";#N/A,#N/A,FALSE,"Outputs - Costs % ";#N/A,#N/A,FALSE,"Output - Units % Inc.";#N/A,#N/A,FALSE,"Output - Sales % Inc";#N/A,#N/A,FALSE,"Output - Prices % Inc.";#N/A,#N/A,FALSE,"WACC"}</definedName>
    <definedName name="wrn.DCFEpervier." hidden="1">{#N/A,#N/A,FALSE,"Inc. Statement-DCF";#N/A,#N/A,FALSE,"Assumptions";#N/A,#N/A,FALSE,"Inputs - Sales (KFF)";#N/A,#N/A,FALSE,"Inputs - Margins %";#N/A,#N/A,FALSE,"Inputs - Units";#N/A,#N/A,FALSE,"Output - Prices";#N/A,#N/A,FALSE,"Outputs - Margins (KFF)";#N/A,#N/A,FALSE,"Outputs - Costs";#N/A,#N/A,FALSE,"Outputs - Costs % ";#N/A,#N/A,FALSE,"Output - Units % Inc.";#N/A,#N/A,FALSE,"Output - Sales % Inc";#N/A,#N/A,FALSE,"Output - Prices % Inc.";#N/A,#N/A,FALSE,"WACC"}</definedName>
    <definedName name="wrn.DCR._.Output." localSheetId="2" hidden="1">{"DCR Output",#N/A,FALSE,"Output"}</definedName>
    <definedName name="wrn.DCR._.Output." localSheetId="4" hidden="1">{"DCR Output",#N/A,FALSE,"Output"}</definedName>
    <definedName name="wrn.DCR._.Output." hidden="1">{"DCR Output",#N/A,FALSE,"Output"}</definedName>
    <definedName name="wrn.Delchamps." localSheetId="2" hidden="1">{"Operating Data",#N/A,TRUE,"Sheet1";"Valuation Matrix",#N/A,TRUE,"Sheet1";"Sales Analysis",#N/A,TRUE,"Sheet1";"Closed Remodelled New",#N/A,TRUE,"Sheet1";"Competitive and FSP",#N/A,TRUE,"Sheet1";"Working Capital and Capex",#N/A,TRUE,"Sheet1";"depreciation",#N/A,TRUE,"Sheet1"}</definedName>
    <definedName name="wrn.Delchamps." localSheetId="4" hidden="1">{"Operating Data",#N/A,TRUE,"Sheet1";"Valuation Matrix",#N/A,TRUE,"Sheet1";"Sales Analysis",#N/A,TRUE,"Sheet1";"Closed Remodelled New",#N/A,TRUE,"Sheet1";"Competitive and FSP",#N/A,TRUE,"Sheet1";"Working Capital and Capex",#N/A,TRUE,"Sheet1";"depreciation",#N/A,TRUE,"Sheet1"}</definedName>
    <definedName name="wrn.Delchamps." hidden="1">{"Operating Data",#N/A,TRUE,"Sheet1";"Valuation Matrix",#N/A,TRUE,"Sheet1";"Sales Analysis",#N/A,TRUE,"Sheet1";"Closed Remodelled New",#N/A,TRUE,"Sheet1";"Competitive and FSP",#N/A,TRUE,"Sheet1";"Working Capital and Capex",#N/A,TRUE,"Sheet1";"depreciation",#N/A,TRUE,"Sheet1"}</definedName>
    <definedName name="wrn.Demand._.Calcs." localSheetId="2" hidden="1">{#N/A,#N/A,FALSE,"Demand Calcs"}</definedName>
    <definedName name="wrn.Demand._.Calcs." localSheetId="4" hidden="1">{#N/A,#N/A,FALSE,"Demand Calcs"}</definedName>
    <definedName name="wrn.Demand._.Calcs." hidden="1">{#N/A,#N/A,FALSE,"Demand Calcs"}</definedName>
    <definedName name="wrn.Demand._.Inputs." localSheetId="2" hidden="1">{#N/A,#N/A,FALSE,"Demand Inputs"}</definedName>
    <definedName name="wrn.Demand._.Inputs." localSheetId="4" hidden="1">{#N/A,#N/A,FALSE,"Demand Inputs"}</definedName>
    <definedName name="wrn.Demand._.Inputs." hidden="1">{#N/A,#N/A,FALSE,"Demand Inputs"}</definedName>
    <definedName name="wrn.depmatrix." localSheetId="2" hidden="1">{"depmatrix",#N/A,FALSE,"DECATUR-DIMMIT"}</definedName>
    <definedName name="wrn.depmatrix." localSheetId="4" hidden="1">{"depmatrix",#N/A,FALSE,"DECATUR-DIMMIT"}</definedName>
    <definedName name="wrn.depmatrix." hidden="1">{"depmatrix",#N/A,FALSE,"DECATUR-DIMMIT"}</definedName>
    <definedName name="wrn.Depreciation." localSheetId="2" hidden="1">{"GAAP Deprec",#N/A,TRUE,"Financials";"Tax Deprec",#N/A,TRUE,"Financials"}</definedName>
    <definedName name="wrn.Depreciation." localSheetId="4" hidden="1">{"GAAP Deprec",#N/A,TRUE,"Financials";"Tax Deprec",#N/A,TRUE,"Financials"}</definedName>
    <definedName name="wrn.Depreciation." hidden="1">{"GAAP Deprec",#N/A,TRUE,"Financials";"Tax Deprec",#N/A,TRUE,"Financials"}</definedName>
    <definedName name="wrn.detail." localSheetId="2" hidden="1">{"Build1",#N/A,FALSE,"Buildup";"Build2",#N/A,FALSE,"Buildup";"Build3",#N/A,FALSE,"Buildup"}</definedName>
    <definedName name="wrn.detail." localSheetId="4" hidden="1">{"Build1",#N/A,FALSE,"Buildup";"Build2",#N/A,FALSE,"Buildup";"Build3",#N/A,FALSE,"Buildup"}</definedName>
    <definedName name="wrn.detail." hidden="1">{"Build1",#N/A,FALSE,"Buildup";"Build2",#N/A,FALSE,"Buildup";"Build3",#N/A,FALSE,"Buildup"}</definedName>
    <definedName name="wrn.Detailed._.P._.and._.L." localSheetId="2" hidden="1">{"P and L Detail Page 1",#N/A,FALSE,"Data";"P and L Detail Page 2",#N/A,FALSE,"Data"}</definedName>
    <definedName name="wrn.Detailed._.P._.and._.L." localSheetId="4" hidden="1">{"P and L Detail Page 1",#N/A,FALSE,"Data";"P and L Detail Page 2",#N/A,FALSE,"Data"}</definedName>
    <definedName name="wrn.Detailed._.P._.and._.L." hidden="1">{"P and L Detail Page 1",#N/A,FALSE,"Data";"P and L Detail Page 2",#N/A,FALSE,"Data"}</definedName>
    <definedName name="wrn.detalles._.total." localSheetId="2" hidden="1">{"total","abonados garantia",FALSE,"detalle19982007"}</definedName>
    <definedName name="wrn.detalles._.total." localSheetId="4" hidden="1">{"total","abonados garantia",FALSE,"detalle19982007"}</definedName>
    <definedName name="wrn.detalles._.total." hidden="1">{"total","abonados garantia",FALSE,"detalle19982007"}</definedName>
    <definedName name="wrn.Differences._.only." localSheetId="2" hidden="1">{#N/A,#N/A,FALSE,"Other OT Diffs ";#N/A,#N/A,FALSE,"AMP OT DIFFS";#N/A,#N/A,FALSE,"Spend Diffs"}</definedName>
    <definedName name="wrn.Differences._.only." localSheetId="4" hidden="1">{#N/A,#N/A,FALSE,"Other OT Diffs ";#N/A,#N/A,FALSE,"AMP OT DIFFS";#N/A,#N/A,FALSE,"Spend Diffs"}</definedName>
    <definedName name="wrn.Differences._.only." hidden="1">{#N/A,#N/A,FALSE,"Other OT Diffs ";#N/A,#N/A,FALSE,"AMP OT DIFFS";#N/A,#N/A,FALSE,"Spend Diffs"}</definedName>
    <definedName name="wrn.dil_anal." localSheetId="2" hidden="1">{"hiden",#N/A,FALSE,"14";"hidden",#N/A,FALSE,"16";"hidden",#N/A,FALSE,"18";"hidden",#N/A,FALSE,"20"}</definedName>
    <definedName name="wrn.dil_anal." localSheetId="4" hidden="1">{"hiden",#N/A,FALSE,"14";"hidden",#N/A,FALSE,"16";"hidden",#N/A,FALSE,"18";"hidden",#N/A,FALSE,"20"}</definedName>
    <definedName name="wrn.dil_anal." hidden="1">{"hiden",#N/A,FALSE,"14";"hidden",#N/A,FALSE,"16";"hidden",#N/A,FALSE,"18";"hidden",#N/A,FALSE,"20"}</definedName>
    <definedName name="wrn.dil_anal.1" localSheetId="2" hidden="1">{"hiden",#N/A,FALSE,"14";"hidden",#N/A,FALSE,"16";"hidden",#N/A,FALSE,"18";"hidden",#N/A,FALSE,"20"}</definedName>
    <definedName name="wrn.dil_anal.1" localSheetId="4" hidden="1">{"hiden",#N/A,FALSE,"14";"hidden",#N/A,FALSE,"16";"hidden",#N/A,FALSE,"18";"hidden",#N/A,FALSE,"20"}</definedName>
    <definedName name="wrn.dil_anal.1" hidden="1">{"hiden",#N/A,FALSE,"14";"hidden",#N/A,FALSE,"16";"hidden",#N/A,FALSE,"18";"hidden",#N/A,FALSE,"20"}</definedName>
    <definedName name="wrn.document." localSheetId="2" hidden="1">{"consolidated",#N/A,FALSE,"Sheet1";"cms",#N/A,FALSE,"Sheet1";"fse",#N/A,FALSE,"Sheet1"}</definedName>
    <definedName name="wrn.document." localSheetId="4" hidden="1">{"consolidated",#N/A,FALSE,"Sheet1";"cms",#N/A,FALSE,"Sheet1";"fse",#N/A,FALSE,"Sheet1"}</definedName>
    <definedName name="wrn.document." hidden="1">{"consolidated",#N/A,FALSE,"Sheet1";"cms",#N/A,FALSE,"Sheet1";"fse",#N/A,FALSE,"Sheet1"}</definedName>
    <definedName name="wrn.document.1" localSheetId="2" hidden="1">{"comp",#N/A,FALSE,"SPEC";"footnotes",#N/A,FALSE,"SPEC"}</definedName>
    <definedName name="wrn.document.1" localSheetId="4" hidden="1">{"comp",#N/A,FALSE,"SPEC";"footnotes",#N/A,FALSE,"SPEC"}</definedName>
    <definedName name="wrn.document.1" hidden="1">{"comp",#N/A,FALSE,"SPEC";"footnotes",#N/A,FALSE,"SPEC"}</definedName>
    <definedName name="wrn.documentaero." localSheetId="2" hidden="1">{"comps2",#N/A,FALSE,"AERO";"footnotes",#N/A,FALSE,"AERO"}</definedName>
    <definedName name="wrn.documentaero." localSheetId="4" hidden="1">{"comps2",#N/A,FALSE,"AERO";"footnotes",#N/A,FALSE,"AERO"}</definedName>
    <definedName name="wrn.documentaero." hidden="1">{"comps2",#N/A,FALSE,"AERO";"footnotes",#N/A,FALSE,"AERO"}</definedName>
    <definedName name="wrn.documentaero.1" localSheetId="2" hidden="1">{"comps2",#N/A,FALSE,"AERO";"footnotes",#N/A,FALSE,"AERO"}</definedName>
    <definedName name="wrn.documentaero.1" localSheetId="4" hidden="1">{"comps2",#N/A,FALSE,"AERO";"footnotes",#N/A,FALSE,"AERO"}</definedName>
    <definedName name="wrn.documentaero.1" hidden="1">{"comps2",#N/A,FALSE,"AERO";"footnotes",#N/A,FALSE,"AERO"}</definedName>
    <definedName name="wrn.documenthand." localSheetId="2" hidden="1">{"comps",#N/A,FALSE,"HANDPACK";"footnotes",#N/A,FALSE,"HANDPACK"}</definedName>
    <definedName name="wrn.documenthand." localSheetId="4" hidden="1">{"comps",#N/A,FALSE,"HANDPACK";"footnotes",#N/A,FALSE,"HANDPACK"}</definedName>
    <definedName name="wrn.documenthand." hidden="1">{"comps",#N/A,FALSE,"HANDPACK";"footnotes",#N/A,FALSE,"HANDPACK"}</definedName>
    <definedName name="wrn.documenthand.1" localSheetId="2" hidden="1">{"comps",#N/A,FALSE,"HANDPACK";"footnotes",#N/A,FALSE,"HANDPACK"}</definedName>
    <definedName name="wrn.documenthand.1" localSheetId="4" hidden="1">{"comps",#N/A,FALSE,"HANDPACK";"footnotes",#N/A,FALSE,"HANDPACK"}</definedName>
    <definedName name="wrn.documenthand.1" hidden="1">{"comps",#N/A,FALSE,"HANDPACK";"footnotes",#N/A,FALSE,"HANDPACK"}</definedName>
    <definedName name="wrn.Dokumentation." localSheetId="2" hidden="1">{#N/A,#N/A,FALSE,"Menü";#N/A,#N/A,FALSE,"MenüSys"}</definedName>
    <definedName name="wrn.Dokumentation." localSheetId="4" hidden="1">{#N/A,#N/A,FALSE,"Menü";#N/A,#N/A,FALSE,"MenüSys"}</definedName>
    <definedName name="wrn.Dokumentation." hidden="1">{#N/A,#N/A,FALSE,"Menü";#N/A,#N/A,FALSE,"MenüSys"}</definedName>
    <definedName name="wrn.DOMESTIC._.BOOK." hidden="1">"Formula removed, name can be deleted."</definedName>
    <definedName name="wrn.Druck._.Monatsreporting." localSheetId="2" hidden="1">{#N/A,#N/A,TRUE,"0 Deckbl.";#N/A,#N/A,TRUE,"S 1 Komm";#N/A,#N/A,TRUE,"S 1a Komm";#N/A,#N/A,TRUE,"S 1b Komm";#N/A,#N/A,TRUE,"S  2 DBR";#N/A,#N/A,TRUE,"S  3 Sparten";#N/A,#N/A,TRUE,"S 4  Betr. K.";#N/A,#N/A,TRUE,"6 Bilanz";#N/A,#N/A,TRUE,"6a Bilanz ";#N/A,#N/A,TRUE,"6b Bilanz ";#N/A,#N/A,TRUE,"7 GS I";#N/A,#N/A,TRUE,"S 8 EQ-GuV"}</definedName>
    <definedName name="wrn.Druck._.Monatsreporting." localSheetId="4" hidden="1">{#N/A,#N/A,TRUE,"0 Deckbl.";#N/A,#N/A,TRUE,"S 1 Komm";#N/A,#N/A,TRUE,"S 1a Komm";#N/A,#N/A,TRUE,"S 1b Komm";#N/A,#N/A,TRUE,"S  2 DBR";#N/A,#N/A,TRUE,"S  3 Sparten";#N/A,#N/A,TRUE,"S 4  Betr. K.";#N/A,#N/A,TRUE,"6 Bilanz";#N/A,#N/A,TRUE,"6a Bilanz ";#N/A,#N/A,TRUE,"6b Bilanz ";#N/A,#N/A,TRUE,"7 GS I";#N/A,#N/A,TRUE,"S 8 EQ-GuV"}</definedName>
    <definedName name="wrn.Druck._.Monatsreporting." hidden="1">{#N/A,#N/A,TRUE,"0 Deckbl.";#N/A,#N/A,TRUE,"S 1 Komm";#N/A,#N/A,TRUE,"S 1a Komm";#N/A,#N/A,TRUE,"S 1b Komm";#N/A,#N/A,TRUE,"S  2 DBR";#N/A,#N/A,TRUE,"S  3 Sparten";#N/A,#N/A,TRUE,"S 4  Betr. K.";#N/A,#N/A,TRUE,"6 Bilanz";#N/A,#N/A,TRUE,"6a Bilanz ";#N/A,#N/A,TRUE,"6b Bilanz ";#N/A,#N/A,TRUE,"7 GS I";#N/A,#N/A,TRUE,"S 8 EQ-GuV"}</definedName>
    <definedName name="wrn.Drucken._.Budget." localSheetId="2" hidden="1">{#N/A,#N/A,TRUE,"Comparison";#N/A,#N/A,TRUE,"P_L and BS";#N/A,#N/A,TRUE,"consolidation";#N/A,#N/A,TRUE,"DTV P&amp;L";#N/A,#N/A,TRUE,"DTV";#N/A,#N/A,TRUE,"HSD P&amp;L";#N/A,#N/A,TRUE,"HSD";#N/A,#N/A,TRUE,"NetOps";#N/A,#N/A,TRUE,"NO CAPEX";#N/A,#N/A,TRUE,"CustOps ";#N/A,#N/A,TRUE,"Consumer Sales";#N/A,#N/A,TRUE,"NAM";#N/A,#N/A,TRUE,"Projects";#N/A,#N/A,TRUE,"Finance(DW)";#N/A,#N/A,TRUE,"HR";#N/A,#N/A,TRUE,"Purchasing";#N/A,#N/A,TRUE,"Planning";#N/A,#N/A,TRUE,"Leg&amp;Reg";#N/A,#N/A,TRUE,"Central"}</definedName>
    <definedName name="wrn.Drucken._.Budget." localSheetId="4" hidden="1">{#N/A,#N/A,TRUE,"Comparison";#N/A,#N/A,TRUE,"P_L and BS";#N/A,#N/A,TRUE,"consolidation";#N/A,#N/A,TRUE,"DTV P&amp;L";#N/A,#N/A,TRUE,"DTV";#N/A,#N/A,TRUE,"HSD P&amp;L";#N/A,#N/A,TRUE,"HSD";#N/A,#N/A,TRUE,"NetOps";#N/A,#N/A,TRUE,"NO CAPEX";#N/A,#N/A,TRUE,"CustOps ";#N/A,#N/A,TRUE,"Consumer Sales";#N/A,#N/A,TRUE,"NAM";#N/A,#N/A,TRUE,"Projects";#N/A,#N/A,TRUE,"Finance(DW)";#N/A,#N/A,TRUE,"HR";#N/A,#N/A,TRUE,"Purchasing";#N/A,#N/A,TRUE,"Planning";#N/A,#N/A,TRUE,"Leg&amp;Reg";#N/A,#N/A,TRUE,"Central"}</definedName>
    <definedName name="wrn.Drucken._.Budget." hidden="1">{#N/A,#N/A,TRUE,"Comparison";#N/A,#N/A,TRUE,"P_L and BS";#N/A,#N/A,TRUE,"consolidation";#N/A,#N/A,TRUE,"DTV P&amp;L";#N/A,#N/A,TRUE,"DTV";#N/A,#N/A,TRUE,"HSD P&amp;L";#N/A,#N/A,TRUE,"HSD";#N/A,#N/A,TRUE,"NetOps";#N/A,#N/A,TRUE,"NO CAPEX";#N/A,#N/A,TRUE,"CustOps ";#N/A,#N/A,TRUE,"Consumer Sales";#N/A,#N/A,TRUE,"NAM";#N/A,#N/A,TRUE,"Projects";#N/A,#N/A,TRUE,"Finance(DW)";#N/A,#N/A,TRUE,"HR";#N/A,#N/A,TRUE,"Purchasing";#N/A,#N/A,TRUE,"Planning";#N/A,#N/A,TRUE,"Leg&amp;Reg";#N/A,#N/A,TRUE,"Central"}</definedName>
    <definedName name="wrn.Eagle." localSheetId="2" hidden="1">{#N/A,#N/A,FALSE,"Historical";#N/A,#N/A,FALSE,"EPS-Purchase";#N/A,#N/A,FALSE,"EPS-Pool";#N/A,#N/A,FALSE,"DCF";"Market Share",#N/A,FALSE,"Revenue";"Revenue",#N/A,FALSE,"Revenue"}</definedName>
    <definedName name="wrn.Eagle." localSheetId="4" hidden="1">{#N/A,#N/A,FALSE,"Historical";#N/A,#N/A,FALSE,"EPS-Purchase";#N/A,#N/A,FALSE,"EPS-Pool";#N/A,#N/A,FALSE,"DCF";"Market Share",#N/A,FALSE,"Revenue";"Revenue",#N/A,FALSE,"Revenue"}</definedName>
    <definedName name="wrn.Eagle." hidden="1">{#N/A,#N/A,FALSE,"Historical";#N/A,#N/A,FALSE,"EPS-Purchase";#N/A,#N/A,FALSE,"EPS-Pool";#N/A,#N/A,FALSE,"DCF";"Market Share",#N/A,FALSE,"Revenue";"Revenue",#N/A,FALSE,"Revenue"}</definedName>
    <definedName name="wrn.Earnings._.Model." localSheetId="2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wrn.Earnings._.Model." localSheetId="4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wrn.Earnings._.Model.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definedName>
    <definedName name="wrn.Economic._.Value._.Added._.Analysis." localSheetId="2" hidden="1">{"EVA",#N/A,FALSE,"EVA";"WACC",#N/A,FALSE,"WACC"}</definedName>
    <definedName name="wrn.Economic._.Value._.Added._.Analysis." localSheetId="4" hidden="1">{"EVA",#N/A,FALSE,"EVA";"WACC",#N/A,FALSE,"WACC"}</definedName>
    <definedName name="wrn.Economic._.Value._.Added._.Analysis." hidden="1">{"EVA",#N/A,FALSE,"EVA";"WACC",#N/A,FALSE,"WACC"}</definedName>
    <definedName name="wrn.EMM._.detail._.edition." localSheetId="2" hidden="1">{#N/A,#N/A,TRUE,"Cover";#N/A,#N/A,TRUE,"Content";"Orders EMM",#N/A,TRUE,"Order Sales";"project EMM",#N/A,TRUE,"Project Control";"Cash EMM",#N/A,TRUE,"Cash Control";"KPI EMM",#N/A,TRUE,"KPI-EMM";"Empl EMM",#N/A,TRUE,"Employees"}</definedName>
    <definedName name="wrn.EMM._.detail._.edition." localSheetId="4" hidden="1">{#N/A,#N/A,TRUE,"Cover";#N/A,#N/A,TRUE,"Content";"Orders EMM",#N/A,TRUE,"Order Sales";"project EMM",#N/A,TRUE,"Project Control";"Cash EMM",#N/A,TRUE,"Cash Control";"KPI EMM",#N/A,TRUE,"KPI-EMM";"Empl EMM",#N/A,TRUE,"Employees"}</definedName>
    <definedName name="wrn.EMM._.detail._.edition." hidden="1">{#N/A,#N/A,TRUE,"Cover";#N/A,#N/A,TRUE,"Content";"Orders EMM",#N/A,TRUE,"Order Sales";"project EMM",#N/A,TRUE,"Project Control";"Cash EMM",#N/A,TRUE,"Cash Control";"KPI EMM",#N/A,TRUE,"KPI-EMM";"Empl EMM",#N/A,TRUE,"Employees"}</definedName>
    <definedName name="wrn.equity._.comps." localSheetId="2" hidden="1">{"equity comps",#N/A,FALSE,"CS Comps";"equity comps",#N/A,FALSE,"PS Comps";"equity comps",#N/A,FALSE,"GIC_Comps";"equity comps",#N/A,FALSE,"GIC2_Comps"}</definedName>
    <definedName name="wrn.equity._.comps." localSheetId="4" hidden="1">{"equity comps",#N/A,FALSE,"CS Comps";"equity comps",#N/A,FALSE,"PS Comps";"equity comps",#N/A,FALSE,"GIC_Comps";"equity comps",#N/A,FALSE,"GIC2_Comps"}</definedName>
    <definedName name="wrn.equity._.comps." hidden="1">{"equity comps",#N/A,FALSE,"CS Comps";"equity comps",#N/A,FALSE,"PS Comps";"equity comps",#N/A,FALSE,"GIC_Comps";"equity comps",#N/A,FALSE,"GIC2_Comps"}</definedName>
    <definedName name="wrn.equity._.comps.1" localSheetId="2" hidden="1">{"equity comps",#N/A,FALSE,"CS Comps";"equity comps",#N/A,FALSE,"PS Comps";"equity comps",#N/A,FALSE,"GIC_Comps";"equity comps",#N/A,FALSE,"GIC2_Comps"}</definedName>
    <definedName name="wrn.equity._.comps.1" localSheetId="4" hidden="1">{"equity comps",#N/A,FALSE,"CS Comps";"equity comps",#N/A,FALSE,"PS Comps";"equity comps",#N/A,FALSE,"GIC_Comps";"equity comps",#N/A,FALSE,"GIC2_Comps"}</definedName>
    <definedName name="wrn.equity._.comps.1" hidden="1">{"equity comps",#N/A,FALSE,"CS Comps";"equity comps",#N/A,FALSE,"PS Comps";"equity comps",#N/A,FALSE,"GIC_Comps";"equity comps",#N/A,FALSE,"GIC2_Comps"}</definedName>
    <definedName name="wrn.Europe." localSheetId="2" hidden="1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name="wrn.Europe." localSheetId="4" hidden="1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name="wrn.Europe." hidden="1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name="wrn.Europe._.Base." localSheetId="2" hidden="1">{"Eur Base Top",#N/A,FALSE,"Europe Base";"Eur Base Bottom",#N/A,FALSE,"Europe Base"}</definedName>
    <definedName name="wrn.Europe._.Base." localSheetId="4" hidden="1">{"Eur Base Top",#N/A,FALSE,"Europe Base";"Eur Base Bottom",#N/A,FALSE,"Europe Base"}</definedName>
    <definedName name="wrn.Europe._.Base." hidden="1">{"Eur Base Top",#N/A,FALSE,"Europe Base";"Eur Base Bottom",#N/A,FALSE,"Europe Base"}</definedName>
    <definedName name="wrn.Europe._.Set." localSheetId="2" hidden="1">{"IS w Ratios",#N/A,FALSE,"Europe";"PF CF Europe",#N/A,FALSE,"Europe";"DCF Eur Matrix",#N/A,FALSE,"Europe"}</definedName>
    <definedName name="wrn.Europe._.Set." localSheetId="4" hidden="1">{"IS w Ratios",#N/A,FALSE,"Europe";"PF CF Europe",#N/A,FALSE,"Europe";"DCF Eur Matrix",#N/A,FALSE,"Europe"}</definedName>
    <definedName name="wrn.Europe._.Set." hidden="1">{"IS w Ratios",#N/A,FALSE,"Europe";"PF CF Europe",#N/A,FALSE,"Europe";"DCF Eur Matrix",#N/A,FALSE,"Europe"}</definedName>
    <definedName name="wrn.ev" localSheetId="2" hidden="1">{#N/A,#N/A,FALSE,"INPUTS";#N/A,#N/A,FALSE,"PROFORMA BSHEET";#N/A,#N/A,FALSE,"COMBINED";#N/A,#N/A,FALSE,"ACQUIROR";#N/A,#N/A,FALSE,"TARGET 1";#N/A,#N/A,FALSE,"TARGET 2";#N/A,#N/A,FALSE,"HIGH YIELD";#N/A,#N/A,FALSE,"OVERFUND"}</definedName>
    <definedName name="wrn.ev" localSheetId="4" hidden="1">{#N/A,#N/A,FALSE,"INPUTS";#N/A,#N/A,FALSE,"PROFORMA BSHEET";#N/A,#N/A,FALSE,"COMBINED";#N/A,#N/A,FALSE,"ACQUIROR";#N/A,#N/A,FALSE,"TARGET 1";#N/A,#N/A,FALSE,"TARGET 2";#N/A,#N/A,FALSE,"HIGH YIELD";#N/A,#N/A,FALSE,"OVERFUND"}</definedName>
    <definedName name="wrn.ev" hidden="1">{#N/A,#N/A,FALSE,"INPUTS";#N/A,#N/A,FALSE,"PROFORMA BSHEET";#N/A,#N/A,FALSE,"COMBINED";#N/A,#N/A,FALSE,"ACQUIROR";#N/A,#N/A,FALSE,"TARGET 1";#N/A,#N/A,FALSE,"TARGET 2";#N/A,#N/A,FALSE,"HIGH YIELD";#N/A,#N/A,FALSE,"OVERFUND"}</definedName>
    <definedName name="wrn.Evaluation._.Model._.Printout." localSheetId="2" hidden="1">{#N/A,#N/A,TRUE,"Index";#N/A,#N/A,TRUE,"Summary";#N/A,#N/A,TRUE,"General Assumptions";#N/A,#N/A,TRUE,"Economic Assumptions";#N/A,#N/A,TRUE,"Technical Assumptions";#N/A,#N/A,TRUE,"Construction sheet";#N/A,#N/A,TRUE,"Revenues &amp; Costs";#N/A,#N/A,TRUE,"Debt Sheet";#N/A,#N/A,TRUE,"Depreciation";#N/A,#N/A,TRUE,"Cashflow Statement";#N/A,#N/A,TRUE,"Income Statement";#N/A,#N/A,TRUE,"Balance Sheet";#N/A,#N/A,TRUE,"Ratios"}</definedName>
    <definedName name="wrn.Evaluation._.Model._.Printout." localSheetId="4" hidden="1">{#N/A,#N/A,TRUE,"Index";#N/A,#N/A,TRUE,"Summary";#N/A,#N/A,TRUE,"General Assumptions";#N/A,#N/A,TRUE,"Economic Assumptions";#N/A,#N/A,TRUE,"Technical Assumptions";#N/A,#N/A,TRUE,"Construction sheet";#N/A,#N/A,TRUE,"Revenues &amp; Costs";#N/A,#N/A,TRUE,"Debt Sheet";#N/A,#N/A,TRUE,"Depreciation";#N/A,#N/A,TRUE,"Cashflow Statement";#N/A,#N/A,TRUE,"Income Statement";#N/A,#N/A,TRUE,"Balance Sheet";#N/A,#N/A,TRUE,"Ratios"}</definedName>
    <definedName name="wrn.Evaluation._.Model._.Printout." hidden="1">{#N/A,#N/A,TRUE,"Index";#N/A,#N/A,TRUE,"Summary";#N/A,#N/A,TRUE,"General Assumptions";#N/A,#N/A,TRUE,"Economic Assumptions";#N/A,#N/A,TRUE,"Technical Assumptions";#N/A,#N/A,TRUE,"Construction sheet";#N/A,#N/A,TRUE,"Revenues &amp; Costs";#N/A,#N/A,TRUE,"Debt Sheet";#N/A,#N/A,TRUE,"Depreciation";#N/A,#N/A,TRUE,"Cashflow Statement";#N/A,#N/A,TRUE,"Income Statement";#N/A,#N/A,TRUE,"Balance Sheet";#N/A,#N/A,TRUE,"Ratios"}</definedName>
    <definedName name="wrn.Everything." localSheetId="2" hidden="1">{#N/A,#N/A,FALSE,"BNSF";#N/A,#N/A,FALSE,"KC";#N/A,#N/A,FALSE,"KCws";#N/A,#N/A,FALSE,"MergKC";#N/A,#N/A,FALSE,"CredStwKC";#N/A,#N/A,FALSE,"SP";#N/A,#N/A,FALSE,"SPws";#N/A,#N/A,FALSE,"MergSP";#N/A,#N/A,FALSE,"CredStwSP";#N/A,#N/A,FALSE,"SPbrkup";#N/A,#N/A,FALSE,"SPwBNSFws";#N/A,#N/A,FALSE,"MergSPwBNSF";#N/A,#N/A,FALSE,"CredStSPwBNSF (2)";#N/A,#N/A,FALSE,"SPwKCws (2)";#N/A,#N/A,FALSE,"MergSPwKC (2)";#N/A,#N/A,FALSE,"CredStKCwSP";#N/A,#N/A,FALSE,"ILL";#N/A,#N/A,FALSE,"SPwILLws";#N/A,#N/A,FALSE,"CredStILLwSP";#N/A,#N/A,FALSE,"MergSPwILL";#N/A,#N/A,FALSE,"CredStILLwSP";#N/A,#N/A,FALSE,"Conrail";#N/A,#N/A,FALSE,"CONws";#N/A,#N/A,FALSE,"MergCON";#N/A,#N/A,FALSE,"CredStwCON";#N/A,#N/A,FALSE,"SPwCONws ";#N/A,#N/A,FALSE,"MergSPwCON";#N/A,#N/A,FALSE,"CredStILLwCON";#N/A,#N/A,FALSE,"SPws (2)";#N/A,#N/A,FALSE,"MergSP (2)";#N/A,#N/A,FALSE,"CredStwSP (2)";#N/A,#N/A,FALSE,"CSX";#N/A,#N/A,FALSE,"CSXws";#N/A,#N/A,FALSE,"MergCSX";#N/A,#N/A,FALSE,"CredStwCSX";#N/A,#N/A,FALSE,"Norfolk";#N/A,#N/A,FALSE,"NORws";#N/A,#N/A,FALSE,"MergNOR";#N/A,#N/A,FALSE,"CredStwNOR";#N/A,#N/A,FALSE,"NORwCONws";#N/A,#N/A,FALSE,"MergNORwCON"}</definedName>
    <definedName name="wrn.Everything." localSheetId="4" hidden="1">{#N/A,#N/A,FALSE,"BNSF";#N/A,#N/A,FALSE,"KC";#N/A,#N/A,FALSE,"KCws";#N/A,#N/A,FALSE,"MergKC";#N/A,#N/A,FALSE,"CredStwKC";#N/A,#N/A,FALSE,"SP";#N/A,#N/A,FALSE,"SPws";#N/A,#N/A,FALSE,"MergSP";#N/A,#N/A,FALSE,"CredStwSP";#N/A,#N/A,FALSE,"SPbrkup";#N/A,#N/A,FALSE,"SPwBNSFws";#N/A,#N/A,FALSE,"MergSPwBNSF";#N/A,#N/A,FALSE,"CredStSPwBNSF (2)";#N/A,#N/A,FALSE,"SPwKCws (2)";#N/A,#N/A,FALSE,"MergSPwKC (2)";#N/A,#N/A,FALSE,"CredStKCwSP";#N/A,#N/A,FALSE,"ILL";#N/A,#N/A,FALSE,"SPwILLws";#N/A,#N/A,FALSE,"CredStILLwSP";#N/A,#N/A,FALSE,"MergSPwILL";#N/A,#N/A,FALSE,"CredStILLwSP";#N/A,#N/A,FALSE,"Conrail";#N/A,#N/A,FALSE,"CONws";#N/A,#N/A,FALSE,"MergCON";#N/A,#N/A,FALSE,"CredStwCON";#N/A,#N/A,FALSE,"SPwCONws ";#N/A,#N/A,FALSE,"MergSPwCON";#N/A,#N/A,FALSE,"CredStILLwCON";#N/A,#N/A,FALSE,"SPws (2)";#N/A,#N/A,FALSE,"MergSP (2)";#N/A,#N/A,FALSE,"CredStwSP (2)";#N/A,#N/A,FALSE,"CSX";#N/A,#N/A,FALSE,"CSXws";#N/A,#N/A,FALSE,"MergCSX";#N/A,#N/A,FALSE,"CredStwCSX";#N/A,#N/A,FALSE,"Norfolk";#N/A,#N/A,FALSE,"NORws";#N/A,#N/A,FALSE,"MergNOR";#N/A,#N/A,FALSE,"CredStwNOR";#N/A,#N/A,FALSE,"NORwCONws";#N/A,#N/A,FALSE,"MergNORwCON"}</definedName>
    <definedName name="wrn.Everything." hidden="1">{#N/A,#N/A,FALSE,"BNSF";#N/A,#N/A,FALSE,"KC";#N/A,#N/A,FALSE,"KCws";#N/A,#N/A,FALSE,"MergKC";#N/A,#N/A,FALSE,"CredStwKC";#N/A,#N/A,FALSE,"SP";#N/A,#N/A,FALSE,"SPws";#N/A,#N/A,FALSE,"MergSP";#N/A,#N/A,FALSE,"CredStwSP";#N/A,#N/A,FALSE,"SPbrkup";#N/A,#N/A,FALSE,"SPwBNSFws";#N/A,#N/A,FALSE,"MergSPwBNSF";#N/A,#N/A,FALSE,"CredStSPwBNSF (2)";#N/A,#N/A,FALSE,"SPwKCws (2)";#N/A,#N/A,FALSE,"MergSPwKC (2)";#N/A,#N/A,FALSE,"CredStKCwSP";#N/A,#N/A,FALSE,"ILL";#N/A,#N/A,FALSE,"SPwILLws";#N/A,#N/A,FALSE,"CredStILLwSP";#N/A,#N/A,FALSE,"MergSPwILL";#N/A,#N/A,FALSE,"CredStILLwSP";#N/A,#N/A,FALSE,"Conrail";#N/A,#N/A,FALSE,"CONws";#N/A,#N/A,FALSE,"MergCON";#N/A,#N/A,FALSE,"CredStwCON";#N/A,#N/A,FALSE,"SPwCONws ";#N/A,#N/A,FALSE,"MergSPwCON";#N/A,#N/A,FALSE,"CredStILLwCON";#N/A,#N/A,FALSE,"SPws (2)";#N/A,#N/A,FALSE,"MergSP (2)";#N/A,#N/A,FALSE,"CredStwSP (2)";#N/A,#N/A,FALSE,"CSX";#N/A,#N/A,FALSE,"CSXws";#N/A,#N/A,FALSE,"MergCSX";#N/A,#N/A,FALSE,"CredStwCSX";#N/A,#N/A,FALSE,"Norfolk";#N/A,#N/A,FALSE,"NORws";#N/A,#N/A,FALSE,"MergNOR";#N/A,#N/A,FALSE,"CredStwNOR";#N/A,#N/A,FALSE,"NORwCONws";#N/A,#N/A,FALSE,"MergNORwCON"}</definedName>
    <definedName name="wrn.Excess." localSheetId="2" hidden="1">{#N/A,#N/A,FALSE,"PROFIT 11-95"}</definedName>
    <definedName name="wrn.Excess." localSheetId="4" hidden="1">{#N/A,#N/A,FALSE,"PROFIT 11-95"}</definedName>
    <definedName name="wrn.Excess." hidden="1">{#N/A,#N/A,FALSE,"PROFIT 11-95"}</definedName>
    <definedName name="wrn.Excess._1" localSheetId="2" hidden="1">{#N/A,#N/A,FALSE,"PROFIT 11-95"}</definedName>
    <definedName name="wrn.Excess._1" localSheetId="4" hidden="1">{#N/A,#N/A,FALSE,"PROFIT 11-95"}</definedName>
    <definedName name="wrn.Excess._1" hidden="1">{#N/A,#N/A,FALSE,"PROFIT 11-95"}</definedName>
    <definedName name="wrn.Excess._1_1" localSheetId="2" hidden="1">{#N/A,#N/A,FALSE,"PROFIT 11-95"}</definedName>
    <definedName name="wrn.Excess._1_1" localSheetId="4" hidden="1">{#N/A,#N/A,FALSE,"PROFIT 11-95"}</definedName>
    <definedName name="wrn.Excess._1_1" hidden="1">{#N/A,#N/A,FALSE,"PROFIT 11-95"}</definedName>
    <definedName name="wrn.Excess._1_2" localSheetId="2" hidden="1">{#N/A,#N/A,FALSE,"PROFIT 11-95"}</definedName>
    <definedName name="wrn.Excess._1_2" localSheetId="4" hidden="1">{#N/A,#N/A,FALSE,"PROFIT 11-95"}</definedName>
    <definedName name="wrn.Excess._1_2" hidden="1">{#N/A,#N/A,FALSE,"PROFIT 11-95"}</definedName>
    <definedName name="wrn.Excess._2" localSheetId="2" hidden="1">{#N/A,#N/A,FALSE,"PROFIT 11-95"}</definedName>
    <definedName name="wrn.Excess._2" localSheetId="4" hidden="1">{#N/A,#N/A,FALSE,"PROFIT 11-95"}</definedName>
    <definedName name="wrn.Excess._2" hidden="1">{#N/A,#N/A,FALSE,"PROFIT 11-95"}</definedName>
    <definedName name="wrn.Excess._2_1" localSheetId="2" hidden="1">{#N/A,#N/A,FALSE,"PROFIT 11-95"}</definedName>
    <definedName name="wrn.Excess._2_1" localSheetId="4" hidden="1">{#N/A,#N/A,FALSE,"PROFIT 11-95"}</definedName>
    <definedName name="wrn.Excess._2_1" hidden="1">{#N/A,#N/A,FALSE,"PROFIT 11-95"}</definedName>
    <definedName name="wrn.Excess._2_2" localSheetId="2" hidden="1">{#N/A,#N/A,FALSE,"PROFIT 11-95"}</definedName>
    <definedName name="wrn.Excess._2_2" localSheetId="4" hidden="1">{#N/A,#N/A,FALSE,"PROFIT 11-95"}</definedName>
    <definedName name="wrn.Excess._2_2" hidden="1">{#N/A,#N/A,FALSE,"PROFIT 11-95"}</definedName>
    <definedName name="wrn.Excess._3" localSheetId="2" hidden="1">{#N/A,#N/A,FALSE,"PROFIT 11-95"}</definedName>
    <definedName name="wrn.Excess._3" localSheetId="4" hidden="1">{#N/A,#N/A,FALSE,"PROFIT 11-95"}</definedName>
    <definedName name="wrn.Excess._3" hidden="1">{#N/A,#N/A,FALSE,"PROFIT 11-95"}</definedName>
    <definedName name="wrn.Excess._3_1" localSheetId="2" hidden="1">{#N/A,#N/A,FALSE,"PROFIT 11-95"}</definedName>
    <definedName name="wrn.Excess._3_1" localSheetId="4" hidden="1">{#N/A,#N/A,FALSE,"PROFIT 11-95"}</definedName>
    <definedName name="wrn.Excess._3_1" hidden="1">{#N/A,#N/A,FALSE,"PROFIT 11-95"}</definedName>
    <definedName name="wrn.Excess._3_2" localSheetId="2" hidden="1">{#N/A,#N/A,FALSE,"PROFIT 11-95"}</definedName>
    <definedName name="wrn.Excess._3_2" localSheetId="4" hidden="1">{#N/A,#N/A,FALSE,"PROFIT 11-95"}</definedName>
    <definedName name="wrn.Excess._3_2" hidden="1">{#N/A,#N/A,FALSE,"PROFIT 11-95"}</definedName>
    <definedName name="wrn.Excess._4" localSheetId="2" hidden="1">{#N/A,#N/A,FALSE,"PROFIT 11-95"}</definedName>
    <definedName name="wrn.Excess._4" localSheetId="4" hidden="1">{#N/A,#N/A,FALSE,"PROFIT 11-95"}</definedName>
    <definedName name="wrn.Excess._4" hidden="1">{#N/A,#N/A,FALSE,"PROFIT 11-95"}</definedName>
    <definedName name="wrn.Excess._5" localSheetId="2" hidden="1">{#N/A,#N/A,FALSE,"PROFIT 11-95"}</definedName>
    <definedName name="wrn.Excess._5" localSheetId="4" hidden="1">{#N/A,#N/A,FALSE,"PROFIT 11-95"}</definedName>
    <definedName name="wrn.Excess._5" hidden="1">{#N/A,#N/A,FALSE,"PROFIT 11-95"}</definedName>
    <definedName name="wrn.EXCO." localSheetId="2" hidden="1">{#N/A,#N/A,FALSE,"EXCOsumm";#N/A,#N/A,FALSE,"EXCOstrtg";#N/A,#N/A,FALSE,"EXCOkpi";#N/A,#N/A,FALSE,"EXCOtop50";#N/A,#N/A,FALSE,"groupp&amp;l (exco)";#N/A,#N/A,FALSE,"groupbsheet(exco)";#N/A,#N/A,FALSE,"groupcashf(exco)";#N/A,#N/A,FALSE,"monthlygroup"}</definedName>
    <definedName name="wrn.EXCO." localSheetId="4" hidden="1">{#N/A,#N/A,FALSE,"EXCOsumm";#N/A,#N/A,FALSE,"EXCOstrtg";#N/A,#N/A,FALSE,"EXCOkpi";#N/A,#N/A,FALSE,"EXCOtop50";#N/A,#N/A,FALSE,"groupp&amp;l (exco)";#N/A,#N/A,FALSE,"groupbsheet(exco)";#N/A,#N/A,FALSE,"groupcashf(exco)";#N/A,#N/A,FALSE,"monthlygroup"}</definedName>
    <definedName name="wrn.EXCO." hidden="1">{#N/A,#N/A,FALSE,"EXCOsumm";#N/A,#N/A,FALSE,"EXCOstrtg";#N/A,#N/A,FALSE,"EXCOkpi";#N/A,#N/A,FALSE,"EXCOtop50";#N/A,#N/A,FALSE,"groupp&amp;l (exco)";#N/A,#N/A,FALSE,"groupbsheet(exco)";#N/A,#N/A,FALSE,"groupcashf(exco)";#N/A,#N/A,FALSE,"monthlygroup"}</definedName>
    <definedName name="wrn.EXPANSION." localSheetId="2" hidden="1">{#N/A,#N/A,FALSE,"INVEST-SUP";#N/A,#N/A,FALSE,"GRILLEC";#N/A,#N/A,FALSE,"HYPER"}</definedName>
    <definedName name="wrn.EXPANSION." localSheetId="4" hidden="1">{#N/A,#N/A,FALSE,"INVEST-SUP";#N/A,#N/A,FALSE,"GRILLEC";#N/A,#N/A,FALSE,"HYPER"}</definedName>
    <definedName name="wrn.EXPANSION." hidden="1">{#N/A,#N/A,FALSE,"INVEST-SUP";#N/A,#N/A,FALSE,"GRILLEC";#N/A,#N/A,FALSE,"HYPER"}</definedName>
    <definedName name="wrn.Exports." localSheetId="2" hidden="1">{#N/A,#N/A,FALSE,"Exports";#N/A,#N/A,FALSE,"Carolans";#N/A,#N/A,FALSE,"Irish Mist";#N/A,#N/A,FALSE,"Tullamore Dew";#N/A,#N/A,FALSE,"Other Brands Exports";#N/A,#N/A,FALSE,"Frangelico";#N/A,#N/A,FALSE,"Mondoro";#N/A,#N/A,FALSE,"Aperol";#N/A,#N/A,FALSE,"Others Exports"}</definedName>
    <definedName name="wrn.Exports." localSheetId="4" hidden="1">{#N/A,#N/A,FALSE,"Exports";#N/A,#N/A,FALSE,"Carolans";#N/A,#N/A,FALSE,"Irish Mist";#N/A,#N/A,FALSE,"Tullamore Dew";#N/A,#N/A,FALSE,"Other Brands Exports";#N/A,#N/A,FALSE,"Frangelico";#N/A,#N/A,FALSE,"Mondoro";#N/A,#N/A,FALSE,"Aperol";#N/A,#N/A,FALSE,"Others Exports"}</definedName>
    <definedName name="wrn.Exports." hidden="1">{#N/A,#N/A,FALSE,"Exports";#N/A,#N/A,FALSE,"Carolans";#N/A,#N/A,FALSE,"Irish Mist";#N/A,#N/A,FALSE,"Tullamore Dew";#N/A,#N/A,FALSE,"Other Brands Exports";#N/A,#N/A,FALSE,"Frangelico";#N/A,#N/A,FALSE,"Mondoro";#N/A,#N/A,FALSE,"Aperol";#N/A,#N/A,FALSE,"Others Exports"}</definedName>
    <definedName name="wrn.f" localSheetId="2" hidden="1">{#N/A,#N/A,TRUE,"Title";#N/A,#N/A,TRUE,"MVASVA";#N/A,#N/A,TRUE,"MV";#N/A,#N/A,TRUE,"SVA";#N/A,#N/A,TRUE,"NOPAT";#N/A,#N/A,TRUE,"Capital (2)";#N/A,#N/A,TRUE,"Capital";#N/A,#N/A,TRUE,"Capital Charge";#N/A,#N/A,TRUE,"Cost of Capital";#N/A,#N/A,TRUE,"Tax";#N/A,#N/A,TRUE,"Improvement";#N/A,#N/A,TRUE,"Unusual";#N/A,#N/A,TRUE,"Income Statement";#N/A,#N/A,TRUE,"Balance Sheet Assets";#N/A,#N/A,TRUE,"Balance Sheet Liab";#N/A,#N/A,TRUE,"MVA Graphs";#N/A,#N/A,TRUE,"SVA DECOMP"}</definedName>
    <definedName name="wrn.f" localSheetId="4" hidden="1">{#N/A,#N/A,TRUE,"Title";#N/A,#N/A,TRUE,"MVASVA";#N/A,#N/A,TRUE,"MV";#N/A,#N/A,TRUE,"SVA";#N/A,#N/A,TRUE,"NOPAT";#N/A,#N/A,TRUE,"Capital (2)";#N/A,#N/A,TRUE,"Capital";#N/A,#N/A,TRUE,"Capital Charge";#N/A,#N/A,TRUE,"Cost of Capital";#N/A,#N/A,TRUE,"Tax";#N/A,#N/A,TRUE,"Improvement";#N/A,#N/A,TRUE,"Unusual";#N/A,#N/A,TRUE,"Income Statement";#N/A,#N/A,TRUE,"Balance Sheet Assets";#N/A,#N/A,TRUE,"Balance Sheet Liab";#N/A,#N/A,TRUE,"MVA Graphs";#N/A,#N/A,TRUE,"SVA DECOMP"}</definedName>
    <definedName name="wrn.f" hidden="1">{#N/A,#N/A,TRUE,"Title";#N/A,#N/A,TRUE,"MVASVA";#N/A,#N/A,TRUE,"MV";#N/A,#N/A,TRUE,"SVA";#N/A,#N/A,TRUE,"NOPAT";#N/A,#N/A,TRUE,"Capital (2)";#N/A,#N/A,TRUE,"Capital";#N/A,#N/A,TRUE,"Capital Charge";#N/A,#N/A,TRUE,"Cost of Capital";#N/A,#N/A,TRUE,"Tax";#N/A,#N/A,TRUE,"Improvement";#N/A,#N/A,TRUE,"Unusual";#N/A,#N/A,TRUE,"Income Statement";#N/A,#N/A,TRUE,"Balance Sheet Assets";#N/A,#N/A,TRUE,"Balance Sheet Liab";#N/A,#N/A,TRUE,"MVA Graphs";#N/A,#N/A,TRUE,"SVA DECOMP"}</definedName>
    <definedName name="wrn.Facility._.Estimate." localSheetId="2" hidden="1">{#N/A,#N/A,TRUE,"Cover Memo";"Facility Estimate",#N/A,TRUE,"Change Summary";"Facility Estimate",#N/A,TRUE,"Estimate Summary";"Facility Estimate",#N/A,TRUE,"Dept. Summary";"Facility Estimate",#N/A,TRUE,"DOW Detail"}</definedName>
    <definedName name="wrn.Facility._.Estimate." localSheetId="4" hidden="1">{#N/A,#N/A,TRUE,"Cover Memo";"Facility Estimate",#N/A,TRUE,"Change Summary";"Facility Estimate",#N/A,TRUE,"Estimate Summary";"Facility Estimate",#N/A,TRUE,"Dept. Summary";"Facility Estimate",#N/A,TRUE,"DOW Detail"}</definedName>
    <definedName name="wrn.Facility._.Estimate." hidden="1">{#N/A,#N/A,TRUE,"Cover Memo";"Facility Estimate",#N/A,TRUE,"Change Summary";"Facility Estimate",#N/A,TRUE,"Estimate Summary";"Facility Estimate",#N/A,TRUE,"Dept. Summary";"Facility Estimate",#N/A,TRUE,"DOW Detail"}</definedName>
    <definedName name="wrn.Fair._.Share._.Calcs." localSheetId="2" hidden="1">{#N/A,#N/A,FALSE,"Fair Share"}</definedName>
    <definedName name="wrn.Fair._.Share._.Calcs." localSheetId="4" hidden="1">{#N/A,#N/A,FALSE,"Fair Share"}</definedName>
    <definedName name="wrn.Fair._.Share._.Calcs." hidden="1">{#N/A,#N/A,FALSE,"Fair Share"}</definedName>
    <definedName name="wrn.Far._.East._.Set." localSheetId="2" hidden="1">{"IS FE with Ratios",#N/A,FALSE,"Far East";"PF CF Far East",#N/A,FALSE,"Far East";"DCF Far East Matrix",#N/A,FALSE,"Far East"}</definedName>
    <definedName name="wrn.Far._.East._.Set." localSheetId="4" hidden="1">{"IS FE with Ratios",#N/A,FALSE,"Far East";"PF CF Far East",#N/A,FALSE,"Far East";"DCF Far East Matrix",#N/A,FALSE,"Far East"}</definedName>
    <definedName name="wrn.Far._.East._.Set." hidden="1">{"IS FE with Ratios",#N/A,FALSE,"Far East";"PF CF Far East",#N/A,FALSE,"Far East";"DCF Far East Matrix",#N/A,FALSE,"Far East"}</definedName>
    <definedName name="wrn.FCB." localSheetId="2" hidden="1">{"FCB_ALL",#N/A,FALSE,"FCB"}</definedName>
    <definedName name="wrn.FCB." localSheetId="4" hidden="1">{"FCB_ALL",#N/A,FALSE,"FCB"}</definedName>
    <definedName name="wrn.FCB." hidden="1">{"FCB_ALL",#N/A,FALSE,"FCB"}</definedName>
    <definedName name="wrn.fcb2" localSheetId="2" hidden="1">{"FCB_ALL",#N/A,FALSE,"FCB"}</definedName>
    <definedName name="wrn.fcb2" localSheetId="4" hidden="1">{"FCB_ALL",#N/A,FALSE,"FCB"}</definedName>
    <definedName name="wrn.fcb2" hidden="1">{"FCB_ALL",#N/A,FALSE,"FCB"}</definedName>
    <definedName name="wrn.FE._.Sensitivity." localSheetId="2" hidden="1">{"Far East Top",#N/A,FALSE,"FE Model";"Far East Mid",#N/A,FALSE,"FE Model";"Far East Base",#N/A,FALSE,"FE Model"}</definedName>
    <definedName name="wrn.FE._.Sensitivity." localSheetId="4" hidden="1">{"Far East Top",#N/A,FALSE,"FE Model";"Far East Mid",#N/A,FALSE,"FE Model";"Far East Base",#N/A,FALSE,"FE Model"}</definedName>
    <definedName name="wrn.FE._.Sensitivity." hidden="1">{"Far East Top",#N/A,FALSE,"FE Model";"Far East Mid",#N/A,FALSE,"FE Model";"Far East Base",#N/A,FALSE,"FE Model"}</definedName>
    <definedName name="wrn.FFR." localSheetId="2" hidden="1">{"header",#N/A,FALSE,"Header";"summary",#N/A,FALSE,"Summary";"profit&amp;loss",#N/A,FALSE,"GRP";"balance sheet",#N/A,FALSE,"Bal Sht";"manpower",#N/A,FALSE,"GRP";"capex",#N/A,FALSE,"GRP";"bank",#N/A,FALSE,"BANK";"mktvalue",#N/A,FALSE,"Mkt Val";#N/A,#N/A,FALSE,"CloProj2003"}</definedName>
    <definedName name="wrn.FFR." localSheetId="4" hidden="1">{"header",#N/A,FALSE,"Header";"summary",#N/A,FALSE,"Summary";"profit&amp;loss",#N/A,FALSE,"GRP";"balance sheet",#N/A,FALSE,"Bal Sht";"manpower",#N/A,FALSE,"GRP";"capex",#N/A,FALSE,"GRP";"bank",#N/A,FALSE,"BANK";"mktvalue",#N/A,FALSE,"Mkt Val";#N/A,#N/A,FALSE,"CloProj2003"}</definedName>
    <definedName name="wrn.FFR." hidden="1">{"header",#N/A,FALSE,"Header";"summary",#N/A,FALSE,"Summary";"profit&amp;loss",#N/A,FALSE,"GRP";"balance sheet",#N/A,FALSE,"Bal Sht";"manpower",#N/A,FALSE,"GRP";"capex",#N/A,FALSE,"GRP";"bank",#N/A,FALSE,"BANK";"mktvalue",#N/A,FALSE,"Mkt Val";#N/A,#N/A,FALSE,"CloProj2003"}</definedName>
    <definedName name="wrn.Figaro._.Valuation._.Summary." localSheetId="2" hidden="1">{#N/A,#N/A,TRUE,"Cover";#N/A,#N/A,TRUE,"Graphs BD";#N/A,#N/A,TRUE,"Matrix-BD";#N/A,#N/A,TRUE,"Matrix-BD (2)";#N/A,#N/A,TRUE,"Margin Matrix BD";#N/A,#N/A,TRUE,"P&amp;L BD";#N/A,#N/A,TRUE,"Financials BD"}</definedName>
    <definedName name="wrn.Figaro._.Valuation._.Summary." localSheetId="4" hidden="1">{#N/A,#N/A,TRUE,"Cover";#N/A,#N/A,TRUE,"Graphs BD";#N/A,#N/A,TRUE,"Matrix-BD";#N/A,#N/A,TRUE,"Matrix-BD (2)";#N/A,#N/A,TRUE,"Margin Matrix BD";#N/A,#N/A,TRUE,"P&amp;L BD";#N/A,#N/A,TRUE,"Financials BD"}</definedName>
    <definedName name="wrn.Figaro._.Valuation._.Summary." hidden="1">{#N/A,#N/A,TRUE,"Cover";#N/A,#N/A,TRUE,"Graphs BD";#N/A,#N/A,TRUE,"Matrix-BD";#N/A,#N/A,TRUE,"Matrix-BD (2)";#N/A,#N/A,TRUE,"Margin Matrix BD";#N/A,#N/A,TRUE,"P&amp;L BD";#N/A,#N/A,TRUE,"Financials BD"}</definedName>
    <definedName name="wrn.Final._.Account." localSheetId="2" hidden="1">{#N/A,#N/A,FALSE,"Header P";#N/A,#N/A,FALSE,"Summary";#N/A,#N/A,FALSE,"CONTRACT WORKS";#N/A,#N/A,FALSE,"Variations";#N/A,#N/A,FALSE,"Dwk"}</definedName>
    <definedName name="wrn.Final._.Account." localSheetId="4" hidden="1">{#N/A,#N/A,FALSE,"Header P";#N/A,#N/A,FALSE,"Summary";#N/A,#N/A,FALSE,"CONTRACT WORKS";#N/A,#N/A,FALSE,"Variations";#N/A,#N/A,FALSE,"Dwk"}</definedName>
    <definedName name="wrn.Final._.Account." hidden="1">{#N/A,#N/A,FALSE,"Header P";#N/A,#N/A,FALSE,"Summary";#N/A,#N/A,FALSE,"CONTRACT WORKS";#N/A,#N/A,FALSE,"Variations";#N/A,#N/A,FALSE,"Dwk"}</definedName>
    <definedName name="wrn.FINAL._.ACCOUNT._.ANALYSES." localSheetId="2" hidden="1">{#N/A,#N/A,FALSE,"Variations"}</definedName>
    <definedName name="wrn.FINAL._.ACCOUNT._.ANALYSES." localSheetId="4" hidden="1">{#N/A,#N/A,FALSE,"Variations"}</definedName>
    <definedName name="wrn.FINAL._.ACCOUNT._.ANALYSES." hidden="1">{#N/A,#N/A,FALSE,"Variations"}</definedName>
    <definedName name="wrn.final._.closure." localSheetId="2" hidden="1">{"profit&amp;loss",#N/A,FALSE,"GRP";"revenue",#N/A,FALSE,"GRP";"manpower",#N/A,FALSE,"GRP";"capex",#N/A,FALSE,"GRP";"provisions",#N/A,FALSE,"GRP"}</definedName>
    <definedName name="wrn.final._.closure." localSheetId="4" hidden="1">{"profit&amp;loss",#N/A,FALSE,"GRP";"revenue",#N/A,FALSE,"GRP";"manpower",#N/A,FALSE,"GRP";"capex",#N/A,FALSE,"GRP";"provisions",#N/A,FALSE,"GRP"}</definedName>
    <definedName name="wrn.final._.closure." hidden="1">{"profit&amp;loss",#N/A,FALSE,"GRP";"revenue",#N/A,FALSE,"GRP";"manpower",#N/A,FALSE,"GRP";"capex",#N/A,FALSE,"GRP";"provisions",#N/A,FALSE,"GRP"}</definedName>
    <definedName name="wrn.FINAL._.ESTIMATE." localSheetId="2" hidden="1">{#N/A,#N/A,FALSE,"ProjInfo";#N/A,#N/A,FALSE,"Params";#N/A,#N/A,FALSE,"Q&amp;AE";#N/A,#N/A,FALSE,"CostCompE";#N/A,#N/A,FALSE,"SummaryE";#N/A,#N/A,FALSE,"PayItem";#N/A,#N/A,FALSE,"Detail";#N/A,#N/A,FALSE,"ReconE"}</definedName>
    <definedName name="wrn.FINAL._.ESTIMATE." localSheetId="4" hidden="1">{#N/A,#N/A,FALSE,"ProjInfo";#N/A,#N/A,FALSE,"Params";#N/A,#N/A,FALSE,"Q&amp;AE";#N/A,#N/A,FALSE,"CostCompE";#N/A,#N/A,FALSE,"SummaryE";#N/A,#N/A,FALSE,"PayItem";#N/A,#N/A,FALSE,"Detail";#N/A,#N/A,FALSE,"ReconE"}</definedName>
    <definedName name="wrn.FINAL._.ESTIMATE." hidden="1">{#N/A,#N/A,FALSE,"ProjInfo";#N/A,#N/A,FALSE,"Params";#N/A,#N/A,FALSE,"Q&amp;AE";#N/A,#N/A,FALSE,"CostCompE";#N/A,#N/A,FALSE,"SummaryE";#N/A,#N/A,FALSE,"PayItem";#N/A,#N/A,FALSE,"Detail";#N/A,#N/A,FALSE,"ReconE"}</definedName>
    <definedName name="wrn.Final._.Output." localSheetId="2" hidden="1">{#N/A,#N/A,FALSE,"Final Output"}</definedName>
    <definedName name="wrn.Final._.Output." localSheetId="4" hidden="1">{#N/A,#N/A,FALSE,"Final Output"}</definedName>
    <definedName name="wrn.Final._.Output." hidden="1">{#N/A,#N/A,FALSE,"Final Output"}</definedName>
    <definedName name="wrn.Financial._.Output." localSheetId="2" hidden="1">{"P and L",#N/A,FALSE,"Financial Output";"Cashflow",#N/A,FALSE,"Financial Output";"Balance Sheet",#N/A,FALSE,"Financial Output"}</definedName>
    <definedName name="wrn.Financial._.Output." localSheetId="4" hidden="1">{"P and L",#N/A,FALSE,"Financial Output";"Cashflow",#N/A,FALSE,"Financial Output";"Balance Sheet",#N/A,FALSE,"Financial Output"}</definedName>
    <definedName name="wrn.Financial._.Output." hidden="1">{"P and L",#N/A,FALSE,"Financial Output";"Cashflow",#N/A,FALSE,"Financial Output";"Balance Sheet",#N/A,FALSE,"Financial Output"}</definedName>
    <definedName name="wrn.Financial._.Report." localSheetId="2" hidden="1">{#N/A,#N/A,FALSE,"COVER";#N/A,#N/A,FALSE,"SI";#N/A,#N/A,FALSE,"SFP";#N/A,#N/A,FALSE,"SCF";#N/A,#N/A,FALSE,"NFS"}</definedName>
    <definedName name="wrn.Financial._.Report." localSheetId="4" hidden="1">{#N/A,#N/A,FALSE,"COVER";#N/A,#N/A,FALSE,"SI";#N/A,#N/A,FALSE,"SFP";#N/A,#N/A,FALSE,"SCF";#N/A,#N/A,FALSE,"NFS"}</definedName>
    <definedName name="wrn.Financial._.Report." hidden="1">{#N/A,#N/A,FALSE,"COVER";#N/A,#N/A,FALSE,"SI";#N/A,#N/A,FALSE,"SFP";#N/A,#N/A,FALSE,"SCF";#N/A,#N/A,FALSE,"NFS"}</definedName>
    <definedName name="wrn.Financials." localSheetId="2" hidden="1">{#N/A,#N/A,TRUE,"Income Statement";#N/A,#N/A,TRUE,"Balance Sheet";#N/A,#N/A,TRUE,"Cash Flow"}</definedName>
    <definedName name="wrn.Financials." localSheetId="4" hidden="1">{#N/A,#N/A,TRUE,"Income Statement";#N/A,#N/A,TRUE,"Balance Sheet";#N/A,#N/A,TRUE,"Cash Flow"}</definedName>
    <definedName name="wrn.Financials." hidden="1">{#N/A,#N/A,TRUE,"Income Statement";#N/A,#N/A,TRUE,"Balance Sheet";#N/A,#N/A,TRUE,"Cash Flow"}</definedName>
    <definedName name="wrn.Financials._.DCF." localSheetId="2" hidden="1">{"Standard",#N/A,FALSE,"Lab H Inc Stmt";"Standard",#N/A,FALSE,"Lab H Bal Sht";"Standard",#N/A,FALSE,"Lab H CFs";"Standard",#N/A,FALSE,"Lab P Inc Stmt";"Standard",#N/A,FALSE,"Lab P CFs Base";"Standard",#N/A,FALSE,"Lab DCF Base";"Standard",#N/A,FALSE,"DCF Sum"}</definedName>
    <definedName name="wrn.Financials._.DCF." localSheetId="4" hidden="1">{"Standard",#N/A,FALSE,"Lab H Inc Stmt";"Standard",#N/A,FALSE,"Lab H Bal Sht";"Standard",#N/A,FALSE,"Lab H CFs";"Standard",#N/A,FALSE,"Lab P Inc Stmt";"Standard",#N/A,FALSE,"Lab P CFs Base";"Standard",#N/A,FALSE,"Lab DCF Base";"Standard",#N/A,FALSE,"DCF Sum"}</definedName>
    <definedName name="wrn.Financials._.DCF." hidden="1">{"Standard",#N/A,FALSE,"Lab H Inc Stmt";"Standard",#N/A,FALSE,"Lab H Bal Sht";"Standard",#N/A,FALSE,"Lab H CFs";"Standard",#N/A,FALSE,"Lab P Inc Stmt";"Standard",#N/A,FALSE,"Lab P CFs Base";"Standard",#N/A,FALSE,"Lab DCF Base";"Standard",#N/A,FALSE,"DCF Sum"}</definedName>
    <definedName name="wrn.Financials_long." localSheetId="2" hidden="1">{"IS",#N/A,FALSE,"Financials2 (Expanded)";"bsa",#N/A,FALSE,"Financials2 (Expanded)";"BS",#N/A,FALSE,"Financials2 (Expanded)";"CF",#N/A,FALSE,"Financials2 (Expanded)"}</definedName>
    <definedName name="wrn.Financials_long." localSheetId="4" hidden="1">{"IS",#N/A,FALSE,"Financials2 (Expanded)";"bsa",#N/A,FALSE,"Financials2 (Expanded)";"BS",#N/A,FALSE,"Financials2 (Expanded)";"CF",#N/A,FALSE,"Financials2 (Expanded)"}</definedName>
    <definedName name="wrn.Financials_long." hidden="1">{"IS",#N/A,FALSE,"Financials2 (Expanded)";"bsa",#N/A,FALSE,"Financials2 (Expanded)";"BS",#N/A,FALSE,"Financials2 (Expanded)";"CF",#N/A,FALSE,"Financials2 (Expanded)"}</definedName>
    <definedName name="wrn.Finanzbedarfsrechnung." localSheetId="2" hidden="1">{#N/A,#N/A,FALSE,"Finanzbedarfsrechnung"}</definedName>
    <definedName name="wrn.Finanzbedarfsrechnung." localSheetId="4" hidden="1">{#N/A,#N/A,FALSE,"Finanzbedarfsrechnung"}</definedName>
    <definedName name="wrn.Finanzbedarfsrechnung." hidden="1">{#N/A,#N/A,FALSE,"Finanzbedarfsrechnung"}</definedName>
    <definedName name="wrn.finmodel." localSheetId="2" hidden="1">{#N/A,#N/A,FALSE,"Fin Model"}</definedName>
    <definedName name="wrn.finmodel." localSheetId="4" hidden="1">{#N/A,#N/A,FALSE,"Fin Model"}</definedName>
    <definedName name="wrn.finmodel." hidden="1">{#N/A,#N/A,FALSE,"Fin Model"}</definedName>
    <definedName name="wrn.First._.half." localSheetId="2" hidden="1">{#N/A,#N/A,TRUE,"Inflation";#N/A,#N/A,TRUE,"HCA Summary";#N/A,#N/A,TRUE,"Operating ratio graphs";#N/A,#N/A,TRUE,"HCA";#N/A,#N/A,TRUE,"Revenue";#N/A,#N/A,TRUE,"Opex";#N/A,#N/A,TRUE,"Fixed assets";#N/A,#N/A,TRUE,"Reserves"}</definedName>
    <definedName name="wrn.First._.half." localSheetId="4" hidden="1">{#N/A,#N/A,TRUE,"Inflation";#N/A,#N/A,TRUE,"HCA Summary";#N/A,#N/A,TRUE,"Operating ratio graphs";#N/A,#N/A,TRUE,"HCA";#N/A,#N/A,TRUE,"Revenue";#N/A,#N/A,TRUE,"Opex";#N/A,#N/A,TRUE,"Fixed assets";#N/A,#N/A,TRUE,"Reserves"}</definedName>
    <definedName name="wrn.First._.half." hidden="1">{#N/A,#N/A,TRUE,"Inflation";#N/A,#N/A,TRUE,"HCA Summary";#N/A,#N/A,TRUE,"Operating ratio graphs";#N/A,#N/A,TRUE,"HCA";#N/A,#N/A,TRUE,"Revenue";#N/A,#N/A,TRUE,"Opex";#N/A,#N/A,TRUE,"Fixed assets";#N/A,#N/A,TRUE,"Reserves"}</definedName>
    <definedName name="wrn.Five._.Year._.Record." localSheetId="2" hidden="1">{"Five Year Record",#N/A,FALSE,"Front and Back"}</definedName>
    <definedName name="wrn.Five._.Year._.Record." localSheetId="4" hidden="1">{"Five Year Record",#N/A,FALSE,"Front and Back"}</definedName>
    <definedName name="wrn.Five._.Year._.Record." hidden="1">{"Five Year Record",#N/A,FALSE,"Front and Back"}</definedName>
    <definedName name="wrn.FIXED._.ASSETS." localSheetId="2" hidden="1">{#N/A,#N/A,TRUE,"FA 1 &amp; 2";#N/A,#N/A,TRUE,"FA 3 &amp; 4";#N/A,#N/A,TRUE,"FA 5 &amp; 6";#N/A,#N/A,TRUE,"FA 7 &amp; 8";#N/A,#N/A,TRUE,"FA 9 &amp; 10";#N/A,#N/A,TRUE,"FA 11";#N/A,#N/A,TRUE,"FA 12";#N/A,#N/A,TRUE,"FA 13";#N/A,#N/A,TRUE,"FA 14 &amp; 15"}</definedName>
    <definedName name="wrn.FIXED._.ASSETS." localSheetId="4" hidden="1">{#N/A,#N/A,TRUE,"FA 1 &amp; 2";#N/A,#N/A,TRUE,"FA 3 &amp; 4";#N/A,#N/A,TRUE,"FA 5 &amp; 6";#N/A,#N/A,TRUE,"FA 7 &amp; 8";#N/A,#N/A,TRUE,"FA 9 &amp; 10";#N/A,#N/A,TRUE,"FA 11";#N/A,#N/A,TRUE,"FA 12";#N/A,#N/A,TRUE,"FA 13";#N/A,#N/A,TRUE,"FA 14 &amp; 15"}</definedName>
    <definedName name="wrn.FIXED._.ASSETS." hidden="1">{#N/A,#N/A,TRUE,"FA 1 &amp; 2";#N/A,#N/A,TRUE,"FA 3 &amp; 4";#N/A,#N/A,TRUE,"FA 5 &amp; 6";#N/A,#N/A,TRUE,"FA 7 &amp; 8";#N/A,#N/A,TRUE,"FA 9 &amp; 10";#N/A,#N/A,TRUE,"FA 11";#N/A,#N/A,TRUE,"FA 12";#N/A,#N/A,TRUE,"FA 13";#N/A,#N/A,TRUE,"FA 14 &amp; 15"}</definedName>
    <definedName name="wrn.FNST._.H.O.." localSheetId="2" hidden="1">{"INTERNAL LIABILITIES",#N/A,FALSE,"FNST 2004 &amp; 2003";"INTERNAL ASSET",#N/A,FALSE,"FNST 2004 &amp; 2003";"INTERNAL P&amp;L",#N/A,FALSE,"FNST 2004 &amp; 2003"}</definedName>
    <definedName name="wrn.FNST._.H.O.." localSheetId="4" hidden="1">{"INTERNAL LIABILITIES",#N/A,FALSE,"FNST 2004 &amp; 2003";"INTERNAL ASSET",#N/A,FALSE,"FNST 2004 &amp; 2003";"INTERNAL P&amp;L",#N/A,FALSE,"FNST 2004 &amp; 2003"}</definedName>
    <definedName name="wrn.FNST._.H.O.." hidden="1">{"INTERNAL LIABILITIES",#N/A,FALSE,"FNST 2004 &amp; 2003";"INTERNAL ASSET",#N/A,FALSE,"FNST 2004 &amp; 2003";"INTERNAL P&amp;L",#N/A,FALSE,"FNST 2004 &amp; 2003"}</definedName>
    <definedName name="wrn.forecast.">{#N/A,#N/A,FALSE,"model"}</definedName>
    <definedName name="wrn.forecast2">{#N/A,#N/A,FALSE,"model"}</definedName>
    <definedName name="wrn.forecastassumptions.">{#N/A,#N/A,FALSE,"model"}</definedName>
    <definedName name="wrn.forecastassumptions2">{#N/A,#N/A,FALSE,"model"}</definedName>
    <definedName name="wrn.forecastROIC.">{#N/A,#N/A,FALSE,"model"}</definedName>
    <definedName name="wrn.forecastROIC2">{#N/A,#N/A,FALSE,"model"}</definedName>
    <definedName name="wrn.FOUR._.CASES." localSheetId="2" hidden="1">{"MODEL","ALL STOCK",FALSE,"CS First Boston Merger Model";"MODEL","ALL CASH",FALSE,"CS First Boston Merger Model";"MODEL","ALL CASH WITH EQUITY OFFERING",FALSE,"CS First Boston Merger Model";"MODEL","HALF CASH/HALF STOCK",FALSE,"CS First Boston Merger Model"}</definedName>
    <definedName name="wrn.FOUR._.CASES." localSheetId="4" hidden="1">{"MODEL","ALL STOCK",FALSE,"CS First Boston Merger Model";"MODEL","ALL CASH",FALSE,"CS First Boston Merger Model";"MODEL","ALL CASH WITH EQUITY OFFERING",FALSE,"CS First Boston Merger Model";"MODEL","HALF CASH/HALF STOCK",FALSE,"CS First Boston Merger Model"}</definedName>
    <definedName name="wrn.FOUR._.CASES." hidden="1">{"MODEL","ALL STOCK",FALSE,"CS First Boston Merger Model";"MODEL","ALL CASH",FALSE,"CS First Boston Merger Model";"MODEL","ALL CASH WITH EQUITY OFFERING",FALSE,"CS First Boston Merger Model";"MODEL","HALF CASH/HALF STOCK",FALSE,"CS First Boston Merger Model"}</definedName>
    <definedName name="wrn.Friendly." localSheetId="2" hidden="1">{#N/A,#N/A,TRUE,"Julio";#N/A,#N/A,TRUE,"Agosto";#N/A,#N/A,TRUE,"BHCo";#N/A,#N/A,TRUE,"Abril";#N/A,#N/A,TRUE,"Pro Forma"}</definedName>
    <definedName name="wrn.Friendly." localSheetId="4" hidden="1">{#N/A,#N/A,TRUE,"Julio";#N/A,#N/A,TRUE,"Agosto";#N/A,#N/A,TRUE,"BHCo";#N/A,#N/A,TRUE,"Abril";#N/A,#N/A,TRUE,"Pro Forma"}</definedName>
    <definedName name="wrn.Friendly." hidden="1">{#N/A,#N/A,TRUE,"Julio";#N/A,#N/A,TRUE,"Agosto";#N/A,#N/A,TRUE,"BHCo";#N/A,#N/A,TRUE,"Abril";#N/A,#N/A,TRUE,"Pro Forma"}</definedName>
    <definedName name="wrn.Front._.Page." localSheetId="2" hidden="1">{"Front Page",#N/A,FALSE,"Front and Back"}</definedName>
    <definedName name="wrn.Front._.Page." localSheetId="4" hidden="1">{"Front Page",#N/A,FALSE,"Front and Back"}</definedName>
    <definedName name="wrn.Front._.Page." hidden="1">{"Front Page",#N/A,FALSE,"Front and Back"}</definedName>
    <definedName name="wrn.fu" localSheetId="2" hidden="1">{#N/A,#N/A,TRUE,"Title";#N/A,#N/A,TRUE,"MVASVA";#N/A,#N/A,TRUE,"MV";#N/A,#N/A,TRUE,"SVA";#N/A,#N/A,TRUE,"NOPAT";#N/A,#N/A,TRUE,"Capital (2)";#N/A,#N/A,TRUE,"Capital";#N/A,#N/A,TRUE,"Capital Charge";#N/A,#N/A,TRUE,"Cost of Capital";#N/A,#N/A,TRUE,"Tax";#N/A,#N/A,TRUE,"Improvement";#N/A,#N/A,TRUE,"Unusual";#N/A,#N/A,TRUE,"Income Statement";#N/A,#N/A,TRUE,"Balance Sheet Assets";#N/A,#N/A,TRUE,"Balance Sheet Liab";#N/A,#N/A,TRUE,"MVA Graphs";#N/A,#N/A,TRUE,"SVA DECOMP"}</definedName>
    <definedName name="wrn.fu" localSheetId="4" hidden="1">{#N/A,#N/A,TRUE,"Title";#N/A,#N/A,TRUE,"MVASVA";#N/A,#N/A,TRUE,"MV";#N/A,#N/A,TRUE,"SVA";#N/A,#N/A,TRUE,"NOPAT";#N/A,#N/A,TRUE,"Capital (2)";#N/A,#N/A,TRUE,"Capital";#N/A,#N/A,TRUE,"Capital Charge";#N/A,#N/A,TRUE,"Cost of Capital";#N/A,#N/A,TRUE,"Tax";#N/A,#N/A,TRUE,"Improvement";#N/A,#N/A,TRUE,"Unusual";#N/A,#N/A,TRUE,"Income Statement";#N/A,#N/A,TRUE,"Balance Sheet Assets";#N/A,#N/A,TRUE,"Balance Sheet Liab";#N/A,#N/A,TRUE,"MVA Graphs";#N/A,#N/A,TRUE,"SVA DECOMP"}</definedName>
    <definedName name="wrn.fu" hidden="1">{#N/A,#N/A,TRUE,"Title";#N/A,#N/A,TRUE,"MVASVA";#N/A,#N/A,TRUE,"MV";#N/A,#N/A,TRUE,"SVA";#N/A,#N/A,TRUE,"NOPAT";#N/A,#N/A,TRUE,"Capital (2)";#N/A,#N/A,TRUE,"Capital";#N/A,#N/A,TRUE,"Capital Charge";#N/A,#N/A,TRUE,"Cost of Capital";#N/A,#N/A,TRUE,"Tax";#N/A,#N/A,TRUE,"Improvement";#N/A,#N/A,TRUE,"Unusual";#N/A,#N/A,TRUE,"Income Statement";#N/A,#N/A,TRUE,"Balance Sheet Assets";#N/A,#N/A,TRUE,"Balance Sheet Liab";#N/A,#N/A,TRUE,"MVA Graphs";#N/A,#N/A,TRUE,"SVA DECOMP"}</definedName>
    <definedName name="wrn.Fuel._.oil._.option." localSheetId="2" hidden="1">{"FUEL OIL",#N/A,FALSE,"Option"}</definedName>
    <definedName name="wrn.Fuel._.oil._.option." localSheetId="4" hidden="1">{"FUEL OIL",#N/A,FALSE,"Option"}</definedName>
    <definedName name="wrn.Fuel._.oil._.option." hidden="1">{"FUEL OIL",#N/A,FALSE,"Option"}</definedName>
    <definedName name="wrn.full." localSheetId="2" hidden="1">{#N/A,#N/A,FALSE,"Cover";#N/A,#N/A,FALSE,"Pres ";#N/A,#N/A,FALSE,"Scope";#N/A,#N/A,FALSE,"Summary";#N/A,#N/A,FALSE,"Summary (2)";#N/A,#N/A,FALSE,"Control (In)";#N/A,#N/A,FALSE,"Financials (In)";#N/A,#N/A,FALSE,"Returns"}</definedName>
    <definedName name="wrn.full." localSheetId="4" hidden="1">{#N/A,#N/A,FALSE,"Cover";#N/A,#N/A,FALSE,"Pres ";#N/A,#N/A,FALSE,"Scope";#N/A,#N/A,FALSE,"Summary";#N/A,#N/A,FALSE,"Summary (2)";#N/A,#N/A,FALSE,"Control (In)";#N/A,#N/A,FALSE,"Financials (In)";#N/A,#N/A,FALSE,"Returns"}</definedName>
    <definedName name="wrn.full." hidden="1">{#N/A,#N/A,FALSE,"Cover";#N/A,#N/A,FALSE,"Pres ";#N/A,#N/A,FALSE,"Scope";#N/A,#N/A,FALSE,"Summary";#N/A,#N/A,FALSE,"Summary (2)";#N/A,#N/A,FALSE,"Control (In)";#N/A,#N/A,FALSE,"Financials (In)";#N/A,#N/A,FALSE,"Returns"}</definedName>
    <definedName name="wrn.Full._.model." localSheetId="2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wrn.Full._.model." localSheetId="4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wrn.Full._.model.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wrn.Full._.Model._1" localSheetId="2" hidden="1">{"Subscribers",#N/A,FALSE,"Subscribers";"Consolidated Statements",#N/A,FALSE,"Consolidated";"Sogecable Statements",#N/A,FALSE,"Sogecable";"CSD Statements",#N/A,FALSE,"CSD summary";"Take Up Rates",#N/A,FALSE,"Take up rates";"Non-DTH Revenues",#N/A,FALSE,"Non DTH Revenues";"Programming Costs",#N/A,FALSE,"Programming costs";"Non Programming Costs",#N/A,FALSE,"Non programming costs";"Decoder Schedule",#N/A,FALSE,"Decoders"}</definedName>
    <definedName name="wrn.Full._.Model._1" localSheetId="4" hidden="1">{"Subscribers",#N/A,FALSE,"Subscribers";"Consolidated Statements",#N/A,FALSE,"Consolidated";"Sogecable Statements",#N/A,FALSE,"Sogecable";"CSD Statements",#N/A,FALSE,"CSD summary";"Take Up Rates",#N/A,FALSE,"Take up rates";"Non-DTH Revenues",#N/A,FALSE,"Non DTH Revenues";"Programming Costs",#N/A,FALSE,"Programming costs";"Non Programming Costs",#N/A,FALSE,"Non programming costs";"Decoder Schedule",#N/A,FALSE,"Decoders"}</definedName>
    <definedName name="wrn.Full._.Model._1" hidden="1">{"Subscribers",#N/A,FALSE,"Subscribers";"Consolidated Statements",#N/A,FALSE,"Consolidated";"Sogecable Statements",#N/A,FALSE,"Sogecable";"CSD Statements",#N/A,FALSE,"CSD summary";"Take Up Rates",#N/A,FALSE,"Take up rates";"Non-DTH Revenues",#N/A,FALSE,"Non DTH Revenues";"Programming Costs",#N/A,FALSE,"Programming costs";"Non Programming Costs",#N/A,FALSE,"Non programming costs";"Decoder Schedule",#N/A,FALSE,"Decoders"}</definedName>
    <definedName name="wrn.Full._.Model._2" localSheetId="2" hidden="1">{"Subscribers",#N/A,FALSE,"Subscribers";"Consolidated Statements",#N/A,FALSE,"Consolidated";"Sogecable Statements",#N/A,FALSE,"Sogecable";"CSD Statements",#N/A,FALSE,"CSD summary";"Take Up Rates",#N/A,FALSE,"Take up rates";"Non-DTH Revenues",#N/A,FALSE,"Non DTH Revenues";"Programming Costs",#N/A,FALSE,"Programming costs";"Non Programming Costs",#N/A,FALSE,"Non programming costs";"Decoder Schedule",#N/A,FALSE,"Decoders"}</definedName>
    <definedName name="wrn.Full._.Model._2" localSheetId="4" hidden="1">{"Subscribers",#N/A,FALSE,"Subscribers";"Consolidated Statements",#N/A,FALSE,"Consolidated";"Sogecable Statements",#N/A,FALSE,"Sogecable";"CSD Statements",#N/A,FALSE,"CSD summary";"Take Up Rates",#N/A,FALSE,"Take up rates";"Non-DTH Revenues",#N/A,FALSE,"Non DTH Revenues";"Programming Costs",#N/A,FALSE,"Programming costs";"Non Programming Costs",#N/A,FALSE,"Non programming costs";"Decoder Schedule",#N/A,FALSE,"Decoders"}</definedName>
    <definedName name="wrn.Full._.Model._2" hidden="1">{"Subscribers",#N/A,FALSE,"Subscribers";"Consolidated Statements",#N/A,FALSE,"Consolidated";"Sogecable Statements",#N/A,FALSE,"Sogecable";"CSD Statements",#N/A,FALSE,"CSD summary";"Take Up Rates",#N/A,FALSE,"Take up rates";"Non-DTH Revenues",#N/A,FALSE,"Non DTH Revenues";"Programming Costs",#N/A,FALSE,"Programming costs";"Non Programming Costs",#N/A,FALSE,"Non programming costs";"Decoder Schedule",#N/A,FALSE,"Decoders"}</definedName>
    <definedName name="wrn.Full._.Monty." localSheetId="2" hidden="1">{"ROIC",#N/A,FALSE,"ROIC";"Graphs",#N/A,FALSE,"TY analysis";"fcf",#N/A,FALSE,"FCF";"Matrix_2004",#N/A,FALSE,"MATRIX(2004)";"matrix_2008",#N/A,FALSE,"MATRIX(2008)";"FS_Condensed",#N/A,FALSE,"Financial Statements2";"TAXES",#N/A,FALSE,"Taxes";"DEBT_INVEST",#N/A,FALSE,"Debt&amp;Investment Schedule";"Main_menu",#N/A,FALSE,"Main Menu"}</definedName>
    <definedName name="wrn.Full._.Monty." localSheetId="4" hidden="1">{"ROIC",#N/A,FALSE,"ROIC";"Graphs",#N/A,FALSE,"TY analysis";"fcf",#N/A,FALSE,"FCF";"Matrix_2004",#N/A,FALSE,"MATRIX(2004)";"matrix_2008",#N/A,FALSE,"MATRIX(2008)";"FS_Condensed",#N/A,FALSE,"Financial Statements2";"TAXES",#N/A,FALSE,"Taxes";"DEBT_INVEST",#N/A,FALSE,"Debt&amp;Investment Schedule";"Main_menu",#N/A,FALSE,"Main Menu"}</definedName>
    <definedName name="wrn.Full._.Monty." hidden="1">{"ROIC",#N/A,FALSE,"ROIC";"Graphs",#N/A,FALSE,"TY analysis";"fcf",#N/A,FALSE,"FCF";"Matrix_2004",#N/A,FALSE,"MATRIX(2004)";"matrix_2008",#N/A,FALSE,"MATRIX(2008)";"FS_Condensed",#N/A,FALSE,"Financial Statements2";"TAXES",#N/A,FALSE,"Taxes";"DEBT_INVEST",#N/A,FALSE,"Debt&amp;Investment Schedule";"Main_menu",#N/A,FALSE,"Main Menu"}</definedName>
    <definedName name="wrn.Full._.Print.">{#N/A,#N/A,FALSE,"Summary";#N/A,#N/A,FALSE,"Returns";#N/A,#N/A,FALSE,"Fees";#N/A,#N/A,FALSE,"Opening BS";#N/A,#N/A,FALSE,"EMO";#N/A,#N/A,FALSE,"BS";#N/A,#N/A,FALSE,"IS";#N/A,#N/A,FALSE,"CFS";#N/A,#N/A,FALSE,"Int. Rates";#N/A,#N/A,FALSE,"Int. Cost";#N/A,#N/A,FALSE,"Debt";#N/A,#N/A,FALSE,"Ratios";#N/A,#N/A,FALSE,"Returns Detail";#N/A,#N/A,FALSE,"DCF"}</definedName>
    <definedName name="wrn.Full._.Print._.Out." localSheetId="2" hidden="1">{#N/A,#N/A,TRUE,"Notice";#N/A,#N/A,TRUE,"Title";#N/A,#N/A,TRUE,"Contents";#N/A,#N/A,TRUE,"General Assumptions";#N/A,#N/A,TRUE,"Accounts";#N/A,#N/A,TRUE,"OperatingAssumptions";#N/A,#N/A,TRUE,"OpAssBk";#N/A,#N/A,TRUE,"Consumer";#N/A,#N/A,TRUE,"Business";#N/A,#N/A,TRUE,"CorpISP";#N/A,#N/A,TRUE,"ISP";#N/A,#N/A,TRUE,"Carrier";#N/A,#N/A,TRUE,"Other";#N/A,#N/A,TRUE,"Depn";#N/A,#N/A,TRUE,"Debt";#N/A,#N/A,TRUE,"Cashflow";#N/A,#N/A,TRUE,"Finance Leases";#N/A,#N/A,TRUE,"Optus Lease";#N/A,#N/A,TRUE,"Sthn Cross Lease";#N/A,#N/A,TRUE,"Ops Summary";#N/A,#N/A,TRUE,"Summary";#N/A,#N/A,TRUE,"AssBookGen";#N/A,#N/A,TRUE,"Historical Data"}</definedName>
    <definedName name="wrn.Full._.Print._.Out." localSheetId="4" hidden="1">{#N/A,#N/A,TRUE,"Notice";#N/A,#N/A,TRUE,"Title";#N/A,#N/A,TRUE,"Contents";#N/A,#N/A,TRUE,"General Assumptions";#N/A,#N/A,TRUE,"Accounts";#N/A,#N/A,TRUE,"OperatingAssumptions";#N/A,#N/A,TRUE,"OpAssBk";#N/A,#N/A,TRUE,"Consumer";#N/A,#N/A,TRUE,"Business";#N/A,#N/A,TRUE,"CorpISP";#N/A,#N/A,TRUE,"ISP";#N/A,#N/A,TRUE,"Carrier";#N/A,#N/A,TRUE,"Other";#N/A,#N/A,TRUE,"Depn";#N/A,#N/A,TRUE,"Debt";#N/A,#N/A,TRUE,"Cashflow";#N/A,#N/A,TRUE,"Finance Leases";#N/A,#N/A,TRUE,"Optus Lease";#N/A,#N/A,TRUE,"Sthn Cross Lease";#N/A,#N/A,TRUE,"Ops Summary";#N/A,#N/A,TRUE,"Summary";#N/A,#N/A,TRUE,"AssBookGen";#N/A,#N/A,TRUE,"Historical Data"}</definedName>
    <definedName name="wrn.Full._.Print._.Out." hidden="1">{#N/A,#N/A,TRUE,"Notice";#N/A,#N/A,TRUE,"Title";#N/A,#N/A,TRUE,"Contents";#N/A,#N/A,TRUE,"General Assumptions";#N/A,#N/A,TRUE,"Accounts";#N/A,#N/A,TRUE,"OperatingAssumptions";#N/A,#N/A,TRUE,"OpAssBk";#N/A,#N/A,TRUE,"Consumer";#N/A,#N/A,TRUE,"Business";#N/A,#N/A,TRUE,"CorpISP";#N/A,#N/A,TRUE,"ISP";#N/A,#N/A,TRUE,"Carrier";#N/A,#N/A,TRUE,"Other";#N/A,#N/A,TRUE,"Depn";#N/A,#N/A,TRUE,"Debt";#N/A,#N/A,TRUE,"Cashflow";#N/A,#N/A,TRUE,"Finance Leases";#N/A,#N/A,TRUE,"Optus Lease";#N/A,#N/A,TRUE,"Sthn Cross Lease";#N/A,#N/A,TRUE,"Ops Summary";#N/A,#N/A,TRUE,"Summary";#N/A,#N/A,TRUE,"AssBookGen";#N/A,#N/A,TRUE,"Historical Data"}</definedName>
    <definedName name="wrn.full._.report." localSheetId="2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eport." localSheetId="4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eport." hidden="1">{"summary",#N/A,FALSE,"Summary";"transaction",#N/A,FALSE,"Transaction";"sales",#N/A,FALSE,"Sales";"sales existing",#N/A,FALSE,"Sales";"sales rd1",#N/A,FALSE,"Sales";"sales rd2",#N/A,FALSE,"Sales";"costs",#N/A,FALSE,"Costs";"income statement",#N/A,FALSE,"Financials";"cash flow statement",#N/A,FALSE,"Financials";"balance sheet",#N/A,FALSE,"Financials";"consolidated capitalization",#N/A,FALSE,"Financials";"op co. capitalization",#N/A,FALSE,"Financials";"ebitda",#N/A,FALSE,"EBITDA";"profit imp opps",#N/A,FALSE,"EBITDA";"returns",#N/A,FALSE,"Equity &amp; Sub Valuation"}</definedName>
    <definedName name="wrn.Full._.Report._1" localSheetId="2" hidden="1">{#N/A,#N/A,FALSE,"Cover";#N/A,#N/A,FALSE,"Ratios";#N/A,#N/A,FALSE,"Cases";#N/A,#N/A,FALSE,"Assumptions";#N/A,#N/A,FALSE,"P&amp;L";#N/A,#N/A,FALSE,"CF";#N/A,#N/A,FALSE,"BS";#N/A,#N/A,FALSE,"Payloads";#N/A,#N/A,FALSE,"Revenues";#N/A,#N/A,FALSE,"Capex";#N/A,#N/A,FALSE,"Debt";#N/A,#N/A,FALSE,"Escrow Account";#N/A,#N/A,FALSE,"FCF"}</definedName>
    <definedName name="wrn.Full._.Report._1" localSheetId="4" hidden="1">{#N/A,#N/A,FALSE,"Cover";#N/A,#N/A,FALSE,"Ratios";#N/A,#N/A,FALSE,"Cases";#N/A,#N/A,FALSE,"Assumptions";#N/A,#N/A,FALSE,"P&amp;L";#N/A,#N/A,FALSE,"CF";#N/A,#N/A,FALSE,"BS";#N/A,#N/A,FALSE,"Payloads";#N/A,#N/A,FALSE,"Revenues";#N/A,#N/A,FALSE,"Capex";#N/A,#N/A,FALSE,"Debt";#N/A,#N/A,FALSE,"Escrow Account";#N/A,#N/A,FALSE,"FCF"}</definedName>
    <definedName name="wrn.Full._.Report._1" hidden="1">{#N/A,#N/A,FALSE,"Cover";#N/A,#N/A,FALSE,"Ratios";#N/A,#N/A,FALSE,"Cases";#N/A,#N/A,FALSE,"Assumptions";#N/A,#N/A,FALSE,"P&amp;L";#N/A,#N/A,FALSE,"CF";#N/A,#N/A,FALSE,"BS";#N/A,#N/A,FALSE,"Payloads";#N/A,#N/A,FALSE,"Revenues";#N/A,#N/A,FALSE,"Capex";#N/A,#N/A,FALSE,"Debt";#N/A,#N/A,FALSE,"Escrow Account";#N/A,#N/A,FALSE,"FCF"}</definedName>
    <definedName name="wrn.Full._.Report._2" localSheetId="2" hidden="1">{#N/A,#N/A,FALSE,"Cover";#N/A,#N/A,FALSE,"Ratios";#N/A,#N/A,FALSE,"Cases";#N/A,#N/A,FALSE,"Assumptions";#N/A,#N/A,FALSE,"P&amp;L";#N/A,#N/A,FALSE,"CF";#N/A,#N/A,FALSE,"BS";#N/A,#N/A,FALSE,"Payloads";#N/A,#N/A,FALSE,"Revenues";#N/A,#N/A,FALSE,"Capex";#N/A,#N/A,FALSE,"Debt";#N/A,#N/A,FALSE,"Escrow Account";#N/A,#N/A,FALSE,"FCF"}</definedName>
    <definedName name="wrn.Full._.Report._2" localSheetId="4" hidden="1">{#N/A,#N/A,FALSE,"Cover";#N/A,#N/A,FALSE,"Ratios";#N/A,#N/A,FALSE,"Cases";#N/A,#N/A,FALSE,"Assumptions";#N/A,#N/A,FALSE,"P&amp;L";#N/A,#N/A,FALSE,"CF";#N/A,#N/A,FALSE,"BS";#N/A,#N/A,FALSE,"Payloads";#N/A,#N/A,FALSE,"Revenues";#N/A,#N/A,FALSE,"Capex";#N/A,#N/A,FALSE,"Debt";#N/A,#N/A,FALSE,"Escrow Account";#N/A,#N/A,FALSE,"FCF"}</definedName>
    <definedName name="wrn.Full._.Report._2" hidden="1">{#N/A,#N/A,FALSE,"Cover";#N/A,#N/A,FALSE,"Ratios";#N/A,#N/A,FALSE,"Cases";#N/A,#N/A,FALSE,"Assumptions";#N/A,#N/A,FALSE,"P&amp;L";#N/A,#N/A,FALSE,"CF";#N/A,#N/A,FALSE,"BS";#N/A,#N/A,FALSE,"Payloads";#N/A,#N/A,FALSE,"Revenues";#N/A,#N/A,FALSE,"Capex";#N/A,#N/A,FALSE,"Debt";#N/A,#N/A,FALSE,"Escrow Account";#N/A,#N/A,FALSE,"FCF"}</definedName>
    <definedName name="wrn.Full.2" localSheetId="2" hidden="1">{#N/A,#N/A,TRUE,"Title";#N/A,#N/A,TRUE,"MVASVA";#N/A,#N/A,TRUE,"MV";#N/A,#N/A,TRUE,"SVA";#N/A,#N/A,TRUE,"NOPAT";#N/A,#N/A,TRUE,"Capital (2)";#N/A,#N/A,TRUE,"Capital";#N/A,#N/A,TRUE,"Capital Charge";#N/A,#N/A,TRUE,"Cost of Capital";#N/A,#N/A,TRUE,"Tax";#N/A,#N/A,TRUE,"Improvement";#N/A,#N/A,TRUE,"Unusual";#N/A,#N/A,TRUE,"Income Statement";#N/A,#N/A,TRUE,"Balance Sheet Assets";#N/A,#N/A,TRUE,"Balance Sheet Liab";#N/A,#N/A,TRUE,"MVA Graphs";#N/A,#N/A,TRUE,"SVA DECOMP"}</definedName>
    <definedName name="wrn.Full.2" localSheetId="4" hidden="1">{#N/A,#N/A,TRUE,"Title";#N/A,#N/A,TRUE,"MVASVA";#N/A,#N/A,TRUE,"MV";#N/A,#N/A,TRUE,"SVA";#N/A,#N/A,TRUE,"NOPAT";#N/A,#N/A,TRUE,"Capital (2)";#N/A,#N/A,TRUE,"Capital";#N/A,#N/A,TRUE,"Capital Charge";#N/A,#N/A,TRUE,"Cost of Capital";#N/A,#N/A,TRUE,"Tax";#N/A,#N/A,TRUE,"Improvement";#N/A,#N/A,TRUE,"Unusual";#N/A,#N/A,TRUE,"Income Statement";#N/A,#N/A,TRUE,"Balance Sheet Assets";#N/A,#N/A,TRUE,"Balance Sheet Liab";#N/A,#N/A,TRUE,"MVA Graphs";#N/A,#N/A,TRUE,"SVA DECOMP"}</definedName>
    <definedName name="wrn.Full.2" hidden="1">{#N/A,#N/A,TRUE,"Title";#N/A,#N/A,TRUE,"MVASVA";#N/A,#N/A,TRUE,"MV";#N/A,#N/A,TRUE,"SVA";#N/A,#N/A,TRUE,"NOPAT";#N/A,#N/A,TRUE,"Capital (2)";#N/A,#N/A,TRUE,"Capital";#N/A,#N/A,TRUE,"Capital Charge";#N/A,#N/A,TRUE,"Cost of Capital";#N/A,#N/A,TRUE,"Tax";#N/A,#N/A,TRUE,"Improvement";#N/A,#N/A,TRUE,"Unusual";#N/A,#N/A,TRUE,"Income Statement";#N/A,#N/A,TRUE,"Balance Sheet Assets";#N/A,#N/A,TRUE,"Balance Sheet Liab";#N/A,#N/A,TRUE,"MVA Graphs";#N/A,#N/A,TRUE,"SVA DECOMP"}</definedName>
    <definedName name="wrn.Full_Print_Out." localSheetId="2" hidden="1">{#N/A,#N/A,TRUE,"Summary";#N/A,#N/A,TRUE,"Input";#N/A,#N/A,TRUE,"Other Assump";#N/A,#N/A,TRUE,"Construction Period";#N/A,#N/A,TRUE,"Escalation";#N/A,#N/A,TRUE,"Debt";#N/A,#N/A,TRUE,"Revs&amp;Costs";#N/A,#N/A,TRUE,"Depreciation";#N/A,#N/A,TRUE,"TAX";#N/A,#N/A,TRUE,"Cash-flow";#N/A,#N/A,TRUE,"VAT";#N/A,#N/A,TRUE,"P&amp;L-BS";#N/A,#N/A,TRUE,"IRR"}</definedName>
    <definedName name="wrn.Full_Print_Out." localSheetId="4" hidden="1">{#N/A,#N/A,TRUE,"Summary";#N/A,#N/A,TRUE,"Input";#N/A,#N/A,TRUE,"Other Assump";#N/A,#N/A,TRUE,"Construction Period";#N/A,#N/A,TRUE,"Escalation";#N/A,#N/A,TRUE,"Debt";#N/A,#N/A,TRUE,"Revs&amp;Costs";#N/A,#N/A,TRUE,"Depreciation";#N/A,#N/A,TRUE,"TAX";#N/A,#N/A,TRUE,"Cash-flow";#N/A,#N/A,TRUE,"VAT";#N/A,#N/A,TRUE,"P&amp;L-BS";#N/A,#N/A,TRUE,"IRR"}</definedName>
    <definedName name="wrn.Full_Print_Out." hidden="1">{#N/A,#N/A,TRUE,"Summary";#N/A,#N/A,TRUE,"Input";#N/A,#N/A,TRUE,"Other Assump";#N/A,#N/A,TRUE,"Construction Period";#N/A,#N/A,TRUE,"Escalation";#N/A,#N/A,TRUE,"Debt";#N/A,#N/A,TRUE,"Revs&amp;Costs";#N/A,#N/A,TRUE,"Depreciation";#N/A,#N/A,TRUE,"TAX";#N/A,#N/A,TRUE,"Cash-flow";#N/A,#N/A,TRUE,"VAT";#N/A,#N/A,TRUE,"P&amp;L-BS";#N/A,#N/A,TRUE,"IRR"}</definedName>
    <definedName name="wrn.FY96sbp99" localSheetId="2" hidden="1">{#N/A,#N/A,FALSE,"FY97";#N/A,#N/A,FALSE,"FY98";#N/A,#N/A,FALSE,"FY99";#N/A,#N/A,FALSE,"FY00";#N/A,#N/A,FALSE,"FY01"}</definedName>
    <definedName name="wrn.FY96sbp99" localSheetId="4" hidden="1">{#N/A,#N/A,FALSE,"FY97";#N/A,#N/A,FALSE,"FY98";#N/A,#N/A,FALSE,"FY99";#N/A,#N/A,FALSE,"FY00";#N/A,#N/A,FALSE,"FY01"}</definedName>
    <definedName name="wrn.FY96sbp99" hidden="1">{#N/A,#N/A,FALSE,"FY97";#N/A,#N/A,FALSE,"FY98";#N/A,#N/A,FALSE,"FY99";#N/A,#N/A,FALSE,"FY00";#N/A,#N/A,FALSE,"FY01"}</definedName>
    <definedName name="wrn.FY97SBP." localSheetId="2" hidden="1">{#N/A,#N/A,FALSE,"FY97";#N/A,#N/A,FALSE,"FY98";#N/A,#N/A,FALSE,"FY99";#N/A,#N/A,FALSE,"FY00";#N/A,#N/A,FALSE,"FY01"}</definedName>
    <definedName name="wrn.FY97SBP." localSheetId="4" hidden="1">{#N/A,#N/A,FALSE,"FY97";#N/A,#N/A,FALSE,"FY98";#N/A,#N/A,FALSE,"FY99";#N/A,#N/A,FALSE,"FY00";#N/A,#N/A,FALSE,"FY01"}</definedName>
    <definedName name="wrn.FY97SBP." hidden="1">{#N/A,#N/A,FALSE,"FY97";#N/A,#N/A,FALSE,"FY98";#N/A,#N/A,FALSE,"FY99";#N/A,#N/A,FALSE,"FY00";#N/A,#N/A,FALSE,"FY01"}</definedName>
    <definedName name="wrn.FY97SBP2" localSheetId="2" hidden="1">{#N/A,#N/A,FALSE,"FY97";#N/A,#N/A,FALSE,"FY98";#N/A,#N/A,FALSE,"FY99";#N/A,#N/A,FALSE,"FY00";#N/A,#N/A,FALSE,"FY01"}</definedName>
    <definedName name="wrn.FY97SBP2" localSheetId="4" hidden="1">{#N/A,#N/A,FALSE,"FY97";#N/A,#N/A,FALSE,"FY98";#N/A,#N/A,FALSE,"FY99";#N/A,#N/A,FALSE,"FY00";#N/A,#N/A,FALSE,"FY01"}</definedName>
    <definedName name="wrn.FY97SBP2" hidden="1">{#N/A,#N/A,FALSE,"FY97";#N/A,#N/A,FALSE,"FY98";#N/A,#N/A,FALSE,"FY99";#N/A,#N/A,FALSE,"FY00";#N/A,#N/A,FALSE,"FY01"}</definedName>
    <definedName name="wrn.Garage." localSheetId="2" hidden="1">{#N/A,#N/A,FALSE,"Garage Assumpt 1";#N/A,#N/A,FALSE,"Garage Op Proj";#N/A,#N/A,FALSE,"Hist I&amp;E";#N/A,#N/A,FALSE,"Garage Lease"}</definedName>
    <definedName name="wrn.Garage." localSheetId="4" hidden="1">{#N/A,#N/A,FALSE,"Garage Assumpt 1";#N/A,#N/A,FALSE,"Garage Op Proj";#N/A,#N/A,FALSE,"Hist I&amp;E";#N/A,#N/A,FALSE,"Garage Lease"}</definedName>
    <definedName name="wrn.Garage." hidden="1">{#N/A,#N/A,FALSE,"Garage Assumpt 1";#N/A,#N/A,FALSE,"Garage Op Proj";#N/A,#N/A,FALSE,"Hist I&amp;E";#N/A,#N/A,FALSE,"Garage Lease"}</definedName>
    <definedName name="wrn.Geographic._.Trends." localSheetId="2" hidden="1">{"Geographic P1",#N/A,FALSE,"Division &amp; Geog"}</definedName>
    <definedName name="wrn.Geographic._.Trends." localSheetId="4" hidden="1">{"Geographic P1",#N/A,FALSE,"Division &amp; Geog"}</definedName>
    <definedName name="wrn.Geographic._.Trends." hidden="1">{"Geographic P1",#N/A,FALSE,"Division &amp; Geog"}</definedName>
    <definedName name="wrn.Global._.CompCo." localSheetId="2" hidden="1">{"Outputs",#N/A,TRUE,"North America";"Outputs",#N/A,TRUE,"Europe";"Outputs",#N/A,TRUE,"Asia Pacific";"Outputs",#N/A,TRUE,"Latin America";"Outputs",#N/A,TRUE,"Wireless"}</definedName>
    <definedName name="wrn.Global._.CompCo." localSheetId="4" hidden="1">{"Outputs",#N/A,TRUE,"North America";"Outputs",#N/A,TRUE,"Europe";"Outputs",#N/A,TRUE,"Asia Pacific";"Outputs",#N/A,TRUE,"Latin America";"Outputs",#N/A,TRUE,"Wireless"}</definedName>
    <definedName name="wrn.Global._.CompCo." hidden="1">{"Outputs",#N/A,TRUE,"North America";"Outputs",#N/A,TRUE,"Europe";"Outputs",#N/A,TRUE,"Asia Pacific";"Outputs",#N/A,TRUE,"Latin America";"Outputs",#N/A,TRUE,"Wireless"}</definedName>
    <definedName name="wrn.Graph._.edition." localSheetId="2" hidden="1">{#N/A,#N/A,FALSE,"KPI-EMM-Graph";#N/A,#N/A,FALSE,"Cost Graph";#N/A,#N/A,FALSE,"Cash graph";#N/A,#N/A,FALSE,"Order Sales Graph"}</definedName>
    <definedName name="wrn.Graph._.edition." localSheetId="4" hidden="1">{#N/A,#N/A,FALSE,"KPI-EMM-Graph";#N/A,#N/A,FALSE,"Cost Graph";#N/A,#N/A,FALSE,"Cash graph";#N/A,#N/A,FALSE,"Order Sales Graph"}</definedName>
    <definedName name="wrn.Graph._.edition." hidden="1">{#N/A,#N/A,FALSE,"KPI-EMM-Graph";#N/A,#N/A,FALSE,"Cost Graph";#N/A,#N/A,FALSE,"Cash graph";#N/A,#N/A,FALSE,"Order Sales Graph"}</definedName>
    <definedName name="wrn.GRAPHS." localSheetId="2" hidden="1">{#N/A,#N/A,FALSE,"ACQ_GRAPHS";#N/A,#N/A,FALSE,"T_1 GRAPHS";#N/A,#N/A,FALSE,"T_2 GRAPHS";#N/A,#N/A,FALSE,"COMB_GRAPHS"}</definedName>
    <definedName name="wrn.GRAPHS." localSheetId="4" hidden="1">{#N/A,#N/A,FALSE,"ACQ_GRAPHS";#N/A,#N/A,FALSE,"T_1 GRAPHS";#N/A,#N/A,FALSE,"T_2 GRAPHS";#N/A,#N/A,FALSE,"COMB_GRAPHS"}</definedName>
    <definedName name="wrn.GRAPHS." hidden="1">{#N/A,#N/A,FALSE,"ACQ_GRAPHS";#N/A,#N/A,FALSE,"T_1 GRAPHS";#N/A,#N/A,FALSE,"T_2 GRAPHS";#N/A,#N/A,FALSE,"COMB_GRAPHS"}</definedName>
    <definedName name="wrn.GRAPHS._1" localSheetId="2" hidden="1">{#N/A,#N/A,FALSE,"ACQ_GRAPHS";#N/A,#N/A,FALSE,"T_1 GRAPHS";#N/A,#N/A,FALSE,"T_2 GRAPHS";#N/A,#N/A,FALSE,"COMB_GRAPHS"}</definedName>
    <definedName name="wrn.GRAPHS._1" localSheetId="4" hidden="1">{#N/A,#N/A,FALSE,"ACQ_GRAPHS";#N/A,#N/A,FALSE,"T_1 GRAPHS";#N/A,#N/A,FALSE,"T_2 GRAPHS";#N/A,#N/A,FALSE,"COMB_GRAPHS"}</definedName>
    <definedName name="wrn.GRAPHS._1" hidden="1">{#N/A,#N/A,FALSE,"ACQ_GRAPHS";#N/A,#N/A,FALSE,"T_1 GRAPHS";#N/A,#N/A,FALSE,"T_2 GRAPHS";#N/A,#N/A,FALSE,"COMB_GRAPHS"}</definedName>
    <definedName name="wrn.GRAPHS._2" localSheetId="2" hidden="1">{#N/A,#N/A,FALSE,"ACQ_GRAPHS";#N/A,#N/A,FALSE,"T_1 GRAPHS";#N/A,#N/A,FALSE,"T_2 GRAPHS";#N/A,#N/A,FALSE,"COMB_GRAPHS"}</definedName>
    <definedName name="wrn.GRAPHS._2" localSheetId="4" hidden="1">{#N/A,#N/A,FALSE,"ACQ_GRAPHS";#N/A,#N/A,FALSE,"T_1 GRAPHS";#N/A,#N/A,FALSE,"T_2 GRAPHS";#N/A,#N/A,FALSE,"COMB_GRAPHS"}</definedName>
    <definedName name="wrn.GRAPHS._2" hidden="1">{#N/A,#N/A,FALSE,"ACQ_GRAPHS";#N/A,#N/A,FALSE,"T_1 GRAPHS";#N/A,#N/A,FALSE,"T_2 GRAPHS";#N/A,#N/A,FALSE,"COMB_GRAPHS"}</definedName>
    <definedName name="wrn.Group._.summary._.A4." localSheetId="2" hidden="1">{"BU Valuation",#N/A,TRUE,"Group";"SumoftheParts",#N/A,TRUE,"Group"}</definedName>
    <definedName name="wrn.Group._.summary._.A4." localSheetId="4" hidden="1">{"BU Valuation",#N/A,TRUE,"Group";"SumoftheParts",#N/A,TRUE,"Group"}</definedName>
    <definedName name="wrn.Group._.summary._.A4." hidden="1">{"BU Valuation",#N/A,TRUE,"Group";"SumoftheParts",#N/A,TRUE,"Group"}</definedName>
    <definedName name="wrn.Group._.Summary._.Letter." localSheetId="2" hidden="1">{"BU Valuation Letter",#N/A,TRUE,"Group";"SumoftheParts Letter",#N/A,TRUE,"Group"}</definedName>
    <definedName name="wrn.Group._.Summary._.Letter." localSheetId="4" hidden="1">{"BU Valuation Letter",#N/A,TRUE,"Group";"SumoftheParts Letter",#N/A,TRUE,"Group"}</definedName>
    <definedName name="wrn.Group._.Summary._.Letter." hidden="1">{"BU Valuation Letter",#N/A,TRUE,"Group";"SumoftheParts Letter",#N/A,TRUE,"Group"}</definedName>
    <definedName name="wrn.gteds." hidden="1">"Formula removed, name can be deleted."</definedName>
    <definedName name="wrn.GuV." localSheetId="2" hidden="1">{#N/A,#N/A,FALSE,"Layout GuV"}</definedName>
    <definedName name="wrn.GuV." localSheetId="4" hidden="1">{#N/A,#N/A,FALSE,"Layout GuV"}</definedName>
    <definedName name="wrn.GuV." hidden="1">{#N/A,#N/A,FALSE,"Layout GuV"}</definedName>
    <definedName name="wrn.HAMMOND." localSheetId="2" hidden="1">{"INCOME",#N/A,FALSE,"HAMMOND";"VALUE",#N/A,FALSE,"HAMMOND";"ASSUM1",#N/A,FALSE,"HAMMOND";"ASSUM2",#N/A,FALSE,"HAMMOND";"ASSUM3",#N/A,FALSE,"HAMMOND";"prod1",#N/A,FALSE,"HAMMOND";"prod2",#N/A,FALSE,"HAMMOND";"prod3",#N/A,FALSE,"HAMMOND";"prod4",#N/A,FALSE,"HAMMOND";"prod5",#N/A,FALSE,"HAMMOND";"prod6",#N/A,FALSE,"HAMMOND";"prod7",#N/A,FALSE,"HAMMOND";"PROD8",#N/A,FALSE,"HAMMOND";"depmatrix",#N/A,FALSE,"HAMMOND"}</definedName>
    <definedName name="wrn.HAMMOND." localSheetId="4" hidden="1">{"INCOME",#N/A,FALSE,"HAMMOND";"VALUE",#N/A,FALSE,"HAMMOND";"ASSUM1",#N/A,FALSE,"HAMMOND";"ASSUM2",#N/A,FALSE,"HAMMOND";"ASSUM3",#N/A,FALSE,"HAMMOND";"prod1",#N/A,FALSE,"HAMMOND";"prod2",#N/A,FALSE,"HAMMOND";"prod3",#N/A,FALSE,"HAMMOND";"prod4",#N/A,FALSE,"HAMMOND";"prod5",#N/A,FALSE,"HAMMOND";"prod6",#N/A,FALSE,"HAMMOND";"prod7",#N/A,FALSE,"HAMMOND";"PROD8",#N/A,FALSE,"HAMMOND";"depmatrix",#N/A,FALSE,"HAMMOND"}</definedName>
    <definedName name="wrn.HAMMOND." hidden="1">{"INCOME",#N/A,FALSE,"HAMMOND";"VALUE",#N/A,FALSE,"HAMMOND";"ASSUM1",#N/A,FALSE,"HAMMOND";"ASSUM2",#N/A,FALSE,"HAMMOND";"ASSUM3",#N/A,FALSE,"HAMMOND";"prod1",#N/A,FALSE,"HAMMOND";"prod2",#N/A,FALSE,"HAMMOND";"prod3",#N/A,FALSE,"HAMMOND";"prod4",#N/A,FALSE,"HAMMOND";"prod5",#N/A,FALSE,"HAMMOND";"prod6",#N/A,FALSE,"HAMMOND";"prod7",#N/A,FALSE,"HAMMOND";"PROD8",#N/A,FALSE,"HAMMOND";"depmatrix",#N/A,FALSE,"HAMMOND"}</definedName>
    <definedName name="wrn.handout.">{"quarterly",#N/A,FALSE,"Income Statement New CPB";"annual",#N/A,FALSE,"Income Statement New CPB";"cash flow",#N/A,FALSE,"Cash Flow";"balance",#N/A,FALSE,"Balance Sheet";"seg",#N/A,FALSE,"New Segment Breakout"}</definedName>
    <definedName name="wrn.HEW." localSheetId="2" hidden="1">{#N/A,#N/A,FALSE,"Cover";#N/A,#N/A,FALSE,"Sensit";#N/A,#N/A,FALSE,"HEW";#N/A,#N/A,FALSE,"Bilanz";#N/A,#N/A,FALSE,"Aufbringung";#N/A,#N/A,FALSE,"Absatz";#N/A,#N/A,FALSE,"Durchleitung";#N/A,#N/A,FALSE,"Konzession";#N/A,#N/A,FALSE,"Personal";#N/A,#N/A,FALSE,"WC ";#N/A,#N/A,FALSE,"Capex Deprec ";#N/A,#N/A,FALSE,"Steuern";#N/A,#N/A,FALSE," Rente";#N/A,#N/A,FALSE," EBITDA"}</definedName>
    <definedName name="wrn.HEW." localSheetId="4" hidden="1">{#N/A,#N/A,FALSE,"Cover";#N/A,#N/A,FALSE,"Sensit";#N/A,#N/A,FALSE,"HEW";#N/A,#N/A,FALSE,"Bilanz";#N/A,#N/A,FALSE,"Aufbringung";#N/A,#N/A,FALSE,"Absatz";#N/A,#N/A,FALSE,"Durchleitung";#N/A,#N/A,FALSE,"Konzession";#N/A,#N/A,FALSE,"Personal";#N/A,#N/A,FALSE,"WC ";#N/A,#N/A,FALSE,"Capex Deprec ";#N/A,#N/A,FALSE,"Steuern";#N/A,#N/A,FALSE," Rente";#N/A,#N/A,FALSE," EBITDA"}</definedName>
    <definedName name="wrn.HEW." hidden="1">{#N/A,#N/A,FALSE,"Cover";#N/A,#N/A,FALSE,"Sensit";#N/A,#N/A,FALSE,"HEW";#N/A,#N/A,FALSE,"Bilanz";#N/A,#N/A,FALSE,"Aufbringung";#N/A,#N/A,FALSE,"Absatz";#N/A,#N/A,FALSE,"Durchleitung";#N/A,#N/A,FALSE,"Konzession";#N/A,#N/A,FALSE,"Personal";#N/A,#N/A,FALSE,"WC ";#N/A,#N/A,FALSE,"Capex Deprec ";#N/A,#N/A,FALSE,"Steuern";#N/A,#N/A,FALSE," Rente";#N/A,#N/A,FALSE," EBITDA"}</definedName>
    <definedName name="wrn.HGHJGJ." localSheetId="2" hidden="1">{#N/A,#N/A,FALSE,"Sheet1"}</definedName>
    <definedName name="wrn.HGHJGJ." localSheetId="4" hidden="1">{#N/A,#N/A,FALSE,"Sheet1"}</definedName>
    <definedName name="wrn.HGHJGJ." hidden="1">{#N/A,#N/A,FALSE,"Sheet1"}</definedName>
    <definedName name="wrn.HGW." localSheetId="2" hidden="1">{#N/A,#N/A,FALSE,"Cover";#N/A,#N/A,FALSE,"Gas";#N/A,#N/A,FALSE,"Umsatz";#N/A,#N/A,FALSE,"Kosten";#N/A,#N/A,FALSE,"Capex Deprec";#N/A,#N/A,FALSE,"WC";#N/A,#N/A,FALSE,"Rückstellungen";#N/A,#N/A,FALSE,"Rente";#N/A,#N/A,FALSE,"EBITDA"}</definedName>
    <definedName name="wrn.HGW." localSheetId="4" hidden="1">{#N/A,#N/A,FALSE,"Cover";#N/A,#N/A,FALSE,"Gas";#N/A,#N/A,FALSE,"Umsatz";#N/A,#N/A,FALSE,"Kosten";#N/A,#N/A,FALSE,"Capex Deprec";#N/A,#N/A,FALSE,"WC";#N/A,#N/A,FALSE,"Rückstellungen";#N/A,#N/A,FALSE,"Rente";#N/A,#N/A,FALSE,"EBITDA"}</definedName>
    <definedName name="wrn.HGW." hidden="1">{#N/A,#N/A,FALSE,"Cover";#N/A,#N/A,FALSE,"Gas";#N/A,#N/A,FALSE,"Umsatz";#N/A,#N/A,FALSE,"Kosten";#N/A,#N/A,FALSE,"Capex Deprec";#N/A,#N/A,FALSE,"WC";#N/A,#N/A,FALSE,"Rückstellungen";#N/A,#N/A,FALSE,"Rente";#N/A,#N/A,FALSE,"EBITDA"}</definedName>
    <definedName name="wrn.Hipótesis._.A." localSheetId="2" hidden="1">{#N/A,"Hipótesis A",FALSE,"desglose";#N/A,#N/A,FALSE,"p&amp;g";#N/A,#N/A,FALSE,"detallder+dob (A)";#N/A,#N/A,FALSE,"costotitulo(A)";#N/A,#N/A,FALSE,"costohora(A)"}</definedName>
    <definedName name="wrn.Hipótesis._.A." localSheetId="4" hidden="1">{#N/A,"Hipótesis A",FALSE,"desglose";#N/A,#N/A,FALSE,"p&amp;g";#N/A,#N/A,FALSE,"detallder+dob (A)";#N/A,#N/A,FALSE,"costotitulo(A)";#N/A,#N/A,FALSE,"costohora(A)"}</definedName>
    <definedName name="wrn.Hipótesis._.A." hidden="1">{#N/A,"Hipótesis A",FALSE,"desglose";#N/A,#N/A,FALSE,"p&amp;g";#N/A,#N/A,FALSE,"detallder+dob (A)";#N/A,#N/A,FALSE,"costotitulo(A)";#N/A,#N/A,FALSE,"costohora(A)"}</definedName>
    <definedName name="wrn.Hipótesis._.B." localSheetId="2" hidden="1">{#N/A,"Hipótesis B",FALSE,"desglose";#N/A,#N/A,FALSE,"p&amp;g";#N/A,#N/A,FALSE,"detallder+dob (B)";#N/A,#N/A,FALSE,"costotitulo(B)";#N/A,#N/A,FALSE,"costohora(B)"}</definedName>
    <definedName name="wrn.Hipótesis._.B." localSheetId="4" hidden="1">{#N/A,"Hipótesis B",FALSE,"desglose";#N/A,#N/A,FALSE,"p&amp;g";#N/A,#N/A,FALSE,"detallder+dob (B)";#N/A,#N/A,FALSE,"costotitulo(B)";#N/A,#N/A,FALSE,"costohora(B)"}</definedName>
    <definedName name="wrn.Hipótesis._.B." hidden="1">{#N/A,"Hipótesis B",FALSE,"desglose";#N/A,#N/A,FALSE,"p&amp;g";#N/A,#N/A,FALSE,"detallder+dob (B)";#N/A,#N/A,FALSE,"costotitulo(B)";#N/A,#N/A,FALSE,"costohora(B)"}</definedName>
    <definedName name="wrn.Hipótesis._.C." localSheetId="2" hidden="1">{#N/A,"Hipótesis C",FALSE,"desglose";#N/A,#N/A,FALSE,"p&amp;g";#N/A,#N/A,FALSE,"detallder+dob (C)";#N/A,#N/A,FALSE,"costotitulo(C)";#N/A,#N/A,FALSE,"costohora(C)"}</definedName>
    <definedName name="wrn.Hipótesis._.C." localSheetId="4" hidden="1">{#N/A,"Hipótesis C",FALSE,"desglose";#N/A,#N/A,FALSE,"p&amp;g";#N/A,#N/A,FALSE,"detallder+dob (C)";#N/A,#N/A,FALSE,"costotitulo(C)";#N/A,#N/A,FALSE,"costohora(C)"}</definedName>
    <definedName name="wrn.Hipótesis._.C." hidden="1">{#N/A,"Hipótesis C",FALSE,"desglose";#N/A,#N/A,FALSE,"p&amp;g";#N/A,#N/A,FALSE,"detallder+dob (C)";#N/A,#N/A,FALSE,"costotitulo(C)";#N/A,#N/A,FALSE,"costohora(C)"}</definedName>
    <definedName name="wrn.history.">{#N/A,#N/A,FALSE,"model"}</definedName>
    <definedName name="wrn.history2">{#N/A,#N/A,FALSE,"model"}</definedName>
    <definedName name="wrn.histROIC.">{#N/A,#N/A,FALSE,"model"}</definedName>
    <definedName name="wrn.histROIC2">{#N/A,#N/A,FALSE,"model"}</definedName>
    <definedName name="wrn.hup." localSheetId="2" hidden="1">{#N/A,#N/A,FALSE,"3-Year Plan Review Schedule USD";#N/A,#N/A,FALSE,"Earning Summary USD";#N/A,#N/A,FALSE,"Assumptions USD"}</definedName>
    <definedName name="wrn.hup." localSheetId="4" hidden="1">{#N/A,#N/A,FALSE,"3-Year Plan Review Schedule USD";#N/A,#N/A,FALSE,"Earning Summary USD";#N/A,#N/A,FALSE,"Assumptions USD"}</definedName>
    <definedName name="wrn.hup." hidden="1">{#N/A,#N/A,FALSE,"3-Year Plan Review Schedule USD";#N/A,#N/A,FALSE,"Earning Summary USD";#N/A,#N/A,FALSE,"Assumptions USD"}</definedName>
    <definedName name="wrn.Ilijan._.Print." localSheetId="2" hidden="1">{#N/A,#N/A,TRUE,"CoverLetter";#N/A,#N/A,TRUE,"Scope";#N/A,#N/A,TRUE,"Table of Contents";#N/A,#N/A,TRUE,"Summary";#N/A,#N/A,TRUE,"Assumptions";#N/A,#N/A,TRUE,"OrgChart";#N/A,#N/A,TRUE,"Schedule";#N/A,#N/A,TRUE,"Mob";#N/A,#N/A,TRUE,"Spares";#N/A,#N/A,TRUE,"MobStaff";#N/A,#N/A,TRUE,"Training";#N/A,#N/A,TRUE,"MobBackup";#N/A,#N/A,TRUE,"ComOps";#N/A,#N/A,TRUE,"Staff_Yrs1,3";#N/A,#N/A,TRUE,"Staff_Yrs4,5";#N/A,#N/A,TRUE,"Staff_Yrs6+";#N/A,#N/A,TRUE,"ExpatBenefits";#N/A,#N/A,TRUE,"ContractStaff";#N/A,#N/A,TRUE,"CommOpnsBackup";#N/A,#N/A,TRUE,"MR";#N/A,#N/A,TRUE,"CTG L&amp;E";#N/A,#N/A,TRUE,"STG L&amp;E";#N/A,#N/A,TRUE,"Rotation";#N/A,#N/A,TRUE,"AvailModl";#N/A,#N/A,TRUE,"Data";#N/A,#N/A,TRUE,"Comparisons";#N/A,#N/A,TRUE,"ScopeSplit"}</definedName>
    <definedName name="wrn.Ilijan._.Print." localSheetId="4" hidden="1">{#N/A,#N/A,TRUE,"CoverLetter";#N/A,#N/A,TRUE,"Scope";#N/A,#N/A,TRUE,"Table of Contents";#N/A,#N/A,TRUE,"Summary";#N/A,#N/A,TRUE,"Assumptions";#N/A,#N/A,TRUE,"OrgChart";#N/A,#N/A,TRUE,"Schedule";#N/A,#N/A,TRUE,"Mob";#N/A,#N/A,TRUE,"Spares";#N/A,#N/A,TRUE,"MobStaff";#N/A,#N/A,TRUE,"Training";#N/A,#N/A,TRUE,"MobBackup";#N/A,#N/A,TRUE,"ComOps";#N/A,#N/A,TRUE,"Staff_Yrs1,3";#N/A,#N/A,TRUE,"Staff_Yrs4,5";#N/A,#N/A,TRUE,"Staff_Yrs6+";#N/A,#N/A,TRUE,"ExpatBenefits";#N/A,#N/A,TRUE,"ContractStaff";#N/A,#N/A,TRUE,"CommOpnsBackup";#N/A,#N/A,TRUE,"MR";#N/A,#N/A,TRUE,"CTG L&amp;E";#N/A,#N/A,TRUE,"STG L&amp;E";#N/A,#N/A,TRUE,"Rotation";#N/A,#N/A,TRUE,"AvailModl";#N/A,#N/A,TRUE,"Data";#N/A,#N/A,TRUE,"Comparisons";#N/A,#N/A,TRUE,"ScopeSplit"}</definedName>
    <definedName name="wrn.Ilijan._.Print." hidden="1">{#N/A,#N/A,TRUE,"CoverLetter";#N/A,#N/A,TRUE,"Scope";#N/A,#N/A,TRUE,"Table of Contents";#N/A,#N/A,TRUE,"Summary";#N/A,#N/A,TRUE,"Assumptions";#N/A,#N/A,TRUE,"OrgChart";#N/A,#N/A,TRUE,"Schedule";#N/A,#N/A,TRUE,"Mob";#N/A,#N/A,TRUE,"Spares";#N/A,#N/A,TRUE,"MobStaff";#N/A,#N/A,TRUE,"Training";#N/A,#N/A,TRUE,"MobBackup";#N/A,#N/A,TRUE,"ComOps";#N/A,#N/A,TRUE,"Staff_Yrs1,3";#N/A,#N/A,TRUE,"Staff_Yrs4,5";#N/A,#N/A,TRUE,"Staff_Yrs6+";#N/A,#N/A,TRUE,"ExpatBenefits";#N/A,#N/A,TRUE,"ContractStaff";#N/A,#N/A,TRUE,"CommOpnsBackup";#N/A,#N/A,TRUE,"MR";#N/A,#N/A,TRUE,"CTG L&amp;E";#N/A,#N/A,TRUE,"STG L&amp;E";#N/A,#N/A,TRUE,"Rotation";#N/A,#N/A,TRUE,"AvailModl";#N/A,#N/A,TRUE,"Data";#N/A,#N/A,TRUE,"Comparisons";#N/A,#N/A,TRUE,"ScopeSplit"}</definedName>
    <definedName name="wrn.IMMOBILISATIONS." localSheetId="2" hidden="1">{#N/A,#N/A,FALSE,"Maritime";#N/A,#N/A,FALSE,"Transit";#N/A,#N/A,FALSE,"Commercial";#N/A,#N/A,FALSE,"Safi";#N/A,#N/A,FALSE,"JORF LASFAR";#N/A,#N/A,FALSE,"Agadir";#N/A,#N/A,FALSE,"Nador";#N/A,#N/A,FALSE,"Phyto";#N/A,#N/A,FALSE,"TIR Mohammedia";#N/A,#N/A,FALSE,"NOUACEUR"}</definedName>
    <definedName name="wrn.IMMOBILISATIONS." localSheetId="4" hidden="1">{#N/A,#N/A,FALSE,"Maritime";#N/A,#N/A,FALSE,"Transit";#N/A,#N/A,FALSE,"Commercial";#N/A,#N/A,FALSE,"Safi";#N/A,#N/A,FALSE,"JORF LASFAR";#N/A,#N/A,FALSE,"Agadir";#N/A,#N/A,FALSE,"Nador";#N/A,#N/A,FALSE,"Phyto";#N/A,#N/A,FALSE,"TIR Mohammedia";#N/A,#N/A,FALSE,"NOUACEUR"}</definedName>
    <definedName name="wrn.IMMOBILISATIONS." hidden="1">{#N/A,#N/A,FALSE,"Maritime";#N/A,#N/A,FALSE,"Transit";#N/A,#N/A,FALSE,"Commercial";#N/A,#N/A,FALSE,"Safi";#N/A,#N/A,FALSE,"JORF LASFAR";#N/A,#N/A,FALSE,"Agadir";#N/A,#N/A,FALSE,"Nador";#N/A,#N/A,FALSE,"Phyto";#N/A,#N/A,FALSE,"TIR Mohammedia";#N/A,#N/A,FALSE,"NOUACEUR"}</definedName>
    <definedName name="wrn.Impression._.globale." localSheetId="2" hidden="1">{#N/A,#N/A,TRUE,"Summary";#N/A,#N/A,TRUE,"Assumptions";#N/A,#N/A,TRUE,"Economic Assumptions";#N/A,#N/A,TRUE,"Technical Assumptions";#N/A,#N/A,TRUE,"Construction Phase";#N/A,#N/A,TRUE,"VAT";#N/A,#N/A,TRUE,"Rev. &amp; Costs - Op. Y";#N/A,#N/A,TRUE,"Rev. &amp; Costs - Cal. Y";#N/A,#N/A,TRUE,"Debt Op. Year";#N/A,#N/A,TRUE,"Debt Cal. Year";#N/A,#N/A,TRUE,"Tax";#N/A,#N/A,TRUE,"Cashflow-Op. Y";#N/A,#N/A,TRUE,"Cashflow Cal. Y";#N/A,#N/A,TRUE,"IRR ";#N/A,#N/A,TRUE,"Notes"}</definedName>
    <definedName name="wrn.Impression._.globale." localSheetId="4" hidden="1">{#N/A,#N/A,TRUE,"Summary";#N/A,#N/A,TRUE,"Assumptions";#N/A,#N/A,TRUE,"Economic Assumptions";#N/A,#N/A,TRUE,"Technical Assumptions";#N/A,#N/A,TRUE,"Construction Phase";#N/A,#N/A,TRUE,"VAT";#N/A,#N/A,TRUE,"Rev. &amp; Costs - Op. Y";#N/A,#N/A,TRUE,"Rev. &amp; Costs - Cal. Y";#N/A,#N/A,TRUE,"Debt Op. Year";#N/A,#N/A,TRUE,"Debt Cal. Year";#N/A,#N/A,TRUE,"Tax";#N/A,#N/A,TRUE,"Cashflow-Op. Y";#N/A,#N/A,TRUE,"Cashflow Cal. Y";#N/A,#N/A,TRUE,"IRR ";#N/A,#N/A,TRUE,"Notes"}</definedName>
    <definedName name="wrn.Impression._.globale." hidden="1">{#N/A,#N/A,TRUE,"Summary";#N/A,#N/A,TRUE,"Assumptions";#N/A,#N/A,TRUE,"Economic Assumptions";#N/A,#N/A,TRUE,"Technical Assumptions";#N/A,#N/A,TRUE,"Construction Phase";#N/A,#N/A,TRUE,"VAT";#N/A,#N/A,TRUE,"Rev. &amp; Costs - Op. Y";#N/A,#N/A,TRUE,"Rev. &amp; Costs - Cal. Y";#N/A,#N/A,TRUE,"Debt Op. Year";#N/A,#N/A,TRUE,"Debt Cal. Year";#N/A,#N/A,TRUE,"Tax";#N/A,#N/A,TRUE,"Cashflow-Op. Y";#N/A,#N/A,TRUE,"Cashflow Cal. Y";#N/A,#N/A,TRUE,"IRR ";#N/A,#N/A,TRUE,"Notes"}</definedName>
    <definedName name="wrn.Income._.Statement." localSheetId="2" hidden="1">{"% Growth",#N/A,FALSE,"Income Statement";"% of GDAR",#N/A,FALSE,"Income Statement"}</definedName>
    <definedName name="wrn.Income._.Statement." localSheetId="4" hidden="1">{"% Growth",#N/A,FALSE,"Income Statement";"% of GDAR",#N/A,FALSE,"Income Statement"}</definedName>
    <definedName name="wrn.Income._.Statement." hidden="1">{"% Growth",#N/A,FALSE,"Income Statement";"% of GDAR",#N/A,FALSE,"Income Statement"}</definedName>
    <definedName name="wrn.Income._.Statements." localSheetId="2" hidden="1">{#N/A,#N/A,FALSE,"Consol CF";#N/A,#N/A,FALSE,"matx B4 DS";#N/A,#N/A,FALSE,"Hacienda CF";#N/A,#N/A,FALSE,"matx B4 DS Hac";#N/A,#N/A,FALSE,"Chabot CF";#N/A,#N/A,FALSE,"matx B4 DS Chabot";#N/A,#N/A,FALSE,"Diablo CF";#N/A,#N/A,FALSE,"matx B4 DS Diablo";#N/A,#N/A,FALSE,"HAC2-CF";#N/A,#N/A,FALSE,"HAC3-CF";#N/A,#N/A,FALSE,"HAC4-CF";#N/A,#N/A,FALSE,"HAC5-CF";#N/A,#N/A,FALSE,"HAC6-CF";#N/A,#N/A,FALSE,"HAC7-CF";#N/A,#N/A,FALSE,"HAC8-CF";#N/A,#N/A,FALSE,"HAC9-CF";#N/A,#N/A,FALSE,"HA10-CF"}</definedName>
    <definedName name="wrn.Income._.Statements." localSheetId="4" hidden="1">{#N/A,#N/A,FALSE,"Consol CF";#N/A,#N/A,FALSE,"matx B4 DS";#N/A,#N/A,FALSE,"Hacienda CF";#N/A,#N/A,FALSE,"matx B4 DS Hac";#N/A,#N/A,FALSE,"Chabot CF";#N/A,#N/A,FALSE,"matx B4 DS Chabot";#N/A,#N/A,FALSE,"Diablo CF";#N/A,#N/A,FALSE,"matx B4 DS Diablo";#N/A,#N/A,FALSE,"HAC2-CF";#N/A,#N/A,FALSE,"HAC3-CF";#N/A,#N/A,FALSE,"HAC4-CF";#N/A,#N/A,FALSE,"HAC5-CF";#N/A,#N/A,FALSE,"HAC6-CF";#N/A,#N/A,FALSE,"HAC7-CF";#N/A,#N/A,FALSE,"HAC8-CF";#N/A,#N/A,FALSE,"HAC9-CF";#N/A,#N/A,FALSE,"HA10-CF"}</definedName>
    <definedName name="wrn.Income._.Statements." hidden="1">{#N/A,#N/A,FALSE,"Consol CF";#N/A,#N/A,FALSE,"matx B4 DS";#N/A,#N/A,FALSE,"Hacienda CF";#N/A,#N/A,FALSE,"matx B4 DS Hac";#N/A,#N/A,FALSE,"Chabot CF";#N/A,#N/A,FALSE,"matx B4 DS Chabot";#N/A,#N/A,FALSE,"Diablo CF";#N/A,#N/A,FALSE,"matx B4 DS Diablo";#N/A,#N/A,FALSE,"HAC2-CF";#N/A,#N/A,FALSE,"HAC3-CF";#N/A,#N/A,FALSE,"HAC4-CF";#N/A,#N/A,FALSE,"HAC5-CF";#N/A,#N/A,FALSE,"HAC6-CF";#N/A,#N/A,FALSE,"HAC7-CF";#N/A,#N/A,FALSE,"HAC8-CF";#N/A,#N/A,FALSE,"HAC9-CF";#N/A,#N/A,FALSE,"HA10-CF"}</definedName>
    <definedName name="wrn.INDEPS." localSheetId="2" hidden="1">{"page1",#N/A,FALSE,"TIND_CC1";"page2",#N/A,FALSE,"TIND_CC1";"page3",#N/A,FALSE,"TIND_CC1";"page4",#N/A,FALSE,"TIND_CC1";"page5",#N/A,FALSE,"TIND_CC1"}</definedName>
    <definedName name="wrn.INDEPS." localSheetId="4" hidden="1">{"page1",#N/A,FALSE,"TIND_CC1";"page2",#N/A,FALSE,"TIND_CC1";"page3",#N/A,FALSE,"TIND_CC1";"page4",#N/A,FALSE,"TIND_CC1";"page5",#N/A,FALSE,"TIND_CC1"}</definedName>
    <definedName name="wrn.INDEPS." hidden="1">{"page1",#N/A,FALSE,"TIND_CC1";"page2",#N/A,FALSE,"TIND_CC1";"page3",#N/A,FALSE,"TIND_CC1";"page4",#N/A,FALSE,"TIND_CC1";"page5",#N/A,FALSE,"TIND_CC1"}</definedName>
    <definedName name="wrn.Industry.xls." localSheetId="2" hidden="1">{#N/A,#N/A,FALSE,"Earnings";#N/A,#N/A,FALSE,"Overview";#N/A,#N/A,FALSE,"Summary";#N/A,#N/A,FALSE,"Summary II";#N/A,#N/A,FALSE,"R&amp;D";#N/A,#N/A,FALSE,"R&amp;D Forecast";#N/A,#N/A,FALSE,"Tax Adj";#N/A,#N/A,FALSE,"Goodwill";#N/A,#N/A,FALSE,"FX ";#N/A,#N/A,FALSE,"Consolidation";#N/A,#N/A,FALSE,"Provisions"}</definedName>
    <definedName name="wrn.Industry.xls." localSheetId="4" hidden="1">{#N/A,#N/A,FALSE,"Earnings";#N/A,#N/A,FALSE,"Overview";#N/A,#N/A,FALSE,"Summary";#N/A,#N/A,FALSE,"Summary II";#N/A,#N/A,FALSE,"R&amp;D";#N/A,#N/A,FALSE,"R&amp;D Forecast";#N/A,#N/A,FALSE,"Tax Adj";#N/A,#N/A,FALSE,"Goodwill";#N/A,#N/A,FALSE,"FX ";#N/A,#N/A,FALSE,"Consolidation";#N/A,#N/A,FALSE,"Provisions"}</definedName>
    <definedName name="wrn.Industry.xls." hidden="1">{#N/A,#N/A,FALSE,"Earnings";#N/A,#N/A,FALSE,"Overview";#N/A,#N/A,FALSE,"Summary";#N/A,#N/A,FALSE,"Summary II";#N/A,#N/A,FALSE,"R&amp;D";#N/A,#N/A,FALSE,"R&amp;D Forecast";#N/A,#N/A,FALSE,"Tax Adj";#N/A,#N/A,FALSE,"Goodwill";#N/A,#N/A,FALSE,"FX ";#N/A,#N/A,FALSE,"Consolidation";#N/A,#N/A,FALSE,"Provisions"}</definedName>
    <definedName name="wrn.Industry.xls._1" localSheetId="2" hidden="1">{#N/A,#N/A,FALSE,"Earnings";#N/A,#N/A,FALSE,"Overview";#N/A,#N/A,FALSE,"Summary";#N/A,#N/A,FALSE,"Summary II";#N/A,#N/A,FALSE,"R&amp;D";#N/A,#N/A,FALSE,"R&amp;D Forecast";#N/A,#N/A,FALSE,"Tax Adj";#N/A,#N/A,FALSE,"Goodwill";#N/A,#N/A,FALSE,"FX ";#N/A,#N/A,FALSE,"Consolidation";#N/A,#N/A,FALSE,"Provisions"}</definedName>
    <definedName name="wrn.Industry.xls._1" localSheetId="4" hidden="1">{#N/A,#N/A,FALSE,"Earnings";#N/A,#N/A,FALSE,"Overview";#N/A,#N/A,FALSE,"Summary";#N/A,#N/A,FALSE,"Summary II";#N/A,#N/A,FALSE,"R&amp;D";#N/A,#N/A,FALSE,"R&amp;D Forecast";#N/A,#N/A,FALSE,"Tax Adj";#N/A,#N/A,FALSE,"Goodwill";#N/A,#N/A,FALSE,"FX ";#N/A,#N/A,FALSE,"Consolidation";#N/A,#N/A,FALSE,"Provisions"}</definedName>
    <definedName name="wrn.Industry.xls._1" hidden="1">{#N/A,#N/A,FALSE,"Earnings";#N/A,#N/A,FALSE,"Overview";#N/A,#N/A,FALSE,"Summary";#N/A,#N/A,FALSE,"Summary II";#N/A,#N/A,FALSE,"R&amp;D";#N/A,#N/A,FALSE,"R&amp;D Forecast";#N/A,#N/A,FALSE,"Tax Adj";#N/A,#N/A,FALSE,"Goodwill";#N/A,#N/A,FALSE,"FX ";#N/A,#N/A,FALSE,"Consolidation";#N/A,#N/A,FALSE,"Provisions"}</definedName>
    <definedName name="wrn.Industry.xls._2" localSheetId="2" hidden="1">{#N/A,#N/A,FALSE,"Earnings";#N/A,#N/A,FALSE,"Overview";#N/A,#N/A,FALSE,"Summary";#N/A,#N/A,FALSE,"Summary II";#N/A,#N/A,FALSE,"R&amp;D";#N/A,#N/A,FALSE,"R&amp;D Forecast";#N/A,#N/A,FALSE,"Tax Adj";#N/A,#N/A,FALSE,"Goodwill";#N/A,#N/A,FALSE,"FX ";#N/A,#N/A,FALSE,"Consolidation";#N/A,#N/A,FALSE,"Provisions"}</definedName>
    <definedName name="wrn.Industry.xls._2" localSheetId="4" hidden="1">{#N/A,#N/A,FALSE,"Earnings";#N/A,#N/A,FALSE,"Overview";#N/A,#N/A,FALSE,"Summary";#N/A,#N/A,FALSE,"Summary II";#N/A,#N/A,FALSE,"R&amp;D";#N/A,#N/A,FALSE,"R&amp;D Forecast";#N/A,#N/A,FALSE,"Tax Adj";#N/A,#N/A,FALSE,"Goodwill";#N/A,#N/A,FALSE,"FX ";#N/A,#N/A,FALSE,"Consolidation";#N/A,#N/A,FALSE,"Provisions"}</definedName>
    <definedName name="wrn.Industry.xls._2" hidden="1">{#N/A,#N/A,FALSE,"Earnings";#N/A,#N/A,FALSE,"Overview";#N/A,#N/A,FALSE,"Summary";#N/A,#N/A,FALSE,"Summary II";#N/A,#N/A,FALSE,"R&amp;D";#N/A,#N/A,FALSE,"R&amp;D Forecast";#N/A,#N/A,FALSE,"Tax Adj";#N/A,#N/A,FALSE,"Goodwill";#N/A,#N/A,FALSE,"FX ";#N/A,#N/A,FALSE,"Consolidation";#N/A,#N/A,FALSE,"Provisions"}</definedName>
    <definedName name="wrn.input._.and._.output." localSheetId="2" hidden="1">{"EBITDA",#N/A,TRUE,"P&amp;L Net of Disc Ops";"output net of disc ops",#N/A,TRUE,"Revenue";"input",#N/A,TRUE,"Revenue";"output",#N/A,TRUE,"DC";"Input",#N/A,TRUE,"DC";"MTN and MCN",#N/A,TRUE,"Margin";"output detail line items",#N/A,TRUE,"SGA";"personnel by year",#N/A,TRUE,"Payroll";#N/A,#N/A,TRUE,"CapEx"}</definedName>
    <definedName name="wrn.input._.and._.output." localSheetId="4" hidden="1">{"EBITDA",#N/A,TRUE,"P&amp;L Net of Disc Ops";"output net of disc ops",#N/A,TRUE,"Revenue";"input",#N/A,TRUE,"Revenue";"output",#N/A,TRUE,"DC";"Input",#N/A,TRUE,"DC";"MTN and MCN",#N/A,TRUE,"Margin";"output detail line items",#N/A,TRUE,"SGA";"personnel by year",#N/A,TRUE,"Payroll";#N/A,#N/A,TRUE,"CapEx"}</definedName>
    <definedName name="wrn.input._.and._.output." hidden="1">{"EBITDA",#N/A,TRUE,"P&amp;L Net of Disc Ops";"output net of disc ops",#N/A,TRUE,"Revenue";"input",#N/A,TRUE,"Revenue";"output",#N/A,TRUE,"DC";"Input",#N/A,TRUE,"DC";"MTN and MCN",#N/A,TRUE,"Margin";"output detail line items",#N/A,TRUE,"SGA";"personnel by year",#N/A,TRUE,"Payroll";#N/A,#N/A,TRUE,"CapEx"}</definedName>
    <definedName name="wrn.input._.and._.output._1" localSheetId="2" hidden="1">{"EBITDA",#N/A,TRUE,"P&amp;L Net of Disc Ops";"output net of disc ops",#N/A,TRUE,"Revenue";"input",#N/A,TRUE,"Revenue";"output",#N/A,TRUE,"DC";"Input",#N/A,TRUE,"DC";"MTN and MCN",#N/A,TRUE,"Margin";"output detail line items",#N/A,TRUE,"SGA";"personnel by year",#N/A,TRUE,"Payroll";#N/A,#N/A,TRUE,"CapEx"}</definedName>
    <definedName name="wrn.input._.and._.output._1" localSheetId="4" hidden="1">{"EBITDA",#N/A,TRUE,"P&amp;L Net of Disc Ops";"output net of disc ops",#N/A,TRUE,"Revenue";"input",#N/A,TRUE,"Revenue";"output",#N/A,TRUE,"DC";"Input",#N/A,TRUE,"DC";"MTN and MCN",#N/A,TRUE,"Margin";"output detail line items",#N/A,TRUE,"SGA";"personnel by year",#N/A,TRUE,"Payroll";#N/A,#N/A,TRUE,"CapEx"}</definedName>
    <definedName name="wrn.input._.and._.output._1" hidden="1">{"EBITDA",#N/A,TRUE,"P&amp;L Net of Disc Ops";"output net of disc ops",#N/A,TRUE,"Revenue";"input",#N/A,TRUE,"Revenue";"output",#N/A,TRUE,"DC";"Input",#N/A,TRUE,"DC";"MTN and MCN",#N/A,TRUE,"Margin";"output detail line items",#N/A,TRUE,"SGA";"personnel by year",#N/A,TRUE,"Payroll";#N/A,#N/A,TRUE,"CapEx"}</definedName>
    <definedName name="wrn.input._.and._.output._2" localSheetId="2" hidden="1">{"EBITDA",#N/A,TRUE,"P&amp;L Net of Disc Ops";"output net of disc ops",#N/A,TRUE,"Revenue";"input",#N/A,TRUE,"Revenue";"output",#N/A,TRUE,"DC";"Input",#N/A,TRUE,"DC";"MTN and MCN",#N/A,TRUE,"Margin";"output detail line items",#N/A,TRUE,"SGA";"personnel by year",#N/A,TRUE,"Payroll";#N/A,#N/A,TRUE,"CapEx"}</definedName>
    <definedName name="wrn.input._.and._.output._2" localSheetId="4" hidden="1">{"EBITDA",#N/A,TRUE,"P&amp;L Net of Disc Ops";"output net of disc ops",#N/A,TRUE,"Revenue";"input",#N/A,TRUE,"Revenue";"output",#N/A,TRUE,"DC";"Input",#N/A,TRUE,"DC";"MTN and MCN",#N/A,TRUE,"Margin";"output detail line items",#N/A,TRUE,"SGA";"personnel by year",#N/A,TRUE,"Payroll";#N/A,#N/A,TRUE,"CapEx"}</definedName>
    <definedName name="wrn.input._.and._.output._2" hidden="1">{"EBITDA",#N/A,TRUE,"P&amp;L Net of Disc Ops";"output net of disc ops",#N/A,TRUE,"Revenue";"input",#N/A,TRUE,"Revenue";"output",#N/A,TRUE,"DC";"Input",#N/A,TRUE,"DC";"MTN and MCN",#N/A,TRUE,"Margin";"output detail line items",#N/A,TRUE,"SGA";"personnel by year",#N/A,TRUE,"Payroll";#N/A,#N/A,TRUE,"CapEx"}</definedName>
    <definedName name="wrn.Inputs." localSheetId="2" hidden="1">{#N/A,#N/A,FALSE,"Input"}</definedName>
    <definedName name="wrn.Inputs." localSheetId="4" hidden="1">{#N/A,#N/A,FALSE,"Input"}</definedName>
    <definedName name="wrn.Inputs." hidden="1">{#N/A,#N/A,FALSE,"Input"}</definedName>
    <definedName name="wrn.Inputsheet_ProjectInput." localSheetId="2" hidden="1">{"ProjectInput",#N/A,FALSE,"INPUT-AREA"}</definedName>
    <definedName name="wrn.Inputsheet_ProjectInput." localSheetId="4" hidden="1">{"ProjectInput",#N/A,FALSE,"INPUT-AREA"}</definedName>
    <definedName name="wrn.Inputsheet_ProjectInput." hidden="1">{"ProjectInput",#N/A,FALSE,"INPUT-AREA"}</definedName>
    <definedName name="wrn.Instructor._.Tips." localSheetId="2" hidden="1">{"Area 1",#N/A,TRUE,"Area";"Bar 1",#N/A,TRUE,"Area";"Salomon Bar 1",#N/A,TRUE,"Area";"Stacked Bar 1",#N/A,TRUE,"Area";"Stacked Bar 100 1",#N/A,TRUE,"Area";"Stacked Col 1",#N/A,TRUE,"Area";"Stacked Col 100 1",#N/A,TRUE,"Area";"HiLow 1",#N/A,TRUE,"Area";"Line 1",#N/A,TRUE,"Area";"Scatter 1",#N/A,TRUE,"Area";"ColLine 1",#N/A,TRUE,"Area";"Scatterline 1",#N/A,TRUE,"Area";"Football 1",#N/A,TRUE,"Area";"DAPS 1",#N/A,TRUE,"Area";"Rover 1",#N/A,TRUE,"Area";"Exchange 1",#N/A,TRUE,"Area";"Histogram 1",#N/A,TRUE,"Area";"Price Vol 1",#N/A,TRUE,"Area";"Interactive 1",#N/A,TRUE,"Area";"Column 1",#N/A,TRUE,"Area";"League 1",#N/A,TRUE,"Area";"Pie 1",#N/A,TRUE,"Area"}</definedName>
    <definedName name="wrn.Instructor._.Tips." localSheetId="4" hidden="1">{"Area 1",#N/A,TRUE,"Area";"Bar 1",#N/A,TRUE,"Area";"Salomon Bar 1",#N/A,TRUE,"Area";"Stacked Bar 1",#N/A,TRUE,"Area";"Stacked Bar 100 1",#N/A,TRUE,"Area";"Stacked Col 1",#N/A,TRUE,"Area";"Stacked Col 100 1",#N/A,TRUE,"Area";"HiLow 1",#N/A,TRUE,"Area";"Line 1",#N/A,TRUE,"Area";"Scatter 1",#N/A,TRUE,"Area";"ColLine 1",#N/A,TRUE,"Area";"Scatterline 1",#N/A,TRUE,"Area";"Football 1",#N/A,TRUE,"Area";"DAPS 1",#N/A,TRUE,"Area";"Rover 1",#N/A,TRUE,"Area";"Exchange 1",#N/A,TRUE,"Area";"Histogram 1",#N/A,TRUE,"Area";"Price Vol 1",#N/A,TRUE,"Area";"Interactive 1",#N/A,TRUE,"Area";"Column 1",#N/A,TRUE,"Area";"League 1",#N/A,TRUE,"Area";"Pie 1",#N/A,TRUE,"Area"}</definedName>
    <definedName name="wrn.Instructor._.Tips." hidden="1">{"Area 1",#N/A,TRUE,"Area";"Bar 1",#N/A,TRUE,"Area";"Salomon Bar 1",#N/A,TRUE,"Area";"Stacked Bar 1",#N/A,TRUE,"Area";"Stacked Bar 100 1",#N/A,TRUE,"Area";"Stacked Col 1",#N/A,TRUE,"Area";"Stacked Col 100 1",#N/A,TRUE,"Area";"HiLow 1",#N/A,TRUE,"Area";"Line 1",#N/A,TRUE,"Area";"Scatter 1",#N/A,TRUE,"Area";"ColLine 1",#N/A,TRUE,"Area";"Scatterline 1",#N/A,TRUE,"Area";"Football 1",#N/A,TRUE,"Area";"DAPS 1",#N/A,TRUE,"Area";"Rover 1",#N/A,TRUE,"Area";"Exchange 1",#N/A,TRUE,"Area";"Histogram 1",#N/A,TRUE,"Area";"Price Vol 1",#N/A,TRUE,"Area";"Interactive 1",#N/A,TRUE,"Area";"Column 1",#N/A,TRUE,"Area";"League 1",#N/A,TRUE,"Area";"Pie 1",#N/A,TRUE,"Area"}</definedName>
    <definedName name="wrn.interim._.closure." localSheetId="2" hidden="1">{"profit&amp;loss",#N/A,FALSE,"GRP";"revenue",#N/A,FALSE,"GRP";"capex1",#N/A,FALSE,"GRP";"provisions",#N/A,FALSE,"GRP"}</definedName>
    <definedName name="wrn.interim._.closure." localSheetId="4" hidden="1">{"profit&amp;loss",#N/A,FALSE,"GRP";"revenue",#N/A,FALSE,"GRP";"capex1",#N/A,FALSE,"GRP";"provisions",#N/A,FALSE,"GRP"}</definedName>
    <definedName name="wrn.interim._.closure." hidden="1">{"profit&amp;loss",#N/A,FALSE,"GRP";"revenue",#N/A,FALSE,"GRP";"capex1",#N/A,FALSE,"GRP";"provisions",#N/A,FALSE,"GRP"}</definedName>
    <definedName name="wrn.Internal." localSheetId="2" hidden="1">{"EPS and CF",#N/A,FALSE;"Ops and Stats",#N/A,FALSE}</definedName>
    <definedName name="wrn.Internal." localSheetId="4" hidden="1">{"EPS and CF",#N/A,FALSE;"Ops and Stats",#N/A,FALSE}</definedName>
    <definedName name="wrn.Internal." hidden="1">{"EPS and CF",#N/A,FALSE;"Ops and Stats",#N/A,FALSE}</definedName>
    <definedName name="wrn.international." localSheetId="2" hidden="1">{"sweden",#N/A,FALSE,"Sweden";"germany",#N/A,FALSE,"Germany";"portugal",#N/A,FALSE,"Portugal";"belgium",#N/A,FALSE,"Belgium";"japan",#N/A,FALSE,"Japan ";"italy",#N/A,FALSE,"Italy";"spain",#N/A,FALSE,"Spain";"korea",#N/A,FALSE,"Korea"}</definedName>
    <definedName name="wrn.international." localSheetId="4" hidden="1">{"sweden",#N/A,FALSE,"Sweden";"germany",#N/A,FALSE,"Germany";"portugal",#N/A,FALSE,"Portugal";"belgium",#N/A,FALSE,"Belgium";"japan",#N/A,FALSE,"Japan ";"italy",#N/A,FALSE,"Italy";"spain",#N/A,FALSE,"Spain";"korea",#N/A,FALSE,"Korea"}</definedName>
    <definedName name="wrn.international." hidden="1">{"sweden",#N/A,FALSE,"Sweden";"germany",#N/A,FALSE,"Germany";"portugal",#N/A,FALSE,"Portugal";"belgium",#N/A,FALSE,"Belgium";"japan",#N/A,FALSE,"Japan ";"italy",#N/A,FALSE,"Italy";"spain",#N/A,FALSE,"Spain";"korea",#N/A,FALSE,"Korea"}</definedName>
    <definedName name="wrn.international._1" localSheetId="2" hidden="1">{"sweden",#N/A,FALSE,"Sweden";"germany",#N/A,FALSE,"Germany";"portugal",#N/A,FALSE,"Portugal";"belgium",#N/A,FALSE,"Belgium";"japan",#N/A,FALSE,"Japan ";"italy",#N/A,FALSE,"Italy";"spain",#N/A,FALSE,"Spain";"korea",#N/A,FALSE,"Korea"}</definedName>
    <definedName name="wrn.international._1" localSheetId="4" hidden="1">{"sweden",#N/A,FALSE,"Sweden";"germany",#N/A,FALSE,"Germany";"portugal",#N/A,FALSE,"Portugal";"belgium",#N/A,FALSE,"Belgium";"japan",#N/A,FALSE,"Japan ";"italy",#N/A,FALSE,"Italy";"spain",#N/A,FALSE,"Spain";"korea",#N/A,FALSE,"Korea"}</definedName>
    <definedName name="wrn.international._1" hidden="1">{"sweden",#N/A,FALSE,"Sweden";"germany",#N/A,FALSE,"Germany";"portugal",#N/A,FALSE,"Portugal";"belgium",#N/A,FALSE,"Belgium";"japan",#N/A,FALSE,"Japan ";"italy",#N/A,FALSE,"Italy";"spain",#N/A,FALSE,"Spain";"korea",#N/A,FALSE,"Korea"}</definedName>
    <definedName name="wrn.international._2" localSheetId="2" hidden="1">{"sweden",#N/A,FALSE,"Sweden";"germany",#N/A,FALSE,"Germany";"portugal",#N/A,FALSE,"Portugal";"belgium",#N/A,FALSE,"Belgium";"japan",#N/A,FALSE,"Japan ";"italy",#N/A,FALSE,"Italy";"spain",#N/A,FALSE,"Spain";"korea",#N/A,FALSE,"Korea"}</definedName>
    <definedName name="wrn.international._2" localSheetId="4" hidden="1">{"sweden",#N/A,FALSE,"Sweden";"germany",#N/A,FALSE,"Germany";"portugal",#N/A,FALSE,"Portugal";"belgium",#N/A,FALSE,"Belgium";"japan",#N/A,FALSE,"Japan ";"italy",#N/A,FALSE,"Italy";"spain",#N/A,FALSE,"Spain";"korea",#N/A,FALSE,"Korea"}</definedName>
    <definedName name="wrn.international._2" hidden="1">{"sweden",#N/A,FALSE,"Sweden";"germany",#N/A,FALSE,"Germany";"portugal",#N/A,FALSE,"Portugal";"belgium",#N/A,FALSE,"Belgium";"japan",#N/A,FALSE,"Japan ";"italy",#N/A,FALSE,"Italy";"spain",#N/A,FALSE,"Spain";"korea",#N/A,FALSE,"Korea"}</definedName>
    <definedName name="wrn.IPO._.Valuation." hidden="1">"Formula removed, name can be deleted."</definedName>
    <definedName name="wrn.Italy." localSheetId="2" hidden="1">{#N/A,#N/A,FALSE,"Italy";#N/A,#N/A,FALSE,"Aperol Italy";#N/A,#N/A,FALSE,"Aperol Soda Italy";#N/A,#N/A,FALSE,"Spumanti";#N/A,#N/A,FALSE,"Barbieri Liqueur Italy";#N/A,#N/A,FALSE,"Others Italy"}</definedName>
    <definedName name="wrn.Italy." localSheetId="4" hidden="1">{#N/A,#N/A,FALSE,"Italy";#N/A,#N/A,FALSE,"Aperol Italy";#N/A,#N/A,FALSE,"Aperol Soda Italy";#N/A,#N/A,FALSE,"Spumanti";#N/A,#N/A,FALSE,"Barbieri Liqueur Italy";#N/A,#N/A,FALSE,"Others Italy"}</definedName>
    <definedName name="wrn.Italy." hidden="1">{#N/A,#N/A,FALSE,"Italy";#N/A,#N/A,FALSE,"Aperol Italy";#N/A,#N/A,FALSE,"Aperol Soda Italy";#N/A,#N/A,FALSE,"Spumanti";#N/A,#N/A,FALSE,"Barbieri Liqueur Italy";#N/A,#N/A,FALSE,"Others Italy"}</definedName>
    <definedName name="wrn.Izt." localSheetId="2" hidden="1">{"year1",#N/A,FALSE,"IZT";"year2",#N/A,FALSE,"IZT"}</definedName>
    <definedName name="wrn.Izt." localSheetId="4" hidden="1">{"year1",#N/A,FALSE,"IZT";"year2",#N/A,FALSE,"IZT"}</definedName>
    <definedName name="wrn.Izt." hidden="1">{"year1",#N/A,FALSE,"IZT";"year2",#N/A,FALSE,"IZT"}</definedName>
    <definedName name="wrn.JAX._.FORECAST." localSheetId="2" hidden="1">{"JAXVIEW",#N/A,FALSE,"0683"}</definedName>
    <definedName name="wrn.JAX._.FORECAST." localSheetId="4" hidden="1">{"JAXVIEW",#N/A,FALSE,"0683"}</definedName>
    <definedName name="wrn.JAX._.FORECAST." hidden="1">{"JAXVIEW",#N/A,FALSE,"0683"}</definedName>
    <definedName name="wrn.JG._.FE._.Dollar." localSheetId="2" hidden="1">{"JG FE Top",#N/A,FALSE,"JG FE $";"JG FE Bottom",#N/A,FALSE,"JG FE $"}</definedName>
    <definedName name="wrn.JG._.FE._.Dollar." localSheetId="4" hidden="1">{"JG FE Top",#N/A,FALSE,"JG FE $";"JG FE Bottom",#N/A,FALSE,"JG FE $"}</definedName>
    <definedName name="wrn.JG._.FE._.Dollar." hidden="1">{"JG FE Top",#N/A,FALSE,"JG FE $";"JG FE Bottom",#N/A,FALSE,"JG FE $"}</definedName>
    <definedName name="wrn.JG._.FE._.Yen." localSheetId="2" hidden="1">{"JG FE Top",#N/A,FALSE,"JG FE ¥";"JG FE Bottom",#N/A,FALSE,"JG FE ¥"}</definedName>
    <definedName name="wrn.JG._.FE._.Yen." localSheetId="4" hidden="1">{"JG FE Top",#N/A,FALSE,"JG FE ¥";"JG FE Bottom",#N/A,FALSE,"JG FE ¥"}</definedName>
    <definedName name="wrn.JG._.FE._.Yen." hidden="1">{"JG FE Top",#N/A,FALSE,"JG FE ¥";"JG FE Bottom",#N/A,FALSE,"JG FE ¥"}</definedName>
    <definedName name="wrn.juegocompleto." localSheetId="2" hidden="1">{#N/A,#N/A,FALSE,"ingtemysat";#N/A,#N/A,FALSE,"ingtemycab";#N/A,#N/A,FALSE,"Hipoproy9807";#N/A,#N/A,FALSE,"unineg";#N/A,#N/A,FALSE,"detall9807";#N/A,#N/A,FALSE,"costohora";#N/A,"tasa de repetición de 12",FALSE,"costotitulo";#N/A,"tasa de repetición de 10",FALSE,"costotitulo"}</definedName>
    <definedName name="wrn.juegocompleto." localSheetId="4" hidden="1">{#N/A,#N/A,FALSE,"ingtemysat";#N/A,#N/A,FALSE,"ingtemycab";#N/A,#N/A,FALSE,"Hipoproy9807";#N/A,#N/A,FALSE,"unineg";#N/A,#N/A,FALSE,"detall9807";#N/A,#N/A,FALSE,"costohora";#N/A,"tasa de repetición de 12",FALSE,"costotitulo";#N/A,"tasa de repetición de 10",FALSE,"costotitulo"}</definedName>
    <definedName name="wrn.juegocompleto." hidden="1">{#N/A,#N/A,FALSE,"ingtemysat";#N/A,#N/A,FALSE,"ingtemycab";#N/A,#N/A,FALSE,"Hipoproy9807";#N/A,#N/A,FALSE,"unineg";#N/A,#N/A,FALSE,"detall9807";#N/A,#N/A,FALSE,"costohora";#N/A,"tasa de repetición de 12",FALSE,"costotitulo";#N/A,"tasa de repetición de 10",FALSE,"costotitulo"}</definedName>
    <definedName name="wrn.JUNE._.2000._.REPORT." localSheetId="2" hidden="1">{#N/A,#N/A,FALSE,"SERVICE";#N/A,#N/A,FALSE,"ADMIN.&amp;FIN.";#N/A,#N/A,FALSE,"TOURM &amp; INTERNATIONAL";#N/A,#N/A,FALSE,"HAJJ";#N/A,#N/A,FALSE,"TOTAL";#N/A,#N/A,FALSE,"BAL.SHEET06"}</definedName>
    <definedName name="wrn.JUNE._.2000._.REPORT." localSheetId="4" hidden="1">{#N/A,#N/A,FALSE,"SERVICE";#N/A,#N/A,FALSE,"ADMIN.&amp;FIN.";#N/A,#N/A,FALSE,"TOURM &amp; INTERNATIONAL";#N/A,#N/A,FALSE,"HAJJ";#N/A,#N/A,FALSE,"TOTAL";#N/A,#N/A,FALSE,"BAL.SHEET06"}</definedName>
    <definedName name="wrn.JUNE._.2000._.REPORT." hidden="1">{#N/A,#N/A,FALSE,"SERVICE";#N/A,#N/A,FALSE,"ADMIN.&amp;FIN.";#N/A,#N/A,FALSE,"TOURM &amp; INTERNATIONAL";#N/A,#N/A,FALSE,"HAJJ";#N/A,#N/A,FALSE,"TOTAL";#N/A,#N/A,FALSE,"BAL.SHEET06"}</definedName>
    <definedName name="wrn.KKW." localSheetId="2" hidden="1">{#N/A,#N/A,FALSE,"Cover";#N/A,#N/A,FALSE,"KKW Sum";#N/A,#N/A,FALSE,"KKW Basisdaten";#N/A,#N/A,FALSE,"DEPRKKW";#N/A,#N/A,FALSE,"Krü";#N/A,#N/A,FALSE,"Bru";#N/A,#N/A,FALSE,"Bro";#N/A,#N/A,FALSE,"Sta"}</definedName>
    <definedName name="wrn.KKW." localSheetId="4" hidden="1">{#N/A,#N/A,FALSE,"Cover";#N/A,#N/A,FALSE,"KKW Sum";#N/A,#N/A,FALSE,"KKW Basisdaten";#N/A,#N/A,FALSE,"DEPRKKW";#N/A,#N/A,FALSE,"Krü";#N/A,#N/A,FALSE,"Bru";#N/A,#N/A,FALSE,"Bro";#N/A,#N/A,FALSE,"Sta"}</definedName>
    <definedName name="wrn.KKW." hidden="1">{#N/A,#N/A,FALSE,"Cover";#N/A,#N/A,FALSE,"KKW Sum";#N/A,#N/A,FALSE,"KKW Basisdaten";#N/A,#N/A,FALSE,"DEPRKKW";#N/A,#N/A,FALSE,"Krü";#N/A,#N/A,FALSE,"Bru";#N/A,#N/A,FALSE,"Bro";#N/A,#N/A,FALSE,"Sta"}</definedName>
    <definedName name="wrn.Komplettausdruck." localSheetId="2" hidden="1">{#N/A,#N/A,FALSE,"Layout Aktiva";#N/A,#N/A,FALSE,"Layout Passiva";#N/A,#N/A,FALSE,"Layout GuV";#N/A,#N/A,FALSE,"Layout Cash Flow";#N/A,#N/A,FALSE,"Mittelherkunft";#N/A,#N/A,FALSE,"Mittelverwendung";#N/A,#N/A,FALSE,"Finanzbedarfsrechnung"}</definedName>
    <definedName name="wrn.Komplettausdruck." localSheetId="4" hidden="1">{#N/A,#N/A,FALSE,"Layout Aktiva";#N/A,#N/A,FALSE,"Layout Passiva";#N/A,#N/A,FALSE,"Layout GuV";#N/A,#N/A,FALSE,"Layout Cash Flow";#N/A,#N/A,FALSE,"Mittelherkunft";#N/A,#N/A,FALSE,"Mittelverwendung";#N/A,#N/A,FALSE,"Finanzbedarfsrechnung"}</definedName>
    <definedName name="wrn.Komplettausdruck." hidden="1">{#N/A,#N/A,FALSE,"Layout Aktiva";#N/A,#N/A,FALSE,"Layout Passiva";#N/A,#N/A,FALSE,"Layout GuV";#N/A,#N/A,FALSE,"Layout Cash Flow";#N/A,#N/A,FALSE,"Mittelherkunft";#N/A,#N/A,FALSE,"Mittelverwendung";#N/A,#N/A,FALSE,"Finanzbedarfsrechnung"}</definedName>
    <definedName name="wrn.Latent._.Demand._.Inputs." localSheetId="2" hidden="1">{#N/A,#N/A,FALSE,"Latent"}</definedName>
    <definedName name="wrn.Latent._.Demand._.Inputs." localSheetId="4" hidden="1">{#N/A,#N/A,FALSE,"Latent"}</definedName>
    <definedName name="wrn.Latent._.Demand._.Inputs." hidden="1">{#N/A,#N/A,FALSE,"Latent"}</definedName>
    <definedName name="wrn.lbo." localSheetId="2" hidden="1">{"a",#N/A,FALSE,"LBO - 100%, No Sales";"aa",#N/A,FALSE,"LBO - 100%, No Sales";"aaa",#N/A,FALSE,"LBO - 100%, No Sales";"aaaa",#N/A,FALSE,"LBO - 100%, No Sales";"aaaaa",#N/A,FALSE,"LBO - 100%, No Sales";"aaaaaa",#N/A,FALSE,"LBO - 100%, No Sales";"aaaaaaa",#N/A,FALSE,"LBO - 100%, No Sales";"aaaaaaaa",#N/A,FALSE,"LBO - 100%, No Sales"}</definedName>
    <definedName name="wrn.lbo." localSheetId="4" hidden="1">{"a",#N/A,FALSE,"LBO - 100%, No Sales";"aa",#N/A,FALSE,"LBO - 100%, No Sales";"aaa",#N/A,FALSE,"LBO - 100%, No Sales";"aaaa",#N/A,FALSE,"LBO - 100%, No Sales";"aaaaa",#N/A,FALSE,"LBO - 100%, No Sales";"aaaaaa",#N/A,FALSE,"LBO - 100%, No Sales";"aaaaaaa",#N/A,FALSE,"LBO - 100%, No Sales";"aaaaaaaa",#N/A,FALSE,"LBO - 100%, No Sales"}</definedName>
    <definedName name="wrn.lbo." hidden="1">{"a",#N/A,FALSE,"LBO - 100%, No Sales";"aa",#N/A,FALSE,"LBO - 100%, No Sales";"aaa",#N/A,FALSE,"LBO - 100%, No Sales";"aaaa",#N/A,FALSE,"LBO - 100%, No Sales";"aaaaa",#N/A,FALSE,"LBO - 100%, No Sales";"aaaaaa",#N/A,FALSE,"LBO - 100%, No Sales";"aaaaaaa",#N/A,FALSE,"LBO - 100%, No Sales";"aaaaaaaa",#N/A,FALSE,"LBO - 100%, No Sales"}</definedName>
    <definedName name="wrn.LBO._.Summary." hidden="1">"Formula removed, name can be deleted."</definedName>
    <definedName name="wrn.lbo2." localSheetId="2" hidden="1">{"a",#N/A,FALSE,"LBO - 100%, Sells FSM in 1999";"aa",#N/A,FALSE,"LBO - 100%, Sells FSM in 1999";"aaa",#N/A,FALSE,"LBO - 100%, Sells FSM in 1999";"aaaa",#N/A,FALSE,"LBO - 100%, Sells FSM in 1999";"aaaaa",#N/A,FALSE,"LBO - 100%, Sells FSM in 1999";"aaaaaa",#N/A,FALSE,"LBO - 100%, Sells FSM in 1999";"aaaaaaa",#N/A,FALSE,"LBO - 100%, Sells FSM in 1999"}</definedName>
    <definedName name="wrn.lbo2." localSheetId="4" hidden="1">{"a",#N/A,FALSE,"LBO - 100%, Sells FSM in 1999";"aa",#N/A,FALSE,"LBO - 100%, Sells FSM in 1999";"aaa",#N/A,FALSE,"LBO - 100%, Sells FSM in 1999";"aaaa",#N/A,FALSE,"LBO - 100%, Sells FSM in 1999";"aaaaa",#N/A,FALSE,"LBO - 100%, Sells FSM in 1999";"aaaaaa",#N/A,FALSE,"LBO - 100%, Sells FSM in 1999";"aaaaaaa",#N/A,FALSE,"LBO - 100%, Sells FSM in 1999"}</definedName>
    <definedName name="wrn.lbo2." hidden="1">{"a",#N/A,FALSE,"LBO - 100%, Sells FSM in 1999";"aa",#N/A,FALSE,"LBO - 100%, Sells FSM in 1999";"aaa",#N/A,FALSE,"LBO - 100%, Sells FSM in 1999";"aaaa",#N/A,FALSE,"LBO - 100%, Sells FSM in 1999";"aaaaa",#N/A,FALSE,"LBO - 100%, Sells FSM in 1999";"aaaaaa",#N/A,FALSE,"LBO - 100%, Sells FSM in 1999";"aaaaaaa",#N/A,FALSE,"LBO - 100%, Sells FSM in 1999"}</definedName>
    <definedName name="wrn.lbo3." localSheetId="2" hidden="1">{"a",#N/A,FALSE,"LBO - 100%, Sell C,CT 98......";"aa",#N/A,FALSE,"LBO - 100%, Sell C,CT 98......";"aaa",#N/A,FALSE,"LBO - 100%, Sell C,CT 98......";"aaaa",#N/A,FALSE,"LBO - 100%, Sell C,CT 98......";"aaaaa",#N/A,FALSE,"LBO - 100%, Sell C,CT 98......";"aaaaaa",#N/A,FALSE,"LBO - 100%, Sell C,CT 98......"}</definedName>
    <definedName name="wrn.lbo3." localSheetId="4" hidden="1">{"a",#N/A,FALSE,"LBO - 100%, Sell C,CT 98......";"aa",#N/A,FALSE,"LBO - 100%, Sell C,CT 98......";"aaa",#N/A,FALSE,"LBO - 100%, Sell C,CT 98......";"aaaa",#N/A,FALSE,"LBO - 100%, Sell C,CT 98......";"aaaaa",#N/A,FALSE,"LBO - 100%, Sell C,CT 98......";"aaaaaa",#N/A,FALSE,"LBO - 100%, Sell C,CT 98......"}</definedName>
    <definedName name="wrn.lbo3." hidden="1">{"a",#N/A,FALSE,"LBO - 100%, Sell C,CT 98......";"aa",#N/A,FALSE,"LBO - 100%, Sell C,CT 98......";"aaa",#N/A,FALSE,"LBO - 100%, Sell C,CT 98......";"aaaa",#N/A,FALSE,"LBO - 100%, Sell C,CT 98......";"aaaaa",#N/A,FALSE,"LBO - 100%, Sell C,CT 98......";"aaaaaa",#N/A,FALSE,"LBO - 100%, Sell C,CT 98......"}</definedName>
    <definedName name="wrn.Leases.xls." localSheetId="2" hidden="1">{#N/A,#N/A,FALSE,"Initial Year";#N/A,#N/A,FALSE,"Historical";#N/A,#N/A,FALSE,"balsheet";#N/A,#N/A,FALSE,"incstate";#N/A,#N/A,FALSE,"Fleet"}</definedName>
    <definedName name="wrn.Leases.xls." localSheetId="4" hidden="1">{#N/A,#N/A,FALSE,"Initial Year";#N/A,#N/A,FALSE,"Historical";#N/A,#N/A,FALSE,"balsheet";#N/A,#N/A,FALSE,"incstate";#N/A,#N/A,FALSE,"Fleet"}</definedName>
    <definedName name="wrn.Leases.xls." hidden="1">{#N/A,#N/A,FALSE,"Initial Year";#N/A,#N/A,FALSE,"Historical";#N/A,#N/A,FALSE,"balsheet";#N/A,#N/A,FALSE,"incstate";#N/A,#N/A,FALSE,"Fleet"}</definedName>
    <definedName name="wrn.ltd." localSheetId="2" hidden="1">{"pty",#N/A,FALSE,"PROVSAS";#N/A,#N/A,FALSE,"PROVLTD";#N/A,#N/A,FALSE,"PROVSAS";#N/A,#N/A,FALSE,"PROVNV"}</definedName>
    <definedName name="wrn.ltd." localSheetId="4" hidden="1">{"pty",#N/A,FALSE,"PROVSAS";#N/A,#N/A,FALSE,"PROVLTD";#N/A,#N/A,FALSE,"PROVSAS";#N/A,#N/A,FALSE,"PROVNV"}</definedName>
    <definedName name="wrn.ltd." hidden="1">{"pty",#N/A,FALSE,"PROVSAS";#N/A,#N/A,FALSE,"PROVLTD";#N/A,#N/A,FALSE,"PROVSAS";#N/A,#N/A,FALSE,"PROVNV"}</definedName>
    <definedName name="wrn.LTV._.Output." localSheetId="2" hidden="1">{"LTV Output",#N/A,FALSE,"Output"}</definedName>
    <definedName name="wrn.LTV._.Output." localSheetId="4" hidden="1">{"LTV Output",#N/A,FALSE,"Output"}</definedName>
    <definedName name="wrn.LTV._.Output." hidden="1">{"LTV Output",#N/A,FALSE,"Output"}</definedName>
    <definedName name="wrn.magilla." localSheetId="2" hidden="1">{"hughes",#N/A,FALSE,"Hughes";"hughes2",#N/A,FALSE,"Hughes (2)";"ray",#N/A,FALSE,"Raytheon";"trw",#N/A,FALSE,"TRW";"texas",#N/A,FALSE,"Texas Inst.";"rockwell",#N/A,FALSE,"Rockwell";"loral",#N/A,FALSE,"Loral";"nothrop",#N/A,FALSE,"Northrop";"boeing",#N/A,FALSE,"Boeing"}</definedName>
    <definedName name="wrn.magilla." localSheetId="4" hidden="1">{"hughes",#N/A,FALSE,"Hughes";"hughes2",#N/A,FALSE,"Hughes (2)";"ray",#N/A,FALSE,"Raytheon";"trw",#N/A,FALSE,"TRW";"texas",#N/A,FALSE,"Texas Inst.";"rockwell",#N/A,FALSE,"Rockwell";"loral",#N/A,FALSE,"Loral";"nothrop",#N/A,FALSE,"Northrop";"boeing",#N/A,FALSE,"Boeing"}</definedName>
    <definedName name="wrn.magilla." hidden="1">{"hughes",#N/A,FALSE,"Hughes";"hughes2",#N/A,FALSE,"Hughes (2)";"ray",#N/A,FALSE,"Raytheon";"trw",#N/A,FALSE,"TRW";"texas",#N/A,FALSE,"Texas Inst.";"rockwell",#N/A,FALSE,"Rockwell";"loral",#N/A,FALSE,"Loral";"nothrop",#N/A,FALSE,"Northrop";"boeing",#N/A,FALSE,"Boeing"}</definedName>
    <definedName name="wrn.Main._.Report._.All._.Sections." localSheetId="2" hidden="1">{"Print",#N/A,FALSE,"Assmptns";"Print",#N/A,FALSE,"Scenarios";"Print",#N/A,FALSE,"DCF";"Print",#N/A,FALSE,"Plas_Forcst";"Print",#N/A,FALSE,"Bal_Sht";"Print",#N/A,FALSE,"Graphs";"Print",#N/A,FALSE,"Cap_Assuptn";"Print",#N/A,FALSE,"Waves";"Print",#N/A,FALSE,"Valuation";"Print1",#N/A,FALSE,"Comp_ChemSys";"Print1",#N/A,FALSE,"Scenarios";"Print Graphs",#N/A,FALSE,"Comp_ChemSys";"Print",#N/A,FALSE,"Bal_Graphs"}</definedName>
    <definedName name="wrn.Main._.Report._.All._.Sections." localSheetId="4" hidden="1">{"Print",#N/A,FALSE,"Assmptns";"Print",#N/A,FALSE,"Scenarios";"Print",#N/A,FALSE,"DCF";"Print",#N/A,FALSE,"Plas_Forcst";"Print",#N/A,FALSE,"Bal_Sht";"Print",#N/A,FALSE,"Graphs";"Print",#N/A,FALSE,"Cap_Assuptn";"Print",#N/A,FALSE,"Waves";"Print",#N/A,FALSE,"Valuation";"Print1",#N/A,FALSE,"Comp_ChemSys";"Print1",#N/A,FALSE,"Scenarios";"Print Graphs",#N/A,FALSE,"Comp_ChemSys";"Print",#N/A,FALSE,"Bal_Graphs"}</definedName>
    <definedName name="wrn.Main._.Report._.All._.Sections." hidden="1">{"Print",#N/A,FALSE,"Assmptns";"Print",#N/A,FALSE,"Scenarios";"Print",#N/A,FALSE,"DCF";"Print",#N/A,FALSE,"Plas_Forcst";"Print",#N/A,FALSE,"Bal_Sht";"Print",#N/A,FALSE,"Graphs";"Print",#N/A,FALSE,"Cap_Assuptn";"Print",#N/A,FALSE,"Waves";"Print",#N/A,FALSE,"Valuation";"Print1",#N/A,FALSE,"Comp_ChemSys";"Print1",#N/A,FALSE,"Scenarios";"Print Graphs",#N/A,FALSE,"Comp_ChemSys";"Print",#N/A,FALSE,"Bal_Graphs"}</definedName>
    <definedName name="wrn.Man._.Power." localSheetId="2" hidden="1">{#N/A,#N/A,FALSE,"Mech";#N/A,#N/A,FALSE,"Body";#N/A,#N/A,FALSE,"Machine";#N/A,#N/A,FALSE,"Forklift";#N/A,#N/A,FALSE,"OtherHC";#N/A,#N/A,FALSE,"Total"}</definedName>
    <definedName name="wrn.Man._.Power." localSheetId="4" hidden="1">{#N/A,#N/A,FALSE,"Mech";#N/A,#N/A,FALSE,"Body";#N/A,#N/A,FALSE,"Machine";#N/A,#N/A,FALSE,"Forklift";#N/A,#N/A,FALSE,"OtherHC";#N/A,#N/A,FALSE,"Total"}</definedName>
    <definedName name="wrn.Man._.Power." hidden="1">{#N/A,#N/A,FALSE,"Mech";#N/A,#N/A,FALSE,"Body";#N/A,#N/A,FALSE,"Machine";#N/A,#N/A,FALSE,"Forklift";#N/A,#N/A,FALSE,"OtherHC";#N/A,#N/A,FALSE,"Total"}</definedName>
    <definedName name="wrn.Man._.Power._1" localSheetId="2" hidden="1">{#N/A,#N/A,FALSE,"Mech";#N/A,#N/A,FALSE,"Body";#N/A,#N/A,FALSE,"Machine";#N/A,#N/A,FALSE,"Forklift";#N/A,#N/A,FALSE,"OtherHC";#N/A,#N/A,FALSE,"Total"}</definedName>
    <definedName name="wrn.Man._.Power._1" localSheetId="4" hidden="1">{#N/A,#N/A,FALSE,"Mech";#N/A,#N/A,FALSE,"Body";#N/A,#N/A,FALSE,"Machine";#N/A,#N/A,FALSE,"Forklift";#N/A,#N/A,FALSE,"OtherHC";#N/A,#N/A,FALSE,"Total"}</definedName>
    <definedName name="wrn.Man._.Power._1" hidden="1">{#N/A,#N/A,FALSE,"Mech";#N/A,#N/A,FALSE,"Body";#N/A,#N/A,FALSE,"Machine";#N/A,#N/A,FALSE,"Forklift";#N/A,#N/A,FALSE,"OtherHC";#N/A,#N/A,FALSE,"Total"}</definedName>
    <definedName name="wrn.Man._.Power._1_1" localSheetId="2" hidden="1">{#N/A,#N/A,FALSE,"Mech";#N/A,#N/A,FALSE,"Body";#N/A,#N/A,FALSE,"Machine";#N/A,#N/A,FALSE,"Forklift";#N/A,#N/A,FALSE,"OtherHC";#N/A,#N/A,FALSE,"Total"}</definedName>
    <definedName name="wrn.Man._.Power._1_1" localSheetId="4" hidden="1">{#N/A,#N/A,FALSE,"Mech";#N/A,#N/A,FALSE,"Body";#N/A,#N/A,FALSE,"Machine";#N/A,#N/A,FALSE,"Forklift";#N/A,#N/A,FALSE,"OtherHC";#N/A,#N/A,FALSE,"Total"}</definedName>
    <definedName name="wrn.Man._.Power._1_1" hidden="1">{#N/A,#N/A,FALSE,"Mech";#N/A,#N/A,FALSE,"Body";#N/A,#N/A,FALSE,"Machine";#N/A,#N/A,FALSE,"Forklift";#N/A,#N/A,FALSE,"OtherHC";#N/A,#N/A,FALSE,"Total"}</definedName>
    <definedName name="wrn.Man._.Power._1_2" localSheetId="2" hidden="1">{#N/A,#N/A,FALSE,"Mech";#N/A,#N/A,FALSE,"Body";#N/A,#N/A,FALSE,"Machine";#N/A,#N/A,FALSE,"Forklift";#N/A,#N/A,FALSE,"OtherHC";#N/A,#N/A,FALSE,"Total"}</definedName>
    <definedName name="wrn.Man._.Power._1_2" localSheetId="4" hidden="1">{#N/A,#N/A,FALSE,"Mech";#N/A,#N/A,FALSE,"Body";#N/A,#N/A,FALSE,"Machine";#N/A,#N/A,FALSE,"Forklift";#N/A,#N/A,FALSE,"OtherHC";#N/A,#N/A,FALSE,"Total"}</definedName>
    <definedName name="wrn.Man._.Power._1_2" hidden="1">{#N/A,#N/A,FALSE,"Mech";#N/A,#N/A,FALSE,"Body";#N/A,#N/A,FALSE,"Machine";#N/A,#N/A,FALSE,"Forklift";#N/A,#N/A,FALSE,"OtherHC";#N/A,#N/A,FALSE,"Total"}</definedName>
    <definedName name="wrn.Man._.Power._2" localSheetId="2" hidden="1">{#N/A,#N/A,FALSE,"Mech";#N/A,#N/A,FALSE,"Body";#N/A,#N/A,FALSE,"Machine";#N/A,#N/A,FALSE,"Forklift";#N/A,#N/A,FALSE,"OtherHC";#N/A,#N/A,FALSE,"Total"}</definedName>
    <definedName name="wrn.Man._.Power._2" localSheetId="4" hidden="1">{#N/A,#N/A,FALSE,"Mech";#N/A,#N/A,FALSE,"Body";#N/A,#N/A,FALSE,"Machine";#N/A,#N/A,FALSE,"Forklift";#N/A,#N/A,FALSE,"OtherHC";#N/A,#N/A,FALSE,"Total"}</definedName>
    <definedName name="wrn.Man._.Power._2" hidden="1">{#N/A,#N/A,FALSE,"Mech";#N/A,#N/A,FALSE,"Body";#N/A,#N/A,FALSE,"Machine";#N/A,#N/A,FALSE,"Forklift";#N/A,#N/A,FALSE,"OtherHC";#N/A,#N/A,FALSE,"Total"}</definedName>
    <definedName name="wrn.Man._.Power._2_1" localSheetId="2" hidden="1">{#N/A,#N/A,FALSE,"Mech";#N/A,#N/A,FALSE,"Body";#N/A,#N/A,FALSE,"Machine";#N/A,#N/A,FALSE,"Forklift";#N/A,#N/A,FALSE,"OtherHC";#N/A,#N/A,FALSE,"Total"}</definedName>
    <definedName name="wrn.Man._.Power._2_1" localSheetId="4" hidden="1">{#N/A,#N/A,FALSE,"Mech";#N/A,#N/A,FALSE,"Body";#N/A,#N/A,FALSE,"Machine";#N/A,#N/A,FALSE,"Forklift";#N/A,#N/A,FALSE,"OtherHC";#N/A,#N/A,FALSE,"Total"}</definedName>
    <definedName name="wrn.Man._.Power._2_1" hidden="1">{#N/A,#N/A,FALSE,"Mech";#N/A,#N/A,FALSE,"Body";#N/A,#N/A,FALSE,"Machine";#N/A,#N/A,FALSE,"Forklift";#N/A,#N/A,FALSE,"OtherHC";#N/A,#N/A,FALSE,"Total"}</definedName>
    <definedName name="wrn.Man._.Power._2_2" localSheetId="2" hidden="1">{#N/A,#N/A,FALSE,"Mech";#N/A,#N/A,FALSE,"Body";#N/A,#N/A,FALSE,"Machine";#N/A,#N/A,FALSE,"Forklift";#N/A,#N/A,FALSE,"OtherHC";#N/A,#N/A,FALSE,"Total"}</definedName>
    <definedName name="wrn.Man._.Power._2_2" localSheetId="4" hidden="1">{#N/A,#N/A,FALSE,"Mech";#N/A,#N/A,FALSE,"Body";#N/A,#N/A,FALSE,"Machine";#N/A,#N/A,FALSE,"Forklift";#N/A,#N/A,FALSE,"OtherHC";#N/A,#N/A,FALSE,"Total"}</definedName>
    <definedName name="wrn.Man._.Power._2_2" hidden="1">{#N/A,#N/A,FALSE,"Mech";#N/A,#N/A,FALSE,"Body";#N/A,#N/A,FALSE,"Machine";#N/A,#N/A,FALSE,"Forklift";#N/A,#N/A,FALSE,"OtherHC";#N/A,#N/A,FALSE,"Total"}</definedName>
    <definedName name="wrn.Man._.Power._3" localSheetId="2" hidden="1">{#N/A,#N/A,FALSE,"Mech";#N/A,#N/A,FALSE,"Body";#N/A,#N/A,FALSE,"Machine";#N/A,#N/A,FALSE,"Forklift";#N/A,#N/A,FALSE,"OtherHC";#N/A,#N/A,FALSE,"Total"}</definedName>
    <definedName name="wrn.Man._.Power._3" localSheetId="4" hidden="1">{#N/A,#N/A,FALSE,"Mech";#N/A,#N/A,FALSE,"Body";#N/A,#N/A,FALSE,"Machine";#N/A,#N/A,FALSE,"Forklift";#N/A,#N/A,FALSE,"OtherHC";#N/A,#N/A,FALSE,"Total"}</definedName>
    <definedName name="wrn.Man._.Power._3" hidden="1">{#N/A,#N/A,FALSE,"Mech";#N/A,#N/A,FALSE,"Body";#N/A,#N/A,FALSE,"Machine";#N/A,#N/A,FALSE,"Forklift";#N/A,#N/A,FALSE,"OtherHC";#N/A,#N/A,FALSE,"Total"}</definedName>
    <definedName name="wrn.Man._.Power._3_1" localSheetId="2" hidden="1">{#N/A,#N/A,FALSE,"Mech";#N/A,#N/A,FALSE,"Body";#N/A,#N/A,FALSE,"Machine";#N/A,#N/A,FALSE,"Forklift";#N/A,#N/A,FALSE,"OtherHC";#N/A,#N/A,FALSE,"Total"}</definedName>
    <definedName name="wrn.Man._.Power._3_1" localSheetId="4" hidden="1">{#N/A,#N/A,FALSE,"Mech";#N/A,#N/A,FALSE,"Body";#N/A,#N/A,FALSE,"Machine";#N/A,#N/A,FALSE,"Forklift";#N/A,#N/A,FALSE,"OtherHC";#N/A,#N/A,FALSE,"Total"}</definedName>
    <definedName name="wrn.Man._.Power._3_1" hidden="1">{#N/A,#N/A,FALSE,"Mech";#N/A,#N/A,FALSE,"Body";#N/A,#N/A,FALSE,"Machine";#N/A,#N/A,FALSE,"Forklift";#N/A,#N/A,FALSE,"OtherHC";#N/A,#N/A,FALSE,"Total"}</definedName>
    <definedName name="wrn.Man._.Power._3_2" localSheetId="2" hidden="1">{#N/A,#N/A,FALSE,"Mech";#N/A,#N/A,FALSE,"Body";#N/A,#N/A,FALSE,"Machine";#N/A,#N/A,FALSE,"Forklift";#N/A,#N/A,FALSE,"OtherHC";#N/A,#N/A,FALSE,"Total"}</definedName>
    <definedName name="wrn.Man._.Power._3_2" localSheetId="4" hidden="1">{#N/A,#N/A,FALSE,"Mech";#N/A,#N/A,FALSE,"Body";#N/A,#N/A,FALSE,"Machine";#N/A,#N/A,FALSE,"Forklift";#N/A,#N/A,FALSE,"OtherHC";#N/A,#N/A,FALSE,"Total"}</definedName>
    <definedName name="wrn.Man._.Power._3_2" hidden="1">{#N/A,#N/A,FALSE,"Mech";#N/A,#N/A,FALSE,"Body";#N/A,#N/A,FALSE,"Machine";#N/A,#N/A,FALSE,"Forklift";#N/A,#N/A,FALSE,"OtherHC";#N/A,#N/A,FALSE,"Total"}</definedName>
    <definedName name="wrn.Man._.Power._4" localSheetId="2" hidden="1">{#N/A,#N/A,FALSE,"Mech";#N/A,#N/A,FALSE,"Body";#N/A,#N/A,FALSE,"Machine";#N/A,#N/A,FALSE,"Forklift";#N/A,#N/A,FALSE,"OtherHC";#N/A,#N/A,FALSE,"Total"}</definedName>
    <definedName name="wrn.Man._.Power._4" localSheetId="4" hidden="1">{#N/A,#N/A,FALSE,"Mech";#N/A,#N/A,FALSE,"Body";#N/A,#N/A,FALSE,"Machine";#N/A,#N/A,FALSE,"Forklift";#N/A,#N/A,FALSE,"OtherHC";#N/A,#N/A,FALSE,"Total"}</definedName>
    <definedName name="wrn.Man._.Power._4" hidden="1">{#N/A,#N/A,FALSE,"Mech";#N/A,#N/A,FALSE,"Body";#N/A,#N/A,FALSE,"Machine";#N/A,#N/A,FALSE,"Forklift";#N/A,#N/A,FALSE,"OtherHC";#N/A,#N/A,FALSE,"Total"}</definedName>
    <definedName name="wrn.Man._.Power._5" localSheetId="2" hidden="1">{#N/A,#N/A,FALSE,"Mech";#N/A,#N/A,FALSE,"Body";#N/A,#N/A,FALSE,"Machine";#N/A,#N/A,FALSE,"Forklift";#N/A,#N/A,FALSE,"OtherHC";#N/A,#N/A,FALSE,"Total"}</definedName>
    <definedName name="wrn.Man._.Power._5" localSheetId="4" hidden="1">{#N/A,#N/A,FALSE,"Mech";#N/A,#N/A,FALSE,"Body";#N/A,#N/A,FALSE,"Machine";#N/A,#N/A,FALSE,"Forklift";#N/A,#N/A,FALSE,"OtherHC";#N/A,#N/A,FALSE,"Total"}</definedName>
    <definedName name="wrn.Man._.Power._5" hidden="1">{#N/A,#N/A,FALSE,"Mech";#N/A,#N/A,FALSE,"Body";#N/A,#N/A,FALSE,"Machine";#N/A,#N/A,FALSE,"Forklift";#N/A,#N/A,FALSE,"OtherHC";#N/A,#N/A,FALSE,"Total"}</definedName>
    <definedName name="wrn.Man._.Power.1" localSheetId="2" hidden="1">{#N/A,#N/A,FALSE,"Mech";#N/A,#N/A,FALSE,"Body";#N/A,#N/A,FALSE,"Machine";#N/A,#N/A,FALSE,"Forklift";#N/A,#N/A,FALSE,"OtherHC";#N/A,#N/A,FALSE,"Total"}</definedName>
    <definedName name="wrn.Man._.Power.1" localSheetId="4" hidden="1">{#N/A,#N/A,FALSE,"Mech";#N/A,#N/A,FALSE,"Body";#N/A,#N/A,FALSE,"Machine";#N/A,#N/A,FALSE,"Forklift";#N/A,#N/A,FALSE,"OtherHC";#N/A,#N/A,FALSE,"Total"}</definedName>
    <definedName name="wrn.Man._.Power.1" hidden="1">{#N/A,#N/A,FALSE,"Mech";#N/A,#N/A,FALSE,"Body";#N/A,#N/A,FALSE,"Machine";#N/A,#N/A,FALSE,"Forklift";#N/A,#N/A,FALSE,"OtherHC";#N/A,#N/A,FALSE,"Total"}</definedName>
    <definedName name="wrn.Manpower._.Details." localSheetId="2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wrn.Manpower._.Details." localSheetId="4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wrn.Manpower._.Details.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wrn.market._.share.">{#N/A,#N/A,FALSE,"Bestfoods";#N/A,#N/A,FALSE,"Campbell";#N/A,#N/A,FALSE,"ConAgra";#N/A,#N/A,FALSE,"Healthy Choice";#N/A,#N/A,FALSE,"Int'l Home Foods";#N/A,#N/A,FALSE,"General Mills";#N/A,#N/A,FALSE,"Heinz";#N/A,#N/A,FALSE,"Kellogg";#N/A,#N/A,FALSE,"Kraft";#N/A,#N/A,FALSE,"Nabisco";#N/A,#N/A,FALSE,"Quaker Oats";#N/A,#N/A,FALSE,"Sara Lee";#N/A,#N/A,FALSE,"print summary"}</definedName>
    <definedName name="wrn.Massimo." localSheetId="2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wrn.Massimo." localSheetId="4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wrn.Massimo." hidden="1">{#N/A,#N/A,TRUE,"Total Market";#N/A,#N/A,TRUE,"Pricing Table";#N/A,#N/A,TRUE,"Residential Minutes";#N/A,#N/A,TRUE,"Small Bus Minutes";#N/A,#N/A,TRUE,"Medium Bus Minures";#N/A,#N/A,TRUE,"Corporate Min penetration";#N/A,#N/A,TRUE,"Line Penetration";#N/A,#N/A,TRUE,"Direct Line Penetration";#N/A,#N/A,TRUE,"Indirect Lines";#N/A,#N/A,TRUE,"Penetration% by Customer";#N/A,#N/A,TRUE,"Penetration% by Product";#N/A,#N/A,TRUE,"Minutes-Revenue by Product";#N/A,#N/A,TRUE,"Product Minute penetration";#N/A,#N/A,TRUE,"Customer Minutes Penetration"}</definedName>
    <definedName name="wrn.MATRICES._.and._.CFs." localSheetId="2" hidden="1">{#N/A,#N/A,FALSE,"Assumptions";#N/A,#N/A,FALSE,"Consol CF";#N/A,#N/A,FALSE,"matx B4 DS";#N/A,#N/A,FALSE,"Hacienda CF";#N/A,#N/A,FALSE,"matx B4 DS Hac";#N/A,#N/A,FALSE,"Chabot CF";#N/A,#N/A,FALSE,"matx B4 DS Chabot";#N/A,#N/A,FALSE,"Diablo CF";#N/A,#N/A,FALSE,"matx B4 DS Diablo"}</definedName>
    <definedName name="wrn.MATRICES._.and._.CFs." localSheetId="4" hidden="1">{#N/A,#N/A,FALSE,"Assumptions";#N/A,#N/A,FALSE,"Consol CF";#N/A,#N/A,FALSE,"matx B4 DS";#N/A,#N/A,FALSE,"Hacienda CF";#N/A,#N/A,FALSE,"matx B4 DS Hac";#N/A,#N/A,FALSE,"Chabot CF";#N/A,#N/A,FALSE,"matx B4 DS Chabot";#N/A,#N/A,FALSE,"Diablo CF";#N/A,#N/A,FALSE,"matx B4 DS Diablo"}</definedName>
    <definedName name="wrn.MATRICES._.and._.CFs." hidden="1">{#N/A,#N/A,FALSE,"Assumptions";#N/A,#N/A,FALSE,"Consol CF";#N/A,#N/A,FALSE,"matx B4 DS";#N/A,#N/A,FALSE,"Hacienda CF";#N/A,#N/A,FALSE,"matx B4 DS Hac";#N/A,#N/A,FALSE,"Chabot CF";#N/A,#N/A,FALSE,"matx B4 DS Chabot";#N/A,#N/A,FALSE,"Diablo CF";#N/A,#N/A,FALSE,"matx B4 DS Diablo"}</definedName>
    <definedName name="wrn.MATRICIES._.ONLY." localSheetId="2" hidden="1">{#N/A,#N/A,FALSE,"matx B4 DS";#N/A,#N/A,FALSE,"matx B4 DS Hac";#N/A,#N/A,FALSE,"matx B4 DS Chabot";#N/A,#N/A,FALSE,"matx B4 DS Diablo"}</definedName>
    <definedName name="wrn.MATRICIES._.ONLY." localSheetId="4" hidden="1">{#N/A,#N/A,FALSE,"matx B4 DS";#N/A,#N/A,FALSE,"matx B4 DS Hac";#N/A,#N/A,FALSE,"matx B4 DS Chabot";#N/A,#N/A,FALSE,"matx B4 DS Diablo"}</definedName>
    <definedName name="wrn.MATRICIES._.ONLY." hidden="1">{#N/A,#N/A,FALSE,"matx B4 DS";#N/A,#N/A,FALSE,"matx B4 DS Hac";#N/A,#N/A,FALSE,"matx B4 DS Chabot";#N/A,#N/A,FALSE,"matx B4 DS Diablo"}</definedName>
    <definedName name="wrn.memo." localSheetId="2" hidden="1">{#N/A,#N/A,TRUE,"financial";#N/A,#N/A,TRUE,"plants"}</definedName>
    <definedName name="wrn.memo." localSheetId="4" hidden="1">{#N/A,#N/A,TRUE,"financial";#N/A,#N/A,TRUE,"plants"}</definedName>
    <definedName name="wrn.memo." hidden="1">{#N/A,#N/A,TRUE,"financial";#N/A,#N/A,TRUE,"plants"}</definedName>
    <definedName name="wrn.merger." localSheetId="2" hidden="1">{"assumption merger",#N/A,TRUE,"Merger";"has gets merger",#N/A,TRUE,"Merger";"accretion dilution",#N/A,TRUE,"Merger";"accretion dilution sensitivity",#N/A,TRUE,"Merger";"comparison credit stats",#N/A,TRUE,"Merger";"pf credit stats",#N/A,TRUE,"Merger";"rel contribution",#N/A,TRUE,"contribution";"avp",#N/A,TRUE,"AVP";"pf sheets",#N/A,TRUE,"Merger";"segment analysis",#N/A,TRUE,"contribution"}</definedName>
    <definedName name="wrn.merger." localSheetId="4" hidden="1">{"assumption merger",#N/A,TRUE,"Merger";"has gets merger",#N/A,TRUE,"Merger";"accretion dilution",#N/A,TRUE,"Merger";"accretion dilution sensitivity",#N/A,TRUE,"Merger";"comparison credit stats",#N/A,TRUE,"Merger";"pf credit stats",#N/A,TRUE,"Merger";"rel contribution",#N/A,TRUE,"contribution";"avp",#N/A,TRUE,"AVP";"pf sheets",#N/A,TRUE,"Merger";"segment analysis",#N/A,TRUE,"contribution"}</definedName>
    <definedName name="wrn.merger." hidden="1">{"assumption merger",#N/A,TRUE,"Merger";"has gets merger",#N/A,TRUE,"Merger";"accretion dilution",#N/A,TRUE,"Merger";"accretion dilution sensitivity",#N/A,TRUE,"Merger";"comparison credit stats",#N/A,TRUE,"Merger";"pf credit stats",#N/A,TRUE,"Merger";"rel contribution",#N/A,TRUE,"contribution";"avp",#N/A,TRUE,"AVP";"pf sheets",#N/A,TRUE,"Merger";"segment analysis",#N/A,TRUE,"contribution"}</definedName>
    <definedName name="wrn.MERGER._.PLANS." localSheetId="2" hidden="1">{"Assumptions1",#N/A,FALSE,"Assumptions";"MergerPlans1","20yearamort",FALSE,"MergerPlans";"MergerPlans1","40yearamort",FALSE,"MergerPlans";"MergerPlans2",#N/A,FALSE,"MergerPlans";"inputs",#N/A,FALSE,"MergerPlans"}</definedName>
    <definedName name="wrn.MERGER._.PLANS." localSheetId="4" hidden="1">{"Assumptions1",#N/A,FALSE,"Assumptions";"MergerPlans1","20yearamort",FALSE,"MergerPlans";"MergerPlans1","40yearamort",FALSE,"MergerPlans";"MergerPlans2",#N/A,FALSE,"MergerPlans";"inputs",#N/A,FALSE,"MergerPlans"}</definedName>
    <definedName name="wrn.MERGER._.PLANS." hidden="1">{"Assumptions1",#N/A,FALSE,"Assumptions";"MergerPlans1","20yearamort",FALSE,"MergerPlans";"MergerPlans1","40yearamort",FALSE,"MergerPlans";"MergerPlans2",#N/A,FALSE,"MergerPlans";"inputs",#N/A,FALSE,"MergerPlans"}</definedName>
    <definedName name="wrn.Mgmt._.Report._.Operating._.Units." localSheetId="2" hidden="1">{#N/A,#N/A,TRUE,"SUMMARY";#N/A,#N/A,TRUE,"MO";#N/A,#N/A,TRUE,"csxwt hong kong";#N/A,#N/A,TRUE,"soict";#N/A,#N/A,TRUE,"csxwtg bv";#N/A,#N/A,TRUE,"csxwt xiamen";#N/A,#N/A,TRUE,"csxwt adelaide";#N/A,#N/A,TRUE,"otlhk";#N/A,#N/A,TRUE,"haina";#N/A,#N/A,TRUE,"wcs";#N/A,#N/A,TRUE,"ATL";#N/A,#N/A,TRUE,"ATLY";#N/A,#N/A,TRUE,"act";#N/A,#N/A,TRUE,"tmr";#N/A,#N/A,TRUE,"VOS";#N/A,#N/A,TRUE,"CABELLO";#N/A,#N/A,TRUE,"CSXOT";#N/A,#N/A,TRUE,"csxwtg kg ";#N/A,#N/A,TRUE,"wcs shanghai";#N/A,#N/A,TRUE,"csxwt dominicana";#N/A,#N/A,TRUE,"corp";#N/A,#N/A,TRUE,"elim"}</definedName>
    <definedName name="wrn.Mgmt._.Report._.Operating._.Units." localSheetId="4" hidden="1">{#N/A,#N/A,TRUE,"SUMMARY";#N/A,#N/A,TRUE,"MO";#N/A,#N/A,TRUE,"csxwt hong kong";#N/A,#N/A,TRUE,"soict";#N/A,#N/A,TRUE,"csxwtg bv";#N/A,#N/A,TRUE,"csxwt xiamen";#N/A,#N/A,TRUE,"csxwt adelaide";#N/A,#N/A,TRUE,"otlhk";#N/A,#N/A,TRUE,"haina";#N/A,#N/A,TRUE,"wcs";#N/A,#N/A,TRUE,"ATL";#N/A,#N/A,TRUE,"ATLY";#N/A,#N/A,TRUE,"act";#N/A,#N/A,TRUE,"tmr";#N/A,#N/A,TRUE,"VOS";#N/A,#N/A,TRUE,"CABELLO";#N/A,#N/A,TRUE,"CSXOT";#N/A,#N/A,TRUE,"csxwtg kg ";#N/A,#N/A,TRUE,"wcs shanghai";#N/A,#N/A,TRUE,"csxwt dominicana";#N/A,#N/A,TRUE,"corp";#N/A,#N/A,TRUE,"elim"}</definedName>
    <definedName name="wrn.Mgmt._.Report._.Operating._.Units." hidden="1">{#N/A,#N/A,TRUE,"SUMMARY";#N/A,#N/A,TRUE,"MO";#N/A,#N/A,TRUE,"csxwt hong kong";#N/A,#N/A,TRUE,"soict";#N/A,#N/A,TRUE,"csxwtg bv";#N/A,#N/A,TRUE,"csxwt xiamen";#N/A,#N/A,TRUE,"csxwt adelaide";#N/A,#N/A,TRUE,"otlhk";#N/A,#N/A,TRUE,"haina";#N/A,#N/A,TRUE,"wcs";#N/A,#N/A,TRUE,"ATL";#N/A,#N/A,TRUE,"ATLY";#N/A,#N/A,TRUE,"act";#N/A,#N/A,TRUE,"tmr";#N/A,#N/A,TRUE,"VOS";#N/A,#N/A,TRUE,"CABELLO";#N/A,#N/A,TRUE,"CSXOT";#N/A,#N/A,TRUE,"csxwtg kg ";#N/A,#N/A,TRUE,"wcs shanghai";#N/A,#N/A,TRUE,"csxwt dominicana";#N/A,#N/A,TRUE,"corp";#N/A,#N/A,TRUE,"elim"}</definedName>
    <definedName name="wrn.MLP." localSheetId="2" hidden="1">{#N/A,#N/A,FALSE,"Oppsumm DnB";#N/A,#N/A,FALSE,"Oppsumm BKD";#N/A,#N/A,FALSE,"Oppsumm KKD";#N/A,#N/A,FALSE,"Gen forutsetn";#N/A,#N/A,FALSE,"Strategisk alt.-Elektronisk";#N/A,#N/A,FALSE,"Kjøp av skillemynt";#N/A,#N/A,FALSE,"Salg av skillemynt";#N/A,#N/A,FALSE,"Sjekk andre bankers kunder";#N/A,#N/A,FALSE,"Innløsning av anvisning";#N/A,#N/A,FALSE,"Giro med kvittering";#N/A,#N/A,FALSE,"Giro uten kvittering";#N/A,#N/A,FALSE,"Uttak skranke";#N/A,#N/A,FALSE,"Innskudd skranke";#N/A,#N/A,FALSE,"Åpne punkter"}</definedName>
    <definedName name="wrn.MLP." localSheetId="4" hidden="1">{#N/A,#N/A,FALSE,"Oppsumm DnB";#N/A,#N/A,FALSE,"Oppsumm BKD";#N/A,#N/A,FALSE,"Oppsumm KKD";#N/A,#N/A,FALSE,"Gen forutsetn";#N/A,#N/A,FALSE,"Strategisk alt.-Elektronisk";#N/A,#N/A,FALSE,"Kjøp av skillemynt";#N/A,#N/A,FALSE,"Salg av skillemynt";#N/A,#N/A,FALSE,"Sjekk andre bankers kunder";#N/A,#N/A,FALSE,"Innløsning av anvisning";#N/A,#N/A,FALSE,"Giro med kvittering";#N/A,#N/A,FALSE,"Giro uten kvittering";#N/A,#N/A,FALSE,"Uttak skranke";#N/A,#N/A,FALSE,"Innskudd skranke";#N/A,#N/A,FALSE,"Åpne punkter"}</definedName>
    <definedName name="wrn.MLP." hidden="1">{#N/A,#N/A,FALSE,"Oppsumm DnB";#N/A,#N/A,FALSE,"Oppsumm BKD";#N/A,#N/A,FALSE,"Oppsumm KKD";#N/A,#N/A,FALSE,"Gen forutsetn";#N/A,#N/A,FALSE,"Strategisk alt.-Elektronisk";#N/A,#N/A,FALSE,"Kjøp av skillemynt";#N/A,#N/A,FALSE,"Salg av skillemynt";#N/A,#N/A,FALSE,"Sjekk andre bankers kunder";#N/A,#N/A,FALSE,"Innløsning av anvisning";#N/A,#N/A,FALSE,"Giro med kvittering";#N/A,#N/A,FALSE,"Giro uten kvittering";#N/A,#N/A,FALSE,"Uttak skranke";#N/A,#N/A,FALSE,"Innskudd skranke";#N/A,#N/A,FALSE,"Åpne punkter"}</definedName>
    <definedName name="wrn.MLP._.scenarier." localSheetId="2" hidden="1">{#N/A,#N/A,FALSE,"Scen Kjøp sk.mynt 1";#N/A,#N/A,FALSE,"Scen-Salg sk-mynt 1";#N/A,#N/A,FALSE,"Scenario-Sjekk andre banker";#N/A,#N/A,FALSE,"Scenario - innløsning";#N/A,#N/A,FALSE,"Scenario -Giro_m_kvittering";#N/A,#N/A,FALSE,"Scenario-Giro_u_kvitt";#N/A,#N/A,FALSE,"Scenario - uttak skranke";#N/A,#N/A,FALSE,"Scenario - bedriftsinnskudd"}</definedName>
    <definedName name="wrn.MLP._.scenarier." localSheetId="4" hidden="1">{#N/A,#N/A,FALSE,"Scen Kjøp sk.mynt 1";#N/A,#N/A,FALSE,"Scen-Salg sk-mynt 1";#N/A,#N/A,FALSE,"Scenario-Sjekk andre banker";#N/A,#N/A,FALSE,"Scenario - innløsning";#N/A,#N/A,FALSE,"Scenario -Giro_m_kvittering";#N/A,#N/A,FALSE,"Scenario-Giro_u_kvitt";#N/A,#N/A,FALSE,"Scenario - uttak skranke";#N/A,#N/A,FALSE,"Scenario - bedriftsinnskudd"}</definedName>
    <definedName name="wrn.MLP._.scenarier." hidden="1">{#N/A,#N/A,FALSE,"Scen Kjøp sk.mynt 1";#N/A,#N/A,FALSE,"Scen-Salg sk-mynt 1";#N/A,#N/A,FALSE,"Scenario-Sjekk andre banker";#N/A,#N/A,FALSE,"Scenario - innløsning";#N/A,#N/A,FALSE,"Scenario -Giro_m_kvittering";#N/A,#N/A,FALSE,"Scenario-Giro_u_kvitt";#N/A,#N/A,FALSE,"Scenario - uttak skranke";#N/A,#N/A,FALSE,"Scenario - bedriftsinnskudd"}</definedName>
    <definedName name="wrn.MOBA._.Results." localSheetId="2" hidden="1">{"Summary",#N/A,TRUE,"SUMMARY";"Market View",#N/A,TRUE,"MARKET";"Statistical Summary",#N/A,TRUE,"statistics";"Financial Ratios",#N/A,TRUE,"Ratios";"MacroMicro Assumptions",#N/A,TRUE,"MacroMicro";"Tariffs",#N/A,TRUE,"TARIFFS";"Net Present Valuation",#N/A,TRUE,"NPV";"Profit and Loss",#N/A,TRUE,"P&amp;L";"Balance Sheet",#N/A,TRUE,"BALANCE";"FCF",#N/A,TRUE,"FCF";"Flow of Funds",#N/A,TRUE,"Flow of Funds";"Finance",#N/A,TRUE,"Finance";"Valuation",#N/A,TRUE,"Value"}</definedName>
    <definedName name="wrn.MOBA._.Results." localSheetId="4" hidden="1">{"Summary",#N/A,TRUE,"SUMMARY";"Market View",#N/A,TRUE,"MARKET";"Statistical Summary",#N/A,TRUE,"statistics";"Financial Ratios",#N/A,TRUE,"Ratios";"MacroMicro Assumptions",#N/A,TRUE,"MacroMicro";"Tariffs",#N/A,TRUE,"TARIFFS";"Net Present Valuation",#N/A,TRUE,"NPV";"Profit and Loss",#N/A,TRUE,"P&amp;L";"Balance Sheet",#N/A,TRUE,"BALANCE";"FCF",#N/A,TRUE,"FCF";"Flow of Funds",#N/A,TRUE,"Flow of Funds";"Finance",#N/A,TRUE,"Finance";"Valuation",#N/A,TRUE,"Value"}</definedName>
    <definedName name="wrn.MOBA._.Results." hidden="1">{"Summary",#N/A,TRUE,"SUMMARY";"Market View",#N/A,TRUE,"MARKET";"Statistical Summary",#N/A,TRUE,"statistics";"Financial Ratios",#N/A,TRUE,"Ratios";"MacroMicro Assumptions",#N/A,TRUE,"MacroMicro";"Tariffs",#N/A,TRUE,"TARIFFS";"Net Present Valuation",#N/A,TRUE,"NPV";"Profit and Loss",#N/A,TRUE,"P&amp;L";"Balance Sheet",#N/A,TRUE,"BALANCE";"FCF",#N/A,TRUE,"FCF";"Flow of Funds",#N/A,TRUE,"Flow of Funds";"Finance",#N/A,TRUE,"Finance";"Valuation",#N/A,TRUE,"Value"}</definedName>
    <definedName name="wrn.MOBIL." localSheetId="2" hidden="1">{"quarter",#N/A,FALSE,"MOB"}</definedName>
    <definedName name="wrn.MOBIL." localSheetId="4" hidden="1">{"quarter",#N/A,FALSE,"MOB"}</definedName>
    <definedName name="wrn.MOBIL." hidden="1">{"quarter",#N/A,FALSE,"MOB"}</definedName>
    <definedName name="wrn.MOBIL._1" localSheetId="2" hidden="1">{"quarter",#N/A,FALSE,"MOB"}</definedName>
    <definedName name="wrn.MOBIL._1" localSheetId="4" hidden="1">{"quarter",#N/A,FALSE,"MOB"}</definedName>
    <definedName name="wrn.MOBIL._1" hidden="1">{"quarter",#N/A,FALSE,"MOB"}</definedName>
    <definedName name="wrn.MOBIL._2" localSheetId="2" hidden="1">{"quarter",#N/A,FALSE,"MOB"}</definedName>
    <definedName name="wrn.MOBIL._2" localSheetId="4" hidden="1">{"quarter",#N/A,FALSE,"MOB"}</definedName>
    <definedName name="wrn.MOBIL._2" hidden="1">{"quarter",#N/A,FALSE,"MOB"}</definedName>
    <definedName name="wrn.mobile." localSheetId="2" hidden="1">{#N/A,#N/A,FALSE,"Denmark";#N/A,#N/A,FALSE,"Denmark"}</definedName>
    <definedName name="wrn.mobile." localSheetId="4" hidden="1">{#N/A,#N/A,FALSE,"Denmark";#N/A,#N/A,FALSE,"Denmark"}</definedName>
    <definedName name="wrn.mobile." hidden="1">{#N/A,#N/A,FALSE,"Denmark";#N/A,#N/A,FALSE,"Denmark"}</definedName>
    <definedName name="wrn.mobile._1" localSheetId="2" hidden="1">{#N/A,#N/A,FALSE,"Denmark";#N/A,#N/A,FALSE,"Denmark"}</definedName>
    <definedName name="wrn.mobile._1" localSheetId="4" hidden="1">{#N/A,#N/A,FALSE,"Denmark";#N/A,#N/A,FALSE,"Denmark"}</definedName>
    <definedName name="wrn.mobile._1" hidden="1">{#N/A,#N/A,FALSE,"Denmark";#N/A,#N/A,FALSE,"Denmark"}</definedName>
    <definedName name="wrn.mobile._2" localSheetId="2" hidden="1">{#N/A,#N/A,FALSE,"Denmark";#N/A,#N/A,FALSE,"Denmark"}</definedName>
    <definedName name="wrn.mobile._2" localSheetId="4" hidden="1">{#N/A,#N/A,FALSE,"Denmark";#N/A,#N/A,FALSE,"Denmark"}</definedName>
    <definedName name="wrn.mobile._2" hidden="1">{#N/A,#N/A,FALSE,"Denmark";#N/A,#N/A,FALSE,"Denmark"}</definedName>
    <definedName name="wrn.MoD._.Summary." localSheetId="2" hidden="1">{"Summary sheet",#N/A,TRUE,"Output pres";"Proforma 1 and 2",#N/A,TRUE,"Ratios";"Proforma 3,4 and 5",#N/A,TRUE,"FS";"Proforma 8,9 and 10",#N/A,TRUE,"Calcs"}</definedName>
    <definedName name="wrn.MoD._.Summary." localSheetId="4" hidden="1">{"Summary sheet",#N/A,TRUE,"Output pres";"Proforma 1 and 2",#N/A,TRUE,"Ratios";"Proforma 3,4 and 5",#N/A,TRUE,"FS";"Proforma 8,9 and 10",#N/A,TRUE,"Calcs"}</definedName>
    <definedName name="wrn.MoD._.Summary." hidden="1">{"Summary sheet",#N/A,TRUE,"Output pres";"Proforma 1 and 2",#N/A,TRUE,"Ratios";"Proforma 3,4 and 5",#N/A,TRUE,"FS";"Proforma 8,9 and 10",#N/A,TRUE,"Calcs"}</definedName>
    <definedName name="wrn.MoD._.Summary._1" localSheetId="2" hidden="1">{"Summary sheet",#N/A,TRUE,"Output pres";"Proforma 1 and 2",#N/A,TRUE,"Ratios";"Proforma 3,4 and 5",#N/A,TRUE,"FS";"Proforma 8,9 and 10",#N/A,TRUE,"Calcs"}</definedName>
    <definedName name="wrn.MoD._.Summary._1" localSheetId="4" hidden="1">{"Summary sheet",#N/A,TRUE,"Output pres";"Proforma 1 and 2",#N/A,TRUE,"Ratios";"Proforma 3,4 and 5",#N/A,TRUE,"FS";"Proforma 8,9 and 10",#N/A,TRUE,"Calcs"}</definedName>
    <definedName name="wrn.MoD._.Summary._1" hidden="1">{"Summary sheet",#N/A,TRUE,"Output pres";"Proforma 1 and 2",#N/A,TRUE,"Ratios";"Proforma 3,4 and 5",#N/A,TRUE,"FS";"Proforma 8,9 and 10",#N/A,TRUE,"Calcs"}</definedName>
    <definedName name="wrn.MoD._.Summary._2" localSheetId="2" hidden="1">{"Summary sheet",#N/A,TRUE,"Output pres";"Proforma 1 and 2",#N/A,TRUE,"Ratios";"Proforma 3,4 and 5",#N/A,TRUE,"FS";"Proforma 8,9 and 10",#N/A,TRUE,"Calcs"}</definedName>
    <definedName name="wrn.MoD._.Summary._2" localSheetId="4" hidden="1">{"Summary sheet",#N/A,TRUE,"Output pres";"Proforma 1 and 2",#N/A,TRUE,"Ratios";"Proforma 3,4 and 5",#N/A,TRUE,"FS";"Proforma 8,9 and 10",#N/A,TRUE,"Calcs"}</definedName>
    <definedName name="wrn.MoD._.Summary._2" hidden="1">{"Summary sheet",#N/A,TRUE,"Output pres";"Proforma 1 and 2",#N/A,TRUE,"Ratios";"Proforma 3,4 and 5",#N/A,TRUE,"FS";"Proforma 8,9 and 10",#N/A,TRUE,"Calcs"}</definedName>
    <definedName name="wrn.Model." localSheetId="2" hidden="1">{"DCF",#N/A,FALSE,"DCF"}</definedName>
    <definedName name="wrn.Model." localSheetId="4" hidden="1">{"DCF",#N/A,FALSE,"DCF"}</definedName>
    <definedName name="wrn.Model." hidden="1">{"DCF",#N/A,FALSE,"DCF"}</definedName>
    <definedName name="wrn.Month._.end._.call." localSheetId="2" hidden="1">{#N/A,#N/A,FALSE,"Bud Month-end Call";#N/A,#N/A,FALSE,"Bud vs Actual";#N/A,#N/A,FALSE,"FC3 Month-end Call";#N/A,#N/A,FALSE,"FC3 vs Actual"}</definedName>
    <definedName name="wrn.Month._.end._.call." localSheetId="4" hidden="1">{#N/A,#N/A,FALSE,"Bud Month-end Call";#N/A,#N/A,FALSE,"Bud vs Actual";#N/A,#N/A,FALSE,"FC3 Month-end Call";#N/A,#N/A,FALSE,"FC3 vs Actual"}</definedName>
    <definedName name="wrn.Month._.end._.call." hidden="1">{#N/A,#N/A,FALSE,"Bud Month-end Call";#N/A,#N/A,FALSE,"Bud vs Actual";#N/A,#N/A,FALSE,"FC3 Month-end Call";#N/A,#N/A,FALSE,"FC3 vs Actual"}</definedName>
    <definedName name="wrn.Month._.end._.report." localSheetId="2" hidden="1">{#N/A,#N/A,FALSE,"Bud Month-end Call";#N/A,#N/A,FALSE,"Bud vs Actual";#N/A,#N/A,FALSE,"Bud vs Actual Variances";#N/A,#N/A,FALSE,"FC3 Month-end Call";#N/A,#N/A,FALSE,"FC3 vs Actual";#N/A,#N/A,FALSE,"FC3 vs Actual Variances";#N/A,#N/A,FALSE,"Roll-up";#N/A,#N/A,FALSE,"Production";#N/A,#N/A,FALSE,"Waste Model";"bva costs - total",#N/A,FALSE,"Costs - Budget vs Actual";"bva costs - plant",#N/A,FALSE,"Costs - Budget vs Actual";"bva costs - cmw",#N/A,FALSE,"Costs - Budget vs Actual";"bva costs - bts",#N/A,FALSE,"Costs - Budget vs Actual";"bva costs - pts",#N/A,FALSE,"Costs - Budget vs Actual";"bva costs - transport",#N/A,FALSE,"Costs - Budget vs Actual"}</definedName>
    <definedName name="wrn.Month._.end._.report." localSheetId="4" hidden="1">{#N/A,#N/A,FALSE,"Bud Month-end Call";#N/A,#N/A,FALSE,"Bud vs Actual";#N/A,#N/A,FALSE,"Bud vs Actual Variances";#N/A,#N/A,FALSE,"FC3 Month-end Call";#N/A,#N/A,FALSE,"FC3 vs Actual";#N/A,#N/A,FALSE,"FC3 vs Actual Variances";#N/A,#N/A,FALSE,"Roll-up";#N/A,#N/A,FALSE,"Production";#N/A,#N/A,FALSE,"Waste Model";"bva costs - total",#N/A,FALSE,"Costs - Budget vs Actual";"bva costs - plant",#N/A,FALSE,"Costs - Budget vs Actual";"bva costs - cmw",#N/A,FALSE,"Costs - Budget vs Actual";"bva costs - bts",#N/A,FALSE,"Costs - Budget vs Actual";"bva costs - pts",#N/A,FALSE,"Costs - Budget vs Actual";"bva costs - transport",#N/A,FALSE,"Costs - Budget vs Actual"}</definedName>
    <definedName name="wrn.Month._.end._.report." hidden="1">{#N/A,#N/A,FALSE,"Bud Month-end Call";#N/A,#N/A,FALSE,"Bud vs Actual";#N/A,#N/A,FALSE,"Bud vs Actual Variances";#N/A,#N/A,FALSE,"FC3 Month-end Call";#N/A,#N/A,FALSE,"FC3 vs Actual";#N/A,#N/A,FALSE,"FC3 vs Actual Variances";#N/A,#N/A,FALSE,"Roll-up";#N/A,#N/A,FALSE,"Production";#N/A,#N/A,FALSE,"Waste Model";"bva costs - total",#N/A,FALSE,"Costs - Budget vs Actual";"bva costs - plant",#N/A,FALSE,"Costs - Budget vs Actual";"bva costs - cmw",#N/A,FALSE,"Costs - Budget vs Actual";"bva costs - bts",#N/A,FALSE,"Costs - Budget vs Actual";"bva costs - pts",#N/A,FALSE,"Costs - Budget vs Actual";"bva costs - transport",#N/A,FALSE,"Costs - Budget vs Actual"}</definedName>
    <definedName name="wrn.Monthly." localSheetId="2" hidden="1">{#N/A,#N/A,FALSE,"EL-M-01";#N/A,#N/A,FALSE,"EL-M-02";#N/A,#N/A,FALSE,"EL-M-03";#N/A,#N/A,FALSE,"EL-S-01";#N/A,#N/A,FALSE,"EL-S-02";#N/A,#N/A,FALSE,"EL-A-01";#N/A,#N/A,FALSE,"EL-A-02"}</definedName>
    <definedName name="wrn.Monthly." localSheetId="4" hidden="1">{#N/A,#N/A,FALSE,"EL-M-01";#N/A,#N/A,FALSE,"EL-M-02";#N/A,#N/A,FALSE,"EL-M-03";#N/A,#N/A,FALSE,"EL-S-01";#N/A,#N/A,FALSE,"EL-S-02";#N/A,#N/A,FALSE,"EL-A-01";#N/A,#N/A,FALSE,"EL-A-02"}</definedName>
    <definedName name="wrn.Monthly." hidden="1">{#N/A,#N/A,FALSE,"EL-M-01";#N/A,#N/A,FALSE,"EL-M-02";#N/A,#N/A,FALSE,"EL-M-03";#N/A,#N/A,FALSE,"EL-S-01";#N/A,#N/A,FALSE,"EL-S-02";#N/A,#N/A,FALSE,"EL-A-01";#N/A,#N/A,FALSE,"EL-A-02"}</definedName>
    <definedName name="wrn.Monthly._.Package." localSheetId="2" hidden="1">{#N/A,#N/A,TRUE,"Cash";#N/A,#N/A,TRUE,"AR";#N/A,#N/A,TRUE,"M&amp;S";#N/A,#N/A,TRUE,"OCA";#N/A,#N/A,TRUE,"DefTaxA";#N/A,#N/A,TRUE,"OLTA";#N/A,#N/A,TRUE,"Curr Liab";#N/A,#N/A,TRUE,"OLTL";#N/A,#N/A,TRUE,"DefTax";#N/A,#N/A,TRUE,"equity"}</definedName>
    <definedName name="wrn.Monthly._.Package." localSheetId="4" hidden="1">{#N/A,#N/A,TRUE,"Cash";#N/A,#N/A,TRUE,"AR";#N/A,#N/A,TRUE,"M&amp;S";#N/A,#N/A,TRUE,"OCA";#N/A,#N/A,TRUE,"DefTaxA";#N/A,#N/A,TRUE,"OLTA";#N/A,#N/A,TRUE,"Curr Liab";#N/A,#N/A,TRUE,"OLTL";#N/A,#N/A,TRUE,"DefTax";#N/A,#N/A,TRUE,"equity"}</definedName>
    <definedName name="wrn.Monthly._.Package." hidden="1">{#N/A,#N/A,TRUE,"Cash";#N/A,#N/A,TRUE,"AR";#N/A,#N/A,TRUE,"M&amp;S";#N/A,#N/A,TRUE,"OCA";#N/A,#N/A,TRUE,"DefTaxA";#N/A,#N/A,TRUE,"OLTA";#N/A,#N/A,TRUE,"Curr Liab";#N/A,#N/A,TRUE,"OLTL";#N/A,#N/A,TRUE,"DefTax";#N/A,#N/A,TRUE,"equity"}</definedName>
    <definedName name="wrn.MYNM._.FS." localSheetId="2" hidden="1">{"NFS",#N/A,TRUE,"NFS";"IS",#N/A,TRUE,"IS";"BS",#N/A,TRUE,"BS"}</definedName>
    <definedName name="wrn.MYNM._.FS." localSheetId="4" hidden="1">{"NFS",#N/A,TRUE,"NFS";"IS",#N/A,TRUE,"IS";"BS",#N/A,TRUE,"BS"}</definedName>
    <definedName name="wrn.MYNM._.FS." hidden="1">{"NFS",#N/A,TRUE,"NFS";"IS",#N/A,TRUE,"IS";"BS",#N/A,TRUE,"BS"}</definedName>
    <definedName name="wrn.NA._.Model._.T._.and._.B." localSheetId="2" hidden="1">{"NA Top",#N/A,FALSE,"NA Model";"NA Bottom",#N/A,FALSE,"NA Model"}</definedName>
    <definedName name="wrn.NA._.Model._.T._.and._.B." localSheetId="4" hidden="1">{"NA Top",#N/A,FALSE,"NA Model";"NA Bottom",#N/A,FALSE,"NA Model"}</definedName>
    <definedName name="wrn.NA._.Model._.T._.and._.B." hidden="1">{"NA Top",#N/A,FALSE,"NA Model";"NA Bottom",#N/A,FALSE,"NA Model"}</definedName>
    <definedName name="wrn.NA_ULV._.Tand._.B." localSheetId="2" hidden="1">{"NA Top",#N/A,FALSE,"NA-ULV";"NA Bottom",#N/A,FALSE,"NA-ULV"}</definedName>
    <definedName name="wrn.NA_ULV._.Tand._.B." localSheetId="4" hidden="1">{"NA Top",#N/A,FALSE,"NA-ULV";"NA Bottom",#N/A,FALSE,"NA-ULV"}</definedName>
    <definedName name="wrn.NA_ULV._.Tand._.B." hidden="1">{"NA Top",#N/A,FALSE,"NA-ULV";"NA Bottom",#N/A,FALSE,"NA-ULV"}</definedName>
    <definedName name="wrn.NETWORK." hidden="1">"Formula removed, name can be deleted."</definedName>
    <definedName name="wrn.NEW." localSheetId="2" hidden="1">{#N/A,#N/A,FALSE,"Title";#N/A,#N/A,FALSE,"Index";#N/A,#N/A,FALSE,"Comm";#N/A,#N/A,FALSE,"A1";#N/A,#N/A,FALSE,"A2";#N/A,#N/A,FALSE,"A3";#N/A,#N/A,FALSE,"A4";#N/A,#N/A,FALSE,"A5";#N/A,#N/A,FALSE,"A6";#N/A,#N/A,FALSE,"A7";#N/A,#N/A,FALSE,"A8";#N/A,#N/A,FALSE,"A9";#N/A,#N/A,FALSE,"B1";#N/A,#N/A,FALSE,"B2";#N/A,#N/A,FALSE,"C1";#N/A,#N/A,FALSE,"C2";#N/A,#N/A,FALSE,"C3";#N/A,#N/A,FALSE,"C4";#N/A,#N/A,FALSE,"C5";#N/A,#N/A,FALSE,"D1";#N/A,#N/A,FALSE,"D2";#N/A,#N/A,FALSE,"D3";#N/A,#N/A,FALSE,"E1";#N/A,#N/A,FALSE,"E2";#N/A,#N/A,FALSE,"H1";#N/A,#N/A,FALSE,"H2";#N/A,#N/A,FALSE,"Summ";#N/A,#N/A,FALSE,"H3";#N/A,#N/A,FALSE,"H4";#N/A,#N/A,FALSE,"A10"}</definedName>
    <definedName name="wrn.NEW." localSheetId="4" hidden="1">{#N/A,#N/A,FALSE,"Title";#N/A,#N/A,FALSE,"Index";#N/A,#N/A,FALSE,"Comm";#N/A,#N/A,FALSE,"A1";#N/A,#N/A,FALSE,"A2";#N/A,#N/A,FALSE,"A3";#N/A,#N/A,FALSE,"A4";#N/A,#N/A,FALSE,"A5";#N/A,#N/A,FALSE,"A6";#N/A,#N/A,FALSE,"A7";#N/A,#N/A,FALSE,"A8";#N/A,#N/A,FALSE,"A9";#N/A,#N/A,FALSE,"B1";#N/A,#N/A,FALSE,"B2";#N/A,#N/A,FALSE,"C1";#N/A,#N/A,FALSE,"C2";#N/A,#N/A,FALSE,"C3";#N/A,#N/A,FALSE,"C4";#N/A,#N/A,FALSE,"C5";#N/A,#N/A,FALSE,"D1";#N/A,#N/A,FALSE,"D2";#N/A,#N/A,FALSE,"D3";#N/A,#N/A,FALSE,"E1";#N/A,#N/A,FALSE,"E2";#N/A,#N/A,FALSE,"H1";#N/A,#N/A,FALSE,"H2";#N/A,#N/A,FALSE,"Summ";#N/A,#N/A,FALSE,"H3";#N/A,#N/A,FALSE,"H4";#N/A,#N/A,FALSE,"A10"}</definedName>
    <definedName name="wrn.NEW." hidden="1">{#N/A,#N/A,FALSE,"Title";#N/A,#N/A,FALSE,"Index";#N/A,#N/A,FALSE,"Comm";#N/A,#N/A,FALSE,"A1";#N/A,#N/A,FALSE,"A2";#N/A,#N/A,FALSE,"A3";#N/A,#N/A,FALSE,"A4";#N/A,#N/A,FALSE,"A5";#N/A,#N/A,FALSE,"A6";#N/A,#N/A,FALSE,"A7";#N/A,#N/A,FALSE,"A8";#N/A,#N/A,FALSE,"A9";#N/A,#N/A,FALSE,"B1";#N/A,#N/A,FALSE,"B2";#N/A,#N/A,FALSE,"C1";#N/A,#N/A,FALSE,"C2";#N/A,#N/A,FALSE,"C3";#N/A,#N/A,FALSE,"C4";#N/A,#N/A,FALSE,"C5";#N/A,#N/A,FALSE,"D1";#N/A,#N/A,FALSE,"D2";#N/A,#N/A,FALSE,"D3";#N/A,#N/A,FALSE,"E1";#N/A,#N/A,FALSE,"E2";#N/A,#N/A,FALSE,"H1";#N/A,#N/A,FALSE,"H2";#N/A,#N/A,FALSE,"Summ";#N/A,#N/A,FALSE,"H3";#N/A,#N/A,FALSE,"H4";#N/A,#N/A,FALSE,"A10"}</definedName>
    <definedName name="wrn.New._.Forms." localSheetId="2" hidden="1">{#N/A,#N/A,FALSE,"ATF TYPA";#N/A,#N/A,FALSE,"COMP SS100";#N/A,#N/A,FALSE,"D HDX 40N";#N/A,#N/A,FALSE,"DXL 40";#N/A,#N/A,FALSE,"D XL 50 EXP";#N/A,#N/A,FALSE,"D SP 15W40";#N/A,#N/A,FALSE,"ECO 40N";#N/A,#N/A,FALSE,"GO 140GL-1";#N/A,#N/A,FALSE,"EPHD GO 68";#N/A,#N/A,FALSE,"EPHD GO460";#N/A,#N/A,FALSE,"HYD AW 32";#N/A,#N/A,FALSE,"HYD AW46";#N/A,#N/A,FALSE,"HYD ZP46";#N/A,#N/A,FALSE,"HYD ZP68";#N/A,#N/A,FALSE,"MO 40N";#N/A,#N/A,FALSE,"MO 50";#N/A,#N/A,FALSE,"MT SUP.20W50N";#N/A,#N/A,FALSE,"MT S 20W50(Tender)N";#N/A,#N/A,FALSE,"MULTIGRADE MO";#N/A,#N/A,FALSE,"PERF OIL 78";#N/A,#N/A,FALSE,"PR.MO.40";#N/A,#N/A,FALSE,"P.GEAR GL-3";#N/A,#N/A,FALSE,"SD OIL 40N";#N/A,#N/A,FALSE,"SD OIL HT 40N";#N/A,#N/A,FALSE,"S.D.ADV15W40";#N/A,#N/A,FALSE,"S.D.ADV 15W40 JOR";#N/A,#N/A,FALSE,"S GEAR 90 GL4N";#N/A,#N/A,FALSE,"S GEAR ZX 90";#N/A,#N/A,FALSE,"S GEAR ZX 140";#N/A,#N/A,FALSE,"S GEAR ZX 140N";#N/A,#N/A,FALSE,"SMO 20W50N";#N/A,#N/A,FALSE,"S OB TCW3";#N/A,#N/A,FALSE,"THERM Z32";#N/A,#N/A,FALSE,"T OIL 68";#N/A,#N/A,FALSE,"U UHP 15W40N";#N/A,#N/A,FALSE,"L ATF TX-2"}</definedName>
    <definedName name="wrn.New._.Forms." localSheetId="4" hidden="1">{#N/A,#N/A,FALSE,"ATF TYPA";#N/A,#N/A,FALSE,"COMP SS100";#N/A,#N/A,FALSE,"D HDX 40N";#N/A,#N/A,FALSE,"DXL 40";#N/A,#N/A,FALSE,"D XL 50 EXP";#N/A,#N/A,FALSE,"D SP 15W40";#N/A,#N/A,FALSE,"ECO 40N";#N/A,#N/A,FALSE,"GO 140GL-1";#N/A,#N/A,FALSE,"EPHD GO 68";#N/A,#N/A,FALSE,"EPHD GO460";#N/A,#N/A,FALSE,"HYD AW 32";#N/A,#N/A,FALSE,"HYD AW46";#N/A,#N/A,FALSE,"HYD ZP46";#N/A,#N/A,FALSE,"HYD ZP68";#N/A,#N/A,FALSE,"MO 40N";#N/A,#N/A,FALSE,"MO 50";#N/A,#N/A,FALSE,"MT SUP.20W50N";#N/A,#N/A,FALSE,"MT S 20W50(Tender)N";#N/A,#N/A,FALSE,"MULTIGRADE MO";#N/A,#N/A,FALSE,"PERF OIL 78";#N/A,#N/A,FALSE,"PR.MO.40";#N/A,#N/A,FALSE,"P.GEAR GL-3";#N/A,#N/A,FALSE,"SD OIL 40N";#N/A,#N/A,FALSE,"SD OIL HT 40N";#N/A,#N/A,FALSE,"S.D.ADV15W40";#N/A,#N/A,FALSE,"S.D.ADV 15W40 JOR";#N/A,#N/A,FALSE,"S GEAR 90 GL4N";#N/A,#N/A,FALSE,"S GEAR ZX 90";#N/A,#N/A,FALSE,"S GEAR ZX 140";#N/A,#N/A,FALSE,"S GEAR ZX 140N";#N/A,#N/A,FALSE,"SMO 20W50N";#N/A,#N/A,FALSE,"S OB TCW3";#N/A,#N/A,FALSE,"THERM Z32";#N/A,#N/A,FALSE,"T OIL 68";#N/A,#N/A,FALSE,"U UHP 15W40N";#N/A,#N/A,FALSE,"L ATF TX-2"}</definedName>
    <definedName name="wrn.New._.Forms." hidden="1">{#N/A,#N/A,FALSE,"ATF TYPA";#N/A,#N/A,FALSE,"COMP SS100";#N/A,#N/A,FALSE,"D HDX 40N";#N/A,#N/A,FALSE,"DXL 40";#N/A,#N/A,FALSE,"D XL 50 EXP";#N/A,#N/A,FALSE,"D SP 15W40";#N/A,#N/A,FALSE,"ECO 40N";#N/A,#N/A,FALSE,"GO 140GL-1";#N/A,#N/A,FALSE,"EPHD GO 68";#N/A,#N/A,FALSE,"EPHD GO460";#N/A,#N/A,FALSE,"HYD AW 32";#N/A,#N/A,FALSE,"HYD AW46";#N/A,#N/A,FALSE,"HYD ZP46";#N/A,#N/A,FALSE,"HYD ZP68";#N/A,#N/A,FALSE,"MO 40N";#N/A,#N/A,FALSE,"MO 50";#N/A,#N/A,FALSE,"MT SUP.20W50N";#N/A,#N/A,FALSE,"MT S 20W50(Tender)N";#N/A,#N/A,FALSE,"MULTIGRADE MO";#N/A,#N/A,FALSE,"PERF OIL 78";#N/A,#N/A,FALSE,"PR.MO.40";#N/A,#N/A,FALSE,"P.GEAR GL-3";#N/A,#N/A,FALSE,"SD OIL 40N";#N/A,#N/A,FALSE,"SD OIL HT 40N";#N/A,#N/A,FALSE,"S.D.ADV15W40";#N/A,#N/A,FALSE,"S.D.ADV 15W40 JOR";#N/A,#N/A,FALSE,"S GEAR 90 GL4N";#N/A,#N/A,FALSE,"S GEAR ZX 90";#N/A,#N/A,FALSE,"S GEAR ZX 140";#N/A,#N/A,FALSE,"S GEAR ZX 140N";#N/A,#N/A,FALSE,"SMO 20W50N";#N/A,#N/A,FALSE,"S OB TCW3";#N/A,#N/A,FALSE,"THERM Z32";#N/A,#N/A,FALSE,"T OIL 68";#N/A,#N/A,FALSE,"U UHP 15W40N";#N/A,#N/A,FALSE,"L ATF TX-2"}</definedName>
    <definedName name="wrn.NoAptRR." localSheetId="2" hidden="1">{#N/A,#N/A,FALSE,"AptStabYr";#N/A,#N/A,FALSE,"Hard Costs";#N/A,#N/A,FALSE,"Project Costs ";#N/A,#N/A,FALSE,"Draw M1-18";#N/A,#N/A,FALSE,"LeaseUpHotel";#N/A,#N/A,FALSE,"Apt10YrCF";#N/A,#N/A,FALSE,"Hotel CF";#N/A,#N/A,FALSE,"LeaseUpApt"}</definedName>
    <definedName name="wrn.NoAptRR." localSheetId="4" hidden="1">{#N/A,#N/A,FALSE,"AptStabYr";#N/A,#N/A,FALSE,"Hard Costs";#N/A,#N/A,FALSE,"Project Costs ";#N/A,#N/A,FALSE,"Draw M1-18";#N/A,#N/A,FALSE,"LeaseUpHotel";#N/A,#N/A,FALSE,"Apt10YrCF";#N/A,#N/A,FALSE,"Hotel CF";#N/A,#N/A,FALSE,"LeaseUpApt"}</definedName>
    <definedName name="wrn.NoAptRR." hidden="1">{#N/A,#N/A,FALSE,"AptStabYr";#N/A,#N/A,FALSE,"Hard Costs";#N/A,#N/A,FALSE,"Project Costs ";#N/A,#N/A,FALSE,"Draw M1-18";#N/A,#N/A,FALSE,"LeaseUpHotel";#N/A,#N/A,FALSE,"Apt10YrCF";#N/A,#N/A,FALSE,"Hotel CF";#N/A,#N/A,FALSE,"LeaseUpApt"}</definedName>
    <definedName name="wrn.North._.America._.Set." localSheetId="2" hidden="1">{"NA Is w Ratios",#N/A,FALSE,"North America";"PF CFlow NA",#N/A,FALSE,"North America";"NA DCF Matrix",#N/A,FALSE,"North America"}</definedName>
    <definedName name="wrn.North._.America._.Set." localSheetId="4" hidden="1">{"NA Is w Ratios",#N/A,FALSE,"North America";"PF CFlow NA",#N/A,FALSE,"North America";"NA DCF Matrix",#N/A,FALSE,"North America"}</definedName>
    <definedName name="wrn.North._.America._.Set." hidden="1">{"NA Is w Ratios",#N/A,FALSE,"North America";"PF CFlow NA",#N/A,FALSE,"North America";"NA DCF Matrix",#N/A,FALSE,"North America"}</definedName>
    <definedName name="wrn.NPV._.Matrix." localSheetId="2" hidden="1">{"NPV Matrix","Aquarius 0 Change IBES",FALSE,"A";"NPV Matrix","Aquarius 5 Discount",FALSE,"A";"NPV Matrix","Aquarius 10 Discount",FALSE,"A";"NPV Matrix","Aquarius 5 Increase",FALSE,"A";"NPV Matrix","Aquarius 10 Increase",FALSE,"A";"NPV Matrix","Aries No IBES Change",FALSE,"A";"NPV Matrix","Aries 5 Discount",FALSE,"A";"NPV Matrix","Aries 10 Discount",FALSE,"A";"NPV Matrix","Aries 5 Premium",FALSE,"A";"NPV Matrix","Aries 10 Premium",FALSE,"A"}</definedName>
    <definedName name="wrn.NPV._.Matrix." localSheetId="4" hidden="1">{"NPV Matrix","Aquarius 0 Change IBES",FALSE,"A";"NPV Matrix","Aquarius 5 Discount",FALSE,"A";"NPV Matrix","Aquarius 10 Discount",FALSE,"A";"NPV Matrix","Aquarius 5 Increase",FALSE,"A";"NPV Matrix","Aquarius 10 Increase",FALSE,"A";"NPV Matrix","Aries No IBES Change",FALSE,"A";"NPV Matrix","Aries 5 Discount",FALSE,"A";"NPV Matrix","Aries 10 Discount",FALSE,"A";"NPV Matrix","Aries 5 Premium",FALSE,"A";"NPV Matrix","Aries 10 Premium",FALSE,"A"}</definedName>
    <definedName name="wrn.NPV._.Matrix." hidden="1">{"NPV Matrix","Aquarius 0 Change IBES",FALSE,"A";"NPV Matrix","Aquarius 5 Discount",FALSE,"A";"NPV Matrix","Aquarius 10 Discount",FALSE,"A";"NPV Matrix","Aquarius 5 Increase",FALSE,"A";"NPV Matrix","Aquarius 10 Increase",FALSE,"A";"NPV Matrix","Aries No IBES Change",FALSE,"A";"NPV Matrix","Aries 5 Discount",FALSE,"A";"NPV Matrix","Aries 10 Discount",FALSE,"A";"NPV Matrix","Aries 5 Premium",FALSE,"A";"NPV Matrix","Aries 10 Premium",FALSE,"A"}</definedName>
    <definedName name="wrn.Occupancy._.Calcs." localSheetId="2" hidden="1">{#N/A,#N/A,FALSE,"Occ. Calcs"}</definedName>
    <definedName name="wrn.Occupancy._.Calcs." localSheetId="4" hidden="1">{#N/A,#N/A,FALSE,"Occ. Calcs"}</definedName>
    <definedName name="wrn.Occupancy._.Calcs." hidden="1">{#N/A,#N/A,FALSE,"Occ. Calcs"}</definedName>
    <definedName name="wrn.OCS._.REPORT." localSheetId="2" hidden="1">{#N/A,#N/A,FALSE,"Cover";#N/A,#N/A,FALSE,"Index";#N/A,#N/A,FALSE,"Spec";#N/A,#N/A,FALSE,"Breakdown";#N/A,#N/A,FALSE,"Cost Plan"}</definedName>
    <definedName name="wrn.OCS._.REPORT." localSheetId="4" hidden="1">{#N/A,#N/A,FALSE,"Cover";#N/A,#N/A,FALSE,"Index";#N/A,#N/A,FALSE,"Spec";#N/A,#N/A,FALSE,"Breakdown";#N/A,#N/A,FALSE,"Cost Plan"}</definedName>
    <definedName name="wrn.OCS._.REPORT." hidden="1">{#N/A,#N/A,FALSE,"Cover";#N/A,#N/A,FALSE,"Index";#N/A,#N/A,FALSE,"Spec";#N/A,#N/A,FALSE,"Breakdown";#N/A,#N/A,FALSE,"Cost Plan"}</definedName>
    <definedName name="wrn.ODB." localSheetId="2" hidden="1">{"ODB",#N/A,FALSE,"Hold Scenario"}</definedName>
    <definedName name="wrn.ODB." localSheetId="4" hidden="1">{"ODB",#N/A,FALSE,"Hold Scenario"}</definedName>
    <definedName name="wrn.ODB." hidden="1">{"ODB",#N/A,FALSE,"Hold Scenario"}</definedName>
    <definedName name="wrn.Oman._.Trading._.One._.year._.Budget." localSheetId="2" hidden="1">{#N/A,#N/A,TRUE,"Production &amp; Sales";#N/A,#N/A,TRUE,"Variable cost details";#N/A,#N/A,TRUE,"Variable cost sammary";#N/A,#N/A,TRUE,"Depreciation";#N/A,#N/A,TRUE,"Fixed cost details";#N/A,#N/A,TRUE,"Fixed cost sammary";#N/A,#N/A,TRUE,"Budget Sammary"}</definedName>
    <definedName name="wrn.Oman._.Trading._.One._.year._.Budget." localSheetId="4" hidden="1">{#N/A,#N/A,TRUE,"Production &amp; Sales";#N/A,#N/A,TRUE,"Variable cost details";#N/A,#N/A,TRUE,"Variable cost sammary";#N/A,#N/A,TRUE,"Depreciation";#N/A,#N/A,TRUE,"Fixed cost details";#N/A,#N/A,TRUE,"Fixed cost sammary";#N/A,#N/A,TRUE,"Budget Sammary"}</definedName>
    <definedName name="wrn.Oman._.Trading._.One._.year._.Budget." hidden="1">{#N/A,#N/A,TRUE,"Production &amp; Sales";#N/A,#N/A,TRUE,"Variable cost details";#N/A,#N/A,TRUE,"Variable cost sammary";#N/A,#N/A,TRUE,"Depreciation";#N/A,#N/A,TRUE,"Fixed cost details";#N/A,#N/A,TRUE,"Fixed cost sammary";#N/A,#N/A,TRUE,"Budget Sammary"}</definedName>
    <definedName name="wrn.ORR._.BOOK." hidden="1">"Formula removed, name can be deleted."</definedName>
    <definedName name="wrn.OUTLOOK._.BOOK." hidden="1">"Formula removed, name can be deleted."</definedName>
    <definedName name="wrn.OUTPUT." localSheetId="2" hidden="1">{"DCF","UPSIDE CASE",FALSE,"Sheet1";"DCF","BASE CASE",FALSE,"Sheet1";"DCF","DOWNSIDE CASE",FALSE,"Sheet1"}</definedName>
    <definedName name="wrn.OUTPUT." localSheetId="4" hidden="1">{"DCF","UPSIDE CASE",FALSE,"Sheet1";"DCF","BASE CASE",FALSE,"Sheet1";"DCF","DOWNSIDE CASE",FALSE,"Sheet1"}</definedName>
    <definedName name="wrn.OUTPUT." hidden="1">{"DCF","UPSIDE CASE",FALSE,"Sheet1";"DCF","BASE CASE",FALSE,"Sheet1";"DCF","DOWNSIDE CASE",FALSE,"Sheet1"}</definedName>
    <definedName name="wrn.Output3Column." localSheetId="2" hidden="1">{"Output-3Column",#N/A,FALSE,"Output"}</definedName>
    <definedName name="wrn.Output3Column." localSheetId="4" hidden="1">{"Output-3Column",#N/A,FALSE,"Output"}</definedName>
    <definedName name="wrn.Output3Column." hidden="1">{"Output-3Column",#N/A,FALSE,"Output"}</definedName>
    <definedName name="wrn.OutputAll." localSheetId="2" hidden="1">{"Output-All",#N/A,FALSE,"Output"}</definedName>
    <definedName name="wrn.OutputAll." localSheetId="4" hidden="1">{"Output-All",#N/A,FALSE,"Output"}</definedName>
    <definedName name="wrn.OutputAll." hidden="1">{"Output-All",#N/A,FALSE,"Output"}</definedName>
    <definedName name="wrn.OutputBaseYear." localSheetId="2" hidden="1">{"Output-BaseYear",#N/A,FALSE,"Output"}</definedName>
    <definedName name="wrn.OutputBaseYear." localSheetId="4" hidden="1">{"Output-BaseYear",#N/A,FALSE,"Output"}</definedName>
    <definedName name="wrn.OutputBaseYear." hidden="1">{"Output-BaseYear",#N/A,FALSE,"Output"}</definedName>
    <definedName name="wrn.OutputMin." localSheetId="2" hidden="1">{"Output-Min",#N/A,FALSE,"Output"}</definedName>
    <definedName name="wrn.OutputMin." localSheetId="4" hidden="1">{"Output-Min",#N/A,FALSE,"Output"}</definedName>
    <definedName name="wrn.OutputMin." hidden="1">{"Output-Min",#N/A,FALSE,"Output"}</definedName>
    <definedName name="wrn.OutputPercent." localSheetId="2" hidden="1">{"Output%",#N/A,FALSE,"Output"}</definedName>
    <definedName name="wrn.OutputPercent." localSheetId="4" hidden="1">{"Output%",#N/A,FALSE,"Output"}</definedName>
    <definedName name="wrn.OutputPercent." hidden="1">{"Output%",#N/A,FALSE,"Output"}</definedName>
    <definedName name="wrn.page57to67." localSheetId="2" hidden="1">{#N/A,#N/A,FALSE,"57";#N/A,#N/A,FALSE,"58";#N/A,#N/A,FALSE,"59";#N/A,#N/A,FALSE,"60";#N/A,#N/A,FALSE,"60A";#N/A,#N/A,FALSE,"61";#N/A,#N/A,FALSE,"62";#N/A,#N/A,FALSE,"63";#N/A,#N/A,FALSE,"63A";#N/A,#N/A,FALSE,"64";#N/A,#N/A,FALSE,"65";#N/A,#N/A,FALSE,"66";#N/A,#N/A,FALSE,"67"}</definedName>
    <definedName name="wrn.page57to67." localSheetId="4" hidden="1">{#N/A,#N/A,FALSE,"57";#N/A,#N/A,FALSE,"58";#N/A,#N/A,FALSE,"59";#N/A,#N/A,FALSE,"60";#N/A,#N/A,FALSE,"60A";#N/A,#N/A,FALSE,"61";#N/A,#N/A,FALSE,"62";#N/A,#N/A,FALSE,"63";#N/A,#N/A,FALSE,"63A";#N/A,#N/A,FALSE,"64";#N/A,#N/A,FALSE,"65";#N/A,#N/A,FALSE,"66";#N/A,#N/A,FALSE,"67"}</definedName>
    <definedName name="wrn.page57to67." hidden="1">{#N/A,#N/A,FALSE,"57";#N/A,#N/A,FALSE,"58";#N/A,#N/A,FALSE,"59";#N/A,#N/A,FALSE,"60";#N/A,#N/A,FALSE,"60A";#N/A,#N/A,FALSE,"61";#N/A,#N/A,FALSE,"62";#N/A,#N/A,FALSE,"63";#N/A,#N/A,FALSE,"63A";#N/A,#N/A,FALSE,"64";#N/A,#N/A,FALSE,"65";#N/A,#N/A,FALSE,"66";#N/A,#N/A,FALSE,"67"}</definedName>
    <definedName name="wrn.Pages._.28._.to._.50." localSheetId="2" hidden="1">{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}</definedName>
    <definedName name="wrn.Pages._.28._.to._.50." localSheetId="4" hidden="1">{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}</definedName>
    <definedName name="wrn.Pages._.28._.to._.50." hidden="1">{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}</definedName>
    <definedName name="wrn.Pages._.51._.to._.66." localSheetId="2" hidden="1">{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ages._.51._.to._.66." localSheetId="4" hidden="1">{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ages._.51._.to._.66." hidden="1">{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ages._.88._.to._.end." localSheetId="2" hidden="1">{#N/A,#N/A,FALSE,"88";#N/A,#N/A,FALSE,"89";#N/A,#N/A,FALSE,"90";#N/A,#N/A,FALSE,"91";#N/A,#N/A,FALSE,"92";#N/A,#N/A,FALSE,"93";#N/A,#N/A,FALSE,"94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110A";#N/A,#N/A,FALSE,"111";#N/A,#N/A,FALSE,"112";#N/A,#N/A,FALSE,"113";#N/A,#N/A,FALSE,"SignPage"}</definedName>
    <definedName name="wrn.pages._.88._.to._.end." localSheetId="4" hidden="1">{#N/A,#N/A,FALSE,"88";#N/A,#N/A,FALSE,"89";#N/A,#N/A,FALSE,"90";#N/A,#N/A,FALSE,"91";#N/A,#N/A,FALSE,"92";#N/A,#N/A,FALSE,"93";#N/A,#N/A,FALSE,"94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110A";#N/A,#N/A,FALSE,"111";#N/A,#N/A,FALSE,"112";#N/A,#N/A,FALSE,"113";#N/A,#N/A,FALSE,"SignPage"}</definedName>
    <definedName name="wrn.pages._.88._.to._.end." hidden="1">{#N/A,#N/A,FALSE,"88";#N/A,#N/A,FALSE,"89";#N/A,#N/A,FALSE,"90";#N/A,#N/A,FALSE,"91";#N/A,#N/A,FALSE,"92";#N/A,#N/A,FALSE,"93";#N/A,#N/A,FALSE,"94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110A";#N/A,#N/A,FALSE,"111";#N/A,#N/A,FALSE,"112";#N/A,#N/A,FALSE,"113";#N/A,#N/A,FALSE,"SignPage"}</definedName>
    <definedName name="wrn.Paging._.Compco." localSheetId="2" hidden="1">{"financials",#N/A,TRUE,"6_30_96";"footnotes",#N/A,TRUE,"6_30_96";"valuation",#N/A,TRUE,"6_30_96"}</definedName>
    <definedName name="wrn.Paging._.Compco." localSheetId="4" hidden="1">{"financials",#N/A,TRUE,"6_30_96";"footnotes",#N/A,TRUE,"6_30_96";"valuation",#N/A,TRUE,"6_30_96"}</definedName>
    <definedName name="wrn.Paging._.Compco." hidden="1">{"financials",#N/A,TRUE,"6_30_96";"footnotes",#N/A,TRUE,"6_30_96";"valuation",#N/A,TRUE,"6_30_96"}</definedName>
    <definedName name="wrn.Penetration." localSheetId="2" hidden="1">{#N/A,#N/A,FALSE,"Mkt Pen"}</definedName>
    <definedName name="wrn.Penetration." localSheetId="4" hidden="1">{#N/A,#N/A,FALSE,"Mkt Pen"}</definedName>
    <definedName name="wrn.Penetration." hidden="1">{#N/A,#N/A,FALSE,"Mkt Pen"}</definedName>
    <definedName name="wrn.Penn._.PSC._.part._.1." localSheetId="2" hidden="1">{#N/A,#N/A,FALSE,"Cover";#N/A,#N/A,FALSE,"Index 1";#N/A,#N/A,FALSE,"Index 2";#N/A,#N/A,FALSE,"Blank";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;#N/A,#N/A,FALSE,"18";#N/A,#N/A,FALSE,"19";#N/A,#N/A,FALSE,"20";#N/A,#N/A,FALSE,"21";#N/A,#N/A,FALSE,"22";#N/A,#N/A,FALSE,"23";#N/A,#N/A,FALSE,"24";#N/A,#N/A,FALSE,"25";#N/A,#N/A,FALSE,"26";#N/A,#N/A,FALSE,"27";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;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enn._.PSC._.part._.1." localSheetId="4" hidden="1">{#N/A,#N/A,FALSE,"Cover";#N/A,#N/A,FALSE,"Index 1";#N/A,#N/A,FALSE,"Index 2";#N/A,#N/A,FALSE,"Blank";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;#N/A,#N/A,FALSE,"18";#N/A,#N/A,FALSE,"19";#N/A,#N/A,FALSE,"20";#N/A,#N/A,FALSE,"21";#N/A,#N/A,FALSE,"22";#N/A,#N/A,FALSE,"23";#N/A,#N/A,FALSE,"24";#N/A,#N/A,FALSE,"25";#N/A,#N/A,FALSE,"26";#N/A,#N/A,FALSE,"27";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;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enn._.PSC._.part._.1." hidden="1">{#N/A,#N/A,FALSE,"Cover";#N/A,#N/A,FALSE,"Index 1";#N/A,#N/A,FALSE,"Index 2";#N/A,#N/A,FALSE,"Blank";#N/A,#N/A,FALSE,"1";#N/A,#N/A,FALSE,"2";#N/A,#N/A,FALSE,"3";#N/A,#N/A,FALSE,"4";#N/A,#N/A,FALSE,"5";#N/A,#N/A,FALSE,"6";#N/A,#N/A,FALSE,"7";#N/A,#N/A,FALSE,"8";#N/A,#N/A,FALSE,"9";#N/A,#N/A,FALSE,"10";#N/A,#N/A,FALSE,"11";#N/A,#N/A,FALSE,"12";#N/A,#N/A,FALSE,"13";#N/A,#N/A,FALSE,"14";#N/A,#N/A,FALSE,"15";#N/A,#N/A,FALSE,"16";#N/A,#N/A,FALSE,"17";#N/A,#N/A,FALSE,"18";#N/A,#N/A,FALSE,"19";#N/A,#N/A,FALSE,"20";#N/A,#N/A,FALSE,"21";#N/A,#N/A,FALSE,"22";#N/A,#N/A,FALSE,"23";#N/A,#N/A,FALSE,"24";#N/A,#N/A,FALSE,"25";#N/A,#N/A,FALSE,"26";#N/A,#N/A,FALSE,"27";#N/A,#N/A,FALSE,"28";#N/A,#N/A,FALSE,"29";#N/A,#N/A,FALSE,"30";#N/A,#N/A,FALSE,"31";#N/A,#N/A,FALSE,"32";#N/A,#N/A,FALSE,"33";#N/A,#N/A,FALSE,"34";#N/A,#N/A,FALSE,"35";#N/A,#N/A,FALSE,"36";#N/A,#N/A,FALSE,"37";#N/A,#N/A,FALSE,"38";#N/A,#N/A,FALSE,"39";#N/A,#N/A,FALSE,"40";#N/A,#N/A,FALSE,"41";#N/A,#N/A,FALSE,"42";#N/A,#N/A,FALSE,"43";#N/A,#N/A,FALSE,"44";#N/A,#N/A,FALSE,"45";#N/A,#N/A,FALSE,"46";#N/A,#N/A,FALSE,"47";#N/A,#N/A,FALSE,"48";#N/A,#N/A,FALSE,"49";#N/A,#N/A,FALSE,"50";#N/A,#N/A,FALSE,"51";#N/A,#N/A,FALSE,"52";#N/A,#N/A,FALSE,"53";#N/A,#N/A,FALSE,"54";#N/A,#N/A,FALSE,"55";#N/A,#N/A,FALSE,"55A";#N/A,#N/A,FALSE,"56";#N/A,#N/A,FALSE,"57";#N/A,#N/A,FALSE,"57A";#N/A,#N/A,FALSE,"58";#N/A,#N/A,FALSE,"59";#N/A,#N/A,FALSE,"60";#N/A,#N/A,FALSE,"60A";#N/A,#N/A,FALSE,"61";#N/A,#N/A,FALSE,"62";#N/A,#N/A,FALSE,"63";#N/A,#N/A,FALSE,"63A";#N/A,#N/A,FALSE,"64";#N/A,#N/A,FALSE,"65";#N/A,#N/A,FALSE,"66"}</definedName>
    <definedName name="wrn.Penn._.PSC._.part._.2." localSheetId="2" hidden="1">{#N/A,#N/A,FALSE,"67";#N/A,#N/A,FALSE,"68";#N/A,#N/A,FALSE,"68A";#N/A,#N/A,FALSE,"69";#N/A,#N/A,FALSE,"70";#N/A,#N/A,FALSE,"71";#N/A,#N/A,FALSE,"72";#N/A,#N/A,FALSE,"73";#N/A,#N/A,FALSE,"74";#N/A,#N/A,FALSE,"75";#N/A,#N/A,FALSE,"76";#N/A,#N/A,FALSE,"77";#N/A,#N/A,FALSE,"78";#N/A,#N/A,FALSE,"79";#N/A,#N/A,FALSE,"80";#N/A,#N/A,FALSE,"81";#N/A,#N/A,FALSE,"82";#N/A,#N/A,FALSE,"83";#N/A,#N/A,FALSE,"84";#N/A,#N/A,FALSE,"85";#N/A,#N/A,FALSE,"86";#N/A,#N/A,FALSE,"87";#N/A,#N/A,FALSE,"88";#N/A,#N/A,FALSE,"89";#N/A,#N/A,FALSE,"90";#N/A,#N/A,FALSE,"91";#N/A,#N/A,FALSE,"92";#N/A,#N/A,FALSE,"93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111";#N/A,#N/A,FALSE,"112";#N/A,#N/A,FALSE,"113";#N/A,#N/A,FALSE,"SignPage"}</definedName>
    <definedName name="wrn.Penn._.PSC._.part._.2." localSheetId="4" hidden="1">{#N/A,#N/A,FALSE,"67";#N/A,#N/A,FALSE,"68";#N/A,#N/A,FALSE,"68A";#N/A,#N/A,FALSE,"69";#N/A,#N/A,FALSE,"70";#N/A,#N/A,FALSE,"71";#N/A,#N/A,FALSE,"72";#N/A,#N/A,FALSE,"73";#N/A,#N/A,FALSE,"74";#N/A,#N/A,FALSE,"75";#N/A,#N/A,FALSE,"76";#N/A,#N/A,FALSE,"77";#N/A,#N/A,FALSE,"78";#N/A,#N/A,FALSE,"79";#N/A,#N/A,FALSE,"80";#N/A,#N/A,FALSE,"81";#N/A,#N/A,FALSE,"82";#N/A,#N/A,FALSE,"83";#N/A,#N/A,FALSE,"84";#N/A,#N/A,FALSE,"85";#N/A,#N/A,FALSE,"86";#N/A,#N/A,FALSE,"87";#N/A,#N/A,FALSE,"88";#N/A,#N/A,FALSE,"89";#N/A,#N/A,FALSE,"90";#N/A,#N/A,FALSE,"91";#N/A,#N/A,FALSE,"92";#N/A,#N/A,FALSE,"93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111";#N/A,#N/A,FALSE,"112";#N/A,#N/A,FALSE,"113";#N/A,#N/A,FALSE,"SignPage"}</definedName>
    <definedName name="wrn.Penn._.PSC._.part._.2." hidden="1">{#N/A,#N/A,FALSE,"67";#N/A,#N/A,FALSE,"68";#N/A,#N/A,FALSE,"68A";#N/A,#N/A,FALSE,"69";#N/A,#N/A,FALSE,"70";#N/A,#N/A,FALSE,"71";#N/A,#N/A,FALSE,"72";#N/A,#N/A,FALSE,"73";#N/A,#N/A,FALSE,"74";#N/A,#N/A,FALSE,"75";#N/A,#N/A,FALSE,"76";#N/A,#N/A,FALSE,"77";#N/A,#N/A,FALSE,"78";#N/A,#N/A,FALSE,"79";#N/A,#N/A,FALSE,"80";#N/A,#N/A,FALSE,"81";#N/A,#N/A,FALSE,"82";#N/A,#N/A,FALSE,"83";#N/A,#N/A,FALSE,"84";#N/A,#N/A,FALSE,"85";#N/A,#N/A,FALSE,"86";#N/A,#N/A,FALSE,"87";#N/A,#N/A,FALSE,"88";#N/A,#N/A,FALSE,"89";#N/A,#N/A,FALSE,"90";#N/A,#N/A,FALSE,"91";#N/A,#N/A,FALSE,"92";#N/A,#N/A,FALSE,"93";#N/A,#N/A,FALSE,"94.1a";#N/A,#N/A,FALSE,"94.1b";#N/A,#N/A,FALSE,"94.2a";#N/A,#N/A,FALSE,"94.2b";#N/A,#N/A,FALSE,"94.3a";#N/A,#N/A,FALSE,"94.3b";#N/A,#N/A,FALSE,"95";#N/A,#N/A,FALSE,"96";#N/A,#N/A,FALSE,"97";#N/A,#N/A,FALSE,"98";#N/A,#N/A,FALSE,"99";#N/A,#N/A,FALSE,"100";#N/A,#N/A,FALSE,"101";#N/A,#N/A,FALSE,"102";#N/A,#N/A,FALSE,"103";#N/A,#N/A,FALSE,"104";#N/A,#N/A,FALSE,"105";#N/A,#N/A,FALSE,"106";#N/A,#N/A,FALSE,"107";#N/A,#N/A,FALSE,"108";#N/A,#N/A,FALSE,"109";#N/A,#N/A,FALSE,"110";#N/A,#N/A,FALSE,"111";#N/A,#N/A,FALSE,"112";#N/A,#N/A,FALSE,"113";#N/A,#N/A,FALSE,"SignPage"}</definedName>
    <definedName name="wrn.perimeter._.comp." localSheetId="2" hidden="1">{#N/A,#N/A,TRUE,"comp";#N/A,#N/A,TRUE,"notes"}</definedName>
    <definedName name="wrn.perimeter._.comp." localSheetId="4" hidden="1">{#N/A,#N/A,TRUE,"comp";#N/A,#N/A,TRUE,"notes"}</definedName>
    <definedName name="wrn.perimeter._.comp." hidden="1">{#N/A,#N/A,TRUE,"comp";#N/A,#N/A,TRUE,"notes"}</definedName>
    <definedName name="wrn.Period._.End." localSheetId="2" hidden="1">{#N/A,#N/A,FALSE,"Spo Ole";#N/A,#N/A,FALSE,"Spool";#N/A,#N/A,FALSE,"AMP OT Diffs";#N/A,#N/A,FALSE,"Other OT Diffs ";#N/A,#N/A,FALSE,"Spend Diffs"}</definedName>
    <definedName name="wrn.Period._.End." localSheetId="4" hidden="1">{#N/A,#N/A,FALSE,"Spo Ole";#N/A,#N/A,FALSE,"Spool";#N/A,#N/A,FALSE,"AMP OT Diffs";#N/A,#N/A,FALSE,"Other OT Diffs ";#N/A,#N/A,FALSE,"Spend Diffs"}</definedName>
    <definedName name="wrn.Period._.End." hidden="1">{#N/A,#N/A,FALSE,"Spo Ole";#N/A,#N/A,FALSE,"Spool";#N/A,#N/A,FALSE,"AMP OT Diffs";#N/A,#N/A,FALSE,"Other OT Diffs ";#N/A,#N/A,FALSE,"Spend Diffs"}</definedName>
    <definedName name="wrn.perpackpg2." localSheetId="2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wrn.perpackpg2." localSheetId="4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wrn.perpackpg2.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wrn.PERPACKPG3." localSheetId="2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wrn.PERPACKPG3." localSheetId="4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wrn.PERPACKPG3." hidden="1">{"DJH3",#N/A,FALSE,"PFL00805";"PJB3",#N/A,FALSE,"PFL00805";"JMD3",#N/A,FALSE,"PFL00805";"DNB3",#N/A,FALSE,"PFL00805";"MJP3",#N/A,FALSE,"PFL00805";"RAB3",#N/A,FALSE,"PFL00805";"GJW3",#N/A,FALSE,"PFL00805";"MASTER3",#N/A,FALSE,"PFL00805"}</definedName>
    <definedName name="wrn.Pianocomp." localSheetId="2" hidden="1">{"page_1",#N/A,TRUE,"Sheet1";"page_2",#N/A,TRUE,"Sheet1";"page_notes",#N/A,TRUE,"Sheet1"}</definedName>
    <definedName name="wrn.Pianocomp." localSheetId="4" hidden="1">{"page_1",#N/A,TRUE,"Sheet1";"page_2",#N/A,TRUE,"Sheet1";"page_notes",#N/A,TRUE,"Sheet1"}</definedName>
    <definedName name="wrn.Pianocomp." hidden="1">{"page_1",#N/A,TRUE,"Sheet1";"page_2",#N/A,TRUE,"Sheet1";"page_notes",#N/A,TRUE,"Sheet1"}</definedName>
    <definedName name="wrn.PRES_OUT." localSheetId="2" hidden="1">{"page1",#N/A,FALSE,"PRESENTATION";"page2",#N/A,FALSE,"PRESENTATION";#N/A,#N/A,FALSE,"Valuation Summary"}</definedName>
    <definedName name="wrn.PRES_OUT." localSheetId="4" hidden="1">{"page1",#N/A,FALSE,"PRESENTATION";"page2",#N/A,FALSE,"PRESENTATION";#N/A,#N/A,FALSE,"Valuation Summary"}</definedName>
    <definedName name="wrn.PRES_OUT." hidden="1">{"page1",#N/A,FALSE,"PRESENTATION";"page2",#N/A,FALSE,"PRESENTATION";#N/A,#N/A,FALSE,"Valuation Summary"}</definedName>
    <definedName name="wrn.PRES_OUT2" localSheetId="2" hidden="1">{"page1",#N/A,FALSE,"PRESENTATION";"page2",#N/A,FALSE,"PRESENTATION";#N/A,#N/A,FALSE,"Valuation Summary"}</definedName>
    <definedName name="wrn.PRES_OUT2" localSheetId="4" hidden="1">{"page1",#N/A,FALSE,"PRESENTATION";"page2",#N/A,FALSE,"PRESENTATION";#N/A,#N/A,FALSE,"Valuation Summary"}</definedName>
    <definedName name="wrn.PRES_OUT2" hidden="1">{"page1",#N/A,FALSE,"PRESENTATION";"page2",#N/A,FALSE,"PRESENTATION";#N/A,#N/A,FALSE,"Valuation Summary"}</definedName>
    <definedName name="wrn.Pres_OUT3" localSheetId="2" hidden="1">{"page1",#N/A,FALSE,"PRESENTATION";"page2",#N/A,FALSE,"PRESENTATION";#N/A,#N/A,FALSE,"Valuation Summary"}</definedName>
    <definedName name="wrn.Pres_OUT3" localSheetId="4" hidden="1">{"page1",#N/A,FALSE,"PRESENTATION";"page2",#N/A,FALSE,"PRESENTATION";#N/A,#N/A,FALSE,"Valuation Summary"}</definedName>
    <definedName name="wrn.Pres_OUT3" hidden="1">{"page1",#N/A,FALSE,"PRESENTATION";"page2",#N/A,FALSE,"PRESENTATION";#N/A,#N/A,FALSE,"Valuation Summary"}</definedName>
    <definedName name="wrn.PRES_OUT4" localSheetId="2" hidden="1">{"page1",#N/A,FALSE,"PRESENTATION";"page2",#N/A,FALSE,"PRESENTATION";#N/A,#N/A,FALSE,"Valuation Summary"}</definedName>
    <definedName name="wrn.PRES_OUT4" localSheetId="4" hidden="1">{"page1",#N/A,FALSE,"PRESENTATION";"page2",#N/A,FALSE,"PRESENTATION";#N/A,#N/A,FALSE,"Valuation Summary"}</definedName>
    <definedName name="wrn.PRES_OUT4" hidden="1">{"page1",#N/A,FALSE,"PRESENTATION";"page2",#N/A,FALSE,"PRESENTATION";#N/A,#N/A,FALSE,"Valuation Summary"}</definedName>
    <definedName name="wrn.PRES_OUT5" localSheetId="2" hidden="1">{"page1",#N/A,FALSE,"PRESENTATION";"page2",#N/A,FALSE,"PRESENTATION";#N/A,#N/A,FALSE,"Valuation Summary"}</definedName>
    <definedName name="wrn.PRES_OUT5" localSheetId="4" hidden="1">{"page1",#N/A,FALSE,"PRESENTATION";"page2",#N/A,FALSE,"PRESENTATION";#N/A,#N/A,FALSE,"Valuation Summary"}</definedName>
    <definedName name="wrn.PRES_OUT5" hidden="1">{"page1",#N/A,FALSE,"PRESENTATION";"page2",#N/A,FALSE,"PRESENTATION";#N/A,#N/A,FALSE,"Valuation Summary"}</definedName>
    <definedName name="wrn.PRES_OUT6" localSheetId="2" hidden="1">{"page1",#N/A,FALSE,"PRESENTATION";"page2",#N/A,FALSE,"PRESENTATION";#N/A,#N/A,FALSE,"Valuation Summary"}</definedName>
    <definedName name="wrn.PRES_OUT6" localSheetId="4" hidden="1">{"page1",#N/A,FALSE,"PRESENTATION";"page2",#N/A,FALSE,"PRESENTATION";#N/A,#N/A,FALSE,"Valuation Summary"}</definedName>
    <definedName name="wrn.PRES_OUT6" hidden="1">{"page1",#N/A,FALSE,"PRESENTATION";"page2",#N/A,FALSE,"PRESENTATION";#N/A,#N/A,FALSE,"Valuation Summary"}</definedName>
    <definedName name="wrn.PRES_OUT8" localSheetId="2" hidden="1">{"page1",#N/A,FALSE,"PRESENTATION";"page2",#N/A,FALSE,"PRESENTATION";#N/A,#N/A,FALSE,"Valuation Summary"}</definedName>
    <definedName name="wrn.PRES_OUT8" localSheetId="4" hidden="1">{"page1",#N/A,FALSE,"PRESENTATION";"page2",#N/A,FALSE,"PRESENTATION";#N/A,#N/A,FALSE,"Valuation Summary"}</definedName>
    <definedName name="wrn.PRES_OUT8" hidden="1">{"page1",#N/A,FALSE,"PRESENTATION";"page2",#N/A,FALSE,"PRESENTATION";#N/A,#N/A,FALSE,"Valuation Summary"}</definedName>
    <definedName name="wrn.Presentation._.copies." localSheetId="2" hidden="1">{"outturn",#N/A,TRUE,"HCA";#N/A,#N/A,TRUE,"HCA Summary";#N/A,#N/A,TRUE,"Operating ratio graphs";"Profit and loss",#N/A,TRUE,"HCA"}</definedName>
    <definedName name="wrn.Presentation._.copies." localSheetId="4" hidden="1">{"outturn",#N/A,TRUE,"HCA";#N/A,#N/A,TRUE,"HCA Summary";#N/A,#N/A,TRUE,"Operating ratio graphs";"Profit and loss",#N/A,TRUE,"HCA"}</definedName>
    <definedName name="wrn.Presentation._.copies." hidden="1">{"outturn",#N/A,TRUE,"HCA";#N/A,#N/A,TRUE,"HCA Summary";#N/A,#N/A,TRUE,"Operating ratio graphs";"Profit and loss",#N/A,TRUE,"HCA"}</definedName>
    <definedName name="wrn.Primary._.Competition." localSheetId="2" hidden="1">{#N/A,#N/A,FALSE,"Primary"}</definedName>
    <definedName name="wrn.Primary._.Competition." localSheetId="4" hidden="1">{#N/A,#N/A,FALSE,"Primary"}</definedName>
    <definedName name="wrn.Primary._.Competition." hidden="1">{#N/A,#N/A,FALSE,"Primary"}</definedName>
    <definedName name="wrn.PrimeCo." localSheetId="2" hidden="1">{"print 1",#N/A,FALSE,"PrimeCo PCS";"print 2",#N/A,FALSE,"PrimeCo PCS";"valuation",#N/A,FALSE,"PrimeCo PCS"}</definedName>
    <definedName name="wrn.PrimeCo." localSheetId="4" hidden="1">{"print 1",#N/A,FALSE,"PrimeCo PCS";"print 2",#N/A,FALSE,"PrimeCo PCS";"valuation",#N/A,FALSE,"PrimeCo PCS"}</definedName>
    <definedName name="wrn.PrimeCo." hidden="1">{"print 1",#N/A,FALSE,"PrimeCo PCS";"print 2",#N/A,FALSE,"PrimeCo PCS";"valuation",#N/A,FALSE,"PrimeCo PCS"}</definedName>
    <definedName name="wrn.PrimeCo._1" localSheetId="2" hidden="1">{"print 1",#N/A,FALSE,"PrimeCo PCS";"print 2",#N/A,FALSE,"PrimeCo PCS";"valuation",#N/A,FALSE,"PrimeCo PCS"}</definedName>
    <definedName name="wrn.PrimeCo._1" localSheetId="4" hidden="1">{"print 1",#N/A,FALSE,"PrimeCo PCS";"print 2",#N/A,FALSE,"PrimeCo PCS";"valuation",#N/A,FALSE,"PrimeCo PCS"}</definedName>
    <definedName name="wrn.PrimeCo._1" hidden="1">{"print 1",#N/A,FALSE,"PrimeCo PCS";"print 2",#N/A,FALSE,"PrimeCo PCS";"valuation",#N/A,FALSE,"PrimeCo PCS"}</definedName>
    <definedName name="wrn.PrimeCo._2" localSheetId="2" hidden="1">{"print 1",#N/A,FALSE,"PrimeCo PCS";"print 2",#N/A,FALSE,"PrimeCo PCS";"valuation",#N/A,FALSE,"PrimeCo PCS"}</definedName>
    <definedName name="wrn.PrimeCo._2" localSheetId="4" hidden="1">{"print 1",#N/A,FALSE,"PrimeCo PCS";"print 2",#N/A,FALSE,"PrimeCo PCS";"valuation",#N/A,FALSE,"PrimeCo PCS"}</definedName>
    <definedName name="wrn.PrimeCo._2" hidden="1">{"print 1",#N/A,FALSE,"PrimeCo PCS";"print 2",#N/A,FALSE,"PrimeCo PCS";"valuation",#N/A,FALSE,"PrimeCo PCS"}</definedName>
    <definedName name="wrn.print" localSheetId="2" hidden="1">{"page1",#N/A,FALSE,"PROFORMA";"page2",#N/A,FALSE,"PROFORMA";"page3",#N/A,FALSE,"PROFORMA";"page4",#N/A,FALSE,"PROFORMA";"page5",#N/A,FALSE,"PROFORMA";"page6",#N/A,FALSE,"PROFORMA";"page7",#N/A,FALSE,"PROFORMA";"page8",#N/A,FALSE,"PROFORMA"}</definedName>
    <definedName name="wrn.print" localSheetId="4" hidden="1">{"page1",#N/A,FALSE,"PROFORMA";"page2",#N/A,FALSE,"PROFORMA";"page3",#N/A,FALSE,"PROFORMA";"page4",#N/A,FALSE,"PROFORMA";"page5",#N/A,FALSE,"PROFORMA";"page6",#N/A,FALSE,"PROFORMA";"page7",#N/A,FALSE,"PROFORMA";"page8",#N/A,FALSE,"PROFORMA"}</definedName>
    <definedName name="wrn.print" hidden="1">{"page1",#N/A,FALSE,"PROFORMA";"page2",#N/A,FALSE,"PROFORMA";"page3",#N/A,FALSE,"PROFORMA";"page4",#N/A,FALSE,"PROFORMA";"page5",#N/A,FALSE,"PROFORMA";"page6",#N/A,FALSE,"PROFORMA";"page7",#N/A,FALSE,"PROFORMA";"page8",#N/A,FALSE,"PROFORMA"}</definedName>
    <definedName name="wrn.Print." localSheetId="2" hidden="1">{#N/A,#N/A,FALSE,"Underlying";#N/A,#N/A,FALSE,"Assumptions";#N/A,#N/A,FALSE,"Financials";#N/A,#N/A,FALSE,"Summary";#N/A,#N/A,FALSE,"Acqpl";#N/A,#N/A,FALSE,"Yearonepl";#N/A,#N/A,FALSE,"Yeartwopl";#N/A,#N/A,FALSE,"Balsheet";#N/A,#N/A,FALSE,"Cashflow";#N/A,#N/A,FALSE,"Sensitivities";#N/A,#N/A,FALSE,"Sensitivities2"}</definedName>
    <definedName name="wrn.Print." localSheetId="4" hidden="1">{#N/A,#N/A,FALSE,"Underlying";#N/A,#N/A,FALSE,"Assumptions";#N/A,#N/A,FALSE,"Financials";#N/A,#N/A,FALSE,"Summary";#N/A,#N/A,FALSE,"Acqpl";#N/A,#N/A,FALSE,"Yearonepl";#N/A,#N/A,FALSE,"Yeartwopl";#N/A,#N/A,FALSE,"Balsheet";#N/A,#N/A,FALSE,"Cashflow";#N/A,#N/A,FALSE,"Sensitivities";#N/A,#N/A,FALSE,"Sensitivities2"}</definedName>
    <definedName name="wrn.Print." hidden="1">{#N/A,#N/A,FALSE,"Underlying";#N/A,#N/A,FALSE,"Assumptions";#N/A,#N/A,FALSE,"Financials";#N/A,#N/A,FALSE,"Summary";#N/A,#N/A,FALSE,"Acqpl";#N/A,#N/A,FALSE,"Yearonepl";#N/A,#N/A,FALSE,"Yeartwopl";#N/A,#N/A,FALSE,"Balsheet";#N/A,#N/A,FALSE,"Cashflow";#N/A,#N/A,FALSE,"Sensitivities";#N/A,#N/A,FALSE,"Sensitivities2"}</definedName>
    <definedName name="wrn.Print._.All." localSheetId="2" hidden="1">{#N/A,#N/A,TRUE,"Index";#N/A,#N/A,TRUE,"Summary";#N/A,#N/A,TRUE,"Assumptions";#N/A,#N/A,TRUE,"Sensitivity";#N/A,#N/A,TRUE,"Constr. U &amp; S";#N/A,#N/A,TRUE,"Constr. CF (ECP)";#N/A,#N/A,TRUE,"Constr. CF";#N/A,#N/A,TRUE,"Debt Service";#N/A,#N/A,TRUE,"Oper. Rev";#N/A,#N/A,TRUE,"Oper. Costs";#N/A,#N/A,TRUE,"PWPA CF";#N/A,#N/A,TRUE,"IS";#N/A,#N/A,TRUE,"BS";#N/A,#N/A,TRUE,"Depreciation";#N/A,#N/A,TRUE,"Depreciation"}</definedName>
    <definedName name="wrn.Print._.All." localSheetId="4" hidden="1">{#N/A,#N/A,TRUE,"Index";#N/A,#N/A,TRUE,"Summary";#N/A,#N/A,TRUE,"Assumptions";#N/A,#N/A,TRUE,"Sensitivity";#N/A,#N/A,TRUE,"Constr. U &amp; S";#N/A,#N/A,TRUE,"Constr. CF (ECP)";#N/A,#N/A,TRUE,"Constr. CF";#N/A,#N/A,TRUE,"Debt Service";#N/A,#N/A,TRUE,"Oper. Rev";#N/A,#N/A,TRUE,"Oper. Costs";#N/A,#N/A,TRUE,"PWPA CF";#N/A,#N/A,TRUE,"IS";#N/A,#N/A,TRUE,"BS";#N/A,#N/A,TRUE,"Depreciation";#N/A,#N/A,TRUE,"Depreciation"}</definedName>
    <definedName name="wrn.Print._.All." hidden="1">{#N/A,#N/A,TRUE,"Index";#N/A,#N/A,TRUE,"Summary";#N/A,#N/A,TRUE,"Assumptions";#N/A,#N/A,TRUE,"Sensitivity";#N/A,#N/A,TRUE,"Constr. U &amp; S";#N/A,#N/A,TRUE,"Constr. CF (ECP)";#N/A,#N/A,TRUE,"Constr. CF";#N/A,#N/A,TRUE,"Debt Service";#N/A,#N/A,TRUE,"Oper. Rev";#N/A,#N/A,TRUE,"Oper. Costs";#N/A,#N/A,TRUE,"PWPA CF";#N/A,#N/A,TRUE,"IS";#N/A,#N/A,TRUE,"BS";#N/A,#N/A,TRUE,"Depreciation";#N/A,#N/A,TRUE,"Depreciation"}</definedName>
    <definedName name="wrn.Print._.All._.A4." localSheetId="2" hidden="1">{"Valuation",#N/A,TRUE,"Valuation Summary";"Financial Statements",#N/A,TRUE,"Results";"Results",#N/A,TRUE,"Results";"Ratios",#N/A,TRUE,"Results";"P2 Summary",#N/A,TRUE,"Results";"Historical data",#N/A,TRUE,"Historical Data";"P1 Inputs",#N/A,TRUE,"Forecast Drivers";"P2 Inputs",#N/A,TRUE,"Forecast Drivers"}</definedName>
    <definedName name="wrn.Print._.All._.A4." localSheetId="4" hidden="1">{"Valuation",#N/A,TRUE,"Valuation Summary";"Financial Statements",#N/A,TRUE,"Results";"Results",#N/A,TRUE,"Results";"Ratios",#N/A,TRUE,"Results";"P2 Summary",#N/A,TRUE,"Results";"Historical data",#N/A,TRUE,"Historical Data";"P1 Inputs",#N/A,TRUE,"Forecast Drivers";"P2 Inputs",#N/A,TRUE,"Forecast Drivers"}</definedName>
    <definedName name="wrn.Print._.All._.A4." hidden="1">{"Valuation",#N/A,TRUE,"Valuation Summary";"Financial Statements",#N/A,TRUE,"Results";"Results",#N/A,TRUE,"Results";"Ratios",#N/A,TRUE,"Results";"P2 Summary",#N/A,TRUE,"Results";"Historical data",#N/A,TRUE,"Historical Data";"P1 Inputs",#N/A,TRUE,"Forecast Drivers";"P2 Inputs",#N/A,TRUE,"Forecast Drivers"}</definedName>
    <definedName name="wrn.Print._.All._.Letter." localSheetId="2" hidden="1">{"Valuation - Letter",#N/A,TRUE,"Valuation Summary";"Financial Statements - Letter",#N/A,TRUE,"Results";"Results - Letter",#N/A,TRUE,"Results";"Ratios - Letter",#N/A,TRUE,"Results";"P2 Summary - Letter",#N/A,TRUE,"Results";"Historical Data - Letter",#N/A,TRUE,"Historical Data";"P1 Inputs - Letter",#N/A,TRUE,"Forecast Drivers";"P2 Inputs - Letter",#N/A,TRUE,"Forecast Drivers"}</definedName>
    <definedName name="wrn.Print._.All._.Letter." localSheetId="4" hidden="1">{"Valuation - Letter",#N/A,TRUE,"Valuation Summary";"Financial Statements - Letter",#N/A,TRUE,"Results";"Results - Letter",#N/A,TRUE,"Results";"Ratios - Letter",#N/A,TRUE,"Results";"P2 Summary - Letter",#N/A,TRUE,"Results";"Historical Data - Letter",#N/A,TRUE,"Historical Data";"P1 Inputs - Letter",#N/A,TRUE,"Forecast Drivers";"P2 Inputs - Letter",#N/A,TRUE,"Forecast Drivers"}</definedName>
    <definedName name="wrn.Print._.All._.Letter." hidden="1">{"Valuation - Letter",#N/A,TRUE,"Valuation Summary";"Financial Statements - Letter",#N/A,TRUE,"Results";"Results - Letter",#N/A,TRUE,"Results";"Ratios - Letter",#N/A,TRUE,"Results";"P2 Summary - Letter",#N/A,TRUE,"Results";"Historical Data - Letter",#N/A,TRUE,"Historical Data";"P1 Inputs - Letter",#N/A,TRUE,"Forecast Drivers";"P2 Inputs - Letter",#N/A,TRUE,"Forecast Drivers"}</definedName>
    <definedName name="wrn.Print._.All._.Pages." hidden="1">"Formula removed, name can be deleted."</definedName>
    <definedName name="wrn.Print._.Europe._.TandB." localSheetId="2" hidden="1">{"Print Top",#N/A,FALSE,"Europe Model";"Print Bottom",#N/A,FALSE,"Europe Model"}</definedName>
    <definedName name="wrn.Print._.Europe._.TandB." localSheetId="4" hidden="1">{"Print Top",#N/A,FALSE,"Europe Model";"Print Bottom",#N/A,FALSE,"Europe Model"}</definedName>
    <definedName name="wrn.Print._.Europe._.TandB." hidden="1">{"Print Top",#N/A,FALSE,"Europe Model";"Print Bottom",#N/A,FALSE,"Europe Model"}</definedName>
    <definedName name="wrn.Print._.FE._.T._.and._.B." localSheetId="2" hidden="1">{"Far East Top",#N/A,FALSE,"FE Model";"Far East Bottom",#N/A,FALSE,"FE Model"}</definedName>
    <definedName name="wrn.Print._.FE._.T._.and._.B." localSheetId="4" hidden="1">{"Far East Top",#N/A,FALSE,"FE Model";"Far East Bottom",#N/A,FALSE,"FE Model"}</definedName>
    <definedName name="wrn.Print._.FE._.T._.and._.B." hidden="1">{"Far East Top",#N/A,FALSE,"FE Model";"Far East Bottom",#N/A,FALSE,"FE Model"}</definedName>
    <definedName name="wrn.Print._.Full." localSheetId="2" hidden="1">{"Print Summary",#N/A,FALSE,"Summary Analysis";"Print FCF",#N/A,FALSE,"FCF Analysis";"Print Sensitivity",#N/A,FALSE,"Sensitivity Analysis";"Print NAV",#N/A,FALSE,"NAV Analysis";"Print Credit",#N/A,FALSE,"Credit Analysis"}</definedName>
    <definedName name="wrn.Print._.Full." localSheetId="4" hidden="1">{"Print Summary",#N/A,FALSE,"Summary Analysis";"Print FCF",#N/A,FALSE,"FCF Analysis";"Print Sensitivity",#N/A,FALSE,"Sensitivity Analysis";"Print NAV",#N/A,FALSE,"NAV Analysis";"Print Credit",#N/A,FALSE,"Credit Analysis"}</definedName>
    <definedName name="wrn.Print._.Full." hidden="1">{"Print Summary",#N/A,FALSE,"Summary Analysis";"Print FCF",#N/A,FALSE,"FCF Analysis";"Print Sensitivity",#N/A,FALSE,"Sensitivity Analysis";"Print NAV",#N/A,FALSE,"NAV Analysis";"Print Credit",#N/A,FALSE,"Credit Analysis"}</definedName>
    <definedName name="wrn.print._.graphs." localSheetId="2" hidden="1">{"cap_structure",#N/A,FALSE,"Graph-Mkt Cap";"price",#N/A,FALSE,"Graph-Price";"ebit",#N/A,FALSE,"Graph-EBITDA";"ebitda",#N/A,FALSE,"Graph-EBITDA"}</definedName>
    <definedName name="wrn.print._.graphs." localSheetId="4" hidden="1">{"cap_structure",#N/A,FALSE,"Graph-Mkt Cap";"price",#N/A,FALSE,"Graph-Price";"ebit",#N/A,FALSE,"Graph-EBITDA";"ebitda",#N/A,FALSE,"Graph-EBITDA"}</definedName>
    <definedName name="wrn.print._.graphs." hidden="1">{"cap_structure",#N/A,FALSE,"Graph-Mkt Cap";"price",#N/A,FALSE,"Graph-Price";"ebit",#N/A,FALSE,"Graph-EBITDA";"ebitda",#N/A,FALSE,"Graph-EBITDA"}</definedName>
    <definedName name="wrn.print._.graphs._1" localSheetId="2" hidden="1">{"cap_structure",#N/A,FALSE,"Graph-Mkt Cap";"price",#N/A,FALSE,"Graph-Price";"ebit",#N/A,FALSE,"Graph-EBITDA";"ebitda",#N/A,FALSE,"Graph-EBITDA"}</definedName>
    <definedName name="wrn.print._.graphs._1" localSheetId="4" hidden="1">{"cap_structure",#N/A,FALSE,"Graph-Mkt Cap";"price",#N/A,FALSE,"Graph-Price";"ebit",#N/A,FALSE,"Graph-EBITDA";"ebitda",#N/A,FALSE,"Graph-EBITDA"}</definedName>
    <definedName name="wrn.print._.graphs._1" hidden="1">{"cap_structure",#N/A,FALSE,"Graph-Mkt Cap";"price",#N/A,FALSE,"Graph-Price";"ebit",#N/A,FALSE,"Graph-EBITDA";"ebitda",#N/A,FALSE,"Graph-EBITDA"}</definedName>
    <definedName name="wrn.print._.graphs._2" localSheetId="2" hidden="1">{"cap_structure",#N/A,FALSE,"Graph-Mkt Cap";"price",#N/A,FALSE,"Graph-Price";"ebit",#N/A,FALSE,"Graph-EBITDA";"ebitda",#N/A,FALSE,"Graph-EBITDA"}</definedName>
    <definedName name="wrn.print._.graphs._2" localSheetId="4" hidden="1">{"cap_structure",#N/A,FALSE,"Graph-Mkt Cap";"price",#N/A,FALSE,"Graph-Price";"ebit",#N/A,FALSE,"Graph-EBITDA";"ebitda",#N/A,FALSE,"Graph-EBITDA"}</definedName>
    <definedName name="wrn.print._.graphs._2" hidden="1">{"cap_structure",#N/A,FALSE,"Graph-Mkt Cap";"price",#N/A,FALSE,"Graph-Price";"ebit",#N/A,FALSE,"Graph-EBITDA";"ebitda",#N/A,FALSE,"Graph-EBITDA"}</definedName>
    <definedName name="wrn.print._.out." localSheetId="2" hidden="1">{#N/A,#N/A,FALSE,"Cover";#N/A,#N/A,FALSE,"Scenari";#N/A,#N/A,FALSE,"P&amp;L - AH";#N/A,#N/A,FALSE,"BS - AH";#N/A,#N/A,FALSE,"CF - AH";#N/A,#N/A,FALSE,"P&amp;L HoldCo";#N/A,#N/A,FALSE,"BS HoldCo";#N/A,#N/A,FALSE,"CF HoldCo";#N/A,#N/A,FALSE,"P&amp;L Conso";#N/A,#N/A,FALSE,"BS Conso";#N/A,#N/A,FALSE,"CF Conso";#N/A,#N/A,FALSE,"Revenues";#N/A,#N/A,FALSE,"Opex";#N/A,#N/A,FALSE,"Capex";#N/A,#N/A,FALSE,"WC";#N/A,#N/A,FALSE,"Debt";#N/A,#N/A,FALSE,"Taxes";#N/A,#N/A,FALSE,"Minorities";#N/A,#N/A,FALSE,"Devaluation"}</definedName>
    <definedName name="wrn.print._.out." localSheetId="4" hidden="1">{#N/A,#N/A,FALSE,"Cover";#N/A,#N/A,FALSE,"Scenari";#N/A,#N/A,FALSE,"P&amp;L - AH";#N/A,#N/A,FALSE,"BS - AH";#N/A,#N/A,FALSE,"CF - AH";#N/A,#N/A,FALSE,"P&amp;L HoldCo";#N/A,#N/A,FALSE,"BS HoldCo";#N/A,#N/A,FALSE,"CF HoldCo";#N/A,#N/A,FALSE,"P&amp;L Conso";#N/A,#N/A,FALSE,"BS Conso";#N/A,#N/A,FALSE,"CF Conso";#N/A,#N/A,FALSE,"Revenues";#N/A,#N/A,FALSE,"Opex";#N/A,#N/A,FALSE,"Capex";#N/A,#N/A,FALSE,"WC";#N/A,#N/A,FALSE,"Debt";#N/A,#N/A,FALSE,"Taxes";#N/A,#N/A,FALSE,"Minorities";#N/A,#N/A,FALSE,"Devaluation"}</definedName>
    <definedName name="wrn.print._.out." hidden="1">{#N/A,#N/A,FALSE,"Cover";#N/A,#N/A,FALSE,"Scenari";#N/A,#N/A,FALSE,"P&amp;L - AH";#N/A,#N/A,FALSE,"BS - AH";#N/A,#N/A,FALSE,"CF - AH";#N/A,#N/A,FALSE,"P&amp;L HoldCo";#N/A,#N/A,FALSE,"BS HoldCo";#N/A,#N/A,FALSE,"CF HoldCo";#N/A,#N/A,FALSE,"P&amp;L Conso";#N/A,#N/A,FALSE,"BS Conso";#N/A,#N/A,FALSE,"CF Conso";#N/A,#N/A,FALSE,"Revenues";#N/A,#N/A,FALSE,"Opex";#N/A,#N/A,FALSE,"Capex";#N/A,#N/A,FALSE,"WC";#N/A,#N/A,FALSE,"Debt";#N/A,#N/A,FALSE,"Taxes";#N/A,#N/A,FALSE,"Minorities";#N/A,#N/A,FALSE,"Devaluation"}</definedName>
    <definedName name="wrn.print._.out._1" localSheetId="2" hidden="1">{#N/A,#N/A,FALSE,"Cover";#N/A,#N/A,FALSE,"Scenari";#N/A,#N/A,FALSE,"P&amp;L - AH";#N/A,#N/A,FALSE,"BS - AH";#N/A,#N/A,FALSE,"CF - AH";#N/A,#N/A,FALSE,"P&amp;L HoldCo";#N/A,#N/A,FALSE,"BS HoldCo";#N/A,#N/A,FALSE,"CF HoldCo";#N/A,#N/A,FALSE,"P&amp;L Conso";#N/A,#N/A,FALSE,"BS Conso";#N/A,#N/A,FALSE,"CF Conso";#N/A,#N/A,FALSE,"Revenues";#N/A,#N/A,FALSE,"Opex";#N/A,#N/A,FALSE,"Capex";#N/A,#N/A,FALSE,"WC";#N/A,#N/A,FALSE,"Debt";#N/A,#N/A,FALSE,"Taxes";#N/A,#N/A,FALSE,"Minorities";#N/A,#N/A,FALSE,"Devaluation"}</definedName>
    <definedName name="wrn.print._.out._1" localSheetId="4" hidden="1">{#N/A,#N/A,FALSE,"Cover";#N/A,#N/A,FALSE,"Scenari";#N/A,#N/A,FALSE,"P&amp;L - AH";#N/A,#N/A,FALSE,"BS - AH";#N/A,#N/A,FALSE,"CF - AH";#N/A,#N/A,FALSE,"P&amp;L HoldCo";#N/A,#N/A,FALSE,"BS HoldCo";#N/A,#N/A,FALSE,"CF HoldCo";#N/A,#N/A,FALSE,"P&amp;L Conso";#N/A,#N/A,FALSE,"BS Conso";#N/A,#N/A,FALSE,"CF Conso";#N/A,#N/A,FALSE,"Revenues";#N/A,#N/A,FALSE,"Opex";#N/A,#N/A,FALSE,"Capex";#N/A,#N/A,FALSE,"WC";#N/A,#N/A,FALSE,"Debt";#N/A,#N/A,FALSE,"Taxes";#N/A,#N/A,FALSE,"Minorities";#N/A,#N/A,FALSE,"Devaluation"}</definedName>
    <definedName name="wrn.print._.out._1" hidden="1">{#N/A,#N/A,FALSE,"Cover";#N/A,#N/A,FALSE,"Scenari";#N/A,#N/A,FALSE,"P&amp;L - AH";#N/A,#N/A,FALSE,"BS - AH";#N/A,#N/A,FALSE,"CF - AH";#N/A,#N/A,FALSE,"P&amp;L HoldCo";#N/A,#N/A,FALSE,"BS HoldCo";#N/A,#N/A,FALSE,"CF HoldCo";#N/A,#N/A,FALSE,"P&amp;L Conso";#N/A,#N/A,FALSE,"BS Conso";#N/A,#N/A,FALSE,"CF Conso";#N/A,#N/A,FALSE,"Revenues";#N/A,#N/A,FALSE,"Opex";#N/A,#N/A,FALSE,"Capex";#N/A,#N/A,FALSE,"WC";#N/A,#N/A,FALSE,"Debt";#N/A,#N/A,FALSE,"Taxes";#N/A,#N/A,FALSE,"Minorities";#N/A,#N/A,FALSE,"Devaluation"}</definedName>
    <definedName name="wrn.print._.out._2" localSheetId="2" hidden="1">{#N/A,#N/A,FALSE,"Cover";#N/A,#N/A,FALSE,"Scenari";#N/A,#N/A,FALSE,"P&amp;L - AH";#N/A,#N/A,FALSE,"BS - AH";#N/A,#N/A,FALSE,"CF - AH";#N/A,#N/A,FALSE,"P&amp;L HoldCo";#N/A,#N/A,FALSE,"BS HoldCo";#N/A,#N/A,FALSE,"CF HoldCo";#N/A,#N/A,FALSE,"P&amp;L Conso";#N/A,#N/A,FALSE,"BS Conso";#N/A,#N/A,FALSE,"CF Conso";#N/A,#N/A,FALSE,"Revenues";#N/A,#N/A,FALSE,"Opex";#N/A,#N/A,FALSE,"Capex";#N/A,#N/A,FALSE,"WC";#N/A,#N/A,FALSE,"Debt";#N/A,#N/A,FALSE,"Taxes";#N/A,#N/A,FALSE,"Minorities";#N/A,#N/A,FALSE,"Devaluation"}</definedName>
    <definedName name="wrn.print._.out._2" localSheetId="4" hidden="1">{#N/A,#N/A,FALSE,"Cover";#N/A,#N/A,FALSE,"Scenari";#N/A,#N/A,FALSE,"P&amp;L - AH";#N/A,#N/A,FALSE,"BS - AH";#N/A,#N/A,FALSE,"CF - AH";#N/A,#N/A,FALSE,"P&amp;L HoldCo";#N/A,#N/A,FALSE,"BS HoldCo";#N/A,#N/A,FALSE,"CF HoldCo";#N/A,#N/A,FALSE,"P&amp;L Conso";#N/A,#N/A,FALSE,"BS Conso";#N/A,#N/A,FALSE,"CF Conso";#N/A,#N/A,FALSE,"Revenues";#N/A,#N/A,FALSE,"Opex";#N/A,#N/A,FALSE,"Capex";#N/A,#N/A,FALSE,"WC";#N/A,#N/A,FALSE,"Debt";#N/A,#N/A,FALSE,"Taxes";#N/A,#N/A,FALSE,"Minorities";#N/A,#N/A,FALSE,"Devaluation"}</definedName>
    <definedName name="wrn.print._.out._2" hidden="1">{#N/A,#N/A,FALSE,"Cover";#N/A,#N/A,FALSE,"Scenari";#N/A,#N/A,FALSE,"P&amp;L - AH";#N/A,#N/A,FALSE,"BS - AH";#N/A,#N/A,FALSE,"CF - AH";#N/A,#N/A,FALSE,"P&amp;L HoldCo";#N/A,#N/A,FALSE,"BS HoldCo";#N/A,#N/A,FALSE,"CF HoldCo";#N/A,#N/A,FALSE,"P&amp;L Conso";#N/A,#N/A,FALSE,"BS Conso";#N/A,#N/A,FALSE,"CF Conso";#N/A,#N/A,FALSE,"Revenues";#N/A,#N/A,FALSE,"Opex";#N/A,#N/A,FALSE,"Capex";#N/A,#N/A,FALSE,"WC";#N/A,#N/A,FALSE,"Debt";#N/A,#N/A,FALSE,"Taxes";#N/A,#N/A,FALSE,"Minorities";#N/A,#N/A,FALSE,"Devaluation"}</definedName>
    <definedName name="wrn.Print._.Package." hidden="1">"Formula removed, name can be deleted."</definedName>
    <definedName name="wrn.print._.pages." localSheetId="2" hidden="1">{#N/A,#N/A,FALSE,"Spain MKT";#N/A,#N/A,FALSE,"Assumptions";#N/A,#N/A,FALSE,"Adve";#N/A,#N/A,FALSE,"E-Commerce";#N/A,#N/A,FALSE,"Opex";#N/A,#N/A,FALSE,"P&amp;L";#N/A,#N/A,FALSE,"FCF &amp; DCF"}</definedName>
    <definedName name="wrn.print._.pages." localSheetId="4" hidden="1">{#N/A,#N/A,FALSE,"Spain MKT";#N/A,#N/A,FALSE,"Assumptions";#N/A,#N/A,FALSE,"Adve";#N/A,#N/A,FALSE,"E-Commerce";#N/A,#N/A,FALSE,"Opex";#N/A,#N/A,FALSE,"P&amp;L";#N/A,#N/A,FALSE,"FCF &amp; DCF"}</definedName>
    <definedName name="wrn.print._.pages." hidden="1">{#N/A,#N/A,FALSE,"Spain MKT";#N/A,#N/A,FALSE,"Assumptions";#N/A,#N/A,FALSE,"Adve";#N/A,#N/A,FALSE,"E-Commerce";#N/A,#N/A,FALSE,"Opex";#N/A,#N/A,FALSE,"P&amp;L";#N/A,#N/A,FALSE,"FCF &amp; DCF"}</definedName>
    <definedName name="wrn.print._.pages._1" localSheetId="2" hidden="1">{#N/A,#N/A,FALSE,"Spain MKT";#N/A,#N/A,FALSE,"Assumptions";#N/A,#N/A,FALSE,"Adve";#N/A,#N/A,FALSE,"E-Commerce";#N/A,#N/A,FALSE,"Opex";#N/A,#N/A,FALSE,"P&amp;L";#N/A,#N/A,FALSE,"FCF &amp; DCF"}</definedName>
    <definedName name="wrn.print._.pages._1" localSheetId="4" hidden="1">{#N/A,#N/A,FALSE,"Spain MKT";#N/A,#N/A,FALSE,"Assumptions";#N/A,#N/A,FALSE,"Adve";#N/A,#N/A,FALSE,"E-Commerce";#N/A,#N/A,FALSE,"Opex";#N/A,#N/A,FALSE,"P&amp;L";#N/A,#N/A,FALSE,"FCF &amp; DCF"}</definedName>
    <definedName name="wrn.print._.pages._1" hidden="1">{#N/A,#N/A,FALSE,"Spain MKT";#N/A,#N/A,FALSE,"Assumptions";#N/A,#N/A,FALSE,"Adve";#N/A,#N/A,FALSE,"E-Commerce";#N/A,#N/A,FALSE,"Opex";#N/A,#N/A,FALSE,"P&amp;L";#N/A,#N/A,FALSE,"FCF &amp; DCF"}</definedName>
    <definedName name="wrn.print._.pages._2" localSheetId="2" hidden="1">{#N/A,#N/A,FALSE,"Spain MKT";#N/A,#N/A,FALSE,"Assumptions";#N/A,#N/A,FALSE,"Adve";#N/A,#N/A,FALSE,"E-Commerce";#N/A,#N/A,FALSE,"Opex";#N/A,#N/A,FALSE,"P&amp;L";#N/A,#N/A,FALSE,"FCF &amp; DCF"}</definedName>
    <definedName name="wrn.print._.pages._2" localSheetId="4" hidden="1">{#N/A,#N/A,FALSE,"Spain MKT";#N/A,#N/A,FALSE,"Assumptions";#N/A,#N/A,FALSE,"Adve";#N/A,#N/A,FALSE,"E-Commerce";#N/A,#N/A,FALSE,"Opex";#N/A,#N/A,FALSE,"P&amp;L";#N/A,#N/A,FALSE,"FCF &amp; DCF"}</definedName>
    <definedName name="wrn.print._.pages._2" hidden="1">{#N/A,#N/A,FALSE,"Spain MKT";#N/A,#N/A,FALSE,"Assumptions";#N/A,#N/A,FALSE,"Adve";#N/A,#N/A,FALSE,"E-Commerce";#N/A,#N/A,FALSE,"Opex";#N/A,#N/A,FALSE,"P&amp;L";#N/A,#N/A,FALSE,"FCF &amp; DCF"}</definedName>
    <definedName name="wrn.print._.raw._.data._.entry." localSheetId="2" hidden="1">{"inputs raw data",#N/A,TRUE,"INPUT"}</definedName>
    <definedName name="wrn.print._.raw._.data._.entry." localSheetId="4" hidden="1">{"inputs raw data",#N/A,TRUE,"INPUT"}</definedName>
    <definedName name="wrn.print._.raw._.data._.entry." hidden="1">{"inputs raw data",#N/A,TRUE,"INPUT"}</definedName>
    <definedName name="wrn.print._.raw._.data._.entry._1" localSheetId="2" hidden="1">{"inputs raw data",#N/A,TRUE,"INPUT"}</definedName>
    <definedName name="wrn.print._.raw._.data._.entry._1" localSheetId="4" hidden="1">{"inputs raw data",#N/A,TRUE,"INPUT"}</definedName>
    <definedName name="wrn.print._.raw._.data._.entry._1" hidden="1">{"inputs raw data",#N/A,TRUE,"INPUT"}</definedName>
    <definedName name="wrn.print._.raw._.data._.entry._2" localSheetId="2" hidden="1">{"inputs raw data",#N/A,TRUE,"INPUT"}</definedName>
    <definedName name="wrn.print._.raw._.data._.entry._2" localSheetId="4" hidden="1">{"inputs raw data",#N/A,TRUE,"INPUT"}</definedName>
    <definedName name="wrn.print._.raw._.data._.entry._2" hidden="1">{"inputs raw data",#N/A,TRUE,"INPUT"}</definedName>
    <definedName name="wrn.PRINT._.REPORT." localSheetId="2" hidden="1">{#N/A,#N/A,FALSE,"summary";#N/A,#N/A,FALSE,"preliminy";#N/A,#N/A,FALSE,"bill 3";#N/A,#N/A,FALSE,"bill 4"}</definedName>
    <definedName name="wrn.PRINT._.REPORT." localSheetId="4" hidden="1">{#N/A,#N/A,FALSE,"summary";#N/A,#N/A,FALSE,"preliminy";#N/A,#N/A,FALSE,"bill 3";#N/A,#N/A,FALSE,"bill 4"}</definedName>
    <definedName name="wrn.PRINT._.REPORT." hidden="1">{#N/A,#N/A,FALSE,"summary";#N/A,#N/A,FALSE,"preliminy";#N/A,#N/A,FALSE,"bill 3";#N/A,#N/A,FALSE,"bill 4"}</definedName>
    <definedName name="wrn.Print._.Results._.A4." localSheetId="2" hidden="1">{"Valuation",#N/A,TRUE,"Valuation Summary";"Financial Statements",#N/A,TRUE,"Results";"Results",#N/A,TRUE,"Results";"Ratios",#N/A,TRUE,"Results";"P2 Summary",#N/A,TRUE,"Results"}</definedName>
    <definedName name="wrn.Print._.Results._.A4." localSheetId="4" hidden="1">{"Valuation",#N/A,TRUE,"Valuation Summary";"Financial Statements",#N/A,TRUE,"Results";"Results",#N/A,TRUE,"Results";"Ratios",#N/A,TRUE,"Results";"P2 Summary",#N/A,TRUE,"Results"}</definedName>
    <definedName name="wrn.Print._.Results._.A4." hidden="1">{"Valuation",#N/A,TRUE,"Valuation Summary";"Financial Statements",#N/A,TRUE,"Results";"Results",#N/A,TRUE,"Results";"Ratios",#N/A,TRUE,"Results";"P2 Summary",#N/A,TRUE,"Results"}</definedName>
    <definedName name="wrn.Print._.Results._.Letter." localSheetId="2" hidden="1">{"Valuation - Letter",#N/A,TRUE,"Valuation Summary";"Financial Statements - Letter",#N/A,TRUE,"Results";"Results - Letter",#N/A,TRUE,"Results";"Ratios - Letter",#N/A,TRUE,"Results";"P2 Summary - Letter",#N/A,TRUE,"Results"}</definedName>
    <definedName name="wrn.Print._.Results._.Letter." localSheetId="4" hidden="1">{"Valuation - Letter",#N/A,TRUE,"Valuation Summary";"Financial Statements - Letter",#N/A,TRUE,"Results";"Results - Letter",#N/A,TRUE,"Results";"Ratios - Letter",#N/A,TRUE,"Results";"P2 Summary - Letter",#N/A,TRUE,"Results"}</definedName>
    <definedName name="wrn.Print._.Results._.Letter." hidden="1">{"Valuation - Letter",#N/A,TRUE,"Valuation Summary";"Financial Statements - Letter",#N/A,TRUE,"Results";"Results - Letter",#N/A,TRUE,"Results";"Ratios - Letter",#N/A,TRUE,"Results";"P2 Summary - Letter",#N/A,TRUE,"Results"}</definedName>
    <definedName name="wrn.print._.standalone." localSheetId="2" hidden="1">{"standalone1",#N/A,FALSE,"DCFBase";"standalone2",#N/A,FALSE,"DCFBase"}</definedName>
    <definedName name="wrn.print._.standalone." localSheetId="4" hidden="1">{"standalone1",#N/A,FALSE,"DCFBase";"standalone2",#N/A,FALSE,"DCFBase"}</definedName>
    <definedName name="wrn.print._.standalone." hidden="1">{"standalone1",#N/A,FALSE,"DCFBase";"standalone2",#N/A,FALSE,"DCFBase"}</definedName>
    <definedName name="wrn.print._.summary._.sheets." localSheetId="2" hidden="1">{"summary1",#N/A,TRUE,"Comps";"summary2",#N/A,TRUE,"Comps";"summary3",#N/A,TRUE,"Comps"}</definedName>
    <definedName name="wrn.print._.summary._.sheets." localSheetId="4" hidden="1">{"summary1",#N/A,TRUE,"Comps";"summary2",#N/A,TRUE,"Comps";"summary3",#N/A,TRUE,"Comps"}</definedName>
    <definedName name="wrn.print._.summary._.sheets." hidden="1">{"summary1",#N/A,TRUE,"Comps";"summary2",#N/A,TRUE,"Comps";"summary3",#N/A,TRUE,"Comps"}</definedName>
    <definedName name="wrn.print._.summary._.sheets._1" localSheetId="2" hidden="1">{"summary1",#N/A,TRUE,"Comps";"summary2",#N/A,TRUE,"Comps";"summary3",#N/A,TRUE,"Comps"}</definedName>
    <definedName name="wrn.print._.summary._.sheets._1" localSheetId="4" hidden="1">{"summary1",#N/A,TRUE,"Comps";"summary2",#N/A,TRUE,"Comps";"summary3",#N/A,TRUE,"Comps"}</definedName>
    <definedName name="wrn.print._.summary._.sheets._1" hidden="1">{"summary1",#N/A,TRUE,"Comps";"summary2",#N/A,TRUE,"Comps";"summary3",#N/A,TRUE,"Comps"}</definedName>
    <definedName name="wrn.print._.summary._.sheets._2" localSheetId="2" hidden="1">{"summary1",#N/A,TRUE,"Comps";"summary2",#N/A,TRUE,"Comps";"summary3",#N/A,TRUE,"Comps"}</definedName>
    <definedName name="wrn.print._.summary._.sheets._2" localSheetId="4" hidden="1">{"summary1",#N/A,TRUE,"Comps";"summary2",#N/A,TRUE,"Comps";"summary3",#N/A,TRUE,"Comps"}</definedName>
    <definedName name="wrn.print._.summary._.sheets._2" hidden="1">{"summary1",#N/A,TRUE,"Comps";"summary2",#N/A,TRUE,"Comps";"summary3",#N/A,TRUE,"Comps"}</definedName>
    <definedName name="wrn.Print._.the._.lot." localSheetId="2" hidden="1">{"First Page",#N/A,FALSE,"Surfactants LBO";"Second Page",#N/A,FALSE,"Surfactants LBO"}</definedName>
    <definedName name="wrn.Print._.the._.lot." localSheetId="4" hidden="1">{"First Page",#N/A,FALSE,"Surfactants LBO";"Second Page",#N/A,FALSE,"Surfactants LBO"}</definedName>
    <definedName name="wrn.Print._.the._.lot." hidden="1">{"First Page",#N/A,FALSE,"Surfactants LBO";"Second Page",#N/A,FALSE,"Surfactants LBO"}</definedName>
    <definedName name="wrn.Print._1" localSheetId="2" hidden="1">{"vi1",#N/A,FALSE,"Financial Statements";"vi2",#N/A,FALSE,"Financial Statements";#N/A,#N/A,FALSE,"DCF"}</definedName>
    <definedName name="wrn.Print._1" localSheetId="4" hidden="1">{"vi1",#N/A,FALSE,"Financial Statements";"vi2",#N/A,FALSE,"Financial Statements";#N/A,#N/A,FALSE,"DCF"}</definedName>
    <definedName name="wrn.Print._1" hidden="1">{"vi1",#N/A,FALSE,"Financial Statements";"vi2",#N/A,FALSE,"Financial Statements";#N/A,#N/A,FALSE,"DCF"}</definedName>
    <definedName name="wrn.Print._2" localSheetId="2" hidden="1">{"vi1",#N/A,FALSE,"Financial Statements";"vi2",#N/A,FALSE,"Financial Statements";#N/A,#N/A,FALSE,"DCF"}</definedName>
    <definedName name="wrn.Print._2" localSheetId="4" hidden="1">{"vi1",#N/A,FALSE,"Financial Statements";"vi2",#N/A,FALSE,"Financial Statements";#N/A,#N/A,FALSE,"DCF"}</definedName>
    <definedName name="wrn.Print._2" hidden="1">{"vi1",#N/A,FALSE,"Financial Statements";"vi2",#N/A,FALSE,"Financial Statements";#N/A,#N/A,FALSE,"DCF"}</definedName>
    <definedName name="wrn.Print.2" localSheetId="2" hidden="1">{#N/A,#N/A,FALSE,"Assumps";#N/A,#N/A,FALSE,"Data";#N/A,#N/A,FALSE,"Data (2)";#N/A,#N/A,FALSE,"AcqyrP&amp;L";#N/A,#N/A,FALSE,"Acq+1P&amp;L";#N/A,#N/A,FALSE,"Acq+2P&amp;L";#N/A,#N/A,FALSE,"Cashflow";#N/A,#N/A,FALSE,"BalSheet";#N/A,#N/A,FALSE,"Bidder";#N/A,#N/A,FALSE,"Target";#N/A,#N/A,FALSE,"Tgtann";#N/A,#N/A,FALSE,"Topt";#N/A,#N/A,FALSE,"Disp";#N/A,#N/A,FALSE,"Dann";#N/A,#N/A,FALSE,"Syns"}</definedName>
    <definedName name="wrn.Print.2" localSheetId="4" hidden="1">{#N/A,#N/A,FALSE,"Assumps";#N/A,#N/A,FALSE,"Data";#N/A,#N/A,FALSE,"Data (2)";#N/A,#N/A,FALSE,"AcqyrP&amp;L";#N/A,#N/A,FALSE,"Acq+1P&amp;L";#N/A,#N/A,FALSE,"Acq+2P&amp;L";#N/A,#N/A,FALSE,"Cashflow";#N/A,#N/A,FALSE,"BalSheet";#N/A,#N/A,FALSE,"Bidder";#N/A,#N/A,FALSE,"Target";#N/A,#N/A,FALSE,"Tgtann";#N/A,#N/A,FALSE,"Topt";#N/A,#N/A,FALSE,"Disp";#N/A,#N/A,FALSE,"Dann";#N/A,#N/A,FALSE,"Syns"}</definedName>
    <definedName name="wrn.Print.2" hidden="1">{#N/A,#N/A,FALSE,"Assumps";#N/A,#N/A,FALSE,"Data";#N/A,#N/A,FALSE,"Data (2)";#N/A,#N/A,FALSE,"AcqyrP&amp;L";#N/A,#N/A,FALSE,"Acq+1P&amp;L";#N/A,#N/A,FALSE,"Acq+2P&amp;L";#N/A,#N/A,FALSE,"Cashflow";#N/A,#N/A,FALSE,"BalSheet";#N/A,#N/A,FALSE,"Bidder";#N/A,#N/A,FALSE,"Target";#N/A,#N/A,FALSE,"Tgtann";#N/A,#N/A,FALSE,"Topt";#N/A,#N/A,FALSE,"Disp";#N/A,#N/A,FALSE,"Dann";#N/A,#N/A,FALSE,"Syns"}</definedName>
    <definedName name="wrn.Print.out." localSheetId="2" hidden="1">{#N/A,#N/A,TRUE,"Cover";#N/A,#N/A,TRUE,"Summary";#N/A,#N/A,TRUE,"P&amp;L";#N/A,#N/A,TRUE,"BS";#N/A,#N/A,TRUE,"CF";#N/A,#N/A,TRUE,"Auna TLC";#N/A,#N/A,TRUE,"Amena - Market Evolution";#N/A,#N/A,TRUE,"Amena - Revenues";#N/A,#N/A,TRUE,"Debt &amp; Obligations";#N/A,#N/A,TRUE,"Assets &amp; Deferred Rights";#N/A,#N/A,TRUE,"BB internet market - comps";#N/A,#N/A,TRUE,"CaTV market - comps"}</definedName>
    <definedName name="wrn.Print.out." localSheetId="4" hidden="1">{#N/A,#N/A,TRUE,"Cover";#N/A,#N/A,TRUE,"Summary";#N/A,#N/A,TRUE,"P&amp;L";#N/A,#N/A,TRUE,"BS";#N/A,#N/A,TRUE,"CF";#N/A,#N/A,TRUE,"Auna TLC";#N/A,#N/A,TRUE,"Amena - Market Evolution";#N/A,#N/A,TRUE,"Amena - Revenues";#N/A,#N/A,TRUE,"Debt &amp; Obligations";#N/A,#N/A,TRUE,"Assets &amp; Deferred Rights";#N/A,#N/A,TRUE,"BB internet market - comps";#N/A,#N/A,TRUE,"CaTV market - comps"}</definedName>
    <definedName name="wrn.Print.out." hidden="1">{#N/A,#N/A,TRUE,"Cover";#N/A,#N/A,TRUE,"Summary";#N/A,#N/A,TRUE,"P&amp;L";#N/A,#N/A,TRUE,"BS";#N/A,#N/A,TRUE,"CF";#N/A,#N/A,TRUE,"Auna TLC";#N/A,#N/A,TRUE,"Amena - Market Evolution";#N/A,#N/A,TRUE,"Amena - Revenues";#N/A,#N/A,TRUE,"Debt &amp; Obligations";#N/A,#N/A,TRUE,"Assets &amp; Deferred Rights";#N/A,#N/A,TRUE,"BB internet market - comps";#N/A,#N/A,TRUE,"CaTV market - comps"}</definedName>
    <definedName name="wrn.Print.out._1" localSheetId="2" hidden="1">{#N/A,#N/A,TRUE,"Cover";#N/A,#N/A,TRUE,"Summary";#N/A,#N/A,TRUE,"P&amp;L";#N/A,#N/A,TRUE,"BS";#N/A,#N/A,TRUE,"CF";#N/A,#N/A,TRUE,"Auna TLC";#N/A,#N/A,TRUE,"Amena - Market Evolution";#N/A,#N/A,TRUE,"Amena - Revenues";#N/A,#N/A,TRUE,"Debt &amp; Obligations";#N/A,#N/A,TRUE,"Assets &amp; Deferred Rights";#N/A,#N/A,TRUE,"BB internet market - comps";#N/A,#N/A,TRUE,"CaTV market - comps"}</definedName>
    <definedName name="wrn.Print.out._1" localSheetId="4" hidden="1">{#N/A,#N/A,TRUE,"Cover";#N/A,#N/A,TRUE,"Summary";#N/A,#N/A,TRUE,"P&amp;L";#N/A,#N/A,TRUE,"BS";#N/A,#N/A,TRUE,"CF";#N/A,#N/A,TRUE,"Auna TLC";#N/A,#N/A,TRUE,"Amena - Market Evolution";#N/A,#N/A,TRUE,"Amena - Revenues";#N/A,#N/A,TRUE,"Debt &amp; Obligations";#N/A,#N/A,TRUE,"Assets &amp; Deferred Rights";#N/A,#N/A,TRUE,"BB internet market - comps";#N/A,#N/A,TRUE,"CaTV market - comps"}</definedName>
    <definedName name="wrn.Print.out._1" hidden="1">{#N/A,#N/A,TRUE,"Cover";#N/A,#N/A,TRUE,"Summary";#N/A,#N/A,TRUE,"P&amp;L";#N/A,#N/A,TRUE,"BS";#N/A,#N/A,TRUE,"CF";#N/A,#N/A,TRUE,"Auna TLC";#N/A,#N/A,TRUE,"Amena - Market Evolution";#N/A,#N/A,TRUE,"Amena - Revenues";#N/A,#N/A,TRUE,"Debt &amp; Obligations";#N/A,#N/A,TRUE,"Assets &amp; Deferred Rights";#N/A,#N/A,TRUE,"BB internet market - comps";#N/A,#N/A,TRUE,"CaTV market - comps"}</definedName>
    <definedName name="wrn.Print.out._2" localSheetId="2" hidden="1">{#N/A,#N/A,TRUE,"Cover";#N/A,#N/A,TRUE,"Summary";#N/A,#N/A,TRUE,"P&amp;L";#N/A,#N/A,TRUE,"BS";#N/A,#N/A,TRUE,"CF";#N/A,#N/A,TRUE,"Auna TLC";#N/A,#N/A,TRUE,"Amena - Market Evolution";#N/A,#N/A,TRUE,"Amena - Revenues";#N/A,#N/A,TRUE,"Debt &amp; Obligations";#N/A,#N/A,TRUE,"Assets &amp; Deferred Rights";#N/A,#N/A,TRUE,"BB internet market - comps";#N/A,#N/A,TRUE,"CaTV market - comps"}</definedName>
    <definedName name="wrn.Print.out._2" localSheetId="4" hidden="1">{#N/A,#N/A,TRUE,"Cover";#N/A,#N/A,TRUE,"Summary";#N/A,#N/A,TRUE,"P&amp;L";#N/A,#N/A,TRUE,"BS";#N/A,#N/A,TRUE,"CF";#N/A,#N/A,TRUE,"Auna TLC";#N/A,#N/A,TRUE,"Amena - Market Evolution";#N/A,#N/A,TRUE,"Amena - Revenues";#N/A,#N/A,TRUE,"Debt &amp; Obligations";#N/A,#N/A,TRUE,"Assets &amp; Deferred Rights";#N/A,#N/A,TRUE,"BB internet market - comps";#N/A,#N/A,TRUE,"CaTV market - comps"}</definedName>
    <definedName name="wrn.Print.out._2" hidden="1">{#N/A,#N/A,TRUE,"Cover";#N/A,#N/A,TRUE,"Summary";#N/A,#N/A,TRUE,"P&amp;L";#N/A,#N/A,TRUE,"BS";#N/A,#N/A,TRUE,"CF";#N/A,#N/A,TRUE,"Auna TLC";#N/A,#N/A,TRUE,"Amena - Market Evolution";#N/A,#N/A,TRUE,"Amena - Revenues";#N/A,#N/A,TRUE,"Debt &amp; Obligations";#N/A,#N/A,TRUE,"Assets &amp; Deferred Rights";#N/A,#N/A,TRUE,"BB internet market - comps";#N/A,#N/A,TRUE,"CaTV market - comps"}</definedName>
    <definedName name="wrn.Print_Buyer." localSheetId="2" hidden="1">{#N/A,"DR",FALSE,"increm pf";#N/A,"MAMSI",FALSE,"increm pf";#N/A,"MAXI",FALSE,"increm pf";#N/A,"PCAM",FALSE,"increm pf";#N/A,"PHSV",FALSE,"increm pf";#N/A,"SIE",FALSE,"increm pf"}</definedName>
    <definedName name="wrn.Print_Buyer." localSheetId="4" hidden="1">{#N/A,"DR",FALSE,"increm pf";#N/A,"MAMSI",FALSE,"increm pf";#N/A,"MAXI",FALSE,"increm pf";#N/A,"PCAM",FALSE,"increm pf";#N/A,"PHSV",FALSE,"increm pf";#N/A,"SIE",FALSE,"increm pf"}</definedName>
    <definedName name="wrn.Print_Buyer." hidden="1">{#N/A,"DR",FALSE,"increm pf";#N/A,"MAMSI",FALSE,"increm pf";#N/A,"MAXI",FALSE,"increm pf";#N/A,"PCAM",FALSE,"increm pf";#N/A,"PHSV",FALSE,"increm pf";#N/A,"SIE",FALSE,"increm pf"}</definedName>
    <definedName name="wrn.Print_Comps_Report." localSheetId="2" hidden="1">{"comps1_1",#N/A,FALSE,"Comps1";"comps1_2",#N/A,FALSE,"Comps1";"comps1_3",#N/A,FALSE,"Comps1";"comps1_4",#N/A,FALSE,"Comps1";"comps1_5",#N/A,FALSE,"Comps1";"comps2_1",#N/A,FALSE,"Comps2";"comps2_2",#N/A,FALSE,"Comps2";"comps2_3",#N/A,FALSE,"Comps2";"comps2_4",#N/A,FALSE,"Comps2";"comps2_5",#N/A,FALSE,"Comps2"}</definedName>
    <definedName name="wrn.Print_Comps_Report." localSheetId="4" hidden="1">{"comps1_1",#N/A,FALSE,"Comps1";"comps1_2",#N/A,FALSE,"Comps1";"comps1_3",#N/A,FALSE,"Comps1";"comps1_4",#N/A,FALSE,"Comps1";"comps1_5",#N/A,FALSE,"Comps1";"comps2_1",#N/A,FALSE,"Comps2";"comps2_2",#N/A,FALSE,"Comps2";"comps2_3",#N/A,FALSE,"Comps2";"comps2_4",#N/A,FALSE,"Comps2";"comps2_5",#N/A,FALSE,"Comps2"}</definedName>
    <definedName name="wrn.Print_Comps_Report." hidden="1">{"comps1_1",#N/A,FALSE,"Comps1";"comps1_2",#N/A,FALSE,"Comps1";"comps1_3",#N/A,FALSE,"Comps1";"comps1_4",#N/A,FALSE,"Comps1";"comps1_5",#N/A,FALSE,"Comps1";"comps2_1",#N/A,FALSE,"Comps2";"comps2_2",#N/A,FALSE,"Comps2";"comps2_3",#N/A,FALSE,"Comps2";"comps2_4",#N/A,FALSE,"Comps2";"comps2_5",#N/A,FALSE,"Comps2"}</definedName>
    <definedName name="wrn.Print_CSC." localSheetId="2" hidden="1">{"CSC_1",#N/A,FALSE,"CSC Outputs";"CSC_2",#N/A,FALSE,"CSC Outputs"}</definedName>
    <definedName name="wrn.Print_CSC." localSheetId="4" hidden="1">{"CSC_1",#N/A,FALSE,"CSC Outputs";"CSC_2",#N/A,FALSE,"CSC Outputs"}</definedName>
    <definedName name="wrn.Print_CSC." hidden="1">{"CSC_1",#N/A,FALSE,"CSC Outputs";"CSC_2",#N/A,FALSE,"CSC Outputs"}</definedName>
    <definedName name="wrn.Print_model." hidden="1">"Formula removed, name can be deleted."</definedName>
    <definedName name="wrn.Print_Target." localSheetId="2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" localSheetId="4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Target.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All." localSheetId="2" hidden="1">{"PA1",#N/A,TRUE,"BORDMW";"pa2",#N/A,TRUE,"BORDMW";"PA3",#N/A,TRUE,"BORDMW";"PA4",#N/A,TRUE,"BORDMW"}</definedName>
    <definedName name="wrn.PrintAll." localSheetId="4" hidden="1">{"PA1",#N/A,TRUE,"BORDMW";"pa2",#N/A,TRUE,"BORDMW";"PA3",#N/A,TRUE,"BORDMW";"PA4",#N/A,TRUE,"BORDMW"}</definedName>
    <definedName name="wrn.PrintAll." hidden="1">{"PA1",#N/A,TRUE,"BORDMW";"pa2",#N/A,TRUE,"BORDMW";"PA3",#N/A,TRUE,"BORDMW";"PA4",#N/A,TRUE,"BORDMW"}</definedName>
    <definedName name="wrn.PrintallD.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rn.PrintallD." localSheetId="4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rn.PrintallD.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wrn.PrintallG." localSheetId="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wrn.PrintallG." localSheetId="4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wrn.PrintallG.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wrn.printing." localSheetId="2" hidden="1">{#N/A,#N/A,FALSE,"trans"}</definedName>
    <definedName name="wrn.printing." localSheetId="4" hidden="1">{#N/A,#N/A,FALSE,"trans"}</definedName>
    <definedName name="wrn.printing." hidden="1">{#N/A,#N/A,FALSE,"trans"}</definedName>
    <definedName name="wrn.Printing._.Report." localSheetId="2" hidden="1">{"Assumptions",#N/A,FALSE,"Assumptions";"Sensitivities1",#N/A,FALSE,"Sensitivities";"Sensitivities2",#N/A,FALSE,"Sensitivities";"Sensitivities3",#N/A,FALSE,"Sensitivities";"Bidder",#N/A,FALSE,"Bidder";"Annualised_Target",#N/A,FALSE,"Target";"Target",#N/A,FALSE,"Target";"Summary",#N/A,FALSE,"Summary";"Historic",#N/A,FALSE,"Hist";"Current",#N/A,FALSE,"Curr";"Prospective",#N/A,FALSE,"Prosp";"Prospective+1",#N/A,FALSE,"Prosp+1"}</definedName>
    <definedName name="wrn.Printing._.Report." localSheetId="4" hidden="1">{"Assumptions",#N/A,FALSE,"Assumptions";"Sensitivities1",#N/A,FALSE,"Sensitivities";"Sensitivities2",#N/A,FALSE,"Sensitivities";"Sensitivities3",#N/A,FALSE,"Sensitivities";"Bidder",#N/A,FALSE,"Bidder";"Annualised_Target",#N/A,FALSE,"Target";"Target",#N/A,FALSE,"Target";"Summary",#N/A,FALSE,"Summary";"Historic",#N/A,FALSE,"Hist";"Current",#N/A,FALSE,"Curr";"Prospective",#N/A,FALSE,"Prosp";"Prospective+1",#N/A,FALSE,"Prosp+1"}</definedName>
    <definedName name="wrn.Printing._.Report." hidden="1">{"Assumptions",#N/A,FALSE,"Assumptions";"Sensitivities1",#N/A,FALSE,"Sensitivities";"Sensitivities2",#N/A,FALSE,"Sensitivities";"Sensitivities3",#N/A,FALSE,"Sensitivities";"Bidder",#N/A,FALSE,"Bidder";"Annualised_Target",#N/A,FALSE,"Target";"Target",#N/A,FALSE,"Target";"Summary",#N/A,FALSE,"Summary";"Historic",#N/A,FALSE,"Hist";"Current",#N/A,FALSE,"Curr";"Prospective",#N/A,FALSE,"Prosp";"Prospective+1",#N/A,FALSE,"Prosp+1"}</definedName>
    <definedName name="wrn.Printing._.the._.transactions._.sheets." localSheetId="2" hidden="1">{#N/A,#N/A,FALSE,"Eastern";#N/A,#N/A,FALSE,"Western"}</definedName>
    <definedName name="wrn.Printing._.the._.transactions._.sheets." localSheetId="4" hidden="1">{#N/A,#N/A,FALSE,"Eastern";#N/A,#N/A,FALSE,"Western"}</definedName>
    <definedName name="wrn.Printing._.the._.transactions._.sheets." hidden="1">{#N/A,#N/A,FALSE,"Eastern";#N/A,#N/A,FALSE,"Western"}</definedName>
    <definedName name="wrn.Printing._.the._.transactions._.sheets.2" localSheetId="2" hidden="1">{#N/A,#N/A,FALSE,"Eastern";#N/A,#N/A,FALSE,"Western"}</definedName>
    <definedName name="wrn.Printing._.the._.transactions._.sheets.2" localSheetId="4" hidden="1">{#N/A,#N/A,FALSE,"Eastern";#N/A,#N/A,FALSE,"Western"}</definedName>
    <definedName name="wrn.Printing._.the._.transactions._.sheets.2" hidden="1">{#N/A,#N/A,FALSE,"Eastern";#N/A,#N/A,FALSE,"Western"}</definedName>
    <definedName name="wrn.printout." localSheetId="2" hidden="1">{#N/A,#N/A,FALSE,"BANNERS";#N/A,#N/A,FALSE,"Market";#N/A,#N/A,FALSE,"# of POP MAN";#N/A,#N/A,FALSE,"Penet Input";#N/A,#N/A,FALSE,"Tel Rev";#N/A,#N/A,FALSE,"Invest";#N/A,#N/A,FALSE,"Op Cost1";#N/A,#N/A,FALSE,"Op Cost2";#N/A,#N/A,FALSE,"Oth_&amp;_Tot_Revenues";#N/A,#N/A,FALSE,"Fin Mod";#N/A,#N/A,FALSE,"P&amp;E Burocrat";#N/A,#N/A,FALSE,"cash flow"}</definedName>
    <definedName name="wrn.printout." localSheetId="4" hidden="1">{#N/A,#N/A,FALSE,"BANNERS";#N/A,#N/A,FALSE,"Market";#N/A,#N/A,FALSE,"# of POP MAN";#N/A,#N/A,FALSE,"Penet Input";#N/A,#N/A,FALSE,"Tel Rev";#N/A,#N/A,FALSE,"Invest";#N/A,#N/A,FALSE,"Op Cost1";#N/A,#N/A,FALSE,"Op Cost2";#N/A,#N/A,FALSE,"Oth_&amp;_Tot_Revenues";#N/A,#N/A,FALSE,"Fin Mod";#N/A,#N/A,FALSE,"P&amp;E Burocrat";#N/A,#N/A,FALSE,"cash flow"}</definedName>
    <definedName name="wrn.printout." hidden="1">{#N/A,#N/A,FALSE,"BANNERS";#N/A,#N/A,FALSE,"Market";#N/A,#N/A,FALSE,"# of POP MAN";#N/A,#N/A,FALSE,"Penet Input";#N/A,#N/A,FALSE,"Tel Rev";#N/A,#N/A,FALSE,"Invest";#N/A,#N/A,FALSE,"Op Cost1";#N/A,#N/A,FALSE,"Op Cost2";#N/A,#N/A,FALSE,"Oth_&amp;_Tot_Revenues";#N/A,#N/A,FALSE,"Fin Mod";#N/A,#N/A,FALSE,"P&amp;E Burocrat";#N/A,#N/A,FALSE,"cash flow"}</definedName>
    <definedName name="wrn.PRINTREP." localSheetId="2" hidden="1">{"PRINTREP",#N/A,FALSE,"Sheet1"}</definedName>
    <definedName name="wrn.PRINTREP." localSheetId="4" hidden="1">{"PRINTREP",#N/A,FALSE,"Sheet1"}</definedName>
    <definedName name="wrn.PRINTREP." hidden="1">{"PRINTREP",#N/A,FALSE,"Sheet1"}</definedName>
    <definedName name="wrn.Prints._.All." localSheetId="2" hidden="1">{"Main",#N/A,FALSE,"Wacker";"Main2",#N/A,FALSE,"Wacker";"Value",#N/A,FALSE,"Wacker";"Sensitivity",#N/A,FALSE,"Wacker";"Paine",#N/A,FALSE,"Wacker";"Quaker",#N/A,FALSE,"Wacker";"Wacker",#N/A,FALSE,"Wacker";"1900",#N/A,FALSE,"Wacker";"1901",#N/A,FALSE,"Wacker"}</definedName>
    <definedName name="wrn.Prints._.All." localSheetId="4" hidden="1">{"Main",#N/A,FALSE,"Wacker";"Main2",#N/A,FALSE,"Wacker";"Value",#N/A,FALSE,"Wacker";"Sensitivity",#N/A,FALSE,"Wacker";"Paine",#N/A,FALSE,"Wacker";"Quaker",#N/A,FALSE,"Wacker";"Wacker",#N/A,FALSE,"Wacker";"1900",#N/A,FALSE,"Wacker";"1901",#N/A,FALSE,"Wacker"}</definedName>
    <definedName name="wrn.Prints._.All." hidden="1">{"Main",#N/A,FALSE,"Wacker";"Main2",#N/A,FALSE,"Wacker";"Value",#N/A,FALSE,"Wacker";"Sensitivity",#N/A,FALSE,"Wacker";"Paine",#N/A,FALSE,"Wacker";"Quaker",#N/A,FALSE,"Wacker";"Wacker",#N/A,FALSE,"Wacker";"1900",#N/A,FALSE,"Wacker";"1901",#N/A,FALSE,"Wacker"}</definedName>
    <definedName name="wrn.printsyns." localSheetId="2" hidden="1">{"dcfsyn",#N/A,FALSE,"DCFSYN";"senssyn",#N/A,FALSE,"DCFSYN"}</definedName>
    <definedName name="wrn.printsyns." localSheetId="4" hidden="1">{"dcfsyn",#N/A,FALSE,"DCFSYN";"senssyn",#N/A,FALSE,"DCFSYN"}</definedName>
    <definedName name="wrn.printsyns." hidden="1">{"dcfsyn",#N/A,FALSE,"DCFSYN";"senssyn",#N/A,FALSE,"DCFSYN"}</definedName>
    <definedName name="wrn.profit." localSheetId="2" hidden="1">{#N/A,#N/A,TRUE,"PROFIT 11-95"}</definedName>
    <definedName name="wrn.profit." localSheetId="4" hidden="1">{#N/A,#N/A,TRUE,"PROFIT 11-95"}</definedName>
    <definedName name="wrn.profit." hidden="1">{#N/A,#N/A,TRUE,"PROFIT 11-95"}</definedName>
    <definedName name="wrn.Profit._.and._.Loss." localSheetId="2" hidden="1">{#N/A,#N/A,FALSE,"P&amp;L Statement";#N/A,#N/A,FALSE,"P&amp;L Cost per Case"}</definedName>
    <definedName name="wrn.Profit._.and._.Loss." localSheetId="4" hidden="1">{#N/A,#N/A,FALSE,"P&amp;L Statement";#N/A,#N/A,FALSE,"P&amp;L Cost per Case"}</definedName>
    <definedName name="wrn.Profit._.and._.Loss." hidden="1">{#N/A,#N/A,FALSE,"P&amp;L Statement";#N/A,#N/A,FALSE,"P&amp;L Cost per Case"}</definedName>
    <definedName name="wrn.Profit._.and._.loss._.account._.detail." localSheetId="2" hidden="1">{#N/A,#N/A,FALSE,"HCA";#N/A,#N/A,FALSE,"Revenue";#N/A,#N/A,FALSE,"Opex";#N/A,#N/A,FALSE,"AMP"}</definedName>
    <definedName name="wrn.Profit._.and._.loss._.account._.detail." localSheetId="4" hidden="1">{#N/A,#N/A,FALSE,"HCA";#N/A,#N/A,FALSE,"Revenue";#N/A,#N/A,FALSE,"Opex";#N/A,#N/A,FALSE,"AMP"}</definedName>
    <definedName name="wrn.Profit._.and._.loss._.account._.detail." hidden="1">{#N/A,#N/A,FALSE,"HCA";#N/A,#N/A,FALSE,"Revenue";#N/A,#N/A,FALSE,"Opex";#N/A,#N/A,FALSE,"AMP"}</definedName>
    <definedName name="wrn.profit._1" localSheetId="2" hidden="1">{#N/A,#N/A,TRUE,"PROFIT 11-95"}</definedName>
    <definedName name="wrn.profit._1" localSheetId="4" hidden="1">{#N/A,#N/A,TRUE,"PROFIT 11-95"}</definedName>
    <definedName name="wrn.profit._1" hidden="1">{#N/A,#N/A,TRUE,"PROFIT 11-95"}</definedName>
    <definedName name="wrn.profit._1_1" localSheetId="2" hidden="1">{#N/A,#N/A,TRUE,"PROFIT 11-95"}</definedName>
    <definedName name="wrn.profit._1_1" localSheetId="4" hidden="1">{#N/A,#N/A,TRUE,"PROFIT 11-95"}</definedName>
    <definedName name="wrn.profit._1_1" hidden="1">{#N/A,#N/A,TRUE,"PROFIT 11-95"}</definedName>
    <definedName name="wrn.profit._1_2" localSheetId="2" hidden="1">{#N/A,#N/A,TRUE,"PROFIT 11-95"}</definedName>
    <definedName name="wrn.profit._1_2" localSheetId="4" hidden="1">{#N/A,#N/A,TRUE,"PROFIT 11-95"}</definedName>
    <definedName name="wrn.profit._1_2" hidden="1">{#N/A,#N/A,TRUE,"PROFIT 11-95"}</definedName>
    <definedName name="wrn.profit._2" localSheetId="2" hidden="1">{#N/A,#N/A,TRUE,"PROFIT 11-95"}</definedName>
    <definedName name="wrn.profit._2" localSheetId="4" hidden="1">{#N/A,#N/A,TRUE,"PROFIT 11-95"}</definedName>
    <definedName name="wrn.profit._2" hidden="1">{#N/A,#N/A,TRUE,"PROFIT 11-95"}</definedName>
    <definedName name="wrn.profit._2_1" localSheetId="2" hidden="1">{#N/A,#N/A,TRUE,"PROFIT 11-95"}</definedName>
    <definedName name="wrn.profit._2_1" localSheetId="4" hidden="1">{#N/A,#N/A,TRUE,"PROFIT 11-95"}</definedName>
    <definedName name="wrn.profit._2_1" hidden="1">{#N/A,#N/A,TRUE,"PROFIT 11-95"}</definedName>
    <definedName name="wrn.profit._2_2" localSheetId="2" hidden="1">{#N/A,#N/A,TRUE,"PROFIT 11-95"}</definedName>
    <definedName name="wrn.profit._2_2" localSheetId="4" hidden="1">{#N/A,#N/A,TRUE,"PROFIT 11-95"}</definedName>
    <definedName name="wrn.profit._2_2" hidden="1">{#N/A,#N/A,TRUE,"PROFIT 11-95"}</definedName>
    <definedName name="wrn.profit._3" localSheetId="2" hidden="1">{#N/A,#N/A,TRUE,"PROFIT 11-95"}</definedName>
    <definedName name="wrn.profit._3" localSheetId="4" hidden="1">{#N/A,#N/A,TRUE,"PROFIT 11-95"}</definedName>
    <definedName name="wrn.profit._3" hidden="1">{#N/A,#N/A,TRUE,"PROFIT 11-95"}</definedName>
    <definedName name="wrn.profit._3_1" localSheetId="2" hidden="1">{#N/A,#N/A,TRUE,"PROFIT 11-95"}</definedName>
    <definedName name="wrn.profit._3_1" localSheetId="4" hidden="1">{#N/A,#N/A,TRUE,"PROFIT 11-95"}</definedName>
    <definedName name="wrn.profit._3_1" hidden="1">{#N/A,#N/A,TRUE,"PROFIT 11-95"}</definedName>
    <definedName name="wrn.profit._3_2" localSheetId="2" hidden="1">{#N/A,#N/A,TRUE,"PROFIT 11-95"}</definedName>
    <definedName name="wrn.profit._3_2" localSheetId="4" hidden="1">{#N/A,#N/A,TRUE,"PROFIT 11-95"}</definedName>
    <definedName name="wrn.profit._3_2" hidden="1">{#N/A,#N/A,TRUE,"PROFIT 11-95"}</definedName>
    <definedName name="wrn.profit._4" localSheetId="2" hidden="1">{#N/A,#N/A,TRUE,"PROFIT 11-95"}</definedName>
    <definedName name="wrn.profit._4" localSheetId="4" hidden="1">{#N/A,#N/A,TRUE,"PROFIT 11-95"}</definedName>
    <definedName name="wrn.profit._4" hidden="1">{#N/A,#N/A,TRUE,"PROFIT 11-95"}</definedName>
    <definedName name="wrn.profit._5" localSheetId="2" hidden="1">{#N/A,#N/A,TRUE,"PROFIT 11-95"}</definedName>
    <definedName name="wrn.profit._5" localSheetId="4" hidden="1">{#N/A,#N/A,TRUE,"PROFIT 11-95"}</definedName>
    <definedName name="wrn.profit._5" hidden="1">{#N/A,#N/A,TRUE,"PROFIT 11-95"}</definedName>
    <definedName name="WRN.PROFIT1" localSheetId="2" hidden="1">{#N/A,#N/A,TRUE,"PROFIT 11-95"}</definedName>
    <definedName name="WRN.PROFIT1" localSheetId="4" hidden="1">{#N/A,#N/A,TRUE,"PROFIT 11-95"}</definedName>
    <definedName name="WRN.PROFIT1" hidden="1">{#N/A,#N/A,TRUE,"PROFIT 11-95"}</definedName>
    <definedName name="wrn.Progress._.Account." localSheetId="2" hidden="1">{#N/A,#N/A,FALSE,"Variations"}</definedName>
    <definedName name="wrn.Progress._.Account." localSheetId="4" hidden="1">{#N/A,#N/A,FALSE,"Variations"}</definedName>
    <definedName name="wrn.Progress._.Account." hidden="1">{#N/A,#N/A,FALSE,"Variations"}</definedName>
    <definedName name="wrn.ProMonte." localSheetId="2" hidden="1">{#N/A,#N/A,FALSE,"Assump";"view1",#N/A,FALSE,"P&amp;L";"view2",#N/A,FALSE,"P&amp;L";#N/A,#N/A,FALSE,"P&amp;L PERC";"view1",#N/A,FALSE,"BS";"view2",#N/A,FALSE,"BS";#N/A,#N/A,FALSE,"CF";#N/A,#N/A,FALSE,"Debt Rep";#N/A,#N/A,FALSE,"Ratios";#N/A,#N/A,FALSE,"adjusted BS";#N/A,#N/A,FALSE,"96-97 P&amp;L";#N/A,#N/A,FALSE,"96-97 BS"}</definedName>
    <definedName name="wrn.ProMonte." localSheetId="4" hidden="1">{#N/A,#N/A,FALSE,"Assump";"view1",#N/A,FALSE,"P&amp;L";"view2",#N/A,FALSE,"P&amp;L";#N/A,#N/A,FALSE,"P&amp;L PERC";"view1",#N/A,FALSE,"BS";"view2",#N/A,FALSE,"BS";#N/A,#N/A,FALSE,"CF";#N/A,#N/A,FALSE,"Debt Rep";#N/A,#N/A,FALSE,"Ratios";#N/A,#N/A,FALSE,"adjusted BS";#N/A,#N/A,FALSE,"96-97 P&amp;L";#N/A,#N/A,FALSE,"96-97 BS"}</definedName>
    <definedName name="wrn.ProMonte." hidden="1">{#N/A,#N/A,FALSE,"Assump";"view1",#N/A,FALSE,"P&amp;L";"view2",#N/A,FALSE,"P&amp;L";#N/A,#N/A,FALSE,"P&amp;L PERC";"view1",#N/A,FALSE,"BS";"view2",#N/A,FALSE,"BS";#N/A,#N/A,FALSE,"CF";#N/A,#N/A,FALSE,"Debt Rep";#N/A,#N/A,FALSE,"Ratios";#N/A,#N/A,FALSE,"adjusted BS";#N/A,#N/A,FALSE,"96-97 P&amp;L";#N/A,#N/A,FALSE,"96-97 BS"}</definedName>
    <definedName name="wrn.ProMonte._1" localSheetId="2" hidden="1">{#N/A,#N/A,FALSE,"Assump";"view1",#N/A,FALSE,"P&amp;L";"view2",#N/A,FALSE,"P&amp;L";#N/A,#N/A,FALSE,"P&amp;L PERC";"view1",#N/A,FALSE,"BS";"view2",#N/A,FALSE,"BS";#N/A,#N/A,FALSE,"CF";#N/A,#N/A,FALSE,"Debt Rep";#N/A,#N/A,FALSE,"Ratios";#N/A,#N/A,FALSE,"adjusted BS";#N/A,#N/A,FALSE,"96-97 P&amp;L";#N/A,#N/A,FALSE,"96-97 BS"}</definedName>
    <definedName name="wrn.ProMonte._1" localSheetId="4" hidden="1">{#N/A,#N/A,FALSE,"Assump";"view1",#N/A,FALSE,"P&amp;L";"view2",#N/A,FALSE,"P&amp;L";#N/A,#N/A,FALSE,"P&amp;L PERC";"view1",#N/A,FALSE,"BS";"view2",#N/A,FALSE,"BS";#N/A,#N/A,FALSE,"CF";#N/A,#N/A,FALSE,"Debt Rep";#N/A,#N/A,FALSE,"Ratios";#N/A,#N/A,FALSE,"adjusted BS";#N/A,#N/A,FALSE,"96-97 P&amp;L";#N/A,#N/A,FALSE,"96-97 BS"}</definedName>
    <definedName name="wrn.ProMonte._1" hidden="1">{#N/A,#N/A,FALSE,"Assump";"view1",#N/A,FALSE,"P&amp;L";"view2",#N/A,FALSE,"P&amp;L";#N/A,#N/A,FALSE,"P&amp;L PERC";"view1",#N/A,FALSE,"BS";"view2",#N/A,FALSE,"BS";#N/A,#N/A,FALSE,"CF";#N/A,#N/A,FALSE,"Debt Rep";#N/A,#N/A,FALSE,"Ratios";#N/A,#N/A,FALSE,"adjusted BS";#N/A,#N/A,FALSE,"96-97 P&amp;L";#N/A,#N/A,FALSE,"96-97 BS"}</definedName>
    <definedName name="wrn.ProMonte._2" localSheetId="2" hidden="1">{#N/A,#N/A,FALSE,"Assump";"view1",#N/A,FALSE,"P&amp;L";"view2",#N/A,FALSE,"P&amp;L";#N/A,#N/A,FALSE,"P&amp;L PERC";"view1",#N/A,FALSE,"BS";"view2",#N/A,FALSE,"BS";#N/A,#N/A,FALSE,"CF";#N/A,#N/A,FALSE,"Debt Rep";#N/A,#N/A,FALSE,"Ratios";#N/A,#N/A,FALSE,"adjusted BS";#N/A,#N/A,FALSE,"96-97 P&amp;L";#N/A,#N/A,FALSE,"96-97 BS"}</definedName>
    <definedName name="wrn.ProMonte._2" localSheetId="4" hidden="1">{#N/A,#N/A,FALSE,"Assump";"view1",#N/A,FALSE,"P&amp;L";"view2",#N/A,FALSE,"P&amp;L";#N/A,#N/A,FALSE,"P&amp;L PERC";"view1",#N/A,FALSE,"BS";"view2",#N/A,FALSE,"BS";#N/A,#N/A,FALSE,"CF";#N/A,#N/A,FALSE,"Debt Rep";#N/A,#N/A,FALSE,"Ratios";#N/A,#N/A,FALSE,"adjusted BS";#N/A,#N/A,FALSE,"96-97 P&amp;L";#N/A,#N/A,FALSE,"96-97 BS"}</definedName>
    <definedName name="wrn.ProMonte._2" hidden="1">{#N/A,#N/A,FALSE,"Assump";"view1",#N/A,FALSE,"P&amp;L";"view2",#N/A,FALSE,"P&amp;L";#N/A,#N/A,FALSE,"P&amp;L PERC";"view1",#N/A,FALSE,"BS";"view2",#N/A,FALSE,"BS";#N/A,#N/A,FALSE,"CF";#N/A,#N/A,FALSE,"Debt Rep";#N/A,#N/A,FALSE,"Ratios";#N/A,#N/A,FALSE,"adjusted BS";#N/A,#N/A,FALSE,"96-97 P&amp;L";#N/A,#N/A,FALSE,"96-97 BS"}</definedName>
    <definedName name="wrn.Proyección._.2007." localSheetId="2" hidden="1">{#N/A,#N/A,TRUE,"ingtemat"}</definedName>
    <definedName name="wrn.Proyección._.2007." localSheetId="4" hidden="1">{#N/A,#N/A,TRUE,"ingtemat"}</definedName>
    <definedName name="wrn.Proyección._.2007." hidden="1">{#N/A,#N/A,TRUE,"ingtemat"}</definedName>
    <definedName name="wrn.prueba." localSheetId="2" hidden="1">{#N/A,#N/A,FALSE,"Proyección 1998-2007"}</definedName>
    <definedName name="wrn.prueba." localSheetId="4" hidden="1">{#N/A,#N/A,FALSE,"Proyección 1998-2007"}</definedName>
    <definedName name="wrn.prueba." hidden="1">{#N/A,#N/A,FALSE,"Proyección 1998-2007"}</definedName>
    <definedName name="wrn.ps." localSheetId="2" hidden="1">{#N/A,#N/A,FALSE,"pl";#N/A,#N/A,FALSE,"bs";#N/A,#N/A,FALSE,"fundflow"}</definedName>
    <definedName name="wrn.ps." localSheetId="4" hidden="1">{#N/A,#N/A,FALSE,"pl";#N/A,#N/A,FALSE,"bs";#N/A,#N/A,FALSE,"fundflow"}</definedName>
    <definedName name="wrn.ps." hidden="1">{#N/A,#N/A,FALSE,"pl";#N/A,#N/A,FALSE,"bs";#N/A,#N/A,FALSE,"fundflow"}</definedName>
    <definedName name="wrn.Publications." localSheetId="2" hidden="1">{"Page 1",#N/A,FALSE;"Page 2",#N/A,FALSE}</definedName>
    <definedName name="wrn.Publications." localSheetId="4" hidden="1">{"Page 1",#N/A,FALSE;"Page 2",#N/A,FALSE}</definedName>
    <definedName name="wrn.Publications." hidden="1">{"Page 1",#N/A,FALSE;"Page 2",#N/A,FALSE}</definedName>
    <definedName name="wrn.Pulp." localSheetId="2" hidden="1">{"Pulp Production",#N/A,FALSE,"Pulp";"Pulp Earnings",#N/A,FALSE,"Pulp"}</definedName>
    <definedName name="wrn.Pulp." localSheetId="4" hidden="1">{"Pulp Production",#N/A,FALSE,"Pulp";"Pulp Earnings",#N/A,FALSE,"Pulp"}</definedName>
    <definedName name="wrn.Pulp." hidden="1">{"Pulp Production",#N/A,FALSE,"Pulp";"Pulp Earnings",#N/A,FALSE,"Pulp"}</definedName>
    <definedName name="wrn.Pulp._1" localSheetId="2" hidden="1">{"Pulp Production",#N/A,FALSE,"Pulp";"Pulp Earnings",#N/A,FALSE,"Pulp"}</definedName>
    <definedName name="wrn.Pulp._1" localSheetId="4" hidden="1">{"Pulp Production",#N/A,FALSE,"Pulp";"Pulp Earnings",#N/A,FALSE,"Pulp"}</definedName>
    <definedName name="wrn.Pulp._1" hidden="1">{"Pulp Production",#N/A,FALSE,"Pulp";"Pulp Earnings",#N/A,FALSE,"Pulp"}</definedName>
    <definedName name="wrn.Pulp._2" localSheetId="2" hidden="1">{"Pulp Production",#N/A,FALSE,"Pulp";"Pulp Earnings",#N/A,FALSE,"Pulp"}</definedName>
    <definedName name="wrn.Pulp._2" localSheetId="4" hidden="1">{"Pulp Production",#N/A,FALSE,"Pulp";"Pulp Earnings",#N/A,FALSE,"Pulp"}</definedName>
    <definedName name="wrn.Pulp._2" hidden="1">{"Pulp Production",#N/A,FALSE,"Pulp";"Pulp Earnings",#N/A,FALSE,"Pulp"}</definedName>
    <definedName name="wrn.RAPPORT." localSheetId="2" hidden="1">{#N/A,#N/A,FALSE,"Compte Resultat";#N/A,#N/A,FALSE,"Effets Bud 04-2004";#N/A,#N/A,FALSE,"Effets 2003-2004";#N/A,#N/A,FALSE,"Ventes";#N/A,#N/A,FALSE,"Performances";#N/A,#N/A,FALSE,"Marche des ateliers";#N/A,#N/A,FALSE,"Structure P.R Coke Broyé";#N/A,#N/A,FALSE,"Evolution P.R Coke Broyé";#N/A,#N/A,FALSE,"Evolution stock Coke Broyé";#N/A,#N/A,FALSE,"Prix Achats Emballages";#N/A,#N/A,FALSE,"Evolution P.R Emballages";#N/A,#N/A,FALSE,"Frais Variables";#N/A,#N/A,FALSE,"Frais de fonctionnement";#N/A,#N/A,FALSE,"Prix unitaire";#N/A,#N/A,FALSE,"Variation de stock mensualise";#N/A,#N/A,FALSE,"Résultat financier";#N/A,#N/A,FALSE,"Détails exceptionnels"}</definedName>
    <definedName name="wrn.RAPPORT." localSheetId="4" hidden="1">{#N/A,#N/A,FALSE,"Compte Resultat";#N/A,#N/A,FALSE,"Effets Bud 04-2004";#N/A,#N/A,FALSE,"Effets 2003-2004";#N/A,#N/A,FALSE,"Ventes";#N/A,#N/A,FALSE,"Performances";#N/A,#N/A,FALSE,"Marche des ateliers";#N/A,#N/A,FALSE,"Structure P.R Coke Broyé";#N/A,#N/A,FALSE,"Evolution P.R Coke Broyé";#N/A,#N/A,FALSE,"Evolution stock Coke Broyé";#N/A,#N/A,FALSE,"Prix Achats Emballages";#N/A,#N/A,FALSE,"Evolution P.R Emballages";#N/A,#N/A,FALSE,"Frais Variables";#N/A,#N/A,FALSE,"Frais de fonctionnement";#N/A,#N/A,FALSE,"Prix unitaire";#N/A,#N/A,FALSE,"Variation de stock mensualise";#N/A,#N/A,FALSE,"Résultat financier";#N/A,#N/A,FALSE,"Détails exceptionnels"}</definedName>
    <definedName name="wrn.RAPPORT." hidden="1">{#N/A,#N/A,FALSE,"Compte Resultat";#N/A,#N/A,FALSE,"Effets Bud 04-2004";#N/A,#N/A,FALSE,"Effets 2003-2004";#N/A,#N/A,FALSE,"Ventes";#N/A,#N/A,FALSE,"Performances";#N/A,#N/A,FALSE,"Marche des ateliers";#N/A,#N/A,FALSE,"Structure P.R Coke Broyé";#N/A,#N/A,FALSE,"Evolution P.R Coke Broyé";#N/A,#N/A,FALSE,"Evolution stock Coke Broyé";#N/A,#N/A,FALSE,"Prix Achats Emballages";#N/A,#N/A,FALSE,"Evolution P.R Emballages";#N/A,#N/A,FALSE,"Frais Variables";#N/A,#N/A,FALSE,"Frais de fonctionnement";#N/A,#N/A,FALSE,"Prix unitaire";#N/A,#N/A,FALSE,"Variation de stock mensualise";#N/A,#N/A,FALSE,"Résultat financier";#N/A,#N/A,FALSE,"Détails exceptionnels"}</definedName>
    <definedName name="wrn.rapport._.1." localSheetId="2" hidden="1">{#N/A,#N/A,TRUE,"Forecast &amp; Analysis";#N/A,#N/A,TRUE,"Market Values";#N/A,#N/A,TRUE,"Ratios";#N/A,#N/A,TRUE,"Regressions";#N/A,#N/A,TRUE,"Market Values";#N/A,#N/A,TRUE,"Parameters &amp; Results"}</definedName>
    <definedName name="wrn.rapport._.1." localSheetId="4" hidden="1">{#N/A,#N/A,TRUE,"Forecast &amp; Analysis";#N/A,#N/A,TRUE,"Market Values";#N/A,#N/A,TRUE,"Ratios";#N/A,#N/A,TRUE,"Regressions";#N/A,#N/A,TRUE,"Market Values";#N/A,#N/A,TRUE,"Parameters &amp; Results"}</definedName>
    <definedName name="wrn.rapport._.1." hidden="1">{#N/A,#N/A,TRUE,"Forecast &amp; Analysis";#N/A,#N/A,TRUE,"Market Values";#N/A,#N/A,TRUE,"Ratios";#N/A,#N/A,TRUE,"Regressions";#N/A,#N/A,TRUE,"Market Values";#N/A,#N/A,TRUE,"Parameters &amp; Results"}</definedName>
    <definedName name="wrn.rapport._.1._1" localSheetId="2" hidden="1">{#N/A,#N/A,TRUE,"Forecast &amp; Analysis";#N/A,#N/A,TRUE,"Market Values";#N/A,#N/A,TRUE,"Ratios";#N/A,#N/A,TRUE,"Regressions";#N/A,#N/A,TRUE,"Market Values";#N/A,#N/A,TRUE,"Parameters &amp; Results"}</definedName>
    <definedName name="wrn.rapport._.1._1" localSheetId="4" hidden="1">{#N/A,#N/A,TRUE,"Forecast &amp; Analysis";#N/A,#N/A,TRUE,"Market Values";#N/A,#N/A,TRUE,"Ratios";#N/A,#N/A,TRUE,"Regressions";#N/A,#N/A,TRUE,"Market Values";#N/A,#N/A,TRUE,"Parameters &amp; Results"}</definedName>
    <definedName name="wrn.rapport._.1._1" hidden="1">{#N/A,#N/A,TRUE,"Forecast &amp; Analysis";#N/A,#N/A,TRUE,"Market Values";#N/A,#N/A,TRUE,"Ratios";#N/A,#N/A,TRUE,"Regressions";#N/A,#N/A,TRUE,"Market Values";#N/A,#N/A,TRUE,"Parameters &amp; Results"}</definedName>
    <definedName name="wrn.rapport._.1._2" localSheetId="2" hidden="1">{#N/A,#N/A,TRUE,"Forecast &amp; Analysis";#N/A,#N/A,TRUE,"Market Values";#N/A,#N/A,TRUE,"Ratios";#N/A,#N/A,TRUE,"Regressions";#N/A,#N/A,TRUE,"Market Values";#N/A,#N/A,TRUE,"Parameters &amp; Results"}</definedName>
    <definedName name="wrn.rapport._.1._2" localSheetId="4" hidden="1">{#N/A,#N/A,TRUE,"Forecast &amp; Analysis";#N/A,#N/A,TRUE,"Market Values";#N/A,#N/A,TRUE,"Ratios";#N/A,#N/A,TRUE,"Regressions";#N/A,#N/A,TRUE,"Market Values";#N/A,#N/A,TRUE,"Parameters &amp; Results"}</definedName>
    <definedName name="wrn.rapport._.1._2" hidden="1">{#N/A,#N/A,TRUE,"Forecast &amp; Analysis";#N/A,#N/A,TRUE,"Market Values";#N/A,#N/A,TRUE,"Ratios";#N/A,#N/A,TRUE,"Regressions";#N/A,#N/A,TRUE,"Market Values";#N/A,#N/A,TRUE,"Parameters &amp; Results"}</definedName>
    <definedName name="wrn.Rapport._.de._.gestion._.1." localSheetId="2" hidden="1">{"Bilan",#N/A,TRUE,"31-Bil";"CR",#N/A,TRUE,"31-Bil";"Tableau financement",#N/A,TRUE,"31-Bil";"Annexes",#N/A,TRUE,"31-Bil"}</definedName>
    <definedName name="wrn.Rapport._.de._.gestion._.1." localSheetId="4" hidden="1">{"Bilan",#N/A,TRUE,"31-Bil";"CR",#N/A,TRUE,"31-Bil";"Tableau financement",#N/A,TRUE,"31-Bil";"Annexes",#N/A,TRUE,"31-Bil"}</definedName>
    <definedName name="wrn.Rapport._.de._.gestion._.1." hidden="1">{"Bilan",#N/A,TRUE,"31-Bil";"CR",#N/A,TRUE,"31-Bil";"Tableau financement",#N/A,TRUE,"31-Bil";"Annexes",#N/A,TRUE,"31-Bil"}</definedName>
    <definedName name="wrn.Redundant._.Equipment._.Option." localSheetId="2" hidden="1">{"pumps",#N/A,FALSE,"Option"}</definedName>
    <definedName name="wrn.Redundant._.Equipment._.Option." localSheetId="4" hidden="1">{"pumps",#N/A,FALSE,"Option"}</definedName>
    <definedName name="wrn.Redundant._.Equipment._.Option." hidden="1">{"pumps",#N/A,FALSE,"Option"}</definedName>
    <definedName name="wrn.rep." localSheetId="2" hidden="1">{"test",#N/A,FALSE,"Y";"test2",#N/A,FALSE,"Y"}</definedName>
    <definedName name="wrn.rep." localSheetId="4" hidden="1">{"test",#N/A,FALSE,"Y";"test2",#N/A,FALSE,"Y"}</definedName>
    <definedName name="wrn.rep." hidden="1">{"test",#N/A,FALSE,"Y";"test2",#N/A,FALSE,"Y"}</definedName>
    <definedName name="wrn.rep._1" localSheetId="2" hidden="1">{"test",#N/A,FALSE,"Y";"test2",#N/A,FALSE,"Y"}</definedName>
    <definedName name="wrn.rep._1" localSheetId="4" hidden="1">{"test",#N/A,FALSE,"Y";"test2",#N/A,FALSE,"Y"}</definedName>
    <definedName name="wrn.rep._1" hidden="1">{"test",#N/A,FALSE,"Y";"test2",#N/A,FALSE,"Y"}</definedName>
    <definedName name="wrn.rep._2" localSheetId="2" hidden="1">{"test",#N/A,FALSE,"Y";"test2",#N/A,FALSE,"Y"}</definedName>
    <definedName name="wrn.rep._2" localSheetId="4" hidden="1">{"test",#N/A,FALSE,"Y";"test2",#N/A,FALSE,"Y"}</definedName>
    <definedName name="wrn.rep._2" hidden="1">{"test",#N/A,FALSE,"Y";"test2",#N/A,FALSE,"Y"}</definedName>
    <definedName name="wrn.Report." localSheetId="2" hidden="1">{#N/A,#N/A,TRUE,"Cover";#N/A,#N/A,TRUE,"Summary";#N/A,#N/A,TRUE,"P&amp;L";#N/A,#N/A,TRUE,"CF";#N/A,#N/A,TRUE,"BS";#N/A,#N/A,TRUE,"CaTV";#N/A,#N/A,TRUE,"Internet";#N/A,#N/A,TRUE,"Network";#N/A,#N/A,TRUE,"Assets &amp; Deferred Rights";#N/A,#N/A,TRUE,"Debt &amp; Obligations"}</definedName>
    <definedName name="wrn.Report." localSheetId="4" hidden="1">{#N/A,#N/A,TRUE,"Cover";#N/A,#N/A,TRUE,"Summary";#N/A,#N/A,TRUE,"P&amp;L";#N/A,#N/A,TRUE,"CF";#N/A,#N/A,TRUE,"BS";#N/A,#N/A,TRUE,"CaTV";#N/A,#N/A,TRUE,"Internet";#N/A,#N/A,TRUE,"Network";#N/A,#N/A,TRUE,"Assets &amp; Deferred Rights";#N/A,#N/A,TRUE,"Debt &amp; Obligations"}</definedName>
    <definedName name="wrn.Report." hidden="1">{#N/A,#N/A,TRUE,"Cover";#N/A,#N/A,TRUE,"Summary";#N/A,#N/A,TRUE,"P&amp;L";#N/A,#N/A,TRUE,"CF";#N/A,#N/A,TRUE,"BS";#N/A,#N/A,TRUE,"CaTV";#N/A,#N/A,TRUE,"Internet";#N/A,#N/A,TRUE,"Network";#N/A,#N/A,TRUE,"Assets &amp; Deferred Rights";#N/A,#N/A,TRUE,"Debt &amp; Obligations"}</definedName>
    <definedName name="wrn.REPORT._.ALL." localSheetId="2" hidden="1">{"ADMIN",#N/A,FALSE,"CURRENT";"SERVICE",#N/A,FALSE,"CURRENT";"PARTS",#N/A,FALSE,"CURRENT";"USED SALES",#N/A,FALSE,"CURRENT";"RENTAL",#N/A,FALSE,"CURRENT";"ROLLS",#N/A,FALSE,"CURRENT";"NEW SALES",#N/A,FALSE,"CURRENT";"TOTAL",#N/A,FALSE,"CURRENT"}</definedName>
    <definedName name="wrn.REPORT._.ALL." localSheetId="4" hidden="1">{"ADMIN",#N/A,FALSE,"CURRENT";"SERVICE",#N/A,FALSE,"CURRENT";"PARTS",#N/A,FALSE,"CURRENT";"USED SALES",#N/A,FALSE,"CURRENT";"RENTAL",#N/A,FALSE,"CURRENT";"ROLLS",#N/A,FALSE,"CURRENT";"NEW SALES",#N/A,FALSE,"CURRENT";"TOTAL",#N/A,FALSE,"CURRENT"}</definedName>
    <definedName name="wrn.REPORT._.ALL." hidden="1">{"ADMIN",#N/A,FALSE,"CURRENT";"SERVICE",#N/A,FALSE,"CURRENT";"PARTS",#N/A,FALSE,"CURRENT";"USED SALES",#N/A,FALSE,"CURRENT";"RENTAL",#N/A,FALSE,"CURRENT";"ROLLS",#N/A,FALSE,"CURRENT";"NEW SALES",#N/A,FALSE,"CURRENT";"TOTAL",#N/A,FALSE,"CURRENT"}</definedName>
    <definedName name="wrn.Report._1" localSheetId="2" hidden="1">{#N/A,#N/A,TRUE,"Cover";#N/A,#N/A,TRUE,"Summary";#N/A,#N/A,TRUE,"P&amp;L";#N/A,#N/A,TRUE,"CF";#N/A,#N/A,TRUE,"BS";#N/A,#N/A,TRUE,"CaTV";#N/A,#N/A,TRUE,"Internet";#N/A,#N/A,TRUE,"Network";#N/A,#N/A,TRUE,"Assets &amp; Deferred Rights";#N/A,#N/A,TRUE,"Debt &amp; Obligations"}</definedName>
    <definedName name="wrn.Report._1" localSheetId="4" hidden="1">{#N/A,#N/A,TRUE,"Cover";#N/A,#N/A,TRUE,"Summary";#N/A,#N/A,TRUE,"P&amp;L";#N/A,#N/A,TRUE,"CF";#N/A,#N/A,TRUE,"BS";#N/A,#N/A,TRUE,"CaTV";#N/A,#N/A,TRUE,"Internet";#N/A,#N/A,TRUE,"Network";#N/A,#N/A,TRUE,"Assets &amp; Deferred Rights";#N/A,#N/A,TRUE,"Debt &amp; Obligations"}</definedName>
    <definedName name="wrn.Report._1" hidden="1">{#N/A,#N/A,TRUE,"Cover";#N/A,#N/A,TRUE,"Summary";#N/A,#N/A,TRUE,"P&amp;L";#N/A,#N/A,TRUE,"CF";#N/A,#N/A,TRUE,"BS";#N/A,#N/A,TRUE,"CaTV";#N/A,#N/A,TRUE,"Internet";#N/A,#N/A,TRUE,"Network";#N/A,#N/A,TRUE,"Assets &amp; Deferred Rights";#N/A,#N/A,TRUE,"Debt &amp; Obligations"}</definedName>
    <definedName name="wrn.Report._2" localSheetId="2" hidden="1">{#N/A,#N/A,TRUE,"Cover";#N/A,#N/A,TRUE,"Summary";#N/A,#N/A,TRUE,"P&amp;L";#N/A,#N/A,TRUE,"CF";#N/A,#N/A,TRUE,"BS";#N/A,#N/A,TRUE,"CaTV";#N/A,#N/A,TRUE,"Internet";#N/A,#N/A,TRUE,"Network";#N/A,#N/A,TRUE,"Assets &amp; Deferred Rights";#N/A,#N/A,TRUE,"Debt &amp; Obligations"}</definedName>
    <definedName name="wrn.Report._2" localSheetId="4" hidden="1">{#N/A,#N/A,TRUE,"Cover";#N/A,#N/A,TRUE,"Summary";#N/A,#N/A,TRUE,"P&amp;L";#N/A,#N/A,TRUE,"CF";#N/A,#N/A,TRUE,"BS";#N/A,#N/A,TRUE,"CaTV";#N/A,#N/A,TRUE,"Internet";#N/A,#N/A,TRUE,"Network";#N/A,#N/A,TRUE,"Assets &amp; Deferred Rights";#N/A,#N/A,TRUE,"Debt &amp; Obligations"}</definedName>
    <definedName name="wrn.Report._2" hidden="1">{#N/A,#N/A,TRUE,"Cover";#N/A,#N/A,TRUE,"Summary";#N/A,#N/A,TRUE,"P&amp;L";#N/A,#N/A,TRUE,"CF";#N/A,#N/A,TRUE,"BS";#N/A,#N/A,TRUE,"CaTV";#N/A,#N/A,TRUE,"Internet";#N/A,#N/A,TRUE,"Network";#N/A,#N/A,TRUE,"Assets &amp; Deferred Rights";#N/A,#N/A,TRUE,"Debt &amp; Obligations"}</definedName>
    <definedName name="wrn.Report1." localSheetId="2" hidden="1">{#N/A,#N/A,FALSE,"Operations";#N/A,#N/A,FALSE,"Financials"}</definedName>
    <definedName name="wrn.Report1." localSheetId="4" hidden="1">{#N/A,#N/A,FALSE,"Operations";#N/A,#N/A,FALSE,"Financials"}</definedName>
    <definedName name="wrn.Report1." hidden="1">{#N/A,#N/A,FALSE,"Operations";#N/A,#N/A,FALSE,"Financials"}</definedName>
    <definedName name="wrn.REPORTING._.PACKAGE." localSheetId="2" hidden="1">{#N/A,#N/A,TRUE,"Cover";#N/A,#N/A,TRUE,"BS";#N/A,#N/A,TRUE,"BS (2)";#N/A,#N/A,TRUE,"BS (3)";#N/A,#N/A,TRUE,"Supp Info-BS";#N/A,#N/A,TRUE,"IS";#N/A,#N/A,TRUE,"IS (2)";#N/A,#N/A,TRUE,"IS (3)";#N/A,#N/A,TRUE,"Supp Info-IS";#N/A,#N/A,TRUE,"CF";#N/A,#N/A,TRUE,"Supp Info-CF";#N/A,#N/A,TRUE,"SH";#N/A,#N/A,TRUE,"Supp Info-SH"}</definedName>
    <definedName name="wrn.REPORTING._.PACKAGE." localSheetId="4" hidden="1">{#N/A,#N/A,TRUE,"Cover";#N/A,#N/A,TRUE,"BS";#N/A,#N/A,TRUE,"BS (2)";#N/A,#N/A,TRUE,"BS (3)";#N/A,#N/A,TRUE,"Supp Info-BS";#N/A,#N/A,TRUE,"IS";#N/A,#N/A,TRUE,"IS (2)";#N/A,#N/A,TRUE,"IS (3)";#N/A,#N/A,TRUE,"Supp Info-IS";#N/A,#N/A,TRUE,"CF";#N/A,#N/A,TRUE,"Supp Info-CF";#N/A,#N/A,TRUE,"SH";#N/A,#N/A,TRUE,"Supp Info-SH"}</definedName>
    <definedName name="wrn.REPORTING._.PACKAGE." hidden="1">{#N/A,#N/A,TRUE,"Cover";#N/A,#N/A,TRUE,"BS";#N/A,#N/A,TRUE,"BS (2)";#N/A,#N/A,TRUE,"BS (3)";#N/A,#N/A,TRUE,"Supp Info-BS";#N/A,#N/A,TRUE,"IS";#N/A,#N/A,TRUE,"IS (2)";#N/A,#N/A,TRUE,"IS (3)";#N/A,#N/A,TRUE,"Supp Info-IS";#N/A,#N/A,TRUE,"CF";#N/A,#N/A,TRUE,"Supp Info-CF";#N/A,#N/A,TRUE,"SH";#N/A,#N/A,TRUE,"Supp Info-SH"}</definedName>
    <definedName name="wrn.Resultat." localSheetId="2" hidden="1">{#N/A,#N/A,FALSE,"655.755";#N/A,#N/A,FALSE,"661500";#N/A,#N/A,FALSE,"681500";#N/A,#N/A,FALSE,"686500";#N/A,#N/A,FALSE,"68662.";#N/A,#N/A,FALSE,"687500";#N/A,#N/A,FALSE,"7631.";#N/A,#N/A,FALSE,"771."}</definedName>
    <definedName name="wrn.Resultat." localSheetId="4" hidden="1">{#N/A,#N/A,FALSE,"655.755";#N/A,#N/A,FALSE,"661500";#N/A,#N/A,FALSE,"681500";#N/A,#N/A,FALSE,"686500";#N/A,#N/A,FALSE,"68662.";#N/A,#N/A,FALSE,"687500";#N/A,#N/A,FALSE,"7631.";#N/A,#N/A,FALSE,"771."}</definedName>
    <definedName name="wrn.Resultat." hidden="1">{#N/A,#N/A,FALSE,"655.755";#N/A,#N/A,FALSE,"661500";#N/A,#N/A,FALSE,"681500";#N/A,#N/A,FALSE,"686500";#N/A,#N/A,FALSE,"68662.";#N/A,#N/A,FALSE,"687500";#N/A,#N/A,FALSE,"7631.";#N/A,#N/A,FALSE,"771."}</definedName>
    <definedName name="wrn.RESUMEN." localSheetId="2" hidden="1">{#N/A,#N/A,FALSE,"Carat";"VENTA",#N/A,FALSE,"05";#N/A,#N/A,FALSE,"06";"CASHFLOW",#N/A,FALSE,"05";"TAX PLAN",#N/A,FALSE,"05"}</definedName>
    <definedName name="wrn.RESUMEN." localSheetId="4" hidden="1">{#N/A,#N/A,FALSE,"Carat";"VENTA",#N/A,FALSE,"05";#N/A,#N/A,FALSE,"06";"CASHFLOW",#N/A,FALSE,"05";"TAX PLAN",#N/A,FALSE,"05"}</definedName>
    <definedName name="wrn.RESUMEN." hidden="1">{#N/A,#N/A,FALSE,"Carat";"VENTA",#N/A,FALSE,"05";#N/A,#N/A,FALSE,"06";"CASHFLOW",#N/A,FALSE,"05";"TAX PLAN",#N/A,FALSE,"05"}</definedName>
    <definedName name="wrn.Review." localSheetId="2" hidden="1">{#N/A,#N/A,TRUE,"A. Summary";#N/A,#N/A,TRUE,"B. Cash Flow Sum";#N/A,#N/A,TRUE,"H. Tax Input";#N/A,#N/A,TRUE,"I. Tax";#N/A,#N/A,TRUE,"C. Finance Cash Flow"}</definedName>
    <definedName name="wrn.Review." localSheetId="4" hidden="1">{#N/A,#N/A,TRUE,"A. Summary";#N/A,#N/A,TRUE,"B. Cash Flow Sum";#N/A,#N/A,TRUE,"H. Tax Input";#N/A,#N/A,TRUE,"I. Tax";#N/A,#N/A,TRUE,"C. Finance Cash Flow"}</definedName>
    <definedName name="wrn.Review." hidden="1">{#N/A,#N/A,TRUE,"A. Summary";#N/A,#N/A,TRUE,"B. Cash Flow Sum";#N/A,#N/A,TRUE,"H. Tax Input";#N/A,#N/A,TRUE,"I. Tax";#N/A,#N/A,TRUE,"C. Finance Cash Flow"}</definedName>
    <definedName name="wrn.Ride._.Estimate." localSheetId="2" hidden="1">{#N/A,#N/A,TRUE,"Cover Memo";"Ride Estimate",#N/A,TRUE,"Change Summary";"Ride Estimate",#N/A,TRUE,"Estimate Summary";"Ride Estimate",#N/A,TRUE,"Dept. Summary";"Ride Estimate",#N/A,TRUE,"DOW Detail"}</definedName>
    <definedName name="wrn.Ride._.Estimate." localSheetId="4" hidden="1">{#N/A,#N/A,TRUE,"Cover Memo";"Ride Estimate",#N/A,TRUE,"Change Summary";"Ride Estimate",#N/A,TRUE,"Estimate Summary";"Ride Estimate",#N/A,TRUE,"Dept. Summary";"Ride Estimate",#N/A,TRUE,"DOW Detail"}</definedName>
    <definedName name="wrn.Ride._.Estimate." hidden="1">{#N/A,#N/A,TRUE,"Cover Memo";"Ride Estimate",#N/A,TRUE,"Change Summary";"Ride Estimate",#N/A,TRUE,"Estimate Summary";"Ride Estimate",#N/A,TRUE,"Dept. Summary";"Ride Estimate",#N/A,TRUE,"DOW Detail"}</definedName>
    <definedName name="wrn.RP1._.2003._.Rapport." localSheetId="2" hidden="1">{#N/A,#N/A,FALSE,"Page de Garde";#N/A,#N/A,FALSE,"Flag";#N/A,#N/A,FALSE,"Var N-1";#N/A,#N/A,FALSE,"Var Bud";#N/A,#N/A,FALSE,"Graph";#N/A,#N/A,FALSE,"Invest";#N/A,#N/A,FALSE,"Major Invest";#N/A,#N/A,FALSE,"PPP"}</definedName>
    <definedName name="wrn.RP1._.2003._.Rapport." localSheetId="4" hidden="1">{#N/A,#N/A,FALSE,"Page de Garde";#N/A,#N/A,FALSE,"Flag";#N/A,#N/A,FALSE,"Var N-1";#N/A,#N/A,FALSE,"Var Bud";#N/A,#N/A,FALSE,"Graph";#N/A,#N/A,FALSE,"Invest";#N/A,#N/A,FALSE,"Major Invest";#N/A,#N/A,FALSE,"PPP"}</definedName>
    <definedName name="wrn.RP1._.2003._.Rapport." hidden="1">{#N/A,#N/A,FALSE,"Page de Garde";#N/A,#N/A,FALSE,"Flag";#N/A,#N/A,FALSE,"Var N-1";#N/A,#N/A,FALSE,"Var Bud";#N/A,#N/A,FALSE,"Graph";#N/A,#N/A,FALSE,"Invest";#N/A,#N/A,FALSE,"Major Invest";#N/A,#N/A,FALSE,"PPP"}</definedName>
    <definedName name="wrn.RPT." localSheetId="2" hidden="1">{"QTR",#N/A,FALSE,"Qtr_new_format";"A3",#N/A,FALSE,"Qtr_new_format"}</definedName>
    <definedName name="wrn.RPT." localSheetId="4" hidden="1">{"QTR",#N/A,FALSE,"Qtr_new_format";"A3",#N/A,FALSE,"Qtr_new_format"}</definedName>
    <definedName name="wrn.RPT." hidden="1">{"QTR",#N/A,FALSE,"Qtr_new_format";"A3",#N/A,FALSE,"Qtr_new_format"}</definedName>
    <definedName name="wrn.sales." localSheetId="2" hidden="1">{"sales",#N/A,FALSE,"Sales";"sales existing",#N/A,FALSE,"Sales";"sales rd1",#N/A,FALSE,"Sales";"sales rd2",#N/A,FALSE,"Sales"}</definedName>
    <definedName name="wrn.sales." localSheetId="4" hidden="1">{"sales",#N/A,FALSE,"Sales";"sales existing",#N/A,FALSE,"Sales";"sales rd1",#N/A,FALSE,"Sales";"sales rd2",#N/A,FALSE,"Sales"}</definedName>
    <definedName name="wrn.sales." hidden="1">{"sales",#N/A,FALSE,"Sales";"sales existing",#N/A,FALSE,"Sales";"sales rd1",#N/A,FALSE,"Sales";"sales rd2",#N/A,FALSE,"Sales"}</definedName>
    <definedName name="wrn.Sapere." localSheetId="2" hidden="1">{"risultati",#N/A,FALSE,"Revenues";"ricavi advertising",#N/A,FALSE,"Revenues";"ricavi e-commerce",#N/A,FALSE,"Revenues";"ricavi fee for content",#N/A,FALSE,"Revenues";"costi infrastruttura",#N/A,FALSE,"Costi";"altri costi",#N/A,FALSE,"Costi";"conto economico",#N/A,FALSE,"Conto economico";"Flussi di cassa",#N/A,FALSE,"FCF"}</definedName>
    <definedName name="wrn.Sapere." localSheetId="4" hidden="1">{"risultati",#N/A,FALSE,"Revenues";"ricavi advertising",#N/A,FALSE,"Revenues";"ricavi e-commerce",#N/A,FALSE,"Revenues";"ricavi fee for content",#N/A,FALSE,"Revenues";"costi infrastruttura",#N/A,FALSE,"Costi";"altri costi",#N/A,FALSE,"Costi";"conto economico",#N/A,FALSE,"Conto economico";"Flussi di cassa",#N/A,FALSE,"FCF"}</definedName>
    <definedName name="wrn.Sapere." hidden="1">{"risultati",#N/A,FALSE,"Revenues";"ricavi advertising",#N/A,FALSE,"Revenues";"ricavi e-commerce",#N/A,FALSE,"Revenues";"ricavi fee for content",#N/A,FALSE,"Revenues";"costi infrastruttura",#N/A,FALSE,"Costi";"altri costi",#N/A,FALSE,"Costi";"conto economico",#N/A,FALSE,"Conto economico";"Flussi di cassa",#N/A,FALSE,"FCF"}</definedName>
    <definedName name="wrn.SB_PRES." localSheetId="2" hidden="1">{#N/A,#N/A,TRUE,"Sheet16"}</definedName>
    <definedName name="wrn.SB_PRES." localSheetId="4" hidden="1">{#N/A,#N/A,TRUE,"Sheet16"}</definedName>
    <definedName name="wrn.SB_PRES." hidden="1">{#N/A,#N/A,TRUE,"Sheet16"}</definedName>
    <definedName name="wrn.Second._.half." localSheetId="2" hidden="1">{#N/A,#N/A,TRUE,"Provisions and pensions";#N/A,#N/A,TRUE,"AMP";#N/A,#N/A,TRUE,"Debt";#N/A,#N/A,TRUE,"WC";#N/A,#N/A,TRUE,"Cash";#N/A,#N/A,TRUE,"Divis";#N/A,#N/A,TRUE,"Tax";#N/A,#N/A,TRUE,"Losses and ACT";#N/A,#N/A,TRUE,"Profit uplifts";#N/A,#N/A,TRUE,"Enhancement data"}</definedName>
    <definedName name="wrn.Second._.half." localSheetId="4" hidden="1">{#N/A,#N/A,TRUE,"Provisions and pensions";#N/A,#N/A,TRUE,"AMP";#N/A,#N/A,TRUE,"Debt";#N/A,#N/A,TRUE,"WC";#N/A,#N/A,TRUE,"Cash";#N/A,#N/A,TRUE,"Divis";#N/A,#N/A,TRUE,"Tax";#N/A,#N/A,TRUE,"Losses and ACT";#N/A,#N/A,TRUE,"Profit uplifts";#N/A,#N/A,TRUE,"Enhancement data"}</definedName>
    <definedName name="wrn.Second._.half." hidden="1">{#N/A,#N/A,TRUE,"Provisions and pensions";#N/A,#N/A,TRUE,"AMP";#N/A,#N/A,TRUE,"Debt";#N/A,#N/A,TRUE,"WC";#N/A,#N/A,TRUE,"Cash";#N/A,#N/A,TRUE,"Divis";#N/A,#N/A,TRUE,"Tax";#N/A,#N/A,TRUE,"Losses and ACT";#N/A,#N/A,TRUE,"Profit uplifts";#N/A,#N/A,TRUE,"Enhancement data"}</definedName>
    <definedName name="wrn.Secondary._.Competition." localSheetId="2" hidden="1">{#N/A,#N/A,FALSE,"Secondary"}</definedName>
    <definedName name="wrn.Secondary._.Competition." localSheetId="4" hidden="1">{#N/A,#N/A,FALSE,"Secondary"}</definedName>
    <definedName name="wrn.Secondary._.Competition." hidden="1">{#N/A,#N/A,FALSE,"Secondary"}</definedName>
    <definedName name="wrn.SEDHIQUE." localSheetId="2" hidden="1">{#N/A,#N/A,FALSE,"ins";#N/A,#N/A,FALSE,"tel";#N/A,#N/A,FALSE,"rent";#N/A,#N/A,FALSE,"a.fare";#N/A,#N/A,FALSE,"mg-rg.";#N/A,#N/A,FALSE,"ryty";#N/A,#N/A,FALSE,"mins";#N/A,#N/A,FALSE,"m-bns";#N/A,#N/A,FALSE,"inc.";#N/A,#N/A,FALSE,"p.p";#N/A,#N/A,FALSE,"dep.";#N/A,#N/A,FALSE,"pepsi"}</definedName>
    <definedName name="wrn.SEDHIQUE." localSheetId="4" hidden="1">{#N/A,#N/A,FALSE,"ins";#N/A,#N/A,FALSE,"tel";#N/A,#N/A,FALSE,"rent";#N/A,#N/A,FALSE,"a.fare";#N/A,#N/A,FALSE,"mg-rg.";#N/A,#N/A,FALSE,"ryty";#N/A,#N/A,FALSE,"mins";#N/A,#N/A,FALSE,"m-bns";#N/A,#N/A,FALSE,"inc.";#N/A,#N/A,FALSE,"p.p";#N/A,#N/A,FALSE,"dep.";#N/A,#N/A,FALSE,"pepsi"}</definedName>
    <definedName name="wrn.SEDHIQUE." hidden="1">{#N/A,#N/A,FALSE,"ins";#N/A,#N/A,FALSE,"tel";#N/A,#N/A,FALSE,"rent";#N/A,#N/A,FALSE,"a.fare";#N/A,#N/A,FALSE,"mg-rg.";#N/A,#N/A,FALSE,"ryty";#N/A,#N/A,FALSE,"mins";#N/A,#N/A,FALSE,"m-bns";#N/A,#N/A,FALSE,"inc.";#N/A,#N/A,FALSE,"p.p";#N/A,#N/A,FALSE,"dep.";#N/A,#N/A,FALSE,"pepsi"}</definedName>
    <definedName name="wrn.sens." localSheetId="2" hidden="1">{#N/A,#N/A,FALSE,"Sensitivities";#N/A,#N/A,FALSE,"Sensitivities2"}</definedName>
    <definedName name="wrn.sens." localSheetId="4" hidden="1">{#N/A,#N/A,FALSE,"Sensitivities";#N/A,#N/A,FALSE,"Sensitivities2"}</definedName>
    <definedName name="wrn.sens." hidden="1">{#N/A,#N/A,FALSE,"Sensitivities";#N/A,#N/A,FALSE,"Sensitivities2"}</definedName>
    <definedName name="wrn.sens.2" localSheetId="2" hidden="1">{#N/A,#N/A,FALSE,"Sensitivities";#N/A,#N/A,FALSE,"Sensitivities2"}</definedName>
    <definedName name="wrn.sens.2" localSheetId="4" hidden="1">{#N/A,#N/A,FALSE,"Sensitivities";#N/A,#N/A,FALSE,"Sensitivities2"}</definedName>
    <definedName name="wrn.sens.2" hidden="1">{#N/A,#N/A,FALSE,"Sensitivities";#N/A,#N/A,FALSE,"Sensitivities2"}</definedName>
    <definedName name="wrn.sens3." localSheetId="2" hidden="1">{#N/A,#N/A,TRUE,"DCF";#N/A,#N/A,TRUE,"DCF"}</definedName>
    <definedName name="wrn.sens3." localSheetId="4" hidden="1">{#N/A,#N/A,TRUE,"DCF";#N/A,#N/A,TRUE,"DCF"}</definedName>
    <definedName name="wrn.sens3." hidden="1">{#N/A,#N/A,TRUE,"DCF";#N/A,#N/A,TRUE,"DCF"}</definedName>
    <definedName name="wrn.Sensitivity." localSheetId="2" hidden="1">{#N/A,#N/A,FALSE,"Sensitivity"}</definedName>
    <definedName name="wrn.Sensitivity." localSheetId="4" hidden="1">{#N/A,#N/A,FALSE,"Sensitivity"}</definedName>
    <definedName name="wrn.Sensitivity." hidden="1">{#N/A,#N/A,FALSE,"Sensitivity"}</definedName>
    <definedName name="wrn.sensitivity._.analyses." localSheetId="2" hidden="1">{"general",#N/A,FALSE,"Assumptions"}</definedName>
    <definedName name="wrn.sensitivity._.analyses." localSheetId="4" hidden="1">{"general",#N/A,FALSE,"Assumptions"}</definedName>
    <definedName name="wrn.sensitivity._.analyses." hidden="1">{"general",#N/A,FALSE,"Assumptions"}</definedName>
    <definedName name="wrn.SEP._.08." localSheetId="2" hidden="1">{"FIXED ASSETS FORM",#N/A,FALSE,"SEP 08"}</definedName>
    <definedName name="wrn.SEP._.08." localSheetId="4" hidden="1">{"FIXED ASSETS FORM",#N/A,FALSE,"SEP 08"}</definedName>
    <definedName name="wrn.SEP._.08." hidden="1">{"FIXED ASSETS FORM",#N/A,FALSE,"SEP 08"}</definedName>
    <definedName name="wrn.SHORT." localSheetId="2" hidden="1">{"CREDIT STATISTICS",#N/A,FALSE,"STATS";"CF_AND_IS",#N/A,FALSE,"PLAN";"BALSHEET",#N/A,FALSE,"BALANCE SHEET"}</definedName>
    <definedName name="wrn.SHORT." localSheetId="4" hidden="1">{"CREDIT STATISTICS",#N/A,FALSE,"STATS";"CF_AND_IS",#N/A,FALSE,"PLAN";"BALSHEET",#N/A,FALSE,"BALANCE SHEET"}</definedName>
    <definedName name="wrn.SHORT." hidden="1">{"CREDIT STATISTICS",#N/A,FALSE,"STATS";"CF_AND_IS",#N/A,FALSE,"PLAN";"BALSHEET",#N/A,FALSE,"BALANCE SHEET"}</definedName>
    <definedName name="wrn.Short._.Form._.Print._.Out." localSheetId="2" hidden="1">{#N/A,#N/A,FALSE,"General Assumptions";#N/A,#N/A,FALSE,"Accounts";#N/A,#N/A,FALSE,"OperatingAssumptions";#N/A,#N/A,FALSE,"Cashflow";#N/A,#N/A,FALSE,"Debt";#N/A,#N/A,FALSE,"Ops Summary";#N/A,#N/A,FALSE,"Summary"}</definedName>
    <definedName name="wrn.Short._.Form._.Print._.Out." localSheetId="4" hidden="1">{#N/A,#N/A,FALSE,"General Assumptions";#N/A,#N/A,FALSE,"Accounts";#N/A,#N/A,FALSE,"OperatingAssumptions";#N/A,#N/A,FALSE,"Cashflow";#N/A,#N/A,FALSE,"Debt";#N/A,#N/A,FALSE,"Ops Summary";#N/A,#N/A,FALSE,"Summary"}</definedName>
    <definedName name="wrn.Short._.Form._.Print._.Out." hidden="1">{#N/A,#N/A,FALSE,"General Assumptions";#N/A,#N/A,FALSE,"Accounts";#N/A,#N/A,FALSE,"OperatingAssumptions";#N/A,#N/A,FALSE,"Cashflow";#N/A,#N/A,FALSE,"Debt";#N/A,#N/A,FALSE,"Ops Summary";#N/A,#N/A,FALSE,"Summary"}</definedName>
    <definedName name="wrn.Short._.Print.">{#N/A,#N/A,FALSE,"Summary";#N/A,#N/A,FALSE,"Returns";#N/A,#N/A,FALSE,"Opening BS";#N/A,#N/A,FALSE,"EMO";#N/A,#N/A,FALSE,"BS";#N/A,#N/A,FALSE,"IS";#N/A,#N/A,FALSE,"Metalworking IS";#N/A,#N/A,FALSE,"CFS";#N/A,#N/A,FALSE,"Ratios"}</definedName>
    <definedName name="wrn.Show._.Estimate." localSheetId="2" hidden="1">{#N/A,#N/A,TRUE,"Cover Memo";"Show Estimate",#N/A,TRUE,"Change Summary";"Show Estimate",#N/A,TRUE,"Estimate Summary";"Show Estimate",#N/A,TRUE,"Dept. Summary";"Show Estimate",#N/A,TRUE,"DOW Detail"}</definedName>
    <definedName name="wrn.Show._.Estimate." localSheetId="4" hidden="1">{#N/A,#N/A,TRUE,"Cover Memo";"Show Estimate",#N/A,TRUE,"Change Summary";"Show Estimate",#N/A,TRUE,"Estimate Summary";"Show Estimate",#N/A,TRUE,"Dept. Summary";"Show Estimate",#N/A,TRUE,"DOW Detail"}</definedName>
    <definedName name="wrn.Show._.Estimate." hidden="1">{#N/A,#N/A,TRUE,"Cover Memo";"Show Estimate",#N/A,TRUE,"Change Summary";"Show Estimate",#N/A,TRUE,"Estimate Summary";"Show Estimate",#N/A,TRUE,"Dept. Summary";"Show Estimate",#N/A,TRUE,"DOW Detail"}</definedName>
    <definedName name="wrn.SKSCS1." localSheetId="2" hidden="1">{#N/A,#N/A,FALSE,"Antony Financials";#N/A,#N/A,FALSE,"Cowboy Financials";#N/A,#N/A,FALSE,"Combined";#N/A,#N/A,FALSE,"Valuematrix";#N/A,#N/A,FALSE,"DCFAntony";#N/A,#N/A,FALSE,"DCFCowboy";#N/A,#N/A,FALSE,"DCFCombined"}</definedName>
    <definedName name="wrn.SKSCS1." localSheetId="4" hidden="1">{#N/A,#N/A,FALSE,"Antony Financials";#N/A,#N/A,FALSE,"Cowboy Financials";#N/A,#N/A,FALSE,"Combined";#N/A,#N/A,FALSE,"Valuematrix";#N/A,#N/A,FALSE,"DCFAntony";#N/A,#N/A,FALSE,"DCFCowboy";#N/A,#N/A,FALSE,"DCFCombined"}</definedName>
    <definedName name="wrn.SKSCS1." hidden="1">{#N/A,#N/A,FALSE,"Antony Financials";#N/A,#N/A,FALSE,"Cowboy Financials";#N/A,#N/A,FALSE,"Combined";#N/A,#N/A,FALSE,"Valuematrix";#N/A,#N/A,FALSE,"DCFAntony";#N/A,#N/A,FALSE,"DCFCowboy";#N/A,#N/A,FALSE,"DCFCombined"}</definedName>
    <definedName name="wrn.Soft._.Drinks." localSheetId="2" hidden="1">{#N/A,#N/A,FALSE,"Soft Drinks";#N/A,#N/A,FALSE,"Club Soft";#N/A,#N/A,FALSE,"Club Mixers";#N/A,#N/A,FALSE,"TK";#N/A,#N/A,FALSE,"Cidona";#N/A,#N/A,FALSE,"Britvic";#N/A,#N/A,FALSE,"Mi Wadi";#N/A,#N/A,FALSE,"Pepsi";#N/A,#N/A,FALSE,"7UP";#N/A,#N/A,FALSE,"Schweppes";#N/A,#N/A,FALSE,"Wholesale";#N/A,#N/A,FALSE,"Other Soft Drinks"}</definedName>
    <definedName name="wrn.Soft._.Drinks." localSheetId="4" hidden="1">{#N/A,#N/A,FALSE,"Soft Drinks";#N/A,#N/A,FALSE,"Club Soft";#N/A,#N/A,FALSE,"Club Mixers";#N/A,#N/A,FALSE,"TK";#N/A,#N/A,FALSE,"Cidona";#N/A,#N/A,FALSE,"Britvic";#N/A,#N/A,FALSE,"Mi Wadi";#N/A,#N/A,FALSE,"Pepsi";#N/A,#N/A,FALSE,"7UP";#N/A,#N/A,FALSE,"Schweppes";#N/A,#N/A,FALSE,"Wholesale";#N/A,#N/A,FALSE,"Other Soft Drinks"}</definedName>
    <definedName name="wrn.Soft._.Drinks." hidden="1">{#N/A,#N/A,FALSE,"Soft Drinks";#N/A,#N/A,FALSE,"Club Soft";#N/A,#N/A,FALSE,"Club Mixers";#N/A,#N/A,FALSE,"TK";#N/A,#N/A,FALSE,"Cidona";#N/A,#N/A,FALSE,"Britvic";#N/A,#N/A,FALSE,"Mi Wadi";#N/A,#N/A,FALSE,"Pepsi";#N/A,#N/A,FALSE,"7UP";#N/A,#N/A,FALSE,"Schweppes";#N/A,#N/A,FALSE,"Wholesale";#N/A,#N/A,FALSE,"Other Soft Drinks"}</definedName>
    <definedName name="wrn.soho._.1." localSheetId="2" hidden="1">{#N/A,#N/A,FALSE,"soho 2-25"}</definedName>
    <definedName name="wrn.soho._.1." localSheetId="4" hidden="1">{#N/A,#N/A,FALSE,"soho 2-25"}</definedName>
    <definedName name="wrn.soho._.1." hidden="1">{#N/A,#N/A,FALSE,"soho 2-25"}</definedName>
    <definedName name="wrn.soho._.2." localSheetId="2" hidden="1">{#N/A,#N/A,FALSE,"soho personal"}</definedName>
    <definedName name="wrn.soho._.2." localSheetId="4" hidden="1">{#N/A,#N/A,FALSE,"soho personal"}</definedName>
    <definedName name="wrn.soho._.2." hidden="1">{#N/A,#N/A,FALSE,"soho personal"}</definedName>
    <definedName name="wrn.Spend._.by._.driver." localSheetId="2" hidden="1">{"ECML Programme",#N/A,TRUE,"Summary";"Leeds 1st Programme",#N/A,TRUE,"Summary";"Sunderland Direct",#N/A,TRUE,"Summary";"Customer driven",#N/A,TRUE,"Summary";"Safety",#N/A,TRUE,"Summary";"Legal requirement",#N/A,TRUE,"Summary";"Performance",#N/A,TRUE,"Summary";"Renewal of failed asset",#N/A,TRUE,"Summary";"Signalling renewals",#N/A,TRUE,"Summary";"Track renewals",#N/A,TRUE,"Summary";"SRP",#N/A,TRUE,"Summary";"Structures renewals",#N/A,TRUE,"Summary";"Scheme completion",#N/A,TRUE,"Summary"}</definedName>
    <definedName name="wrn.Spend._.by._.driver." localSheetId="4" hidden="1">{"ECML Programme",#N/A,TRUE,"Summary";"Leeds 1st Programme",#N/A,TRUE,"Summary";"Sunderland Direct",#N/A,TRUE,"Summary";"Customer driven",#N/A,TRUE,"Summary";"Safety",#N/A,TRUE,"Summary";"Legal requirement",#N/A,TRUE,"Summary";"Performance",#N/A,TRUE,"Summary";"Renewal of failed asset",#N/A,TRUE,"Summary";"Signalling renewals",#N/A,TRUE,"Summary";"Track renewals",#N/A,TRUE,"Summary";"SRP",#N/A,TRUE,"Summary";"Structures renewals",#N/A,TRUE,"Summary";"Scheme completion",#N/A,TRUE,"Summary"}</definedName>
    <definedName name="wrn.Spend._.by._.driver." hidden="1">{"ECML Programme",#N/A,TRUE,"Summary";"Leeds 1st Programme",#N/A,TRUE,"Summary";"Sunderland Direct",#N/A,TRUE,"Summary";"Customer driven",#N/A,TRUE,"Summary";"Safety",#N/A,TRUE,"Summary";"Legal requirement",#N/A,TRUE,"Summary";"Performance",#N/A,TRUE,"Summary";"Renewal of failed asset",#N/A,TRUE,"Summary";"Signalling renewals",#N/A,TRUE,"Summary";"Track renewals",#N/A,TRUE,"Summary";"SRP",#N/A,TRUE,"Summary";"Structures renewals",#N/A,TRUE,"Summary";"Scheme completion",#N/A,TRUE,"Summary"}</definedName>
    <definedName name="wrn.Spend._.by._.Funding._.Catagory." localSheetId="2" hidden="1">{"AMP Property",#N/A,FALSE,"Summary";"AMP Track",#N/A,FALSE,"Summary";"Backlog 1 and 2",#N/A,FALSE,"Summary";"Backlog 3",#N/A,FALSE,"Summary";"AMP Structures",#N/A,FALSE,"Summary";"Stready State",#N/A,FALSE,"Summary";"Improvement",#N/A,FALSE,"Summary";"Enhancement",#N/A,FALSE,"Summary"}</definedName>
    <definedName name="wrn.Spend._.by._.Funding._.Catagory." localSheetId="4" hidden="1">{"AMP Property",#N/A,FALSE,"Summary";"AMP Track",#N/A,FALSE,"Summary";"Backlog 1 and 2",#N/A,FALSE,"Summary";"Backlog 3",#N/A,FALSE,"Summary";"AMP Structures",#N/A,FALSE,"Summary";"Stready State",#N/A,FALSE,"Summary";"Improvement",#N/A,FALSE,"Summary";"Enhancement",#N/A,FALSE,"Summary"}</definedName>
    <definedName name="wrn.Spend._.by._.Funding._.Catagory." hidden="1">{"AMP Property",#N/A,FALSE,"Summary";"AMP Track",#N/A,FALSE,"Summary";"Backlog 1 and 2",#N/A,FALSE,"Summary";"Backlog 3",#N/A,FALSE,"Summary";"AMP Structures",#N/A,FALSE,"Summary";"Stready State",#N/A,FALSE,"Summary";"Improvement",#N/A,FALSE,"Summary";"Enhancement",#N/A,FALSE,"Summary"}</definedName>
    <definedName name="wrn.Spool._.And._.Spool._.Only." localSheetId="2" hidden="1">{#N/A,#N/A,FALSE,"Spo Ole";#N/A,#N/A,FALSE,"Spool"}</definedName>
    <definedName name="wrn.Spool._.And._.Spool._.Only." localSheetId="4" hidden="1">{#N/A,#N/A,FALSE,"Spo Ole";#N/A,#N/A,FALSE,"Spool"}</definedName>
    <definedName name="wrn.Spool._.And._.Spool._.Only." hidden="1">{#N/A,#N/A,FALSE,"Spo Ole";#N/A,#N/A,FALSE,"Spool"}</definedName>
    <definedName name="wrn.ssk." localSheetId="2" hidden="1">{#N/A,#N/A,FALSE,"FFD-RYD";#N/A,#N/A,FALSE,"FFD-ALK";#N/A,#N/A,FALSE,"FFD-JED."}</definedName>
    <definedName name="wrn.ssk." localSheetId="4" hidden="1">{#N/A,#N/A,FALSE,"FFD-RYD";#N/A,#N/A,FALSE,"FFD-ALK";#N/A,#N/A,FALSE,"FFD-JED."}</definedName>
    <definedName name="wrn.ssk." hidden="1">{#N/A,#N/A,FALSE,"FFD-RYD";#N/A,#N/A,FALSE,"FFD-ALK";#N/A,#N/A,FALSE,"FFD-JED."}</definedName>
    <definedName name="wrn.Staffing." localSheetId="2" hidden="1">{#N/A,#N/A,FALSE,"Assessment";#N/A,#N/A,FALSE,"Staffing";#N/A,#N/A,FALSE,"Hires";#N/A,#N/A,FALSE,"Assumptions"}</definedName>
    <definedName name="wrn.Staffing." localSheetId="4" hidden="1">{#N/A,#N/A,FALSE,"Assessment";#N/A,#N/A,FALSE,"Staffing";#N/A,#N/A,FALSE,"Hires";#N/A,#N/A,FALSE,"Assumptions"}</definedName>
    <definedName name="wrn.Staffing." hidden="1">{#N/A,#N/A,FALSE,"Assessment";#N/A,#N/A,FALSE,"Staffing";#N/A,#N/A,FALSE,"Hires";#N/A,#N/A,FALSE,"Assumptions"}</definedName>
    <definedName name="wrn.Staffing1" localSheetId="2" hidden="1">{#N/A,#N/A,FALSE,"Assessment";#N/A,#N/A,FALSE,"Staffing";#N/A,#N/A,FALSE,"Hires";#N/A,#N/A,FALSE,"Assumptions"}</definedName>
    <definedName name="wrn.Staffing1" localSheetId="4" hidden="1">{#N/A,#N/A,FALSE,"Assessment";#N/A,#N/A,FALSE,"Staffing";#N/A,#N/A,FALSE,"Hires";#N/A,#N/A,FALSE,"Assumptions"}</definedName>
    <definedName name="wrn.Staffing1" hidden="1">{#N/A,#N/A,FALSE,"Assessment";#N/A,#N/A,FALSE,"Staffing";#N/A,#N/A,FALSE,"Hires";#N/A,#N/A,FALSE,"Assumptions"}</definedName>
    <definedName name="wrn.STAMFORD." hidden="1">"Formula removed, name can be deleted."</definedName>
    <definedName name="wrn.stand_alone." localSheetId="2" hidden="1">{#N/A,#N/A,FALSE,"CBE";#N/A,#N/A,FALSE,"SWK"}</definedName>
    <definedName name="wrn.stand_alone." localSheetId="4" hidden="1">{#N/A,#N/A,FALSE,"CBE";#N/A,#N/A,FALSE,"SWK"}</definedName>
    <definedName name="wrn.stand_alone." hidden="1">{#N/A,#N/A,FALSE,"CBE";#N/A,#N/A,FALSE,"SWK"}</definedName>
    <definedName name="wrn.STAND_ALONE_BOTH." localSheetId="2" hidden="1">{"FCB_ALL",#N/A,FALSE,"FCB";"GREY_ALL",#N/A,FALSE,"GREY"}</definedName>
    <definedName name="wrn.STAND_ALONE_BOTH." localSheetId="4" hidden="1">{"FCB_ALL",#N/A,FALSE,"FCB";"GREY_ALL",#N/A,FALSE,"GREY"}</definedName>
    <definedName name="wrn.STAND_ALONE_BOTH." hidden="1">{"FCB_ALL",#N/A,FALSE,"FCB";"GREY_ALL",#N/A,FALSE,"GREY"}</definedName>
    <definedName name="wrn.Standard." localSheetId="2" hidden="1">{#N/A,#N/A,FALSE,"Service + Produktion kum";#N/A,#N/A,FALSE,"Produktion kum";#N/A,#N/A,FALSE,"Service kum";#N/A,#N/A,FALSE,"Service Monat";#N/A,#N/A,FALSE,"CARAT"}</definedName>
    <definedName name="wrn.Standard." localSheetId="4" hidden="1">{#N/A,#N/A,FALSE,"Service + Produktion kum";#N/A,#N/A,FALSE,"Produktion kum";#N/A,#N/A,FALSE,"Service kum";#N/A,#N/A,FALSE,"Service Monat";#N/A,#N/A,FALSE,"CARAT"}</definedName>
    <definedName name="wrn.Standard." hidden="1">{#N/A,#N/A,FALSE,"Service + Produktion kum";#N/A,#N/A,FALSE,"Produktion kum";#N/A,#N/A,FALSE,"Service kum";#N/A,#N/A,FALSE,"Service Monat";#N/A,#N/A,FALSE,"CARAT"}</definedName>
    <definedName name="wrn.step._.1." localSheetId="2" hidden="1">{#N/A,#N/A,FALSE,"1.4";#N/A,#N/A,FALSE,"2.4";#N/A,#N/A,FALSE,"2.6";#N/A,#N/A,FALSE,"2.7";#N/A,#N/A,FALSE,"2.8";#N/A,#N/A,FALSE,"2.9";#N/A,#N/A,FALSE,"2.10";#N/A,#N/A,FALSE,"2.13a";#N/A,#N/A,FALSE,"2.13b";#N/A,#N/A,FALSE,"3.1";#N/A,#N/A,FALSE,"3.3";#N/A,#N/A,FALSE,"3.4";#N/A,#N/A,FALSE,"4.2";#N/A,#N/A,FALSE,"4.4";#N/A,#N/A,FALSE,"4.9";#N/A,#N/A,FALSE,"7.2"}</definedName>
    <definedName name="wrn.step._.1." localSheetId="4" hidden="1">{#N/A,#N/A,FALSE,"1.4";#N/A,#N/A,FALSE,"2.4";#N/A,#N/A,FALSE,"2.6";#N/A,#N/A,FALSE,"2.7";#N/A,#N/A,FALSE,"2.8";#N/A,#N/A,FALSE,"2.9";#N/A,#N/A,FALSE,"2.10";#N/A,#N/A,FALSE,"2.13a";#N/A,#N/A,FALSE,"2.13b";#N/A,#N/A,FALSE,"3.1";#N/A,#N/A,FALSE,"3.3";#N/A,#N/A,FALSE,"3.4";#N/A,#N/A,FALSE,"4.2";#N/A,#N/A,FALSE,"4.4";#N/A,#N/A,FALSE,"4.9";#N/A,#N/A,FALSE,"7.2"}</definedName>
    <definedName name="wrn.step._.1." hidden="1">{#N/A,#N/A,FALSE,"1.4";#N/A,#N/A,FALSE,"2.4";#N/A,#N/A,FALSE,"2.6";#N/A,#N/A,FALSE,"2.7";#N/A,#N/A,FALSE,"2.8";#N/A,#N/A,FALSE,"2.9";#N/A,#N/A,FALSE,"2.10";#N/A,#N/A,FALSE,"2.13a";#N/A,#N/A,FALSE,"2.13b";#N/A,#N/A,FALSE,"3.1";#N/A,#N/A,FALSE,"3.3";#N/A,#N/A,FALSE,"3.4";#N/A,#N/A,FALSE,"4.2";#N/A,#N/A,FALSE,"4.4";#N/A,#N/A,FALSE,"4.9";#N/A,#N/A,FALSE,"7.2"}</definedName>
    <definedName name="wrn.step._.2." localSheetId="2" hidden="1">{#N/A,#N/A,FALSE,"1.5";#N/A,#N/A,FALSE,"1.6";#N/A,#N/A,FALSE,"1.7";#N/A,#N/A,FALSE,"3.2";#N/A,#N/A,FALSE,"5.7";#N/A,#N/A,FALSE,"6.2";#N/A,#N/A,FALSE,"6.5";#N/A,#N/A,FALSE,"7.3";#N/A,#N/A,FALSE,"7.6";#N/A,#N/A,FALSE,"8.1"}</definedName>
    <definedName name="wrn.step._.2." localSheetId="4" hidden="1">{#N/A,#N/A,FALSE,"1.5";#N/A,#N/A,FALSE,"1.6";#N/A,#N/A,FALSE,"1.7";#N/A,#N/A,FALSE,"3.2";#N/A,#N/A,FALSE,"5.7";#N/A,#N/A,FALSE,"6.2";#N/A,#N/A,FALSE,"6.5";#N/A,#N/A,FALSE,"7.3";#N/A,#N/A,FALSE,"7.6";#N/A,#N/A,FALSE,"8.1"}</definedName>
    <definedName name="wrn.step._.2." hidden="1">{#N/A,#N/A,FALSE,"1.5";#N/A,#N/A,FALSE,"1.6";#N/A,#N/A,FALSE,"1.7";#N/A,#N/A,FALSE,"3.2";#N/A,#N/A,FALSE,"5.7";#N/A,#N/A,FALSE,"6.2";#N/A,#N/A,FALSE,"6.5";#N/A,#N/A,FALSE,"7.3";#N/A,#N/A,FALSE,"7.6";#N/A,#N/A,FALSE,"8.1"}</definedName>
    <definedName name="wrn.step._.3." localSheetId="2" hidden="1">{#N/A,#N/A,FALSE,"7.8"}</definedName>
    <definedName name="wrn.step._.3." localSheetId="4" hidden="1">{#N/A,#N/A,FALSE,"7.8"}</definedName>
    <definedName name="wrn.step._.3." hidden="1">{#N/A,#N/A,FALSE,"7.8"}</definedName>
    <definedName name="wrn.step1." localSheetId="2" hidden="1">{#N/A,#N/A,FALSE,"1.1";#N/A,#N/A,FALSE,"1.4";#N/A,#N/A,FALSE,"2.4";#N/A,#N/A,FALSE,"2.5";#N/A,#N/A,FALSE,"2.7";#N/A,#N/A,FALSE,"2.8";#N/A,#N/A,FALSE,"2.13aLTD";#N/A,#N/A,FALSE,"2.10";#N/A,#N/A,FALSE,"4.2";#N/A,#N/A,FALSE,"4.4";#N/A,#N/A,FALSE,"4.6";#N/A,#N/A,FALSE,"7.2";#N/A,#N/A,FALSE,"2.13aPTY";#N/A,#N/A,FALSE,"2.13b"}</definedName>
    <definedName name="wrn.step1." localSheetId="4" hidden="1">{#N/A,#N/A,FALSE,"1.1";#N/A,#N/A,FALSE,"1.4";#N/A,#N/A,FALSE,"2.4";#N/A,#N/A,FALSE,"2.5";#N/A,#N/A,FALSE,"2.7";#N/A,#N/A,FALSE,"2.8";#N/A,#N/A,FALSE,"2.13aLTD";#N/A,#N/A,FALSE,"2.10";#N/A,#N/A,FALSE,"4.2";#N/A,#N/A,FALSE,"4.4";#N/A,#N/A,FALSE,"4.6";#N/A,#N/A,FALSE,"7.2";#N/A,#N/A,FALSE,"2.13aPTY";#N/A,#N/A,FALSE,"2.13b"}</definedName>
    <definedName name="wrn.step1." hidden="1">{#N/A,#N/A,FALSE,"1.1";#N/A,#N/A,FALSE,"1.4";#N/A,#N/A,FALSE,"2.4";#N/A,#N/A,FALSE,"2.5";#N/A,#N/A,FALSE,"2.7";#N/A,#N/A,FALSE,"2.8";#N/A,#N/A,FALSE,"2.13aLTD";#N/A,#N/A,FALSE,"2.10";#N/A,#N/A,FALSE,"4.2";#N/A,#N/A,FALSE,"4.4";#N/A,#N/A,FALSE,"4.6";#N/A,#N/A,FALSE,"7.2";#N/A,#N/A,FALSE,"2.13aPTY";#N/A,#N/A,FALSE,"2.13b"}</definedName>
    <definedName name="wrn.step2." localSheetId="2" hidden="1">{#N/A,#N/A,FALSE,"1.2";#N/A,#N/A,FALSE,"1.3";#N/A,#N/A,FALSE,"1.5";#N/A,#N/A,FALSE,"1.6";#N/A,#N/A,FALSE,"1.7";#N/A,#N/A,FALSE,"3.2";#N/A,#N/A,FALSE,"4.3";#N/A,#N/A,FALSE,"4.7";#N/A,#N/A,FALSE,"4.8";#N/A,#N/A,FALSE,"5.3";#N/A,#N/A,FALSE,"5.4a";#N/A,#N/A,FALSE,"5.5";#N/A,#N/A,FALSE,"5.6";#N/A,#N/A,FALSE,"5.7";#N/A,#N/A,FALSE,"6.2";#N/A,#N/A,FALSE,"6.3";#N/A,#N/A,FALSE,"6.4";#N/A,#N/A,FALSE,"6.5";#N/A,#N/A,FALSE,"7.1";#N/A,#N/A,FALSE,"7.3";#N/A,#N/A,FALSE,"7.4";#N/A,#N/A,FALSE,"7.5";#N/A,#N/A,FALSE,"7.6";#N/A,#N/A,FALSE,"8.1"}</definedName>
    <definedName name="wrn.step2." localSheetId="4" hidden="1">{#N/A,#N/A,FALSE,"1.2";#N/A,#N/A,FALSE,"1.3";#N/A,#N/A,FALSE,"1.5";#N/A,#N/A,FALSE,"1.6";#N/A,#N/A,FALSE,"1.7";#N/A,#N/A,FALSE,"3.2";#N/A,#N/A,FALSE,"4.3";#N/A,#N/A,FALSE,"4.7";#N/A,#N/A,FALSE,"4.8";#N/A,#N/A,FALSE,"5.3";#N/A,#N/A,FALSE,"5.4a";#N/A,#N/A,FALSE,"5.5";#N/A,#N/A,FALSE,"5.6";#N/A,#N/A,FALSE,"5.7";#N/A,#N/A,FALSE,"6.2";#N/A,#N/A,FALSE,"6.3";#N/A,#N/A,FALSE,"6.4";#N/A,#N/A,FALSE,"6.5";#N/A,#N/A,FALSE,"7.1";#N/A,#N/A,FALSE,"7.3";#N/A,#N/A,FALSE,"7.4";#N/A,#N/A,FALSE,"7.5";#N/A,#N/A,FALSE,"7.6";#N/A,#N/A,FALSE,"8.1"}</definedName>
    <definedName name="wrn.step2." hidden="1">{#N/A,#N/A,FALSE,"1.2";#N/A,#N/A,FALSE,"1.3";#N/A,#N/A,FALSE,"1.5";#N/A,#N/A,FALSE,"1.6";#N/A,#N/A,FALSE,"1.7";#N/A,#N/A,FALSE,"3.2";#N/A,#N/A,FALSE,"4.3";#N/A,#N/A,FALSE,"4.7";#N/A,#N/A,FALSE,"4.8";#N/A,#N/A,FALSE,"5.3";#N/A,#N/A,FALSE,"5.4a";#N/A,#N/A,FALSE,"5.5";#N/A,#N/A,FALSE,"5.6";#N/A,#N/A,FALSE,"5.7";#N/A,#N/A,FALSE,"6.2";#N/A,#N/A,FALSE,"6.3";#N/A,#N/A,FALSE,"6.4";#N/A,#N/A,FALSE,"6.5";#N/A,#N/A,FALSE,"7.1";#N/A,#N/A,FALSE,"7.3";#N/A,#N/A,FALSE,"7.4";#N/A,#N/A,FALSE,"7.5";#N/A,#N/A,FALSE,"7.6";#N/A,#N/A,FALSE,"8.1"}</definedName>
    <definedName name="wrn.STG._.BLDG._.ENCLOSURE." localSheetId="2" hidden="1">{"turbine",#N/A,FALSE,"Option"}</definedName>
    <definedName name="wrn.STG._.BLDG._.ENCLOSURE." localSheetId="4" hidden="1">{"turbine",#N/A,FALSE,"Option"}</definedName>
    <definedName name="wrn.STG._.BLDG._.ENCLOSURE." hidden="1">{"turbine",#N/A,FALSE,"Option"}</definedName>
    <definedName name="wrn.struckgi." localSheetId="2" hidden="1">{#N/A,#N/A,TRUE,"arnitower";#N/A,#N/A,TRUE,"arnigarage "}</definedName>
    <definedName name="wrn.struckgi." localSheetId="4" hidden="1">{#N/A,#N/A,TRUE,"arnitower";#N/A,#N/A,TRUE,"arnigarage "}</definedName>
    <definedName name="wrn.struckgi." hidden="1">{#N/A,#N/A,TRUE,"arnitower";#N/A,#N/A,TRUE,"arnigarage "}</definedName>
    <definedName name="wrn.Summ_Assum_Graphs." localSheetId="2" hidden="1">{#N/A,#N/A,TRUE,"Initial";#N/A,#N/A,TRUE,"Graphs"}</definedName>
    <definedName name="wrn.Summ_Assum_Graphs." localSheetId="4" hidden="1">{#N/A,#N/A,TRUE,"Initial";#N/A,#N/A,TRUE,"Graphs"}</definedName>
    <definedName name="wrn.Summ_Assum_Graphs." hidden="1">{#N/A,#N/A,TRUE,"Initial";#N/A,#N/A,TRUE,"Graphs"}</definedName>
    <definedName name="wrn.Summ_Assum_Graphs._1" localSheetId="2" hidden="1">{#N/A,#N/A,TRUE,"Initial";#N/A,#N/A,TRUE,"Graphs"}</definedName>
    <definedName name="wrn.Summ_Assum_Graphs._1" localSheetId="4" hidden="1">{#N/A,#N/A,TRUE,"Initial";#N/A,#N/A,TRUE,"Graphs"}</definedName>
    <definedName name="wrn.Summ_Assum_Graphs._1" hidden="1">{#N/A,#N/A,TRUE,"Initial";#N/A,#N/A,TRUE,"Graphs"}</definedName>
    <definedName name="wrn.Summ_Assum_Graphs._2" localSheetId="2" hidden="1">{#N/A,#N/A,TRUE,"Initial";#N/A,#N/A,TRUE,"Graphs"}</definedName>
    <definedName name="wrn.Summ_Assum_Graphs._2" localSheetId="4" hidden="1">{#N/A,#N/A,TRUE,"Initial";#N/A,#N/A,TRUE,"Graphs"}</definedName>
    <definedName name="wrn.Summ_Assum_Graphs._2" hidden="1">{#N/A,#N/A,TRUE,"Initial";#N/A,#N/A,TRUE,"Graphs"}</definedName>
    <definedName name="wrn.Summaries." localSheetId="2" hidden="1">{"Assumptions",#N/A,TRUE,"IRR";"Balance Sheet",#N/A,TRUE,"IRR";"Profit and Loss",#N/A,TRUE,"IRR";"Cahsflow",#N/A,TRUE,"IRR";"Day 1",#N/A,TRUE,"IRR";"Day 1 Chart",#N/A,TRUE,"Day 1"}</definedName>
    <definedName name="wrn.Summaries." localSheetId="4" hidden="1">{"Assumptions",#N/A,TRUE,"IRR";"Balance Sheet",#N/A,TRUE,"IRR";"Profit and Loss",#N/A,TRUE,"IRR";"Cahsflow",#N/A,TRUE,"IRR";"Day 1",#N/A,TRUE,"IRR";"Day 1 Chart",#N/A,TRUE,"Day 1"}</definedName>
    <definedName name="wrn.Summaries." hidden="1">{"Assumptions",#N/A,TRUE,"IRR";"Balance Sheet",#N/A,TRUE,"IRR";"Profit and Loss",#N/A,TRUE,"IRR";"Cahsflow",#N/A,TRUE,"IRR";"Day 1",#N/A,TRUE,"IRR";"Day 1 Chart",#N/A,TRUE,"Day 1"}</definedName>
    <definedName name="wrn.Summary." localSheetId="2" hidden="1">{#N/A,#N/A,FALSE,"Summary3";#N/A,#N/A,FALSE,"Summary1";#N/A,#N/A,FALSE,"Summary2";#N/A,#N/A,FALSE,"Sensitivities1";#N/A,#N/A,FALSE,"Sensitivities2"}</definedName>
    <definedName name="wrn.Summary." localSheetId="4" hidden="1">{#N/A,#N/A,FALSE,"Summary3";#N/A,#N/A,FALSE,"Summary1";#N/A,#N/A,FALSE,"Summary2";#N/A,#N/A,FALSE,"Sensitivities1";#N/A,#N/A,FALSE,"Sensitivities2"}</definedName>
    <definedName name="wrn.Summary." hidden="1">{#N/A,#N/A,FALSE,"Summary3";#N/A,#N/A,FALSE,"Summary1";#N/A,#N/A,FALSE,"Summary2";#N/A,#N/A,FALSE,"Sensitivities1";#N/A,#N/A,FALSE,"Sensitivities2"}</definedName>
    <definedName name="wrn.Summary._.Financials." localSheetId="2" hidden="1">{#N/A,#N/A,FALSE,"Fin Highlights"}</definedName>
    <definedName name="wrn.Summary._.Financials." localSheetId="4" hidden="1">{#N/A,#N/A,FALSE,"Fin Highlights"}</definedName>
    <definedName name="wrn.Summary._.Financials." hidden="1">{#N/A,#N/A,FALSE,"Fin Highlights"}</definedName>
    <definedName name="wrn.Summary._.output." localSheetId="2" hidden="1">{#N/A,#N/A,FALSE,"Assump";#N/A,#N/A,FALSE,"Calculations";#N/A,#N/A,FALSE,"P&amp;L";#N/A,#N/A,FALSE,"BS";#N/A,#N/A,FALSE,"Credit"}</definedName>
    <definedName name="wrn.Summary._.output." localSheetId="4" hidden="1">{#N/A,#N/A,FALSE,"Assump";#N/A,#N/A,FALSE,"Calculations";#N/A,#N/A,FALSE,"P&amp;L";#N/A,#N/A,FALSE,"BS";#N/A,#N/A,FALSE,"Credit"}</definedName>
    <definedName name="wrn.Summary._.output." hidden="1">{#N/A,#N/A,FALSE,"Assump";#N/A,#N/A,FALSE,"Calculations";#N/A,#N/A,FALSE,"P&amp;L";#N/A,#N/A,FALSE,"BS";#N/A,#N/A,FALSE,"Credit"}</definedName>
    <definedName name="wrn.Summary._.with._.short._.outputs." localSheetId="2" hidden="1">{#N/A,#N/A,FALSE,"Cover";"Short outputs",#N/A,FALSE,"Outputs";#N/A,#N/A,FALSE,"Control (In)";"tesco summary",#N/A,FALSE,"Tesco";"Outputs and Co summaries",#N/A,FALSE,"Sainsbury";"Outputs and Co Summaries",#N/A,FALSE,"Carrefour";"Outputs and Co summaries",#N/A,FALSE,"Co D";"Outputs and Co summaries",#N/A,FALSE,"Co E"}</definedName>
    <definedName name="wrn.Summary._.with._.short._.outputs." localSheetId="4" hidden="1">{#N/A,#N/A,FALSE,"Cover";"Short outputs",#N/A,FALSE,"Outputs";#N/A,#N/A,FALSE,"Control (In)";"tesco summary",#N/A,FALSE,"Tesco";"Outputs and Co summaries",#N/A,FALSE,"Sainsbury";"Outputs and Co Summaries",#N/A,FALSE,"Carrefour";"Outputs and Co summaries",#N/A,FALSE,"Co D";"Outputs and Co summaries",#N/A,FALSE,"Co E"}</definedName>
    <definedName name="wrn.Summary._.with._.short._.outputs." hidden="1">{#N/A,#N/A,FALSE,"Cover";"Short outputs",#N/A,FALSE,"Outputs";#N/A,#N/A,FALSE,"Control (In)";"tesco summary",#N/A,FALSE,"Tesco";"Outputs and Co summaries",#N/A,FALSE,"Sainsbury";"Outputs and Co Summaries",#N/A,FALSE,"Carrefour";"Outputs and Co summaries",#N/A,FALSE,"Co D";"Outputs and Co summaries",#N/A,FALSE,"Co E"}</definedName>
    <definedName name="wrn.SummaryPgs." localSheetId="2" hidden="1">{#N/A,#N/A,FALSE,"CreditStat";#N/A,#N/A,FALSE,"SPbrkup";#N/A,#N/A,FALSE,"MerSPsyn";#N/A,#N/A,FALSE,"MerSPwKCsyn";#N/A,#N/A,FALSE,"MerSPwKCsyn (2)";#N/A,#N/A,FALSE,"CreditStat (2)"}</definedName>
    <definedName name="wrn.SummaryPgs." localSheetId="4" hidden="1">{#N/A,#N/A,FALSE,"CreditStat";#N/A,#N/A,FALSE,"SPbrkup";#N/A,#N/A,FALSE,"MerSPsyn";#N/A,#N/A,FALSE,"MerSPwKCsyn";#N/A,#N/A,FALSE,"MerSPwKCsyn (2)";#N/A,#N/A,FALSE,"CreditStat (2)"}</definedName>
    <definedName name="wrn.SummaryPgs." hidden="1">{#N/A,#N/A,FALSE,"CreditStat";#N/A,#N/A,FALSE,"SPbrkup";#N/A,#N/A,FALSE,"MerSPsyn";#N/A,#N/A,FALSE,"MerSPwKCsyn";#N/A,#N/A,FALSE,"MerSPwKCsyn (2)";#N/A,#N/A,FALSE,"CreditStat (2)"}</definedName>
    <definedName name="wrn.SUNTO." localSheetId="2" hidden="1">{"SUNCOM",#N/A,FALSE,"Stampa";"SUN6GG",#N/A,FALSE,"Stampa";"SUNLUN",#N/A,FALSE,"Stampa";"SUN3DS",#N/A,FALSE,"Stampa";"SUNSYS",#N/A,FALSE,"Stampa";"SUNCLG",#N/A,FALSE,"Stampa"}</definedName>
    <definedName name="wrn.SUNTO." localSheetId="4" hidden="1">{"SUNCOM",#N/A,FALSE,"Stampa";"SUN6GG",#N/A,FALSE,"Stampa";"SUNLUN",#N/A,FALSE,"Stampa";"SUN3DS",#N/A,FALSE,"Stampa";"SUNSYS",#N/A,FALSE,"Stampa";"SUNCLG",#N/A,FALSE,"Stampa"}</definedName>
    <definedName name="wrn.SUNTO." hidden="1">{"SUNCOM",#N/A,FALSE,"Stampa";"SUN6GG",#N/A,FALSE,"Stampa";"SUNLUN",#N/A,FALSE,"Stampa";"SUN3DS",#N/A,FALSE,"Stampa";"SUNSYS",#N/A,FALSE,"Stampa";"SUNCLG",#N/A,FALSE,"Stampa"}</definedName>
    <definedName name="wrn.Supply._.Additions." localSheetId="2" hidden="1">{#N/A,#N/A,FALSE,"Supply Addn"}</definedName>
    <definedName name="wrn.Supply._.Additions." localSheetId="4" hidden="1">{#N/A,#N/A,FALSE,"Supply Addn"}</definedName>
    <definedName name="wrn.Supply._.Additions." hidden="1">{#N/A,#N/A,FALSE,"Supply Addn"}</definedName>
    <definedName name="wrn.Sykes." localSheetId="2" hidden="1">{"rockwell2",#N/A,FALSE,"Rockwell";"trw2",#N/A,FALSE,"TRW";"texas2",#N/A,FALSE,"Texas Inst.";"loral2",#N/A,FALSE,"Loral";"nothrop2",#N/A,FALSE,"Northrop";"boeing2",#N/A,FALSE,"Boeing";"raytheon2",#N/A,FALSE,"Raytheon";"hughesbuy",#N/A,FALSE,"Hughes (2)";"huhes2",#N/A,FALSE,"Hughes";"trw2",#N/A,FALSE,"Orbital";"trw2",#N/A,FALSE,"General Dynamics";"trw2",#N/A,FALSE,"ITT";"boeingbuy2",#N/A,FALSE,"BoeingBuy";"trw2",#N/A,FALSE,"Litton";"trw2",#N/A,FALSE,"Westinghouse"}</definedName>
    <definedName name="wrn.Sykes." localSheetId="4" hidden="1">{"rockwell2",#N/A,FALSE,"Rockwell";"trw2",#N/A,FALSE,"TRW";"texas2",#N/A,FALSE,"Texas Inst.";"loral2",#N/A,FALSE,"Loral";"nothrop2",#N/A,FALSE,"Northrop";"boeing2",#N/A,FALSE,"Boeing";"raytheon2",#N/A,FALSE,"Raytheon";"hughesbuy",#N/A,FALSE,"Hughes (2)";"huhes2",#N/A,FALSE,"Hughes";"trw2",#N/A,FALSE,"Orbital";"trw2",#N/A,FALSE,"General Dynamics";"trw2",#N/A,FALSE,"ITT";"boeingbuy2",#N/A,FALSE,"BoeingBuy";"trw2",#N/A,FALSE,"Litton";"trw2",#N/A,FALSE,"Westinghouse"}</definedName>
    <definedName name="wrn.Sykes." hidden="1">{"rockwell2",#N/A,FALSE,"Rockwell";"trw2",#N/A,FALSE,"TRW";"texas2",#N/A,FALSE,"Texas Inst.";"loral2",#N/A,FALSE,"Loral";"nothrop2",#N/A,FALSE,"Northrop";"boeing2",#N/A,FALSE,"Boeing";"raytheon2",#N/A,FALSE,"Raytheon";"hughesbuy",#N/A,FALSE,"Hughes (2)";"huhes2",#N/A,FALSE,"Hughes";"trw2",#N/A,FALSE,"Orbital";"trw2",#N/A,FALSE,"General Dynamics";"trw2",#N/A,FALSE,"ITT";"boeingbuy2",#N/A,FALSE,"BoeingBuy";"trw2",#N/A,FALSE,"Litton";"trw2",#N/A,FALSE,"Westinghouse"}</definedName>
    <definedName name="wrn.SynergyCase10yrGW." localSheetId="2" hidden="1">{"Summary","Synergy w/ 10yr GW",FALSE,"M&amp;A Model";"FinanceInput","Synergy w/ 10yr GW",FALSE,"M&amp;A Model";"CashFlow","Synergy w/ 10yr GW",FALSE,"M&amp;A Model"}</definedName>
    <definedName name="wrn.SynergyCase10yrGW." localSheetId="4" hidden="1">{"Summary","Synergy w/ 10yr GW",FALSE,"M&amp;A Model";"FinanceInput","Synergy w/ 10yr GW",FALSE,"M&amp;A Model";"CashFlow","Synergy w/ 10yr GW",FALSE,"M&amp;A Model"}</definedName>
    <definedName name="wrn.SynergyCase10yrGW." hidden="1">{"Summary","Synergy w/ 10yr GW",FALSE,"M&amp;A Model";"FinanceInput","Synergy w/ 10yr GW",FALSE,"M&amp;A Model";"CashFlow","Synergy w/ 10yr GW",FALSE,"M&amp;A Model"}</definedName>
    <definedName name="wrn.TAB." localSheetId="2" hidden="1">{#N/A,#N/A,FALSE,"TAB1";#N/A,#N/A,FALSE,"TAB2";#N/A,#N/A,FALSE,"TAB3";#N/A,#N/A,FALSE,"TAB4";#N/A,#N/A,FALSE,"TAB5";#N/A,#N/A,FALSE,"TAB6";#N/A,#N/A,FALSE,"TAB7";#N/A,#N/A,FALSE,"TAB8";#N/A,#N/A,FALSE,"TAB9";#N/A,#N/A,FALSE,"TAB9bis";#N/A,#N/A,FALSE,"TAB10";#N/A,#N/A,FALSE,"TAB10bis";#N/A,#N/A,FALSE,"TAB11";#N/A,#N/A,FALSE,"TAB12";#N/A,#N/A,FALSE,"TAB13";#N/A,#N/A,FALSE,"TAB14";#N/A,#N/A,FALSE,"TAB15";#N/A,#N/A,FALSE,"TAB16";#N/A,#N/A,FALSE,"TAB17";#N/A,#N/A,FALSE,"TAB20";#N/A,#N/A,FALSE,"TAB21"}</definedName>
    <definedName name="wrn.TAB." localSheetId="4" hidden="1">{#N/A,#N/A,FALSE,"TAB1";#N/A,#N/A,FALSE,"TAB2";#N/A,#N/A,FALSE,"TAB3";#N/A,#N/A,FALSE,"TAB4";#N/A,#N/A,FALSE,"TAB5";#N/A,#N/A,FALSE,"TAB6";#N/A,#N/A,FALSE,"TAB7";#N/A,#N/A,FALSE,"TAB8";#N/A,#N/A,FALSE,"TAB9";#N/A,#N/A,FALSE,"TAB9bis";#N/A,#N/A,FALSE,"TAB10";#N/A,#N/A,FALSE,"TAB10bis";#N/A,#N/A,FALSE,"TAB11";#N/A,#N/A,FALSE,"TAB12";#N/A,#N/A,FALSE,"TAB13";#N/A,#N/A,FALSE,"TAB14";#N/A,#N/A,FALSE,"TAB15";#N/A,#N/A,FALSE,"TAB16";#N/A,#N/A,FALSE,"TAB17";#N/A,#N/A,FALSE,"TAB20";#N/A,#N/A,FALSE,"TAB21"}</definedName>
    <definedName name="wrn.TAB." hidden="1">{#N/A,#N/A,FALSE,"TAB1";#N/A,#N/A,FALSE,"TAB2";#N/A,#N/A,FALSE,"TAB3";#N/A,#N/A,FALSE,"TAB4";#N/A,#N/A,FALSE,"TAB5";#N/A,#N/A,FALSE,"TAB6";#N/A,#N/A,FALSE,"TAB7";#N/A,#N/A,FALSE,"TAB8";#N/A,#N/A,FALSE,"TAB9";#N/A,#N/A,FALSE,"TAB9bis";#N/A,#N/A,FALSE,"TAB10";#N/A,#N/A,FALSE,"TAB10bis";#N/A,#N/A,FALSE,"TAB11";#N/A,#N/A,FALSE,"TAB12";#N/A,#N/A,FALSE,"TAB13";#N/A,#N/A,FALSE,"TAB14";#N/A,#N/A,FALSE,"TAB15";#N/A,#N/A,FALSE,"TAB16";#N/A,#N/A,FALSE,"TAB17";#N/A,#N/A,FALSE,"TAB20";#N/A,#N/A,FALSE,"TAB21"}</definedName>
    <definedName name="wrn.Tables." localSheetId="2" hidden="1">{"view1",#N/A,FALSE,"Tables";"view2",#N/A,FALSE,"Tables";"view3",#N/A,FALSE,"Tables"}</definedName>
    <definedName name="wrn.Tables." localSheetId="4" hidden="1">{"view1",#N/A,FALSE,"Tables";"view2",#N/A,FALSE,"Tables";"view3",#N/A,FALSE,"Tables"}</definedName>
    <definedName name="wrn.Tables." hidden="1">{"view1",#N/A,FALSE,"Tables";"view2",#N/A,FALSE,"Tables";"view3",#N/A,FALSE,"Tables"}</definedName>
    <definedName name="wrn.Tables._1" localSheetId="2" hidden="1">{"view1",#N/A,FALSE,"Tables";"view2",#N/A,FALSE,"Tables";"view3",#N/A,FALSE,"Tables"}</definedName>
    <definedName name="wrn.Tables._1" localSheetId="4" hidden="1">{"view1",#N/A,FALSE,"Tables";"view2",#N/A,FALSE,"Tables";"view3",#N/A,FALSE,"Tables"}</definedName>
    <definedName name="wrn.Tables._1" hidden="1">{"view1",#N/A,FALSE,"Tables";"view2",#N/A,FALSE,"Tables";"view3",#N/A,FALSE,"Tables"}</definedName>
    <definedName name="wrn.Tables._2" localSheetId="2" hidden="1">{"view1",#N/A,FALSE,"Tables";"view2",#N/A,FALSE,"Tables";"view3",#N/A,FALSE,"Tables"}</definedName>
    <definedName name="wrn.Tables._2" localSheetId="4" hidden="1">{"view1",#N/A,FALSE,"Tables";"view2",#N/A,FALSE,"Tables";"view3",#N/A,FALSE,"Tables"}</definedName>
    <definedName name="wrn.Tables._2" hidden="1">{"view1",#N/A,FALSE,"Tables";"view2",#N/A,FALSE,"Tables";"view3",#N/A,FALSE,"Tables"}</definedName>
    <definedName name="wrn.TARGET._.DCF." localSheetId="2" hidden="1">{"targetdcf",#N/A,FALSE,"Merger consequences";"TARGETASSU",#N/A,FALSE,"Merger consequences";"TERMINAL VALUE",#N/A,FALSE,"Merger consequences"}</definedName>
    <definedName name="wrn.TARGET._.DCF." localSheetId="4" hidden="1">{"targetdcf",#N/A,FALSE,"Merger consequences";"TARGETASSU",#N/A,FALSE,"Merger consequences";"TERMINAL VALUE",#N/A,FALSE,"Merger consequences"}</definedName>
    <definedName name="wrn.TARGET._.DCF." hidden="1">{"targetdcf",#N/A,FALSE,"Merger consequences";"TARGETASSU",#N/A,FALSE,"Merger consequences";"TERMINAL VALUE",#N/A,FALSE,"Merger consequences"}</definedName>
    <definedName name="wrn.Tax._.copies." localSheetId="2" hidden="1">{#N/A,#N/A,TRUE,"HCA";#N/A,#N/A,TRUE,"Tax";#N/A,#N/A,TRUE,"Losses and ACT";#N/A,#N/A,TRUE,"Divis";#N/A,#N/A,TRUE,"Reserves";#N/A,#N/A,TRUE,"Enhancement data"}</definedName>
    <definedName name="wrn.Tax._.copies." localSheetId="4" hidden="1">{#N/A,#N/A,TRUE,"HCA";#N/A,#N/A,TRUE,"Tax";#N/A,#N/A,TRUE,"Losses and ACT";#N/A,#N/A,TRUE,"Divis";#N/A,#N/A,TRUE,"Reserves";#N/A,#N/A,TRUE,"Enhancement data"}</definedName>
    <definedName name="wrn.Tax._.copies." hidden="1">{#N/A,#N/A,TRUE,"HCA";#N/A,#N/A,TRUE,"Tax";#N/A,#N/A,TRUE,"Losses and ACT";#N/A,#N/A,TRUE,"Divis";#N/A,#N/A,TRUE,"Reserves";#N/A,#N/A,TRUE,"Enhancement data"}</definedName>
    <definedName name="wrn.Taxes." localSheetId="2" hidden="1">{"Def Tax Long",#N/A,TRUE,"Financials";"Def Tax Short",#N/A,TRUE,"Financials";"Cons Tax Sched",#N/A,TRUE,"Financials"}</definedName>
    <definedName name="wrn.Taxes." localSheetId="4" hidden="1">{"Def Tax Long",#N/A,TRUE,"Financials";"Def Tax Short",#N/A,TRUE,"Financials";"Cons Tax Sched",#N/A,TRUE,"Financials"}</definedName>
    <definedName name="wrn.Taxes." hidden="1">{"Def Tax Long",#N/A,TRUE,"Financials";"Def Tax Short",#N/A,TRUE,"Financials";"Cons Tax Sched",#N/A,TRUE,"Financials"}</definedName>
    <definedName name="wrn.Telstra._.Inputs." localSheetId="2" hidden="1">{"Inputs",#N/A,FALSE,"US_FL";"Inputs",#N/A,FALSE,"EUROPE_FL";"Inputs",#N/A,FALSE,"ASIA_FL"}</definedName>
    <definedName name="wrn.Telstra._.Inputs." localSheetId="4" hidden="1">{"Inputs",#N/A,FALSE,"US_FL";"Inputs",#N/A,FALSE,"EUROPE_FL";"Inputs",#N/A,FALSE,"ASIA_FL"}</definedName>
    <definedName name="wrn.Telstra._.Inputs." hidden="1">{"Inputs",#N/A,FALSE,"US_FL";"Inputs",#N/A,FALSE,"EUROPE_FL";"Inputs",#N/A,FALSE,"ASIA_FL"}</definedName>
    <definedName name="wrn.Telstra._.Output." localSheetId="2" hidden="1">{"Output",#N/A,FALSE,"US_FL";"Output",#N/A,FALSE,"EUROPE_FL";"Output",#N/A,FALSE,"ASIA_FL"}</definedName>
    <definedName name="wrn.Telstra._.Output." localSheetId="4" hidden="1">{"Output",#N/A,FALSE,"US_FL";"Output",#N/A,FALSE,"EUROPE_FL";"Output",#N/A,FALSE,"ASIA_FL"}</definedName>
    <definedName name="wrn.Telstra._.Output." hidden="1">{"Output",#N/A,FALSE,"US_FL";"Output",#N/A,FALSE,"EUROPE_FL";"Output",#N/A,FALSE,"ASIA_FL"}</definedName>
    <definedName name="wrn.Temp." localSheetId="2" hidden="1">{#N/A,#N/A,TRUE,"A. Summary";#N/A,#N/A,TRUE,"B. Cash Flow Sum";#N/A,#N/A,TRUE,"C. Finance Cash Flow";#N/A,#N/A,TRUE,"H. Tax Input"}</definedName>
    <definedName name="wrn.Temp." localSheetId="4" hidden="1">{#N/A,#N/A,TRUE,"A. Summary";#N/A,#N/A,TRUE,"B. Cash Flow Sum";#N/A,#N/A,TRUE,"C. Finance Cash Flow";#N/A,#N/A,TRUE,"H. Tax Input"}</definedName>
    <definedName name="wrn.Temp." hidden="1">{#N/A,#N/A,TRUE,"A. Summary";#N/A,#N/A,TRUE,"B. Cash Flow Sum";#N/A,#N/A,TRUE,"C. Finance Cash Flow";#N/A,#N/A,TRUE,"H. Tax Input"}</definedName>
    <definedName name="wrn.test." localSheetId="2" hidden="1">{#N/A,#N/A,TRUE,"Matrix-BD"}</definedName>
    <definedName name="wrn.test." localSheetId="4" hidden="1">{#N/A,#N/A,TRUE,"Matrix-BD"}</definedName>
    <definedName name="wrn.test." hidden="1">{#N/A,#N/A,TRUE,"Matrix-BD"}</definedName>
    <definedName name="wrn.test1." localSheetId="2" hidden="1">{"Income Statement",#N/A,FALSE,"CFMODEL";"Balance Sheet",#N/A,FALSE,"CFMODEL"}</definedName>
    <definedName name="wrn.test1." localSheetId="4" hidden="1">{"Income Statement",#N/A,FALSE,"CFMODEL";"Balance Sheet",#N/A,FALSE,"CFMODEL"}</definedName>
    <definedName name="wrn.test1." hidden="1">{"Income Statement",#N/A,FALSE,"CFMODEL";"Balance Sheet",#N/A,FALSE,"CFMODEL"}</definedName>
    <definedName name="wrn.test2." localSheetId="2" hidden="1">{"SourcesUses",#N/A,TRUE,"CFMODEL";"TransOverview",#N/A,TRUE,"CFMODEL"}</definedName>
    <definedName name="wrn.test2." localSheetId="4" hidden="1">{"SourcesUses",#N/A,TRUE,"CFMODEL";"TransOverview",#N/A,TRUE,"CFMODEL"}</definedName>
    <definedName name="wrn.test2." hidden="1">{"SourcesUses",#N/A,TRUE,"CFMODEL";"TransOverview",#N/A,TRUE,"CFMODEL"}</definedName>
    <definedName name="wrn.test3." localSheetId="2" hidden="1">{"SourcesUses",#N/A,TRUE,#N/A;"TransOverview",#N/A,TRUE,"CFMODEL"}</definedName>
    <definedName name="wrn.test3." localSheetId="4" hidden="1">{"SourcesUses",#N/A,TRUE,#N/A;"TransOverview",#N/A,TRUE,"CFMODEL"}</definedName>
    <definedName name="wrn.test3." hidden="1">{"SourcesUses",#N/A,TRUE,#N/A;"TransOverview",#N/A,TRUE,"CFMODEL"}</definedName>
    <definedName name="wrn.test4." localSheetId="2" hidden="1">{"SourcesUses",#N/A,TRUE,"FundsFlow";"TransOverview",#N/A,TRUE,"FundsFlow"}</definedName>
    <definedName name="wrn.test4." localSheetId="4" hidden="1">{"SourcesUses",#N/A,TRUE,"FundsFlow";"TransOverview",#N/A,TRUE,"FundsFlow"}</definedName>
    <definedName name="wrn.test4." hidden="1">{"SourcesUses",#N/A,TRUE,"FundsFlow";"TransOverview",#N/A,TRUE,"FundsFlow"}</definedName>
    <definedName name="wrn.TheWholeEnchilada." localSheetId="2" hidden="1">{"CSheet",#N/A,FALSE,"C";"SmCap",#N/A,FALSE,"VAL1";"GulfCoast",#N/A,FALSE,"VAL1";"nav",#N/A,FALSE,"NAV";"Summary",#N/A,FALSE,"NAV"}</definedName>
    <definedName name="wrn.TheWholeEnchilada." localSheetId="4" hidden="1">{"CSheet",#N/A,FALSE,"C";"SmCap",#N/A,FALSE,"VAL1";"GulfCoast",#N/A,FALSE,"VAL1";"nav",#N/A,FALSE,"NAV";"Summary",#N/A,FALSE,"NAV"}</definedName>
    <definedName name="wrn.TheWholeEnchilada." hidden="1">{"CSheet",#N/A,FALSE,"C";"SmCap",#N/A,FALSE,"VAL1";"GulfCoast",#N/A,FALSE,"VAL1";"nav",#N/A,FALSE,"NAV";"Summary",#N/A,FALSE,"NAV"}</definedName>
    <definedName name="wrn.THISYEAR." localSheetId="2" hidden="1">{"THIS",#N/A,FALSE,"consadds";"THIS",#N/A,FALSE,"north";"THIS",#N/A,FALSE,"south";"THIS",#N/A,FALSE,"central";"THIS",#N/A,FALSE,"key";"THIS",#N/A,FALSE,"tele";"THIS",#N/A,FALSE,"coch"}</definedName>
    <definedName name="wrn.THISYEAR." localSheetId="4" hidden="1">{"THIS",#N/A,FALSE,"consadds";"THIS",#N/A,FALSE,"north";"THIS",#N/A,FALSE,"south";"THIS",#N/A,FALSE,"central";"THIS",#N/A,FALSE,"key";"THIS",#N/A,FALSE,"tele";"THIS",#N/A,FALSE,"coch"}</definedName>
    <definedName name="wrn.THISYEAR." hidden="1">{"THIS",#N/A,FALSE,"consadds";"THIS",#N/A,FALSE,"north";"THIS",#N/A,FALSE,"south";"THIS",#N/A,FALSE,"central";"THIS",#N/A,FALSE,"key";"THIS",#N/A,FALSE,"tele";"THIS",#N/A,FALSE,"coch"}</definedName>
    <definedName name="wrn.Thomas_Case." localSheetId="2" hidden="1">{#N/A,#N/A,TRUE,"Thomas Case";#N/A,#N/A,TRUE,"Corporate Overhead";#N/A,#N/A,TRUE,"Arizona";#N/A,#N/A,TRUE,"Cal";#N/A,#N/A,TRUE,"Illinois";#N/A,#N/A,TRUE,"Indiana";#N/A,#N/A,TRUE,"Ohio";#N/A,#N/A,TRUE,"Pennsylvania";#N/A,#N/A,TRUE,"Growth";#N/A,#N/A,TRUE,"Anthem";#N/A,#N/A,TRUE,"Pipeline"}</definedName>
    <definedName name="wrn.Thomas_Case." localSheetId="4" hidden="1">{#N/A,#N/A,TRUE,"Thomas Case";#N/A,#N/A,TRUE,"Corporate Overhead";#N/A,#N/A,TRUE,"Arizona";#N/A,#N/A,TRUE,"Cal";#N/A,#N/A,TRUE,"Illinois";#N/A,#N/A,TRUE,"Indiana";#N/A,#N/A,TRUE,"Ohio";#N/A,#N/A,TRUE,"Pennsylvania";#N/A,#N/A,TRUE,"Growth";#N/A,#N/A,TRUE,"Anthem";#N/A,#N/A,TRUE,"Pipeline"}</definedName>
    <definedName name="wrn.Thomas_Case." hidden="1">{#N/A,#N/A,TRUE,"Thomas Case";#N/A,#N/A,TRUE,"Corporate Overhead";#N/A,#N/A,TRUE,"Arizona";#N/A,#N/A,TRUE,"Cal";#N/A,#N/A,TRUE,"Illinois";#N/A,#N/A,TRUE,"Indiana";#N/A,#N/A,TRUE,"Ohio";#N/A,#N/A,TRUE,"Pennsylvania";#N/A,#N/A,TRUE,"Growth";#N/A,#N/A,TRUE,"Anthem";#N/A,#N/A,TRUE,"Pipeline"}</definedName>
    <definedName name="wrn.tobacco." localSheetId="2" hidden="1">{"income",#N/A,FALSE,"TOBACCO";"value",#N/A,FALSE,"TOBACCO";"assum1",#N/A,FALSE,"TOBACCO";"assum2",#N/A,FALSE,"TOBACCO";"swisher",#N/A,FALSE,"TOBACCO";"martin",#N/A,FALSE,"TOBACCO";"helme1",#N/A,FALSE,"TOBACCO";"helme2",#N/A,FALSE,"TOBACCO";"HELME3",#N/A,FALSE,"TOBACCO";"depmatrix",#N/A,FALSE,"TOBACCO"}</definedName>
    <definedName name="wrn.tobacco." localSheetId="4" hidden="1">{"income",#N/A,FALSE,"TOBACCO";"value",#N/A,FALSE,"TOBACCO";"assum1",#N/A,FALSE,"TOBACCO";"assum2",#N/A,FALSE,"TOBACCO";"swisher",#N/A,FALSE,"TOBACCO";"martin",#N/A,FALSE,"TOBACCO";"helme1",#N/A,FALSE,"TOBACCO";"helme2",#N/A,FALSE,"TOBACCO";"HELME3",#N/A,FALSE,"TOBACCO";"depmatrix",#N/A,FALSE,"TOBACCO"}</definedName>
    <definedName name="wrn.tobacco." hidden="1">{"income",#N/A,FALSE,"TOBACCO";"value",#N/A,FALSE,"TOBACCO";"assum1",#N/A,FALSE,"TOBACCO";"assum2",#N/A,FALSE,"TOBACCO";"swisher",#N/A,FALSE,"TOBACCO";"martin",#N/A,FALSE,"TOBACCO";"helme1",#N/A,FALSE,"TOBACCO";"helme2",#N/A,FALSE,"TOBACCO";"HELME3",#N/A,FALSE,"TOBACCO";"depmatrix",#N/A,FALSE,"TOBACCO"}</definedName>
    <definedName name="wrn.tobsum." localSheetId="2" hidden="1">{"income",#N/A,FALSE,"TOBACCO";"value",#N/A,FALSE,"TOBACCO";"assum1",#N/A,FALSE,"TOBACCO"}</definedName>
    <definedName name="wrn.tobsum." localSheetId="4" hidden="1">{"income",#N/A,FALSE,"TOBACCO";"value",#N/A,FALSE,"TOBACCO";"assum1",#N/A,FALSE,"TOBACCO"}</definedName>
    <definedName name="wrn.tobsum." hidden="1">{"income",#N/A,FALSE,"TOBACCO";"value",#N/A,FALSE,"TOBACCO";"assum1",#N/A,FALSE,"TOBACCO"}</definedName>
    <definedName name="wrn.TOTAL." localSheetId="2" hidden="1">{"INCOME",#N/A,FALSE,"DECATUR-DIMMIT";"value",#N/A,FALSE,"DECATUR-DIMMIT";"ASSUM1",#N/A,FALSE,"DECATUR-DIMMIT";"ASSUM2",#N/A,FALSE,"DECATUR-DIMMIT";"DECP1",#N/A,FALSE,"DECATUR-DIMMIT";"DECP2",#N/A,FALSE,"DECATUR-DIMMIT";"DECP3",#N/A,FALSE,"DECATUR-DIMMIT";"DIMP1",#N/A,FALSE,"DECATUR-DIMMIT";"depmatrix",#N/A,FALSE,"DECATUR-DIMMIT"}</definedName>
    <definedName name="wrn.TOTAL." localSheetId="4" hidden="1">{"INCOME",#N/A,FALSE,"DECATUR-DIMMIT";"value",#N/A,FALSE,"DECATUR-DIMMIT";"ASSUM1",#N/A,FALSE,"DECATUR-DIMMIT";"ASSUM2",#N/A,FALSE,"DECATUR-DIMMIT";"DECP1",#N/A,FALSE,"DECATUR-DIMMIT";"DECP2",#N/A,FALSE,"DECATUR-DIMMIT";"DECP3",#N/A,FALSE,"DECATUR-DIMMIT";"DIMP1",#N/A,FALSE,"DECATUR-DIMMIT";"depmatrix",#N/A,FALSE,"DECATUR-DIMMIT"}</definedName>
    <definedName name="wrn.TOTAL." hidden="1">{"INCOME",#N/A,FALSE,"DECATUR-DIMMIT";"value",#N/A,FALSE,"DECATUR-DIMMIT";"ASSUM1",#N/A,FALSE,"DECATUR-DIMMIT";"ASSUM2",#N/A,FALSE,"DECATUR-DIMMIT";"DECP1",#N/A,FALSE,"DECATUR-DIMMIT";"DECP2",#N/A,FALSE,"DECATUR-DIMMIT";"DECP3",#N/A,FALSE,"DECATUR-DIMMIT";"DIMP1",#N/A,FALSE,"DECATUR-DIMMIT";"depmatrix",#N/A,FALSE,"DECATUR-DIMMIT"}</definedName>
    <definedName name="wrn.Total._.Comco." localSheetId="2" hidden="1">{"Page1",#N/A,FALSE,"Summary";"Page2",#N/A,FALSE,"Summary";"Page3",#N/A,FALSE,"Summary";"Page4",#N/A,FALSE,"Summary"}</definedName>
    <definedName name="wrn.Total._.Comco." localSheetId="4" hidden="1">{"Page1",#N/A,FALSE,"Summary";"Page2",#N/A,FALSE,"Summary";"Page3",#N/A,FALSE,"Summary";"Page4",#N/A,FALSE,"Summary"}</definedName>
    <definedName name="wrn.Total._.Comco." hidden="1">{"Page1",#N/A,FALSE,"Summary";"Page2",#N/A,FALSE,"Summary";"Page3",#N/A,FALSE,"Summary";"Page4",#N/A,FALSE,"Summary"}</definedName>
    <definedName name="wrn.Total._.employees." localSheetId="2" hidden="1">{"Marketing",#N/A,FALSE,"O_personnel";"Sales",#N/A,FALSE,"O_personnel";"Finance",#N/A,FALSE,"O_personnel";"Hr",#N/A,FALSE,"O_personnel";"Act",#N/A,FALSE,"O_personnel";"IT",#N/A,FALSE,"O_personnel";"CSR",#N/A,FALSE,"O_personnel";"Logistic",#N/A,FALSE,"O_personnel";"Engineering",#N/A,FALSE,"O_personnel";"New business",#N/A,FALSE,"O_personnel";"wage_cost",#N/A,FALSE,"O_sallery"}</definedName>
    <definedName name="wrn.Total._.employees." localSheetId="4" hidden="1">{"Marketing",#N/A,FALSE,"O_personnel";"Sales",#N/A,FALSE,"O_personnel";"Finance",#N/A,FALSE,"O_personnel";"Hr",#N/A,FALSE,"O_personnel";"Act",#N/A,FALSE,"O_personnel";"IT",#N/A,FALSE,"O_personnel";"CSR",#N/A,FALSE,"O_personnel";"Logistic",#N/A,FALSE,"O_personnel";"Engineering",#N/A,FALSE,"O_personnel";"New business",#N/A,FALSE,"O_personnel";"wage_cost",#N/A,FALSE,"O_sallery"}</definedName>
    <definedName name="wrn.Total._.employees." hidden="1">{"Marketing",#N/A,FALSE,"O_personnel";"Sales",#N/A,FALSE,"O_personnel";"Finance",#N/A,FALSE,"O_personnel";"Hr",#N/A,FALSE,"O_personnel";"Act",#N/A,FALSE,"O_personnel";"IT",#N/A,FALSE,"O_personnel";"CSR",#N/A,FALSE,"O_personnel";"Logistic",#N/A,FALSE,"O_personnel";"Engineering",#N/A,FALSE,"O_personnel";"New business",#N/A,FALSE,"O_personnel";"wage_cost",#N/A,FALSE,"O_sallery"}</definedName>
    <definedName name="wrn.Total._.Pack." localSheetId="2" hidden="1">{#N/A,#N/A,TRUE,"Fin Highlights (Cover)";#N/A,#N/A,TRUE,"Fin Highlights";#N/A,#N/A,TRUE,"Monthly Sales Reporting";#N/A,#N/A,TRUE,"P&amp;L Statement";#N/A,#N/A,TRUE,"P&amp;L Cost per Case";#N/A,#N/A,TRUE,"Cost Per Package";#N/A,#N/A,TRUE,"Discounts";#N/A,#N/A,TRUE,"DME Exps";#N/A,#N/A,TRUE,"P&amp;L Support";#N/A,#N/A,TRUE,"Ohds Total Co";#N/A,#N/A,TRUE,"Ohds Prod";#N/A,#N/A,TRUE,"Ohds Sales";#N/A,#N/A,TRUE,"Ohds G &amp; A";#N/A,#N/A,TRUE,"EXP Comp Total";#N/A,#N/A,TRUE,"EXP Comp Prod";#N/A,#N/A,TRUE,"EXP Comp Sales";#N/A,#N/A,TRUE,"EXP Comp G &amp;A"}</definedName>
    <definedName name="wrn.Total._.Pack." localSheetId="4" hidden="1">{#N/A,#N/A,TRUE,"Fin Highlights (Cover)";#N/A,#N/A,TRUE,"Fin Highlights";#N/A,#N/A,TRUE,"Monthly Sales Reporting";#N/A,#N/A,TRUE,"P&amp;L Statement";#N/A,#N/A,TRUE,"P&amp;L Cost per Case";#N/A,#N/A,TRUE,"Cost Per Package";#N/A,#N/A,TRUE,"Discounts";#N/A,#N/A,TRUE,"DME Exps";#N/A,#N/A,TRUE,"P&amp;L Support";#N/A,#N/A,TRUE,"Ohds Total Co";#N/A,#N/A,TRUE,"Ohds Prod";#N/A,#N/A,TRUE,"Ohds Sales";#N/A,#N/A,TRUE,"Ohds G &amp; A";#N/A,#N/A,TRUE,"EXP Comp Total";#N/A,#N/A,TRUE,"EXP Comp Prod";#N/A,#N/A,TRUE,"EXP Comp Sales";#N/A,#N/A,TRUE,"EXP Comp G &amp;A"}</definedName>
    <definedName name="wrn.Total._.Pack." hidden="1">{#N/A,#N/A,TRUE,"Fin Highlights (Cover)";#N/A,#N/A,TRUE,"Fin Highlights";#N/A,#N/A,TRUE,"Monthly Sales Reporting";#N/A,#N/A,TRUE,"P&amp;L Statement";#N/A,#N/A,TRUE,"P&amp;L Cost per Case";#N/A,#N/A,TRUE,"Cost Per Package";#N/A,#N/A,TRUE,"Discounts";#N/A,#N/A,TRUE,"DME Exps";#N/A,#N/A,TRUE,"P&amp;L Support";#N/A,#N/A,TRUE,"Ohds Total Co";#N/A,#N/A,TRUE,"Ohds Prod";#N/A,#N/A,TRUE,"Ohds Sales";#N/A,#N/A,TRUE,"Ohds G &amp; A";#N/A,#N/A,TRUE,"EXP Comp Total";#N/A,#N/A,TRUE,"EXP Comp Prod";#N/A,#N/A,TRUE,"EXP Comp Sales";#N/A,#N/A,TRUE,"EXP Comp G &amp;A"}</definedName>
    <definedName name="wrn.Total._.Summary." localSheetId="2" hidden="1">{#N/A,#N/A,FALSE,"Summary";#N/A,#N/A,FALSE,"Total";#N/A,#N/A,FALSE,"Total ex Swe";#N/A,#N/A,FALSE,"Volume";#N/A,#N/A,FALSE,"Expenses";#N/A,#N/A,FALSE,"CM Var";#N/A,#N/A,FALSE,"YTD Var"}</definedName>
    <definedName name="wrn.Total._.Summary." localSheetId="4" hidden="1">{#N/A,#N/A,FALSE,"Summary";#N/A,#N/A,FALSE,"Total";#N/A,#N/A,FALSE,"Total ex Swe";#N/A,#N/A,FALSE,"Volume";#N/A,#N/A,FALSE,"Expenses";#N/A,#N/A,FALSE,"CM Var";#N/A,#N/A,FALSE,"YTD Var"}</definedName>
    <definedName name="wrn.Total._.Summary." hidden="1">{#N/A,#N/A,FALSE,"Summary";#N/A,#N/A,FALSE,"Total";#N/A,#N/A,FALSE,"Total ex Swe";#N/A,#N/A,FALSE,"Volume";#N/A,#N/A,FALSE,"Expenses";#N/A,#N/A,FALSE,"CM Var";#N/A,#N/A,FALSE,"YTD Var"}</definedName>
    <definedName name="wrn.totalcomp." localSheetId="2" hidden="1">{"comp1",#N/A,FALSE,"COMPS";"footnotes",#N/A,FALSE,"COMPS"}</definedName>
    <definedName name="wrn.totalcomp." localSheetId="4" hidden="1">{"comp1",#N/A,FALSE,"COMPS";"footnotes",#N/A,FALSE,"COMPS"}</definedName>
    <definedName name="wrn.totalcomp." hidden="1">{"comp1",#N/A,FALSE,"COMPS";"footnotes",#N/A,FALSE,"COMPS"}</definedName>
    <definedName name="wrn.totalcomp.1" localSheetId="2" hidden="1">{"comp1",#N/A,FALSE,"COMPS";"footnotes",#N/A,FALSE,"COMPS"}</definedName>
    <definedName name="wrn.totalcomp.1" localSheetId="4" hidden="1">{"comp1",#N/A,FALSE,"COMPS";"footnotes",#N/A,FALSE,"COMPS"}</definedName>
    <definedName name="wrn.totalcomp.1" hidden="1">{"comp1",#N/A,FALSE,"COMPS";"footnotes",#N/A,FALSE,"COMPS"}</definedName>
    <definedName name="wrn.Tout._.Sauf._.BG." localSheetId="2" hidden="1">{#N/A,#N/A,FALSE,"A BS";#N/A,#N/A,FALSE,"B Ratios";#N/A,#N/A,FALSE,"A P&amp;L";#N/A,#N/A,FALSE,"A SIG";#N/A,#N/A,FALSE,"B Verif";#N/A,#N/A,FALSE,"B Verif LEADS";#N/A,#N/A,FALSE,"C";#N/A,#N/A,FALSE,"D";#N/A,#N/A,FALSE,"E";#N/A,#N/A,FALSE,"F";#N/A,#N/A,FALSE,"G";#N/A,#N/A,FALSE,"H";#N/A,#N/A,FALSE,"I";#N/A,#N/A,FALSE,"K";#N/A,#N/A,FALSE,"L";#N/A,#N/A,FALSE,"M";#N/A,#N/A,FALSE,"N";#N/A,#N/A,FALSE,"O";#N/A,#N/A,FALSE,"P";#N/A,#N/A,FALSE,"R";#N/A,#N/A,FALSE,"S";#N/A,#N/A,FALSE,"T"}</definedName>
    <definedName name="wrn.Tout._.Sauf._.BG." localSheetId="4" hidden="1">{#N/A,#N/A,FALSE,"A BS";#N/A,#N/A,FALSE,"B Ratios";#N/A,#N/A,FALSE,"A P&amp;L";#N/A,#N/A,FALSE,"A SIG";#N/A,#N/A,FALSE,"B Verif";#N/A,#N/A,FALSE,"B Verif LEADS";#N/A,#N/A,FALSE,"C";#N/A,#N/A,FALSE,"D";#N/A,#N/A,FALSE,"E";#N/A,#N/A,FALSE,"F";#N/A,#N/A,FALSE,"G";#N/A,#N/A,FALSE,"H";#N/A,#N/A,FALSE,"I";#N/A,#N/A,FALSE,"K";#N/A,#N/A,FALSE,"L";#N/A,#N/A,FALSE,"M";#N/A,#N/A,FALSE,"N";#N/A,#N/A,FALSE,"O";#N/A,#N/A,FALSE,"P";#N/A,#N/A,FALSE,"R";#N/A,#N/A,FALSE,"S";#N/A,#N/A,FALSE,"T"}</definedName>
    <definedName name="wrn.Tout._.Sauf._.BG." hidden="1">{#N/A,#N/A,FALSE,"A BS";#N/A,#N/A,FALSE,"B Ratios";#N/A,#N/A,FALSE,"A P&amp;L";#N/A,#N/A,FALSE,"A SIG";#N/A,#N/A,FALSE,"B Verif";#N/A,#N/A,FALSE,"B Verif LEADS";#N/A,#N/A,FALSE,"C";#N/A,#N/A,FALSE,"D";#N/A,#N/A,FALSE,"E";#N/A,#N/A,FALSE,"F";#N/A,#N/A,FALSE,"G";#N/A,#N/A,FALSE,"H";#N/A,#N/A,FALSE,"I";#N/A,#N/A,FALSE,"K";#N/A,#N/A,FALSE,"L";#N/A,#N/A,FALSE,"M";#N/A,#N/A,FALSE,"N";#N/A,#N/A,FALSE,"O";#N/A,#N/A,FALSE,"P";#N/A,#N/A,FALSE,"R";#N/A,#N/A,FALSE,"S";#N/A,#N/A,FALSE,"T"}</definedName>
    <definedName name="wrn.Tout._.Sauf._.BG._1" localSheetId="2" hidden="1">{#N/A,#N/A,FALSE,"A BS";#N/A,#N/A,FALSE,"B Ratios";#N/A,#N/A,FALSE,"A P&amp;L";#N/A,#N/A,FALSE,"A SIG";#N/A,#N/A,FALSE,"B Verif";#N/A,#N/A,FALSE,"B Verif LEADS";#N/A,#N/A,FALSE,"C";#N/A,#N/A,FALSE,"D";#N/A,#N/A,FALSE,"E";#N/A,#N/A,FALSE,"F";#N/A,#N/A,FALSE,"G";#N/A,#N/A,FALSE,"H";#N/A,#N/A,FALSE,"I";#N/A,#N/A,FALSE,"K";#N/A,#N/A,FALSE,"L";#N/A,#N/A,FALSE,"M";#N/A,#N/A,FALSE,"N";#N/A,#N/A,FALSE,"O";#N/A,#N/A,FALSE,"P";#N/A,#N/A,FALSE,"R";#N/A,#N/A,FALSE,"S";#N/A,#N/A,FALSE,"T"}</definedName>
    <definedName name="wrn.Tout._.Sauf._.BG._1" localSheetId="4" hidden="1">{#N/A,#N/A,FALSE,"A BS";#N/A,#N/A,FALSE,"B Ratios";#N/A,#N/A,FALSE,"A P&amp;L";#N/A,#N/A,FALSE,"A SIG";#N/A,#N/A,FALSE,"B Verif";#N/A,#N/A,FALSE,"B Verif LEADS";#N/A,#N/A,FALSE,"C";#N/A,#N/A,FALSE,"D";#N/A,#N/A,FALSE,"E";#N/A,#N/A,FALSE,"F";#N/A,#N/A,FALSE,"G";#N/A,#N/A,FALSE,"H";#N/A,#N/A,FALSE,"I";#N/A,#N/A,FALSE,"K";#N/A,#N/A,FALSE,"L";#N/A,#N/A,FALSE,"M";#N/A,#N/A,FALSE,"N";#N/A,#N/A,FALSE,"O";#N/A,#N/A,FALSE,"P";#N/A,#N/A,FALSE,"R";#N/A,#N/A,FALSE,"S";#N/A,#N/A,FALSE,"T"}</definedName>
    <definedName name="wrn.Tout._.Sauf._.BG._1" hidden="1">{#N/A,#N/A,FALSE,"A BS";#N/A,#N/A,FALSE,"B Ratios";#N/A,#N/A,FALSE,"A P&amp;L";#N/A,#N/A,FALSE,"A SIG";#N/A,#N/A,FALSE,"B Verif";#N/A,#N/A,FALSE,"B Verif LEADS";#N/A,#N/A,FALSE,"C";#N/A,#N/A,FALSE,"D";#N/A,#N/A,FALSE,"E";#N/A,#N/A,FALSE,"F";#N/A,#N/A,FALSE,"G";#N/A,#N/A,FALSE,"H";#N/A,#N/A,FALSE,"I";#N/A,#N/A,FALSE,"K";#N/A,#N/A,FALSE,"L";#N/A,#N/A,FALSE,"M";#N/A,#N/A,FALSE,"N";#N/A,#N/A,FALSE,"O";#N/A,#N/A,FALSE,"P";#N/A,#N/A,FALSE,"R";#N/A,#N/A,FALSE,"S";#N/A,#N/A,FALSE,"T"}</definedName>
    <definedName name="wrn.Tout._.Sauf._.BG._2" localSheetId="2" hidden="1">{#N/A,#N/A,FALSE,"A BS";#N/A,#N/A,FALSE,"B Ratios";#N/A,#N/A,FALSE,"A P&amp;L";#N/A,#N/A,FALSE,"A SIG";#N/A,#N/A,FALSE,"B Verif";#N/A,#N/A,FALSE,"B Verif LEADS";#N/A,#N/A,FALSE,"C";#N/A,#N/A,FALSE,"D";#N/A,#N/A,FALSE,"E";#N/A,#N/A,FALSE,"F";#N/A,#N/A,FALSE,"G";#N/A,#N/A,FALSE,"H";#N/A,#N/A,FALSE,"I";#N/A,#N/A,FALSE,"K";#N/A,#N/A,FALSE,"L";#N/A,#N/A,FALSE,"M";#N/A,#N/A,FALSE,"N";#N/A,#N/A,FALSE,"O";#N/A,#N/A,FALSE,"P";#N/A,#N/A,FALSE,"R";#N/A,#N/A,FALSE,"S";#N/A,#N/A,FALSE,"T"}</definedName>
    <definedName name="wrn.Tout._.Sauf._.BG._2" localSheetId="4" hidden="1">{#N/A,#N/A,FALSE,"A BS";#N/A,#N/A,FALSE,"B Ratios";#N/A,#N/A,FALSE,"A P&amp;L";#N/A,#N/A,FALSE,"A SIG";#N/A,#N/A,FALSE,"B Verif";#N/A,#N/A,FALSE,"B Verif LEADS";#N/A,#N/A,FALSE,"C";#N/A,#N/A,FALSE,"D";#N/A,#N/A,FALSE,"E";#N/A,#N/A,FALSE,"F";#N/A,#N/A,FALSE,"G";#N/A,#N/A,FALSE,"H";#N/A,#N/A,FALSE,"I";#N/A,#N/A,FALSE,"K";#N/A,#N/A,FALSE,"L";#N/A,#N/A,FALSE,"M";#N/A,#N/A,FALSE,"N";#N/A,#N/A,FALSE,"O";#N/A,#N/A,FALSE,"P";#N/A,#N/A,FALSE,"R";#N/A,#N/A,FALSE,"S";#N/A,#N/A,FALSE,"T"}</definedName>
    <definedName name="wrn.Tout._.Sauf._.BG._2" hidden="1">{#N/A,#N/A,FALSE,"A BS";#N/A,#N/A,FALSE,"B Ratios";#N/A,#N/A,FALSE,"A P&amp;L";#N/A,#N/A,FALSE,"A SIG";#N/A,#N/A,FALSE,"B Verif";#N/A,#N/A,FALSE,"B Verif LEADS";#N/A,#N/A,FALSE,"C";#N/A,#N/A,FALSE,"D";#N/A,#N/A,FALSE,"E";#N/A,#N/A,FALSE,"F";#N/A,#N/A,FALSE,"G";#N/A,#N/A,FALSE,"H";#N/A,#N/A,FALSE,"I";#N/A,#N/A,FALSE,"K";#N/A,#N/A,FALSE,"L";#N/A,#N/A,FALSE,"M";#N/A,#N/A,FALSE,"N";#N/A,#N/A,FALSE,"O";#N/A,#N/A,FALSE,"P";#N/A,#N/A,FALSE,"R";#N/A,#N/A,FALSE,"S";#N/A,#N/A,FALSE,"T"}</definedName>
    <definedName name="wrn.trans._.sum." localSheetId="2" hidden="1">{"trans assumptions",#N/A,FALSE,"Merger";"trans accretion",#N/A,FALSE,"Merger"}</definedName>
    <definedName name="wrn.trans._.sum." localSheetId="4" hidden="1">{"trans assumptions",#N/A,FALSE,"Merger";"trans accretion",#N/A,FALSE,"Merger"}</definedName>
    <definedName name="wrn.trans._.sum." hidden="1">{"trans assumptions",#N/A,FALSE,"Merger";"trans accretion",#N/A,FALSE,"Merger"}</definedName>
    <definedName name="wrn.Tweety." localSheetId="2" hidden="1">{#N/A,#N/A,FALSE,"A&amp;E";#N/A,#N/A,FALSE,"HighTop";#N/A,#N/A,FALSE,"JG";#N/A,#N/A,FALSE,"RI";#N/A,#N/A,FALSE,"woHT";#N/A,#N/A,FALSE,"woHT&amp;JG"}</definedName>
    <definedName name="wrn.Tweety." localSheetId="4" hidden="1">{#N/A,#N/A,FALSE,"A&amp;E";#N/A,#N/A,FALSE,"HighTop";#N/A,#N/A,FALSE,"JG";#N/A,#N/A,FALSE,"RI";#N/A,#N/A,FALSE,"woHT";#N/A,#N/A,FALSE,"woHT&amp;JG"}</definedName>
    <definedName name="wrn.Tweety." hidden="1">{#N/A,#N/A,FALSE,"A&amp;E";#N/A,#N/A,FALSE,"HighTop";#N/A,#N/A,FALSE,"JG";#N/A,#N/A,FALSE,"RI";#N/A,#N/A,FALSE,"woHT";#N/A,#N/A,FALSE,"woHT&amp;JG"}</definedName>
    <definedName name="wrn.Umsatz." localSheetId="2" hidden="1">{#N/A,#N/A,FALSE,"Umsatz";#N/A,#N/A,FALSE,"Base V.02";#N/A,#N/A,FALSE,"Charts"}</definedName>
    <definedName name="wrn.Umsatz." localSheetId="4" hidden="1">{#N/A,#N/A,FALSE,"Umsatz";#N/A,#N/A,FALSE,"Base V.02";#N/A,#N/A,FALSE,"Charts"}</definedName>
    <definedName name="wrn.Umsatz." hidden="1">{#N/A,#N/A,FALSE,"Umsatz";#N/A,#N/A,FALSE,"Base V.02";#N/A,#N/A,FALSE,"Charts"}</definedName>
    <definedName name="wrn.Umsatz._1" localSheetId="2" hidden="1">{#N/A,#N/A,FALSE,"Umsatz";#N/A,#N/A,FALSE,"Base V.02";#N/A,#N/A,FALSE,"Charts"}</definedName>
    <definedName name="wrn.Umsatz._1" localSheetId="4" hidden="1">{#N/A,#N/A,FALSE,"Umsatz";#N/A,#N/A,FALSE,"Base V.02";#N/A,#N/A,FALSE,"Charts"}</definedName>
    <definedName name="wrn.Umsatz._1" hidden="1">{#N/A,#N/A,FALSE,"Umsatz";#N/A,#N/A,FALSE,"Base V.02";#N/A,#N/A,FALSE,"Charts"}</definedName>
    <definedName name="wrn.Umsatz._2" localSheetId="2" hidden="1">{#N/A,#N/A,FALSE,"Umsatz";#N/A,#N/A,FALSE,"Base V.02";#N/A,#N/A,FALSE,"Charts"}</definedName>
    <definedName name="wrn.Umsatz._2" localSheetId="4" hidden="1">{#N/A,#N/A,FALSE,"Umsatz";#N/A,#N/A,FALSE,"Base V.02";#N/A,#N/A,FALSE,"Charts"}</definedName>
    <definedName name="wrn.Umsatz._2" hidden="1">{#N/A,#N/A,FALSE,"Umsatz";#N/A,#N/A,FALSE,"Base V.02";#N/A,#N/A,FALSE,"Charts"}</definedName>
    <definedName name="wrn.up." localSheetId="2" hidden="1">{"up stand alones",#N/A,FALSE,"Acquiror"}</definedName>
    <definedName name="wrn.up." localSheetId="4" hidden="1">{"up stand alones",#N/A,FALSE,"Acquiror"}</definedName>
    <definedName name="wrn.up." hidden="1">{"up stand alones",#N/A,FALSE,"Acquiror"}</definedName>
    <definedName name="wrn.upstairs." localSheetId="2" hidden="1">{"histincome",#N/A,FALSE,"hyfins";"closing balance",#N/A,FALSE,"hyfins"}</definedName>
    <definedName name="wrn.upstairs." localSheetId="4" hidden="1">{"histincome",#N/A,FALSE,"hyfins";"closing balance",#N/A,FALSE,"hyfins"}</definedName>
    <definedName name="wrn.upstairs." hidden="1">{"histincome",#N/A,FALSE,"hyfins";"closing balance",#N/A,FALSE,"hyfins"}</definedName>
    <definedName name="wrn.USD._.overzichten." localSheetId="2" hidden="1">{#N/A,#N/A,FALSE,"Earning Summary USD";#N/A,#N/A,FALSE,"3-Year Plan Review Schedule"}</definedName>
    <definedName name="wrn.USD._.overzichten." localSheetId="4" hidden="1">{#N/A,#N/A,FALSE,"Earning Summary USD";#N/A,#N/A,FALSE,"3-Year Plan Review Schedule"}</definedName>
    <definedName name="wrn.USD._.overzichten." hidden="1">{#N/A,#N/A,FALSE,"Earning Summary USD";#N/A,#N/A,FALSE,"3-Year Plan Review Schedule"}</definedName>
    <definedName name="wrn.valderrama." localSheetId="2" hidden="1">{"valderrama1",#N/A,FALSE,"Pro Forma";"valderrama",#N/A,FALSE,"Pro Forma"}</definedName>
    <definedName name="wrn.valderrama." localSheetId="4" hidden="1">{"valderrama1",#N/A,FALSE,"Pro Forma";"valderrama",#N/A,FALSE,"Pro Forma"}</definedName>
    <definedName name="wrn.valderrama." hidden="1">{"valderrama1",#N/A,FALSE,"Pro Forma";"valderrama",#N/A,FALSE,"Pro Forma"}</definedName>
    <definedName name="wrn.VALUATION." localSheetId="2" hidden="1">{#N/A,#N/A,FALSE,"Valuation Assumptions";#N/A,#N/A,FALSE,"Summary";#N/A,#N/A,FALSE,"DCF";#N/A,#N/A,FALSE,"Valuation";#N/A,#N/A,FALSE,"WACC";#N/A,#N/A,FALSE,"UBVH";#N/A,#N/A,FALSE,"Free Cash Flow"}</definedName>
    <definedName name="wrn.VALUATION." localSheetId="4" hidden="1">{#N/A,#N/A,FALSE,"Valuation Assumptions";#N/A,#N/A,FALSE,"Summary";#N/A,#N/A,FALSE,"DCF";#N/A,#N/A,FALSE,"Valuation";#N/A,#N/A,FALSE,"WACC";#N/A,#N/A,FALSE,"UBVH";#N/A,#N/A,FALSE,"Free Cash Flow"}</definedName>
    <definedName name="wrn.VALUATION." hidden="1">{#N/A,#N/A,FALSE,"Valuation Assumptions";#N/A,#N/A,FALSE,"Summary";#N/A,#N/A,FALSE,"DCF";#N/A,#N/A,FALSE,"Valuation";#N/A,#N/A,FALSE,"WACC";#N/A,#N/A,FALSE,"UBVH";#N/A,#N/A,FALSE,"Free Cash Flow"}</definedName>
    <definedName name="wrn.Valuation._.Package._.1." localSheetId="2" hidden="1">{"Balance Sheet",#N/A,FALSE,"Balance Sheet";"Sum Cash Flow",#N/A,FALSE,"Sum Cash Flow";"Income Statement 1",#N/A,FALSE,"Income Statement 1";"DCF Projections",#N/A,FALSE,"DCF Projections";"DCF1",#N/A,FALSE,"DCF1";"AVP",#N/A,FALSE,"AVP";"CalcWorksheet",#N/A,FALSE,"Calc Wksht New";"PV of Future Prices",#N/A,FALSE,"Fut Share Price - New EPS";"FutureSharePrices",#N/A,FALSE,"Future Share Prices"}</definedName>
    <definedName name="wrn.Valuation._.Package._.1." localSheetId="4" hidden="1">{"Balance Sheet",#N/A,FALSE,"Balance Sheet";"Sum Cash Flow",#N/A,FALSE,"Sum Cash Flow";"Income Statement 1",#N/A,FALSE,"Income Statement 1";"DCF Projections",#N/A,FALSE,"DCF Projections";"DCF1",#N/A,FALSE,"DCF1";"AVP",#N/A,FALSE,"AVP";"CalcWorksheet",#N/A,FALSE,"Calc Wksht New";"PV of Future Prices",#N/A,FALSE,"Fut Share Price - New EPS";"FutureSharePrices",#N/A,FALSE,"Future Share Prices"}</definedName>
    <definedName name="wrn.Valuation._.Package._.1." hidden="1">{"Balance Sheet",#N/A,FALSE,"Balance Sheet";"Sum Cash Flow",#N/A,FALSE,"Sum Cash Flow";"Income Statement 1",#N/A,FALSE,"Income Statement 1";"DCF Projections",#N/A,FALSE,"DCF Projections";"DCF1",#N/A,FALSE,"DCF1";"AVP",#N/A,FALSE,"AVP";"CalcWorksheet",#N/A,FALSE,"Calc Wksht New";"PV of Future Prices",#N/A,FALSE,"Fut Share Price - New EPS";"FutureSharePrices",#N/A,FALSE,"Future Share Prices"}</definedName>
    <definedName name="wrn.Valuation._.summary." localSheetId="2" hidden="1">{"BU Valuation",#N/A,TRUE,"Group";"SumoftheParts",#N/A,TRUE,"Group";"BU Valuation",#N/A,TRUE,"BU1";"BU Valuation",#N/A,TRUE,"BU2";"BU Valuation",#N/A,TRUE,"BU3";"BU Valuation",#N/A,TRUE,"BU4";"BU Valuation",#N/A,TRUE,"BU5";"BU Valuation",#N/A,TRUE,"BU7";"BU Valuation",#N/A,TRUE,"BU6";"BU Valuation",#N/A,TRUE,"NonBU"}</definedName>
    <definedName name="wrn.Valuation._.summary." localSheetId="4" hidden="1">{"BU Valuation",#N/A,TRUE,"Group";"SumoftheParts",#N/A,TRUE,"Group";"BU Valuation",#N/A,TRUE,"BU1";"BU Valuation",#N/A,TRUE,"BU2";"BU Valuation",#N/A,TRUE,"BU3";"BU Valuation",#N/A,TRUE,"BU4";"BU Valuation",#N/A,TRUE,"BU5";"BU Valuation",#N/A,TRUE,"BU7";"BU Valuation",#N/A,TRUE,"BU6";"BU Valuation",#N/A,TRUE,"NonBU"}</definedName>
    <definedName name="wrn.Valuation._.summary." hidden="1">{"BU Valuation",#N/A,TRUE,"Group";"SumoftheParts",#N/A,TRUE,"Group";"BU Valuation",#N/A,TRUE,"BU1";"BU Valuation",#N/A,TRUE,"BU2";"BU Valuation",#N/A,TRUE,"BU3";"BU Valuation",#N/A,TRUE,"BU4";"BU Valuation",#N/A,TRUE,"BU5";"BU Valuation",#N/A,TRUE,"BU7";"BU Valuation",#N/A,TRUE,"BU6";"BU Valuation",#N/A,TRUE,"NonBU"}</definedName>
    <definedName name="wrn.Valuation._.Summary._.Letter." localSheetId="2" hidden="1">{"BU Valuation Letter",#N/A,TRUE,"Group";"SumoftheParts Letter",#N/A,TRUE,"Group";"BU Valuation Letter",#N/A,TRUE,"BU1";"BU Valuation Letter",#N/A,TRUE,"BU2";"BU Valuation Letter",#N/A,TRUE,"BU3";"BU Valuation Letter",#N/A,TRUE,"BU4";"BU Valuation Letter",#N/A,TRUE,"BU5";"BU Valuation Letter",#N/A,TRUE,"BU6";"BU Valuation Letter",#N/A,TRUE,"BU7"}</definedName>
    <definedName name="wrn.Valuation._.Summary._.Letter." localSheetId="4" hidden="1">{"BU Valuation Letter",#N/A,TRUE,"Group";"SumoftheParts Letter",#N/A,TRUE,"Group";"BU Valuation Letter",#N/A,TRUE,"BU1";"BU Valuation Letter",#N/A,TRUE,"BU2";"BU Valuation Letter",#N/A,TRUE,"BU3";"BU Valuation Letter",#N/A,TRUE,"BU4";"BU Valuation Letter",#N/A,TRUE,"BU5";"BU Valuation Letter",#N/A,TRUE,"BU6";"BU Valuation Letter",#N/A,TRUE,"BU7"}</definedName>
    <definedName name="wrn.Valuation._.Summary._.Letter." hidden="1">{"BU Valuation Letter",#N/A,TRUE,"Group";"SumoftheParts Letter",#N/A,TRUE,"Group";"BU Valuation Letter",#N/A,TRUE,"BU1";"BU Valuation Letter",#N/A,TRUE,"BU2";"BU Valuation Letter",#N/A,TRUE,"BU3";"BU Valuation Letter",#N/A,TRUE,"BU4";"BU Valuation Letter",#N/A,TRUE,"BU5";"BU Valuation Letter",#N/A,TRUE,"BU6";"BU Valuation Letter",#N/A,TRUE,"BU7"}</definedName>
    <definedName name="wrn.VALUATION._1" localSheetId="2" hidden="1">{#N/A,#N/A,FALSE,"Valuation Assumptions";#N/A,#N/A,FALSE,"Summary";#N/A,#N/A,FALSE,"DCF";#N/A,#N/A,FALSE,"Valuation";#N/A,#N/A,FALSE,"WACC";#N/A,#N/A,FALSE,"UBVH";#N/A,#N/A,FALSE,"Free Cash Flow"}</definedName>
    <definedName name="wrn.VALUATION._1" localSheetId="4" hidden="1">{#N/A,#N/A,FALSE,"Valuation Assumptions";#N/A,#N/A,FALSE,"Summary";#N/A,#N/A,FALSE,"DCF";#N/A,#N/A,FALSE,"Valuation";#N/A,#N/A,FALSE,"WACC";#N/A,#N/A,FALSE,"UBVH";#N/A,#N/A,FALSE,"Free Cash Flow"}</definedName>
    <definedName name="wrn.VALUATION._1" hidden="1">{#N/A,#N/A,FALSE,"Valuation Assumptions";#N/A,#N/A,FALSE,"Summary";#N/A,#N/A,FALSE,"DCF";#N/A,#N/A,FALSE,"Valuation";#N/A,#N/A,FALSE,"WACC";#N/A,#N/A,FALSE,"UBVH";#N/A,#N/A,FALSE,"Free Cash Flow"}</definedName>
    <definedName name="wrn.VALUATION._2" localSheetId="2" hidden="1">{#N/A,#N/A,FALSE,"Valuation Assumptions";#N/A,#N/A,FALSE,"Summary";#N/A,#N/A,FALSE,"DCF";#N/A,#N/A,FALSE,"Valuation";#N/A,#N/A,FALSE,"WACC";#N/A,#N/A,FALSE,"UBVH";#N/A,#N/A,FALSE,"Free Cash Flow"}</definedName>
    <definedName name="wrn.VALUATION._2" localSheetId="4" hidden="1">{#N/A,#N/A,FALSE,"Valuation Assumptions";#N/A,#N/A,FALSE,"Summary";#N/A,#N/A,FALSE,"DCF";#N/A,#N/A,FALSE,"Valuation";#N/A,#N/A,FALSE,"WACC";#N/A,#N/A,FALSE,"UBVH";#N/A,#N/A,FALSE,"Free Cash Flow"}</definedName>
    <definedName name="wrn.VALUATION._2" hidden="1">{#N/A,#N/A,FALSE,"Valuation Assumptions";#N/A,#N/A,FALSE,"Summary";#N/A,#N/A,FALSE,"DCF";#N/A,#N/A,FALSE,"Valuation";#N/A,#N/A,FALSE,"WACC";#N/A,#N/A,FALSE,"UBVH";#N/A,#N/A,FALSE,"Free Cash Flow"}</definedName>
    <definedName name="wrn.VANC._.FORECAST." localSheetId="2" hidden="1">{"VANCVIEW",#N/A,FALSE,"0689"}</definedName>
    <definedName name="wrn.VANC._.FORECAST." localSheetId="4" hidden="1">{"VANCVIEW",#N/A,FALSE,"0689"}</definedName>
    <definedName name="wrn.VANC._.FORECAST." hidden="1">{"VANCVIEW",#N/A,FALSE,"0689"}</definedName>
    <definedName name="wrn.VARIOS." localSheetId="2" hidden="1">{#N/A,#N/A,FALSE,"Carat";"hdevta",#N/A,FALSE,"SEP";"VENTA",#N/A,FALSE,"05";"CASHFLOW",#N/A,FALSE,"05";#N/A,#N/A,FALSE,"06";"EQUIPOS",#N/A,FALSE,"05";"TAX PLAN",#N/A,FALSE,"05";#N/A,#N/A,FALSE,"07";"inf054",#N/A,FALSE,"SEP";#N/A,#N/A,FALSE,"02"}</definedName>
    <definedName name="wrn.VARIOS." localSheetId="4" hidden="1">{#N/A,#N/A,FALSE,"Carat";"hdevta",#N/A,FALSE,"SEP";"VENTA",#N/A,FALSE,"05";"CASHFLOW",#N/A,FALSE,"05";#N/A,#N/A,FALSE,"06";"EQUIPOS",#N/A,FALSE,"05";"TAX PLAN",#N/A,FALSE,"05";#N/A,#N/A,FALSE,"07";"inf054",#N/A,FALSE,"SEP";#N/A,#N/A,FALSE,"02"}</definedName>
    <definedName name="wrn.VARIOS." hidden="1">{#N/A,#N/A,FALSE,"Carat";"hdevta",#N/A,FALSE,"SEP";"VENTA",#N/A,FALSE,"05";"CASHFLOW",#N/A,FALSE,"05";#N/A,#N/A,FALSE,"06";"EQUIPOS",#N/A,FALSE,"05";"TAX PLAN",#N/A,FALSE,"05";#N/A,#N/A,FALSE,"07";"inf054",#N/A,FALSE,"SEP";#N/A,#N/A,FALSE,"02"}</definedName>
    <definedName name="WRN.VERB." localSheetId="2" hidden="1">{#N/A,#N/A,FALSE,"Valuation Assumptions";#N/A,#N/A,FALSE,"Summary";#N/A,#N/A,FALSE,"DCF";#N/A,#N/A,FALSE,"Valuation";#N/A,#N/A,FALSE,"WACC";#N/A,#N/A,FALSE,"UBVH";#N/A,#N/A,FALSE,"Free Cash Flow"}</definedName>
    <definedName name="WRN.VERB." localSheetId="4" hidden="1">{#N/A,#N/A,FALSE,"Valuation Assumptions";#N/A,#N/A,FALSE,"Summary";#N/A,#N/A,FALSE,"DCF";#N/A,#N/A,FALSE,"Valuation";#N/A,#N/A,FALSE,"WACC";#N/A,#N/A,FALSE,"UBVH";#N/A,#N/A,FALSE,"Free Cash Flow"}</definedName>
    <definedName name="WRN.VERB." hidden="1">{#N/A,#N/A,FALSE,"Valuation Assumptions";#N/A,#N/A,FALSE,"Summary";#N/A,#N/A,FALSE,"DCF";#N/A,#N/A,FALSE,"Valuation";#N/A,#N/A,FALSE,"WACC";#N/A,#N/A,FALSE,"UBVH";#N/A,#N/A,FALSE,"Free Cash Flow"}</definedName>
    <definedName name="wrn.Wacc." localSheetId="2" hidden="1">{"Area1",#N/A,FALSE,"OREWACC";"Area2",#N/A,FALSE,"OREWACC"}</definedName>
    <definedName name="wrn.Wacc." localSheetId="4" hidden="1">{"Area1",#N/A,FALSE,"OREWACC";"Area2",#N/A,FALSE,"OREWACC"}</definedName>
    <definedName name="wrn.Wacc." hidden="1">{"Area1",#N/A,FALSE,"OREWACC";"Area2",#N/A,FALSE,"OREWACC"}</definedName>
    <definedName name="wrn.Warrington._.Widnes._.QS._.Costs." localSheetId="2" hidden="1">{#N/A,#N/A,TRUE,"Cover";#N/A,#N/A,TRUE,"Conts";#N/A,#N/A,TRUE,"VOS";#N/A,#N/A,TRUE,"Warrington";#N/A,#N/A,TRUE,"Widnes"}</definedName>
    <definedName name="wrn.Warrington._.Widnes._.QS._.Costs." localSheetId="4" hidden="1">{#N/A,#N/A,TRUE,"Cover";#N/A,#N/A,TRUE,"Conts";#N/A,#N/A,TRUE,"VOS";#N/A,#N/A,TRUE,"Warrington";#N/A,#N/A,TRUE,"Widnes"}</definedName>
    <definedName name="wrn.Warrington._.Widnes._.QS._.Costs." hidden="1">{#N/A,#N/A,TRUE,"Cover";#N/A,#N/A,TRUE,"Conts";#N/A,#N/A,TRUE,"VOS";#N/A,#N/A,TRUE,"Warrington";#N/A,#N/A,TRUE,"Widnes"}</definedName>
    <definedName name="wrn.Water." localSheetId="2" hidden="1">{#N/A,#N/A,FALSE,"Water";#N/A,#N/A,FALSE,"Ballygowan";#N/A,#N/A,FALSE,"Volvic"}</definedName>
    <definedName name="wrn.Water." localSheetId="4" hidden="1">{#N/A,#N/A,FALSE,"Water";#N/A,#N/A,FALSE,"Ballygowan";#N/A,#N/A,FALSE,"Volvic"}</definedName>
    <definedName name="wrn.Water." hidden="1">{#N/A,#N/A,FALSE,"Water";#N/A,#N/A,FALSE,"Ballygowan";#N/A,#N/A,FALSE,"Volvic"}</definedName>
    <definedName name="wrn.Western._.District._.1997._.Capital._.Budget." localSheetId="2" hidden="1">{#N/A,#N/A,FALSE,"EXP97"}</definedName>
    <definedName name="wrn.Western._.District._.1997._.Capital._.Budget." localSheetId="4" hidden="1">{#N/A,#N/A,FALSE,"EXP97"}</definedName>
    <definedName name="wrn.Western._.District._.1997._.Capital._.Budget." hidden="1">{#N/A,#N/A,FALSE,"EXP97"}</definedName>
    <definedName name="wrn.whole._.document." localSheetId="2" hidden="1">{"page 1",#N/A,FALSE,"A";"page 2",#N/A,FALSE,"A";"page 3",#N/A,FALSE,"A";"page 4",#N/A,FALSE,"A";"page 5",#N/A,FALSE,"A";"page 6",#N/A,FALSE,"A";"page 7",#N/A,FALSE,"A";"page 8",#N/A,FALSE,"A";"page 9",#N/A,FALSE,"A";"page 10",#N/A,FALSE,"A";"page 11",#N/A,FALSE,"A";"page 12",#N/A,FALSE,"A";"page 13",#N/A,FALSE,"A";"page 14",#N/A,FALSE,"A"}</definedName>
    <definedName name="wrn.whole._.document." localSheetId="4" hidden="1">{"page 1",#N/A,FALSE,"A";"page 2",#N/A,FALSE,"A";"page 3",#N/A,FALSE,"A";"page 4",#N/A,FALSE,"A";"page 5",#N/A,FALSE,"A";"page 6",#N/A,FALSE,"A";"page 7",#N/A,FALSE,"A";"page 8",#N/A,FALSE,"A";"page 9",#N/A,FALSE,"A";"page 10",#N/A,FALSE,"A";"page 11",#N/A,FALSE,"A";"page 12",#N/A,FALSE,"A";"page 13",#N/A,FALSE,"A";"page 14",#N/A,FALSE,"A"}</definedName>
    <definedName name="wrn.whole._.document." hidden="1">{"page 1",#N/A,FALSE,"A";"page 2",#N/A,FALSE,"A";"page 3",#N/A,FALSE,"A";"page 4",#N/A,FALSE,"A";"page 5",#N/A,FALSE,"A";"page 6",#N/A,FALSE,"A";"page 7",#N/A,FALSE,"A";"page 8",#N/A,FALSE,"A";"page 9",#N/A,FALSE,"A";"page 10",#N/A,FALSE,"A";"page 11",#N/A,FALSE,"A";"page 12",#N/A,FALSE,"A";"page 13",#N/A,FALSE,"A";"page 14",#N/A,FALSE,"A"}</definedName>
    <definedName name="wrn.WholeModel." localSheetId="2" hidden="1">{#N/A,#N/A,TRUE,"Initial";#N/A,#N/A,TRUE,"CFs_P&amp;L_B&amp;S";#N/A,#N/A,TRUE,"Inv&amp;Fin";#N/A,#N/A,TRUE,"Depreciation";#N/A,#N/A,TRUE,"Energy";#N/A,#N/A,TRUE,"Index";#N/A,#N/A,TRUE,"Graphs";#N/A,#N/A,TRUE,"T_Contest"}</definedName>
    <definedName name="wrn.WholeModel." localSheetId="4" hidden="1">{#N/A,#N/A,TRUE,"Initial";#N/A,#N/A,TRUE,"CFs_P&amp;L_B&amp;S";#N/A,#N/A,TRUE,"Inv&amp;Fin";#N/A,#N/A,TRUE,"Depreciation";#N/A,#N/A,TRUE,"Energy";#N/A,#N/A,TRUE,"Index";#N/A,#N/A,TRUE,"Graphs";#N/A,#N/A,TRUE,"T_Contest"}</definedName>
    <definedName name="wrn.WholeModel." hidden="1">{#N/A,#N/A,TRUE,"Initial";#N/A,#N/A,TRUE,"CFs_P&amp;L_B&amp;S";#N/A,#N/A,TRUE,"Inv&amp;Fin";#N/A,#N/A,TRUE,"Depreciation";#N/A,#N/A,TRUE,"Energy";#N/A,#N/A,TRUE,"Index";#N/A,#N/A,TRUE,"Graphs";#N/A,#N/A,TRUE,"T_Contest"}</definedName>
    <definedName name="wrn.WholeModel._1" localSheetId="2" hidden="1">{#N/A,#N/A,TRUE,"Initial";#N/A,#N/A,TRUE,"CFs_P&amp;L_B&amp;S";#N/A,#N/A,TRUE,"Inv&amp;Fin";#N/A,#N/A,TRUE,"Depreciation";#N/A,#N/A,TRUE,"Energy";#N/A,#N/A,TRUE,"Index";#N/A,#N/A,TRUE,"Graphs";#N/A,#N/A,TRUE,"T_Contest"}</definedName>
    <definedName name="wrn.WholeModel._1" localSheetId="4" hidden="1">{#N/A,#N/A,TRUE,"Initial";#N/A,#N/A,TRUE,"CFs_P&amp;L_B&amp;S";#N/A,#N/A,TRUE,"Inv&amp;Fin";#N/A,#N/A,TRUE,"Depreciation";#N/A,#N/A,TRUE,"Energy";#N/A,#N/A,TRUE,"Index";#N/A,#N/A,TRUE,"Graphs";#N/A,#N/A,TRUE,"T_Contest"}</definedName>
    <definedName name="wrn.WholeModel._1" hidden="1">{#N/A,#N/A,TRUE,"Initial";#N/A,#N/A,TRUE,"CFs_P&amp;L_B&amp;S";#N/A,#N/A,TRUE,"Inv&amp;Fin";#N/A,#N/A,TRUE,"Depreciation";#N/A,#N/A,TRUE,"Energy";#N/A,#N/A,TRUE,"Index";#N/A,#N/A,TRUE,"Graphs";#N/A,#N/A,TRUE,"T_Contest"}</definedName>
    <definedName name="wrn.WholeModel._2" localSheetId="2" hidden="1">{#N/A,#N/A,TRUE,"Initial";#N/A,#N/A,TRUE,"CFs_P&amp;L_B&amp;S";#N/A,#N/A,TRUE,"Inv&amp;Fin";#N/A,#N/A,TRUE,"Depreciation";#N/A,#N/A,TRUE,"Energy";#N/A,#N/A,TRUE,"Index";#N/A,#N/A,TRUE,"Graphs";#N/A,#N/A,TRUE,"T_Contest"}</definedName>
    <definedName name="wrn.WholeModel._2" localSheetId="4" hidden="1">{#N/A,#N/A,TRUE,"Initial";#N/A,#N/A,TRUE,"CFs_P&amp;L_B&amp;S";#N/A,#N/A,TRUE,"Inv&amp;Fin";#N/A,#N/A,TRUE,"Depreciation";#N/A,#N/A,TRUE,"Energy";#N/A,#N/A,TRUE,"Index";#N/A,#N/A,TRUE,"Graphs";#N/A,#N/A,TRUE,"T_Contest"}</definedName>
    <definedName name="wrn.WholeModel._2" hidden="1">{#N/A,#N/A,TRUE,"Initial";#N/A,#N/A,TRUE,"CFs_P&amp;L_B&amp;S";#N/A,#N/A,TRUE,"Inv&amp;Fin";#N/A,#N/A,TRUE,"Depreciation";#N/A,#N/A,TRUE,"Energy";#N/A,#N/A,TRUE,"Index";#N/A,#N/A,TRUE,"Graphs";#N/A,#N/A,TRUE,"T_Contest"}</definedName>
    <definedName name="wrn.WholeShabang." localSheetId="2" hidden="1">{"QIncStmt",#N/A,FALSE,"Quarter Inc St";"QGrthNMrgn",#N/A,FALSE,"Quarter Inc St";"SummIncStmt",#N/A,FALSE,"Income Statement";"BalanceSheet",#N/A,FALSE,"Balance Sheet";"SumCashFlow",#N/A,FALSE,"Sum Cash Flow";"DCFProjections",#N/A,FALSE,"DCF Projections";"CalcWorksheet",#N/A,FALSE,"Calc Wksht New";"DCFPresent Value",#N/A,FALSE,"DCF1";"FutureSharePrices",#N/A,FALSE,"Future Share Prices";"AVP",#N/A,FALSE,"AVP";"PV of Future Prices",#N/A,FALSE,"Fut Share Price - New EPS"}</definedName>
    <definedName name="wrn.WholeShabang." localSheetId="4" hidden="1">{"QIncStmt",#N/A,FALSE,"Quarter Inc St";"QGrthNMrgn",#N/A,FALSE,"Quarter Inc St";"SummIncStmt",#N/A,FALSE,"Income Statement";"BalanceSheet",#N/A,FALSE,"Balance Sheet";"SumCashFlow",#N/A,FALSE,"Sum Cash Flow";"DCFProjections",#N/A,FALSE,"DCF Projections";"CalcWorksheet",#N/A,FALSE,"Calc Wksht New";"DCFPresent Value",#N/A,FALSE,"DCF1";"FutureSharePrices",#N/A,FALSE,"Future Share Prices";"AVP",#N/A,FALSE,"AVP";"PV of Future Prices",#N/A,FALSE,"Fut Share Price - New EPS"}</definedName>
    <definedName name="wrn.WholeShabang." hidden="1">{"QIncStmt",#N/A,FALSE,"Quarter Inc St";"QGrthNMrgn",#N/A,FALSE,"Quarter Inc St";"SummIncStmt",#N/A,FALSE,"Income Statement";"BalanceSheet",#N/A,FALSE,"Balance Sheet";"SumCashFlow",#N/A,FALSE,"Sum Cash Flow";"DCFProjections",#N/A,FALSE,"DCF Projections";"CalcWorksheet",#N/A,FALSE,"Calc Wksht New";"DCFPresent Value",#N/A,FALSE,"DCF1";"FutureSharePrices",#N/A,FALSE,"Future Share Prices";"AVP",#N/A,FALSE,"AVP";"PV of Future Prices",#N/A,FALSE,"Fut Share Price - New EPS"}</definedName>
    <definedName name="wrn.WHOUSE._.CT." localSheetId="2" hidden="1">{"WESTINGHOUSE",#N/A,FALSE,"Option"}</definedName>
    <definedName name="wrn.WHOUSE._.CT." localSheetId="4" hidden="1">{"WESTINGHOUSE",#N/A,FALSE,"Option"}</definedName>
    <definedName name="wrn.WHOUSE._.CT." hidden="1">{"WESTINGHOUSE",#N/A,FALSE,"Option"}</definedName>
    <definedName name="wrn.WineSpirits." localSheetId="2" hidden="1">{#N/A,#N/A,FALSE,"W&amp;Spirits";#N/A,#N/A,FALSE,"Grants";#N/A,#N/A,FALSE,"CCB"}</definedName>
    <definedName name="wrn.WineSpirits." localSheetId="4" hidden="1">{#N/A,#N/A,FALSE,"W&amp;Spirits";#N/A,#N/A,FALSE,"Grants";#N/A,#N/A,FALSE,"CCB"}</definedName>
    <definedName name="wrn.WineSpirits." hidden="1">{#N/A,#N/A,FALSE,"W&amp;Spirits";#N/A,#N/A,FALSE,"Grants";#N/A,#N/A,FALSE,"CCB"}</definedName>
    <definedName name="wrn.WorkBook._.Print." localSheetId="2" hidden="1">{#N/A,#N/A,TRUE,"Cross Checks";#N/A,#N/A,TRUE,"Balance Sheet";#N/A,#N/A,TRUE,"Share Capital &amp; Premium";#N/A,#N/A,TRUE,"Reserves";#N/A,#N/A,TRUE,"Minority Interests";#N/A,#N/A,TRUE,"Profit &amp; Loss";#N/A,#N/A,TRUE,"Sales";#N/A,#N/A,TRUE,"Cost of Sales";#N/A,#N/A,TRUE,"Admin";#N/A,#N/A,TRUE,"Other Income";#N/A,#N/A,TRUE,"Interest";#N/A,#N/A,TRUE,"Tangible Assets";#N/A,#N/A,TRUE,"Goodwill";#N/A,#N/A,TRUE,"Investments";#N/A,#N/A,TRUE,"Stocks";#N/A,#N/A,TRUE,"Debtors";#N/A,#N/A,TRUE,"Cash&amp;Loans";#N/A,#N/A,TRUE,"Creditors";#N/A,#N/A,TRUE,"Provisions";#N/A,#N/A,TRUE,"Lease Commitments";#N/A,#N/A,TRUE,"Analysis Tables";#N/A,#N/A,TRUE,"Tax";#N/A,#N/A,TRUE,"Intercompany";#N/A,#N/A,TRUE,"Cash_Flow";#N/A,#N/A,TRUE,"Cash Flow Back up";#N/A,#N/A,TRUE,"Acq-Dis B'Sheet"}</definedName>
    <definedName name="wrn.WorkBook._.Print." localSheetId="4" hidden="1">{#N/A,#N/A,TRUE,"Cross Checks";#N/A,#N/A,TRUE,"Balance Sheet";#N/A,#N/A,TRUE,"Share Capital &amp; Premium";#N/A,#N/A,TRUE,"Reserves";#N/A,#N/A,TRUE,"Minority Interests";#N/A,#N/A,TRUE,"Profit &amp; Loss";#N/A,#N/A,TRUE,"Sales";#N/A,#N/A,TRUE,"Cost of Sales";#N/A,#N/A,TRUE,"Admin";#N/A,#N/A,TRUE,"Other Income";#N/A,#N/A,TRUE,"Interest";#N/A,#N/A,TRUE,"Tangible Assets";#N/A,#N/A,TRUE,"Goodwill";#N/A,#N/A,TRUE,"Investments";#N/A,#N/A,TRUE,"Stocks";#N/A,#N/A,TRUE,"Debtors";#N/A,#N/A,TRUE,"Cash&amp;Loans";#N/A,#N/A,TRUE,"Creditors";#N/A,#N/A,TRUE,"Provisions";#N/A,#N/A,TRUE,"Lease Commitments";#N/A,#N/A,TRUE,"Analysis Tables";#N/A,#N/A,TRUE,"Tax";#N/A,#N/A,TRUE,"Intercompany";#N/A,#N/A,TRUE,"Cash_Flow";#N/A,#N/A,TRUE,"Cash Flow Back up";#N/A,#N/A,TRUE,"Acq-Dis B'Sheet"}</definedName>
    <definedName name="wrn.WorkBook._.Print." hidden="1">{#N/A,#N/A,TRUE,"Cross Checks";#N/A,#N/A,TRUE,"Balance Sheet";#N/A,#N/A,TRUE,"Share Capital &amp; Premium";#N/A,#N/A,TRUE,"Reserves";#N/A,#N/A,TRUE,"Minority Interests";#N/A,#N/A,TRUE,"Profit &amp; Loss";#N/A,#N/A,TRUE,"Sales";#N/A,#N/A,TRUE,"Cost of Sales";#N/A,#N/A,TRUE,"Admin";#N/A,#N/A,TRUE,"Other Income";#N/A,#N/A,TRUE,"Interest";#N/A,#N/A,TRUE,"Tangible Assets";#N/A,#N/A,TRUE,"Goodwill";#N/A,#N/A,TRUE,"Investments";#N/A,#N/A,TRUE,"Stocks";#N/A,#N/A,TRUE,"Debtors";#N/A,#N/A,TRUE,"Cash&amp;Loans";#N/A,#N/A,TRUE,"Creditors";#N/A,#N/A,TRUE,"Provisions";#N/A,#N/A,TRUE,"Lease Commitments";#N/A,#N/A,TRUE,"Analysis Tables";#N/A,#N/A,TRUE,"Tax";#N/A,#N/A,TRUE,"Intercompany";#N/A,#N/A,TRUE,"Cash_Flow";#N/A,#N/A,TRUE,"Cash Flow Back up";#N/A,#N/A,TRUE,"Acq-Dis B'Sheet"}</definedName>
    <definedName name="wrn.Worksheets." localSheetId="2" hidden="1">{#N/A,#N/A,FALSE,"Base Materials";#N/A,#N/A,FALSE,"Construction";#N/A,#N/A,FALSE,"Packaging";#N/A,#N/A,FALSE,"Transportation"}</definedName>
    <definedName name="wrn.Worksheets." localSheetId="4" hidden="1">{#N/A,#N/A,FALSE,"Base Materials";#N/A,#N/A,FALSE,"Construction";#N/A,#N/A,FALSE,"Packaging";#N/A,#N/A,FALSE,"Transportation"}</definedName>
    <definedName name="wrn.Worksheets." hidden="1">{#N/A,#N/A,FALSE,"Base Materials";#N/A,#N/A,FALSE,"Construction";#N/A,#N/A,FALSE,"Packaging";#N/A,#N/A,FALSE,"Transportation"}</definedName>
    <definedName name="wrn.WTCModel." localSheetId="2" hidden="1">{#N/A,#N/A,TRUE,"A";#N/A,#N/A,TRUE,"IS";#N/A,#N/A,TRUE,"CF";#N/A,#N/A,TRUE,"BS";#N/A,#N/A,TRUE,"REV";#N/A,#N/A,TRUE,"OPS";#N/A,#N/A,TRUE,"ADM";#N/A,#N/A,TRUE,"AST";#N/A,#N/A,TRUE,"DEP"}</definedName>
    <definedName name="wrn.WTCModel." localSheetId="4" hidden="1">{#N/A,#N/A,TRUE,"A";#N/A,#N/A,TRUE,"IS";#N/A,#N/A,TRUE,"CF";#N/A,#N/A,TRUE,"BS";#N/A,#N/A,TRUE,"REV";#N/A,#N/A,TRUE,"OPS";#N/A,#N/A,TRUE,"ADM";#N/A,#N/A,TRUE,"AST";#N/A,#N/A,TRUE,"DEP"}</definedName>
    <definedName name="wrn.WTCModel." hidden="1">{#N/A,#N/A,TRUE,"A";#N/A,#N/A,TRUE,"IS";#N/A,#N/A,TRUE,"CF";#N/A,#N/A,TRUE,"BS";#N/A,#N/A,TRUE,"REV";#N/A,#N/A,TRUE,"OPS";#N/A,#N/A,TRUE,"ADM";#N/A,#N/A,TRUE,"AST";#N/A,#N/A,TRUE,"DEP"}</definedName>
    <definedName name="wrn.zago." localSheetId="2" hidden="1">{"zagora",#N/A,FALSE,"colispostaux"}</definedName>
    <definedName name="wrn.zago." localSheetId="4" hidden="1">{"zagora",#N/A,FALSE,"colispostaux"}</definedName>
    <definedName name="wrn.zago." hidden="1">{"zagora",#N/A,FALSE,"colispostaux"}</definedName>
    <definedName name="wrn.ｱﾛｰ." localSheetId="2" hidden="1">{"Actual",#N/A,FALSE,"(価格)";"Market",#N/A,FALSE,"(価格)";"Plan",#N/A,FALSE,"(価格)"}</definedName>
    <definedName name="wrn.ｱﾛｰ." localSheetId="4" hidden="1">{"Actual",#N/A,FALSE,"(価格)";"Market",#N/A,FALSE,"(価格)";"Plan",#N/A,FALSE,"(価格)"}</definedName>
    <definedName name="wrn.ｱﾛｰ." hidden="1">{"Actual",#N/A,FALSE,"(価格)";"Market",#N/A,FALSE,"(価格)";"Plan",#N/A,FALSE,"(価格)"}</definedName>
    <definedName name="wrn.ｹﾝﾄ." localSheetId="2" hidden="1">{"ｹﾝﾄ（M)",#N/A,FALSE,"収支・日割";"ｹﾝﾄ（RD)",#N/A,FALSE,"収支・日割";"ｹﾝﾄ（PMC)",#N/A,FALSE,"収支・日割"}</definedName>
    <definedName name="wrn.ｹﾝﾄ." localSheetId="4" hidden="1">{"ｹﾝﾄ（M)",#N/A,FALSE,"収支・日割";"ｹﾝﾄ（RD)",#N/A,FALSE,"収支・日割";"ｹﾝﾄ（PMC)",#N/A,FALSE,"収支・日割"}</definedName>
    <definedName name="wrn.ｹﾝﾄ." hidden="1">{"ｹﾝﾄ（M)",#N/A,FALSE,"収支・日割";"ｹﾝﾄ（RD)",#N/A,FALSE,"収支・日割";"ｹﾝﾄ（PMC)",#N/A,FALSE,"収支・日割"}</definedName>
    <definedName name="wrn.הדפסה." localSheetId="2" hidden="1">{"מאזן_בוחן",#N/A,FALSE,"גיליון1";"רוהפ_מפורט",#N/A,FALSE,"גיליון2";"תקציב",#N/A,FALSE,"גיליון3";"רכוש_קבוע",#N/A,FALSE,"גליון 8"}</definedName>
    <definedName name="wrn.הדפסה." localSheetId="4" hidden="1">{"מאזן_בוחן",#N/A,FALSE,"גיליון1";"רוהפ_מפורט",#N/A,FALSE,"גיליון2";"תקציב",#N/A,FALSE,"גיליון3";"רכוש_קבוע",#N/A,FALSE,"גליון 8"}</definedName>
    <definedName name="wrn.הדפסה." hidden="1">{"מאזן_בוחן",#N/A,FALSE,"גיליון1";"רוהפ_מפורט",#N/A,FALSE,"גיליון2";"תקציב",#N/A,FALSE,"גיליון3";"רכוש_קבוע",#N/A,FALSE,"גליון 8"}</definedName>
    <definedName name="wrn.הדפסת._.גביה._.תחילת._.חודש." localSheetId="2" hidden="1">{"גביה התחלה 1",#N/A,FALSE,"ינואר 02";"גביה התחלה 2",#N/A,FALSE,"ינואר 02";"גביה  התחלה 3",#N/A,FALSE,"ינואר 02"}</definedName>
    <definedName name="wrn.הדפסת._.גביה._.תחילת._.חודש." localSheetId="4" hidden="1">{"גביה התחלה 1",#N/A,FALSE,"ינואר 02";"גביה התחלה 2",#N/A,FALSE,"ינואר 02";"גביה  התחלה 3",#N/A,FALSE,"ינואר 02"}</definedName>
    <definedName name="wrn.הדפסת._.גביה._.תחילת._.חודש." hidden="1">{"גביה התחלה 1",#N/A,FALSE,"ינואר 02";"גביה התחלה 2",#N/A,FALSE,"ינואר 02";"גביה  התחלה 3",#N/A,FALSE,"ינואר 02"}</definedName>
    <definedName name="wrn.כל._.החוברת." localSheetId="2" hidden="1">{#N/A,#N/A,FALSE,"רווח והפסד HOT";#N/A,#N/A,FALSE,"הכנסות";#N/A,#N/A,FALSE,"הוצאות תפעול עיקריים";#N/A,#N/A,FALSE,"תוכן";#N/A,#N/A,FALSE,"אחזקת רשת";#N/A,#N/A,FALSE,"תפעול אחרות";#N/A,#N/A,FALSE,"שכר דירה תפעול";#N/A,#N/A,FALSE,"שיווק";#N/A,#N/A,FALSE,"הנהלה"}</definedName>
    <definedName name="wrn.כל._.החוברת." localSheetId="4" hidden="1">{#N/A,#N/A,FALSE,"רווח והפסד HOT";#N/A,#N/A,FALSE,"הכנסות";#N/A,#N/A,FALSE,"הוצאות תפעול עיקריים";#N/A,#N/A,FALSE,"תוכן";#N/A,#N/A,FALSE,"אחזקת רשת";#N/A,#N/A,FALSE,"תפעול אחרות";#N/A,#N/A,FALSE,"שכר דירה תפעול";#N/A,#N/A,FALSE,"שיווק";#N/A,#N/A,FALSE,"הנהלה"}</definedName>
    <definedName name="wrn.כל._.החוברת." hidden="1">{#N/A,#N/A,FALSE,"רווח והפסד HOT";#N/A,#N/A,FALSE,"הכנסות";#N/A,#N/A,FALSE,"הוצאות תפעול עיקריים";#N/A,#N/A,FALSE,"תוכן";#N/A,#N/A,FALSE,"אחזקת רשת";#N/A,#N/A,FALSE,"תפעול אחרות";#N/A,#N/A,FALSE,"שכר דירה תפעול";#N/A,#N/A,FALSE,"שיווק";#N/A,#N/A,FALSE,"הנהלה"}</definedName>
    <definedName name="wrn.بنود._.الميزانية." localSheetId="2" hidden="1">{"الميزانية العمومية",#N/A,FALSE,"ميزانيةمراقب الحسابات 30-9-97";"المستحق للشركاء",#N/A,FALSE,"ميزانيةمراقب الحسابات 30-9-97";"ممتلكات ومعدات",#N/A,FALSE,"ميزانيةمراقب الحسابات 30-9-97";"توزيعات ارباح مستحقة",#N/A,FALSE,"ميزانيةمراقب الحسابات 30-9-97";"أرباح محجوزة",#N/A,FALSE,"ميزانيةمراقب الحسابات 30-9-97";"حقوق الشركاء",#N/A,FALSE,"ميزانيةمراقب الحسابات 30-9-97";"مخصص مكافأة ترك الخدمة",#N/A,FALSE,"ميزانيةمراقب الحسابات 30-9-97";"مصروفات مستحقة واخري",#N/A,FALSE,"ميزانيةمراقب الحسابات 30-9-97";"ذمم وحسابات دائنة",#N/A,FALSE,"ميزانيةمراقب الحسابات 30-9-97";"الموجودات الاخري",#N/A,FALSE,"ميزانيةمراقب الحسابات 30-9-97";"مصروفات مدفوعة مقدما وارصدة مدينة اخري",#N/A,FALSE,"ميزانيةمراقب الحسابات 30-9-97";"المخزون",#N/A,FALSE,"ميزانيةمراقب الحسابات 30-9-97";"الاستثمارات",#N/A,FALSE,"ميزانيةمراقب الحسابات 30-9-97";"الذمم المدينة",#N/A,FALSE,"ميزانيةمراقب الحسابات 30-9-97";"النقدية",#N/A,FALSE,"ميزانيةمراقب الحسابات 30-9-97"}</definedName>
    <definedName name="wrn.بنود._.الميزانية." localSheetId="4" hidden="1">{"الميزانية العمومية",#N/A,FALSE,"ميزانيةمراقب الحسابات 30-9-97";"المستحق للشركاء",#N/A,FALSE,"ميزانيةمراقب الحسابات 30-9-97";"ممتلكات ومعدات",#N/A,FALSE,"ميزانيةمراقب الحسابات 30-9-97";"توزيعات ارباح مستحقة",#N/A,FALSE,"ميزانيةمراقب الحسابات 30-9-97";"أرباح محجوزة",#N/A,FALSE,"ميزانيةمراقب الحسابات 30-9-97";"حقوق الشركاء",#N/A,FALSE,"ميزانيةمراقب الحسابات 30-9-97";"مخصص مكافأة ترك الخدمة",#N/A,FALSE,"ميزانيةمراقب الحسابات 30-9-97";"مصروفات مستحقة واخري",#N/A,FALSE,"ميزانيةمراقب الحسابات 30-9-97";"ذمم وحسابات دائنة",#N/A,FALSE,"ميزانيةمراقب الحسابات 30-9-97";"الموجودات الاخري",#N/A,FALSE,"ميزانيةمراقب الحسابات 30-9-97";"مصروفات مدفوعة مقدما وارصدة مدينة اخري",#N/A,FALSE,"ميزانيةمراقب الحسابات 30-9-97";"المخزون",#N/A,FALSE,"ميزانيةمراقب الحسابات 30-9-97";"الاستثمارات",#N/A,FALSE,"ميزانيةمراقب الحسابات 30-9-97";"الذمم المدينة",#N/A,FALSE,"ميزانيةمراقب الحسابات 30-9-97";"النقدية",#N/A,FALSE,"ميزانيةمراقب الحسابات 30-9-97"}</definedName>
    <definedName name="wrn.بنود._.الميزانية." hidden="1">{"الميزانية العمومية",#N/A,FALSE,"ميزانيةمراقب الحسابات 30-9-97";"المستحق للشركاء",#N/A,FALSE,"ميزانيةمراقب الحسابات 30-9-97";"ممتلكات ومعدات",#N/A,FALSE,"ميزانيةمراقب الحسابات 30-9-97";"توزيعات ارباح مستحقة",#N/A,FALSE,"ميزانيةمراقب الحسابات 30-9-97";"أرباح محجوزة",#N/A,FALSE,"ميزانيةمراقب الحسابات 30-9-97";"حقوق الشركاء",#N/A,FALSE,"ميزانيةمراقب الحسابات 30-9-97";"مخصص مكافأة ترك الخدمة",#N/A,FALSE,"ميزانيةمراقب الحسابات 30-9-97";"مصروفات مستحقة واخري",#N/A,FALSE,"ميزانيةمراقب الحسابات 30-9-97";"ذمم وحسابات دائنة",#N/A,FALSE,"ميزانيةمراقب الحسابات 30-9-97";"الموجودات الاخري",#N/A,FALSE,"ميزانيةمراقب الحسابات 30-9-97";"مصروفات مدفوعة مقدما وارصدة مدينة اخري",#N/A,FALSE,"ميزانيةمراقب الحسابات 30-9-97";"المخزون",#N/A,FALSE,"ميزانيةمراقب الحسابات 30-9-97";"الاستثمارات",#N/A,FALSE,"ميزانيةمراقب الحسابات 30-9-97";"الذمم المدينة",#N/A,FALSE,"ميزانيةمراقب الحسابات 30-9-97";"النقدية",#N/A,FALSE,"ميزانيةمراقب الحسابات 30-9-97"}</definedName>
    <definedName name="wrn.بيانات._.حساب._.الارباح._.والخسائر." localSheetId="2" hidden="1">{"نفقات الاقسام المشتركة",#N/A,FALSE,"حساب الارباح والخسائر 1-99";"نفقات الادارة العامة",#N/A,FALSE,"حساب الارباح والخسائر 1-99";"النفقات المحملة علي حساب الارباح والخسائر",#N/A,FALSE,"حساب الارباح والخسائر 1-99";"النفقات الادارية المشتركة",#N/A,FALSE,"حساب الارباح والخسائر 1-99";"نفقات البيع والتوزيع",#N/A,FALSE,"حساب الارباح والخسائر 1-99";"المصروفات الادارية والعمومية",#N/A,FALSE,"حساب الارباح والخسائر 1-99";"الايرادات الاخري",#N/A,FALSE,"حساب الارباح والخسائر 1-99";"حساب الارباح والخسائر",#N/A,FALSE,"حساب الارباح والخسائر 1-99"}</definedName>
    <definedName name="wrn.بيانات._.حساب._.الارباح._.والخسائر." localSheetId="4" hidden="1">{"نفقات الاقسام المشتركة",#N/A,FALSE,"حساب الارباح والخسائر 1-99";"نفقات الادارة العامة",#N/A,FALSE,"حساب الارباح والخسائر 1-99";"النفقات المحملة علي حساب الارباح والخسائر",#N/A,FALSE,"حساب الارباح والخسائر 1-99";"النفقات الادارية المشتركة",#N/A,FALSE,"حساب الارباح والخسائر 1-99";"نفقات البيع والتوزيع",#N/A,FALSE,"حساب الارباح والخسائر 1-99";"المصروفات الادارية والعمومية",#N/A,FALSE,"حساب الارباح والخسائر 1-99";"الايرادات الاخري",#N/A,FALSE,"حساب الارباح والخسائر 1-99";"حساب الارباح والخسائر",#N/A,FALSE,"حساب الارباح والخسائر 1-99"}</definedName>
    <definedName name="wrn.بيانات._.حساب._.الارباح._.والخسائر." hidden="1">{"نفقات الاقسام المشتركة",#N/A,FALSE,"حساب الارباح والخسائر 1-99";"نفقات الادارة العامة",#N/A,FALSE,"حساب الارباح والخسائر 1-99";"النفقات المحملة علي حساب الارباح والخسائر",#N/A,FALSE,"حساب الارباح والخسائر 1-99";"النفقات الادارية المشتركة",#N/A,FALSE,"حساب الارباح والخسائر 1-99";"نفقات البيع والتوزيع",#N/A,FALSE,"حساب الارباح والخسائر 1-99";"المصروفات الادارية والعمومية",#N/A,FALSE,"حساب الارباح والخسائر 1-99";"الايرادات الاخري",#N/A,FALSE,"حساب الارباح والخسائر 1-99";"حساب الارباح والخسائر",#N/A,FALSE,"حساب الارباح والخسائر 1-99"}</definedName>
    <definedName name="wrn.견적." localSheetId="2" hidden="1">{#N/A,#N/A,FALSE,"Sheet1";#N/A,#N/A,FALSE,"Sheet2";#N/A,#N/A,FALSE,"TAB96-1"}</definedName>
    <definedName name="wrn.견적." localSheetId="4" hidden="1">{#N/A,#N/A,FALSE,"Sheet1";#N/A,#N/A,FALSE,"Sheet2";#N/A,#N/A,FALSE,"TAB96-1"}</definedName>
    <definedName name="wrn.견적." hidden="1">{#N/A,#N/A,FALSE,"Sheet1";#N/A,#N/A,FALSE,"Sheet2";#N/A,#N/A,FALSE,"TAB96-1"}</definedName>
    <definedName name="wrn.골재소요량." localSheetId="2" hidden="1">{#N/A,#N/A,FALSE,"골재소요량";#N/A,#N/A,FALSE,"골재소요량"}</definedName>
    <definedName name="wrn.골재소요량." localSheetId="4" hidden="1">{#N/A,#N/A,FALSE,"골재소요량";#N/A,#N/A,FALSE,"골재소요량"}</definedName>
    <definedName name="wrn.골재소요량." hidden="1">{#N/A,#N/A,FALSE,"골재소요량";#N/A,#N/A,FALSE,"골재소요량"}</definedName>
    <definedName name="wrn.구조2." localSheetId="2" hidden="1">{#N/A,#N/A,FALSE,"구조2"}</definedName>
    <definedName name="wrn.구조2." localSheetId="4" hidden="1">{#N/A,#N/A,FALSE,"구조2"}</definedName>
    <definedName name="wrn.구조2." hidden="1">{#N/A,#N/A,FALSE,"구조2"}</definedName>
    <definedName name="wrn.단가표지." localSheetId="2" hidden="1">{#N/A,#N/A,FALSE,"단가표지"}</definedName>
    <definedName name="wrn.단가표지." localSheetId="4" hidden="1">{#N/A,#N/A,FALSE,"단가표지"}</definedName>
    <definedName name="wrn.단가표지." hidden="1">{#N/A,#N/A,FALSE,"단가표지"}</definedName>
    <definedName name="wrn.배수1." localSheetId="2" hidden="1">{#N/A,#N/A,FALSE,"배수1"}</definedName>
    <definedName name="wrn.배수1." localSheetId="4" hidden="1">{#N/A,#N/A,FALSE,"배수1"}</definedName>
    <definedName name="wrn.배수1." hidden="1">{#N/A,#N/A,FALSE,"배수1"}</definedName>
    <definedName name="wrn.배수2." localSheetId="2" hidden="1">{#N/A,#N/A,FALSE,"배수2"}</definedName>
    <definedName name="wrn.배수2." localSheetId="4" hidden="1">{#N/A,#N/A,FALSE,"배수2"}</definedName>
    <definedName name="wrn.배수2." hidden="1">{#N/A,#N/A,FALSE,"배수2"}</definedName>
    <definedName name="wrn.부대1." localSheetId="2" hidden="1">{#N/A,#N/A,FALSE,"부대1"}</definedName>
    <definedName name="wrn.부대1." localSheetId="4" hidden="1">{#N/A,#N/A,FALSE,"부대1"}</definedName>
    <definedName name="wrn.부대1." hidden="1">{#N/A,#N/A,FALSE,"부대1"}</definedName>
    <definedName name="wrn.부대2." localSheetId="2" hidden="1">{#N/A,#N/A,FALSE,"부대2"}</definedName>
    <definedName name="wrn.부대2." localSheetId="4" hidden="1">{#N/A,#N/A,FALSE,"부대2"}</definedName>
    <definedName name="wrn.부대2." hidden="1">{#N/A,#N/A,FALSE,"부대2"}</definedName>
    <definedName name="wrn.부산주경기장." localSheetId="2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wrn.부산주경기장." localSheetId="4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wrn.부산주경기장.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wrn.속도." localSheetId="2" hidden="1">{#N/A,#N/A,FALSE,"속도"}</definedName>
    <definedName name="wrn.속도." localSheetId="4" hidden="1">{#N/A,#N/A,FALSE,"속도"}</definedName>
    <definedName name="wrn.속도." hidden="1">{#N/A,#N/A,FALSE,"속도"}</definedName>
    <definedName name="wrn.손익보고." localSheetId="2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wrn.손익보고." localSheetId="4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wrn.손익보고.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wrn.신용찬." localSheetId="2" hidden="1">{#N/A,#N/A,TRUE,"토적및재료집계";#N/A,#N/A,TRUE,"토적및재료집계";#N/A,#N/A,TRUE,"단위량"}</definedName>
    <definedName name="wrn.신용찬." localSheetId="4" hidden="1">{#N/A,#N/A,TRUE,"토적및재료집계";#N/A,#N/A,TRUE,"토적및재료집계";#N/A,#N/A,TRUE,"단위량"}</definedName>
    <definedName name="wrn.신용찬." hidden="1">{#N/A,#N/A,TRUE,"토적및재료집계";#N/A,#N/A,TRUE,"토적및재료집계";#N/A,#N/A,TRUE,"단위량"}</definedName>
    <definedName name="wrn.운반시간." localSheetId="2" hidden="1">{#N/A,#N/A,FALSE,"운반시간"}</definedName>
    <definedName name="wrn.운반시간." localSheetId="4" hidden="1">{#N/A,#N/A,FALSE,"운반시간"}</definedName>
    <definedName name="wrn.운반시간." hidden="1">{#N/A,#N/A,FALSE,"운반시간"}</definedName>
    <definedName name="wrn.이정표." localSheetId="2" hidden="1">{#N/A,#N/A,FALSE,"이정표"}</definedName>
    <definedName name="wrn.이정표." localSheetId="4" hidden="1">{#N/A,#N/A,FALSE,"이정표"}</definedName>
    <definedName name="wrn.이정표." hidden="1">{#N/A,#N/A,FALSE,"이정표"}</definedName>
    <definedName name="wrn.조골재." localSheetId="2" hidden="1">{#N/A,#N/A,FALSE,"조골재"}</definedName>
    <definedName name="wrn.조골재." localSheetId="4" hidden="1">{#N/A,#N/A,FALSE,"조골재"}</definedName>
    <definedName name="wrn.조골재." hidden="1">{#N/A,#N/A,FALSE,"조골재"}</definedName>
    <definedName name="wrn.토공1." localSheetId="2" hidden="1">{#N/A,#N/A,FALSE,"구조1"}</definedName>
    <definedName name="wrn.토공1." localSheetId="4" hidden="1">{#N/A,#N/A,FALSE,"구조1"}</definedName>
    <definedName name="wrn.토공1." hidden="1">{#N/A,#N/A,FALSE,"구조1"}</definedName>
    <definedName name="wrn.토공2." localSheetId="2" hidden="1">{#N/A,#N/A,FALSE,"토공2"}</definedName>
    <definedName name="wrn.토공2." localSheetId="4" hidden="1">{#N/A,#N/A,FALSE,"토공2"}</definedName>
    <definedName name="wrn.토공2." hidden="1">{#N/A,#N/A,FALSE,"토공2"}</definedName>
    <definedName name="wrn.포장1." localSheetId="2" hidden="1">{#N/A,#N/A,FALSE,"포장1";#N/A,#N/A,FALSE,"포장1"}</definedName>
    <definedName name="wrn.포장1." localSheetId="4" hidden="1">{#N/A,#N/A,FALSE,"포장1";#N/A,#N/A,FALSE,"포장1"}</definedName>
    <definedName name="wrn.포장1." hidden="1">{#N/A,#N/A,FALSE,"포장1";#N/A,#N/A,FALSE,"포장1"}</definedName>
    <definedName name="wrn.포장2." localSheetId="2" hidden="1">{#N/A,#N/A,FALSE,"포장2"}</definedName>
    <definedName name="wrn.포장2." localSheetId="4" hidden="1">{#N/A,#N/A,FALSE,"포장2"}</definedName>
    <definedName name="wrn.포장2." hidden="1">{#N/A,#N/A,FALSE,"포장2"}</definedName>
    <definedName name="wrn.표지목차." localSheetId="2" hidden="1">{#N/A,#N/A,FALSE,"표지목차"}</definedName>
    <definedName name="wrn.표지목차." localSheetId="4" hidden="1">{#N/A,#N/A,FALSE,"표지목차"}</definedName>
    <definedName name="wrn.표지목차." hidden="1">{#N/A,#N/A,FALSE,"표지목차"}</definedName>
    <definedName name="wrn.현장._.NCR._.분석." localSheetId="2" hidden="1">{#N/A,#N/A,FALSE,"현장 NCR 분석";#N/A,#N/A,FALSE,"현장품질감사";#N/A,#N/A,FALSE,"현장품질감사"}</definedName>
    <definedName name="wrn.현장._.NCR._.분석." localSheetId="4" hidden="1">{#N/A,#N/A,FALSE,"현장 NCR 분석";#N/A,#N/A,FALSE,"현장품질감사";#N/A,#N/A,FALSE,"현장품질감사"}</definedName>
    <definedName name="wrn.현장._.NCR._.분석." hidden="1">{#N/A,#N/A,FALSE,"현장 NCR 분석";#N/A,#N/A,FALSE,"현장품질감사";#N/A,#N/A,FALSE,"현장품질감사"}</definedName>
    <definedName name="wrn.혼합골재." localSheetId="2" hidden="1">{#N/A,#N/A,FALSE,"혼합골재"}</definedName>
    <definedName name="wrn.혼합골재." localSheetId="4" hidden="1">{#N/A,#N/A,FALSE,"혼합골재"}</definedName>
    <definedName name="wrn.혼합골재." hidden="1">{#N/A,#N/A,FALSE,"혼합골재"}</definedName>
    <definedName name="wrn.重説." localSheetId="2" hidden="1">{#N/A,#N/A,FALSE,"１";#N/A,#N/A,FALSE,"２";#N/A,#N/A,FALSE,"３";#N/A,#N/A,FALSE,"４"}</definedName>
    <definedName name="wrn.重説." localSheetId="4" hidden="1">{#N/A,#N/A,FALSE,"１";#N/A,#N/A,FALSE,"２";#N/A,#N/A,FALSE,"３";#N/A,#N/A,FALSE,"４"}</definedName>
    <definedName name="wrn.重説." hidden="1">{#N/A,#N/A,FALSE,"１";#N/A,#N/A,FALSE,"２";#N/A,#N/A,FALSE,"３";#N/A,#N/A,FALSE,"４"}</definedName>
    <definedName name="wrn_1" localSheetId="2" hidden="1">{#N/A,#N/A,FALSE,"DCF Summary";#N/A,#N/A,FALSE,"Casema";#N/A,#N/A,FALSE,"Casema NoTel";#N/A,#N/A,FALSE,"UK";#N/A,#N/A,FALSE,"RCF";#N/A,#N/A,FALSE,"Intercable CZ";#N/A,#N/A,FALSE,"Interkabel P"}</definedName>
    <definedName name="wrn_1" localSheetId="4" hidden="1">{#N/A,#N/A,FALSE,"DCF Summary";#N/A,#N/A,FALSE,"Casema";#N/A,#N/A,FALSE,"Casema NoTel";#N/A,#N/A,FALSE,"UK";#N/A,#N/A,FALSE,"RCF";#N/A,#N/A,FALSE,"Intercable CZ";#N/A,#N/A,FALSE,"Interkabel P"}</definedName>
    <definedName name="wrn_1" hidden="1">{#N/A,#N/A,FALSE,"DCF Summary";#N/A,#N/A,FALSE,"Casema";#N/A,#N/A,FALSE,"Casema NoTel";#N/A,#N/A,FALSE,"UK";#N/A,#N/A,FALSE,"RCF";#N/A,#N/A,FALSE,"Intercable CZ";#N/A,#N/A,FALSE,"Interkabel P"}</definedName>
    <definedName name="wrn_2" localSheetId="2" hidden="1">{#N/A,#N/A,FALSE,"DCF Summary";#N/A,#N/A,FALSE,"Casema";#N/A,#N/A,FALSE,"Casema NoTel";#N/A,#N/A,FALSE,"UK";#N/A,#N/A,FALSE,"RCF";#N/A,#N/A,FALSE,"Intercable CZ";#N/A,#N/A,FALSE,"Interkabel P"}</definedName>
    <definedName name="wrn_2" localSheetId="4" hidden="1">{#N/A,#N/A,FALSE,"DCF Summary";#N/A,#N/A,FALSE,"Casema";#N/A,#N/A,FALSE,"Casema NoTel";#N/A,#N/A,FALSE,"UK";#N/A,#N/A,FALSE,"RCF";#N/A,#N/A,FALSE,"Intercable CZ";#N/A,#N/A,FALSE,"Interkabel P"}</definedName>
    <definedName name="wrn_2" hidden="1">{#N/A,#N/A,FALSE,"DCF Summary";#N/A,#N/A,FALSE,"Casema";#N/A,#N/A,FALSE,"Casema NoTel";#N/A,#N/A,FALSE,"UK";#N/A,#N/A,FALSE,"RCF";#N/A,#N/A,FALSE,"Intercable CZ";#N/A,#N/A,FALSE,"Interkabel P"}</definedName>
    <definedName name="wrn_otpt" localSheetId="2" hidden="1">{"DCF","UPSIDE CASE",FALSE,"Sheet1";"DCF","BASE CASE",FALSE,"Sheet1";"DCF","DOWNSIDE CASE",FALSE,"Sheet1"}</definedName>
    <definedName name="wrn_otpt" localSheetId="4" hidden="1">{"DCF","UPSIDE CASE",FALSE,"Sheet1";"DCF","BASE CASE",FALSE,"Sheet1";"DCF","DOWNSIDE CASE",FALSE,"Sheet1"}</definedName>
    <definedName name="wrn_otpt" hidden="1">{"DCF","UPSIDE CASE",FALSE,"Sheet1";"DCF","BASE CASE",FALSE,"Sheet1";"DCF","DOWNSIDE CASE",FALSE,"Sheet1"}</definedName>
    <definedName name="wrn1.1.1" localSheetId="2" hidden="1">{#N/A,#N/A,FALSE,"Calc";#N/A,#N/A,FALSE,"Sensitivity";#N/A,#N/A,FALSE,"LT Earn.Dil.";#N/A,#N/A,FALSE,"Dil. AVP"}</definedName>
    <definedName name="wrn1.1.1" localSheetId="4" hidden="1">{#N/A,#N/A,FALSE,"Calc";#N/A,#N/A,FALSE,"Sensitivity";#N/A,#N/A,FALSE,"LT Earn.Dil.";#N/A,#N/A,FALSE,"Dil. AVP"}</definedName>
    <definedName name="wrn1.1.1" hidden="1">{#N/A,#N/A,FALSE,"Calc";#N/A,#N/A,FALSE,"Sensitivity";#N/A,#N/A,FALSE,"LT Earn.Dil.";#N/A,#N/A,FALSE,"Dil. AVP"}</definedName>
    <definedName name="wrn1.history">{#N/A,#N/A,FALSE,"model"}</definedName>
    <definedName name="wrn2.Bplan." localSheetId="2" hidden="1">{#N/A,#N/A,FALSE,"F_Plan";#N/A,#N/A,FALSE,"Parameter"}</definedName>
    <definedName name="wrn2.Bplan." localSheetId="4" hidden="1">{#N/A,#N/A,FALSE,"F_Plan";#N/A,#N/A,FALSE,"Parameter"}</definedName>
    <definedName name="wrn2.Bplan." hidden="1">{#N/A,#N/A,FALSE,"F_Plan";#N/A,#N/A,FALSE,"Parameter"}</definedName>
    <definedName name="wrn2.Bplan._1" localSheetId="2" hidden="1">{#N/A,#N/A,FALSE,"F_Plan";#N/A,#N/A,FALSE,"Parameter"}</definedName>
    <definedName name="wrn2.Bplan._1" localSheetId="4" hidden="1">{#N/A,#N/A,FALSE,"F_Plan";#N/A,#N/A,FALSE,"Parameter"}</definedName>
    <definedName name="wrn2.Bplan._1" hidden="1">{#N/A,#N/A,FALSE,"F_Plan";#N/A,#N/A,FALSE,"Parameter"}</definedName>
    <definedName name="wrn2.Bplan._2" localSheetId="2" hidden="1">{#N/A,#N/A,FALSE,"F_Plan";#N/A,#N/A,FALSE,"Parameter"}</definedName>
    <definedName name="wrn2.Bplan._2" localSheetId="4" hidden="1">{#N/A,#N/A,FALSE,"F_Plan";#N/A,#N/A,FALSE,"Parameter"}</definedName>
    <definedName name="wrn2.Bplan._2" hidden="1">{#N/A,#N/A,FALSE,"F_Plan";#N/A,#N/A,FALSE,"Parameter"}</definedName>
    <definedName name="wrn2.dcf" localSheetId="2" hidden="1">{"mgmt forecast",#N/A,FALSE,"Mgmt Forecast";"dcf table",#N/A,FALSE,"Mgmt Forecast";"sensitivity",#N/A,FALSE,"Mgmt Forecast";"table inputs",#N/A,FALSE,"Mgmt Forecast";"calculations",#N/A,FALSE,"Mgmt Forecast"}</definedName>
    <definedName name="wrn2.dcf" localSheetId="4" hidden="1">{"mgmt forecast",#N/A,FALSE,"Mgmt Forecast";"dcf table",#N/A,FALSE,"Mgmt Forecast";"sensitivity",#N/A,FALSE,"Mgmt Forecast";"table inputs",#N/A,FALSE,"Mgmt Forecast";"calculations",#N/A,FALSE,"Mgmt Forecast"}</definedName>
    <definedName name="wrn2.dcf" hidden="1">{"mgmt forecast",#N/A,FALSE,"Mgmt Forecast";"dcf table",#N/A,FALSE,"Mgmt Forecast";"sensitivity",#N/A,FALSE,"Mgmt Forecast";"table inputs",#N/A,FALSE,"Mgmt Forecast";"calculations",#N/A,FALSE,"Mgmt Forecast"}</definedName>
    <definedName name="WRN2.Document" localSheetId="2" hidden="1">{"consolidated",#N/A,FALSE,"Sheet1";"cms",#N/A,FALSE,"Sheet1";"fse",#N/A,FALSE,"Sheet1"}</definedName>
    <definedName name="WRN2.Document" localSheetId="4" hidden="1">{"consolidated",#N/A,FALSE,"Sheet1";"cms",#N/A,FALSE,"Sheet1";"fse",#N/A,FALSE,"Sheet1"}</definedName>
    <definedName name="WRN2.Document" hidden="1">{"consolidated",#N/A,FALSE,"Sheet1";"cms",#N/A,FALSE,"Sheet1";"fse",#N/A,FALSE,"Sheet1"}</definedName>
    <definedName name="wrn3.ALL." localSheetId="2" hidden="1">{#N/A,#N/A,FALSE,"DCF";#N/A,#N/A,FALSE,"WACC";#N/A,#N/A,FALSE,"Sales_EBIT";#N/A,#N/A,FALSE,"Capex_Depreciation";#N/A,#N/A,FALSE,"WC";#N/A,#N/A,FALSE,"Interest";#N/A,#N/A,FALSE,"Assumptions"}</definedName>
    <definedName name="wrn3.ALL." localSheetId="4" hidden="1">{#N/A,#N/A,FALSE,"DCF";#N/A,#N/A,FALSE,"WACC";#N/A,#N/A,FALSE,"Sales_EBIT";#N/A,#N/A,FALSE,"Capex_Depreciation";#N/A,#N/A,FALSE,"WC";#N/A,#N/A,FALSE,"Interest";#N/A,#N/A,FALSE,"Assumptions"}</definedName>
    <definedName name="wrn3.ALL." hidden="1">{#N/A,#N/A,FALSE,"DCF";#N/A,#N/A,FALSE,"WACC";#N/A,#N/A,FALSE,"Sales_EBIT";#N/A,#N/A,FALSE,"Capex_Depreciation";#N/A,#N/A,FALSE,"WC";#N/A,#N/A,FALSE,"Interest";#N/A,#N/A,FALSE,"Assumptions"}</definedName>
    <definedName name="wrn3.dcf" localSheetId="2" hidden="1">{"mgmt forecast",#N/A,FALSE,"Mgmt Forecast";"dcf table",#N/A,FALSE,"Mgmt Forecast";"sensitivity",#N/A,FALSE,"Mgmt Forecast";"table inputs",#N/A,FALSE,"Mgmt Forecast";"calculations",#N/A,FALSE,"Mgmt Forecast"}</definedName>
    <definedName name="wrn3.dcf" localSheetId="4" hidden="1">{"mgmt forecast",#N/A,FALSE,"Mgmt Forecast";"dcf table",#N/A,FALSE,"Mgmt Forecast";"sensitivity",#N/A,FALSE,"Mgmt Forecast";"table inputs",#N/A,FALSE,"Mgmt Forecast";"calculations",#N/A,FALSE,"Mgmt Forecast"}</definedName>
    <definedName name="wrn3.dcf" hidden="1">{"mgmt forecast",#N/A,FALSE,"Mgmt Forecast";"dcf table",#N/A,FALSE,"Mgmt Forecast";"sensitivity",#N/A,FALSE,"Mgmt Forecast";"table inputs",#N/A,FALSE,"Mgmt Forecast";"calculations",#N/A,FALSE,"Mgmt Forecast"}</definedName>
    <definedName name="wrn3.histroic">{#N/A,#N/A,FALSE,"model"}</definedName>
    <definedName name="wrnfulla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fulla" localSheetId="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fulla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FULLA1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FULLA1" localSheetId="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FULLA1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fy97" localSheetId="2" hidden="1">{#N/A,#N/A,FALSE,"FY97";#N/A,#N/A,FALSE,"FY98";#N/A,#N/A,FALSE,"FY99";#N/A,#N/A,FALSE,"FY00";#N/A,#N/A,FALSE,"FY01"}</definedName>
    <definedName name="wrnfy97" localSheetId="4" hidden="1">{#N/A,#N/A,FALSE,"FY97";#N/A,#N/A,FALSE,"FY98";#N/A,#N/A,FALSE,"FY99";#N/A,#N/A,FALSE,"FY00";#N/A,#N/A,FALSE,"FY01"}</definedName>
    <definedName name="wrnfy97" hidden="1">{#N/A,#N/A,FALSE,"FY97";#N/A,#N/A,FALSE,"FY98";#N/A,#N/A,FALSE,"FY99";#N/A,#N/A,FALSE,"FY00";#N/A,#N/A,FALSE,"FY01"}</definedName>
    <definedName name="Wrong" localSheetId="2" hidden="1">{#N/A,#N/A,FALSE,"JA.1";#N/A,#N/A,FALSE,"JA.2";#N/A,#N/A,FALSE,"JA.3";#N/A,#N/A,FALSE,"JA.4";#N/A,#N/A,FALSE,"JA.5";#N/A,#N/A,FALSE,"JA.6";#N/A,#N/A,FALSE,"JA.7";#N/A,#N/A,FALSE,"JA.8";#N/A,#N/A,FALSE,"JA.9";#N/A,#N/A,FALSE,"JA.10";#N/A,#N/A,FALSE,"JB.1";#N/A,#N/A,FALSE,"JB.2";#N/A,#N/A,FALSE,"JB.3";#N/A,#N/A,FALSE,"JB.4";#N/A,#N/A,FALSE,"JB.5";#N/A,#N/A,FALSE,"JB.6";#N/A,#N/A,FALSE,"JB.7";#N/A,#N/A,FALSE,"JB.8";#N/A,#N/A,FALSE,"JB.9";#N/A,#N/A,FALSE,"JB.10";#N/A,#N/A,FALSE,"JC.1";#N/A,#N/A,FALSE,"JC.2";#N/A,#N/A,FALSE,"JC.3";#N/A,#N/A,FALSE,"JC.4";#N/A,#N/A,FALSE,"JC.5";#N/A,#N/A,FALSE,"JC.6";#N/A,#N/A,FALSE,"JC.7";#N/A,#N/A,FALSE,"JC.8";#N/A,#N/A,FALSE,"JC.9";#N/A,#N/A,FALSE,"JC.10";#N/A,#N/A,FALSE,"JD.1";#N/A,#N/A,FALSE,"JD.2";#N/A,#N/A,FALSE,"JD.3";#N/A,#N/A,FALSE,"JD.4";#N/A,#N/A,FALSE,"JD.5";#N/A,#N/A,FALSE,"JD.6";#N/A,#N/A,FALSE,"JD.7";#N/A,#N/A,FALSE,"JD.8";#N/A,#N/A,FALSE,"JD.9";#N/A,#N/A,FALSE,"JD.10"}</definedName>
    <definedName name="Wrong" localSheetId="4" hidden="1">{#N/A,#N/A,FALSE,"JA.1";#N/A,#N/A,FALSE,"JA.2";#N/A,#N/A,FALSE,"JA.3";#N/A,#N/A,FALSE,"JA.4";#N/A,#N/A,FALSE,"JA.5";#N/A,#N/A,FALSE,"JA.6";#N/A,#N/A,FALSE,"JA.7";#N/A,#N/A,FALSE,"JA.8";#N/A,#N/A,FALSE,"JA.9";#N/A,#N/A,FALSE,"JA.10";#N/A,#N/A,FALSE,"JB.1";#N/A,#N/A,FALSE,"JB.2";#N/A,#N/A,FALSE,"JB.3";#N/A,#N/A,FALSE,"JB.4";#N/A,#N/A,FALSE,"JB.5";#N/A,#N/A,FALSE,"JB.6";#N/A,#N/A,FALSE,"JB.7";#N/A,#N/A,FALSE,"JB.8";#N/A,#N/A,FALSE,"JB.9";#N/A,#N/A,FALSE,"JB.10";#N/A,#N/A,FALSE,"JC.1";#N/A,#N/A,FALSE,"JC.2";#N/A,#N/A,FALSE,"JC.3";#N/A,#N/A,FALSE,"JC.4";#N/A,#N/A,FALSE,"JC.5";#N/A,#N/A,FALSE,"JC.6";#N/A,#N/A,FALSE,"JC.7";#N/A,#N/A,FALSE,"JC.8";#N/A,#N/A,FALSE,"JC.9";#N/A,#N/A,FALSE,"JC.10";#N/A,#N/A,FALSE,"JD.1";#N/A,#N/A,FALSE,"JD.2";#N/A,#N/A,FALSE,"JD.3";#N/A,#N/A,FALSE,"JD.4";#N/A,#N/A,FALSE,"JD.5";#N/A,#N/A,FALSE,"JD.6";#N/A,#N/A,FALSE,"JD.7";#N/A,#N/A,FALSE,"JD.8";#N/A,#N/A,FALSE,"JD.9";#N/A,#N/A,FALSE,"JD.10"}</definedName>
    <definedName name="Wrong" hidden="1">{#N/A,#N/A,FALSE,"JA.1";#N/A,#N/A,FALSE,"JA.2";#N/A,#N/A,FALSE,"JA.3";#N/A,#N/A,FALSE,"JA.4";#N/A,#N/A,FALSE,"JA.5";#N/A,#N/A,FALSE,"JA.6";#N/A,#N/A,FALSE,"JA.7";#N/A,#N/A,FALSE,"JA.8";#N/A,#N/A,FALSE,"JA.9";#N/A,#N/A,FALSE,"JA.10";#N/A,#N/A,FALSE,"JB.1";#N/A,#N/A,FALSE,"JB.2";#N/A,#N/A,FALSE,"JB.3";#N/A,#N/A,FALSE,"JB.4";#N/A,#N/A,FALSE,"JB.5";#N/A,#N/A,FALSE,"JB.6";#N/A,#N/A,FALSE,"JB.7";#N/A,#N/A,FALSE,"JB.8";#N/A,#N/A,FALSE,"JB.9";#N/A,#N/A,FALSE,"JB.10";#N/A,#N/A,FALSE,"JC.1";#N/A,#N/A,FALSE,"JC.2";#N/A,#N/A,FALSE,"JC.3";#N/A,#N/A,FALSE,"JC.4";#N/A,#N/A,FALSE,"JC.5";#N/A,#N/A,FALSE,"JC.6";#N/A,#N/A,FALSE,"JC.7";#N/A,#N/A,FALSE,"JC.8";#N/A,#N/A,FALSE,"JC.9";#N/A,#N/A,FALSE,"JC.10";#N/A,#N/A,FALSE,"JD.1";#N/A,#N/A,FALSE,"JD.2";#N/A,#N/A,FALSE,"JD.3";#N/A,#N/A,FALSE,"JD.4";#N/A,#N/A,FALSE,"JD.5";#N/A,#N/A,FALSE,"JD.6";#N/A,#N/A,FALSE,"JD.7";#N/A,#N/A,FALSE,"JD.8";#N/A,#N/A,FALSE,"JD.9";#N/A,#N/A,FALSE,"JD.10"}</definedName>
    <definedName name="Wrong2" localSheetId="2" hidden="1">{#N/A,#N/A,FALSE,"KA.1";#N/A,#N/A,FALSE,"KA.2";#N/A,#N/A,FALSE,"KB.1";#N/A,#N/A,FALSE,"KB.2";#N/A,#N/A,FALSE,"KC.1";#N/A,#N/A,FALSE,"KC.2";#N/A,#N/A,FALSE,"KD.1";#N/A,#N/A,FALSE,"KD.2"}</definedName>
    <definedName name="Wrong2" localSheetId="4" hidden="1">{#N/A,#N/A,FALSE,"KA.1";#N/A,#N/A,FALSE,"KA.2";#N/A,#N/A,FALSE,"KB.1";#N/A,#N/A,FALSE,"KB.2";#N/A,#N/A,FALSE,"KC.1";#N/A,#N/A,FALSE,"KC.2";#N/A,#N/A,FALSE,"KD.1";#N/A,#N/A,FALSE,"KD.2"}</definedName>
    <definedName name="Wrong2" hidden="1">{#N/A,#N/A,FALSE,"KA.1";#N/A,#N/A,FALSE,"KA.2";#N/A,#N/A,FALSE,"KB.1";#N/A,#N/A,FALSE,"KB.2";#N/A,#N/A,FALSE,"KC.1";#N/A,#N/A,FALSE,"KC.2";#N/A,#N/A,FALSE,"KD.1";#N/A,#N/A,FALSE,"KD.2"}</definedName>
    <definedName name="WRONG3" localSheetId="2" hidden="1">{#N/A,#N/A,FALSE,"KA.1";#N/A,#N/A,FALSE,"KA.2";#N/A,#N/A,FALSE,"KB.1";#N/A,#N/A,FALSE,"KB.2";#N/A,#N/A,FALSE,"KC.1";#N/A,#N/A,FALSE,"KC.2";#N/A,#N/A,FALSE,"KD.1";#N/A,#N/A,FALSE,"KD.2"}</definedName>
    <definedName name="WRONG3" localSheetId="4" hidden="1">{#N/A,#N/A,FALSE,"KA.1";#N/A,#N/A,FALSE,"KA.2";#N/A,#N/A,FALSE,"KB.1";#N/A,#N/A,FALSE,"KB.2";#N/A,#N/A,FALSE,"KC.1";#N/A,#N/A,FALSE,"KC.2";#N/A,#N/A,FALSE,"KD.1";#N/A,#N/A,FALSE,"KD.2"}</definedName>
    <definedName name="WRONG3" hidden="1">{#N/A,#N/A,FALSE,"KA.1";#N/A,#N/A,FALSE,"KA.2";#N/A,#N/A,FALSE,"KB.1";#N/A,#N/A,FALSE,"KB.2";#N/A,#N/A,FALSE,"KC.1";#N/A,#N/A,FALSE,"KC.2";#N/A,#N/A,FALSE,"KD.1";#N/A,#N/A,FALSE,"KD.2"}</definedName>
    <definedName name="WRONGG233" localSheetId="2" hidden="1">{#N/A,#N/A,FALSE,"KA.1";#N/A,#N/A,FALSE,"KA.2";#N/A,#N/A,FALSE,"KB.1";#N/A,#N/A,FALSE,"KB.2";#N/A,#N/A,FALSE,"KC.1";#N/A,#N/A,FALSE,"KC.2";#N/A,#N/A,FALSE,"KD.1";#N/A,#N/A,FALSE,"KD.2"}</definedName>
    <definedName name="WRONGG233" localSheetId="4" hidden="1">{#N/A,#N/A,FALSE,"KA.1";#N/A,#N/A,FALSE,"KA.2";#N/A,#N/A,FALSE,"KB.1";#N/A,#N/A,FALSE,"KB.2";#N/A,#N/A,FALSE,"KC.1";#N/A,#N/A,FALSE,"KC.2";#N/A,#N/A,FALSE,"KD.1";#N/A,#N/A,FALSE,"KD.2"}</definedName>
    <definedName name="WRONGG233" hidden="1">{#N/A,#N/A,FALSE,"KA.1";#N/A,#N/A,FALSE,"KA.2";#N/A,#N/A,FALSE,"KB.1";#N/A,#N/A,FALSE,"KB.2";#N/A,#N/A,FALSE,"KC.1";#N/A,#N/A,FALSE,"KC.2";#N/A,#N/A,FALSE,"KD.1";#N/A,#N/A,FALSE,"KD.2"}</definedName>
    <definedName name="wrrwerwrew" localSheetId="2" hidden="1">{#N/A,#N/A,TRUE,"Cover";#N/A,#N/A,TRUE,"Conts";#N/A,#N/A,TRUE,"VOS";#N/A,#N/A,TRUE,"Warrington";#N/A,#N/A,TRUE,"Widnes"}</definedName>
    <definedName name="wrrwerwrew" localSheetId="4" hidden="1">{#N/A,#N/A,TRUE,"Cover";#N/A,#N/A,TRUE,"Conts";#N/A,#N/A,TRUE,"VOS";#N/A,#N/A,TRUE,"Warrington";#N/A,#N/A,TRUE,"Widnes"}</definedName>
    <definedName name="wrrwerwrew" hidden="1">{#N/A,#N/A,TRUE,"Cover";#N/A,#N/A,TRUE,"Conts";#N/A,#N/A,TRUE,"VOS";#N/A,#N/A,TRUE,"Warrington";#N/A,#N/A,TRUE,"Widnes"}</definedName>
    <definedName name="wrt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t" localSheetId="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t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yuwyrututwys" localSheetId="2" hidden="1">{#N/A,#N/A,TRUE,"Cover";#N/A,#N/A,TRUE,"Conts";#N/A,#N/A,TRUE,"VOS";#N/A,#N/A,TRUE,"Warrington";#N/A,#N/A,TRUE,"Widnes"}</definedName>
    <definedName name="wryuwyrututwys" localSheetId="4" hidden="1">{#N/A,#N/A,TRUE,"Cover";#N/A,#N/A,TRUE,"Conts";#N/A,#N/A,TRUE,"VOS";#N/A,#N/A,TRUE,"Warrington";#N/A,#N/A,TRUE,"Widnes"}</definedName>
    <definedName name="wryuwyrututwys" hidden="1">{#N/A,#N/A,TRUE,"Cover";#N/A,#N/A,TRUE,"Conts";#N/A,#N/A,TRUE,"VOS";#N/A,#N/A,TRUE,"Warrington";#N/A,#N/A,TRUE,"Widnes"}</definedName>
    <definedName name="ws" localSheetId="10" hidden="1">#REF!</definedName>
    <definedName name="ws" localSheetId="4" hidden="1">#REF!</definedName>
    <definedName name="ws" hidden="1">#REF!</definedName>
    <definedName name="WSMI_Sales_EBITDA" localSheetId="10">#REF!</definedName>
    <definedName name="WSMI_Sales_EBITDA">#REF!</definedName>
    <definedName name="WSMI_WACC_TV" localSheetId="10">#REF!</definedName>
    <definedName name="WSMI_WACC_TV">#REF!</definedName>
    <definedName name="wsr" localSheetId="2" hidden="1">{#N/A,#N/A,FALSE,"Assessment";#N/A,#N/A,FALSE,"Staffing";#N/A,#N/A,FALSE,"Hires";#N/A,#N/A,FALSE,"Assumptions"}</definedName>
    <definedName name="wsr" localSheetId="4" hidden="1">{#N/A,#N/A,FALSE,"Assessment";#N/A,#N/A,FALSE,"Staffing";#N/A,#N/A,FALSE,"Hires";#N/A,#N/A,FALSE,"Assumptions"}</definedName>
    <definedName name="wsr" hidden="1">{#N/A,#N/A,FALSE,"Assessment";#N/A,#N/A,FALSE,"Staffing";#N/A,#N/A,FALSE,"Hires";#N/A,#N/A,FALSE,"Assumptions"}</definedName>
    <definedName name="wss" localSheetId="10" hidden="1">#REF!</definedName>
    <definedName name="wss" localSheetId="4" hidden="1">#REF!</definedName>
    <definedName name="wss" hidden="1">#REF!</definedName>
    <definedName name="wsw" localSheetId="2" hidden="1">{#N/A,#N/A,FALSE,"PROFIT 11-95"}</definedName>
    <definedName name="wsw" localSheetId="4" hidden="1">{#N/A,#N/A,FALSE,"PROFIT 11-95"}</definedName>
    <definedName name="wsw" hidden="1">{#N/A,#N/A,FALSE,"PROFIT 11-95"}</definedName>
    <definedName name="wsww" localSheetId="2" hidden="1">{#N/A,#N/A,TRUE,"FA 1 &amp; 2";#N/A,#N/A,TRUE,"FA 3 &amp; 4";#N/A,#N/A,TRUE,"FA 5 &amp; 6";#N/A,#N/A,TRUE,"FA 7 &amp; 8";#N/A,#N/A,TRUE,"FA 9 &amp; 10";#N/A,#N/A,TRUE,"FA 11";#N/A,#N/A,TRUE,"FA 12";#N/A,#N/A,TRUE,"FA 13";#N/A,#N/A,TRUE,"FA 14 &amp; 15"}</definedName>
    <definedName name="wsww" localSheetId="4" hidden="1">{#N/A,#N/A,TRUE,"FA 1 &amp; 2";#N/A,#N/A,TRUE,"FA 3 &amp; 4";#N/A,#N/A,TRUE,"FA 5 &amp; 6";#N/A,#N/A,TRUE,"FA 7 &amp; 8";#N/A,#N/A,TRUE,"FA 9 &amp; 10";#N/A,#N/A,TRUE,"FA 11";#N/A,#N/A,TRUE,"FA 12";#N/A,#N/A,TRUE,"FA 13";#N/A,#N/A,TRUE,"FA 14 &amp; 15"}</definedName>
    <definedName name="wsww" hidden="1">{#N/A,#N/A,TRUE,"FA 1 &amp; 2";#N/A,#N/A,TRUE,"FA 3 &amp; 4";#N/A,#N/A,TRUE,"FA 5 &amp; 6";#N/A,#N/A,TRUE,"FA 7 &amp; 8";#N/A,#N/A,TRUE,"FA 9 &amp; 10";#N/A,#N/A,TRUE,"FA 11";#N/A,#N/A,TRUE,"FA 12";#N/A,#N/A,TRUE,"FA 13";#N/A,#N/A,TRUE,"FA 14 &amp; 15"}</definedName>
    <definedName name="wt" localSheetId="2" hidden="1">{"comps2_1",#N/A,FALSE,"Comps2";"comps2_2",#N/A,FALSE,"Comps2";"comps2_3",#N/A,FALSE,"Comps2";"comps2_4",#N/A,FALSE,"Comps2";"comps2_5",#N/A,FALSE,"Comps2"}</definedName>
    <definedName name="wt" localSheetId="4" hidden="1">{"comps2_1",#N/A,FALSE,"Comps2";"comps2_2",#N/A,FALSE,"Comps2";"comps2_3",#N/A,FALSE,"Comps2";"comps2_4",#N/A,FALSE,"Comps2";"comps2_5",#N/A,FALSE,"Comps2"}</definedName>
    <definedName name="wt" hidden="1">{"comps2_1",#N/A,FALSE,"Comps2";"comps2_2",#N/A,FALSE,"Comps2";"comps2_3",#N/A,FALSE,"Comps2";"comps2_4",#N/A,FALSE,"Comps2";"comps2_5",#N/A,FALSE,"Comps2"}</definedName>
    <definedName name="wtey" localSheetId="2" hidden="1">{#N/A,#N/A,TRUE,"Cover";#N/A,#N/A,TRUE,"Conts";#N/A,#N/A,TRUE,"VOS";#N/A,#N/A,TRUE,"Warrington";#N/A,#N/A,TRUE,"Widnes"}</definedName>
    <definedName name="wtey" localSheetId="4" hidden="1">{#N/A,#N/A,TRUE,"Cover";#N/A,#N/A,TRUE,"Conts";#N/A,#N/A,TRUE,"VOS";#N/A,#N/A,TRUE,"Warrington";#N/A,#N/A,TRUE,"Widnes"}</definedName>
    <definedName name="wtey" hidden="1">{#N/A,#N/A,TRUE,"Cover";#N/A,#N/A,TRUE,"Conts";#N/A,#N/A,TRUE,"VOS";#N/A,#N/A,TRUE,"Warrington";#N/A,#N/A,TRUE,"Widnes"}</definedName>
    <definedName name="wtr" localSheetId="2" hidden="1">{#N/A,#N/A,FALSE,"Summary";#N/A,#N/A,FALSE,"Total";#N/A,#N/A,FALSE,"Total ex Swe";#N/A,#N/A,FALSE,"Volume";#N/A,#N/A,FALSE,"Expenses";#N/A,#N/A,FALSE,"CM Var";#N/A,#N/A,FALSE,"YTD Var"}</definedName>
    <definedName name="wtr" localSheetId="4" hidden="1">{#N/A,#N/A,FALSE,"Summary";#N/A,#N/A,FALSE,"Total";#N/A,#N/A,FALSE,"Total ex Swe";#N/A,#N/A,FALSE,"Volume";#N/A,#N/A,FALSE,"Expenses";#N/A,#N/A,FALSE,"CM Var";#N/A,#N/A,FALSE,"YTD Var"}</definedName>
    <definedName name="wtr" hidden="1">{#N/A,#N/A,FALSE,"Summary";#N/A,#N/A,FALSE,"Total";#N/A,#N/A,FALSE,"Total ex Swe";#N/A,#N/A,FALSE,"Volume";#N/A,#N/A,FALSE,"Expenses";#N/A,#N/A,FALSE,"CM Var";#N/A,#N/A,FALSE,"YTD Var"}</definedName>
    <definedName name="wtrwt" localSheetId="2" hidden="1">{#N/A,#N/A,TRUE,"Cover";#N/A,#N/A,TRUE,"Conts";#N/A,#N/A,TRUE,"VOS";#N/A,#N/A,TRUE,"Warrington";#N/A,#N/A,TRUE,"Widnes"}</definedName>
    <definedName name="wtrwt" localSheetId="4" hidden="1">{#N/A,#N/A,TRUE,"Cover";#N/A,#N/A,TRUE,"Conts";#N/A,#N/A,TRUE,"VOS";#N/A,#N/A,TRUE,"Warrington";#N/A,#N/A,TRUE,"Widnes"}</definedName>
    <definedName name="wtrwt" hidden="1">{#N/A,#N/A,TRUE,"Cover";#N/A,#N/A,TRUE,"Conts";#N/A,#N/A,TRUE,"VOS";#N/A,#N/A,TRUE,"Warrington";#N/A,#N/A,TRUE,"Widnes"}</definedName>
    <definedName name="wtrywryt" localSheetId="2" hidden="1">{#N/A,#N/A,TRUE,"Cover";#N/A,#N/A,TRUE,"Conts";#N/A,#N/A,TRUE,"VOS";#N/A,#N/A,TRUE,"Warrington";#N/A,#N/A,TRUE,"Widnes"}</definedName>
    <definedName name="wtrywryt" localSheetId="4" hidden="1">{#N/A,#N/A,TRUE,"Cover";#N/A,#N/A,TRUE,"Conts";#N/A,#N/A,TRUE,"VOS";#N/A,#N/A,TRUE,"Warrington";#N/A,#N/A,TRUE,"Widnes"}</definedName>
    <definedName name="wtrywryt" hidden="1">{#N/A,#N/A,TRUE,"Cover";#N/A,#N/A,TRUE,"Conts";#N/A,#N/A,TRUE,"VOS";#N/A,#N/A,TRUE,"Warrington";#N/A,#N/A,TRUE,"Widnes"}</definedName>
    <definedName name="wtwt" localSheetId="2" hidden="1">{#N/A,#N/A,TRUE,"Cover";#N/A,#N/A,TRUE,"Conts";#N/A,#N/A,TRUE,"VOS";#N/A,#N/A,TRUE,"Warrington";#N/A,#N/A,TRUE,"Widnes"}</definedName>
    <definedName name="wtwt" localSheetId="4" hidden="1">{#N/A,#N/A,TRUE,"Cover";#N/A,#N/A,TRUE,"Conts";#N/A,#N/A,TRUE,"VOS";#N/A,#N/A,TRUE,"Warrington";#N/A,#N/A,TRUE,"Widnes"}</definedName>
    <definedName name="wtwt" hidden="1">{#N/A,#N/A,TRUE,"Cover";#N/A,#N/A,TRUE,"Conts";#N/A,#N/A,TRUE,"VOS";#N/A,#N/A,TRUE,"Warrington";#N/A,#N/A,TRUE,"Widnes"}</definedName>
    <definedName name="wtwy" localSheetId="2" hidden="1">{#N/A,#N/A,TRUE,"Cover";#N/A,#N/A,TRUE,"Conts";#N/A,#N/A,TRUE,"VOS";#N/A,#N/A,TRUE,"Warrington";#N/A,#N/A,TRUE,"Widnes"}</definedName>
    <definedName name="wtwy" localSheetId="4" hidden="1">{#N/A,#N/A,TRUE,"Cover";#N/A,#N/A,TRUE,"Conts";#N/A,#N/A,TRUE,"VOS";#N/A,#N/A,TRUE,"Warrington";#N/A,#N/A,TRUE,"Widnes"}</definedName>
    <definedName name="wtwy" hidden="1">{#N/A,#N/A,TRUE,"Cover";#N/A,#N/A,TRUE,"Conts";#N/A,#N/A,TRUE,"VOS";#N/A,#N/A,TRUE,"Warrington";#N/A,#N/A,TRUE,"Widnes"}</definedName>
    <definedName name="wvu.By._.Cost._.Centre." localSheetId="2" hidden="1">{TRUE,TRUE,-1.25,-15.5,604.5,366.75,FALSE,TRUE,TRUE,TRUE,0,1,#N/A,1,#N/A,5.37899543378995,2600.46666666667,1,FALSE,FALSE,3,TRUE,1,FALSE,100,"Swvu.By._.Cost._.Centre.","ACwvu.By._.Cost._.Centre.",#N/A,FALSE,FALSE,0.75,0.75,1,1,2,"&amp;A","Page &amp;P",FALSE,FALSE,FALSE,TRUE,1,#N/A,1,1,"=R403C8:R2585C21","=C1:C2",#N/A,"Cwvu.By._.Cost._.Centre.",FALSE,FALSE,FALSE,9,#N/A,#N/A,FALSE,FALSE,TRUE,TRUE,TRUE}</definedName>
    <definedName name="wvu.By._.Cost._.Centre." localSheetId="4" hidden="1">{TRUE,TRUE,-1.25,-15.5,604.5,366.75,FALSE,TRUE,TRUE,TRUE,0,1,#N/A,1,#N/A,5.37899543378995,2600.46666666667,1,FALSE,FALSE,3,TRUE,1,FALSE,100,"Swvu.By._.Cost._.Centre.","ACwvu.By._.Cost._.Centre.",#N/A,FALSE,FALSE,0.75,0.75,1,1,2,"&amp;A","Page &amp;P",FALSE,FALSE,FALSE,TRUE,1,#N/A,1,1,"=R403C8:R2585C21","=C1:C2",#N/A,"Cwvu.By._.Cost._.Centre.",FALSE,FALSE,FALSE,9,#N/A,#N/A,FALSE,FALSE,TRUE,TRUE,TRUE}</definedName>
    <definedName name="wvu.By._.Cost._.Centre." hidden="1">{TRUE,TRUE,-1.25,-15.5,604.5,366.75,FALSE,TRUE,TRUE,TRUE,0,1,#N/A,1,#N/A,5.37899543378995,2600.46666666667,1,FALSE,FALSE,3,TRUE,1,FALSE,100,"Swvu.By._.Cost._.Centre.","ACwvu.By._.Cost._.Centre.",#N/A,FALSE,FALSE,0.75,0.75,1,1,2,"&amp;A","Page &amp;P",FALSE,FALSE,FALSE,TRUE,1,#N/A,1,1,"=R403C8:R2585C21","=C1:C2",#N/A,"Cwvu.By._.Cost._.Centre.",FALSE,FALSE,FALSE,9,#N/A,#N/A,FALSE,FALSE,TRUE,TRUE,TRUE}</definedName>
    <definedName name="wvu.cash." localSheetId="2" hidden="1">{TRUE,TRUE,-1.25,-15.5,456.75,279.75,FALSE,FALSE,TRUE,TRUE,0,1,18,1,199,6,3,4,TRUE,TRUE,3,TRUE,1,TRUE,100,"Swvu.cash.","ACwvu.cash.",1,FALSE,FALSE,0.511811023622047,0.511811023622047,0.511811023622047,0.511811023622047,1,"","",FALSE,FALSE,FALSE,FALSE,1,#N/A,1,1,#DIV/0!,FALSE,"Rwvu.cash.",#N/A,FALSE,FALSE}</definedName>
    <definedName name="wvu.cash." localSheetId="4" hidden="1">{TRUE,TRUE,-1.25,-15.5,456.75,279.75,FALSE,FALSE,TRUE,TRUE,0,1,18,1,199,6,3,4,TRUE,TRUE,3,TRUE,1,TRUE,100,"Swvu.cash.","ACwvu.cash.",1,FALSE,FALSE,0.511811023622047,0.511811023622047,0.511811023622047,0.511811023622047,1,"","",FALSE,FALSE,FALSE,FALSE,1,#N/A,1,1,#DIV/0!,FALSE,"Rwvu.cash.",#N/A,FALSE,FALSE}</definedName>
    <definedName name="wvu.cash." hidden="1">{TRUE,TRUE,-1.25,-15.5,456.75,279.75,FALSE,FALSE,TRUE,TRUE,0,1,18,1,199,6,3,4,TRUE,TRUE,3,TRUE,1,TRUE,100,"Swvu.cash.","ACwvu.cash.",1,FALSE,FALSE,0.511811023622047,0.511811023622047,0.511811023622047,0.511811023622047,1,"","",FALSE,FALSE,FALSE,FALSE,1,#N/A,1,1,#DIV/0!,FALSE,"Rwvu.cash.",#N/A,FALSE,FALSE}</definedName>
    <definedName name="wvu.cash._1" localSheetId="2" hidden="1">{TRUE,TRUE,-1.25,-15.5,456.75,279.75,FALSE,FALSE,TRUE,TRUE,0,1,18,1,199,6,3,4,TRUE,TRUE,3,TRUE,1,TRUE,100,"Swvu.cash.","ACwvu.cash.",1,FALSE,FALSE,0.511811023622047,0.511811023622047,0.511811023622047,0.511811023622047,1,"","",FALSE,FALSE,FALSE,FALSE,1,#N/A,1,1,#DIV/0!,FALSE,"Rwvu.cash.",#N/A,FALSE,FALSE}</definedName>
    <definedName name="wvu.cash._1" localSheetId="4" hidden="1">{TRUE,TRUE,-1.25,-15.5,456.75,279.75,FALSE,FALSE,TRUE,TRUE,0,1,18,1,199,6,3,4,TRUE,TRUE,3,TRUE,1,TRUE,100,"Swvu.cash.","ACwvu.cash.",1,FALSE,FALSE,0.511811023622047,0.511811023622047,0.511811023622047,0.511811023622047,1,"","",FALSE,FALSE,FALSE,FALSE,1,#N/A,1,1,#DIV/0!,FALSE,"Rwvu.cash.",#N/A,FALSE,FALSE}</definedName>
    <definedName name="wvu.cash._1" hidden="1">{TRUE,TRUE,-1.25,-15.5,456.75,279.75,FALSE,FALSE,TRUE,TRUE,0,1,18,1,199,6,3,4,TRUE,TRUE,3,TRUE,1,TRUE,100,"Swvu.cash.","ACwvu.cash.",1,FALSE,FALSE,0.511811023622047,0.511811023622047,0.511811023622047,0.511811023622047,1,"","",FALSE,FALSE,FALSE,FALSE,1,#N/A,1,1,#DIV/0!,FALSE,"Rwvu.cash.",#N/A,FALSE,FALSE}</definedName>
    <definedName name="wvu.cash._2" localSheetId="2" hidden="1">{TRUE,TRUE,-1.25,-15.5,456.75,279.75,FALSE,FALSE,TRUE,TRUE,0,1,18,1,199,6,3,4,TRUE,TRUE,3,TRUE,1,TRUE,100,"Swvu.cash.","ACwvu.cash.",1,FALSE,FALSE,0.511811023622047,0.511811023622047,0.511811023622047,0.511811023622047,1,"","",FALSE,FALSE,FALSE,FALSE,1,#N/A,1,1,#DIV/0!,FALSE,"Rwvu.cash.",#N/A,FALSE,FALSE}</definedName>
    <definedName name="wvu.cash._2" localSheetId="4" hidden="1">{TRUE,TRUE,-1.25,-15.5,456.75,279.75,FALSE,FALSE,TRUE,TRUE,0,1,18,1,199,6,3,4,TRUE,TRUE,3,TRUE,1,TRUE,100,"Swvu.cash.","ACwvu.cash.",1,FALSE,FALSE,0.511811023622047,0.511811023622047,0.511811023622047,0.511811023622047,1,"","",FALSE,FALSE,FALSE,FALSE,1,#N/A,1,1,#DIV/0!,FALSE,"Rwvu.cash.",#N/A,FALSE,FALSE}</definedName>
    <definedName name="wvu.cash._2" hidden="1">{TRUE,TRUE,-1.25,-15.5,456.75,279.75,FALSE,FALSE,TRUE,TRUE,0,1,18,1,199,6,3,4,TRUE,TRUE,3,TRUE,1,TRUE,100,"Swvu.cash.","ACwvu.cash.",1,FALSE,FALSE,0.511811023622047,0.511811023622047,0.511811023622047,0.511811023622047,1,"","",FALSE,FALSE,FALSE,FALSE,1,#N/A,1,1,#DIV/0!,FALSE,"Rwvu.cash.",#N/A,FALSE,FALSE}</definedName>
    <definedName name="wvu.daily._.update._.global._.sheet." localSheetId="2" hidden="1">{TRUE,TRUE,-1.25,-15.5,456.75,276.75,FALSE,FALSE,TRUE,TRUE,0,1,2,1,21,1,4,4,TRUE,TRUE,3,TRUE,1,TRUE,100,"Swvu.daily._.update._.global._.sheet.","ACwvu.daily._.update._.global._.sheet.",#N/A,FALSE,FALSE,0.393700787401575,0.393700787401575,0.984251968503937,0.984251968503937,1,"&amp;CUTILITIES : KEY DATA
&amp;A&amp;R&amp;D","&amp;LNB : Lyonnaise, Viag estimates based upon TED&amp;CPage &amp;P&amp;REuropean Yields are Gross",TRUE,FALSE,FALSE,FALSE,1,#N/A,1,1,FALSE,FALSE,#N/A,#N/A,FALSE,FALSE,FALSE,9,65532,65532,FALSE,FALSE,TRUE,TRUE,TRUE}</definedName>
    <definedName name="wvu.daily._.update._.global._.sheet." localSheetId="4" hidden="1">{TRUE,TRUE,-1.25,-15.5,456.75,276.75,FALSE,FALSE,TRUE,TRUE,0,1,2,1,21,1,4,4,TRUE,TRUE,3,TRUE,1,TRUE,100,"Swvu.daily._.update._.global._.sheet.","ACwvu.daily._.update._.global._.sheet.",#N/A,FALSE,FALSE,0.393700787401575,0.393700787401575,0.984251968503937,0.984251968503937,1,"&amp;CUTILITIES : KEY DATA
&amp;A&amp;R&amp;D","&amp;LNB : Lyonnaise, Viag estimates based upon TED&amp;CPage &amp;P&amp;REuropean Yields are Gross",TRUE,FALSE,FALSE,FALSE,1,#N/A,1,1,FALSE,FALSE,#N/A,#N/A,FALSE,FALSE,FALSE,9,65532,65532,FALSE,FALSE,TRUE,TRUE,TRUE}</definedName>
    <definedName name="wvu.daily._.update._.global._.sheet." hidden="1">{TRUE,TRUE,-1.25,-15.5,456.75,276.75,FALSE,FALSE,TRUE,TRUE,0,1,2,1,21,1,4,4,TRUE,TRUE,3,TRUE,1,TRUE,100,"Swvu.daily._.update._.global._.sheet.","ACwvu.daily._.update._.global._.sheet.",#N/A,FALSE,FALSE,0.393700787401575,0.393700787401575,0.984251968503937,0.984251968503937,1,"&amp;CUTILITIES : KEY DATA
&amp;A&amp;R&amp;D","&amp;LNB : Lyonnaise, Viag estimates based upon TED&amp;CPage &amp;P&amp;REuropean Yields are Gross",TRUE,FALSE,FALSE,FALSE,1,#N/A,1,1,FALSE,FALSE,#N/A,#N/A,FALSE,FALSE,FALSE,9,65532,65532,FALSE,FALSE,TRUE,TRUE,TRUE}</definedName>
    <definedName name="wvu.daily._.update._.global._.sheet._1" localSheetId="2" hidden="1">{TRUE,TRUE,-1.25,-15.5,456.75,276.75,FALSE,FALSE,TRUE,TRUE,0,1,2,1,21,1,4,4,TRUE,TRUE,3,TRUE,1,TRUE,100,"Swvu.daily._.update._.global._.sheet.","ACwvu.daily._.update._.global._.sheet.",#N/A,FALSE,FALSE,0.393700787401575,0.393700787401575,0.984251968503937,0.984251968503937,1,"&amp;CUTILITIES : KEY DATA
&amp;A&amp;R&amp;D","&amp;LNB : Lyonnaise, Viag estimates based upon TED&amp;CPage &amp;P&amp;REuropean Yields are Gross",TRUE,FALSE,FALSE,FALSE,1,#N/A,1,1,FALSE,FALSE,#N/A,#N/A,FALSE,FALSE,FALSE,9,65532,65532,FALSE,FALSE,TRUE,TRUE,TRUE}</definedName>
    <definedName name="wvu.daily._.update._.global._.sheet._1" localSheetId="4" hidden="1">{TRUE,TRUE,-1.25,-15.5,456.75,276.75,FALSE,FALSE,TRUE,TRUE,0,1,2,1,21,1,4,4,TRUE,TRUE,3,TRUE,1,TRUE,100,"Swvu.daily._.update._.global._.sheet.","ACwvu.daily._.update._.global._.sheet.",#N/A,FALSE,FALSE,0.393700787401575,0.393700787401575,0.984251968503937,0.984251968503937,1,"&amp;CUTILITIES : KEY DATA
&amp;A&amp;R&amp;D","&amp;LNB : Lyonnaise, Viag estimates based upon TED&amp;CPage &amp;P&amp;REuropean Yields are Gross",TRUE,FALSE,FALSE,FALSE,1,#N/A,1,1,FALSE,FALSE,#N/A,#N/A,FALSE,FALSE,FALSE,9,65532,65532,FALSE,FALSE,TRUE,TRUE,TRUE}</definedName>
    <definedName name="wvu.daily._.update._.global._.sheet._1" hidden="1">{TRUE,TRUE,-1.25,-15.5,456.75,276.75,FALSE,FALSE,TRUE,TRUE,0,1,2,1,21,1,4,4,TRUE,TRUE,3,TRUE,1,TRUE,100,"Swvu.daily._.update._.global._.sheet.","ACwvu.daily._.update._.global._.sheet.",#N/A,FALSE,FALSE,0.393700787401575,0.393700787401575,0.984251968503937,0.984251968503937,1,"&amp;CUTILITIES : KEY DATA
&amp;A&amp;R&amp;D","&amp;LNB : Lyonnaise, Viag estimates based upon TED&amp;CPage &amp;P&amp;REuropean Yields are Gross",TRUE,FALSE,FALSE,FALSE,1,#N/A,1,1,FALSE,FALSE,#N/A,#N/A,FALSE,FALSE,FALSE,9,65532,65532,FALSE,FALSE,TRUE,TRUE,TRUE}</definedName>
    <definedName name="wvu.daily._.update._.global._.sheet._2" localSheetId="2" hidden="1">{TRUE,TRUE,-1.25,-15.5,456.75,276.75,FALSE,FALSE,TRUE,TRUE,0,1,2,1,21,1,4,4,TRUE,TRUE,3,TRUE,1,TRUE,100,"Swvu.daily._.update._.global._.sheet.","ACwvu.daily._.update._.global._.sheet.",#N/A,FALSE,FALSE,0.393700787401575,0.393700787401575,0.984251968503937,0.984251968503937,1,"&amp;CUTILITIES : KEY DATA
&amp;A&amp;R&amp;D","&amp;LNB : Lyonnaise, Viag estimates based upon TED&amp;CPage &amp;P&amp;REuropean Yields are Gross",TRUE,FALSE,FALSE,FALSE,1,#N/A,1,1,FALSE,FALSE,#N/A,#N/A,FALSE,FALSE,FALSE,9,65532,65532,FALSE,FALSE,TRUE,TRUE,TRUE}</definedName>
    <definedName name="wvu.daily._.update._.global._.sheet._2" localSheetId="4" hidden="1">{TRUE,TRUE,-1.25,-15.5,456.75,276.75,FALSE,FALSE,TRUE,TRUE,0,1,2,1,21,1,4,4,TRUE,TRUE,3,TRUE,1,TRUE,100,"Swvu.daily._.update._.global._.sheet.","ACwvu.daily._.update._.global._.sheet.",#N/A,FALSE,FALSE,0.393700787401575,0.393700787401575,0.984251968503937,0.984251968503937,1,"&amp;CUTILITIES : KEY DATA
&amp;A&amp;R&amp;D","&amp;LNB : Lyonnaise, Viag estimates based upon TED&amp;CPage &amp;P&amp;REuropean Yields are Gross",TRUE,FALSE,FALSE,FALSE,1,#N/A,1,1,FALSE,FALSE,#N/A,#N/A,FALSE,FALSE,FALSE,9,65532,65532,FALSE,FALSE,TRUE,TRUE,TRUE}</definedName>
    <definedName name="wvu.daily._.update._.global._.sheet._2" hidden="1">{TRUE,TRUE,-1.25,-15.5,456.75,276.75,FALSE,FALSE,TRUE,TRUE,0,1,2,1,21,1,4,4,TRUE,TRUE,3,TRUE,1,TRUE,100,"Swvu.daily._.update._.global._.sheet.","ACwvu.daily._.update._.global._.sheet.",#N/A,FALSE,FALSE,0.393700787401575,0.393700787401575,0.984251968503937,0.984251968503937,1,"&amp;CUTILITIES : KEY DATA
&amp;A&amp;R&amp;D","&amp;LNB : Lyonnaise, Viag estimates based upon TED&amp;CPage &amp;P&amp;REuropean Yields are Gross",TRUE,FALSE,FALSE,FALSE,1,#N/A,1,1,FALSE,FALSE,#N/A,#N/A,FALSE,FALSE,FALSE,9,65532,65532,FALSE,FALSE,TRUE,TRUE,TRUE}</definedName>
    <definedName name="wvu.daily._.update._.summary." localSheetId="2" hidden="1">{TRUE,TRUE,-1.25,-15.5,456.75,276.75,FALSE,FALSE,TRUE,TRUE,0,1,2,1,5,1,4,4,TRUE,TRUE,3,TRUE,1,TRUE,100,"Swvu.daily._.update._.summary.","ACwvu.daily._.update._.summary.",#N/A,FALSE,FALSE,0.393700787401575,0.393700787401575,0.984251968503937,0.984251968503937,2,"&amp;C&amp;A&amp;R&amp;D","&amp;LNB : Lyonnaise, Viag estimates based upon TED&amp;CPage &amp;P&amp;REuropean Yields are Gross",TRUE,FALSE,FALSE,FALSE,1,#N/A,1,1,"=R1C1:R37C16",FALSE,#N/A,#N/A,FALSE,FALSE,FALSE,9,65532,65532,FALSE,FALSE,TRUE,TRUE,TRUE}</definedName>
    <definedName name="wvu.daily._.update._.summary." localSheetId="4" hidden="1">{TRUE,TRUE,-1.25,-15.5,456.75,276.75,FALSE,FALSE,TRUE,TRUE,0,1,2,1,5,1,4,4,TRUE,TRUE,3,TRUE,1,TRUE,100,"Swvu.daily._.update._.summary.","ACwvu.daily._.update._.summary.",#N/A,FALSE,FALSE,0.393700787401575,0.393700787401575,0.984251968503937,0.984251968503937,2,"&amp;C&amp;A&amp;R&amp;D","&amp;LNB : Lyonnaise, Viag estimates based upon TED&amp;CPage &amp;P&amp;REuropean Yields are Gross",TRUE,FALSE,FALSE,FALSE,1,#N/A,1,1,"=R1C1:R37C16",FALSE,#N/A,#N/A,FALSE,FALSE,FALSE,9,65532,65532,FALSE,FALSE,TRUE,TRUE,TRUE}</definedName>
    <definedName name="wvu.daily._.update._.summary." hidden="1">{TRUE,TRUE,-1.25,-15.5,456.75,276.75,FALSE,FALSE,TRUE,TRUE,0,1,2,1,5,1,4,4,TRUE,TRUE,3,TRUE,1,TRUE,100,"Swvu.daily._.update._.summary.","ACwvu.daily._.update._.summary.",#N/A,FALSE,FALSE,0.393700787401575,0.393700787401575,0.984251968503937,0.984251968503937,2,"&amp;C&amp;A&amp;R&amp;D","&amp;LNB : Lyonnaise, Viag estimates based upon TED&amp;CPage &amp;P&amp;REuropean Yields are Gross",TRUE,FALSE,FALSE,FALSE,1,#N/A,1,1,"=R1C1:R37C16",FALSE,#N/A,#N/A,FALSE,FALSE,FALSE,9,65532,65532,FALSE,FALSE,TRUE,TRUE,TRUE}</definedName>
    <definedName name="wvu.daily._.update._.summary._1" localSheetId="2" hidden="1">{TRUE,TRUE,-1.25,-15.5,456.75,276.75,FALSE,FALSE,TRUE,TRUE,0,1,2,1,5,1,4,4,TRUE,TRUE,3,TRUE,1,TRUE,100,"Swvu.daily._.update._.summary.","ACwvu.daily._.update._.summary.",#N/A,FALSE,FALSE,0.393700787401575,0.393700787401575,0.984251968503937,0.984251968503937,2,"&amp;C&amp;A&amp;R&amp;D","&amp;LNB : Lyonnaise, Viag estimates based upon TED&amp;CPage &amp;P&amp;REuropean Yields are Gross",TRUE,FALSE,FALSE,FALSE,1,#N/A,1,1,"=R1C1:R37C16",FALSE,#N/A,#N/A,FALSE,FALSE,FALSE,9,65532,65532,FALSE,FALSE,TRUE,TRUE,TRUE}</definedName>
    <definedName name="wvu.daily._.update._.summary._1" localSheetId="4" hidden="1">{TRUE,TRUE,-1.25,-15.5,456.75,276.75,FALSE,FALSE,TRUE,TRUE,0,1,2,1,5,1,4,4,TRUE,TRUE,3,TRUE,1,TRUE,100,"Swvu.daily._.update._.summary.","ACwvu.daily._.update._.summary.",#N/A,FALSE,FALSE,0.393700787401575,0.393700787401575,0.984251968503937,0.984251968503937,2,"&amp;C&amp;A&amp;R&amp;D","&amp;LNB : Lyonnaise, Viag estimates based upon TED&amp;CPage &amp;P&amp;REuropean Yields are Gross",TRUE,FALSE,FALSE,FALSE,1,#N/A,1,1,"=R1C1:R37C16",FALSE,#N/A,#N/A,FALSE,FALSE,FALSE,9,65532,65532,FALSE,FALSE,TRUE,TRUE,TRUE}</definedName>
    <definedName name="wvu.daily._.update._.summary._1" hidden="1">{TRUE,TRUE,-1.25,-15.5,456.75,276.75,FALSE,FALSE,TRUE,TRUE,0,1,2,1,5,1,4,4,TRUE,TRUE,3,TRUE,1,TRUE,100,"Swvu.daily._.update._.summary.","ACwvu.daily._.update._.summary.",#N/A,FALSE,FALSE,0.393700787401575,0.393700787401575,0.984251968503937,0.984251968503937,2,"&amp;C&amp;A&amp;R&amp;D","&amp;LNB : Lyonnaise, Viag estimates based upon TED&amp;CPage &amp;P&amp;REuropean Yields are Gross",TRUE,FALSE,FALSE,FALSE,1,#N/A,1,1,"=R1C1:R37C16",FALSE,#N/A,#N/A,FALSE,FALSE,FALSE,9,65532,65532,FALSE,FALSE,TRUE,TRUE,TRUE}</definedName>
    <definedName name="wvu.daily._.update._.summary._2" localSheetId="2" hidden="1">{TRUE,TRUE,-1.25,-15.5,456.75,276.75,FALSE,FALSE,TRUE,TRUE,0,1,2,1,5,1,4,4,TRUE,TRUE,3,TRUE,1,TRUE,100,"Swvu.daily._.update._.summary.","ACwvu.daily._.update._.summary.",#N/A,FALSE,FALSE,0.393700787401575,0.393700787401575,0.984251968503937,0.984251968503937,2,"&amp;C&amp;A&amp;R&amp;D","&amp;LNB : Lyonnaise, Viag estimates based upon TED&amp;CPage &amp;P&amp;REuropean Yields are Gross",TRUE,FALSE,FALSE,FALSE,1,#N/A,1,1,"=R1C1:R37C16",FALSE,#N/A,#N/A,FALSE,FALSE,FALSE,9,65532,65532,FALSE,FALSE,TRUE,TRUE,TRUE}</definedName>
    <definedName name="wvu.daily._.update._.summary._2" localSheetId="4" hidden="1">{TRUE,TRUE,-1.25,-15.5,456.75,276.75,FALSE,FALSE,TRUE,TRUE,0,1,2,1,5,1,4,4,TRUE,TRUE,3,TRUE,1,TRUE,100,"Swvu.daily._.update._.summary.","ACwvu.daily._.update._.summary.",#N/A,FALSE,FALSE,0.393700787401575,0.393700787401575,0.984251968503937,0.984251968503937,2,"&amp;C&amp;A&amp;R&amp;D","&amp;LNB : Lyonnaise, Viag estimates based upon TED&amp;CPage &amp;P&amp;REuropean Yields are Gross",TRUE,FALSE,FALSE,FALSE,1,#N/A,1,1,"=R1C1:R37C16",FALSE,#N/A,#N/A,FALSE,FALSE,FALSE,9,65532,65532,FALSE,FALSE,TRUE,TRUE,TRUE}</definedName>
    <definedName name="wvu.daily._.update._.summary._2" hidden="1">{TRUE,TRUE,-1.25,-15.5,456.75,276.75,FALSE,FALSE,TRUE,TRUE,0,1,2,1,5,1,4,4,TRUE,TRUE,3,TRUE,1,TRUE,100,"Swvu.daily._.update._.summary.","ACwvu.daily._.update._.summary.",#N/A,FALSE,FALSE,0.393700787401575,0.393700787401575,0.984251968503937,0.984251968503937,2,"&amp;C&amp;A&amp;R&amp;D","&amp;LNB : Lyonnaise, Viag estimates based upon TED&amp;CPage &amp;P&amp;REuropean Yields are Gross",TRUE,FALSE,FALSE,FALSE,1,#N/A,1,1,"=R1C1:R37C16",FALSE,#N/A,#N/A,FALSE,FALSE,FALSE,9,65532,65532,FALSE,FALSE,TRUE,TRUE,TRUE}</definedName>
    <definedName name="wvu.inputs._.raw._.data." localSheetId="2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vu.inputs._.raw._.data." localSheetId="4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vu.inputs._.raw._.data.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vu.inputs._.raw._.data._1" localSheetId="2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vu.inputs._.raw._.data._1" localSheetId="4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vu.inputs._.raw._.data._1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vu.inputs._.raw._.data._2" localSheetId="2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vu.inputs._.raw._.data._2" localSheetId="4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vu.inputs._.raw._.data._2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vu.Page1." localSheetId="2" hidden="1">{TRUE,TRUE,-2,-16.25,774,494.25,FALSE,TRUE,TRUE,TRUE,0,1,#N/A,1,#N/A,27.1,63.6451612903226,1,FALSE,FALSE,3,TRUE,1,FALSE,75,"Swvu.Page1.","ACwvu.Page1.",#N/A,FALSE,FALSE,0.236220472440945,0.275590551181102,0.236220472440945,0.275590551181102,2,"","",TRUE,TRUE,FALSE,FALSE,1,83,#N/A,#N/A,"=R4C1:R64C22",FALSE,"Rwvu.Page1.","Cwvu.Page1.",FALSE,FALSE,TRUE,1,#N/A,#N/A,FALSE,FALSE,TRUE,TRUE,TRUE}</definedName>
    <definedName name="wvu.Page1." localSheetId="4" hidden="1">{TRUE,TRUE,-2,-16.25,774,494.25,FALSE,TRUE,TRUE,TRUE,0,1,#N/A,1,#N/A,27.1,63.6451612903226,1,FALSE,FALSE,3,TRUE,1,FALSE,75,"Swvu.Page1.","ACwvu.Page1.",#N/A,FALSE,FALSE,0.236220472440945,0.275590551181102,0.236220472440945,0.275590551181102,2,"","",TRUE,TRUE,FALSE,FALSE,1,83,#N/A,#N/A,"=R4C1:R64C22",FALSE,"Rwvu.Page1.","Cwvu.Page1.",FALSE,FALSE,TRUE,1,#N/A,#N/A,FALSE,FALSE,TRUE,TRUE,TRUE}</definedName>
    <definedName name="wvu.Page1." hidden="1">{TRUE,TRUE,-2,-16.25,774,494.25,FALSE,TRUE,TRUE,TRUE,0,1,#N/A,1,#N/A,27.1,63.6451612903226,1,FALSE,FALSE,3,TRUE,1,FALSE,75,"Swvu.Page1.","ACwvu.Page1.",#N/A,FALSE,FALSE,0.236220472440945,0.275590551181102,0.236220472440945,0.275590551181102,2,"","",TRUE,TRUE,FALSE,FALSE,1,83,#N/A,#N/A,"=R4C1:R64C22",FALSE,"Rwvu.Page1.","Cwvu.Page1.",FALSE,FALSE,TRUE,1,#N/A,#N/A,FALSE,FALSE,TRUE,TRUE,TRUE}</definedName>
    <definedName name="wvu.Page2." localSheetId="2" hidden="1">{TRUE,TRUE,-2,-16.25,774,494.25,FALSE,TRUE,TRUE,TRUE,0,6,#N/A,1,#N/A,33.1333333333333,63.6451612903226,1,FALSE,FALSE,3,TRUE,1,FALSE,75,"Swvu.Page2.","ACwvu.Page2.",#N/A,FALSE,FALSE,0.236220472440945,0.275590551181102,0.236220472440945,0.275590551181102,2,"","",TRUE,TRUE,FALSE,FALSE,1,83,#N/A,#N/A,"=R4C25:R64C47",FALSE,"Rwvu.Page2.","Cwvu.Page2.",FALSE,FALSE,TRUE,1,#N/A,#N/A,FALSE,FALSE,TRUE,TRUE,TRUE}</definedName>
    <definedName name="wvu.Page2." localSheetId="4" hidden="1">{TRUE,TRUE,-2,-16.25,774,494.25,FALSE,TRUE,TRUE,TRUE,0,6,#N/A,1,#N/A,33.1333333333333,63.6451612903226,1,FALSE,FALSE,3,TRUE,1,FALSE,75,"Swvu.Page2.","ACwvu.Page2.",#N/A,FALSE,FALSE,0.236220472440945,0.275590551181102,0.236220472440945,0.275590551181102,2,"","",TRUE,TRUE,FALSE,FALSE,1,83,#N/A,#N/A,"=R4C25:R64C47",FALSE,"Rwvu.Page2.","Cwvu.Page2.",FALSE,FALSE,TRUE,1,#N/A,#N/A,FALSE,FALSE,TRUE,TRUE,TRUE}</definedName>
    <definedName name="wvu.Page2." hidden="1">{TRUE,TRUE,-2,-16.25,774,494.25,FALSE,TRUE,TRUE,TRUE,0,6,#N/A,1,#N/A,33.1333333333333,63.6451612903226,1,FALSE,FALSE,3,TRUE,1,FALSE,75,"Swvu.Page2.","ACwvu.Page2.",#N/A,FALSE,FALSE,0.236220472440945,0.275590551181102,0.236220472440945,0.275590551181102,2,"","",TRUE,TRUE,FALSE,FALSE,1,83,#N/A,#N/A,"=R4C25:R64C47",FALSE,"Rwvu.Page2.","Cwvu.Page2.",FALSE,FALSE,TRUE,1,#N/A,#N/A,FALSE,FALSE,TRUE,TRUE,TRUE}</definedName>
    <definedName name="wvu.Page3." localSheetId="2" hidden="1">{TRUE,TRUE,-2,-16.25,774,494.25,FALSE,TRUE,TRUE,TRUE,0,32,#N/A,1,#N/A,31.0666666666667,63.6451612903226,1,FALSE,FALSE,3,TRUE,1,FALSE,75,"Swvu.Page3.","ACwvu.Page3.",#N/A,FALSE,FALSE,0.236220472440945,0.275590551181102,0.236220472440945,0.275590551181102,2,"","",TRUE,TRUE,FALSE,FALSE,1,83,#N/A,#N/A,"=R4C48:R64C71",FALSE,"Rwvu.Page3.","Cwvu.Page3.",FALSE,FALSE,TRUE,1,#N/A,#N/A,FALSE,FALSE,TRUE,TRUE,TRUE}</definedName>
    <definedName name="wvu.Page3." localSheetId="4" hidden="1">{TRUE,TRUE,-2,-16.25,774,494.25,FALSE,TRUE,TRUE,TRUE,0,32,#N/A,1,#N/A,31.0666666666667,63.6451612903226,1,FALSE,FALSE,3,TRUE,1,FALSE,75,"Swvu.Page3.","ACwvu.Page3.",#N/A,FALSE,FALSE,0.236220472440945,0.275590551181102,0.236220472440945,0.275590551181102,2,"","",TRUE,TRUE,FALSE,FALSE,1,83,#N/A,#N/A,"=R4C48:R64C71",FALSE,"Rwvu.Page3.","Cwvu.Page3.",FALSE,FALSE,TRUE,1,#N/A,#N/A,FALSE,FALSE,TRUE,TRUE,TRUE}</definedName>
    <definedName name="wvu.Page3." hidden="1">{TRUE,TRUE,-2,-16.25,774,494.25,FALSE,TRUE,TRUE,TRUE,0,32,#N/A,1,#N/A,31.0666666666667,63.6451612903226,1,FALSE,FALSE,3,TRUE,1,FALSE,75,"Swvu.Page3.","ACwvu.Page3.",#N/A,FALSE,FALSE,0.236220472440945,0.275590551181102,0.236220472440945,0.275590551181102,2,"","",TRUE,TRUE,FALSE,FALSE,1,83,#N/A,#N/A,"=R4C48:R64C71",FALSE,"Rwvu.Page3.","Cwvu.Page3.",FALSE,FALSE,TRUE,1,#N/A,#N/A,FALSE,FALSE,TRUE,TRUE,TRUE}</definedName>
    <definedName name="wvu.Page4." localSheetId="2" hidden="1">{TRUE,TRUE,-2,-16.25,774,494.25,FALSE,TRUE,TRUE,TRUE,0,70,#N/A,1,#N/A,28.5666666666667,63.6451612903226,1,FALSE,FALSE,3,TRUE,1,FALSE,75,"Swvu.Page4.","ACwvu.Page4.",#N/A,FALSE,FALSE,0.236220472440945,0.275590551181102,0.236220472440945,0.275590551181102,2,"","",TRUE,TRUE,FALSE,FALSE,1,83,#N/A,#N/A,"=R4C72:R64C94",FALSE,"Rwvu.Page4.","Cwvu.Page4.",FALSE,FALSE,TRUE,1,#N/A,#N/A,FALSE,FALSE,TRUE,TRUE,TRUE}</definedName>
    <definedName name="wvu.Page4." localSheetId="4" hidden="1">{TRUE,TRUE,-2,-16.25,774,494.25,FALSE,TRUE,TRUE,TRUE,0,70,#N/A,1,#N/A,28.5666666666667,63.6451612903226,1,FALSE,FALSE,3,TRUE,1,FALSE,75,"Swvu.Page4.","ACwvu.Page4.",#N/A,FALSE,FALSE,0.236220472440945,0.275590551181102,0.236220472440945,0.275590551181102,2,"","",TRUE,TRUE,FALSE,FALSE,1,83,#N/A,#N/A,"=R4C72:R64C94",FALSE,"Rwvu.Page4.","Cwvu.Page4.",FALSE,FALSE,TRUE,1,#N/A,#N/A,FALSE,FALSE,TRUE,TRUE,TRUE}</definedName>
    <definedName name="wvu.Page4." hidden="1">{TRUE,TRUE,-2,-16.25,774,494.25,FALSE,TRUE,TRUE,TRUE,0,70,#N/A,1,#N/A,28.5666666666667,63.6451612903226,1,FALSE,FALSE,3,TRUE,1,FALSE,75,"Swvu.Page4.","ACwvu.Page4.",#N/A,FALSE,FALSE,0.236220472440945,0.275590551181102,0.236220472440945,0.275590551181102,2,"","",TRUE,TRUE,FALSE,FALSE,1,83,#N/A,#N/A,"=R4C72:R64C94",FALSE,"Rwvu.Page4.","Cwvu.Page4.",FALSE,FALSE,TRUE,1,#N/A,#N/A,FALSE,FALSE,TRUE,TRUE,TRUE}</definedName>
    <definedName name="wvu.profits." localSheetId="2" hidden="1">{TRUE,TRUE,-1.25,-15.5,456.75,279.75,FALSE,FALSE,TRUE,TRUE,0,1,21,1,127,6,3,4,TRUE,TRUE,3,TRUE,1,TRUE,100,"Swvu.profits.","ACwvu.profits.",1,FALSE,FALSE,0.511811023622047,0.511811023622047,0.511811023622047,0.511811023622047,1,"","",FALSE,FALSE,FALSE,FALSE,1,#N/A,1,1,#DIV/0!,FALSE,"Rwvu.profits.",#N/A,FALSE,FALSE}</definedName>
    <definedName name="wvu.profits." localSheetId="4" hidden="1">{TRUE,TRUE,-1.25,-15.5,456.75,279.75,FALSE,FALSE,TRUE,TRUE,0,1,21,1,127,6,3,4,TRUE,TRUE,3,TRUE,1,TRUE,100,"Swvu.profits.","ACwvu.profits.",1,FALSE,FALSE,0.511811023622047,0.511811023622047,0.511811023622047,0.511811023622047,1,"","",FALSE,FALSE,FALSE,FALSE,1,#N/A,1,1,#DIV/0!,FALSE,"Rwvu.profits.",#N/A,FALSE,FALSE}</definedName>
    <definedName name="wvu.profits." hidden="1">{TRUE,TRUE,-1.25,-15.5,456.75,279.75,FALSE,FALSE,TRUE,TRUE,0,1,21,1,127,6,3,4,TRUE,TRUE,3,TRUE,1,TRUE,100,"Swvu.profits.","ACwvu.profits.",1,FALSE,FALSE,0.511811023622047,0.511811023622047,0.511811023622047,0.511811023622047,1,"","",FALSE,FALSE,FALSE,FALSE,1,#N/A,1,1,#DIV/0!,FALSE,"Rwvu.profits.",#N/A,FALSE,FALSE}</definedName>
    <definedName name="wvu.profits._1" localSheetId="2" hidden="1">{TRUE,TRUE,-1.25,-15.5,456.75,279.75,FALSE,FALSE,TRUE,TRUE,0,1,21,1,127,6,3,4,TRUE,TRUE,3,TRUE,1,TRUE,100,"Swvu.profits.","ACwvu.profits.",1,FALSE,FALSE,0.511811023622047,0.511811023622047,0.511811023622047,0.511811023622047,1,"","",FALSE,FALSE,FALSE,FALSE,1,#N/A,1,1,#DIV/0!,FALSE,"Rwvu.profits.",#N/A,FALSE,FALSE}</definedName>
    <definedName name="wvu.profits._1" localSheetId="4" hidden="1">{TRUE,TRUE,-1.25,-15.5,456.75,279.75,FALSE,FALSE,TRUE,TRUE,0,1,21,1,127,6,3,4,TRUE,TRUE,3,TRUE,1,TRUE,100,"Swvu.profits.","ACwvu.profits.",1,FALSE,FALSE,0.511811023622047,0.511811023622047,0.511811023622047,0.511811023622047,1,"","",FALSE,FALSE,FALSE,FALSE,1,#N/A,1,1,#DIV/0!,FALSE,"Rwvu.profits.",#N/A,FALSE,FALSE}</definedName>
    <definedName name="wvu.profits._1" hidden="1">{TRUE,TRUE,-1.25,-15.5,456.75,279.75,FALSE,FALSE,TRUE,TRUE,0,1,21,1,127,6,3,4,TRUE,TRUE,3,TRUE,1,TRUE,100,"Swvu.profits.","ACwvu.profits.",1,FALSE,FALSE,0.511811023622047,0.511811023622047,0.511811023622047,0.511811023622047,1,"","",FALSE,FALSE,FALSE,FALSE,1,#N/A,1,1,#DIV/0!,FALSE,"Rwvu.profits.",#N/A,FALSE,FALSE}</definedName>
    <definedName name="wvu.profits._2" localSheetId="2" hidden="1">{TRUE,TRUE,-1.25,-15.5,456.75,279.75,FALSE,FALSE,TRUE,TRUE,0,1,21,1,127,6,3,4,TRUE,TRUE,3,TRUE,1,TRUE,100,"Swvu.profits.","ACwvu.profits.",1,FALSE,FALSE,0.511811023622047,0.511811023622047,0.511811023622047,0.511811023622047,1,"","",FALSE,FALSE,FALSE,FALSE,1,#N/A,1,1,#DIV/0!,FALSE,"Rwvu.profits.",#N/A,FALSE,FALSE}</definedName>
    <definedName name="wvu.profits._2" localSheetId="4" hidden="1">{TRUE,TRUE,-1.25,-15.5,456.75,279.75,FALSE,FALSE,TRUE,TRUE,0,1,21,1,127,6,3,4,TRUE,TRUE,3,TRUE,1,TRUE,100,"Swvu.profits.","ACwvu.profits.",1,FALSE,FALSE,0.511811023622047,0.511811023622047,0.511811023622047,0.511811023622047,1,"","",FALSE,FALSE,FALSE,FALSE,1,#N/A,1,1,#DIV/0!,FALSE,"Rwvu.profits.",#N/A,FALSE,FALSE}</definedName>
    <definedName name="wvu.profits._2" hidden="1">{TRUE,TRUE,-1.25,-15.5,456.75,279.75,FALSE,FALSE,TRUE,TRUE,0,1,21,1,127,6,3,4,TRUE,TRUE,3,TRUE,1,TRUE,100,"Swvu.profits.","ACwvu.profits.",1,FALSE,FALSE,0.511811023622047,0.511811023622047,0.511811023622047,0.511811023622047,1,"","",FALSE,FALSE,FALSE,FALSE,1,#N/A,1,1,#DIV/0!,FALSE,"Rwvu.profits.",#N/A,FALSE,FALSE}</definedName>
    <definedName name="wvu.summary1." localSheetId="2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1." localSheetId="4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1.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1._1" localSheetId="2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1._1" localSheetId="4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1._1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1._2" localSheetId="2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1._2" localSheetId="4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1._2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2." localSheetId="2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summary2." localSheetId="4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summary2.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summary2._1" localSheetId="2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summary2._1" localSheetId="4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summary2._1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summary2._2" localSheetId="2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summary2._2" localSheetId="4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summary2._2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summary3." localSheetId="2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vu.summary3." localSheetId="4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vu.summary3.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vu.summary3._1" localSheetId="2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vu.summary3._1" localSheetId="4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vu.summary3._1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vu.summary3._2" localSheetId="2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vu.summary3._2" localSheetId="4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vu.summary3._2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wvu.turnover." localSheetId="2" hidden="1">{TRUE,TRUE,-1.25,-15.5,456.75,279.75,FALSE,FALSE,TRUE,TRUE,0,1,8,1,4,6,3,4,TRUE,TRUE,3,TRUE,1,TRUE,100,"Swvu.turnover.","ACwvu.turnover.",1,FALSE,FALSE,0.511811023622047,0.511811023622047,0.511811023622047,0.511811023622047,1,"","",FALSE,FALSE,FALSE,FALSE,1,#N/A,1,1,#DIV/0!,FALSE,"Rwvu.turnover.",#N/A,FALSE,FALSE}</definedName>
    <definedName name="wvu.turnover." localSheetId="4" hidden="1">{TRUE,TRUE,-1.25,-15.5,456.75,279.75,FALSE,FALSE,TRUE,TRUE,0,1,8,1,4,6,3,4,TRUE,TRUE,3,TRUE,1,TRUE,100,"Swvu.turnover.","ACwvu.turnover.",1,FALSE,FALSE,0.511811023622047,0.511811023622047,0.511811023622047,0.511811023622047,1,"","",FALSE,FALSE,FALSE,FALSE,1,#N/A,1,1,#DIV/0!,FALSE,"Rwvu.turnover.",#N/A,FALSE,FALSE}</definedName>
    <definedName name="wvu.turnover." hidden="1">{TRUE,TRUE,-1.25,-15.5,456.75,279.75,FALSE,FALSE,TRUE,TRUE,0,1,8,1,4,6,3,4,TRUE,TRUE,3,TRUE,1,TRUE,100,"Swvu.turnover.","ACwvu.turnover.",1,FALSE,FALSE,0.511811023622047,0.511811023622047,0.511811023622047,0.511811023622047,1,"","",FALSE,FALSE,FALSE,FALSE,1,#N/A,1,1,#DIV/0!,FALSE,"Rwvu.turnover.",#N/A,FALSE,FALSE}</definedName>
    <definedName name="wvu.turnover._1" localSheetId="2" hidden="1">{TRUE,TRUE,-1.25,-15.5,456.75,279.75,FALSE,FALSE,TRUE,TRUE,0,1,8,1,4,6,3,4,TRUE,TRUE,3,TRUE,1,TRUE,100,"Swvu.turnover.","ACwvu.turnover.",1,FALSE,FALSE,0.511811023622047,0.511811023622047,0.511811023622047,0.511811023622047,1,"","",FALSE,FALSE,FALSE,FALSE,1,#N/A,1,1,#DIV/0!,FALSE,"Rwvu.turnover.",#N/A,FALSE,FALSE}</definedName>
    <definedName name="wvu.turnover._1" localSheetId="4" hidden="1">{TRUE,TRUE,-1.25,-15.5,456.75,279.75,FALSE,FALSE,TRUE,TRUE,0,1,8,1,4,6,3,4,TRUE,TRUE,3,TRUE,1,TRUE,100,"Swvu.turnover.","ACwvu.turnover.",1,FALSE,FALSE,0.511811023622047,0.511811023622047,0.511811023622047,0.511811023622047,1,"","",FALSE,FALSE,FALSE,FALSE,1,#N/A,1,1,#DIV/0!,FALSE,"Rwvu.turnover.",#N/A,FALSE,FALSE}</definedName>
    <definedName name="wvu.turnover._1" hidden="1">{TRUE,TRUE,-1.25,-15.5,456.75,279.75,FALSE,FALSE,TRUE,TRUE,0,1,8,1,4,6,3,4,TRUE,TRUE,3,TRUE,1,TRUE,100,"Swvu.turnover.","ACwvu.turnover.",1,FALSE,FALSE,0.511811023622047,0.511811023622047,0.511811023622047,0.511811023622047,1,"","",FALSE,FALSE,FALSE,FALSE,1,#N/A,1,1,#DIV/0!,FALSE,"Rwvu.turnover.",#N/A,FALSE,FALSE}</definedName>
    <definedName name="wvu.turnover._2" localSheetId="2" hidden="1">{TRUE,TRUE,-1.25,-15.5,456.75,279.75,FALSE,FALSE,TRUE,TRUE,0,1,8,1,4,6,3,4,TRUE,TRUE,3,TRUE,1,TRUE,100,"Swvu.turnover.","ACwvu.turnover.",1,FALSE,FALSE,0.511811023622047,0.511811023622047,0.511811023622047,0.511811023622047,1,"","",FALSE,FALSE,FALSE,FALSE,1,#N/A,1,1,#DIV/0!,FALSE,"Rwvu.turnover.",#N/A,FALSE,FALSE}</definedName>
    <definedName name="wvu.turnover._2" localSheetId="4" hidden="1">{TRUE,TRUE,-1.25,-15.5,456.75,279.75,FALSE,FALSE,TRUE,TRUE,0,1,8,1,4,6,3,4,TRUE,TRUE,3,TRUE,1,TRUE,100,"Swvu.turnover.","ACwvu.turnover.",1,FALSE,FALSE,0.511811023622047,0.511811023622047,0.511811023622047,0.511811023622047,1,"","",FALSE,FALSE,FALSE,FALSE,1,#N/A,1,1,#DIV/0!,FALSE,"Rwvu.turnover.",#N/A,FALSE,FALSE}</definedName>
    <definedName name="wvu.turnover._2" hidden="1">{TRUE,TRUE,-1.25,-15.5,456.75,279.75,FALSE,FALSE,TRUE,TRUE,0,1,8,1,4,6,3,4,TRUE,TRUE,3,TRUE,1,TRUE,100,"Swvu.turnover.","ACwvu.turnover.",1,FALSE,FALSE,0.511811023622047,0.511811023622047,0.511811023622047,0.511811023622047,1,"","",FALSE,FALSE,FALSE,FALSE,1,#N/A,1,1,#DIV/0!,FALSE,"Rwvu.turnover.",#N/A,FALSE,FALSE}</definedName>
    <definedName name="ww" localSheetId="2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ww" localSheetId="4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ww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WW2113f991928345539b9fbee20cc8fd71_B995" localSheetId="10" hidden="1">#REF!</definedName>
    <definedName name="WW2113f991928345539b9fbee20cc8fd71_B995" localSheetId="4" hidden="1">#REF!</definedName>
    <definedName name="WW2113f991928345539b9fbee20cc8fd71_B995" hidden="1">#REF!</definedName>
    <definedName name="WW2113f991928345539b9fbee20cc8fd71_BB54" localSheetId="10" hidden="1">#REF!</definedName>
    <definedName name="WW2113f991928345539b9fbee20cc8fd71_BB54" localSheetId="4" hidden="1">#REF!</definedName>
    <definedName name="WW2113f991928345539b9fbee20cc8fd71_BB54" hidden="1">#REF!</definedName>
    <definedName name="wwc" localSheetId="2" hidden="1">{#N/A,#N/A,FALSE,"Aging Summary";#N/A,#N/A,FALSE,"Ratio Analysis";#N/A,#N/A,FALSE,"Test 120 Day Accts";#N/A,#N/A,FALSE,"Tickmarks"}</definedName>
    <definedName name="wwc" localSheetId="4" hidden="1">{#N/A,#N/A,FALSE,"Aging Summary";#N/A,#N/A,FALSE,"Ratio Analysis";#N/A,#N/A,FALSE,"Test 120 Day Accts";#N/A,#N/A,FALSE,"Tickmarks"}</definedName>
    <definedName name="wwc" hidden="1">{#N/A,#N/A,FALSE,"Aging Summary";#N/A,#N/A,FALSE,"Ratio Analysis";#N/A,#N/A,FALSE,"Test 120 Day Accts";#N/A,#N/A,FALSE,"Tickmarks"}</definedName>
    <definedName name="wwr" localSheetId="2" hidden="1">{"'Break down'!$A$4"}</definedName>
    <definedName name="wwr" localSheetId="4" hidden="1">{"'Break down'!$A$4"}</definedName>
    <definedName name="wwr" hidden="1">{"'Break down'!$A$4"}</definedName>
    <definedName name="www" localSheetId="2" hidden="1">{"divisions",#N/A,TRUE,"Drivers";"PandL_Ratios",#N/A,TRUE,"P&amp;L"}</definedName>
    <definedName name="www" localSheetId="4" hidden="1">{"divisions",#N/A,TRUE,"Drivers";"PandL_Ratios",#N/A,TRUE,"P&amp;L"}</definedName>
    <definedName name="www" hidden="1">{"divisions",#N/A,TRUE,"Drivers";"PandL_Ratios",#N/A,TRUE,"P&amp;L"}</definedName>
    <definedName name="wwww" localSheetId="10" hidden="1">#REF!</definedName>
    <definedName name="wwww" localSheetId="4" hidden="1">#REF!</definedName>
    <definedName name="wwww" hidden="1">#REF!</definedName>
    <definedName name="wwwww" localSheetId="10" hidden="1">#REF!</definedName>
    <definedName name="wwwww" localSheetId="4" hidden="1">#REF!</definedName>
    <definedName name="wwwww" hidden="1">#REF!</definedName>
    <definedName name="wwwwww" localSheetId="2" hidden="1">{#N/A,#N/A,TRUE,"FA 1 &amp; 2";#N/A,#N/A,TRUE,"FA 3 &amp; 4";#N/A,#N/A,TRUE,"FA 5 &amp; 6";#N/A,#N/A,TRUE,"FA 7 &amp; 8";#N/A,#N/A,TRUE,"FA 9 &amp; 10";#N/A,#N/A,TRUE,"FA 11";#N/A,#N/A,TRUE,"FA 12";#N/A,#N/A,TRUE,"FA 13";#N/A,#N/A,TRUE,"FA 14 &amp; 15"}</definedName>
    <definedName name="wwwwww" localSheetId="4" hidden="1">{#N/A,#N/A,TRUE,"FA 1 &amp; 2";#N/A,#N/A,TRUE,"FA 3 &amp; 4";#N/A,#N/A,TRUE,"FA 5 &amp; 6";#N/A,#N/A,TRUE,"FA 7 &amp; 8";#N/A,#N/A,TRUE,"FA 9 &amp; 10";#N/A,#N/A,TRUE,"FA 11";#N/A,#N/A,TRUE,"FA 12";#N/A,#N/A,TRUE,"FA 13";#N/A,#N/A,TRUE,"FA 14 &amp; 15"}</definedName>
    <definedName name="wwwwww" hidden="1">{#N/A,#N/A,TRUE,"FA 1 &amp; 2";#N/A,#N/A,TRUE,"FA 3 &amp; 4";#N/A,#N/A,TRUE,"FA 5 &amp; 6";#N/A,#N/A,TRUE,"FA 7 &amp; 8";#N/A,#N/A,TRUE,"FA 9 &amp; 10";#N/A,#N/A,TRUE,"FA 11";#N/A,#N/A,TRUE,"FA 12";#N/A,#N/A,TRUE,"FA 13";#N/A,#N/A,TRUE,"FA 14 &amp; 15"}</definedName>
    <definedName name="wwwwwww" localSheetId="2" hidden="1">{#N/A,#N/A,TRUE,"FA 1 &amp; 2";#N/A,#N/A,TRUE,"FA 3 &amp; 4";#N/A,#N/A,TRUE,"FA 5 &amp; 6";#N/A,#N/A,TRUE,"FA 7 &amp; 8";#N/A,#N/A,TRUE,"FA 9 &amp; 10";#N/A,#N/A,TRUE,"FA 11";#N/A,#N/A,TRUE,"FA 12";#N/A,#N/A,TRUE,"FA 13";#N/A,#N/A,TRUE,"FA 14 &amp; 15"}</definedName>
    <definedName name="wwwwwww" localSheetId="4" hidden="1">{#N/A,#N/A,TRUE,"FA 1 &amp; 2";#N/A,#N/A,TRUE,"FA 3 &amp; 4";#N/A,#N/A,TRUE,"FA 5 &amp; 6";#N/A,#N/A,TRUE,"FA 7 &amp; 8";#N/A,#N/A,TRUE,"FA 9 &amp; 10";#N/A,#N/A,TRUE,"FA 11";#N/A,#N/A,TRUE,"FA 12";#N/A,#N/A,TRUE,"FA 13";#N/A,#N/A,TRUE,"FA 14 &amp; 15"}</definedName>
    <definedName name="wwwwwww" hidden="1">{#N/A,#N/A,TRUE,"FA 1 &amp; 2";#N/A,#N/A,TRUE,"FA 3 &amp; 4";#N/A,#N/A,TRUE,"FA 5 &amp; 6";#N/A,#N/A,TRUE,"FA 7 &amp; 8";#N/A,#N/A,TRUE,"FA 9 &amp; 10";#N/A,#N/A,TRUE,"FA 11";#N/A,#N/A,TRUE,"FA 12";#N/A,#N/A,TRUE,"FA 13";#N/A,#N/A,TRUE,"FA 14 &amp; 15"}</definedName>
    <definedName name="wxs" localSheetId="2" hidden="1">{#N/A,#N/A,TRUE,"HCA";#N/A,#N/A,TRUE,"Tax";#N/A,#N/A,TRUE,"Losses and ACT";#N/A,#N/A,TRUE,"Divis";#N/A,#N/A,TRUE,"Reserves";#N/A,#N/A,TRUE,"Enhancement data"}</definedName>
    <definedName name="wxs" localSheetId="4" hidden="1">{#N/A,#N/A,TRUE,"HCA";#N/A,#N/A,TRUE,"Tax";#N/A,#N/A,TRUE,"Losses and ACT";#N/A,#N/A,TRUE,"Divis";#N/A,#N/A,TRUE,"Reserves";#N/A,#N/A,TRUE,"Enhancement data"}</definedName>
    <definedName name="wxs" hidden="1">{#N/A,#N/A,TRUE,"HCA";#N/A,#N/A,TRUE,"Tax";#N/A,#N/A,TRUE,"Losses and ACT";#N/A,#N/A,TRUE,"Divis";#N/A,#N/A,TRUE,"Reserves";#N/A,#N/A,TRUE,"Enhancement data"}</definedName>
    <definedName name="wy7u7y" localSheetId="2" hidden="1">{#N/A,#N/A,TRUE,"Cover";#N/A,#N/A,TRUE,"Conts";#N/A,#N/A,TRUE,"VOS";#N/A,#N/A,TRUE,"Warrington";#N/A,#N/A,TRUE,"Widnes"}</definedName>
    <definedName name="wy7u7y" localSheetId="4" hidden="1">{#N/A,#N/A,TRUE,"Cover";#N/A,#N/A,TRUE,"Conts";#N/A,#N/A,TRUE,"VOS";#N/A,#N/A,TRUE,"Warrington";#N/A,#N/A,TRUE,"Widnes"}</definedName>
    <definedName name="wy7u7y" hidden="1">{#N/A,#N/A,TRUE,"Cover";#N/A,#N/A,TRUE,"Conts";#N/A,#N/A,TRUE,"VOS";#N/A,#N/A,TRUE,"Warrington";#N/A,#N/A,TRUE,"Widnes"}</definedName>
    <definedName name="W행" localSheetId="10">#REF!</definedName>
    <definedName name="W행">#REF!</definedName>
    <definedName name="x" localSheetId="2" hidden="1">{"'Standalone List Price Trends'!$A$1:$X$56"}</definedName>
    <definedName name="x" localSheetId="4" hidden="1">{"'Standalone List Price Trends'!$A$1:$X$56"}</definedName>
    <definedName name="x" hidden="1">{"'Standalone List Price Trends'!$A$1:$X$56"}</definedName>
    <definedName name="x_1" localSheetId="2" hidden="1">{"view1",#N/A,FALSE,"EARN (US$)";"view1",#N/A,FALSE,"DASTBS (US$)";"view1",#N/A,FALSE,"DASTCF (US$)"}</definedName>
    <definedName name="x_1" localSheetId="4" hidden="1">{"view1",#N/A,FALSE,"EARN (US$)";"view1",#N/A,FALSE,"DASTBS (US$)";"view1",#N/A,FALSE,"DASTCF (US$)"}</definedName>
    <definedName name="x_1" hidden="1">{"view1",#N/A,FALSE,"EARN (US$)";"view1",#N/A,FALSE,"DASTBS (US$)";"view1",#N/A,FALSE,"DASTCF (US$)"}</definedName>
    <definedName name="X_1_06" localSheetId="10">#REF!</definedName>
    <definedName name="X_1_06">#REF!</definedName>
    <definedName name="x_2" localSheetId="2" hidden="1">{"view1",#N/A,FALSE,"EARN (US$)";"view1",#N/A,FALSE,"DASTBS (US$)";"view1",#N/A,FALSE,"DASTCF (US$)"}</definedName>
    <definedName name="x_2" localSheetId="4" hidden="1">{"view1",#N/A,FALSE,"EARN (US$)";"view1",#N/A,FALSE,"DASTBS (US$)";"view1",#N/A,FALSE,"DASTCF (US$)"}</definedName>
    <definedName name="x_2" hidden="1">{"view1",#N/A,FALSE,"EARN (US$)";"view1",#N/A,FALSE,"DASTBS (US$)";"view1",#N/A,FALSE,"DASTCF (US$)"}</definedName>
    <definedName name="X_2_06" localSheetId="10">#REF!</definedName>
    <definedName name="X_2_06">#REF!</definedName>
    <definedName name="X_27_05" localSheetId="10">#REF!</definedName>
    <definedName name="X_27_05">#REF!</definedName>
    <definedName name="X_33_05" localSheetId="10">#REF!</definedName>
    <definedName name="X_33_05">#REF!</definedName>
    <definedName name="X_8_06" localSheetId="10">#REF!</definedName>
    <definedName name="X_8_06">#REF!</definedName>
    <definedName name="xc" localSheetId="2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xc" localSheetId="4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xc" hidden="1">{#N/A,#N/A,FALSE,"SumD";#N/A,#N/A,FALSE,"ElecD";#N/A,#N/A,FALSE,"MechD";#N/A,#N/A,FALSE,"GeotD";#N/A,#N/A,FALSE,"PrcsD";#N/A,#N/A,FALSE,"TunnD";#N/A,#N/A,FALSE,"CivlD";#N/A,#N/A,FALSE,"NtwkD";#N/A,#N/A,FALSE,"EstgD";#N/A,#N/A,FALSE,"PEngD"}</definedName>
    <definedName name="xcccc" localSheetId="10">#REF!</definedName>
    <definedName name="xcccc">#REF!</definedName>
    <definedName name="xccvbcbvcb" localSheetId="2" hidden="1">{"comps2",#N/A,FALSE,"AERO";"footnotes",#N/A,FALSE,"AERO"}</definedName>
    <definedName name="xccvbcbvcb" localSheetId="4" hidden="1">{"comps2",#N/A,FALSE,"AERO";"footnotes",#N/A,FALSE,"AERO"}</definedName>
    <definedName name="xccvbcbvcb" hidden="1">{"comps2",#N/A,FALSE,"AERO";"footnotes",#N/A,FALSE,"AERO"}</definedName>
    <definedName name="xccvcxcx" localSheetId="10">#REF!</definedName>
    <definedName name="xccvcxcx">#REF!</definedName>
    <definedName name="xccxcvxxcvcvx" localSheetId="10">#REF!</definedName>
    <definedName name="xccxcvxxcvcvx">#REF!</definedName>
    <definedName name="xccxcxcxzcxz" localSheetId="10">#REF!</definedName>
    <definedName name="xccxcxcxzcxz">#REF!</definedName>
    <definedName name="xccxvcxvcvxcvxcxv" localSheetId="10">#REF!</definedName>
    <definedName name="xccxvcxvcvxcvxcxv">#REF!</definedName>
    <definedName name="xct" localSheetId="2" hidden="1">{"year1",#N/A,FALSE,"IZT";"year2",#N/A,FALSE,"IZT"}</definedName>
    <definedName name="xct" localSheetId="4" hidden="1">{"year1",#N/A,FALSE,"IZT";"year2",#N/A,FALSE,"IZT"}</definedName>
    <definedName name="xct" hidden="1">{"year1",#N/A,FALSE,"IZT";"year2",#N/A,FALSE,"IZT"}</definedName>
    <definedName name="xcv" localSheetId="10">#REF!</definedName>
    <definedName name="xcv">#REF!</definedName>
    <definedName name="xcvccccccccc" localSheetId="10">#REF!</definedName>
    <definedName name="xcvccccccccc">#REF!</definedName>
    <definedName name="xcvcvcvxcx" localSheetId="10">#REF!</definedName>
    <definedName name="xcvcvcvxcx">#REF!</definedName>
    <definedName name="xcvcvvvvvvvvvvvvvvvvvvvvvvv" localSheetId="10">#REF!</definedName>
    <definedName name="xcvcvvvvvvvvvvvvvvvvvvvvvvv">#REF!</definedName>
    <definedName name="xcvcvxcvxxcvcvxxcvcxvxcv" localSheetId="10">#REF!</definedName>
    <definedName name="xcvcvxcvxxcvcvxxcvcxvxcv">#REF!</definedName>
    <definedName name="xcvcvxvx" localSheetId="10">#REF!</definedName>
    <definedName name="xcvcvxvx">#REF!</definedName>
    <definedName name="xcvcx" localSheetId="10">#REF!</definedName>
    <definedName name="xcvcx">#REF!</definedName>
    <definedName name="xcvcxcvxcx" localSheetId="10">#REF!</definedName>
    <definedName name="xcvcxcvxcx">#REF!</definedName>
    <definedName name="xcvcxcxv" localSheetId="10">#REF!</definedName>
    <definedName name="xcvcxcxv">#REF!</definedName>
    <definedName name="xcvcxvcxvcvxcxvcvxcvx" localSheetId="10">#REF!</definedName>
    <definedName name="xcvcxvcxvcvxcxvcvxcvx">#REF!</definedName>
    <definedName name="xcvcxvcxvxc" localSheetId="10">#REF!</definedName>
    <definedName name="xcvcxvcxvxc">#REF!</definedName>
    <definedName name="xcvvcxcxv" localSheetId="10">#REF!</definedName>
    <definedName name="xcvvcxcxv">#REF!</definedName>
    <definedName name="xcvvcxvcxvcxv" localSheetId="10">#REF!</definedName>
    <definedName name="xcvvcxvcxvcxv">#REF!</definedName>
    <definedName name="xcvvvv" localSheetId="10">#REF!</definedName>
    <definedName name="xcvvvv">#REF!</definedName>
    <definedName name="xcvvvvvvv" localSheetId="10">#REF!</definedName>
    <definedName name="xcvvvvvvv">#REF!</definedName>
    <definedName name="xcvvvvvvvvvvvvvv" localSheetId="10">#REF!</definedName>
    <definedName name="xcvvvvvvvvvvvvvv">#REF!</definedName>
    <definedName name="xcvvvvvvvvvvvvvvv" localSheetId="10">#REF!</definedName>
    <definedName name="xcvvvvvvvvvvvvvvv">#REF!</definedName>
    <definedName name="xcvvvvvvvvvvvvvvvv" localSheetId="10">#REF!</definedName>
    <definedName name="xcvvvvvvvvvvvvvvvv">#REF!</definedName>
    <definedName name="xcvvvvvvvvvvvvvvvvv" localSheetId="10">#REF!</definedName>
    <definedName name="xcvvvvvvvvvvvvvvvvv">#REF!</definedName>
    <definedName name="xcvvvvvvvvvvvvvvvvvvvv" localSheetId="10">#REF!</definedName>
    <definedName name="xcvvvvvvvvvvvvvvvvvvvv">#REF!</definedName>
    <definedName name="xcvvvvxcvcvx" localSheetId="10">#REF!</definedName>
    <definedName name="xcvvvvxcvcvx">#REF!</definedName>
    <definedName name="xcvvvvxcvxc" localSheetId="10">#REF!</definedName>
    <definedName name="xcvvvvxcvxc">#REF!</definedName>
    <definedName name="xcvvxccccccccccccc" localSheetId="10">#REF!</definedName>
    <definedName name="xcvvxccccccccccccc">#REF!</definedName>
    <definedName name="xcvvxccxv" localSheetId="10">#REF!</definedName>
    <definedName name="xcvvxccxv">#REF!</definedName>
    <definedName name="xcvvxccxvcvx" localSheetId="10">#REF!</definedName>
    <definedName name="xcvvxccxvcvx">#REF!</definedName>
    <definedName name="xcvvxccxvcvxxcv" localSheetId="10">#REF!</definedName>
    <definedName name="xcvvxccxvcvxxcv">#REF!</definedName>
    <definedName name="xcvvxccxvvcx" localSheetId="10">#REF!</definedName>
    <definedName name="xcvvxccxvvcx">#REF!</definedName>
    <definedName name="xcvvxcv" localSheetId="10">#REF!</definedName>
    <definedName name="xcvvxcv">#REF!</definedName>
    <definedName name="xcvvxcvcxcxv" localSheetId="10">#REF!</definedName>
    <definedName name="xcvvxcvcxcxv">#REF!</definedName>
    <definedName name="xcvvxcxcvxcvcxvcvxcxv" localSheetId="10">#REF!</definedName>
    <definedName name="xcvvxcxcvxcvcxvcvxcxv">#REF!</definedName>
    <definedName name="xcvvxvxc" localSheetId="10">#REF!</definedName>
    <definedName name="xcvvxvxc">#REF!</definedName>
    <definedName name="xcvvxvxccxvcxvcvx" localSheetId="10">#REF!</definedName>
    <definedName name="xcvvxvxccxvcxvcvx">#REF!</definedName>
    <definedName name="xcvxccvxcvxxxxxxxx" localSheetId="10">#REF!</definedName>
    <definedName name="xcvxccvxcvxxxxxxxx">#REF!</definedName>
    <definedName name="xcvxccxvcxvcxcxvcxvcxvcxvxcv" localSheetId="10">#REF!</definedName>
    <definedName name="xcvxccxvcxvcxcxvcxvcxvcxvxcv">#REF!</definedName>
    <definedName name="xcvxcvcvccccccccc" localSheetId="10">#REF!</definedName>
    <definedName name="xcvxcvcvccccccccc">#REF!</definedName>
    <definedName name="xcvxcvcvxcvx" localSheetId="10">#REF!</definedName>
    <definedName name="xcvxcvcvxcvx">#REF!</definedName>
    <definedName name="xcvxcvcvxcvxcvxcxvcvxcvxcvx" localSheetId="10">#REF!</definedName>
    <definedName name="xcvxcvcvxcvxcvxcxvcvxcvxcvx">#REF!</definedName>
    <definedName name="xcvxcvcx" localSheetId="10">#REF!</definedName>
    <definedName name="xcvxcvcx">#REF!</definedName>
    <definedName name="xcvxcvcxvvcxcxvcvxxcvvcx" localSheetId="10">#REF!</definedName>
    <definedName name="xcvxcvcxvvcxcxvcvxxcvvcx">#REF!</definedName>
    <definedName name="xcvxcvcxvxcv" localSheetId="10">#REF!</definedName>
    <definedName name="xcvxcvcxvxcv">#REF!</definedName>
    <definedName name="xcvxcvvccvxxvc" localSheetId="10">#REF!</definedName>
    <definedName name="xcvxcvvccvxxvc">#REF!</definedName>
    <definedName name="xcvxcvxcvcxvxcvcxv" localSheetId="10">#REF!</definedName>
    <definedName name="xcvxcvxcvcxvxcvcxv">#REF!</definedName>
    <definedName name="xcvxcvxcvxcvxcvxcvcx" localSheetId="10">#REF!</definedName>
    <definedName name="xcvxcvxcvxcvxcvxcvcx">#REF!</definedName>
    <definedName name="xcvxcxc" localSheetId="10">#REF!</definedName>
    <definedName name="xcvxcxc">#REF!</definedName>
    <definedName name="xcvxcxvcxvxc" localSheetId="10">#REF!</definedName>
    <definedName name="xcvxcxvcxvxc">#REF!</definedName>
    <definedName name="xcvxvccx" localSheetId="10">#REF!</definedName>
    <definedName name="xcvxvccx">#REF!</definedName>
    <definedName name="xcvxvccxvcxvxvc" localSheetId="10">#REF!</definedName>
    <definedName name="xcvxvccxvcxvxvc">#REF!</definedName>
    <definedName name="xcvxvcvcxcvxcvxcvx" localSheetId="10">#REF!</definedName>
    <definedName name="xcvxvcvcxcvxcvxcvx">#REF!</definedName>
    <definedName name="xcvxvcvxcvxcvxcvx" localSheetId="10">#REF!</definedName>
    <definedName name="xcvxvcvxcvxcvxcvx">#REF!</definedName>
    <definedName name="xcvxvxccvxvcx" localSheetId="10">#REF!</definedName>
    <definedName name="xcvxvxccvxvcx">#REF!</definedName>
    <definedName name="xcx" localSheetId="10">#REF!</definedName>
    <definedName name="xcx">#REF!</definedName>
    <definedName name="xcxccxvcvvcxcvx" localSheetId="10">#REF!</definedName>
    <definedName name="xcxccxvcvvcxcvx">#REF!</definedName>
    <definedName name="xcxcv" localSheetId="10">#REF!</definedName>
    <definedName name="xcxcv">#REF!</definedName>
    <definedName name="xcxcvcx" localSheetId="10">#REF!</definedName>
    <definedName name="xcxcvcx">#REF!</definedName>
    <definedName name="xcxcvvcxvcxcvx" localSheetId="10">#REF!</definedName>
    <definedName name="xcxcvvcxvcxcvx">#REF!</definedName>
    <definedName name="xcxcvxcvcvxxcvcvxxcv" localSheetId="10">#REF!</definedName>
    <definedName name="xcxcvxcvcvxxcvcvxxcv">#REF!</definedName>
    <definedName name="xcxcxcxvxcv" localSheetId="10">#REF!</definedName>
    <definedName name="xcxcxcxvxcv">#REF!</definedName>
    <definedName name="xcxvcc" localSheetId="10">#REF!</definedName>
    <definedName name="xcxvcc">#REF!</definedName>
    <definedName name="XDFASF" localSheetId="2" hidden="1">{#N/A,#N/A,TRUE,"Cover";#N/A,#N/A,TRUE,"Conts";#N/A,#N/A,TRUE,"VOS";#N/A,#N/A,TRUE,"Warrington";#N/A,#N/A,TRUE,"Widnes"}</definedName>
    <definedName name="XDFASF" localSheetId="4" hidden="1">{#N/A,#N/A,TRUE,"Cover";#N/A,#N/A,TRUE,"Conts";#N/A,#N/A,TRUE,"VOS";#N/A,#N/A,TRUE,"Warrington";#N/A,#N/A,TRUE,"Widnes"}</definedName>
    <definedName name="XDFASF" hidden="1">{#N/A,#N/A,TRUE,"Cover";#N/A,#N/A,TRUE,"Conts";#N/A,#N/A,TRUE,"VOS";#N/A,#N/A,TRUE,"Warrington";#N/A,#N/A,TRUE,"Widnes"}</definedName>
    <definedName name="XE_15_04" localSheetId="10">#REF!</definedName>
    <definedName name="XE_15_04">#REF!</definedName>
    <definedName name="XE_19_04" localSheetId="10">#REF!</definedName>
    <definedName name="XE_19_04">#REF!</definedName>
    <definedName name="XE_3_06" localSheetId="10">#REF!</definedName>
    <definedName name="XE_3_06">#REF!</definedName>
    <definedName name="XE_4_05" localSheetId="10">#REF!</definedName>
    <definedName name="XE_4_05">#REF!</definedName>
    <definedName name="xf" localSheetId="2" hidden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xf" localSheetId="4" hidden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xf" hidden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xf_1" localSheetId="2" hidden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xf_1" localSheetId="4" hidden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xf_1" hidden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xf_2" localSheetId="2" hidden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xf_2" localSheetId="4" hidden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xf_2" hidden="1">{#N/A,#N/A,FALSE,"Cover";#N/A,#N/A,FALSE,"Summary";#N/A,#N/A,FALSE,"P&amp;L";#N/A,#N/A,FALSE,"CF";#N/A,#N/A,FALSE,"BS";#N/A,#N/A,FALSE,"BS_Assumptions";#N/A,#N/A,FALSE,"GSM1800 - Revenues";#N/A,#N/A,FALSE,"Int'l - Revenues";#N/A,#N/A,FALSE,"Domestic Trunk - Revenues";#N/A,#N/A,FALSE,"Interconnection Charges";#N/A,#N/A,FALSE,"Cost of Service";#N/A,#N/A,FALSE,"Handset Cost";#N/A,#N/A,FALSE,"Op. Expenses";#N/A,#N/A,FALSE,"Debt Schedule";#N/A,#N/A,FALSE,"Fixed Assets &amp; Def. Exp.";#N/A,#N/A,FALSE,"Deprec. &amp; Amort.";#N/A,#N/A,FALSE,"Capital Allowance";#N/A,#N/A,FALSE,"Tax Schedule"}</definedName>
    <definedName name="xlchart.v1.0" localSheetId="10" hidden="1">#REF!</definedName>
    <definedName name="xlchart.v1.0" localSheetId="4" hidden="1">#REF!</definedName>
    <definedName name="xlchart.v1.0" hidden="1">#REF!</definedName>
    <definedName name="xlchart.v1.2" localSheetId="10" hidden="1">#REF!</definedName>
    <definedName name="xlchart.v1.2" localSheetId="4" hidden="1">#REF!</definedName>
    <definedName name="xlchart.v1.2" hidden="1">#REF!</definedName>
    <definedName name="xlchart.v2.2" localSheetId="10" hidden="1">#REF!</definedName>
    <definedName name="xlchart.v2.2" localSheetId="4" hidden="1">#REF!</definedName>
    <definedName name="xlchart.v2.2" hidden="1">#REF!</definedName>
    <definedName name="xlpjm_FBXOSmain175" localSheetId="10" hidden="1">#REF!,#REF!</definedName>
    <definedName name="xlpjm_FBXOSmain175" localSheetId="4" hidden="1">#REF!,#REF!</definedName>
    <definedName name="xlpjm_FBXOSmain175" hidden="1">#REF!,#REF!</definedName>
    <definedName name="xlpjm_FBXOSmain251_v" localSheetId="10" hidden="1">#REF!</definedName>
    <definedName name="xlpjm_FBXOSmain251_v" localSheetId="4" hidden="1">#REF!</definedName>
    <definedName name="xlpjm_FBXOSmain251_v" hidden="1">#REF!</definedName>
    <definedName name="xlpjm_FBXOSmain252" localSheetId="10" hidden="1">#REF!</definedName>
    <definedName name="xlpjm_FBXOSmain252" localSheetId="4" hidden="1">#REF!</definedName>
    <definedName name="xlpjm_FBXOSmain252" hidden="1">#REF!</definedName>
    <definedName name="xlpjm_FBXOSmain324_v" localSheetId="10" hidden="1">#REF!</definedName>
    <definedName name="xlpjm_FBXOSmain324_v" localSheetId="4" hidden="1">#REF!</definedName>
    <definedName name="xlpjm_FBXOSmain324_v" hidden="1">#REF!</definedName>
    <definedName name="xlpjm_FBXOSmain325_v" localSheetId="10" hidden="1">#REF!</definedName>
    <definedName name="xlpjm_FBXOSmain325_v" localSheetId="4" hidden="1">#REF!</definedName>
    <definedName name="xlpjm_FBXOSmain325_v" hidden="1">#REF!</definedName>
    <definedName name="xlpjm_FBXOSmain326_v" localSheetId="10" hidden="1">#REF!</definedName>
    <definedName name="xlpjm_FBXOSmain326_v" localSheetId="4" hidden="1">#REF!</definedName>
    <definedName name="xlpjm_FBXOSmain326_v" hidden="1">#REF!</definedName>
    <definedName name="xlpjm_FBXOSmain329_v" localSheetId="10" hidden="1">#REF!</definedName>
    <definedName name="xlpjm_FBXOSmain329_v" localSheetId="4" hidden="1">#REF!</definedName>
    <definedName name="xlpjm_FBXOSmain329_v" hidden="1">#REF!</definedName>
    <definedName name="xlpjm_FBXOSmain330" localSheetId="10" hidden="1">#REF!</definedName>
    <definedName name="xlpjm_FBXOSmain330" localSheetId="4" hidden="1">#REF!</definedName>
    <definedName name="xlpjm_FBXOSmain330" hidden="1">#REF!</definedName>
    <definedName name="xlpjm_FBXOSmain331_v" localSheetId="10" hidden="1">#REF!</definedName>
    <definedName name="xlpjm_FBXOSmain331_v" localSheetId="4" hidden="1">#REF!</definedName>
    <definedName name="xlpjm_FBXOSmain331_v" hidden="1">#REF!</definedName>
    <definedName name="xlpjm_FBXOSmain332" localSheetId="10" hidden="1">#REF!</definedName>
    <definedName name="xlpjm_FBXOSmain332" localSheetId="4" hidden="1">#REF!</definedName>
    <definedName name="xlpjm_FBXOSmain332" hidden="1">#REF!</definedName>
    <definedName name="xlpjm_FBXOSmain333" localSheetId="10" hidden="1">#REF!</definedName>
    <definedName name="xlpjm_FBXOSmain333" localSheetId="4" hidden="1">#REF!</definedName>
    <definedName name="xlpjm_FBXOSmain333" hidden="1">#REF!</definedName>
    <definedName name="xlpjm_FBXOSmain334_v" localSheetId="10" hidden="1">#REF!</definedName>
    <definedName name="xlpjm_FBXOSmain334_v" localSheetId="4" hidden="1">#REF!</definedName>
    <definedName name="xlpjm_FBXOSmain334_v" hidden="1">#REF!</definedName>
    <definedName name="xlpjm_FBXOSmain359" localSheetId="10" hidden="1">#REF!</definedName>
    <definedName name="xlpjm_FBXOSmain359" localSheetId="4" hidden="1">#REF!</definedName>
    <definedName name="xlpjm_FBXOSmain359" hidden="1">#REF!</definedName>
    <definedName name="xlpjm_FBXOSmain360_v" localSheetId="10" hidden="1">#REF!</definedName>
    <definedName name="xlpjm_FBXOSmain360_v" localSheetId="4" hidden="1">#REF!</definedName>
    <definedName name="xlpjm_FBXOSmain360_v" hidden="1">#REF!</definedName>
    <definedName name="xlpjm_FBXOSmain361_v" localSheetId="10" hidden="1">#REF!</definedName>
    <definedName name="xlpjm_FBXOSmain361_v" localSheetId="4" hidden="1">#REF!</definedName>
    <definedName name="xlpjm_FBXOSmain361_v" hidden="1">#REF!</definedName>
    <definedName name="xlpjm_FBXOSmain412_v" localSheetId="10" hidden="1">#REF!</definedName>
    <definedName name="xlpjm_FBXOSmain412_v" localSheetId="4" hidden="1">#REF!</definedName>
    <definedName name="xlpjm_FBXOSmain412_v" hidden="1">#REF!</definedName>
    <definedName name="xlpjm_FBXOSmain413_v" localSheetId="10" hidden="1">#REF!</definedName>
    <definedName name="xlpjm_FBXOSmain413_v" localSheetId="4" hidden="1">#REF!</definedName>
    <definedName name="xlpjm_FBXOSmain413_v" hidden="1">#REF!</definedName>
    <definedName name="xlpjm_FBXOSmain414_v" localSheetId="10" hidden="1">#REF!</definedName>
    <definedName name="xlpjm_FBXOSmain414_v" localSheetId="4" hidden="1">#REF!</definedName>
    <definedName name="xlpjm_FBXOSmain414_v" hidden="1">#REF!</definedName>
    <definedName name="xlpjm_FBXOSmain415_v" localSheetId="10" hidden="1">#REF!</definedName>
    <definedName name="xlpjm_FBXOSmain415_v" localSheetId="4" hidden="1">#REF!</definedName>
    <definedName name="xlpjm_FBXOSmain415_v" hidden="1">#REF!</definedName>
    <definedName name="xlpjm_FBXOSmain416_v" localSheetId="10" hidden="1">#REF!</definedName>
    <definedName name="xlpjm_FBXOSmain416_v" localSheetId="4" hidden="1">#REF!</definedName>
    <definedName name="xlpjm_FBXOSmain416_v" hidden="1">#REF!</definedName>
    <definedName name="xlpjm_FBXOSmain417_v" localSheetId="10" hidden="1">#REF!</definedName>
    <definedName name="xlpjm_FBXOSmain417_v" localSheetId="4" hidden="1">#REF!</definedName>
    <definedName name="xlpjm_FBXOSmain417_v" hidden="1">#REF!</definedName>
    <definedName name="xlpjm_FBXOSmain418" localSheetId="10" hidden="1">#REF!</definedName>
    <definedName name="xlpjm_FBXOSmain418" localSheetId="4" hidden="1">#REF!</definedName>
    <definedName name="xlpjm_FBXOSmain418" hidden="1">#REF!</definedName>
    <definedName name="xlpjm_FBXOSmain422_v" localSheetId="10" hidden="1">#REF!</definedName>
    <definedName name="xlpjm_FBXOSmain422_v" localSheetId="4" hidden="1">#REF!</definedName>
    <definedName name="xlpjm_FBXOSmain422_v" hidden="1">#REF!</definedName>
    <definedName name="xlpjm_FBXOSmain423" localSheetId="10" hidden="1">#REF!</definedName>
    <definedName name="xlpjm_FBXOSmain423" localSheetId="4" hidden="1">#REF!</definedName>
    <definedName name="xlpjm_FBXOSmain423" hidden="1">#REF!</definedName>
    <definedName name="xlpjm_FBXOSmain424_v" localSheetId="10" hidden="1">#REF!</definedName>
    <definedName name="xlpjm_FBXOSmain424_v" localSheetId="4" hidden="1">#REF!</definedName>
    <definedName name="xlpjm_FBXOSmain424_v" hidden="1">#REF!</definedName>
    <definedName name="xlpjm_FBXOSmain425_v" localSheetId="10" hidden="1">#REF!</definedName>
    <definedName name="xlpjm_FBXOSmain425_v" localSheetId="4" hidden="1">#REF!</definedName>
    <definedName name="xlpjm_FBXOSmain425_v" hidden="1">#REF!</definedName>
    <definedName name="xlpjm_FBXOSmain426" localSheetId="10" hidden="1">#REF!</definedName>
    <definedName name="xlpjm_FBXOSmain426" localSheetId="4" hidden="1">#REF!</definedName>
    <definedName name="xlpjm_FBXOSmain426" hidden="1">#REF!</definedName>
    <definedName name="xlpjm_FBXOSmain57_v" localSheetId="10" hidden="1">#REF!</definedName>
    <definedName name="xlpjm_FBXOSmain57_v" localSheetId="4" hidden="1">#REF!</definedName>
    <definedName name="xlpjm_FBXOSmain57_v" hidden="1">#REF!</definedName>
    <definedName name="xlpjm_FBXOSmain58_v" localSheetId="10" hidden="1">#REF!</definedName>
    <definedName name="xlpjm_FBXOSmain58_v" localSheetId="4" hidden="1">#REF!</definedName>
    <definedName name="xlpjm_FBXOSmain58_v" hidden="1">#REF!</definedName>
    <definedName name="xlpjm_FBXOSmain59" localSheetId="10" hidden="1">#REF!</definedName>
    <definedName name="xlpjm_FBXOSmain59" localSheetId="4" hidden="1">#REF!</definedName>
    <definedName name="xlpjm_FBXOSmain59" hidden="1">#REF!</definedName>
    <definedName name="xlpjm_FBXOSmain62_v" localSheetId="10" hidden="1">#REF!</definedName>
    <definedName name="xlpjm_FBXOSmain62_v" localSheetId="4" hidden="1">#REF!</definedName>
    <definedName name="xlpjm_FBXOSmain62_v" hidden="1">#REF!</definedName>
    <definedName name="xlpjm_FBXOSmain66" localSheetId="10" hidden="1">#REF!,#REF!</definedName>
    <definedName name="xlpjm_FBXOSmain66" localSheetId="4" hidden="1">#REF!,#REF!</definedName>
    <definedName name="xlpjm_FBXOSmain66" hidden="1">#REF!,#REF!</definedName>
    <definedName name="xls." localSheetId="2" hidden="1">{"'Break down'!$A$4"}</definedName>
    <definedName name="xls." localSheetId="4" hidden="1">{"'Break down'!$A$4"}</definedName>
    <definedName name="xls." hidden="1">{"'Break down'!$A$4"}</definedName>
    <definedName name="XLSS" localSheetId="2" hidden="1">{"'Break down'!$A$4"}</definedName>
    <definedName name="XLSS" localSheetId="4" hidden="1">{"'Break down'!$A$4"}</definedName>
    <definedName name="XLSS" hidden="1">{"'Break down'!$A$4"}</definedName>
    <definedName name="xlst" localSheetId="2" hidden="1">{"'Break down'!$A$4"}</definedName>
    <definedName name="xlst" localSheetId="4" hidden="1">{"'Break down'!$A$4"}</definedName>
    <definedName name="xlst" hidden="1">{"'Break down'!$A$4"}</definedName>
    <definedName name="xqz" localSheetId="2" hidden="1">{#N/A,#N/A,FALSE,"Title";#N/A,#N/A,FALSE,"Index";#N/A,#N/A,FALSE,"Comm";#N/A,#N/A,FALSE,"A1";#N/A,#N/A,FALSE,"A2";#N/A,#N/A,FALSE,"A3";#N/A,#N/A,FALSE,"A4";#N/A,#N/A,FALSE,"A5";#N/A,#N/A,FALSE,"A6";#N/A,#N/A,FALSE,"A7";#N/A,#N/A,FALSE,"A8";#N/A,#N/A,FALSE,"A9";#N/A,#N/A,FALSE,"B1";#N/A,#N/A,FALSE,"B2";#N/A,#N/A,FALSE,"C1";#N/A,#N/A,FALSE,"C2";#N/A,#N/A,FALSE,"C3";#N/A,#N/A,FALSE,"C4";#N/A,#N/A,FALSE,"C5";#N/A,#N/A,FALSE,"D1";#N/A,#N/A,FALSE,"D2";#N/A,#N/A,FALSE,"D3";#N/A,#N/A,FALSE,"E1";#N/A,#N/A,FALSE,"E2";#N/A,#N/A,FALSE,"H1";#N/A,#N/A,FALSE,"H2";#N/A,#N/A,FALSE,"Summ";#N/A,#N/A,FALSE,"H3";#N/A,#N/A,FALSE,"H4";#N/A,#N/A,FALSE,"A10"}</definedName>
    <definedName name="xqz" localSheetId="4" hidden="1">{#N/A,#N/A,FALSE,"Title";#N/A,#N/A,FALSE,"Index";#N/A,#N/A,FALSE,"Comm";#N/A,#N/A,FALSE,"A1";#N/A,#N/A,FALSE,"A2";#N/A,#N/A,FALSE,"A3";#N/A,#N/A,FALSE,"A4";#N/A,#N/A,FALSE,"A5";#N/A,#N/A,FALSE,"A6";#N/A,#N/A,FALSE,"A7";#N/A,#N/A,FALSE,"A8";#N/A,#N/A,FALSE,"A9";#N/A,#N/A,FALSE,"B1";#N/A,#N/A,FALSE,"B2";#N/A,#N/A,FALSE,"C1";#N/A,#N/A,FALSE,"C2";#N/A,#N/A,FALSE,"C3";#N/A,#N/A,FALSE,"C4";#N/A,#N/A,FALSE,"C5";#N/A,#N/A,FALSE,"D1";#N/A,#N/A,FALSE,"D2";#N/A,#N/A,FALSE,"D3";#N/A,#N/A,FALSE,"E1";#N/A,#N/A,FALSE,"E2";#N/A,#N/A,FALSE,"H1";#N/A,#N/A,FALSE,"H2";#N/A,#N/A,FALSE,"Summ";#N/A,#N/A,FALSE,"H3";#N/A,#N/A,FALSE,"H4";#N/A,#N/A,FALSE,"A10"}</definedName>
    <definedName name="xqz" hidden="1">{#N/A,#N/A,FALSE,"Title";#N/A,#N/A,FALSE,"Index";#N/A,#N/A,FALSE,"Comm";#N/A,#N/A,FALSE,"A1";#N/A,#N/A,FALSE,"A2";#N/A,#N/A,FALSE,"A3";#N/A,#N/A,FALSE,"A4";#N/A,#N/A,FALSE,"A5";#N/A,#N/A,FALSE,"A6";#N/A,#N/A,FALSE,"A7";#N/A,#N/A,FALSE,"A8";#N/A,#N/A,FALSE,"A9";#N/A,#N/A,FALSE,"B1";#N/A,#N/A,FALSE,"B2";#N/A,#N/A,FALSE,"C1";#N/A,#N/A,FALSE,"C2";#N/A,#N/A,FALSE,"C3";#N/A,#N/A,FALSE,"C4";#N/A,#N/A,FALSE,"C5";#N/A,#N/A,FALSE,"D1";#N/A,#N/A,FALSE,"D2";#N/A,#N/A,FALSE,"D3";#N/A,#N/A,FALSE,"E1";#N/A,#N/A,FALSE,"E2";#N/A,#N/A,FALSE,"H1";#N/A,#N/A,FALSE,"H2";#N/A,#N/A,FALSE,"Summ";#N/A,#N/A,FALSE,"H3";#N/A,#N/A,FALSE,"H4";#N/A,#N/A,FALSE,"A10"}</definedName>
    <definedName name="xRange10001" localSheetId="10">#REF!</definedName>
    <definedName name="xRange10001">#REF!</definedName>
    <definedName name="xRange10002" localSheetId="10">#REF!</definedName>
    <definedName name="xRange10002">#REF!</definedName>
    <definedName name="xRange10003" localSheetId="10">#REF!</definedName>
    <definedName name="xRange10003">#REF!</definedName>
    <definedName name="xRange10004" localSheetId="10">#REF!</definedName>
    <definedName name="xRange10004">#REF!</definedName>
    <definedName name="xRange10005" localSheetId="10">#REF!</definedName>
    <definedName name="xRange10005">#REF!</definedName>
    <definedName name="xRange10006" localSheetId="10">#REF!</definedName>
    <definedName name="xRange10006">#REF!</definedName>
    <definedName name="XREF_COLUMN_1" localSheetId="10" hidden="1">#REF!</definedName>
    <definedName name="XREF_COLUMN_1" localSheetId="4" hidden="1">#REF!</definedName>
    <definedName name="XREF_COLUMN_1" hidden="1">#REF!</definedName>
    <definedName name="XREF_COLUMN_2" localSheetId="10" hidden="1">#REF!</definedName>
    <definedName name="XREF_COLUMN_2" localSheetId="4" hidden="1">#REF!</definedName>
    <definedName name="XREF_COLUMN_2" hidden="1">#REF!</definedName>
    <definedName name="XREF_COLUMN_3" localSheetId="10" hidden="1">#REF!</definedName>
    <definedName name="XREF_COLUMN_3" localSheetId="4" hidden="1">#REF!</definedName>
    <definedName name="XREF_COLUMN_3" hidden="1">#REF!</definedName>
    <definedName name="XREF_COLUMN_4" localSheetId="10" hidden="1">#REF!</definedName>
    <definedName name="XREF_COLUMN_4" localSheetId="4" hidden="1">#REF!</definedName>
    <definedName name="XREF_COLUMN_4" hidden="1">#REF!</definedName>
    <definedName name="XREF_COLUMN_5" localSheetId="10" hidden="1">#REF!</definedName>
    <definedName name="XREF_COLUMN_5" localSheetId="4" hidden="1">#REF!</definedName>
    <definedName name="XREF_COLUMN_5" hidden="1">#REF!</definedName>
    <definedName name="XREF_COLUMN_6" localSheetId="10" hidden="1">#REF!</definedName>
    <definedName name="XREF_COLUMN_6" localSheetId="4" hidden="1">#REF!</definedName>
    <definedName name="XREF_COLUMN_6" hidden="1">#REF!</definedName>
    <definedName name="XREF_COLUMN_7" localSheetId="10" hidden="1">#REF!</definedName>
    <definedName name="XREF_COLUMN_7" localSheetId="4" hidden="1">#REF!</definedName>
    <definedName name="XREF_COLUMN_7" hidden="1">#REF!</definedName>
    <definedName name="XRefActiveRow" localSheetId="10" hidden="1">#REF!</definedName>
    <definedName name="XRefActiveRow" localSheetId="4" hidden="1">#REF!</definedName>
    <definedName name="XRefActiveRow" hidden="1">#REF!</definedName>
    <definedName name="XRefColumnsCount" hidden="1">9</definedName>
    <definedName name="XRefCopy1" localSheetId="10" hidden="1">#REF!</definedName>
    <definedName name="XRefCopy1" localSheetId="4" hidden="1">#REF!</definedName>
    <definedName name="XRefCopy1" hidden="1">#REF!</definedName>
    <definedName name="XRefCopy10" localSheetId="10" hidden="1">#REF!</definedName>
    <definedName name="XRefCopy10" localSheetId="4" hidden="1">#REF!</definedName>
    <definedName name="XRefCopy10" hidden="1">#REF!</definedName>
    <definedName name="XRefCopy10Row" localSheetId="10" hidden="1">#REF!</definedName>
    <definedName name="XRefCopy10Row" localSheetId="4" hidden="1">#REF!</definedName>
    <definedName name="XRefCopy10Row" hidden="1">#REF!</definedName>
    <definedName name="XRefCopy11" localSheetId="10" hidden="1">#REF!</definedName>
    <definedName name="XRefCopy11" localSheetId="4" hidden="1">#REF!</definedName>
    <definedName name="XRefCopy11" hidden="1">#REF!</definedName>
    <definedName name="XRefCopy11Row" localSheetId="10" hidden="1">#REF!</definedName>
    <definedName name="XRefCopy11Row" localSheetId="4" hidden="1">#REF!</definedName>
    <definedName name="XRefCopy11Row" hidden="1">#REF!</definedName>
    <definedName name="XRefCopy12" localSheetId="10" hidden="1">#REF!</definedName>
    <definedName name="XRefCopy12" localSheetId="4" hidden="1">#REF!</definedName>
    <definedName name="XRefCopy12" hidden="1">#REF!</definedName>
    <definedName name="XRefCopy12Row" localSheetId="10" hidden="1">#REF!</definedName>
    <definedName name="XRefCopy12Row" localSheetId="4" hidden="1">#REF!</definedName>
    <definedName name="XRefCopy12Row" hidden="1">#REF!</definedName>
    <definedName name="XRefCopy13" localSheetId="10" hidden="1">#REF!</definedName>
    <definedName name="XRefCopy13" localSheetId="4" hidden="1">#REF!</definedName>
    <definedName name="XRefCopy13" hidden="1">#REF!</definedName>
    <definedName name="XRefCopy13Row" localSheetId="10" hidden="1">#REF!</definedName>
    <definedName name="XRefCopy13Row" localSheetId="4" hidden="1">#REF!</definedName>
    <definedName name="XRefCopy13Row" hidden="1">#REF!</definedName>
    <definedName name="XRefCopy14" localSheetId="10" hidden="1">#REF!</definedName>
    <definedName name="XRefCopy14" localSheetId="4" hidden="1">#REF!</definedName>
    <definedName name="XRefCopy14" hidden="1">#REF!</definedName>
    <definedName name="XRefCopy14Row" localSheetId="10" hidden="1">#REF!</definedName>
    <definedName name="XRefCopy14Row" localSheetId="4" hidden="1">#REF!</definedName>
    <definedName name="XRefCopy14Row" hidden="1">#REF!</definedName>
    <definedName name="XRefCopy15" localSheetId="10" hidden="1">#REF!</definedName>
    <definedName name="XRefCopy15" localSheetId="4" hidden="1">#REF!</definedName>
    <definedName name="XRefCopy15" hidden="1">#REF!</definedName>
    <definedName name="XRefCopy15Row" localSheetId="10" hidden="1">#REF!</definedName>
    <definedName name="XRefCopy15Row" localSheetId="4" hidden="1">#REF!</definedName>
    <definedName name="XRefCopy15Row" hidden="1">#REF!</definedName>
    <definedName name="XRefCopy16" localSheetId="10" hidden="1">#REF!</definedName>
    <definedName name="XRefCopy16" localSheetId="4" hidden="1">#REF!</definedName>
    <definedName name="XRefCopy16" hidden="1">#REF!</definedName>
    <definedName name="XRefCopy16Row" localSheetId="10" hidden="1">#REF!</definedName>
    <definedName name="XRefCopy16Row" localSheetId="4" hidden="1">#REF!</definedName>
    <definedName name="XRefCopy16Row" hidden="1">#REF!</definedName>
    <definedName name="XRefCopy17" localSheetId="10" hidden="1">#REF!</definedName>
    <definedName name="XRefCopy17" localSheetId="4" hidden="1">#REF!</definedName>
    <definedName name="XRefCopy17" hidden="1">#REF!</definedName>
    <definedName name="XRefCopy17Row" localSheetId="10" hidden="1">#REF!</definedName>
    <definedName name="XRefCopy17Row" localSheetId="4" hidden="1">#REF!</definedName>
    <definedName name="XRefCopy17Row" hidden="1">#REF!</definedName>
    <definedName name="XRefCopy19" localSheetId="10" hidden="1">#REF!</definedName>
    <definedName name="XRefCopy19" localSheetId="4" hidden="1">#REF!</definedName>
    <definedName name="XRefCopy19" hidden="1">#REF!</definedName>
    <definedName name="XRefCopy19Row" localSheetId="10" hidden="1">#REF!</definedName>
    <definedName name="XRefCopy19Row" localSheetId="4" hidden="1">#REF!</definedName>
    <definedName name="XRefCopy19Row" hidden="1">#REF!</definedName>
    <definedName name="XRefCopy1Row" localSheetId="10" hidden="1">#REF!</definedName>
    <definedName name="XRefCopy1Row" localSheetId="4" hidden="1">#REF!</definedName>
    <definedName name="XRefCopy1Row" hidden="1">#REF!</definedName>
    <definedName name="XRefCopy2" localSheetId="10" hidden="1">#REF!</definedName>
    <definedName name="XRefCopy2" localSheetId="4" hidden="1">#REF!</definedName>
    <definedName name="XRefCopy2" hidden="1">#REF!</definedName>
    <definedName name="XRefCopy21" localSheetId="10" hidden="1">#REF!</definedName>
    <definedName name="XRefCopy21" localSheetId="4" hidden="1">#REF!</definedName>
    <definedName name="XRefCopy21" hidden="1">#REF!</definedName>
    <definedName name="XRefCopy2Row" localSheetId="10" hidden="1">#REF!</definedName>
    <definedName name="XRefCopy2Row" localSheetId="4" hidden="1">#REF!</definedName>
    <definedName name="XRefCopy2Row" hidden="1">#REF!</definedName>
    <definedName name="XRefCopy3" localSheetId="10" hidden="1">#REF!</definedName>
    <definedName name="XRefCopy3" localSheetId="4" hidden="1">#REF!</definedName>
    <definedName name="XRefCopy3" hidden="1">#REF!</definedName>
    <definedName name="XRefCopy3Row" localSheetId="10" hidden="1">#REF!</definedName>
    <definedName name="XRefCopy3Row" localSheetId="4" hidden="1">#REF!</definedName>
    <definedName name="XRefCopy3Row" hidden="1">#REF!</definedName>
    <definedName name="XRefCopy4" localSheetId="10" hidden="1">#REF!</definedName>
    <definedName name="XRefCopy4" localSheetId="4" hidden="1">#REF!</definedName>
    <definedName name="XRefCopy4" hidden="1">#REF!</definedName>
    <definedName name="XRefCopy4Row" localSheetId="10" hidden="1">#REF!</definedName>
    <definedName name="XRefCopy4Row" localSheetId="4" hidden="1">#REF!</definedName>
    <definedName name="XRefCopy4Row" hidden="1">#REF!</definedName>
    <definedName name="XRefCopy5" localSheetId="10" hidden="1">#REF!</definedName>
    <definedName name="XRefCopy5" localSheetId="4" hidden="1">#REF!</definedName>
    <definedName name="XRefCopy5" hidden="1">#REF!</definedName>
    <definedName name="XRefCopy5Row" localSheetId="10" hidden="1">#REF!</definedName>
    <definedName name="XRefCopy5Row" localSheetId="4" hidden="1">#REF!</definedName>
    <definedName name="XRefCopy5Row" hidden="1">#REF!</definedName>
    <definedName name="XRefCopy6" localSheetId="10" hidden="1">#REF!</definedName>
    <definedName name="XRefCopy6" localSheetId="4" hidden="1">#REF!</definedName>
    <definedName name="XRefCopy6" hidden="1">#REF!</definedName>
    <definedName name="XRefCopy6Row" localSheetId="10" hidden="1">#REF!</definedName>
    <definedName name="XRefCopy6Row" localSheetId="4" hidden="1">#REF!</definedName>
    <definedName name="XRefCopy6Row" hidden="1">#REF!</definedName>
    <definedName name="XRefCopy7" localSheetId="10" hidden="1">#REF!</definedName>
    <definedName name="XRefCopy7" localSheetId="4" hidden="1">#REF!</definedName>
    <definedName name="XRefCopy7" hidden="1">#REF!</definedName>
    <definedName name="XRefCopy7Row" localSheetId="10" hidden="1">#REF!</definedName>
    <definedName name="XRefCopy7Row" localSheetId="4" hidden="1">#REF!</definedName>
    <definedName name="XRefCopy7Row" hidden="1">#REF!</definedName>
    <definedName name="XRefCopy8" localSheetId="10" hidden="1">#REF!</definedName>
    <definedName name="XRefCopy8" localSheetId="4" hidden="1">#REF!</definedName>
    <definedName name="XRefCopy8" hidden="1">#REF!</definedName>
    <definedName name="XRefCopy8Row" localSheetId="10" hidden="1">#REF!</definedName>
    <definedName name="XRefCopy8Row" localSheetId="4" hidden="1">#REF!</definedName>
    <definedName name="XRefCopy8Row" hidden="1">#REF!</definedName>
    <definedName name="XRefCopy9" localSheetId="10" hidden="1">#REF!</definedName>
    <definedName name="XRefCopy9" localSheetId="4" hidden="1">#REF!</definedName>
    <definedName name="XRefCopy9" hidden="1">#REF!</definedName>
    <definedName name="XRefCopy9Row" localSheetId="10" hidden="1">#REF!</definedName>
    <definedName name="XRefCopy9Row" localSheetId="4" hidden="1">#REF!</definedName>
    <definedName name="XRefCopy9Row" hidden="1">#REF!</definedName>
    <definedName name="XRefCopyRangeCount" hidden="1">6</definedName>
    <definedName name="XRefPaste1" localSheetId="10" hidden="1">#REF!</definedName>
    <definedName name="XRefPaste1" localSheetId="4" hidden="1">#REF!</definedName>
    <definedName name="XRefPaste1" hidden="1">#REF!</definedName>
    <definedName name="XRefPaste10" localSheetId="10" hidden="1">#REF!</definedName>
    <definedName name="XRefPaste10" localSheetId="4" hidden="1">#REF!</definedName>
    <definedName name="XRefPaste10" hidden="1">#REF!</definedName>
    <definedName name="XRefPaste10Row" localSheetId="10" hidden="1">#REF!</definedName>
    <definedName name="XRefPaste10Row" localSheetId="4" hidden="1">#REF!</definedName>
    <definedName name="XRefPaste10Row" hidden="1">#REF!</definedName>
    <definedName name="XRefPaste11" localSheetId="10" hidden="1">#REF!</definedName>
    <definedName name="XRefPaste11" localSheetId="4" hidden="1">#REF!</definedName>
    <definedName name="XRefPaste11" hidden="1">#REF!</definedName>
    <definedName name="XRefPaste11Row" localSheetId="10" hidden="1">#REF!</definedName>
    <definedName name="XRefPaste11Row" localSheetId="4" hidden="1">#REF!</definedName>
    <definedName name="XRefPaste11Row" hidden="1">#REF!</definedName>
    <definedName name="XRefPaste12" localSheetId="10" hidden="1">#REF!</definedName>
    <definedName name="XRefPaste12" localSheetId="4" hidden="1">#REF!</definedName>
    <definedName name="XRefPaste12" hidden="1">#REF!</definedName>
    <definedName name="XRefPaste12Row" localSheetId="10" hidden="1">#REF!</definedName>
    <definedName name="XRefPaste12Row" localSheetId="4" hidden="1">#REF!</definedName>
    <definedName name="XRefPaste12Row" hidden="1">#REF!</definedName>
    <definedName name="XRefPaste13" localSheetId="10" hidden="1">#REF!</definedName>
    <definedName name="XRefPaste13" localSheetId="4" hidden="1">#REF!</definedName>
    <definedName name="XRefPaste13" hidden="1">#REF!</definedName>
    <definedName name="XRefPaste13Row" localSheetId="10" hidden="1">#REF!</definedName>
    <definedName name="XRefPaste13Row" localSheetId="4" hidden="1">#REF!</definedName>
    <definedName name="XRefPaste13Row" hidden="1">#REF!</definedName>
    <definedName name="XRefPaste14" localSheetId="10" hidden="1">#REF!</definedName>
    <definedName name="XRefPaste14" localSheetId="4" hidden="1">#REF!</definedName>
    <definedName name="XRefPaste14" hidden="1">#REF!</definedName>
    <definedName name="XRefPaste14Row" localSheetId="10" hidden="1">#REF!</definedName>
    <definedName name="XRefPaste14Row" localSheetId="4" hidden="1">#REF!</definedName>
    <definedName name="XRefPaste14Row" hidden="1">#REF!</definedName>
    <definedName name="XRefPaste15" localSheetId="10" hidden="1">#REF!</definedName>
    <definedName name="XRefPaste15" localSheetId="4" hidden="1">#REF!</definedName>
    <definedName name="XRefPaste15" hidden="1">#REF!</definedName>
    <definedName name="XRefPaste15Row" localSheetId="10" hidden="1">#REF!</definedName>
    <definedName name="XRefPaste15Row" localSheetId="4" hidden="1">#REF!</definedName>
    <definedName name="XRefPaste15Row" hidden="1">#REF!</definedName>
    <definedName name="XRefPaste17" localSheetId="10" hidden="1">#REF!</definedName>
    <definedName name="XRefPaste17" localSheetId="4" hidden="1">#REF!</definedName>
    <definedName name="XRefPaste17" hidden="1">#REF!</definedName>
    <definedName name="XRefPaste1Row" localSheetId="10" hidden="1">#REF!</definedName>
    <definedName name="XRefPaste1Row" localSheetId="4" hidden="1">#REF!</definedName>
    <definedName name="XRefPaste1Row" hidden="1">#REF!</definedName>
    <definedName name="XRefPaste2" localSheetId="10" hidden="1">#REF!</definedName>
    <definedName name="XRefPaste2" localSheetId="4" hidden="1">#REF!</definedName>
    <definedName name="XRefPaste2" hidden="1">#REF!</definedName>
    <definedName name="XRefPaste2Row" localSheetId="10" hidden="1">#REF!</definedName>
    <definedName name="XRefPaste2Row" localSheetId="4" hidden="1">#REF!</definedName>
    <definedName name="XRefPaste2Row" hidden="1">#REF!</definedName>
    <definedName name="XRefPaste3" localSheetId="10" hidden="1">#REF!</definedName>
    <definedName name="XRefPaste3" localSheetId="4" hidden="1">#REF!</definedName>
    <definedName name="XRefPaste3" hidden="1">#REF!</definedName>
    <definedName name="XRefPaste3Row" localSheetId="10" hidden="1">#REF!</definedName>
    <definedName name="XRefPaste3Row" localSheetId="4" hidden="1">#REF!</definedName>
    <definedName name="XRefPaste3Row" hidden="1">#REF!</definedName>
    <definedName name="XRefPaste4" localSheetId="10" hidden="1">#REF!</definedName>
    <definedName name="XRefPaste4" localSheetId="4" hidden="1">#REF!</definedName>
    <definedName name="XRefPaste4" hidden="1">#REF!</definedName>
    <definedName name="XRefPaste4Row" localSheetId="10" hidden="1">#REF!</definedName>
    <definedName name="XRefPaste4Row" localSheetId="4" hidden="1">#REF!</definedName>
    <definedName name="XRefPaste4Row" hidden="1">#REF!</definedName>
    <definedName name="XRefPaste5" localSheetId="10" hidden="1">#REF!</definedName>
    <definedName name="XRefPaste5" localSheetId="4" hidden="1">#REF!</definedName>
    <definedName name="XRefPaste5" hidden="1">#REF!</definedName>
    <definedName name="XRefPaste5Row" localSheetId="10" hidden="1">#REF!</definedName>
    <definedName name="XRefPaste5Row" localSheetId="4" hidden="1">#REF!</definedName>
    <definedName name="XRefPaste5Row" hidden="1">#REF!</definedName>
    <definedName name="XRefPaste6" localSheetId="10" hidden="1">#REF!</definedName>
    <definedName name="XRefPaste6" localSheetId="4" hidden="1">#REF!</definedName>
    <definedName name="XRefPaste6" hidden="1">#REF!</definedName>
    <definedName name="XRefPaste6Row" localSheetId="10" hidden="1">#REF!</definedName>
    <definedName name="XRefPaste6Row" localSheetId="4" hidden="1">#REF!</definedName>
    <definedName name="XRefPaste6Row" hidden="1">#REF!</definedName>
    <definedName name="XRefPaste7" localSheetId="10" hidden="1">#REF!</definedName>
    <definedName name="XRefPaste7" localSheetId="4" hidden="1">#REF!</definedName>
    <definedName name="XRefPaste7" hidden="1">#REF!</definedName>
    <definedName name="XRefPaste7Row" localSheetId="10" hidden="1">#REF!</definedName>
    <definedName name="XRefPaste7Row" localSheetId="4" hidden="1">#REF!</definedName>
    <definedName name="XRefPaste7Row" hidden="1">#REF!</definedName>
    <definedName name="XRefPaste8" localSheetId="10" hidden="1">#REF!</definedName>
    <definedName name="XRefPaste8" localSheetId="4" hidden="1">#REF!</definedName>
    <definedName name="XRefPaste8" hidden="1">#REF!</definedName>
    <definedName name="XRefPaste8Row" localSheetId="10" hidden="1">#REF!</definedName>
    <definedName name="XRefPaste8Row" localSheetId="4" hidden="1">#REF!</definedName>
    <definedName name="XRefPaste8Row" hidden="1">#REF!</definedName>
    <definedName name="XRefPaste9" localSheetId="10" hidden="1">#REF!</definedName>
    <definedName name="XRefPaste9" localSheetId="4" hidden="1">#REF!</definedName>
    <definedName name="XRefPaste9" hidden="1">#REF!</definedName>
    <definedName name="XRefPaste9Row" localSheetId="10" hidden="1">#REF!</definedName>
    <definedName name="XRefPaste9Row" localSheetId="4" hidden="1">#REF!</definedName>
    <definedName name="XRefPaste9Row" hidden="1">#REF!</definedName>
    <definedName name="XRefPasteRangeCount" hidden="1">3</definedName>
    <definedName name="xRng_0419a053870841eca92bb936f5c2efcc" localSheetId="10">#REF!</definedName>
    <definedName name="xRng_0419a053870841eca92bb936f5c2efcc">#REF!</definedName>
    <definedName name="xRng_0547cb298c594d9db3d8906d739edf78" localSheetId="10">#REF!</definedName>
    <definedName name="xRng_0547cb298c594d9db3d8906d739edf78">#REF!</definedName>
    <definedName name="xRng_061bc68304d947d3be81e7af3c68e165" localSheetId="10">#REF!</definedName>
    <definedName name="xRng_061bc68304d947d3be81e7af3c68e165">#REF!</definedName>
    <definedName name="xRng_0a5e67f39122468695fe69e155544788" localSheetId="10">#REF!</definedName>
    <definedName name="xRng_0a5e67f39122468695fe69e155544788">#REF!</definedName>
    <definedName name="xRng_0c622d78e43447cb85b0571a4b1a7fdb" localSheetId="10">#REF!</definedName>
    <definedName name="xRng_0c622d78e43447cb85b0571a4b1a7fdb">#REF!</definedName>
    <definedName name="xRng_103bff26e65d41038c3f90d774a97e54" localSheetId="10">#REF!</definedName>
    <definedName name="xRng_103bff26e65d41038c3f90d774a97e54">#REF!</definedName>
    <definedName name="xRng_14a9cfec1f904574b2545a17baf5f33f" localSheetId="10">#REF!</definedName>
    <definedName name="xRng_14a9cfec1f904574b2545a17baf5f33f">#REF!</definedName>
    <definedName name="xRng_150c9fadf0354876aef6f96b7261d03c" localSheetId="10">#REF!</definedName>
    <definedName name="xRng_150c9fadf0354876aef6f96b7261d03c">#REF!</definedName>
    <definedName name="xRng_1558a63062614c0b8099e894cb7a2584" localSheetId="10">#REF!</definedName>
    <definedName name="xRng_1558a63062614c0b8099e894cb7a2584">#REF!</definedName>
    <definedName name="xRng_17b84eb14d3d4874870320e459fc87e0" localSheetId="10">#REF!</definedName>
    <definedName name="xRng_17b84eb14d3d4874870320e459fc87e0">#REF!</definedName>
    <definedName name="xRng_201309ad766f4e7b94b41231062fa348" localSheetId="10">#REF!</definedName>
    <definedName name="xRng_201309ad766f4e7b94b41231062fa348">#REF!</definedName>
    <definedName name="xRng_2162ca8d24284d4f81051a932c8d6a14" localSheetId="10">#REF!</definedName>
    <definedName name="xRng_2162ca8d24284d4f81051a932c8d6a14">#REF!</definedName>
    <definedName name="xRng_2219c08a855e4c4f81de0d5ad3d9f794" localSheetId="10">#REF!</definedName>
    <definedName name="xRng_2219c08a855e4c4f81de0d5ad3d9f794">#REF!</definedName>
    <definedName name="xRng_2666307e1d304ac8bdd2fdce3227b9ee" localSheetId="10">#REF!</definedName>
    <definedName name="xRng_2666307e1d304ac8bdd2fdce3227b9ee">#REF!</definedName>
    <definedName name="xRng_2b4a4f96e6874ceca49e4d654b662dca" localSheetId="10">#REF!</definedName>
    <definedName name="xRng_2b4a4f96e6874ceca49e4d654b662dca">#REF!</definedName>
    <definedName name="xRng_347f776250054bf7b9b446febadfb6cf" localSheetId="10">#REF!</definedName>
    <definedName name="xRng_347f776250054bf7b9b446febadfb6cf">#REF!</definedName>
    <definedName name="xRng_392dc1ac1618420c980366d79284a159" localSheetId="10">#REF!</definedName>
    <definedName name="xRng_392dc1ac1618420c980366d79284a159">#REF!</definedName>
    <definedName name="xRng_3bc31815dd194d64a0e75605443a525a" localSheetId="10">#REF!</definedName>
    <definedName name="xRng_3bc31815dd194d64a0e75605443a525a">#REF!</definedName>
    <definedName name="xRng_3e51062cba8543069bef9b20137a24e5" localSheetId="10">#REF!</definedName>
    <definedName name="xRng_3e51062cba8543069bef9b20137a24e5">#REF!</definedName>
    <definedName name="xRng_53525caeee7a4b8da1681800b0919d6c" localSheetId="10">#REF!</definedName>
    <definedName name="xRng_53525caeee7a4b8da1681800b0919d6c">#REF!</definedName>
    <definedName name="xRng_56e11d96727c46abada4b9e448d31383" localSheetId="10">#REF!</definedName>
    <definedName name="xRng_56e11d96727c46abada4b9e448d31383">#REF!</definedName>
    <definedName name="xRng_584afae20d2c4143ad28c028891c52d0" localSheetId="10">#REF!</definedName>
    <definedName name="xRng_584afae20d2c4143ad28c028891c52d0">#REF!</definedName>
    <definedName name="xRng_5924031059b44ae89a0664e88dbceae9" localSheetId="10">#REF!</definedName>
    <definedName name="xRng_5924031059b44ae89a0664e88dbceae9">#REF!</definedName>
    <definedName name="xRng_59ac6674313e4072ad2d50ade9cc46e9" localSheetId="10">#REF!</definedName>
    <definedName name="xRng_59ac6674313e4072ad2d50ade9cc46e9">#REF!</definedName>
    <definedName name="xRng_608df43d20364a4f928968406b9d75e0" localSheetId="10">#REF!</definedName>
    <definedName name="xRng_608df43d20364a4f928968406b9d75e0">#REF!</definedName>
    <definedName name="xRng_6094d690d6884d59907499f9ca4b857f" localSheetId="10">#REF!</definedName>
    <definedName name="xRng_6094d690d6884d59907499f9ca4b857f">#REF!</definedName>
    <definedName name="xRng_61fdef5d700c4e0f9274ea21d19a46f7" localSheetId="10">#REF!</definedName>
    <definedName name="xRng_61fdef5d700c4e0f9274ea21d19a46f7">#REF!</definedName>
    <definedName name="xRng_6b08c92bc08e43548a48325d1386a93e" localSheetId="10">#REF!</definedName>
    <definedName name="xRng_6b08c92bc08e43548a48325d1386a93e">#REF!</definedName>
    <definedName name="xRng_6eac4264d3314cc2a9eaba9667de068f" localSheetId="10">#REF!</definedName>
    <definedName name="xRng_6eac4264d3314cc2a9eaba9667de068f">#REF!</definedName>
    <definedName name="xRng_7c097b874f2144ca938baac3f6dcfb5f" localSheetId="10">#REF!</definedName>
    <definedName name="xRng_7c097b874f2144ca938baac3f6dcfb5f">#REF!</definedName>
    <definedName name="xRng_7d50f20a855d48989539f06e99e3848f" localSheetId="10">#REF!</definedName>
    <definedName name="xRng_7d50f20a855d48989539f06e99e3848f">#REF!</definedName>
    <definedName name="xRng_7ea44a55ba7e47b68b6752bd31422736" localSheetId="10">#REF!</definedName>
    <definedName name="xRng_7ea44a55ba7e47b68b6752bd31422736">#REF!</definedName>
    <definedName name="xRng_86d12dab64bd4abd80b1107018a40dfc" localSheetId="10">#REF!</definedName>
    <definedName name="xRng_86d12dab64bd4abd80b1107018a40dfc">#REF!</definedName>
    <definedName name="xRng_87a695386c6f4aaeac096d05795452f7" localSheetId="10">#REF!</definedName>
    <definedName name="xRng_87a695386c6f4aaeac096d05795452f7">#REF!</definedName>
    <definedName name="xRng_893d75b961124583bd1d9b017fb5e58e" localSheetId="10">#REF!</definedName>
    <definedName name="xRng_893d75b961124583bd1d9b017fb5e58e">#REF!</definedName>
    <definedName name="xRng_8e1a83fdea764f7e91fabb3ee734ec2e" localSheetId="10">#REF!</definedName>
    <definedName name="xRng_8e1a83fdea764f7e91fabb3ee734ec2e">#REF!</definedName>
    <definedName name="xRng_91712cc033f443439a8fa7f51518c7cc" localSheetId="10">#REF!</definedName>
    <definedName name="xRng_91712cc033f443439a8fa7f51518c7cc">#REF!</definedName>
    <definedName name="xRng_9431bd0d344a4869921b62c57b556b9a" localSheetId="10">#REF!</definedName>
    <definedName name="xRng_9431bd0d344a4869921b62c57b556b9a">#REF!</definedName>
    <definedName name="xRng_9a51912f4b8c42d08c100cd3605ea56f" localSheetId="10">#REF!</definedName>
    <definedName name="xRng_9a51912f4b8c42d08c100cd3605ea56f">#REF!</definedName>
    <definedName name="xRng_9b7458215b7242db8334f0a372316f3b" localSheetId="10">#REF!</definedName>
    <definedName name="xRng_9b7458215b7242db8334f0a372316f3b">#REF!</definedName>
    <definedName name="xRng_9db6a133c40f4d27996c4658520e097f" localSheetId="10">#REF!</definedName>
    <definedName name="xRng_9db6a133c40f4d27996c4658520e097f">#REF!</definedName>
    <definedName name="xRng_9ddca9e2d807425a968028d26691c594" localSheetId="10">#REF!</definedName>
    <definedName name="xRng_9ddca9e2d807425a968028d26691c594">#REF!</definedName>
    <definedName name="xRng_9edf1c4fdba64d12929cedb11650af43" localSheetId="10">#REF!</definedName>
    <definedName name="xRng_9edf1c4fdba64d12929cedb11650af43">#REF!</definedName>
    <definedName name="xRng_a5762f45f93e42d592fa48ec7625840b" localSheetId="10">#REF!</definedName>
    <definedName name="xRng_a5762f45f93e42d592fa48ec7625840b">#REF!</definedName>
    <definedName name="xRng_a80400821a164abf8eea1928baa151aa" localSheetId="10">#REF!</definedName>
    <definedName name="xRng_a80400821a164abf8eea1928baa151aa">#REF!</definedName>
    <definedName name="xRng_a9905c3aa0324084b53201751bf077bc" localSheetId="10">#REF!</definedName>
    <definedName name="xRng_a9905c3aa0324084b53201751bf077bc">#REF!</definedName>
    <definedName name="xRng_af343786b636433db92aa38f03572cae" localSheetId="10">#REF!</definedName>
    <definedName name="xRng_af343786b636433db92aa38f03572cae">#REF!</definedName>
    <definedName name="xRng_b4c9b278a52d496a8373cc94713ff0e6" localSheetId="10">#REF!</definedName>
    <definedName name="xRng_b4c9b278a52d496a8373cc94713ff0e6">#REF!</definedName>
    <definedName name="xRng_b66de23e5ec943fa8ad31b25b1f3d7bd" localSheetId="10">#REF!</definedName>
    <definedName name="xRng_b66de23e5ec943fa8ad31b25b1f3d7bd">#REF!</definedName>
    <definedName name="xRng_b72ef4912f834122b9571636c0d0156c" localSheetId="10">#REF!</definedName>
    <definedName name="xRng_b72ef4912f834122b9571636c0d0156c">#REF!</definedName>
    <definedName name="xRng_b9e4108af876466cb7f388f5156c5b33" localSheetId="10">#REF!</definedName>
    <definedName name="xRng_b9e4108af876466cb7f388f5156c5b33">#REF!</definedName>
    <definedName name="xRng_bbcc52a4b05e4ffcade6fe1bddfc64a8" localSheetId="10">#REF!</definedName>
    <definedName name="xRng_bbcc52a4b05e4ffcade6fe1bddfc64a8">#REF!</definedName>
    <definedName name="xRng_c00b1e8aec804e00b397f9b06d9e545a" localSheetId="10">#REF!</definedName>
    <definedName name="xRng_c00b1e8aec804e00b397f9b06d9e545a">#REF!</definedName>
    <definedName name="xRng_c027a9265776468fb7e4a091899c7023" localSheetId="10">#REF!</definedName>
    <definedName name="xRng_c027a9265776468fb7e4a091899c7023">#REF!</definedName>
    <definedName name="xRng_c36eabf31028433a85e664c5f39a54eb" localSheetId="10">#REF!</definedName>
    <definedName name="xRng_c36eabf31028433a85e664c5f39a54eb">#REF!</definedName>
    <definedName name="xRng_c67ce704f2c2448cb6f1886ab1908e94" localSheetId="10">#REF!</definedName>
    <definedName name="xRng_c67ce704f2c2448cb6f1886ab1908e94">#REF!</definedName>
    <definedName name="xRng_c726e05e28e448319b6e45f7037bf8de" localSheetId="10">#REF!</definedName>
    <definedName name="xRng_c726e05e28e448319b6e45f7037bf8de">#REF!</definedName>
    <definedName name="xRng_c76a315a7c62475cb85afd4819cfd205" localSheetId="10">#REF!</definedName>
    <definedName name="xRng_c76a315a7c62475cb85afd4819cfd205">#REF!</definedName>
    <definedName name="xRng_ca23bfe59140429399a9dba454fd3c6a" localSheetId="10">#REF!</definedName>
    <definedName name="xRng_ca23bfe59140429399a9dba454fd3c6a">#REF!</definedName>
    <definedName name="xRng_ca5219bfcfca4e36acc5688b15428b0c" localSheetId="10">#REF!</definedName>
    <definedName name="xRng_ca5219bfcfca4e36acc5688b15428b0c">#REF!</definedName>
    <definedName name="xRng_caf9111dbc3f4eb48556f917dc517414" localSheetId="10">#REF!</definedName>
    <definedName name="xRng_caf9111dbc3f4eb48556f917dc517414">#REF!</definedName>
    <definedName name="xRng_cc1b6d29eda64c15871e0df854985a53" localSheetId="10">#REF!</definedName>
    <definedName name="xRng_cc1b6d29eda64c15871e0df854985a53">#REF!</definedName>
    <definedName name="xRng_d2754f2fffe14754bdb7f56b88eed7bb" localSheetId="10">#REF!</definedName>
    <definedName name="xRng_d2754f2fffe14754bdb7f56b88eed7bb">#REF!</definedName>
    <definedName name="xRng_d38b86e12d7b48cc8e055af7140ecb2f" localSheetId="10">#REF!</definedName>
    <definedName name="xRng_d38b86e12d7b48cc8e055af7140ecb2f">#REF!</definedName>
    <definedName name="xRng_db640686faef49a0a1d6db03acc6408b" localSheetId="10">#REF!</definedName>
    <definedName name="xRng_db640686faef49a0a1d6db03acc6408b">#REF!</definedName>
    <definedName name="xRng_e088e98be7c74ffa976a09411c645f05" localSheetId="10">#REF!</definedName>
    <definedName name="xRng_e088e98be7c74ffa976a09411c645f05">#REF!</definedName>
    <definedName name="xRng_e1d92d687f93433cb1b6e6feff33e3cd" localSheetId="10">#REF!</definedName>
    <definedName name="xRng_e1d92d687f93433cb1b6e6feff33e3cd">#REF!</definedName>
    <definedName name="xRng_e4f84fb12ba045359cd2063ef0f9817f" localSheetId="10">#REF!</definedName>
    <definedName name="xRng_e4f84fb12ba045359cd2063ef0f9817f">#REF!</definedName>
    <definedName name="xRng_e593b234e79d4733b2175899266af16d" localSheetId="10">#REF!</definedName>
    <definedName name="xRng_e593b234e79d4733b2175899266af16d">#REF!</definedName>
    <definedName name="xRng_e89e1922b3554fe886645418774ee8f6" localSheetId="10">#REF!</definedName>
    <definedName name="xRng_e89e1922b3554fe886645418774ee8f6">#REF!</definedName>
    <definedName name="xRng_eb20c5947cfa4539b661ffe18ca1b3a4" localSheetId="10">#REF!</definedName>
    <definedName name="xRng_eb20c5947cfa4539b661ffe18ca1b3a4">#REF!</definedName>
    <definedName name="xRng_ec60f7762c464ed98a365d141f7a23df" localSheetId="10">#REF!</definedName>
    <definedName name="xRng_ec60f7762c464ed98a365d141f7a23df">#REF!</definedName>
    <definedName name="xRng_f175a37e40be4176bdd9b698d0b08168" localSheetId="10">#REF!</definedName>
    <definedName name="xRng_f175a37e40be4176bdd9b698d0b08168">#REF!</definedName>
    <definedName name="xRng_f3e801025e764a3589a602d3c63f4f2a" localSheetId="10">#REF!</definedName>
    <definedName name="xRng_f3e801025e764a3589a602d3c63f4f2a">#REF!</definedName>
    <definedName name="xRng_f7e1e83eeb5f4d47aaf4d9dbc9974f61" localSheetId="10">#REF!</definedName>
    <definedName name="xRng_f7e1e83eeb5f4d47aaf4d9dbc9974f61">#REF!</definedName>
    <definedName name="xRng_f8f752f68b124b2f95d279a5d678e4c6" localSheetId="10">#REF!</definedName>
    <definedName name="xRng_f8f752f68b124b2f95d279a5d678e4c6">#REF!</definedName>
    <definedName name="xRng_f999a53858dd412d910e7090ac181524" localSheetId="10">#REF!</definedName>
    <definedName name="xRng_f999a53858dd412d910e7090ac181524">#REF!</definedName>
    <definedName name="xshjrf" localSheetId="2" hidden="1">{#N/A,#N/A,FALSE,"Summary";#N/A,#N/A,FALSE,"Total";#N/A,#N/A,FALSE,"Total ex Swe";#N/A,#N/A,FALSE,"Volume";#N/A,#N/A,FALSE,"Expenses";#N/A,#N/A,FALSE,"CM Var";#N/A,#N/A,FALSE,"YTD Var"}</definedName>
    <definedName name="xshjrf" localSheetId="4" hidden="1">{#N/A,#N/A,FALSE,"Summary";#N/A,#N/A,FALSE,"Total";#N/A,#N/A,FALSE,"Total ex Swe";#N/A,#N/A,FALSE,"Volume";#N/A,#N/A,FALSE,"Expenses";#N/A,#N/A,FALSE,"CM Var";#N/A,#N/A,FALSE,"YTD Var"}</definedName>
    <definedName name="xshjrf" hidden="1">{#N/A,#N/A,FALSE,"Summary";#N/A,#N/A,FALSE,"Total";#N/A,#N/A,FALSE,"Total ex Swe";#N/A,#N/A,FALSE,"Volume";#N/A,#N/A,FALSE,"Expenses";#N/A,#N/A,FALSE,"CM Var";#N/A,#N/A,FALSE,"YTD Var"}</definedName>
    <definedName name="xsrhrs" localSheetId="2" hidden="1">{#N/A,#N/A,FALSE,"Summary";#N/A,#N/A,FALSE,"Total";#N/A,#N/A,FALSE,"Total ex Swe";#N/A,#N/A,FALSE,"Volume";#N/A,#N/A,FALSE,"Expenses";#N/A,#N/A,FALSE,"CM Var";#N/A,#N/A,FALSE,"YTD Var"}</definedName>
    <definedName name="xsrhrs" localSheetId="4" hidden="1">{#N/A,#N/A,FALSE,"Summary";#N/A,#N/A,FALSE,"Total";#N/A,#N/A,FALSE,"Total ex Swe";#N/A,#N/A,FALSE,"Volume";#N/A,#N/A,FALSE,"Expenses";#N/A,#N/A,FALSE,"CM Var";#N/A,#N/A,FALSE,"YTD Var"}</definedName>
    <definedName name="xsrhrs" hidden="1">{#N/A,#N/A,FALSE,"Summary";#N/A,#N/A,FALSE,"Total";#N/A,#N/A,FALSE,"Total ex Swe";#N/A,#N/A,FALSE,"Volume";#N/A,#N/A,FALSE,"Expenses";#N/A,#N/A,FALSE,"CM Var";#N/A,#N/A,FALSE,"YTD Var"}</definedName>
    <definedName name="xstr" localSheetId="10">#REF!</definedName>
    <definedName name="xstr">#REF!</definedName>
    <definedName name="xvcccccccccccccc" localSheetId="10">#REF!</definedName>
    <definedName name="xvcccccccccccccc">#REF!</definedName>
    <definedName name="xvcccccccccccccccccccccccccc" localSheetId="10">#REF!</definedName>
    <definedName name="xvcccccccccccccccccccccccccc">#REF!</definedName>
    <definedName name="xvccccccccccccccccccccccccccc" localSheetId="10">#REF!</definedName>
    <definedName name="xvccccccccccccccccccccccccccc">#REF!</definedName>
    <definedName name="xvccv" localSheetId="10">#REF!</definedName>
    <definedName name="xvccv">#REF!</definedName>
    <definedName name="xvccxvxccxv" localSheetId="10" hidden="1">#REF!</definedName>
    <definedName name="xvccxvxccxv" localSheetId="4" hidden="1">#REF!</definedName>
    <definedName name="xvccxvxccxv" hidden="1">#REF!</definedName>
    <definedName name="xvcvcxvcxxcvcxcxv" localSheetId="10">#REF!</definedName>
    <definedName name="xvcvcxvcxxcvcxcxv">#REF!</definedName>
    <definedName name="xvcvxcxcvcvxcxvxcvcvxcvx" localSheetId="10">#REF!</definedName>
    <definedName name="xvcvxcxcvcvxcxvxcvcvxcvx">#REF!</definedName>
    <definedName name="XVCWXV" localSheetId="10" hidden="1">#REF!</definedName>
    <definedName name="XVCWXV" localSheetId="4" hidden="1">#REF!</definedName>
    <definedName name="XVCWXV" hidden="1">#REF!</definedName>
    <definedName name="xvcx" localSheetId="10">#REF!</definedName>
    <definedName name="xvcx">#REF!</definedName>
    <definedName name="xvcxcvxcvxcvcxv" localSheetId="10">#REF!</definedName>
    <definedName name="xvcxcvxcvxcvcxv">#REF!</definedName>
    <definedName name="xvcxvcxcvxcvxvcx" localSheetId="10">#REF!</definedName>
    <definedName name="xvcxvcxcvxcvxvcx">#REF!</definedName>
    <definedName name="xvdfgdfgdfgdfggddfgdfgdgfdfggdfdfg" localSheetId="10">#REF!</definedName>
    <definedName name="xvdfgdfgdfgdfggddfgdfgdgfdfggdfdfg">#REF!</definedName>
    <definedName name="xvvvv" localSheetId="10">#REF!</definedName>
    <definedName name="xvvvv">#REF!</definedName>
    <definedName name="xvvvvvvv" localSheetId="10">#REF!</definedName>
    <definedName name="xvvvvvvv">#REF!</definedName>
    <definedName name="xvvxccvxcvxcxv" localSheetId="10">#REF!</definedName>
    <definedName name="xvvxccvxcvxcxv">#REF!</definedName>
    <definedName name="xvvxvxvvxc" localSheetId="10">#REF!</definedName>
    <definedName name="xvvxvxvvxc">#REF!</definedName>
    <definedName name="xvvxxccxcvxcvxcxv" localSheetId="10">#REF!</definedName>
    <definedName name="xvvxxccxcvxcvxcxv">#REF!</definedName>
    <definedName name="xvxccvc" localSheetId="10">#REF!</definedName>
    <definedName name="xvxccvc">#REF!</definedName>
    <definedName name="xvxcvcxvcvxvcxvcxcvx" localSheetId="10">#REF!</definedName>
    <definedName name="xvxcvcxvcvxvcxvcxcvx">#REF!</definedName>
    <definedName name="xvxcvvxcvcxvcxxvc" localSheetId="10" hidden="1">#REF!</definedName>
    <definedName name="xvxcvvxcvcxvcxxvc" localSheetId="4" hidden="1">#REF!</definedName>
    <definedName name="xvxcvvxcvcxvcxxvc" hidden="1">#REF!</definedName>
    <definedName name="xvxcvxcccvxcxvcvxcvxcvx" localSheetId="10">#REF!</definedName>
    <definedName name="xvxcvxcccvxcxvcvxcvxcvx">#REF!</definedName>
    <definedName name="xvxcvxcvcvxxcvxcvxc" localSheetId="10">#REF!</definedName>
    <definedName name="xvxcvxcvcvxxcvxcvxc">#REF!</definedName>
    <definedName name="xvxcvxcvcxvcxvxcvx" localSheetId="10">#REF!</definedName>
    <definedName name="xvxcvxcvcxvcxvxcvx">#REF!</definedName>
    <definedName name="xvxcvxcvcxvxcv" localSheetId="10">#REF!</definedName>
    <definedName name="xvxcvxcvcxvxcv">#REF!</definedName>
    <definedName name="xvxcvxcvxcvcvx" localSheetId="10">#REF!</definedName>
    <definedName name="xvxcvxcvxcvcvx">#REF!</definedName>
    <definedName name="xvxcxcvcxvcxvcxvcxv" localSheetId="10">#REF!</definedName>
    <definedName name="xvxcxcvcxvcxvcxvcxv">#REF!</definedName>
    <definedName name="xvxvcxcvbcvbcvbcv" localSheetId="10">#REF!</definedName>
    <definedName name="xvxvcxcvbcvbcvbcv">#REF!</definedName>
    <definedName name="xw" localSheetId="2" hidden="1">{#N/A,#N/A,FALSE,"FCF Corporate Services";#N/A,#N/A,FALSE,"FCF Assum Corporate Services";#N/A,#N/A,FALSE,"DCF Corp. Services Sensitivity";#N/A,#N/A,FALSE,"AVP Corporate Services";"FCF in percent",#N/A,FALSE,"FCF Corporate Services"}</definedName>
    <definedName name="xw" localSheetId="4" hidden="1">{#N/A,#N/A,FALSE,"FCF Corporate Services";#N/A,#N/A,FALSE,"FCF Assum Corporate Services";#N/A,#N/A,FALSE,"DCF Corp. Services Sensitivity";#N/A,#N/A,FALSE,"AVP Corporate Services";"FCF in percent",#N/A,FALSE,"FCF Corporate Services"}</definedName>
    <definedName name="xw" hidden="1">{#N/A,#N/A,FALSE,"FCF Corporate Services";#N/A,#N/A,FALSE,"FCF Assum Corporate Services";#N/A,#N/A,FALSE,"DCF Corp. Services Sensitivity";#N/A,#N/A,FALSE,"AVP Corporate Services";"FCF in percent",#N/A,FALSE,"FCF Corporate Services"}</definedName>
    <definedName name="xx" localSheetId="2" hidden="1">{"up stand alones",#N/A,FALSE,"Acquiror"}</definedName>
    <definedName name="xx" localSheetId="4" hidden="1">{"up stand alones",#N/A,FALSE,"Acquiror"}</definedName>
    <definedName name="xx" hidden="1">{"up stand alones",#N/A,FALSE,"Acquiror"}</definedName>
    <definedName name="xxccxcxcxc" localSheetId="10">#REF!</definedName>
    <definedName name="xxccxcxcxc">#REF!</definedName>
    <definedName name="xxcvx" localSheetId="10">#REF!</definedName>
    <definedName name="xxcvx">#REF!</definedName>
    <definedName name="xxcvxccvxcvxcvxcvxcvxcvxcvxcvx" localSheetId="10">#REF!</definedName>
    <definedName name="xxcvxccvxcvxcvxcvxcvxcvxcvxcvx">#REF!</definedName>
    <definedName name="xxcvxcvcvxcvxcvxcvx" localSheetId="10">#REF!</definedName>
    <definedName name="xxcvxcvcvxcvxcvxcvx">#REF!</definedName>
    <definedName name="xxreda">#N/A</definedName>
    <definedName name="xxvcvxcvxcxvcxvcvx" localSheetId="10">#REF!</definedName>
    <definedName name="xxvcvxcvxcxvcxvcvx">#REF!</definedName>
    <definedName name="xxx">"#REF!"</definedName>
    <definedName name="xxxreda">#N/A</definedName>
    <definedName name="xxxx" localSheetId="10" hidden="1">#REF!</definedName>
    <definedName name="xxxx" localSheetId="4" hidden="1">#REF!</definedName>
    <definedName name="xxxx" hidden="1">#REF!</definedName>
    <definedName name="xxxxx" localSheetId="2" hidden="1">{#N/A,#N/A,FALSE,"CBE";#N/A,#N/A,FALSE,"SWK"}</definedName>
    <definedName name="xxxxx" localSheetId="4" hidden="1">{#N/A,#N/A,FALSE,"CBE";#N/A,#N/A,FALSE,"SWK"}</definedName>
    <definedName name="xxxxx" hidden="1">{#N/A,#N/A,FALSE,"CBE";#N/A,#N/A,FALSE,"SWK"}</definedName>
    <definedName name="xxxxxx">"#REF!"</definedName>
    <definedName name="xxxxxxx" localSheetId="2" hidden="1">{#N/A,#N/A,TRUE,"FA 1 &amp; 2";#N/A,#N/A,TRUE,"FA 3 &amp; 4";#N/A,#N/A,TRUE,"FA 5 &amp; 6";#N/A,#N/A,TRUE,"FA 7 &amp; 8";#N/A,#N/A,TRUE,"FA 9 &amp; 10";#N/A,#N/A,TRUE,"FA 11";#N/A,#N/A,TRUE,"FA 12";#N/A,#N/A,TRUE,"FA 13";#N/A,#N/A,TRUE,"FA 14 &amp; 15"}</definedName>
    <definedName name="xxxxxxx" localSheetId="4" hidden="1">{#N/A,#N/A,TRUE,"FA 1 &amp; 2";#N/A,#N/A,TRUE,"FA 3 &amp; 4";#N/A,#N/A,TRUE,"FA 5 &amp; 6";#N/A,#N/A,TRUE,"FA 7 &amp; 8";#N/A,#N/A,TRUE,"FA 9 &amp; 10";#N/A,#N/A,TRUE,"FA 11";#N/A,#N/A,TRUE,"FA 12";#N/A,#N/A,TRUE,"FA 13";#N/A,#N/A,TRUE,"FA 14 &amp; 15"}</definedName>
    <definedName name="xxxxxxx" hidden="1">{#N/A,#N/A,TRUE,"FA 1 &amp; 2";#N/A,#N/A,TRUE,"FA 3 &amp; 4";#N/A,#N/A,TRUE,"FA 5 &amp; 6";#N/A,#N/A,TRUE,"FA 7 &amp; 8";#N/A,#N/A,TRUE,"FA 9 &amp; 10";#N/A,#N/A,TRUE,"FA 11";#N/A,#N/A,TRUE,"FA 12";#N/A,#N/A,TRUE,"FA 13";#N/A,#N/A,TRUE,"FA 14 &amp; 15"}</definedName>
    <definedName name="xxxxxxxxxxxxxxxxxxxxxxxxx" localSheetId="2" hidden="1">{#N/A,#N/A,FALSE,"PROFIT 11-95"}</definedName>
    <definedName name="xxxxxxxxxxxxxxxxxxxxxxxxx" localSheetId="4" hidden="1">{#N/A,#N/A,FALSE,"PROFIT 11-95"}</definedName>
    <definedName name="xxxxxxxxxxxxxxxxxxxxxxxxx" hidden="1">{#N/A,#N/A,FALSE,"PROFIT 11-95"}</definedName>
    <definedName name="xxxxxxxxxxxxxxxxxxxxxxxxxxxxxxx" localSheetId="2" hidden="1">{#N/A,#N/A,FALSE,"PROFIT 11-95"}</definedName>
    <definedName name="xxxxxxxxxxxxxxxxxxxxxxxxxxxxxxx" localSheetId="4" hidden="1">{#N/A,#N/A,FALSE,"PROFIT 11-95"}</definedName>
    <definedName name="xxxxxxxxxxxxxxxxxxxxxxxxxxxxxxx" hidden="1">{#N/A,#N/A,FALSE,"PROFIT 11-95"}</definedName>
    <definedName name="xyz" localSheetId="2" hidden="1">{"'Break down'!$A$4"}</definedName>
    <definedName name="xyz" localSheetId="4" hidden="1">{"'Break down'!$A$4"}</definedName>
    <definedName name="xyz" hidden="1">{"'Break down'!$A$4"}</definedName>
    <definedName name="xzbdfghfdgfdx" localSheetId="2" hidden="1">{#N/A,#N/A,TRUE,"Historicals";#N/A,#N/A,TRUE,"Charts";#N/A,#N/A,TRUE,"Forecasts"}</definedName>
    <definedName name="xzbdfghfdgfdx" localSheetId="4" hidden="1">{#N/A,#N/A,TRUE,"Historicals";#N/A,#N/A,TRUE,"Charts";#N/A,#N/A,TRUE,"Forecasts"}</definedName>
    <definedName name="xzbdfghfdgfdx" hidden="1">{#N/A,#N/A,TRUE,"Historicals";#N/A,#N/A,TRUE,"Charts";#N/A,#N/A,TRUE,"Forecasts"}</definedName>
    <definedName name="xzbdfghfdgfdx_1" localSheetId="2" hidden="1">{#N/A,#N/A,TRUE,"Historicals";#N/A,#N/A,TRUE,"Charts";#N/A,#N/A,TRUE,"Forecasts"}</definedName>
    <definedName name="xzbdfghfdgfdx_1" localSheetId="4" hidden="1">{#N/A,#N/A,TRUE,"Historicals";#N/A,#N/A,TRUE,"Charts";#N/A,#N/A,TRUE,"Forecasts"}</definedName>
    <definedName name="xzbdfghfdgfdx_1" hidden="1">{#N/A,#N/A,TRUE,"Historicals";#N/A,#N/A,TRUE,"Charts";#N/A,#N/A,TRUE,"Forecasts"}</definedName>
    <definedName name="xzbdfghfdgfdx_2" localSheetId="2" hidden="1">{#N/A,#N/A,TRUE,"Historicals";#N/A,#N/A,TRUE,"Charts";#N/A,#N/A,TRUE,"Forecasts"}</definedName>
    <definedName name="xzbdfghfdgfdx_2" localSheetId="4" hidden="1">{#N/A,#N/A,TRUE,"Historicals";#N/A,#N/A,TRUE,"Charts";#N/A,#N/A,TRUE,"Forecasts"}</definedName>
    <definedName name="xzbdfghfdgfdx_2" hidden="1">{#N/A,#N/A,TRUE,"Historicals";#N/A,#N/A,TRUE,"Charts";#N/A,#N/A,TRUE,"Forecasts"}</definedName>
    <definedName name="xzccxcxxczxcz" localSheetId="10">#REF!</definedName>
    <definedName name="xzccxcxxczxcz">#REF!</definedName>
    <definedName name="xzczxczxczxczxc" localSheetId="10">#REF!</definedName>
    <definedName name="xzczxczxczxczxc">#REF!</definedName>
    <definedName name="xzczzzzzzzzzzzzzzzzzzzzz" localSheetId="10">#REF!</definedName>
    <definedName name="xzczzzzzzzzzzzzzzzzzzzzz">#REF!</definedName>
    <definedName name="X행" localSheetId="10">#REF!</definedName>
    <definedName name="X행">#REF!</definedName>
    <definedName name="y" hidden="1">#N/A</definedName>
    <definedName name="YANBU" localSheetId="10">#REF!</definedName>
    <definedName name="YANBU">#REF!</definedName>
    <definedName name="Year" localSheetId="10">#REF!</definedName>
    <definedName name="Year">#REF!</definedName>
    <definedName name="Year_1" localSheetId="10">#REF!</definedName>
    <definedName name="Year_1">#REF!</definedName>
    <definedName name="Year_1Lapse_Ratio" localSheetId="10">#REF!</definedName>
    <definedName name="Year_1Lapse_Ratio">#REF!</definedName>
    <definedName name="Year_2" localSheetId="10">#REF!</definedName>
    <definedName name="Year_2">#REF!</definedName>
    <definedName name="Year_3" localSheetId="10">#REF!</definedName>
    <definedName name="Year_3">#REF!</definedName>
    <definedName name="year_days" localSheetId="10">#REF!</definedName>
    <definedName name="year_days">#REF!</definedName>
    <definedName name="Year_End" localSheetId="10">#REF!</definedName>
    <definedName name="Year_End">#REF!</definedName>
    <definedName name="YEAR_MAPPING" localSheetId="10" hidden="1">#REF!</definedName>
    <definedName name="YEAR_MAPPING" localSheetId="4" hidden="1">#REF!</definedName>
    <definedName name="YEAR_MAPPING" hidden="1">#REF!</definedName>
    <definedName name="Year0" localSheetId="10">#REF!</definedName>
    <definedName name="Year0">#REF!</definedName>
    <definedName name="Year0Closed_Cases" localSheetId="10">#REF!</definedName>
    <definedName name="Year0Closed_Cases">#REF!</definedName>
    <definedName name="Year0GWP" localSheetId="10">#REF!</definedName>
    <definedName name="Year0GWP">#REF!</definedName>
    <definedName name="Year0Lapse_Ratio" localSheetId="10">#REF!</definedName>
    <definedName name="Year0Lapse_Ratio">#REF!</definedName>
    <definedName name="Year0Lives_per_case" localSheetId="10">#REF!</definedName>
    <definedName name="Year0Lives_per_case">#REF!</definedName>
    <definedName name="Year0NB_GWP" localSheetId="10">#REF!</definedName>
    <definedName name="Year0NB_GWP">#REF!</definedName>
    <definedName name="Year0Premium_per_life" localSheetId="10">#REF!</definedName>
    <definedName name="Year0Premium_per_life">#REF!</definedName>
    <definedName name="Year0Proposals_AgentOf1" localSheetId="10">#REF!</definedName>
    <definedName name="Year0Proposals_AgentOf1">#REF!</definedName>
    <definedName name="Year0Proposals_AgentOf2" localSheetId="10">#REF!</definedName>
    <definedName name="Year0Proposals_AgentOf2">#REF!</definedName>
    <definedName name="Year0Proposals_AgentOf3" localSheetId="10">#REF!</definedName>
    <definedName name="Year0Proposals_AgentOf3">#REF!</definedName>
    <definedName name="Year0Proposals_AgentOf4" localSheetId="10">#REF!</definedName>
    <definedName name="Year0Proposals_AgentOf4">#REF!</definedName>
    <definedName name="Year0Proposals_rejection_rate" localSheetId="10">#REF!</definedName>
    <definedName name="Year0Proposals_rejection_rate">#REF!</definedName>
    <definedName name="Year0RB_GWP" localSheetId="10">#REF!</definedName>
    <definedName name="Year0RB_GWP">#REF!</definedName>
    <definedName name="Year0Total_Proposals" localSheetId="10">#REF!</definedName>
    <definedName name="Year0Total_Proposals">#REF!</definedName>
    <definedName name="Year1" localSheetId="10">#REF!</definedName>
    <definedName name="Year1">#REF!</definedName>
    <definedName name="Year1Closed_Cases" localSheetId="10">#REF!</definedName>
    <definedName name="Year1Closed_Cases">#REF!</definedName>
    <definedName name="Year1GWP" localSheetId="10">#REF!</definedName>
    <definedName name="Year1GWP">#REF!</definedName>
    <definedName name="Year1Lapse_Ratio" localSheetId="10">#REF!</definedName>
    <definedName name="Year1Lapse_Ratio">#REF!</definedName>
    <definedName name="Year1Lives_per_case" localSheetId="10">#REF!</definedName>
    <definedName name="Year1Lives_per_case">#REF!</definedName>
    <definedName name="Year1NB_GWP" localSheetId="10">#REF!</definedName>
    <definedName name="Year1NB_GWP">#REF!</definedName>
    <definedName name="Year1Premium_per_life" localSheetId="10">#REF!</definedName>
    <definedName name="Year1Premium_per_life">#REF!</definedName>
    <definedName name="Year1Proposals_AgentOf1" localSheetId="10">#REF!</definedName>
    <definedName name="Year1Proposals_AgentOf1">#REF!</definedName>
    <definedName name="Year1Proposals_AgentOf2" localSheetId="10">#REF!</definedName>
    <definedName name="Year1Proposals_AgentOf2">#REF!</definedName>
    <definedName name="Year1Proposals_AgentOf3" localSheetId="10">#REF!</definedName>
    <definedName name="Year1Proposals_AgentOf3">#REF!</definedName>
    <definedName name="Year1Proposals_AgentOf4" localSheetId="10">#REF!</definedName>
    <definedName name="Year1Proposals_AgentOf4">#REF!</definedName>
    <definedName name="Year1Proposals_rejection_rate" localSheetId="10">#REF!</definedName>
    <definedName name="Year1Proposals_rejection_rate">#REF!</definedName>
    <definedName name="Year1RB_GWP" localSheetId="10">#REF!</definedName>
    <definedName name="Year1RB_GWP">#REF!</definedName>
    <definedName name="Year1Total_Proposals" localSheetId="10">#REF!</definedName>
    <definedName name="Year1Total_Proposals">#REF!</definedName>
    <definedName name="Year2" localSheetId="10">#REF!</definedName>
    <definedName name="Year2">#REF!</definedName>
    <definedName name="Year2Closed_Cases" localSheetId="10">#REF!</definedName>
    <definedName name="Year2Closed_Cases">#REF!</definedName>
    <definedName name="Year2GWP" localSheetId="10">#REF!</definedName>
    <definedName name="Year2GWP">#REF!</definedName>
    <definedName name="Year2Lapse_Ratio" localSheetId="10">#REF!</definedName>
    <definedName name="Year2Lapse_Ratio">#REF!</definedName>
    <definedName name="Year2Lives_per_case" localSheetId="10">#REF!</definedName>
    <definedName name="Year2Lives_per_case">#REF!</definedName>
    <definedName name="Year2NB_GWP" localSheetId="10">#REF!</definedName>
    <definedName name="Year2NB_GWP">#REF!</definedName>
    <definedName name="Year2Premium_per_life" localSheetId="10">#REF!</definedName>
    <definedName name="Year2Premium_per_life">#REF!</definedName>
    <definedName name="Year2Proposals_AgentOf1" localSheetId="10">#REF!</definedName>
    <definedName name="Year2Proposals_AgentOf1">#REF!</definedName>
    <definedName name="Year2Proposals_AgentOf2" localSheetId="10">#REF!</definedName>
    <definedName name="Year2Proposals_AgentOf2">#REF!</definedName>
    <definedName name="Year2Proposals_AgentOf3" localSheetId="10">#REF!</definedName>
    <definedName name="Year2Proposals_AgentOf3">#REF!</definedName>
    <definedName name="Year2Proposals_AgentOf4" localSheetId="10">#REF!</definedName>
    <definedName name="Year2Proposals_AgentOf4">#REF!</definedName>
    <definedName name="Year2Proposals_rejection_rate" localSheetId="10">#REF!</definedName>
    <definedName name="Year2Proposals_rejection_rate">#REF!</definedName>
    <definedName name="Year2RB_GWP" localSheetId="10">#REF!</definedName>
    <definedName name="Year2RB_GWP">#REF!</definedName>
    <definedName name="Year2Total_Proposals" localSheetId="10">#REF!</definedName>
    <definedName name="Year2Total_Proposals">#REF!</definedName>
    <definedName name="Year3" localSheetId="10">#REF!</definedName>
    <definedName name="Year3">#REF!</definedName>
    <definedName name="Year3Closed_Cases" localSheetId="10">#REF!</definedName>
    <definedName name="Year3Closed_Cases">#REF!</definedName>
    <definedName name="Year3GWP" localSheetId="10">#REF!</definedName>
    <definedName name="Year3GWP">#REF!</definedName>
    <definedName name="Year3Lives_per_case" localSheetId="10">#REF!</definedName>
    <definedName name="Year3Lives_per_case">#REF!</definedName>
    <definedName name="Year3NB_GWP" localSheetId="10">#REF!</definedName>
    <definedName name="Year3NB_GWP">#REF!</definedName>
    <definedName name="Year3Premium_per_life" localSheetId="10">#REF!</definedName>
    <definedName name="Year3Premium_per_life">#REF!</definedName>
    <definedName name="Year3Proposals_AgentOf1" localSheetId="10">#REF!</definedName>
    <definedName name="Year3Proposals_AgentOf1">#REF!</definedName>
    <definedName name="Year3Proposals_AgentOf2" localSheetId="10">#REF!</definedName>
    <definedName name="Year3Proposals_AgentOf2">#REF!</definedName>
    <definedName name="Year3Proposals_AgentOf3" localSheetId="10">#REF!</definedName>
    <definedName name="Year3Proposals_AgentOf3">#REF!</definedName>
    <definedName name="Year3Proposals_AgentOf4" localSheetId="10">#REF!</definedName>
    <definedName name="Year3Proposals_AgentOf4">#REF!</definedName>
    <definedName name="Year3Proposals_rejection_rate" localSheetId="10">#REF!</definedName>
    <definedName name="Year3Proposals_rejection_rate">#REF!</definedName>
    <definedName name="Year3RB_GWP" localSheetId="10">#REF!</definedName>
    <definedName name="Year3RB_GWP">#REF!</definedName>
    <definedName name="Year3Total_Proposals" localSheetId="10">#REF!</definedName>
    <definedName name="Year3Total_Proposals">#REF!</definedName>
    <definedName name="YEN" localSheetId="10">#REF!</definedName>
    <definedName name="YEN">#REF!</definedName>
    <definedName name="YEN." localSheetId="10">#REF!</definedName>
    <definedName name="YEN.">#REF!</definedName>
    <definedName name="yfj" localSheetId="2" hidden="1">{#N/A,#N/A,TRUE,"Cover sheet";#N/A,#N/A,TRUE,"INPUTS";#N/A,#N/A,TRUE,"OUTPUTS";#N/A,#N/A,TRUE,"VALUATION"}</definedName>
    <definedName name="yfj" localSheetId="4" hidden="1">{#N/A,#N/A,TRUE,"Cover sheet";#N/A,#N/A,TRUE,"INPUTS";#N/A,#N/A,TRUE,"OUTPUTS";#N/A,#N/A,TRUE,"VALUATION"}</definedName>
    <definedName name="yfj" hidden="1">{#N/A,#N/A,TRUE,"Cover sheet";#N/A,#N/A,TRUE,"INPUTS";#N/A,#N/A,TRUE,"OUTPUTS";#N/A,#N/A,TRUE,"VALUATION"}</definedName>
    <definedName name="YGC" localSheetId="2" hidden="1">{#N/A,#N/A,TRUE,"PROFIT 11-95"}</definedName>
    <definedName name="YGC" localSheetId="4" hidden="1">{#N/A,#N/A,TRUE,"PROFIT 11-95"}</definedName>
    <definedName name="YGC" hidden="1">{#N/A,#N/A,TRUE,"PROFIT 11-95"}</definedName>
    <definedName name="yhb" localSheetId="2" hidden="1">{#N/A,#N/A,FALSE,"East Anglia";#N/A,#N/A,FALSE,"Great Western";#N/A,#N/A,FALSE,"LNE";#N/A,#N/A,FALSE,"Midlands";#N/A,#N/A,FALSE,"Scotland";#N/A,#N/A,FALSE,"North West";#N/A,#N/A,FALSE,"Southern";#N/A,#N/A,FALSE,"Central";#N/A,#N/A,FALSE,"MS";#N/A,#N/A,FALSE,"WCML";#N/A,#N/A,FALSE,"TL2000";#N/A,#N/A,FALSE,"Corporate";#N/A,#N/A,FALSE,"CTRL";#N/A,#N/A,FALSE,"Intra-group Summary";"year1",#N/A,FALSE,"IZT";"year2",#N/A,FALSE,"IZT"}</definedName>
    <definedName name="yhb" localSheetId="4" hidden="1">{#N/A,#N/A,FALSE,"East Anglia";#N/A,#N/A,FALSE,"Great Western";#N/A,#N/A,FALSE,"LNE";#N/A,#N/A,FALSE,"Midlands";#N/A,#N/A,FALSE,"Scotland";#N/A,#N/A,FALSE,"North West";#N/A,#N/A,FALSE,"Southern";#N/A,#N/A,FALSE,"Central";#N/A,#N/A,FALSE,"MS";#N/A,#N/A,FALSE,"WCML";#N/A,#N/A,FALSE,"TL2000";#N/A,#N/A,FALSE,"Corporate";#N/A,#N/A,FALSE,"CTRL";#N/A,#N/A,FALSE,"Intra-group Summary";"year1",#N/A,FALSE,"IZT";"year2",#N/A,FALSE,"IZT"}</definedName>
    <definedName name="yhb" hidden="1">{#N/A,#N/A,FALSE,"East Anglia";#N/A,#N/A,FALSE,"Great Western";#N/A,#N/A,FALSE,"LNE";#N/A,#N/A,FALSE,"Midlands";#N/A,#N/A,FALSE,"Scotland";#N/A,#N/A,FALSE,"North West";#N/A,#N/A,FALSE,"Southern";#N/A,#N/A,FALSE,"Central";#N/A,#N/A,FALSE,"MS";#N/A,#N/A,FALSE,"WCML";#N/A,#N/A,FALSE,"TL2000";#N/A,#N/A,FALSE,"Corporate";#N/A,#N/A,FALSE,"CTRL";#N/A,#N/A,FALSE,"Intra-group Summary";"year1",#N/A,FALSE,"IZT";"year2",#N/A,FALSE,"IZT"}</definedName>
    <definedName name="yhg" hidden="1">2</definedName>
    <definedName name="yhh" localSheetId="10" hidden="1">#REF!</definedName>
    <definedName name="yhh" localSheetId="4" hidden="1">#REF!</definedName>
    <definedName name="yhh" hidden="1">#REF!</definedName>
    <definedName name="yhrsh" localSheetId="2" hidden="1">{#N/A,#N/A,TRUE,"Cover";#N/A,#N/A,TRUE,"Conts";#N/A,#N/A,TRUE,"VOS";#N/A,#N/A,TRUE,"Warrington";#N/A,#N/A,TRUE,"Widnes"}</definedName>
    <definedName name="yhrsh" localSheetId="4" hidden="1">{#N/A,#N/A,TRUE,"Cover";#N/A,#N/A,TRUE,"Conts";#N/A,#N/A,TRUE,"VOS";#N/A,#N/A,TRUE,"Warrington";#N/A,#N/A,TRUE,"Widnes"}</definedName>
    <definedName name="yhrsh" hidden="1">{#N/A,#N/A,TRUE,"Cover";#N/A,#N/A,TRUE,"Conts";#N/A,#N/A,TRUE,"VOS";#N/A,#N/A,TRUE,"Warrington";#N/A,#N/A,TRUE,"Widnes"}</definedName>
    <definedName name="yjguj" localSheetId="2" hidden="1">{#N/A,#N/A,FALSE,"Title";#N/A,#N/A,FALSE,"Index";#N/A,#N/A,FALSE,"Comm";#N/A,#N/A,FALSE,"A1";#N/A,#N/A,FALSE,"A2";#N/A,#N/A,FALSE,"A3";#N/A,#N/A,FALSE,"A4";#N/A,#N/A,FALSE,"A5";#N/A,#N/A,FALSE,"A6";#N/A,#N/A,FALSE,"A7";#N/A,#N/A,FALSE,"A8";#N/A,#N/A,FALSE,"A9";#N/A,#N/A,FALSE,"B1";#N/A,#N/A,FALSE,"B2";#N/A,#N/A,FALSE,"C1";#N/A,#N/A,FALSE,"C2";#N/A,#N/A,FALSE,"C3";#N/A,#N/A,FALSE,"C4";#N/A,#N/A,FALSE,"C5";#N/A,#N/A,FALSE,"D1";#N/A,#N/A,FALSE,"D2";#N/A,#N/A,FALSE,"D3";#N/A,#N/A,FALSE,"E1";#N/A,#N/A,FALSE,"E2";#N/A,#N/A,FALSE,"H1";#N/A,#N/A,FALSE,"H2";#N/A,#N/A,FALSE,"Summ";#N/A,#N/A,FALSE,"H3";#N/A,#N/A,FALSE,"H4";#N/A,#N/A,FALSE,"A10"}</definedName>
    <definedName name="yjguj" localSheetId="4" hidden="1">{#N/A,#N/A,FALSE,"Title";#N/A,#N/A,FALSE,"Index";#N/A,#N/A,FALSE,"Comm";#N/A,#N/A,FALSE,"A1";#N/A,#N/A,FALSE,"A2";#N/A,#N/A,FALSE,"A3";#N/A,#N/A,FALSE,"A4";#N/A,#N/A,FALSE,"A5";#N/A,#N/A,FALSE,"A6";#N/A,#N/A,FALSE,"A7";#N/A,#N/A,FALSE,"A8";#N/A,#N/A,FALSE,"A9";#N/A,#N/A,FALSE,"B1";#N/A,#N/A,FALSE,"B2";#N/A,#N/A,FALSE,"C1";#N/A,#N/A,FALSE,"C2";#N/A,#N/A,FALSE,"C3";#N/A,#N/A,FALSE,"C4";#N/A,#N/A,FALSE,"C5";#N/A,#N/A,FALSE,"D1";#N/A,#N/A,FALSE,"D2";#N/A,#N/A,FALSE,"D3";#N/A,#N/A,FALSE,"E1";#N/A,#N/A,FALSE,"E2";#N/A,#N/A,FALSE,"H1";#N/A,#N/A,FALSE,"H2";#N/A,#N/A,FALSE,"Summ";#N/A,#N/A,FALSE,"H3";#N/A,#N/A,FALSE,"H4";#N/A,#N/A,FALSE,"A10"}</definedName>
    <definedName name="yjguj" hidden="1">{#N/A,#N/A,FALSE,"Title";#N/A,#N/A,FALSE,"Index";#N/A,#N/A,FALSE,"Comm";#N/A,#N/A,FALSE,"A1";#N/A,#N/A,FALSE,"A2";#N/A,#N/A,FALSE,"A3";#N/A,#N/A,FALSE,"A4";#N/A,#N/A,FALSE,"A5";#N/A,#N/A,FALSE,"A6";#N/A,#N/A,FALSE,"A7";#N/A,#N/A,FALSE,"A8";#N/A,#N/A,FALSE,"A9";#N/A,#N/A,FALSE,"B1";#N/A,#N/A,FALSE,"B2";#N/A,#N/A,FALSE,"C1";#N/A,#N/A,FALSE,"C2";#N/A,#N/A,FALSE,"C3";#N/A,#N/A,FALSE,"C4";#N/A,#N/A,FALSE,"C5";#N/A,#N/A,FALSE,"D1";#N/A,#N/A,FALSE,"D2";#N/A,#N/A,FALSE,"D3";#N/A,#N/A,FALSE,"E1";#N/A,#N/A,FALSE,"E2";#N/A,#N/A,FALSE,"H1";#N/A,#N/A,FALSE,"H2";#N/A,#N/A,FALSE,"Summ";#N/A,#N/A,FALSE,"H3";#N/A,#N/A,FALSE,"H4";#N/A,#N/A,FALSE,"A10"}</definedName>
    <definedName name="yju" localSheetId="2" hidden="1">{#N/A,#N/A,FALSE,"UK";#N/A,#N/A,FALSE,"FR";#N/A,#N/A,FALSE,"SWE";#N/A,#N/A,FALSE,"BE";#N/A,#N/A,FALSE,"IT";#N/A,#N/A,FALSE,"SP";#N/A,#N/A,FALSE,"GE";#N/A,#N/A,FALSE,"PO";#N/A,#N/A,FALSE,"SWI";#N/A,#N/A,FALSE,"NON"}</definedName>
    <definedName name="yju" localSheetId="4" hidden="1">{#N/A,#N/A,FALSE,"UK";#N/A,#N/A,FALSE,"FR";#N/A,#N/A,FALSE,"SWE";#N/A,#N/A,FALSE,"BE";#N/A,#N/A,FALSE,"IT";#N/A,#N/A,FALSE,"SP";#N/A,#N/A,FALSE,"GE";#N/A,#N/A,FALSE,"PO";#N/A,#N/A,FALSE,"SWI";#N/A,#N/A,FALSE,"NON"}</definedName>
    <definedName name="yju" hidden="1">{#N/A,#N/A,FALSE,"UK";#N/A,#N/A,FALSE,"FR";#N/A,#N/A,FALSE,"SWE";#N/A,#N/A,FALSE,"BE";#N/A,#N/A,FALSE,"IT";#N/A,#N/A,FALSE,"SP";#N/A,#N/A,FALSE,"GE";#N/A,#N/A,FALSE,"PO";#N/A,#N/A,FALSE,"SWI";#N/A,#N/A,FALSE,"NON"}</definedName>
    <definedName name="ykhljkdggzsf" localSheetId="2" hidden="1">{#N/A,#N/A,TRUE,"Cover";#N/A,#N/A,TRUE,"Conts";#N/A,#N/A,TRUE,"VOS";#N/A,#N/A,TRUE,"Warrington";#N/A,#N/A,TRUE,"Widnes"}</definedName>
    <definedName name="ykhljkdggzsf" localSheetId="4" hidden="1">{#N/A,#N/A,TRUE,"Cover";#N/A,#N/A,TRUE,"Conts";#N/A,#N/A,TRUE,"VOS";#N/A,#N/A,TRUE,"Warrington";#N/A,#N/A,TRUE,"Widnes"}</definedName>
    <definedName name="ykhljkdggzsf" hidden="1">{#N/A,#N/A,TRUE,"Cover";#N/A,#N/A,TRUE,"Conts";#N/A,#N/A,TRUE,"VOS";#N/A,#N/A,TRUE,"Warrington";#N/A,#N/A,TRUE,"Widnes"}</definedName>
    <definedName name="ykkllylulf" localSheetId="2" hidden="1">{#N/A,#N/A,TRUE,"Cover";#N/A,#N/A,TRUE,"Conts";#N/A,#N/A,TRUE,"VOS";#N/A,#N/A,TRUE,"Warrington";#N/A,#N/A,TRUE,"Widnes"}</definedName>
    <definedName name="ykkllylulf" localSheetId="4" hidden="1">{#N/A,#N/A,TRUE,"Cover";#N/A,#N/A,TRUE,"Conts";#N/A,#N/A,TRUE,"VOS";#N/A,#N/A,TRUE,"Warrington";#N/A,#N/A,TRUE,"Widnes"}</definedName>
    <definedName name="ykkllylulf" hidden="1">{#N/A,#N/A,TRUE,"Cover";#N/A,#N/A,TRUE,"Conts";#N/A,#N/A,TRUE,"VOS";#N/A,#N/A,TRUE,"Warrington";#N/A,#N/A,TRUE,"Widnes"}</definedName>
    <definedName name="yo" localSheetId="2" hidden="1">{#N/A,#N/A,FALSE,"Sensitivity"}</definedName>
    <definedName name="yo" localSheetId="4" hidden="1">{#N/A,#N/A,FALSE,"Sensitivity"}</definedName>
    <definedName name="yo" hidden="1">{#N/A,#N/A,FALSE,"Sensitivity"}</definedName>
    <definedName name="yr10res" localSheetId="10">#REF!</definedName>
    <definedName name="yr10res">#REF!</definedName>
    <definedName name="yr1res" localSheetId="10">#REF!</definedName>
    <definedName name="yr1res">#REF!</definedName>
    <definedName name="yr2res" localSheetId="10">#REF!</definedName>
    <definedName name="yr2res">#REF!</definedName>
    <definedName name="yr3res" localSheetId="10">#REF!</definedName>
    <definedName name="yr3res">#REF!</definedName>
    <definedName name="yr4res" localSheetId="10">#REF!</definedName>
    <definedName name="yr4res">#REF!</definedName>
    <definedName name="yr5res" localSheetId="10">#REF!</definedName>
    <definedName name="yr5res">#REF!</definedName>
    <definedName name="yr6res" localSheetId="10">#REF!</definedName>
    <definedName name="yr6res">#REF!</definedName>
    <definedName name="yr7res" localSheetId="10">#REF!</definedName>
    <definedName name="yr7res">#REF!</definedName>
    <definedName name="yr8res" localSheetId="10">#REF!</definedName>
    <definedName name="yr8res">#REF!</definedName>
    <definedName name="yr9res" localSheetId="10">#REF!</definedName>
    <definedName name="yr9res">#REF!</definedName>
    <definedName name="yrtyet" localSheetId="2" hidden="1">{#N/A,#N/A,TRUE,"Cover";#N/A,#N/A,TRUE,"Conts";#N/A,#N/A,TRUE,"VOS";#N/A,#N/A,TRUE,"Warrington";#N/A,#N/A,TRUE,"Widnes"}</definedName>
    <definedName name="yrtyet" localSheetId="4" hidden="1">{#N/A,#N/A,TRUE,"Cover";#N/A,#N/A,TRUE,"Conts";#N/A,#N/A,TRUE,"VOS";#N/A,#N/A,TRUE,"Warrington";#N/A,#N/A,TRUE,"Widnes"}</definedName>
    <definedName name="yrtyet" hidden="1">{#N/A,#N/A,TRUE,"Cover";#N/A,#N/A,TRUE,"Conts";#N/A,#N/A,TRUE,"VOS";#N/A,#N/A,TRUE,"Warrington";#N/A,#N/A,TRUE,"Widnes"}</definedName>
    <definedName name="yrxsjurtd" localSheetId="2" hidden="1">{#N/A,#N/A,FALSE,"UK";#N/A,#N/A,FALSE,"FR";#N/A,#N/A,FALSE,"SWE";#N/A,#N/A,FALSE,"BE";#N/A,#N/A,FALSE,"IT";#N/A,#N/A,FALSE,"SP";#N/A,#N/A,FALSE,"GE";#N/A,#N/A,FALSE,"PO";#N/A,#N/A,FALSE,"SWI";#N/A,#N/A,FALSE,"NON"}</definedName>
    <definedName name="yrxsjurtd" localSheetId="4" hidden="1">{#N/A,#N/A,FALSE,"UK";#N/A,#N/A,FALSE,"FR";#N/A,#N/A,FALSE,"SWE";#N/A,#N/A,FALSE,"BE";#N/A,#N/A,FALSE,"IT";#N/A,#N/A,FALSE,"SP";#N/A,#N/A,FALSE,"GE";#N/A,#N/A,FALSE,"PO";#N/A,#N/A,FALSE,"SWI";#N/A,#N/A,FALSE,"NON"}</definedName>
    <definedName name="yrxsjurtd" hidden="1">{#N/A,#N/A,FALSE,"UK";#N/A,#N/A,FALSE,"FR";#N/A,#N/A,FALSE,"SWE";#N/A,#N/A,FALSE,"BE";#N/A,#N/A,FALSE,"IT";#N/A,#N/A,FALSE,"SP";#N/A,#N/A,FALSE,"GE";#N/A,#N/A,FALSE,"PO";#N/A,#N/A,FALSE,"SWI";#N/A,#N/A,FALSE,"NON"}</definedName>
    <definedName name="yry" localSheetId="2" hidden="1">{"consolidated",#N/A,FALSE,"Sheet1";"cms",#N/A,FALSE,"Sheet1";"fse",#N/A,FALSE,"Sheet1"}</definedName>
    <definedName name="yry" localSheetId="4" hidden="1">{"consolidated",#N/A,FALSE,"Sheet1";"cms",#N/A,FALSE,"Sheet1";"fse",#N/A,FALSE,"Sheet1"}</definedName>
    <definedName name="yry" hidden="1">{"consolidated",#N/A,FALSE,"Sheet1";"cms",#N/A,FALSE,"Sheet1";"fse",#N/A,FALSE,"Sheet1"}</definedName>
    <definedName name="yt" localSheetId="2" hidden="1">{#N/A,#N/A,FALSE,"PROFIT 11-95"}</definedName>
    <definedName name="yt" localSheetId="4" hidden="1">{#N/A,#N/A,FALSE,"PROFIT 11-95"}</definedName>
    <definedName name="yt" hidden="1">{#N/A,#N/A,FALSE,"PROFIT 11-95"}</definedName>
    <definedName name="YTD_2012" localSheetId="10">#REF!</definedName>
    <definedName name="YTD_2012">#REF!</definedName>
    <definedName name="YTD_Cost" localSheetId="10">#REF!</definedName>
    <definedName name="YTD_Cost">#REF!</definedName>
    <definedName name="YTD_revenue" localSheetId="10">#REF!</definedName>
    <definedName name="YTD_revenue">#REF!</definedName>
    <definedName name="yteytey" localSheetId="2" hidden="1">{#N/A,#N/A,TRUE,"Historicals";#N/A,#N/A,TRUE,"Charts";#N/A,#N/A,TRUE,"Forecasts"}</definedName>
    <definedName name="yteytey" localSheetId="4" hidden="1">{#N/A,#N/A,TRUE,"Historicals";#N/A,#N/A,TRUE,"Charts";#N/A,#N/A,TRUE,"Forecasts"}</definedName>
    <definedName name="yteytey" hidden="1">{#N/A,#N/A,TRUE,"Historicals";#N/A,#N/A,TRUE,"Charts";#N/A,#N/A,TRUE,"Forecasts"}</definedName>
    <definedName name="yteytey_1" localSheetId="2" hidden="1">{#N/A,#N/A,TRUE,"Historicals";#N/A,#N/A,TRUE,"Charts";#N/A,#N/A,TRUE,"Forecasts"}</definedName>
    <definedName name="yteytey_1" localSheetId="4" hidden="1">{#N/A,#N/A,TRUE,"Historicals";#N/A,#N/A,TRUE,"Charts";#N/A,#N/A,TRUE,"Forecasts"}</definedName>
    <definedName name="yteytey_1" hidden="1">{#N/A,#N/A,TRUE,"Historicals";#N/A,#N/A,TRUE,"Charts";#N/A,#N/A,TRUE,"Forecasts"}</definedName>
    <definedName name="yteytey_2" localSheetId="2" hidden="1">{#N/A,#N/A,TRUE,"Historicals";#N/A,#N/A,TRUE,"Charts";#N/A,#N/A,TRUE,"Forecasts"}</definedName>
    <definedName name="yteytey_2" localSheetId="4" hidden="1">{#N/A,#N/A,TRUE,"Historicals";#N/A,#N/A,TRUE,"Charts";#N/A,#N/A,TRUE,"Forecasts"}</definedName>
    <definedName name="yteytey_2" hidden="1">{#N/A,#N/A,TRUE,"Historicals";#N/A,#N/A,TRUE,"Charts";#N/A,#N/A,TRUE,"Forecasts"}</definedName>
    <definedName name="ythfd" localSheetId="2" hidden="1">{#N/A,#N/A,TRUE,"Historicals";#N/A,#N/A,TRUE,"Charts";#N/A,#N/A,TRUE,"Forecasts"}</definedName>
    <definedName name="ythfd" localSheetId="4" hidden="1">{#N/A,#N/A,TRUE,"Historicals";#N/A,#N/A,TRUE,"Charts";#N/A,#N/A,TRUE,"Forecasts"}</definedName>
    <definedName name="ythfd" hidden="1">{#N/A,#N/A,TRUE,"Historicals";#N/A,#N/A,TRUE,"Charts";#N/A,#N/A,TRUE,"Forecasts"}</definedName>
    <definedName name="ythfd_1" localSheetId="2" hidden="1">{#N/A,#N/A,TRUE,"Historicals";#N/A,#N/A,TRUE,"Charts";#N/A,#N/A,TRUE,"Forecasts"}</definedName>
    <definedName name="ythfd_1" localSheetId="4" hidden="1">{#N/A,#N/A,TRUE,"Historicals";#N/A,#N/A,TRUE,"Charts";#N/A,#N/A,TRUE,"Forecasts"}</definedName>
    <definedName name="ythfd_1" hidden="1">{#N/A,#N/A,TRUE,"Historicals";#N/A,#N/A,TRUE,"Charts";#N/A,#N/A,TRUE,"Forecasts"}</definedName>
    <definedName name="ythfd_2" localSheetId="2" hidden="1">{#N/A,#N/A,TRUE,"Historicals";#N/A,#N/A,TRUE,"Charts";#N/A,#N/A,TRUE,"Forecasts"}</definedName>
    <definedName name="ythfd_2" localSheetId="4" hidden="1">{#N/A,#N/A,TRUE,"Historicals";#N/A,#N/A,TRUE,"Charts";#N/A,#N/A,TRUE,"Forecasts"}</definedName>
    <definedName name="ythfd_2" hidden="1">{#N/A,#N/A,TRUE,"Historicals";#N/A,#N/A,TRUE,"Charts";#N/A,#N/A,TRUE,"Forecasts"}</definedName>
    <definedName name="ytjtyjre" localSheetId="2" hidden="1">{#N/A,#N/A,TRUE,"Cover";#N/A,#N/A,TRUE,"Conts";#N/A,#N/A,TRUE,"VOS";#N/A,#N/A,TRUE,"Warrington";#N/A,#N/A,TRUE,"Widnes"}</definedName>
    <definedName name="ytjtyjre" localSheetId="4" hidden="1">{#N/A,#N/A,TRUE,"Cover";#N/A,#N/A,TRUE,"Conts";#N/A,#N/A,TRUE,"VOS";#N/A,#N/A,TRUE,"Warrington";#N/A,#N/A,TRUE,"Widnes"}</definedName>
    <definedName name="ytjtyjre" hidden="1">{#N/A,#N/A,TRUE,"Cover";#N/A,#N/A,TRUE,"Conts";#N/A,#N/A,TRUE,"VOS";#N/A,#N/A,TRUE,"Warrington";#N/A,#N/A,TRUE,"Widnes"}</definedName>
    <definedName name="ytr" localSheetId="2" hidden="1">{"'Break down'!$A$4"}</definedName>
    <definedName name="ytr" localSheetId="4" hidden="1">{"'Break down'!$A$4"}</definedName>
    <definedName name="ytr" hidden="1">{"'Break down'!$A$4"}</definedName>
    <definedName name="ytre" localSheetId="2" hidden="1">{#N/A,#N/A,TRUE,"Historicals";#N/A,#N/A,TRUE,"Charts";#N/A,#N/A,TRUE,"Forecasts"}</definedName>
    <definedName name="ytre" localSheetId="4" hidden="1">{#N/A,#N/A,TRUE,"Historicals";#N/A,#N/A,TRUE,"Charts";#N/A,#N/A,TRUE,"Forecasts"}</definedName>
    <definedName name="ytre" hidden="1">{#N/A,#N/A,TRUE,"Historicals";#N/A,#N/A,TRUE,"Charts";#N/A,#N/A,TRUE,"Forecasts"}</definedName>
    <definedName name="ytre_1" localSheetId="2" hidden="1">{#N/A,#N/A,TRUE,"Historicals";#N/A,#N/A,TRUE,"Charts";#N/A,#N/A,TRUE,"Forecasts"}</definedName>
    <definedName name="ytre_1" localSheetId="4" hidden="1">{#N/A,#N/A,TRUE,"Historicals";#N/A,#N/A,TRUE,"Charts";#N/A,#N/A,TRUE,"Forecasts"}</definedName>
    <definedName name="ytre_1" hidden="1">{#N/A,#N/A,TRUE,"Historicals";#N/A,#N/A,TRUE,"Charts";#N/A,#N/A,TRUE,"Forecasts"}</definedName>
    <definedName name="ytre_2" localSheetId="2" hidden="1">{#N/A,#N/A,TRUE,"Historicals";#N/A,#N/A,TRUE,"Charts";#N/A,#N/A,TRUE,"Forecasts"}</definedName>
    <definedName name="ytre_2" localSheetId="4" hidden="1">{#N/A,#N/A,TRUE,"Historicals";#N/A,#N/A,TRUE,"Charts";#N/A,#N/A,TRUE,"Forecasts"}</definedName>
    <definedName name="ytre_2" hidden="1">{#N/A,#N/A,TRUE,"Historicals";#N/A,#N/A,TRUE,"Charts";#N/A,#N/A,TRUE,"Forecasts"}</definedName>
    <definedName name="ytrh" localSheetId="2" hidden="1">{#N/A,#N/A,TRUE,"Historicals";#N/A,#N/A,TRUE,"Charts";#N/A,#N/A,TRUE,"Forecasts"}</definedName>
    <definedName name="ytrh" localSheetId="4" hidden="1">{#N/A,#N/A,TRUE,"Historicals";#N/A,#N/A,TRUE,"Charts";#N/A,#N/A,TRUE,"Forecasts"}</definedName>
    <definedName name="ytrh" hidden="1">{#N/A,#N/A,TRUE,"Historicals";#N/A,#N/A,TRUE,"Charts";#N/A,#N/A,TRUE,"Forecasts"}</definedName>
    <definedName name="ytrh_1" localSheetId="2" hidden="1">{#N/A,#N/A,TRUE,"Historicals";#N/A,#N/A,TRUE,"Charts";#N/A,#N/A,TRUE,"Forecasts"}</definedName>
    <definedName name="ytrh_1" localSheetId="4" hidden="1">{#N/A,#N/A,TRUE,"Historicals";#N/A,#N/A,TRUE,"Charts";#N/A,#N/A,TRUE,"Forecasts"}</definedName>
    <definedName name="ytrh_1" hidden="1">{#N/A,#N/A,TRUE,"Historicals";#N/A,#N/A,TRUE,"Charts";#N/A,#N/A,TRUE,"Forecasts"}</definedName>
    <definedName name="ytrh_2" localSheetId="2" hidden="1">{#N/A,#N/A,TRUE,"Historicals";#N/A,#N/A,TRUE,"Charts";#N/A,#N/A,TRUE,"Forecasts"}</definedName>
    <definedName name="ytrh_2" localSheetId="4" hidden="1">{#N/A,#N/A,TRUE,"Historicals";#N/A,#N/A,TRUE,"Charts";#N/A,#N/A,TRUE,"Forecasts"}</definedName>
    <definedName name="ytrh_2" hidden="1">{#N/A,#N/A,TRUE,"Historicals";#N/A,#N/A,TRUE,"Charts";#N/A,#N/A,TRUE,"Forecasts"}</definedName>
    <definedName name="ytu" localSheetId="2" hidden="1">{#N/A,#N/A,FALSE,"UK";#N/A,#N/A,FALSE,"FR";#N/A,#N/A,FALSE,"SWE";#N/A,#N/A,FALSE,"BE";#N/A,#N/A,FALSE,"IT";#N/A,#N/A,FALSE,"SP";#N/A,#N/A,FALSE,"GE";#N/A,#N/A,FALSE,"PO";#N/A,#N/A,FALSE,"SWI";#N/A,#N/A,FALSE,"NON"}</definedName>
    <definedName name="ytu" localSheetId="4" hidden="1">{#N/A,#N/A,FALSE,"UK";#N/A,#N/A,FALSE,"FR";#N/A,#N/A,FALSE,"SWE";#N/A,#N/A,FALSE,"BE";#N/A,#N/A,FALSE,"IT";#N/A,#N/A,FALSE,"SP";#N/A,#N/A,FALSE,"GE";#N/A,#N/A,FALSE,"PO";#N/A,#N/A,FALSE,"SWI";#N/A,#N/A,FALSE,"NON"}</definedName>
    <definedName name="ytu" hidden="1">{#N/A,#N/A,FALSE,"UK";#N/A,#N/A,FALSE,"FR";#N/A,#N/A,FALSE,"SWE";#N/A,#N/A,FALSE,"BE";#N/A,#N/A,FALSE,"IT";#N/A,#N/A,FALSE,"SP";#N/A,#N/A,FALSE,"GE";#N/A,#N/A,FALSE,"PO";#N/A,#N/A,FALSE,"SWI";#N/A,#N/A,FALSE,"NON"}</definedName>
    <definedName name="ytuloioio" localSheetId="2" hidden="1">{#N/A,#N/A,TRUE,"Cover";#N/A,#N/A,TRUE,"Conts";#N/A,#N/A,TRUE,"VOS";#N/A,#N/A,TRUE,"Warrington";#N/A,#N/A,TRUE,"Widnes"}</definedName>
    <definedName name="ytuloioio" localSheetId="4" hidden="1">{#N/A,#N/A,TRUE,"Cover";#N/A,#N/A,TRUE,"Conts";#N/A,#N/A,TRUE,"VOS";#N/A,#N/A,TRUE,"Warrington";#N/A,#N/A,TRUE,"Widnes"}</definedName>
    <definedName name="ytuloioio" hidden="1">{#N/A,#N/A,TRUE,"Cover";#N/A,#N/A,TRUE,"Conts";#N/A,#N/A,TRUE,"VOS";#N/A,#N/A,TRUE,"Warrington";#N/A,#N/A,TRUE,"Widnes"}</definedName>
    <definedName name="yty" localSheetId="2" hidden="1">{#N/A,#N/A,FALSE,"monthly";#N/A,#N/A,FALSE,"fcst detail"}</definedName>
    <definedName name="yty" localSheetId="4" hidden="1">{#N/A,#N/A,FALSE,"monthly";#N/A,#N/A,FALSE,"fcst detail"}</definedName>
    <definedName name="yty" hidden="1">{#N/A,#N/A,FALSE,"monthly";#N/A,#N/A,FALSE,"fcst detail"}</definedName>
    <definedName name="YTYTY" localSheetId="2" hidden="1">{#N/A,#N/A,TRUE,"Cover";#N/A,#N/A,TRUE,"Conts";#N/A,#N/A,TRUE,"VOS";#N/A,#N/A,TRUE,"Warrington";#N/A,#N/A,TRUE,"Widnes"}</definedName>
    <definedName name="YTYTY" localSheetId="4" hidden="1">{#N/A,#N/A,TRUE,"Cover";#N/A,#N/A,TRUE,"Conts";#N/A,#N/A,TRUE,"VOS";#N/A,#N/A,TRUE,"Warrington";#N/A,#N/A,TRUE,"Widnes"}</definedName>
    <definedName name="YTYTY" hidden="1">{#N/A,#N/A,TRUE,"Cover";#N/A,#N/A,TRUE,"Conts";#N/A,#N/A,TRUE,"VOS";#N/A,#N/A,TRUE,"Warrington";#N/A,#N/A,TRUE,"Widnes"}</definedName>
    <definedName name="yu" localSheetId="2" hidden="1">{#N/A,#N/A,FALSE,"PROFIT 11-95"}</definedName>
    <definedName name="yu" localSheetId="4" hidden="1">{#N/A,#N/A,FALSE,"PROFIT 11-95"}</definedName>
    <definedName name="yu" hidden="1">{#N/A,#N/A,FALSE,"PROFIT 11-95"}</definedName>
    <definedName name="yudr" localSheetId="2" hidden="1">{#N/A,#N/A,TRUE,"Total Allocation";#N/A,#N/A,TRUE,"Capital Software";#N/A,#N/A,TRUE,"Misc";#N/A,#N/A,TRUE,"NAOG"}</definedName>
    <definedName name="yudr" localSheetId="4" hidden="1">{#N/A,#N/A,TRUE,"Total Allocation";#N/A,#N/A,TRUE,"Capital Software";#N/A,#N/A,TRUE,"Misc";#N/A,#N/A,TRUE,"NAOG"}</definedName>
    <definedName name="yudr" hidden="1">{#N/A,#N/A,TRUE,"Total Allocation";#N/A,#N/A,TRUE,"Capital Software";#N/A,#N/A,TRUE,"Misc";#N/A,#N/A,TRUE,"NAOG"}</definedName>
    <definedName name="yui" localSheetId="2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yui" localSheetId="4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yui" hidden="1">{#N/A,#N/A,FALSE,"mk";#N/A,#N/A,FALSE,"SIEG";#N/A,#N/A,FALSE,"BOUSK";#N/A,#N/A,FALSE,"C-0 B96-97";#N/A,#N/A,FALSE,"C-O B98";#N/A,#N/A,FALSE,"C-0 B96-97";#N/A,#N/A,FALSE,"MEKN";#N/A,#N/A,FALSE,"MEKN";#N/A,#N/A,FALSE,"C-O MKS 98";#N/A,#N/A,FALSE,"TANG";#N/A,#N/A,FALSE,"C-O Tng96";#N/A,#N/A,FALSE,"C-O Tng97";#N/A,#N/A,FALSE,"C-O Tng98";#N/A,#N/A,FALSE,"TET";#N/A,#N/A,FALSE,"C-0 TET 98";#N/A,#N/A,FALSE,"synthese";#N/A,#N/A,FALSE,"MEKNES";#N/A,#N/A,FALSE,"BOUSKOURA";#N/A,#N/A,FALSE,"TANGER";#N/A,#N/A,FALSE,"TETOUAN";#N/A,#N/A,FALSE,"CAP1 DH";#N/A,#N/A,FALSE,"CAP1 FF";#N/A,#N/A,FALSE,"LAFARGE MAROC";#N/A,#N/A,FALSE,"SIEGE";#N/A,#N/A,FALSE,"TOTAL USINES";#N/A,#N/A,FALSE,"entretien"}</definedName>
    <definedName name="yul" localSheetId="2" hidden="1">{"גביה התחלה 1",#N/A,FALSE,"ינואר 02";"גביה התחלה 2",#N/A,FALSE,"ינואר 02";"גביה  התחלה 3",#N/A,FALSE,"ינואר 02"}</definedName>
    <definedName name="yul" localSheetId="4" hidden="1">{"גביה התחלה 1",#N/A,FALSE,"ינואר 02";"גביה התחלה 2",#N/A,FALSE,"ינואר 02";"גביה  התחלה 3",#N/A,FALSE,"ינואר 02"}</definedName>
    <definedName name="yul" hidden="1">{"גביה התחלה 1",#N/A,FALSE,"ינואר 02";"גביה התחלה 2",#N/A,FALSE,"ינואר 02";"גביה  התחלה 3",#N/A,FALSE,"ינואר 02"}</definedName>
    <definedName name="yuti7i78o" localSheetId="2" hidden="1">{#N/A,#N/A,TRUE,"Cover";#N/A,#N/A,TRUE,"Conts";#N/A,#N/A,TRUE,"VOS";#N/A,#N/A,TRUE,"Warrington";#N/A,#N/A,TRUE,"Widnes"}</definedName>
    <definedName name="yuti7i78o" localSheetId="4" hidden="1">{#N/A,#N/A,TRUE,"Cover";#N/A,#N/A,TRUE,"Conts";#N/A,#N/A,TRUE,"VOS";#N/A,#N/A,TRUE,"Warrington";#N/A,#N/A,TRUE,"Widnes"}</definedName>
    <definedName name="yuti7i78o" hidden="1">{#N/A,#N/A,TRUE,"Cover";#N/A,#N/A,TRUE,"Conts";#N/A,#N/A,TRUE,"VOS";#N/A,#N/A,TRUE,"Warrington";#N/A,#N/A,TRUE,"Widnes"}</definedName>
    <definedName name="yutui" localSheetId="2" hidden="1">{#N/A,#N/A,TRUE,"PROFIT 11-95"}</definedName>
    <definedName name="yutui" localSheetId="4" hidden="1">{#N/A,#N/A,TRUE,"PROFIT 11-95"}</definedName>
    <definedName name="yutui" hidden="1">{#N/A,#N/A,TRUE,"PROFIT 11-95"}</definedName>
    <definedName name="YUU" localSheetId="2" hidden="1">{"assumption 50 50",#N/A,TRUE,"Merger";"has gets cash",#N/A,TRUE,"Merger";"accretion dilution",#N/A,TRUE,"Merger";"comparison credit stats",#N/A,TRUE,"Merger";"pf credit stats",#N/A,TRUE,"Merger";"pf sheets",#N/A,TRUE,"Merger"}</definedName>
    <definedName name="YUU" localSheetId="4" hidden="1">{"assumption 50 50",#N/A,TRUE,"Merger";"has gets cash",#N/A,TRUE,"Merger";"accretion dilution",#N/A,TRUE,"Merger";"comparison credit stats",#N/A,TRUE,"Merger";"pf credit stats",#N/A,TRUE,"Merger";"pf sheets",#N/A,TRUE,"Merger"}</definedName>
    <definedName name="YUU" hidden="1">{"assumption 50 50",#N/A,TRUE,"Merger";"has gets cash",#N/A,TRUE,"Merger";"accretion dilution",#N/A,TRUE,"Merger";"comparison credit stats",#N/A,TRUE,"Merger";"pf credit stats",#N/A,TRUE,"Merger";"pf sheets",#N/A,TRUE,"Merger"}</definedName>
    <definedName name="yy" localSheetId="2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yy" localSheetId="4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yy" hidden="1">{#N/A,#N/A,TRUE,"Cover sheet";#N/A,#N/A,TRUE,"Summary";#N/A,#N/A,TRUE,"Key Assumptions";#N/A,#N/A,TRUE,"Profit &amp; Loss";#N/A,#N/A,TRUE,"Balance Sheet";#N/A,#N/A,TRUE,"Cashflow";#N/A,#N/A,TRUE,"IRR";#N/A,#N/A,TRUE,"Ratios";#N/A,#N/A,TRUE,"Debt analysis"}</definedName>
    <definedName name="yyrr" localSheetId="2" hidden="1">{#N/A,#N/A,TRUE,"Пресса";#N/A,#N/A,TRUE,"Метро";#N/A,#N/A,TRUE,"Щиты";#N/A,#N/A,TRUE,"График";#N/A,#N/A,TRUE,"График"}</definedName>
    <definedName name="yyrr" localSheetId="4" hidden="1">{#N/A,#N/A,TRUE,"Пресса";#N/A,#N/A,TRUE,"Метро";#N/A,#N/A,TRUE,"Щиты";#N/A,#N/A,TRUE,"График";#N/A,#N/A,TRUE,"График"}</definedName>
    <definedName name="yyrr" hidden="1">{#N/A,#N/A,TRUE,"Пресса";#N/A,#N/A,TRUE,"Метро";#N/A,#N/A,TRUE,"Щиты";#N/A,#N/A,TRUE,"График";#N/A,#N/A,TRUE,"График"}</definedName>
    <definedName name="yyy" localSheetId="2" hidden="1">{#N/A,#N/A,FALSE,"Calc";#N/A,#N/A,FALSE,"Sensitivity";#N/A,#N/A,FALSE,"LT Earn.Dil.";#N/A,#N/A,FALSE,"Dil. AVP"}</definedName>
    <definedName name="yyy" localSheetId="4" hidden="1">{#N/A,#N/A,FALSE,"Calc";#N/A,#N/A,FALSE,"Sensitivity";#N/A,#N/A,FALSE,"LT Earn.Dil.";#N/A,#N/A,FALSE,"Dil. AVP"}</definedName>
    <definedName name="yyy" hidden="1">{#N/A,#N/A,FALSE,"Calc";#N/A,#N/A,FALSE,"Sensitivity";#N/A,#N/A,FALSE,"LT Earn.Dil.";#N/A,#N/A,FALSE,"Dil. AVP"}</definedName>
    <definedName name="yyyy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yyyy" localSheetId="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yyyy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yyyyy" localSheetId="2" hidden="1">{#N/A,#N/A,TRUE,"PROFIT 11-95"}</definedName>
    <definedName name="yyyyy" localSheetId="4" hidden="1">{#N/A,#N/A,TRUE,"PROFIT 11-95"}</definedName>
    <definedName name="yyyyy" hidden="1">{#N/A,#N/A,TRUE,"PROFIT 11-95"}</definedName>
    <definedName name="yyyyyy" localSheetId="2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yyyyyy" localSheetId="4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yyyyyy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yyyyyyyyyyyyyyyyyyyyyyy" localSheetId="2" hidden="1">{#N/A,#N/A,FALSE,"A"}</definedName>
    <definedName name="yyyyyyyyyyyyyyyyyyyyyyy" localSheetId="4" hidden="1">{#N/A,#N/A,FALSE,"A"}</definedName>
    <definedName name="yyyyyyyyyyyyyyyyyyyyyyy" hidden="1">{#N/A,#N/A,FALSE,"A"}</definedName>
    <definedName name="z" localSheetId="2" hidden="1">{#N/A,#N/A,FALSE,"UK";#N/A,#N/A,FALSE,"FR";#N/A,#N/A,FALSE,"SWE";#N/A,#N/A,FALSE,"BE";#N/A,#N/A,FALSE,"IT";#N/A,#N/A,FALSE,"SP";#N/A,#N/A,FALSE,"GE";#N/A,#N/A,FALSE,"PO";#N/A,#N/A,FALSE,"SWI";#N/A,#N/A,FALSE,"NON"}</definedName>
    <definedName name="z" localSheetId="4" hidden="1">{#N/A,#N/A,FALSE,"UK";#N/A,#N/A,FALSE,"FR";#N/A,#N/A,FALSE,"SWE";#N/A,#N/A,FALSE,"BE";#N/A,#N/A,FALSE,"IT";#N/A,#N/A,FALSE,"SP";#N/A,#N/A,FALSE,"GE";#N/A,#N/A,FALSE,"PO";#N/A,#N/A,FALSE,"SWI";#N/A,#N/A,FALSE,"NON"}</definedName>
    <definedName name="z" hidden="1">{#N/A,#N/A,FALSE,"UK";#N/A,#N/A,FALSE,"FR";#N/A,#N/A,FALSE,"SWE";#N/A,#N/A,FALSE,"BE";#N/A,#N/A,FALSE,"IT";#N/A,#N/A,FALSE,"SP";#N/A,#N/A,FALSE,"GE";#N/A,#N/A,FALSE,"PO";#N/A,#N/A,FALSE,"SWI";#N/A,#N/A,FALSE,"NON"}</definedName>
    <definedName name="Z_2891AF67_639B_11D2_AA4E_AB73DC59AB4D_.wvu.PrintArea" localSheetId="10" hidden="1">#REF!</definedName>
    <definedName name="Z_2891AF67_639B_11D2_AA4E_AB73DC59AB4D_.wvu.PrintArea" localSheetId="4" hidden="1">#REF!</definedName>
    <definedName name="Z_2891AF67_639B_11D2_AA4E_AB73DC59AB4D_.wvu.PrintArea" hidden="1">#REF!</definedName>
    <definedName name="Z_2891AF68_639B_11D2_AA4E_AB73DC59AB4D_.wvu.PrintArea" localSheetId="10" hidden="1">#REF!</definedName>
    <definedName name="Z_2891AF68_639B_11D2_AA4E_AB73DC59AB4D_.wvu.PrintArea" localSheetId="4" hidden="1">#REF!</definedName>
    <definedName name="Z_2891AF68_639B_11D2_AA4E_AB73DC59AB4D_.wvu.PrintArea" hidden="1">#REF!</definedName>
    <definedName name="Z_2E5A90F7_30B2_43FA_AD92_72EDBB6DE8DC_.wvu.Cols" localSheetId="10" hidden="1">#REF!</definedName>
    <definedName name="Z_2E5A90F7_30B2_43FA_AD92_72EDBB6DE8DC_.wvu.Cols" localSheetId="4" hidden="1">#REF!</definedName>
    <definedName name="Z_2E5A90F7_30B2_43FA_AD92_72EDBB6DE8DC_.wvu.Cols" hidden="1">#REF!</definedName>
    <definedName name="Z_2E5A90F7_30B2_43FA_AD92_72EDBB6DE8DC_.wvu.PrintTitles" localSheetId="10" hidden="1">#REF!</definedName>
    <definedName name="Z_2E5A90F7_30B2_43FA_AD92_72EDBB6DE8DC_.wvu.PrintTitles" localSheetId="4" hidden="1">#REF!</definedName>
    <definedName name="Z_2E5A90F7_30B2_43FA_AD92_72EDBB6DE8DC_.wvu.PrintTitles" hidden="1">#REF!</definedName>
    <definedName name="Z_2E5A90F7_30B2_43FA_AD92_72EDBB6DE8DC_.wvu.Rows" localSheetId="10" hidden="1">#REF!</definedName>
    <definedName name="Z_2E5A90F7_30B2_43FA_AD92_72EDBB6DE8DC_.wvu.Rows" localSheetId="4" hidden="1">#REF!</definedName>
    <definedName name="Z_2E5A90F7_30B2_43FA_AD92_72EDBB6DE8DC_.wvu.Rows" hidden="1">#REF!</definedName>
    <definedName name="Z_8FCC9949_BB10_48DD_835F_9D6E68B3AE12_.wvu.PrintTitles" localSheetId="10" hidden="1">#REF!</definedName>
    <definedName name="Z_8FCC9949_BB10_48DD_835F_9D6E68B3AE12_.wvu.PrintTitles" localSheetId="4" hidden="1">#REF!</definedName>
    <definedName name="Z_8FCC9949_BB10_48DD_835F_9D6E68B3AE12_.wvu.PrintTitles" hidden="1">#REF!</definedName>
    <definedName name="Z_ACDDAD89_9395_4EC9_B253_1D4CE09D74B1_.wvu.Rows" localSheetId="10" hidden="1">#REF!,#REF!,#REF!,#REF!,#REF!,#REF!,#REF!,#REF!,#REF!,#REF!,#REF!,#REF!,#REF!,#REF!,#REF!,#REF!,#REF!,#REF!,#REF!,#REF!</definedName>
    <definedName name="Z_ACDDAD89_9395_4EC9_B253_1D4CE09D74B1_.wvu.Rows" localSheetId="4" hidden="1">#REF!,#REF!,#REF!,#REF!,#REF!,#REF!,#REF!,#REF!,#REF!,#REF!,#REF!,#REF!,#REF!,#REF!,#REF!,#REF!,#REF!,#REF!,#REF!,#REF!</definedName>
    <definedName name="Z_ACDDAD89_9395_4EC9_B253_1D4CE09D74B1_.wvu.Rows" hidden="1">#REF!,#REF!,#REF!,#REF!,#REF!,#REF!,#REF!,#REF!,#REF!,#REF!,#REF!,#REF!,#REF!,#REF!,#REF!,#REF!,#REF!,#REF!,#REF!,#REF!</definedName>
    <definedName name="z§x§zx§zx" localSheetId="10">#REF!</definedName>
    <definedName name="z§x§zx§zx">#REF!</definedName>
    <definedName name="za" localSheetId="10" hidden="1">#REF!</definedName>
    <definedName name="za" localSheetId="4" hidden="1">#REF!</definedName>
    <definedName name="za" hidden="1">#REF!</definedName>
    <definedName name="zaed" localSheetId="2" hidden="1">{#N/A,#N/A,TRUE,"Cover";#N/A,#N/A,TRUE,"Conts";#N/A,#N/A,TRUE,"VOS";#N/A,#N/A,TRUE,"Warrington";#N/A,#N/A,TRUE,"Widnes"}</definedName>
    <definedName name="zaed" localSheetId="4" hidden="1">{#N/A,#N/A,TRUE,"Cover";#N/A,#N/A,TRUE,"Conts";#N/A,#N/A,TRUE,"VOS";#N/A,#N/A,TRUE,"Warrington";#N/A,#N/A,TRUE,"Widnes"}</definedName>
    <definedName name="zaed" hidden="1">{#N/A,#N/A,TRUE,"Cover";#N/A,#N/A,TRUE,"Conts";#N/A,#N/A,TRUE,"VOS";#N/A,#N/A,TRUE,"Warrington";#N/A,#N/A,TRUE,"Widnes"}</definedName>
    <definedName name="zakat" localSheetId="10">#REF!</definedName>
    <definedName name="zakat">#REF!</definedName>
    <definedName name="ZakatRate" localSheetId="10">#REF!</definedName>
    <definedName name="ZakatRate">#REF!</definedName>
    <definedName name="zap" localSheetId="2" hidden="1">{#N/A,#N/A,FALSE,"Title";#N/A,#N/A,FALSE,"Index";#N/A,#N/A,FALSE,"Comm";#N/A,#N/A,FALSE,"A1";#N/A,#N/A,FALSE,"A2";#N/A,#N/A,FALSE,"A3";#N/A,#N/A,FALSE,"A4";#N/A,#N/A,FALSE,"A5";#N/A,#N/A,FALSE,"A6";#N/A,#N/A,FALSE,"A7";#N/A,#N/A,FALSE,"A8";#N/A,#N/A,FALSE,"A9";#N/A,#N/A,FALSE,"B1";#N/A,#N/A,FALSE,"B2";#N/A,#N/A,FALSE,"C1";#N/A,#N/A,FALSE,"C2";#N/A,#N/A,FALSE,"C3";#N/A,#N/A,FALSE,"C4";#N/A,#N/A,FALSE,"C5";#N/A,#N/A,FALSE,"D1";#N/A,#N/A,FALSE,"D2";#N/A,#N/A,FALSE,"D3";#N/A,#N/A,FALSE,"E1";#N/A,#N/A,FALSE,"E2";#N/A,#N/A,FALSE,"H1";#N/A,#N/A,FALSE,"H2";#N/A,#N/A,FALSE,"Summ";#N/A,#N/A,FALSE,"H3";#N/A,#N/A,FALSE,"H4";#N/A,#N/A,FALSE,"A10"}</definedName>
    <definedName name="zap" localSheetId="4" hidden="1">{#N/A,#N/A,FALSE,"Title";#N/A,#N/A,FALSE,"Index";#N/A,#N/A,FALSE,"Comm";#N/A,#N/A,FALSE,"A1";#N/A,#N/A,FALSE,"A2";#N/A,#N/A,FALSE,"A3";#N/A,#N/A,FALSE,"A4";#N/A,#N/A,FALSE,"A5";#N/A,#N/A,FALSE,"A6";#N/A,#N/A,FALSE,"A7";#N/A,#N/A,FALSE,"A8";#N/A,#N/A,FALSE,"A9";#N/A,#N/A,FALSE,"B1";#N/A,#N/A,FALSE,"B2";#N/A,#N/A,FALSE,"C1";#N/A,#N/A,FALSE,"C2";#N/A,#N/A,FALSE,"C3";#N/A,#N/A,FALSE,"C4";#N/A,#N/A,FALSE,"C5";#N/A,#N/A,FALSE,"D1";#N/A,#N/A,FALSE,"D2";#N/A,#N/A,FALSE,"D3";#N/A,#N/A,FALSE,"E1";#N/A,#N/A,FALSE,"E2";#N/A,#N/A,FALSE,"H1";#N/A,#N/A,FALSE,"H2";#N/A,#N/A,FALSE,"Summ";#N/A,#N/A,FALSE,"H3";#N/A,#N/A,FALSE,"H4";#N/A,#N/A,FALSE,"A10"}</definedName>
    <definedName name="zap" hidden="1">{#N/A,#N/A,FALSE,"Title";#N/A,#N/A,FALSE,"Index";#N/A,#N/A,FALSE,"Comm";#N/A,#N/A,FALSE,"A1";#N/A,#N/A,FALSE,"A2";#N/A,#N/A,FALSE,"A3";#N/A,#N/A,FALSE,"A4";#N/A,#N/A,FALSE,"A5";#N/A,#N/A,FALSE,"A6";#N/A,#N/A,FALSE,"A7";#N/A,#N/A,FALSE,"A8";#N/A,#N/A,FALSE,"A9";#N/A,#N/A,FALSE,"B1";#N/A,#N/A,FALSE,"B2";#N/A,#N/A,FALSE,"C1";#N/A,#N/A,FALSE,"C2";#N/A,#N/A,FALSE,"C3";#N/A,#N/A,FALSE,"C4";#N/A,#N/A,FALSE,"C5";#N/A,#N/A,FALSE,"D1";#N/A,#N/A,FALSE,"D2";#N/A,#N/A,FALSE,"D3";#N/A,#N/A,FALSE,"E1";#N/A,#N/A,FALSE,"E2";#N/A,#N/A,FALSE,"H1";#N/A,#N/A,FALSE,"H2";#N/A,#N/A,FALSE,"Summ";#N/A,#N/A,FALSE,"H3";#N/A,#N/A,FALSE,"H4";#N/A,#N/A,FALSE,"A10"}</definedName>
    <definedName name="zaq" localSheetId="2" hidden="1">{#N/A,#N/A,FALSE,"Calc";#N/A,#N/A,FALSE,"Sensitivity";#N/A,#N/A,FALSE,"LT Earn.Dil.";#N/A,#N/A,FALSE,"Dil. AVP"}</definedName>
    <definedName name="zaq" localSheetId="4" hidden="1">{#N/A,#N/A,FALSE,"Calc";#N/A,#N/A,FALSE,"Sensitivity";#N/A,#N/A,FALSE,"LT Earn.Dil.";#N/A,#N/A,FALSE,"Dil. AVP"}</definedName>
    <definedName name="zaq" hidden="1">{#N/A,#N/A,FALSE,"Calc";#N/A,#N/A,FALSE,"Sensitivity";#N/A,#N/A,FALSE,"LT Earn.Dil.";#N/A,#N/A,FALSE,"Dil. AVP"}</definedName>
    <definedName name="ZBDZBDFB" localSheetId="2" hidden="1">{#N/A,#N/A,TRUE,"Cover";#N/A,#N/A,TRUE,"Conts";#N/A,#N/A,TRUE,"VOS";#N/A,#N/A,TRUE,"Warrington";#N/A,#N/A,TRUE,"Widnes"}</definedName>
    <definedName name="ZBDZBDFB" localSheetId="4" hidden="1">{#N/A,#N/A,TRUE,"Cover";#N/A,#N/A,TRUE,"Conts";#N/A,#N/A,TRUE,"VOS";#N/A,#N/A,TRUE,"Warrington";#N/A,#N/A,TRUE,"Widnes"}</definedName>
    <definedName name="ZBDZBDFB" hidden="1">{#N/A,#N/A,TRUE,"Cover";#N/A,#N/A,TRUE,"Conts";#N/A,#N/A,TRUE,"VOS";#N/A,#N/A,TRUE,"Warrington";#N/A,#N/A,TRUE,"Widnes"}</definedName>
    <definedName name="zcc" localSheetId="10">#REF!</definedName>
    <definedName name="zcc">#REF!</definedName>
    <definedName name="zcxcvxcvxcvcxvxcvxcvxc" localSheetId="10">#REF!</definedName>
    <definedName name="zcxcvxcvxcvcxvxcvxcvxc">#REF!</definedName>
    <definedName name="zcxcxcxzcxzxczcxzxz" localSheetId="10">#REF!</definedName>
    <definedName name="zcxcxcxzcxzxczcxzxz">#REF!</definedName>
    <definedName name="ZDFVZS" localSheetId="2" hidden="1">{#N/A,#N/A,TRUE,"PROFIT 11-95"}</definedName>
    <definedName name="ZDFVZS" localSheetId="4" hidden="1">{#N/A,#N/A,TRUE,"PROFIT 11-95"}</definedName>
    <definedName name="ZDFVZS" hidden="1">{#N/A,#N/A,TRUE,"PROFIT 11-95"}</definedName>
    <definedName name="zedaqzd" localSheetId="2" hidden="1">{#N/A,#N/A,FALSE,"Operations";#N/A,#N/A,FALSE,"Financials"}</definedName>
    <definedName name="zedaqzd" localSheetId="4" hidden="1">{#N/A,#N/A,FALSE,"Operations";#N/A,#N/A,FALSE,"Financials"}</definedName>
    <definedName name="zedaqzd" hidden="1">{#N/A,#N/A,FALSE,"Operations";#N/A,#N/A,FALSE,"Financials"}</definedName>
    <definedName name="zeftzeftgezf" localSheetId="2" hidden="1">{#N/A,#N/A,FALSE,"pl";#N/A,#N/A,FALSE,"bs";#N/A,#N/A,FALSE,"fundflow"}</definedName>
    <definedName name="zeftzeftgezf" localSheetId="4" hidden="1">{#N/A,#N/A,FALSE,"pl";#N/A,#N/A,FALSE,"bs";#N/A,#N/A,FALSE,"fundflow"}</definedName>
    <definedName name="zeftzeftgezf" hidden="1">{#N/A,#N/A,FALSE,"pl";#N/A,#N/A,FALSE,"bs";#N/A,#N/A,FALSE,"fundflow"}</definedName>
    <definedName name="zefz" localSheetId="2" hidden="1">{"First Page",#N/A,FALSE,"Surfactants LBO";"Second Page",#N/A,FALSE,"Surfactants LBO"}</definedName>
    <definedName name="zefz" localSheetId="4" hidden="1">{"First Page",#N/A,FALSE,"Surfactants LBO";"Second Page",#N/A,FALSE,"Surfactants LBO"}</definedName>
    <definedName name="zefz" hidden="1">{"First Page",#N/A,FALSE,"Surfactants LBO";"Second Page",#N/A,FALSE,"Surfactants LBO"}</definedName>
    <definedName name="zen" localSheetId="2" hidden="1">{#N/A,#N/A,TRUE,"Inflation";#N/A,#N/A,TRUE,"HCA Summary";#N/A,#N/A,TRUE,"Operating ratio graphs";#N/A,#N/A,TRUE,"HCA";#N/A,#N/A,TRUE,"Revenue";#N/A,#N/A,TRUE,"Opex";#N/A,#N/A,TRUE,"Fixed assets";#N/A,#N/A,TRUE,"Reserves"}</definedName>
    <definedName name="zen" localSheetId="4" hidden="1">{#N/A,#N/A,TRUE,"Inflation";#N/A,#N/A,TRUE,"HCA Summary";#N/A,#N/A,TRUE,"Operating ratio graphs";#N/A,#N/A,TRUE,"HCA";#N/A,#N/A,TRUE,"Revenue";#N/A,#N/A,TRUE,"Opex";#N/A,#N/A,TRUE,"Fixed assets";#N/A,#N/A,TRUE,"Reserves"}</definedName>
    <definedName name="zen" hidden="1">{#N/A,#N/A,TRUE,"Inflation";#N/A,#N/A,TRUE,"HCA Summary";#N/A,#N/A,TRUE,"Operating ratio graphs";#N/A,#N/A,TRUE,"HCA";#N/A,#N/A,TRUE,"Revenue";#N/A,#N/A,TRUE,"Opex";#N/A,#N/A,TRUE,"Fixed assets";#N/A,#N/A,TRUE,"Reserves"}</definedName>
    <definedName name="zer" localSheetId="2" hidden="1">{#N/A,#N/A,FALSE,"Calc";#N/A,#N/A,FALSE,"Sensitivity";#N/A,#N/A,FALSE,"LT Earn.Dil.";#N/A,#N/A,FALSE,"Dil. AVP"}</definedName>
    <definedName name="zer" localSheetId="4" hidden="1">{#N/A,#N/A,FALSE,"Calc";#N/A,#N/A,FALSE,"Sensitivity";#N/A,#N/A,FALSE,"LT Earn.Dil.";#N/A,#N/A,FALSE,"Dil. AVP"}</definedName>
    <definedName name="zer" hidden="1">{#N/A,#N/A,FALSE,"Calc";#N/A,#N/A,FALSE,"Sensitivity";#N/A,#N/A,FALSE,"LT Earn.Dil.";#N/A,#N/A,FALSE,"Dil. AVP"}</definedName>
    <definedName name="zergjoserùgf" localSheetId="2" hidden="1">{#N/A,#N/A,FALSE,"pl";#N/A,#N/A,FALSE,"bs";#N/A,#N/A,FALSE,"fundflow"}</definedName>
    <definedName name="zergjoserùgf" localSheetId="4" hidden="1">{#N/A,#N/A,FALSE,"pl";#N/A,#N/A,FALSE,"bs";#N/A,#N/A,FALSE,"fundflow"}</definedName>
    <definedName name="zergjoserùgf" hidden="1">{#N/A,#N/A,FALSE,"pl";#N/A,#N/A,FALSE,"bs";#N/A,#N/A,FALSE,"fundflow"}</definedName>
    <definedName name="ZERTRET" localSheetId="10" hidden="1">#REF!</definedName>
    <definedName name="ZERTRET" localSheetId="4" hidden="1">#REF!</definedName>
    <definedName name="ZERTRET" hidden="1">#REF!</definedName>
    <definedName name="zezrzrzerz" localSheetId="2" hidden="1">{"equity comps",#N/A,FALSE,"CS Comps";"equity comps",#N/A,FALSE,"PS Comps";"equity comps",#N/A,FALSE,"GIC_Comps";"equity comps",#N/A,FALSE,"GIC2_Comps"}</definedName>
    <definedName name="zezrzrzerz" localSheetId="4" hidden="1">{"equity comps",#N/A,FALSE,"CS Comps";"equity comps",#N/A,FALSE,"PS Comps";"equity comps",#N/A,FALSE,"GIC_Comps";"equity comps",#N/A,FALSE,"GIC2_Comps"}</definedName>
    <definedName name="zezrzrzerz" hidden="1">{"equity comps",#N/A,FALSE,"CS Comps";"equity comps",#N/A,FALSE,"PS Comps";"equity comps",#N/A,FALSE,"GIC_Comps";"equity comps",#N/A,FALSE,"GIC2_Comps"}</definedName>
    <definedName name="zfhxfgjhgh" localSheetId="2" hidden="1">{#N/A,#N/A,FALSE,"PA";#N/A,#N/A,FALSE,"PA"}</definedName>
    <definedName name="zfhxfgjhgh" localSheetId="4" hidden="1">{#N/A,#N/A,FALSE,"PA";#N/A,#N/A,FALSE,"PA"}</definedName>
    <definedName name="zfhxfgjhgh" hidden="1">{#N/A,#N/A,FALSE,"PA";#N/A,#N/A,FALSE,"PA"}</definedName>
    <definedName name="ZGXG" localSheetId="10">#REF!</definedName>
    <definedName name="ZGXG">#REF!</definedName>
    <definedName name="zhguz" localSheetId="2" hidden="1">{"DCF","UPSIDE CASE",FALSE,"Sheet1";"DCF","BASE CASE",FALSE,"Sheet1";"DCF","DOWNSIDE CASE",FALSE,"Sheet1"}</definedName>
    <definedName name="zhguz" localSheetId="4" hidden="1">{"DCF","UPSIDE CASE",FALSE,"Sheet1";"DCF","BASE CASE",FALSE,"Sheet1";"DCF","DOWNSIDE CASE",FALSE,"Sheet1"}</definedName>
    <definedName name="zhguz" hidden="1">{"DCF","UPSIDE CASE",FALSE,"Sheet1";"DCF","BASE CASE",FALSE,"Sheet1";"DCF","DOWNSIDE CASE",FALSE,"Sheet1"}</definedName>
    <definedName name="zio" localSheetId="2" hidden="1">{#N/A,#N/A,TRUE,"Cover";#N/A,#N/A,TRUE,"Conts";#N/A,#N/A,TRUE,"VOS";#N/A,#N/A,TRUE,"Warrington";#N/A,#N/A,TRUE,"Widnes"}</definedName>
    <definedName name="zio" localSheetId="4" hidden="1">{#N/A,#N/A,TRUE,"Cover";#N/A,#N/A,TRUE,"Conts";#N/A,#N/A,TRUE,"VOS";#N/A,#N/A,TRUE,"Warrington";#N/A,#N/A,TRUE,"Widnes"}</definedName>
    <definedName name="zio" hidden="1">{#N/A,#N/A,TRUE,"Cover";#N/A,#N/A,TRUE,"Conts";#N/A,#N/A,TRUE,"VOS";#N/A,#N/A,TRUE,"Warrington";#N/A,#N/A,TRUE,"Widnes"}</definedName>
    <definedName name="znm" localSheetId="2" hidden="1">{#N/A,#N/A,TRUE,"Cover";#N/A,#N/A,TRUE,"Conts";#N/A,#N/A,TRUE,"VOS";#N/A,#N/A,TRUE,"Warrington";#N/A,#N/A,TRUE,"Widnes"}</definedName>
    <definedName name="znm" localSheetId="4" hidden="1">{#N/A,#N/A,TRUE,"Cover";#N/A,#N/A,TRUE,"Conts";#N/A,#N/A,TRUE,"VOS";#N/A,#N/A,TRUE,"Warrington";#N/A,#N/A,TRUE,"Widnes"}</definedName>
    <definedName name="znm" hidden="1">{#N/A,#N/A,TRUE,"Cover";#N/A,#N/A,TRUE,"Conts";#N/A,#N/A,TRUE,"VOS";#N/A,#N/A,TRUE,"Warrington";#N/A,#N/A,TRUE,"Widnes"}</definedName>
    <definedName name="ZoomFactor" localSheetId="10" hidden="1">#REF!</definedName>
    <definedName name="ZoomFactor" localSheetId="4" hidden="1">#REF!</definedName>
    <definedName name="ZoomFactor" hidden="1">#REF!</definedName>
    <definedName name="ZoomList" localSheetId="10" hidden="1">#REF!</definedName>
    <definedName name="ZoomList" localSheetId="4" hidden="1">#REF!</definedName>
    <definedName name="ZoomList" hidden="1">#REF!</definedName>
    <definedName name="zorro" localSheetId="2" hidden="1">{#N/A,#N/A,FALSE,"Maritime";#N/A,#N/A,FALSE,"Transit";#N/A,#N/A,FALSE,"Commercial";#N/A,#N/A,FALSE,"Safi";#N/A,#N/A,FALSE,"JORF LASFAR";#N/A,#N/A,FALSE,"Agadir";#N/A,#N/A,FALSE,"Nador";#N/A,#N/A,FALSE,"Phyto";#N/A,#N/A,FALSE,"TIR Mohammedia";#N/A,#N/A,FALSE,"NOUACEUR"}</definedName>
    <definedName name="zorro" localSheetId="4" hidden="1">{#N/A,#N/A,FALSE,"Maritime";#N/A,#N/A,FALSE,"Transit";#N/A,#N/A,FALSE,"Commercial";#N/A,#N/A,FALSE,"Safi";#N/A,#N/A,FALSE,"JORF LASFAR";#N/A,#N/A,FALSE,"Agadir";#N/A,#N/A,FALSE,"Nador";#N/A,#N/A,FALSE,"Phyto";#N/A,#N/A,FALSE,"TIR Mohammedia";#N/A,#N/A,FALSE,"NOUACEUR"}</definedName>
    <definedName name="zorro" hidden="1">{#N/A,#N/A,FALSE,"Maritime";#N/A,#N/A,FALSE,"Transit";#N/A,#N/A,FALSE,"Commercial";#N/A,#N/A,FALSE,"Safi";#N/A,#N/A,FALSE,"JORF LASFAR";#N/A,#N/A,FALSE,"Agadir";#N/A,#N/A,FALSE,"Nador";#N/A,#N/A,FALSE,"Phyto";#N/A,#N/A,FALSE,"TIR Mohammedia";#N/A,#N/A,FALSE,"NOUACEUR"}</definedName>
    <definedName name="zp" localSheetId="2" hidden="1">{"גביה התחלה 1",#N/A,FALSE,"ינואר 02";"גביה התחלה 2",#N/A,FALSE,"ינואר 02";"גביה  התחלה 3",#N/A,FALSE,"ינואר 02"}</definedName>
    <definedName name="zp" localSheetId="4" hidden="1">{"גביה התחלה 1",#N/A,FALSE,"ינואר 02";"גביה התחלה 2",#N/A,FALSE,"ינואר 02";"גביה  התחלה 3",#N/A,FALSE,"ינואר 02"}</definedName>
    <definedName name="zp" hidden="1">{"גביה התחלה 1",#N/A,FALSE,"ינואר 02";"גביה התחלה 2",#N/A,FALSE,"ינואר 02";"גביה  התחלה 3",#N/A,FALSE,"ינואר 02"}</definedName>
    <definedName name="zpe" localSheetId="2" hidden="1">{#N/A,#N/A,FALSE,"HCA";#N/A,#N/A,FALSE,"Revenue";#N/A,#N/A,FALSE,"Opex";#N/A,#N/A,FALSE,"AMP"}</definedName>
    <definedName name="zpe" localSheetId="4" hidden="1">{#N/A,#N/A,FALSE,"HCA";#N/A,#N/A,FALSE,"Revenue";#N/A,#N/A,FALSE,"Opex";#N/A,#N/A,FALSE,"AMP"}</definedName>
    <definedName name="zpe" hidden="1">{#N/A,#N/A,FALSE,"HCA";#N/A,#N/A,FALSE,"Revenue";#N/A,#N/A,FALSE,"Opex";#N/A,#N/A,FALSE,"AMP"}</definedName>
    <definedName name="zpm" localSheetId="2" hidden="1">{#N/A,#N/A,TRUE,"FA 1 &amp; 2";#N/A,#N/A,TRUE,"FA 3 &amp; 4";#N/A,#N/A,TRUE,"FA 5 &amp; 6";#N/A,#N/A,TRUE,"FA 7 &amp; 8";#N/A,#N/A,TRUE,"FA 9 &amp; 10";#N/A,#N/A,TRUE,"FA 11";#N/A,#N/A,TRUE,"FA 12";#N/A,#N/A,TRUE,"FA 13";#N/A,#N/A,TRUE,"FA 14 &amp; 15"}</definedName>
    <definedName name="zpm" localSheetId="4" hidden="1">{#N/A,#N/A,TRUE,"FA 1 &amp; 2";#N/A,#N/A,TRUE,"FA 3 &amp; 4";#N/A,#N/A,TRUE,"FA 5 &amp; 6";#N/A,#N/A,TRUE,"FA 7 &amp; 8";#N/A,#N/A,TRUE,"FA 9 &amp; 10";#N/A,#N/A,TRUE,"FA 11";#N/A,#N/A,TRUE,"FA 12";#N/A,#N/A,TRUE,"FA 13";#N/A,#N/A,TRUE,"FA 14 &amp; 15"}</definedName>
    <definedName name="zpm" hidden="1">{#N/A,#N/A,TRUE,"FA 1 &amp; 2";#N/A,#N/A,TRUE,"FA 3 &amp; 4";#N/A,#N/A,TRUE,"FA 5 &amp; 6";#N/A,#N/A,TRUE,"FA 7 &amp; 8";#N/A,#N/A,TRUE,"FA 9 &amp; 10";#N/A,#N/A,TRUE,"FA 11";#N/A,#N/A,TRUE,"FA 12";#N/A,#N/A,TRUE,"FA 13";#N/A,#N/A,TRUE,"FA 14 &amp; 15"}</definedName>
    <definedName name="zpo" localSheetId="2" hidden="1">{#N/A,#N/A,TRUE,"Provisions and pensions";#N/A,#N/A,TRUE,"AMP";#N/A,#N/A,TRUE,"Debt";#N/A,#N/A,TRUE,"WC";#N/A,#N/A,TRUE,"Cash";#N/A,#N/A,TRUE,"Divis";#N/A,#N/A,TRUE,"Tax";#N/A,#N/A,TRUE,"Losses and ACT";#N/A,#N/A,TRUE,"Profit uplifts";#N/A,#N/A,TRUE,"Enhancement data"}</definedName>
    <definedName name="zpo" localSheetId="4" hidden="1">{#N/A,#N/A,TRUE,"Provisions and pensions";#N/A,#N/A,TRUE,"AMP";#N/A,#N/A,TRUE,"Debt";#N/A,#N/A,TRUE,"WC";#N/A,#N/A,TRUE,"Cash";#N/A,#N/A,TRUE,"Divis";#N/A,#N/A,TRUE,"Tax";#N/A,#N/A,TRUE,"Losses and ACT";#N/A,#N/A,TRUE,"Profit uplifts";#N/A,#N/A,TRUE,"Enhancement data"}</definedName>
    <definedName name="zpo" hidden="1">{#N/A,#N/A,TRUE,"Provisions and pensions";#N/A,#N/A,TRUE,"AMP";#N/A,#N/A,TRUE,"Debt";#N/A,#N/A,TRUE,"WC";#N/A,#N/A,TRUE,"Cash";#N/A,#N/A,TRUE,"Divis";#N/A,#N/A,TRUE,"Tax";#N/A,#N/A,TRUE,"Losses and ACT";#N/A,#N/A,TRUE,"Profit uplifts";#N/A,#N/A,TRUE,"Enhancement data"}</definedName>
    <definedName name="zsd" hidden="1">"3a529474-018c-45c6-aefe-adfd6ffdbd81"</definedName>
    <definedName name="zsdfas" localSheetId="10" hidden="1">#REF!</definedName>
    <definedName name="zsdfas" localSheetId="4" hidden="1">#REF!</definedName>
    <definedName name="zsdfas" hidden="1">#REF!</definedName>
    <definedName name="zsdfgadfg" localSheetId="10">#REF!</definedName>
    <definedName name="zsdfgadfg">#REF!</definedName>
    <definedName name="zse" localSheetId="2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zse" localSheetId="4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zse" hidden="1">{#N/A,#N/A,FALSE,"SumG";#N/A,#N/A,FALSE,"ElecG";#N/A,#N/A,FALSE,"MechG";#N/A,#N/A,FALSE,"GeotG";#N/A,#N/A,FALSE,"PrcsG";#N/A,#N/A,FALSE,"TunnG";#N/A,#N/A,FALSE,"CivlG";#N/A,#N/A,FALSE,"NtwkG";#N/A,#N/A,FALSE,"EstgG";#N/A,#N/A,FALSE,"PEngG"}</definedName>
    <definedName name="zsxc" localSheetId="2" hidden="1">{#N/A,#N/A,TRUE,"Cover";#N/A,#N/A,TRUE,"Conts";#N/A,#N/A,TRUE,"VOS";#N/A,#N/A,TRUE,"Warrington";#N/A,#N/A,TRUE,"Widnes"}</definedName>
    <definedName name="zsxc" localSheetId="4" hidden="1">{#N/A,#N/A,TRUE,"Cover";#N/A,#N/A,TRUE,"Conts";#N/A,#N/A,TRUE,"VOS";#N/A,#N/A,TRUE,"Warrington";#N/A,#N/A,TRUE,"Widnes"}</definedName>
    <definedName name="zsxc" hidden="1">{#N/A,#N/A,TRUE,"Cover";#N/A,#N/A,TRUE,"Conts";#N/A,#N/A,TRUE,"VOS";#N/A,#N/A,TRUE,"Warrington";#N/A,#N/A,TRUE,"Widnes"}</definedName>
    <definedName name="zwe" localSheetId="2" hidden="1">{#N/A,#N/A,TRUE,"Cover";#N/A,#N/A,TRUE,"Conts";#N/A,#N/A,TRUE,"VOS";#N/A,#N/A,TRUE,"Warrington";#N/A,#N/A,TRUE,"Widnes"}</definedName>
    <definedName name="zwe" localSheetId="4" hidden="1">{#N/A,#N/A,TRUE,"Cover";#N/A,#N/A,TRUE,"Conts";#N/A,#N/A,TRUE,"VOS";#N/A,#N/A,TRUE,"Warrington";#N/A,#N/A,TRUE,"Widnes"}</definedName>
    <definedName name="zwe" hidden="1">{#N/A,#N/A,TRUE,"Cover";#N/A,#N/A,TRUE,"Conts";#N/A,#N/A,TRUE,"VOS";#N/A,#N/A,TRUE,"Warrington";#N/A,#N/A,TRUE,"Widnes"}</definedName>
    <definedName name="zxc" localSheetId="2" hidden="1">{#N/A,#N/A,FALSE,"PROFIT 11-95"}</definedName>
    <definedName name="zxc" localSheetId="4" hidden="1">{#N/A,#N/A,FALSE,"PROFIT 11-95"}</definedName>
    <definedName name="zxc" hidden="1">{#N/A,#N/A,FALSE,"PROFIT 11-95"}</definedName>
    <definedName name="zxcccccc" localSheetId="10">#REF!</definedName>
    <definedName name="zxcccccc">#REF!</definedName>
    <definedName name="zxccccccccccccccccccccccccccccc" localSheetId="10">#REF!</definedName>
    <definedName name="zxccccccccccccccccccccccccccccc">#REF!</definedName>
    <definedName name="ZXCV" localSheetId="2" hidden="1">{#N/A,#N/A,FALSE,"PROFIT 11-95"}</definedName>
    <definedName name="ZXCV" localSheetId="4" hidden="1">{#N/A,#N/A,FALSE,"PROFIT 11-95"}</definedName>
    <definedName name="ZXCV" hidden="1">{#N/A,#N/A,FALSE,"PROFIT 11-95"}</definedName>
    <definedName name="zxcvb" localSheetId="2" hidden="1">{#N/A,#N/A,TRUE,"Historicals";#N/A,#N/A,TRUE,"Charts";#N/A,#N/A,TRUE,"Forecasts"}</definedName>
    <definedName name="zxcvb" localSheetId="4" hidden="1">{#N/A,#N/A,TRUE,"Historicals";#N/A,#N/A,TRUE,"Charts";#N/A,#N/A,TRUE,"Forecasts"}</definedName>
    <definedName name="zxcvb" hidden="1">{#N/A,#N/A,TRUE,"Historicals";#N/A,#N/A,TRUE,"Charts";#N/A,#N/A,TRUE,"Forecasts"}</definedName>
    <definedName name="zxcvb_1" localSheetId="2" hidden="1">{#N/A,#N/A,TRUE,"Historicals";#N/A,#N/A,TRUE,"Charts";#N/A,#N/A,TRUE,"Forecasts"}</definedName>
    <definedName name="zxcvb_1" localSheetId="4" hidden="1">{#N/A,#N/A,TRUE,"Historicals";#N/A,#N/A,TRUE,"Charts";#N/A,#N/A,TRUE,"Forecasts"}</definedName>
    <definedName name="zxcvb_1" hidden="1">{#N/A,#N/A,TRUE,"Historicals";#N/A,#N/A,TRUE,"Charts";#N/A,#N/A,TRUE,"Forecasts"}</definedName>
    <definedName name="zxcvb_2" localSheetId="2" hidden="1">{#N/A,#N/A,TRUE,"Historicals";#N/A,#N/A,TRUE,"Charts";#N/A,#N/A,TRUE,"Forecasts"}</definedName>
    <definedName name="zxcvb_2" localSheetId="4" hidden="1">{#N/A,#N/A,TRUE,"Historicals";#N/A,#N/A,TRUE,"Charts";#N/A,#N/A,TRUE,"Forecasts"}</definedName>
    <definedName name="zxcvb_2" hidden="1">{#N/A,#N/A,TRUE,"Historicals";#N/A,#N/A,TRUE,"Charts";#N/A,#N/A,TRUE,"Forecasts"}</definedName>
    <definedName name="zxcxczxcxzzxcxz" localSheetId="10">#REF!</definedName>
    <definedName name="zxcxczxcxzzxcxz">#REF!</definedName>
    <definedName name="zxcxxzczcxzcxcxz" localSheetId="10">#REF!</definedName>
    <definedName name="zxcxxzczcxzcxcxz">#REF!</definedName>
    <definedName name="ZXDFSADF" localSheetId="2" hidden="1">{#N/A,#N/A,FALSE,"PROFIT 11-95"}</definedName>
    <definedName name="ZXDFSADF" localSheetId="4" hidden="1">{#N/A,#N/A,FALSE,"PROFIT 11-95"}</definedName>
    <definedName name="ZXDFSADF" hidden="1">{#N/A,#N/A,FALSE,"PROFIT 11-95"}</definedName>
    <definedName name="zxv" localSheetId="2" hidden="1">{#N/A,#N/A,TRUE,"Cover";#N/A,#N/A,TRUE,"Conts";#N/A,#N/A,TRUE,"VOS";#N/A,#N/A,TRUE,"Warrington";#N/A,#N/A,TRUE,"Widnes"}</definedName>
    <definedName name="zxv" localSheetId="4" hidden="1">{#N/A,#N/A,TRUE,"Cover";#N/A,#N/A,TRUE,"Conts";#N/A,#N/A,TRUE,"VOS";#N/A,#N/A,TRUE,"Warrington";#N/A,#N/A,TRUE,"Widnes"}</definedName>
    <definedName name="zxv" hidden="1">{#N/A,#N/A,TRUE,"Cover";#N/A,#N/A,TRUE,"Conts";#N/A,#N/A,TRUE,"VOS";#N/A,#N/A,TRUE,"Warrington";#N/A,#N/A,TRUE,"Widnes"}</definedName>
    <definedName name="zz" localSheetId="2" hidden="1">{#N/A,#N/A,TRUE,"financial";#N/A,#N/A,TRUE,"plants"}</definedName>
    <definedName name="zz" localSheetId="4" hidden="1">{#N/A,#N/A,TRUE,"financial";#N/A,#N/A,TRUE,"plants"}</definedName>
    <definedName name="zz" hidden="1">{#N/A,#N/A,TRUE,"financial";#N/A,#N/A,TRUE,"plants"}</definedName>
    <definedName name="zzsz" localSheetId="2" hidden="1">{#N/A,#N/A,FALSE,"A"}</definedName>
    <definedName name="zzsz" localSheetId="4" hidden="1">{#N/A,#N/A,FALSE,"A"}</definedName>
    <definedName name="zzsz" hidden="1">{#N/A,#N/A,FALSE,"A"}</definedName>
    <definedName name="ZZZ" localSheetId="2" hidden="1">{"assumption merger",#N/A,TRUE,"Merger";"has gets merger",#N/A,TRUE,"Merger";"accretion dilution",#N/A,TRUE,"Merger";"accretion dilution sensitivity",#N/A,TRUE,"Merger";"comparison credit stats",#N/A,TRUE,"Merger";"pf credit stats",#N/A,TRUE,"Merger";"rel contribution",#N/A,TRUE,"contribution";"avp",#N/A,TRUE,"AVP";"pf sheets",#N/A,TRUE,"Merger";"segment analysis",#N/A,TRUE,"contribution"}</definedName>
    <definedName name="ZZZ" localSheetId="4" hidden="1">{"assumption merger",#N/A,TRUE,"Merger";"has gets merger",#N/A,TRUE,"Merger";"accretion dilution",#N/A,TRUE,"Merger";"accretion dilution sensitivity",#N/A,TRUE,"Merger";"comparison credit stats",#N/A,TRUE,"Merger";"pf credit stats",#N/A,TRUE,"Merger";"rel contribution",#N/A,TRUE,"contribution";"avp",#N/A,TRUE,"AVP";"pf sheets",#N/A,TRUE,"Merger";"segment analysis",#N/A,TRUE,"contribution"}</definedName>
    <definedName name="ZZZ" hidden="1">{"assumption merger",#N/A,TRUE,"Merger";"has gets merger",#N/A,TRUE,"Merger";"accretion dilution",#N/A,TRUE,"Merger";"accretion dilution sensitivity",#N/A,TRUE,"Merger";"comparison credit stats",#N/A,TRUE,"Merger";"pf credit stats",#N/A,TRUE,"Merger";"rel contribution",#N/A,TRUE,"contribution";"avp",#N/A,TRUE,"AVP";"pf sheets",#N/A,TRUE,"Merger";"segment analysis",#N/A,TRUE,"contribution"}</definedName>
    <definedName name="ZZZA" localSheetId="2" hidden="1">{"equity comps",#N/A,FALSE,"CS Comps";"equity comps",#N/A,FALSE,"PS Comps";"equity comps",#N/A,FALSE,"GIC_Comps";"equity comps",#N/A,FALSE,"GIC2_Comps";"debt comps",#N/A,FALSE,"CS Comps";"debt comps",#N/A,FALSE,"PS Comps";"debt comps",#N/A,FALSE,"GIC_Comps";"debt comps",#N/A,FALSE,"GIC2_Comps"}</definedName>
    <definedName name="ZZZA" localSheetId="4" hidden="1">{"equity comps",#N/A,FALSE,"CS Comps";"equity comps",#N/A,FALSE,"PS Comps";"equity comps",#N/A,FALSE,"GIC_Comps";"equity comps",#N/A,FALSE,"GIC2_Comps";"debt comps",#N/A,FALSE,"CS Comps";"debt comps",#N/A,FALSE,"PS Comps";"debt comps",#N/A,FALSE,"GIC_Comps";"debt comps",#N/A,FALSE,"GIC2_Comps"}</definedName>
    <definedName name="ZZZA" hidden="1">{"equity comps",#N/A,FALSE,"CS Comps";"equity comps",#N/A,FALSE,"PS Comps";"equity comps",#N/A,FALSE,"GIC_Comps";"equity comps",#N/A,FALSE,"GIC2_Comps";"debt comps",#N/A,FALSE,"CS Comps";"debt comps",#N/A,FALSE,"PS Comps";"debt comps",#N/A,FALSE,"GIC_Comps";"debt comps",#N/A,FALSE,"GIC2_Comps"}</definedName>
    <definedName name="zzzz" localSheetId="2" hidden="1">{#N/A,#N/A,FALSE,"CE-Build";#N/A,#N/A,FALSE,"CE-Equ.";#N/A,#N/A,FALSE,"CE-Computer";#N/A,#N/A,FALSE,"CE-BFurn.";#N/A,#N/A,FALSE,"CE-Accom.";#N/A,#N/A,FALSE,"CE-Vehicle";#N/A,#N/A,FALSE,"CE-Total"}</definedName>
    <definedName name="zzzz" localSheetId="4" hidden="1">{#N/A,#N/A,FALSE,"CE-Build";#N/A,#N/A,FALSE,"CE-Equ.";#N/A,#N/A,FALSE,"CE-Computer";#N/A,#N/A,FALSE,"CE-BFurn.";#N/A,#N/A,FALSE,"CE-Accom.";#N/A,#N/A,FALSE,"CE-Vehicle";#N/A,#N/A,FALSE,"CE-Total"}</definedName>
    <definedName name="zzzz" hidden="1">{#N/A,#N/A,FALSE,"CE-Build";#N/A,#N/A,FALSE,"CE-Equ.";#N/A,#N/A,FALSE,"CE-Computer";#N/A,#N/A,FALSE,"CE-BFurn.";#N/A,#N/A,FALSE,"CE-Accom.";#N/A,#N/A,FALSE,"CE-Vehicle";#N/A,#N/A,FALSE,"CE-Total"}</definedName>
    <definedName name="ZZZZxxxxxZZZZZ" localSheetId="2" hidden="1">{"Print Summary",#N/A,FALSE,"Summary Analysis";"Print FCF",#N/A,FALSE,"FCF Analysis";"Print Sensitivity",#N/A,FALSE,"Sensitivity Analysis";"Print NAV",#N/A,FALSE,"NAV Analysis";"Print Credit",#N/A,FALSE,"Credit Analysis"}</definedName>
    <definedName name="ZZZZxxxxxZZZZZ" localSheetId="4" hidden="1">{"Print Summary",#N/A,FALSE,"Summary Analysis";"Print FCF",#N/A,FALSE,"FCF Analysis";"Print Sensitivity",#N/A,FALSE,"Sensitivity Analysis";"Print NAV",#N/A,FALSE,"NAV Analysis";"Print Credit",#N/A,FALSE,"Credit Analysis"}</definedName>
    <definedName name="ZZZZxxxxxZZZZZ" hidden="1">{"Print Summary",#N/A,FALSE,"Summary Analysis";"Print FCF",#N/A,FALSE,"FCF Analysis";"Print Sensitivity",#N/A,FALSE,"Sensitivity Analysis";"Print NAV",#N/A,FALSE,"NAV Analysis";"Print Credit",#N/A,FALSE,"Credit Analysis"}</definedName>
    <definedName name="zzzzz" localSheetId="2" hidden="1">{#N/A,#N/A,FALSE,"A"}</definedName>
    <definedName name="zzzzz" localSheetId="4" hidden="1">{#N/A,#N/A,FALSE,"A"}</definedName>
    <definedName name="zzzzz" hidden="1">{#N/A,#N/A,FALSE,"A"}</definedName>
    <definedName name="zzzzzz" localSheetId="10">#REF!</definedName>
    <definedName name="zzzzzz">#REF!</definedName>
    <definedName name="zzzzzzzzzzzzzzz" localSheetId="2" hidden="1">{#N/A,#N/A,FALSE,"PROFIT 11-95"}</definedName>
    <definedName name="zzzzzzzzzzzzzzz" localSheetId="4" hidden="1">{#N/A,#N/A,FALSE,"PROFIT 11-95"}</definedName>
    <definedName name="zzzzzzzzzzzzzzz" hidden="1">{#N/A,#N/A,FALSE,"PROFIT 11-95"}</definedName>
    <definedName name="й" localSheetId="2" hidden="1">{#N/A,#N/A,TRUE,"Пресса";#N/A,#N/A,TRUE,"Метро";#N/A,#N/A,TRUE,"Щиты";#N/A,#N/A,TRUE,"График";#N/A,#N/A,TRUE,"График"}</definedName>
    <definedName name="й" localSheetId="4" hidden="1">{#N/A,#N/A,TRUE,"Пресса";#N/A,#N/A,TRUE,"Метро";#N/A,#N/A,TRUE,"Щиты";#N/A,#N/A,TRUE,"График";#N/A,#N/A,TRUE,"График"}</definedName>
    <definedName name="й" hidden="1">{#N/A,#N/A,TRUE,"Пресса";#N/A,#N/A,TRUE,"Метро";#N/A,#N/A,TRUE,"Щиты";#N/A,#N/A,TRUE,"График";#N/A,#N/A,TRUE,"График"}</definedName>
    <definedName name="нгенг" localSheetId="2" hidden="1">{#N/A,#N/A,TRUE,"Пресса";#N/A,#N/A,TRUE,"Метро";#N/A,#N/A,TRUE,"Щиты";#N/A,#N/A,TRUE,"График";#N/A,#N/A,TRUE,"График"}</definedName>
    <definedName name="нгенг" localSheetId="4" hidden="1">{#N/A,#N/A,TRUE,"Пресса";#N/A,#N/A,TRUE,"Метро";#N/A,#N/A,TRUE,"Щиты";#N/A,#N/A,TRUE,"График";#N/A,#N/A,TRUE,"График"}</definedName>
    <definedName name="нгенг" hidden="1">{#N/A,#N/A,TRUE,"Пресса";#N/A,#N/A,TRUE,"Метро";#N/A,#N/A,TRUE,"Щиты";#N/A,#N/A,TRUE,"График";#N/A,#N/A,TRUE,"График"}</definedName>
    <definedName name="олол" localSheetId="2" hidden="1">{#N/A,#N/A,TRUE,"Пресса";#N/A,#N/A,TRUE,"Метро";#N/A,#N/A,TRUE,"Щиты";#N/A,#N/A,TRUE,"График";#N/A,#N/A,TRUE,"График"}</definedName>
    <definedName name="олол" localSheetId="4" hidden="1">{#N/A,#N/A,TRUE,"Пресса";#N/A,#N/A,TRUE,"Метро";#N/A,#N/A,TRUE,"Щиты";#N/A,#N/A,TRUE,"График";#N/A,#N/A,TRUE,"График"}</definedName>
    <definedName name="олол" hidden="1">{#N/A,#N/A,TRUE,"Пресса";#N/A,#N/A,TRUE,"Метро";#N/A,#N/A,TRUE,"Щиты";#N/A,#N/A,TRUE,"График";#N/A,#N/A,TRUE,"График"}</definedName>
    <definedName name="орп" localSheetId="10" hidden="1">#REF!</definedName>
    <definedName name="орп" localSheetId="4" hidden="1">#REF!</definedName>
    <definedName name="орп" hidden="1">#REF!</definedName>
    <definedName name="првоаылвао" localSheetId="2" hidden="1">{#N/A,#N/A,TRUE,"Пресса";#N/A,#N/A,TRUE,"Метро";#N/A,#N/A,TRUE,"Щиты";#N/A,#N/A,TRUE,"График";#N/A,#N/A,TRUE,"График"}</definedName>
    <definedName name="првоаылвао" localSheetId="4" hidden="1">{#N/A,#N/A,TRUE,"Пресса";#N/A,#N/A,TRUE,"Метро";#N/A,#N/A,TRUE,"Щиты";#N/A,#N/A,TRUE,"График";#N/A,#N/A,TRUE,"График"}</definedName>
    <definedName name="првоаылвао" hidden="1">{#N/A,#N/A,TRUE,"Пресса";#N/A,#N/A,TRUE,"Метро";#N/A,#N/A,TRUE,"Щиты";#N/A,#N/A,TRUE,"График";#N/A,#N/A,TRUE,"График"}</definedName>
    <definedName name="Программирование" localSheetId="2" hidden="1">{#N/A,#N/A,TRUE,"Пресса";#N/A,#N/A,TRUE,"Метро";#N/A,#N/A,TRUE,"Щиты";#N/A,#N/A,TRUE,"График";#N/A,#N/A,TRUE,"График"}</definedName>
    <definedName name="Программирование" localSheetId="4" hidden="1">{#N/A,#N/A,TRUE,"Пресса";#N/A,#N/A,TRUE,"Метро";#N/A,#N/A,TRUE,"Щиты";#N/A,#N/A,TRUE,"График";#N/A,#N/A,TRUE,"График"}</definedName>
    <definedName name="Программирование" hidden="1">{#N/A,#N/A,TRUE,"Пресса";#N/A,#N/A,TRUE,"Метро";#N/A,#N/A,TRUE,"Щиты";#N/A,#N/A,TRUE,"График";#N/A,#N/A,TRUE,"График"}</definedName>
    <definedName name="у" localSheetId="2" hidden="1">{#N/A,#N/A,TRUE,"Пресса";#N/A,#N/A,TRUE,"Метро";#N/A,#N/A,TRUE,"Щиты";#N/A,#N/A,TRUE,"График";#N/A,#N/A,TRUE,"График"}</definedName>
    <definedName name="у" localSheetId="4" hidden="1">{#N/A,#N/A,TRUE,"Пресса";#N/A,#N/A,TRUE,"Метро";#N/A,#N/A,TRUE,"Щиты";#N/A,#N/A,TRUE,"График";#N/A,#N/A,TRUE,"График"}</definedName>
    <definedName name="у" hidden="1">{#N/A,#N/A,TRUE,"Пресса";#N/A,#N/A,TRUE,"Метро";#N/A,#N/A,TRUE,"Щиты";#N/A,#N/A,TRUE,"График";#N/A,#N/A,TRUE,"График"}</definedName>
    <definedName name="あｓ" localSheetId="10" hidden="1">#REF!</definedName>
    <definedName name="あｓ" localSheetId="4" hidden="1">#REF!</definedName>
    <definedName name="あｓ" hidden="1">#REF!</definedName>
    <definedName name="トータル" localSheetId="2" hidden="1">{#N/A,#N/A,FALSE,"Mech";#N/A,#N/A,FALSE,"Body";#N/A,#N/A,FALSE,"Machine";#N/A,#N/A,FALSE,"Forklift";#N/A,#N/A,FALSE,"OtherHC";#N/A,#N/A,FALSE,"Total"}</definedName>
    <definedName name="トータル" localSheetId="4" hidden="1">{#N/A,#N/A,FALSE,"Mech";#N/A,#N/A,FALSE,"Body";#N/A,#N/A,FALSE,"Machine";#N/A,#N/A,FALSE,"Forklift";#N/A,#N/A,FALSE,"OtherHC";#N/A,#N/A,FALSE,"Total"}</definedName>
    <definedName name="トータル" hidden="1">{#N/A,#N/A,FALSE,"Mech";#N/A,#N/A,FALSE,"Body";#N/A,#N/A,FALSE,"Machine";#N/A,#N/A,FALSE,"Forklift";#N/A,#N/A,FALSE,"OtherHC";#N/A,#N/A,FALSE,"Total"}</definedName>
    <definedName name="ポジ" localSheetId="2" hidden="1">{"'Industry'!$A$1:$M$85","'Industry'!$I$20:$M$45"}</definedName>
    <definedName name="ポジ" localSheetId="4" hidden="1">{"'Industry'!$A$1:$M$85","'Industry'!$I$20:$M$45"}</definedName>
    <definedName name="ポジ" hidden="1">{"'Industry'!$A$1:$M$85","'Industry'!$I$20:$M$45"}</definedName>
    <definedName name="אטאט" localSheetId="2" hidden="1">{"גביה התחלה 1",#N/A,FALSE,"ינואר 02";"גביה התחלה 2",#N/A,FALSE,"ינואר 02";"גביה  התחלה 3",#N/A,FALSE,"ינואר 02"}</definedName>
    <definedName name="אטאט" localSheetId="4" hidden="1">{"גביה התחלה 1",#N/A,FALSE,"ינואר 02";"גביה התחלה 2",#N/A,FALSE,"ינואר 02";"גביה  התחלה 3",#N/A,FALSE,"ינואר 02"}</definedName>
    <definedName name="אטאט" hidden="1">{"גביה התחלה 1",#N/A,FALSE,"ינואר 02";"גביה התחלה 2",#N/A,FALSE,"ינואר 02";"גביה  התחלה 3",#N/A,FALSE,"ינואר 02"}</definedName>
    <definedName name="אין" localSheetId="2" hidden="1">{"גביה התחלה 1",#N/A,FALSE,"ינואר 02";"גביה התחלה 2",#N/A,FALSE,"ינואר 02";"גביה  התחלה 3",#N/A,FALSE,"ינואר 02"}</definedName>
    <definedName name="אין" localSheetId="4" hidden="1">{"גביה התחלה 1",#N/A,FALSE,"ינואר 02";"גביה התחלה 2",#N/A,FALSE,"ינואר 02";"גביה  התחלה 3",#N/A,FALSE,"ינואר 02"}</definedName>
    <definedName name="אין" hidden="1">{"גביה התחלה 1",#N/A,FALSE,"ינואר 02";"גביה התחלה 2",#N/A,FALSE,"ינואר 02";"גביה  התחלה 3",#N/A,FALSE,"ינואר 02"}</definedName>
    <definedName name="אענמיט" localSheetId="2" hidden="1">{"גביה התחלה 1",#N/A,FALSE,"ינואר 02";"גביה התחלה 2",#N/A,FALSE,"ינואר 02";"גביה  התחלה 3",#N/A,FALSE,"ינואר 02"}</definedName>
    <definedName name="אענמיט" localSheetId="4" hidden="1">{"גביה התחלה 1",#N/A,FALSE,"ינואר 02";"גביה התחלה 2",#N/A,FALSE,"ינואר 02";"גביה  התחלה 3",#N/A,FALSE,"ינואר 02"}</definedName>
    <definedName name="אענמיט" hidden="1">{"גביה התחלה 1",#N/A,FALSE,"ינואר 02";"גביה התחלה 2",#N/A,FALSE,"ינואר 02";"גביה  התחלה 3",#N/A,FALSE,"ינואר 02"}</definedName>
    <definedName name="אפריל" localSheetId="2" hidden="1">{"גביה התחלה 1",#N/A,FALSE,"ינואר 02";"גביה התחלה 2",#N/A,FALSE,"ינואר 02";"גביה  התחלה 3",#N/A,FALSE,"ינואר 02"}</definedName>
    <definedName name="אפריל" localSheetId="4" hidden="1">{"גביה התחלה 1",#N/A,FALSE,"ינואר 02";"גביה התחלה 2",#N/A,FALSE,"ינואר 02";"גביה  התחלה 3",#N/A,FALSE,"ינואר 02"}</definedName>
    <definedName name="אפריל" hidden="1">{"גביה התחלה 1",#N/A,FALSE,"ינואר 02";"גביה התחלה 2",#N/A,FALSE,"ינואר 02";"גביה  התחלה 3",#N/A,FALSE,"ינואר 02"}</definedName>
    <definedName name="אר" localSheetId="2" hidden="1">{"גביה התחלה 1",#N/A,FALSE,"ינואר 02";"גביה התחלה 2",#N/A,FALSE,"ינואר 02";"גביה  התחלה 3",#N/A,FALSE,"ינואר 02"}</definedName>
    <definedName name="אר" localSheetId="4" hidden="1">{"גביה התחלה 1",#N/A,FALSE,"ינואר 02";"גביה התחלה 2",#N/A,FALSE,"ינואר 02";"גביה  התחלה 3",#N/A,FALSE,"ינואר 02"}</definedName>
    <definedName name="אר" hidden="1">{"גביה התחלה 1",#N/A,FALSE,"ינואר 02";"גביה התחלה 2",#N/A,FALSE,"ינואר 02";"גביה  התחלה 3",#N/A,FALSE,"ינואר 02"}</definedName>
    <definedName name="בב" localSheetId="2" hidden="1">{"מאזן_בוחן",#N/A,FALSE,"גיליון1";"רוהפ_מפורט",#N/A,FALSE,"גיליון2";"תקציב",#N/A,FALSE,"גיליון3";"רכוש_קבוע",#N/A,FALSE,"גליון 8"}</definedName>
    <definedName name="בב" localSheetId="4" hidden="1">{"מאזן_בוחן",#N/A,FALSE,"גיליון1";"רוהפ_מפורט",#N/A,FALSE,"גיליון2";"תקציב",#N/A,FALSE,"גיליון3";"רכוש_קבוע",#N/A,FALSE,"גליון 8"}</definedName>
    <definedName name="בב" hidden="1">{"מאזן_בוחן",#N/A,FALSE,"גיליון1";"רוהפ_מפורט",#N/A,FALSE,"גיליון2";"תקציב",#N/A,FALSE,"גיליון3";"רכוש_קבוע",#N/A,FALSE,"גליון 8"}</definedName>
    <definedName name="בה" localSheetId="2" hidden="1">{"גביה התחלה 1",#N/A,FALSE,"ינואר 02";"גביה התחלה 2",#N/A,FALSE,"ינואר 02";"גביה  התחלה 3",#N/A,FALSE,"ינואר 02"}</definedName>
    <definedName name="בה" localSheetId="4" hidden="1">{"גביה התחלה 1",#N/A,FALSE,"ינואר 02";"גביה התחלה 2",#N/A,FALSE,"ינואר 02";"גביה  התחלה 3",#N/A,FALSE,"ינואר 02"}</definedName>
    <definedName name="בה" hidden="1">{"גביה התחלה 1",#N/A,FALSE,"ינואר 02";"גביה התחלה 2",#N/A,FALSE,"ינואר 02";"גביה  התחלה 3",#N/A,FALSE,"ינואר 02"}</definedName>
    <definedName name="בהאק" localSheetId="2" hidden="1">{"גביה התחלה 1",#N/A,FALSE,"ינואר 02";"גביה התחלה 2",#N/A,FALSE,"ינואר 02";"גביה  התחלה 3",#N/A,FALSE,"ינואר 02"}</definedName>
    <definedName name="בהאק" localSheetId="4" hidden="1">{"גביה התחלה 1",#N/A,FALSE,"ינואר 02";"גביה התחלה 2",#N/A,FALSE,"ינואר 02";"גביה  התחלה 3",#N/A,FALSE,"ינואר 02"}</definedName>
    <definedName name="בהאק" hidden="1">{"גביה התחלה 1",#N/A,FALSE,"ינואר 02";"גביה התחלה 2",#N/A,FALSE,"ינואר 02";"גביה  התחלה 3",#N/A,FALSE,"ינואר 02"}</definedName>
    <definedName name="בהנ" localSheetId="2" hidden="1">{"גביה התחלה 1",#N/A,FALSE,"ינואר 02";"גביה התחלה 2",#N/A,FALSE,"ינואר 02";"גביה  התחלה 3",#N/A,FALSE,"ינואר 02"}</definedName>
    <definedName name="בהנ" localSheetId="4" hidden="1">{"גביה התחלה 1",#N/A,FALSE,"ינואר 02";"גביה התחלה 2",#N/A,FALSE,"ינואר 02";"גביה  התחלה 3",#N/A,FALSE,"ינואר 02"}</definedName>
    <definedName name="בהנ" hidden="1">{"גביה התחלה 1",#N/A,FALSE,"ינואר 02";"גביה התחלה 2",#N/A,FALSE,"ינואר 02";"גביה  התחלה 3",#N/A,FALSE,"ינואר 02"}</definedName>
    <definedName name="בהנממצ" localSheetId="2" hidden="1">{"גביה התחלה 1",#N/A,FALSE,"ינואר 02";"גביה התחלה 2",#N/A,FALSE,"ינואר 02";"גביה  התחלה 3",#N/A,FALSE,"ינואר 02"}</definedName>
    <definedName name="בהנממצ" localSheetId="4" hidden="1">{"גביה התחלה 1",#N/A,FALSE,"ינואר 02";"גביה התחלה 2",#N/A,FALSE,"ינואר 02";"גביה  התחלה 3",#N/A,FALSE,"ינואר 02"}</definedName>
    <definedName name="בהנממצ" hidden="1">{"גביה התחלה 1",#N/A,FALSE,"ינואר 02";"גביה התחלה 2",#N/A,FALSE,"ינואר 02";"גביה  התחלה 3",#N/A,FALSE,"ינואר 02"}</definedName>
    <definedName name="בכעכגנזגכע" localSheetId="2" hidden="1">{"גביה התחלה 1",#N/A,FALSE,"ינואר 02";"גביה התחלה 2",#N/A,FALSE,"ינואר 02";"גביה  התחלה 3",#N/A,FALSE,"ינואר 02"}</definedName>
    <definedName name="בכעכגנזגכע" localSheetId="4" hidden="1">{"גביה התחלה 1",#N/A,FALSE,"ינואר 02";"גביה התחלה 2",#N/A,FALSE,"ינואר 02";"גביה  התחלה 3",#N/A,FALSE,"ינואר 02"}</definedName>
    <definedName name="בכעכגנזגכע" hidden="1">{"גביה התחלה 1",#N/A,FALSE,"ינואר 02";"גביה התחלה 2",#N/A,FALSE,"ינואר 02";"גביה  התחלה 3",#N/A,FALSE,"ינואר 02"}</definedName>
    <definedName name="בסז" localSheetId="2" hidden="1">{"גביה התחלה 1",#N/A,FALSE,"ינואר 02";"גביה התחלה 2",#N/A,FALSE,"ינואר 02";"גביה  התחלה 3",#N/A,FALSE,"ינואר 02"}</definedName>
    <definedName name="בסז" localSheetId="4" hidden="1">{"גביה התחלה 1",#N/A,FALSE,"ינואר 02";"גביה התחלה 2",#N/A,FALSE,"ינואר 02";"גביה  התחלה 3",#N/A,FALSE,"ינואר 02"}</definedName>
    <definedName name="בסז" hidden="1">{"גביה התחלה 1",#N/A,FALSE,"ינואר 02";"גביה התחלה 2",#N/A,FALSE,"ינואר 02";"גביה  התחלה 3",#N/A,FALSE,"ינואר 02"}</definedName>
    <definedName name="בססב" localSheetId="2" hidden="1">{"גביה התחלה 1",#N/A,FALSE,"ינואר 02";"גביה התחלה 2",#N/A,FALSE,"ינואר 02";"גביה  התחלה 3",#N/A,FALSE,"ינואר 02"}</definedName>
    <definedName name="בססב" localSheetId="4" hidden="1">{"גביה התחלה 1",#N/A,FALSE,"ינואר 02";"גביה התחלה 2",#N/A,FALSE,"ינואר 02";"גביה  התחלה 3",#N/A,FALSE,"ינואר 02"}</definedName>
    <definedName name="בססב" hidden="1">{"גביה התחלה 1",#N/A,FALSE,"ינואר 02";"גביה התחלה 2",#N/A,FALSE,"ינואר 02";"גביה  התחלה 3",#N/A,FALSE,"ינואר 02"}</definedName>
    <definedName name="ג" localSheetId="2" hidden="1">{"מאזן_בוחן",#N/A,FALSE,"גיליון1";"רוהפ_מפורט",#N/A,FALSE,"גיליון2";"תקציב",#N/A,FALSE,"גיליון3";"רכוש_קבוע",#N/A,FALSE,"גליון 8"}</definedName>
    <definedName name="ג" localSheetId="4" hidden="1">{"מאזן_בוחן",#N/A,FALSE,"גיליון1";"רוהפ_מפורט",#N/A,FALSE,"גיליון2";"תקציב",#N/A,FALSE,"גיליון3";"רכוש_קבוע",#N/A,FALSE,"גליון 8"}</definedName>
    <definedName name="ג" hidden="1">{"מאזן_בוחן",#N/A,FALSE,"גיליון1";"רוהפ_מפורט",#N/A,FALSE,"גיליון2";"תקציב",#N/A,FALSE,"גיליון3";"רכוש_קבוע",#N/A,FALSE,"גליון 8"}</definedName>
    <definedName name="גג" localSheetId="2" hidden="1">{"מאזן_בוחן",#N/A,FALSE,"גיליון1";"רוהפ_מפורט",#N/A,FALSE,"גיליון2";"תקציב",#N/A,FALSE,"גיליון3";"רכוש_קבוע",#N/A,FALSE,"גליון 8"}</definedName>
    <definedName name="גג" localSheetId="4" hidden="1">{"מאזן_בוחן",#N/A,FALSE,"גיליון1";"רוהפ_מפורט",#N/A,FALSE,"גיליון2";"תקציב",#N/A,FALSE,"גיליון3";"רכוש_קבוע",#N/A,FALSE,"גליון 8"}</definedName>
    <definedName name="גג" hidden="1">{"מאזן_בוחן",#N/A,FALSE,"גיליון1";"רוהפ_מפורט",#N/A,FALSE,"גיליון2";"תקציב",#N/A,FALSE,"גיליון3";"רכוש_קבוע",#N/A,FALSE,"גליון 8"}</definedName>
    <definedName name="גגגג" localSheetId="2" hidden="1">{"גביה התחלה 1",#N/A,FALSE,"ינואר 02";"גביה התחלה 2",#N/A,FALSE,"ינואר 02";"גביה  התחלה 3",#N/A,FALSE,"ינואר 02"}</definedName>
    <definedName name="גגגג" localSheetId="4" hidden="1">{"גביה התחלה 1",#N/A,FALSE,"ינואר 02";"גביה התחלה 2",#N/A,FALSE,"ינואר 02";"גביה  התחלה 3",#N/A,FALSE,"ינואר 02"}</definedName>
    <definedName name="גגגג" hidden="1">{"גביה התחלה 1",#N/A,FALSE,"ינואר 02";"גביה התחלה 2",#N/A,FALSE,"ינואר 02";"גביה  התחלה 3",#N/A,FALSE,"ינואר 02"}</definedName>
    <definedName name="גדג" localSheetId="2" hidden="1">{"גביה התחלה 1",#N/A,FALSE,"ינואר 02";"גביה התחלה 2",#N/A,FALSE,"ינואר 02";"גביה  התחלה 3",#N/A,FALSE,"ינואר 02"}</definedName>
    <definedName name="גדג" localSheetId="4" hidden="1">{"גביה התחלה 1",#N/A,FALSE,"ינואר 02";"גביה התחלה 2",#N/A,FALSE,"ינואר 02";"גביה  התחלה 3",#N/A,FALSE,"ינואר 02"}</definedName>
    <definedName name="גדג" hidden="1">{"גביה התחלה 1",#N/A,FALSE,"ינואר 02";"גביה התחלה 2",#N/A,FALSE,"ינואר 02";"גביה  התחלה 3",#N/A,FALSE,"ינואר 02"}</definedName>
    <definedName name="ד" localSheetId="2" hidden="1">{"גביה התחלה 1",#N/A,FALSE,"ינואר 02";"גביה התחלה 2",#N/A,FALSE,"ינואר 02";"גביה  התחלה 3",#N/A,FALSE,"ינואר 02"}</definedName>
    <definedName name="ד" localSheetId="4" hidden="1">{"גביה התחלה 1",#N/A,FALSE,"ינואר 02";"גביה התחלה 2",#N/A,FALSE,"ינואר 02";"גביה  התחלה 3",#N/A,FALSE,"ינואר 02"}</definedName>
    <definedName name="ד" hidden="1">{"גביה התחלה 1",#N/A,FALSE,"ינואר 02";"גביה התחלה 2",#N/A,FALSE,"ינואר 02";"גביה  התחלה 3",#N/A,FALSE,"ינואר 02"}</definedName>
    <definedName name="דגכ3" localSheetId="2" hidden="1">{"גביה התחלה 1",#N/A,FALSE,"ינואר 02";"גביה התחלה 2",#N/A,FALSE,"ינואר 02";"גביה  התחלה 3",#N/A,FALSE,"ינואר 02"}</definedName>
    <definedName name="דגכ3" localSheetId="4" hidden="1">{"גביה התחלה 1",#N/A,FALSE,"ינואר 02";"גביה התחלה 2",#N/A,FALSE,"ינואר 02";"גביה  התחלה 3",#N/A,FALSE,"ינואר 02"}</definedName>
    <definedName name="דגכ3" hidden="1">{"גביה התחלה 1",#N/A,FALSE,"ינואר 02";"גביה התחלה 2",#N/A,FALSE,"ינואר 02";"גביה  התחלה 3",#N/A,FALSE,"ינואר 02"}</definedName>
    <definedName name="דד" localSheetId="2" hidden="1">{"מאזן_בוחן",#N/A,FALSE,"גיליון1";"רוהפ_מפורט",#N/A,FALSE,"גיליון2";"תקציב",#N/A,FALSE,"גיליון3";"רכוש_קבוע",#N/A,FALSE,"גליון 8"}</definedName>
    <definedName name="דד" localSheetId="4" hidden="1">{"מאזן_בוחן",#N/A,FALSE,"גיליון1";"רוהפ_מפורט",#N/A,FALSE,"גיליון2";"תקציב",#N/A,FALSE,"גיליון3";"רכוש_קבוע",#N/A,FALSE,"גליון 8"}</definedName>
    <definedName name="דד" hidden="1">{"מאזן_בוחן",#N/A,FALSE,"גיליון1";"רוהפ_מפורט",#N/A,FALSE,"גיליון2";"תקציב",#N/A,FALSE,"גיליון3";"רכוש_קבוע",#N/A,FALSE,"גליון 8"}</definedName>
    <definedName name="דדד" localSheetId="2" hidden="1">{"גביה התחלה 1",#N/A,FALSE,"ינואר 02";"גביה התחלה 2",#N/A,FALSE,"ינואר 02";"גביה  התחלה 3",#N/A,FALSE,"ינואר 02"}</definedName>
    <definedName name="דדד" localSheetId="4" hidden="1">{"גביה התחלה 1",#N/A,FALSE,"ינואר 02";"גביה התחלה 2",#N/A,FALSE,"ינואר 02";"גביה  התחלה 3",#N/A,FALSE,"ינואר 02"}</definedName>
    <definedName name="דדד" hidden="1">{"גביה התחלה 1",#N/A,FALSE,"ינואר 02";"גביה התחלה 2",#N/A,FALSE,"ינואר 02";"גביה  התחלה 3",#N/A,FALSE,"ינואר 02"}</definedName>
    <definedName name="דקרע" localSheetId="2" hidden="1">{"גביה התחלה 1",#N/A,FALSE,"ינואר 02";"גביה התחלה 2",#N/A,FALSE,"ינואר 02";"גביה  התחלה 3",#N/A,FALSE,"ינואר 02"}</definedName>
    <definedName name="דקרע" localSheetId="4" hidden="1">{"גביה התחלה 1",#N/A,FALSE,"ינואר 02";"גביה התחלה 2",#N/A,FALSE,"ינואר 02";"גביה  התחלה 3",#N/A,FALSE,"ינואר 02"}</definedName>
    <definedName name="דקרע" hidden="1">{"גביה התחלה 1",#N/A,FALSE,"ינואר 02";"גביה התחלה 2",#N/A,FALSE,"ינואר 02";"גביה  התחלה 3",#N/A,FALSE,"ינואר 02"}</definedName>
    <definedName name="ה" localSheetId="2" hidden="1">{"גביה התחלה 1",#N/A,FALSE,"ינואר 02";"גביה התחלה 2",#N/A,FALSE,"ינואר 02";"גביה  התחלה 3",#N/A,FALSE,"ינואר 02"}</definedName>
    <definedName name="ה" localSheetId="4" hidden="1">{"גביה התחלה 1",#N/A,FALSE,"ינואר 02";"גביה התחלה 2",#N/A,FALSE,"ינואר 02";"גביה  התחלה 3",#N/A,FALSE,"ינואר 02"}</definedName>
    <definedName name="ה" hidden="1">{"גביה התחלה 1",#N/A,FALSE,"ינואר 02";"גביה התחלה 2",#N/A,FALSE,"ינואר 02";"גביה  התחלה 3",#N/A,FALSE,"ינואר 02"}</definedName>
    <definedName name="הוצאות_הנהלה" localSheetId="2" hidden="1">{#N/A,#N/A,FALSE,"רווח והפסד HOT";#N/A,#N/A,FALSE,"הכנסות";#N/A,#N/A,FALSE,"הוצאות תפעול עיקריים";#N/A,#N/A,FALSE,"תוכן";#N/A,#N/A,FALSE,"אחזקת רשת";#N/A,#N/A,FALSE,"תפעול אחרות";#N/A,#N/A,FALSE,"שכר דירה תפעול";#N/A,#N/A,FALSE,"שיווק";#N/A,#N/A,FALSE,"הנהלה"}</definedName>
    <definedName name="הוצאות_הנהלה" localSheetId="4" hidden="1">{#N/A,#N/A,FALSE,"רווח והפסד HOT";#N/A,#N/A,FALSE,"הכנסות";#N/A,#N/A,FALSE,"הוצאות תפעול עיקריים";#N/A,#N/A,FALSE,"תוכן";#N/A,#N/A,FALSE,"אחזקת רשת";#N/A,#N/A,FALSE,"תפעול אחרות";#N/A,#N/A,FALSE,"שכר דירה תפעול";#N/A,#N/A,FALSE,"שיווק";#N/A,#N/A,FALSE,"הנהלה"}</definedName>
    <definedName name="הוצאות_הנהלה" hidden="1">{#N/A,#N/A,FALSE,"רווח והפסד HOT";#N/A,#N/A,FALSE,"הכנסות";#N/A,#N/A,FALSE,"הוצאות תפעול עיקריים";#N/A,#N/A,FALSE,"תוכן";#N/A,#N/A,FALSE,"אחזקת רשת";#N/A,#N/A,FALSE,"תפעול אחרות";#N/A,#N/A,FALSE,"שכר דירה תפעול";#N/A,#N/A,FALSE,"שיווק";#N/A,#N/A,FALSE,"הנהלה"}</definedName>
    <definedName name="הוצאות_שיווק" localSheetId="2" hidden="1">{#N/A,#N/A,FALSE,"רווח והפסד HOT";#N/A,#N/A,FALSE,"הכנסות";#N/A,#N/A,FALSE,"הוצאות תפעול עיקריים";#N/A,#N/A,FALSE,"תוכן";#N/A,#N/A,FALSE,"אחזקת רשת";#N/A,#N/A,FALSE,"תפעול אחרות";#N/A,#N/A,FALSE,"שכר דירה תפעול";#N/A,#N/A,FALSE,"שיווק";#N/A,#N/A,FALSE,"הנהלה"}</definedName>
    <definedName name="הוצאות_שיווק" localSheetId="4" hidden="1">{#N/A,#N/A,FALSE,"רווח והפסד HOT";#N/A,#N/A,FALSE,"הכנסות";#N/A,#N/A,FALSE,"הוצאות תפעול עיקריים";#N/A,#N/A,FALSE,"תוכן";#N/A,#N/A,FALSE,"אחזקת רשת";#N/A,#N/A,FALSE,"תפעול אחרות";#N/A,#N/A,FALSE,"שכר דירה תפעול";#N/A,#N/A,FALSE,"שיווק";#N/A,#N/A,FALSE,"הנהלה"}</definedName>
    <definedName name="הוצאות_שיווק" hidden="1">{#N/A,#N/A,FALSE,"רווח והפסד HOT";#N/A,#N/A,FALSE,"הכנסות";#N/A,#N/A,FALSE,"הוצאות תפעול עיקריים";#N/A,#N/A,FALSE,"תוכן";#N/A,#N/A,FALSE,"אחזקת רשת";#N/A,#N/A,FALSE,"תפעול אחרות";#N/A,#N/A,FALSE,"שכר דירה תפעול";#N/A,#N/A,FALSE,"שיווק";#N/A,#N/A,FALSE,"הנהלה"}</definedName>
    <definedName name="הוצאות_תיפעול_אחרות" localSheetId="2" hidden="1">{#N/A,#N/A,FALSE,"רווח והפסד HOT";#N/A,#N/A,FALSE,"הכנסות";#N/A,#N/A,FALSE,"הוצאות תפעול עיקריים";#N/A,#N/A,FALSE,"תוכן";#N/A,#N/A,FALSE,"אחזקת רשת";#N/A,#N/A,FALSE,"תפעול אחרות";#N/A,#N/A,FALSE,"שכר דירה תפעול";#N/A,#N/A,FALSE,"שיווק";#N/A,#N/A,FALSE,"הנהלה"}</definedName>
    <definedName name="הוצאות_תיפעול_אחרות" localSheetId="4" hidden="1">{#N/A,#N/A,FALSE,"רווח והפסד HOT";#N/A,#N/A,FALSE,"הכנסות";#N/A,#N/A,FALSE,"הוצאות תפעול עיקריים";#N/A,#N/A,FALSE,"תוכן";#N/A,#N/A,FALSE,"אחזקת רשת";#N/A,#N/A,FALSE,"תפעול אחרות";#N/A,#N/A,FALSE,"שכר דירה תפעול";#N/A,#N/A,FALSE,"שיווק";#N/A,#N/A,FALSE,"הנהלה"}</definedName>
    <definedName name="הוצאות_תיפעול_אחרות" hidden="1">{#N/A,#N/A,FALSE,"רווח והפסד HOT";#N/A,#N/A,FALSE,"הכנסות";#N/A,#N/A,FALSE,"הוצאות תפעול עיקריים";#N/A,#N/A,FALSE,"תוכן";#N/A,#N/A,FALSE,"אחזקת רשת";#N/A,#N/A,FALSE,"תפעול אחרות";#N/A,#N/A,FALSE,"שכר דירה תפעול";#N/A,#N/A,FALSE,"שיווק";#N/A,#N/A,FALSE,"הנהלה"}</definedName>
    <definedName name="הכנסות" localSheetId="2" hidden="1">{#N/A,#N/A,FALSE,"רווח והפסד HOT";#N/A,#N/A,FALSE,"הכנסות";#N/A,#N/A,FALSE,"הוצאות תפעול עיקריים";#N/A,#N/A,FALSE,"תוכן";#N/A,#N/A,FALSE,"אחזקת רשת";#N/A,#N/A,FALSE,"תפעול אחרות";#N/A,#N/A,FALSE,"שכר דירה תפעול";#N/A,#N/A,FALSE,"שיווק";#N/A,#N/A,FALSE,"הנהלה"}</definedName>
    <definedName name="הכנסות" localSheetId="4" hidden="1">{#N/A,#N/A,FALSE,"רווח והפסד HOT";#N/A,#N/A,FALSE,"הכנסות";#N/A,#N/A,FALSE,"הוצאות תפעול עיקריים";#N/A,#N/A,FALSE,"תוכן";#N/A,#N/A,FALSE,"אחזקת רשת";#N/A,#N/A,FALSE,"תפעול אחרות";#N/A,#N/A,FALSE,"שכר דירה תפעול";#N/A,#N/A,FALSE,"שיווק";#N/A,#N/A,FALSE,"הנהלה"}</definedName>
    <definedName name="הכנסות" hidden="1">{#N/A,#N/A,FALSE,"רווח והפסד HOT";#N/A,#N/A,FALSE,"הכנסות";#N/A,#N/A,FALSE,"הוצאות תפעול עיקריים";#N/A,#N/A,FALSE,"תוכן";#N/A,#N/A,FALSE,"אחזקת רשת";#N/A,#N/A,FALSE,"תפעול אחרות";#N/A,#N/A,FALSE,"שכר דירה תפעול";#N/A,#N/A,FALSE,"שיווק";#N/A,#N/A,FALSE,"הנהלה"}</definedName>
    <definedName name="הכנסות_חדש" localSheetId="2" hidden="1">{#N/A,#N/A,FALSE,"רווח והפסד HOT";#N/A,#N/A,FALSE,"הכנסות";#N/A,#N/A,FALSE,"הוצאות תפעול עיקריים";#N/A,#N/A,FALSE,"תוכן";#N/A,#N/A,FALSE,"אחזקת רשת";#N/A,#N/A,FALSE,"תפעול אחרות";#N/A,#N/A,FALSE,"שכר דירה תפעול";#N/A,#N/A,FALSE,"שיווק";#N/A,#N/A,FALSE,"הנהלה"}</definedName>
    <definedName name="הכנסות_חדש" localSheetId="4" hidden="1">{#N/A,#N/A,FALSE,"רווח והפסד HOT";#N/A,#N/A,FALSE,"הכנסות";#N/A,#N/A,FALSE,"הוצאות תפעול עיקריים";#N/A,#N/A,FALSE,"תוכן";#N/A,#N/A,FALSE,"אחזקת רשת";#N/A,#N/A,FALSE,"תפעול אחרות";#N/A,#N/A,FALSE,"שכר דירה תפעול";#N/A,#N/A,FALSE,"שיווק";#N/A,#N/A,FALSE,"הנהלה"}</definedName>
    <definedName name="הכנסות_חדש" hidden="1">{#N/A,#N/A,FALSE,"רווח והפסד HOT";#N/A,#N/A,FALSE,"הכנסות";#N/A,#N/A,FALSE,"הוצאות תפעול עיקריים";#N/A,#N/A,FALSE,"תוכן";#N/A,#N/A,FALSE,"אחזקת רשת";#N/A,#N/A,FALSE,"תפעול אחרות";#N/A,#N/A,FALSE,"שכר דירה תפעול";#N/A,#N/A,FALSE,"שיווק";#N/A,#N/A,FALSE,"הנהלה"}</definedName>
    <definedName name="הכנסות_טלפוניה" localSheetId="2" hidden="1">{#N/A,#N/A,FALSE,"השקעות HOT מרוכז ";#N/A,#N/A,FALSE,"תשתיות";#N/A,#N/A,FALSE,"התקנות";#N/A,#N/A,FALSE,"ציוד קצה";#N/A,#N/A,FALSE,"תשתיות IP ורשת תמסורת";#N/A,#N/A,FALSE,"מערכות מידע";#N/A,#N/A,FALSE,"מערכות מידע לפי פרוייקטים";#N/A,#N/A,FALSE,"השקעות אחר"}</definedName>
    <definedName name="הכנסות_טלפוניה" localSheetId="4" hidden="1">{#N/A,#N/A,FALSE,"השקעות HOT מרוכז ";#N/A,#N/A,FALSE,"תשתיות";#N/A,#N/A,FALSE,"התקנות";#N/A,#N/A,FALSE,"ציוד קצה";#N/A,#N/A,FALSE,"תשתיות IP ורשת תמסורת";#N/A,#N/A,FALSE,"מערכות מידע";#N/A,#N/A,FALSE,"מערכות מידע לפי פרוייקטים";#N/A,#N/A,FALSE,"השקעות אחר"}</definedName>
    <definedName name="הכנסות_טלפוניה" hidden="1">{#N/A,#N/A,FALSE,"השקעות HOT מרוכז ";#N/A,#N/A,FALSE,"תשתיות";#N/A,#N/A,FALSE,"התקנות";#N/A,#N/A,FALSE,"ציוד קצה";#N/A,#N/A,FALSE,"תשתיות IP ורשת תמסורת";#N/A,#N/A,FALSE,"מערכות מידע";#N/A,#N/A,FALSE,"מערכות מידע לפי פרוייקטים";#N/A,#N/A,FALSE,"השקעות אחר"}</definedName>
    <definedName name="הכנסות_מאינטרנט" localSheetId="2" hidden="1">{#N/A,#N/A,FALSE,"רווח והפסד HOT";#N/A,#N/A,FALSE,"הכנסות";#N/A,#N/A,FALSE,"הוצאות תפעול עיקריים";#N/A,#N/A,FALSE,"תוכן";#N/A,#N/A,FALSE,"אחזקת רשת";#N/A,#N/A,FALSE,"תפעול אחרות";#N/A,#N/A,FALSE,"שכר דירה תפעול";#N/A,#N/A,FALSE,"שיווק";#N/A,#N/A,FALSE,"הנהלה"}</definedName>
    <definedName name="הכנסות_מאינטרנט" localSheetId="4" hidden="1">{#N/A,#N/A,FALSE,"רווח והפסד HOT";#N/A,#N/A,FALSE,"הכנסות";#N/A,#N/A,FALSE,"הוצאות תפעול עיקריים";#N/A,#N/A,FALSE,"תוכן";#N/A,#N/A,FALSE,"אחזקת רשת";#N/A,#N/A,FALSE,"תפעול אחרות";#N/A,#N/A,FALSE,"שכר דירה תפעול";#N/A,#N/A,FALSE,"שיווק";#N/A,#N/A,FALSE,"הנהלה"}</definedName>
    <definedName name="הכנסות_מאינטרנט" hidden="1">{#N/A,#N/A,FALSE,"רווח והפסד HOT";#N/A,#N/A,FALSE,"הכנסות";#N/A,#N/A,FALSE,"הוצאות תפעול עיקריים";#N/A,#N/A,FALSE,"תוכן";#N/A,#N/A,FALSE,"אחזקת רשת";#N/A,#N/A,FALSE,"תפעול אחרות";#N/A,#N/A,FALSE,"שכר דירה תפעול";#N/A,#N/A,FALSE,"שיווק";#N/A,#N/A,FALSE,"הנהלה"}</definedName>
    <definedName name="הכנסות_משני" localSheetId="2" hidden="1">{#N/A,#N/A,FALSE,"רווח והפסד HOT";#N/A,#N/A,FALSE,"הכנסות";#N/A,#N/A,FALSE,"הוצאות תפעול עיקריים";#N/A,#N/A,FALSE,"תוכן";#N/A,#N/A,FALSE,"אחזקת רשת";#N/A,#N/A,FALSE,"תפעול אחרות";#N/A,#N/A,FALSE,"שכר דירה תפעול";#N/A,#N/A,FALSE,"שיווק";#N/A,#N/A,FALSE,"הנהלה"}</definedName>
    <definedName name="הכנסות_משני" localSheetId="4" hidden="1">{#N/A,#N/A,FALSE,"רווח והפסד HOT";#N/A,#N/A,FALSE,"הכנסות";#N/A,#N/A,FALSE,"הוצאות תפעול עיקריים";#N/A,#N/A,FALSE,"תוכן";#N/A,#N/A,FALSE,"אחזקת רשת";#N/A,#N/A,FALSE,"תפעול אחרות";#N/A,#N/A,FALSE,"שכר דירה תפעול";#N/A,#N/A,FALSE,"שיווק";#N/A,#N/A,FALSE,"הנהלה"}</definedName>
    <definedName name="הכנסות_משני" hidden="1">{#N/A,#N/A,FALSE,"רווח והפסד HOT";#N/A,#N/A,FALSE,"הכנסות";#N/A,#N/A,FALSE,"הוצאות תפעול עיקריים";#N/A,#N/A,FALSE,"תוכן";#N/A,#N/A,FALSE,"אחזקת רשת";#N/A,#N/A,FALSE,"תפעול אחרות";#N/A,#N/A,FALSE,"שכר דירה תפעול";#N/A,#N/A,FALSE,"שיווק";#N/A,#N/A,FALSE,"הנהלה"}</definedName>
    <definedName name="הכנסות_שידורים" localSheetId="2" hidden="1">{#N/A,#N/A,FALSE,"רווח והפסד HOT";#N/A,#N/A,FALSE,"הכנסות";#N/A,#N/A,FALSE,"הוצאות תפעול עיקריים";#N/A,#N/A,FALSE,"תוכן";#N/A,#N/A,FALSE,"אחזקת רשת";#N/A,#N/A,FALSE,"תפעול אחרות";#N/A,#N/A,FALSE,"שכר דירה תפעול";#N/A,#N/A,FALSE,"שיווק";#N/A,#N/A,FALSE,"הנהלה"}</definedName>
    <definedName name="הכנסות_שידורים" localSheetId="4" hidden="1">{#N/A,#N/A,FALSE,"רווח והפסד HOT";#N/A,#N/A,FALSE,"הכנסות";#N/A,#N/A,FALSE,"הוצאות תפעול עיקריים";#N/A,#N/A,FALSE,"תוכן";#N/A,#N/A,FALSE,"אחזקת רשת";#N/A,#N/A,FALSE,"תפעול אחרות";#N/A,#N/A,FALSE,"שכר דירה תפעול";#N/A,#N/A,FALSE,"שיווק";#N/A,#N/A,FALSE,"הנהלה"}</definedName>
    <definedName name="הכנסות_שידורים" hidden="1">{#N/A,#N/A,FALSE,"רווח והפסד HOT";#N/A,#N/A,FALSE,"הכנסות";#N/A,#N/A,FALSE,"הוצאות תפעול עיקריים";#N/A,#N/A,FALSE,"תוכן";#N/A,#N/A,FALSE,"אחזקת רשת";#N/A,#N/A,FALSE,"תפעול אחרות";#N/A,#N/A,FALSE,"שכר דירה תפעול";#N/A,#N/A,FALSE,"שיווק";#N/A,#N/A,FALSE,"הנהלה"}</definedName>
    <definedName name="הנבהנבנ" localSheetId="2" hidden="1">{"גביה התחלה 1",#N/A,FALSE,"ינואר 02";"גביה התחלה 2",#N/A,FALSE,"ינואר 02";"גביה  התחלה 3",#N/A,FALSE,"ינואר 02"}</definedName>
    <definedName name="הנבהנבנ" localSheetId="4" hidden="1">{"גביה התחלה 1",#N/A,FALSE,"ינואר 02";"גביה התחלה 2",#N/A,FALSE,"ינואר 02";"גביה  התחלה 3",#N/A,FALSE,"ינואר 02"}</definedName>
    <definedName name="הנבהנבנ" hidden="1">{"גביה התחלה 1",#N/A,FALSE,"ינואר 02";"גביה התחלה 2",#N/A,FALSE,"ינואר 02";"גביה  התחלה 3",#N/A,FALSE,"ינואר 02"}</definedName>
    <definedName name="הנבס" localSheetId="2" hidden="1">{"גביה התחלה 1",#N/A,FALSE,"ינואר 02";"גביה התחלה 2",#N/A,FALSE,"ינואר 02";"גביה  התחלה 3",#N/A,FALSE,"ינואר 02"}</definedName>
    <definedName name="הנבס" localSheetId="4" hidden="1">{"גביה התחלה 1",#N/A,FALSE,"ינואר 02";"גביה התחלה 2",#N/A,FALSE,"ינואר 02";"גביה  התחלה 3",#N/A,FALSE,"ינואר 02"}</definedName>
    <definedName name="הנבס" hidden="1">{"גביה התחלה 1",#N/A,FALSE,"ינואר 02";"גביה התחלה 2",#N/A,FALSE,"ינואר 02";"גביה  התחלה 3",#N/A,FALSE,"ינואר 02"}</definedName>
    <definedName name="הנהנ" localSheetId="2" hidden="1">{"גביה התחלה 1",#N/A,FALSE,"ינואר 02";"גביה התחלה 2",#N/A,FALSE,"ינואר 02";"גביה  התחלה 3",#N/A,FALSE,"ינואר 02"}</definedName>
    <definedName name="הנהנ" localSheetId="4" hidden="1">{"גביה התחלה 1",#N/A,FALSE,"ינואר 02";"גביה התחלה 2",#N/A,FALSE,"ינואר 02";"גביה  התחלה 3",#N/A,FALSE,"ינואר 02"}</definedName>
    <definedName name="הנהנ" hidden="1">{"גביה התחלה 1",#N/A,FALSE,"ינואר 02";"גביה התחלה 2",#N/A,FALSE,"ינואר 02";"גביה  התחלה 3",#N/A,FALSE,"ינואר 02"}</definedName>
    <definedName name="הנמצץך" localSheetId="2" hidden="1">{"גביה התחלה 1",#N/A,FALSE,"ינואר 02";"גביה התחלה 2",#N/A,FALSE,"ינואר 02";"גביה  התחלה 3",#N/A,FALSE,"ינואר 02"}</definedName>
    <definedName name="הנמצץך" localSheetId="4" hidden="1">{"גביה התחלה 1",#N/A,FALSE,"ינואר 02";"גביה התחלה 2",#N/A,FALSE,"ינואר 02";"גביה  התחלה 3",#N/A,FALSE,"ינואר 02"}</definedName>
    <definedName name="הנמצץך" hidden="1">{"גביה התחלה 1",#N/A,FALSE,"ינואר 02";"גביה התחלה 2",#N/A,FALSE,"ינואר 02";"גביה  התחלה 3",#N/A,FALSE,"ינואר 02"}</definedName>
    <definedName name="הנעטא" localSheetId="2" hidden="1">{"גביה התחלה 1",#N/A,FALSE,"ינואר 02";"גביה התחלה 2",#N/A,FALSE,"ינואר 02";"גביה  התחלה 3",#N/A,FALSE,"ינואר 02"}</definedName>
    <definedName name="הנעטא" localSheetId="4" hidden="1">{"גביה התחלה 1",#N/A,FALSE,"ינואר 02";"גביה התחלה 2",#N/A,FALSE,"ינואר 02";"גביה  התחלה 3",#N/A,FALSE,"ינואר 02"}</definedName>
    <definedName name="הנעטא" hidden="1">{"גביה התחלה 1",#N/A,FALSE,"ינואר 02";"גביה התחלה 2",#N/A,FALSE,"ינואר 02";"גביה  התחלה 3",#N/A,FALSE,"ינואר 02"}</definedName>
    <definedName name="הנצו" localSheetId="2" hidden="1">{"גביה התחלה 1",#N/A,FALSE,"ינואר 02";"גביה התחלה 2",#N/A,FALSE,"ינואר 02";"גביה  התחלה 3",#N/A,FALSE,"ינואר 02"}</definedName>
    <definedName name="הנצו" localSheetId="4" hidden="1">{"גביה התחלה 1",#N/A,FALSE,"ינואר 02";"גביה התחלה 2",#N/A,FALSE,"ינואר 02";"גביה  התחלה 3",#N/A,FALSE,"ינואר 02"}</definedName>
    <definedName name="הנצו" hidden="1">{"גביה התחלה 1",#N/A,FALSE,"ינואר 02";"גביה התחלה 2",#N/A,FALSE,"ינואר 02";"גביה  התחלה 3",#N/A,FALSE,"ינואר 02"}</definedName>
    <definedName name="הע" localSheetId="2" hidden="1">{"גביה התחלה 1",#N/A,FALSE,"ינואר 02";"גביה התחלה 2",#N/A,FALSE,"ינואר 02";"גביה  התחלה 3",#N/A,FALSE,"ינואר 02"}</definedName>
    <definedName name="הע" localSheetId="4" hidden="1">{"גביה התחלה 1",#N/A,FALSE,"ינואר 02";"גביה התחלה 2",#N/A,FALSE,"ינואר 02";"גביה  התחלה 3",#N/A,FALSE,"ינואר 02"}</definedName>
    <definedName name="הע" hidden="1">{"גביה התחלה 1",#N/A,FALSE,"ינואר 02";"גביה התחלה 2",#N/A,FALSE,"ינואר 02";"גביה  התחלה 3",#N/A,FALSE,"ינואר 02"}</definedName>
    <definedName name="השקעה" localSheetId="2" hidden="1">{"REP1",#N/A,FALSE,"ריכוז";"REP2",#N/A,FALSE,"מפורט1";"REP3",#N/A,FALSE,"מפורט1";"REP4",#N/A,FALSE,"מפורט2";"REP5",#N/A,FALSE,"מפורט2";"REP6",#N/A,FALSE,"מפורט2"}</definedName>
    <definedName name="השקעה" localSheetId="4" hidden="1">{"REP1",#N/A,FALSE,"ריכוז";"REP2",#N/A,FALSE,"מפורט1";"REP3",#N/A,FALSE,"מפורט1";"REP4",#N/A,FALSE,"מפורט2";"REP5",#N/A,FALSE,"מפורט2";"REP6",#N/A,FALSE,"מפורט2"}</definedName>
    <definedName name="השקעה" hidden="1">{"REP1",#N/A,FALSE,"ריכוז";"REP2",#N/A,FALSE,"מפורט1";"REP3",#N/A,FALSE,"מפורט1";"REP4",#N/A,FALSE,"מפורט2";"REP5",#N/A,FALSE,"מפורט2";"REP6",#N/A,FALSE,"מפורט2"}</definedName>
    <definedName name="השקעות_במוקד" localSheetId="2" hidden="1">{#N/A,#N/A,FALSE,"השקעות HOT מרוכז ";#N/A,#N/A,FALSE,"תשתיות";#N/A,#N/A,FALSE,"התקנות";#N/A,#N/A,FALSE,"ציוד קצה";#N/A,#N/A,FALSE,"תשתיות IP ורשת תמסורת";#N/A,#N/A,FALSE,"מערכות מידע";#N/A,#N/A,FALSE,"מערכות מידע לפי פרוייקטים";#N/A,#N/A,FALSE,"השקעות אחר"}</definedName>
    <definedName name="השקעות_במוקד" localSheetId="4" hidden="1">{#N/A,#N/A,FALSE,"השקעות HOT מרוכז ";#N/A,#N/A,FALSE,"תשתיות";#N/A,#N/A,FALSE,"התקנות";#N/A,#N/A,FALSE,"ציוד קצה";#N/A,#N/A,FALSE,"תשתיות IP ורשת תמסורת";#N/A,#N/A,FALSE,"מערכות מידע";#N/A,#N/A,FALSE,"מערכות מידע לפי פרוייקטים";#N/A,#N/A,FALSE,"השקעות אחר"}</definedName>
    <definedName name="השקעות_במוקד" hidden="1">{#N/A,#N/A,FALSE,"השקעות HOT מרוכז ";#N/A,#N/A,FALSE,"תשתיות";#N/A,#N/A,FALSE,"התקנות";#N/A,#N/A,FALSE,"ציוד קצה";#N/A,#N/A,FALSE,"תשתיות IP ורשת תמסורת";#N/A,#N/A,FALSE,"מערכות מידע";#N/A,#N/A,FALSE,"מערכות מידע לפי פרוייקטים";#N/A,#N/A,FALSE,"השקעות אחר"}</definedName>
    <definedName name="השקעת_מערכות_מידע" localSheetId="2" hidden="1">{#N/A,#N/A,FALSE,"השקעות HOT מרוכז ";#N/A,#N/A,FALSE,"תשתיות";#N/A,#N/A,FALSE,"התקנות";#N/A,#N/A,FALSE,"ציוד קצה";#N/A,#N/A,FALSE,"תשתיות IP ורשת תמסורת";#N/A,#N/A,FALSE,"מערכות מידע";#N/A,#N/A,FALSE,"מערכות מידע לפי פרוייקטים";#N/A,#N/A,FALSE,"השקעות אחר"}</definedName>
    <definedName name="השקעת_מערכות_מידע" localSheetId="4" hidden="1">{#N/A,#N/A,FALSE,"השקעות HOT מרוכז ";#N/A,#N/A,FALSE,"תשתיות";#N/A,#N/A,FALSE,"התקנות";#N/A,#N/A,FALSE,"ציוד קצה";#N/A,#N/A,FALSE,"תשתיות IP ורשת תמסורת";#N/A,#N/A,FALSE,"מערכות מידע";#N/A,#N/A,FALSE,"מערכות מידע לפי פרוייקטים";#N/A,#N/A,FALSE,"השקעות אחר"}</definedName>
    <definedName name="השקעת_מערכות_מידע" hidden="1">{#N/A,#N/A,FALSE,"השקעות HOT מרוכז ";#N/A,#N/A,FALSE,"תשתיות";#N/A,#N/A,FALSE,"התקנות";#N/A,#N/A,FALSE,"ציוד קצה";#N/A,#N/A,FALSE,"תשתיות IP ורשת תמסורת";#N/A,#N/A,FALSE,"מערכות מידע";#N/A,#N/A,FALSE,"מערכות מידע לפי פרוייקטים";#N/A,#N/A,FALSE,"השקעות אחר"}</definedName>
    <definedName name="התקנות_חדש" localSheetId="2" hidden="1">{#N/A,#N/A,FALSE,"השקעות HOT מרוכז ";#N/A,#N/A,FALSE,"תשתיות";#N/A,#N/A,FALSE,"התקנות";#N/A,#N/A,FALSE,"ציוד קצה";#N/A,#N/A,FALSE,"תשתיות IP ורשת תמסורת";#N/A,#N/A,FALSE,"מערכות מידע";#N/A,#N/A,FALSE,"מערכות מידע לפי פרוייקטים";#N/A,#N/A,FALSE,"השקעות אחר"}</definedName>
    <definedName name="התקנות_חדש" localSheetId="4" hidden="1">{#N/A,#N/A,FALSE,"השקעות HOT מרוכז ";#N/A,#N/A,FALSE,"תשתיות";#N/A,#N/A,FALSE,"התקנות";#N/A,#N/A,FALSE,"ציוד קצה";#N/A,#N/A,FALSE,"תשתיות IP ורשת תמסורת";#N/A,#N/A,FALSE,"מערכות מידע";#N/A,#N/A,FALSE,"מערכות מידע לפי פרוייקטים";#N/A,#N/A,FALSE,"השקעות אחר"}</definedName>
    <definedName name="התקנות_חדש" hidden="1">{#N/A,#N/A,FALSE,"השקעות HOT מרוכז ";#N/A,#N/A,FALSE,"תשתיות";#N/A,#N/A,FALSE,"התקנות";#N/A,#N/A,FALSE,"ציוד קצה";#N/A,#N/A,FALSE,"תשתיות IP ורשת תמסורת";#N/A,#N/A,FALSE,"מערכות מידע";#N/A,#N/A,FALSE,"מערכות מידע לפי פרוייקטים";#N/A,#N/A,FALSE,"השקעות אחר"}</definedName>
    <definedName name="ו" localSheetId="2" hidden="1">{"גביה התחלה 1",#N/A,FALSE,"ינואר 02";"גביה התחלה 2",#N/A,FALSE,"ינואר 02";"גביה  התחלה 3",#N/A,FALSE,"ינואר 02"}</definedName>
    <definedName name="ו" localSheetId="4" hidden="1">{"גביה התחלה 1",#N/A,FALSE,"ינואר 02";"גביה התחלה 2",#N/A,FALSE,"ינואר 02";"גביה  התחלה 3",#N/A,FALSE,"ינואר 02"}</definedName>
    <definedName name="ו" hidden="1">{"גביה התחלה 1",#N/A,FALSE,"ינואר 02";"גביה התחלה 2",#N/A,FALSE,"ינואר 02";"גביה  התחלה 3",#N/A,FALSE,"ינואר 02"}</definedName>
    <definedName name="וו" localSheetId="2" hidden="1">{"מאזן_בוחן",#N/A,FALSE,"גיליון1";"רוהפ_מפורט",#N/A,FALSE,"גיליון2";"תקציב",#N/A,FALSE,"גיליון3";"רכוש_קבוע",#N/A,FALSE,"גליון 8"}</definedName>
    <definedName name="וו" localSheetId="4" hidden="1">{"מאזן_בוחן",#N/A,FALSE,"גיליון1";"רוהפ_מפורט",#N/A,FALSE,"גיליון2";"תקציב",#N/A,FALSE,"גיליון3";"רכוש_קבוע",#N/A,FALSE,"גליון 8"}</definedName>
    <definedName name="וו" hidden="1">{"מאזן_בוחן",#N/A,FALSE,"גיליון1";"רוהפ_מפורט",#N/A,FALSE,"גיליון2";"תקציב",#N/A,FALSE,"גיליון3";"רכוש_קבוע",#N/A,FALSE,"גליון 8"}</definedName>
    <definedName name="וט" localSheetId="2" hidden="1">{"גביה התחלה 1",#N/A,FALSE,"ינואר 02";"גביה התחלה 2",#N/A,FALSE,"ינואר 02";"גביה  התחלה 3",#N/A,FALSE,"ינואר 02"}</definedName>
    <definedName name="וט" localSheetId="4" hidden="1">{"גביה התחלה 1",#N/A,FALSE,"ינואר 02";"גביה התחלה 2",#N/A,FALSE,"ינואר 02";"גביה  התחלה 3",#N/A,FALSE,"ינואר 02"}</definedName>
    <definedName name="וט" hidden="1">{"גביה התחלה 1",#N/A,FALSE,"ינואר 02";"גביה התחלה 2",#N/A,FALSE,"ינואר 02";"גביה  התחלה 3",#N/A,FALSE,"ינואר 02"}</definedName>
    <definedName name="ון" localSheetId="2" hidden="1">{"גביה התחלה 1",#N/A,FALSE,"ינואר 02";"גביה התחלה 2",#N/A,FALSE,"ינואר 02";"גביה  התחלה 3",#N/A,FALSE,"ינואר 02"}</definedName>
    <definedName name="ון" localSheetId="4" hidden="1">{"גביה התחלה 1",#N/A,FALSE,"ינואר 02";"גביה התחלה 2",#N/A,FALSE,"ינואר 02";"גביה  התחלה 3",#N/A,FALSE,"ינואר 02"}</definedName>
    <definedName name="ון" hidden="1">{"גביה התחלה 1",#N/A,FALSE,"ינואר 02";"גביה התחלה 2",#N/A,FALSE,"ינואר 02";"גביה  התחלה 3",#N/A,FALSE,"ינואר 02"}</definedName>
    <definedName name="וןטםהסבסבה" localSheetId="2" hidden="1">{"גביה התחלה 1",#N/A,FALSE,"ינואר 02";"גביה התחלה 2",#N/A,FALSE,"ינואר 02";"גביה  התחלה 3",#N/A,FALSE,"ינואר 02"}</definedName>
    <definedName name="וןטםהסבסבה" localSheetId="4" hidden="1">{"גביה התחלה 1",#N/A,FALSE,"ינואר 02";"גביה התחלה 2",#N/A,FALSE,"ינואר 02";"גביה  התחלה 3",#N/A,FALSE,"ינואר 02"}</definedName>
    <definedName name="וןטםהסבסבה" hidden="1">{"גביה התחלה 1",#N/A,FALSE,"ינואר 02";"גביה התחלה 2",#N/A,FALSE,"ינואר 02";"גביה  התחלה 3",#N/A,FALSE,"ינואר 02"}</definedName>
    <definedName name="וןםלח" localSheetId="2" hidden="1">{"גביה התחלה 1",#N/A,FALSE,"ינואר 02";"גביה התחלה 2",#N/A,FALSE,"ינואר 02";"גביה  התחלה 3",#N/A,FALSE,"ינואר 02"}</definedName>
    <definedName name="וןםלח" localSheetId="4" hidden="1">{"גביה התחלה 1",#N/A,FALSE,"ינואר 02";"גביה התחלה 2",#N/A,FALSE,"ינואר 02";"גביה  התחלה 3",#N/A,FALSE,"ינואר 02"}</definedName>
    <definedName name="וןםלח" hidden="1">{"גביה התחלה 1",#N/A,FALSE,"ינואר 02";"גביה התחלה 2",#N/A,FALSE,"ינואר 02";"גביה  התחלה 3",#N/A,FALSE,"ינואר 02"}</definedName>
    <definedName name="זבה" localSheetId="2" hidden="1">{"גביה התחלה 1",#N/A,FALSE,"ינואר 02";"גביה התחלה 2",#N/A,FALSE,"ינואר 02";"גביה  התחלה 3",#N/A,FALSE,"ינואר 02"}</definedName>
    <definedName name="זבה" localSheetId="4" hidden="1">{"גביה התחלה 1",#N/A,FALSE,"ינואר 02";"גביה התחלה 2",#N/A,FALSE,"ינואר 02";"גביה  התחלה 3",#N/A,FALSE,"ינואר 02"}</definedName>
    <definedName name="זבה" hidden="1">{"גביה התחלה 1",#N/A,FALSE,"ינואר 02";"גביה התחלה 2",#N/A,FALSE,"ינואר 02";"גביה  התחלה 3",#N/A,FALSE,"ינואר 02"}</definedName>
    <definedName name="זדגחצך" localSheetId="2" hidden="1">{"גביה התחלה 1",#N/A,FALSE,"ינואר 02";"גביה התחלה 2",#N/A,FALSE,"ינואר 02";"גביה  התחלה 3",#N/A,FALSE,"ינואר 02"}</definedName>
    <definedName name="זדגחצך" localSheetId="4" hidden="1">{"גביה התחלה 1",#N/A,FALSE,"ינואר 02";"גביה התחלה 2",#N/A,FALSE,"ינואר 02";"גביה  התחלה 3",#N/A,FALSE,"ינואר 02"}</definedName>
    <definedName name="זדגחצך" hidden="1">{"גביה התחלה 1",#N/A,FALSE,"ינואר 02";"גביה התחלה 2",#N/A,FALSE,"ינואר 02";"גביה  התחלה 3",#N/A,FALSE,"ינואר 02"}</definedName>
    <definedName name="זכיאכלכנחטנטאנארט" localSheetId="2" hidden="1">{"גביה התחלה 1",#N/A,FALSE,"ינואר 02";"גביה התחלה 2",#N/A,FALSE,"ינואר 02";"גביה  התחלה 3",#N/A,FALSE,"ינואר 02"}</definedName>
    <definedName name="זכיאכלכנחטנטאנארט" localSheetId="4" hidden="1">{"גביה התחלה 1",#N/A,FALSE,"ינואר 02";"גביה התחלה 2",#N/A,FALSE,"ינואר 02";"גביה  התחלה 3",#N/A,FALSE,"ינואר 02"}</definedName>
    <definedName name="זכיאכלכנחטנטאנארט" hidden="1">{"גביה התחלה 1",#N/A,FALSE,"ינואר 02";"גביה התחלה 2",#N/A,FALSE,"ינואר 02";"גביה  התחלה 3",#N/A,FALSE,"ינואר 02"}</definedName>
    <definedName name="זןיו62" localSheetId="2" hidden="1">{"גביה התחלה 1",#N/A,FALSE,"ינואר 02";"גביה התחלה 2",#N/A,FALSE,"ינואר 02";"גביה  התחלה 3",#N/A,FALSE,"ינואר 02"}</definedName>
    <definedName name="זןיו62" localSheetId="4" hidden="1">{"גביה התחלה 1",#N/A,FALSE,"ינואר 02";"גביה התחלה 2",#N/A,FALSE,"ינואר 02";"גביה  התחלה 3",#N/A,FALSE,"ינואר 02"}</definedName>
    <definedName name="זןיו62" hidden="1">{"גביה התחלה 1",#N/A,FALSE,"ינואר 02";"גביה התחלה 2",#N/A,FALSE,"ינואר 02";"גביה  התחלה 3",#N/A,FALSE,"ינואר 02"}</definedName>
    <definedName name="זסב" localSheetId="2" hidden="1">{"גביה התחלה 1",#N/A,FALSE,"ינואר 02";"גביה התחלה 2",#N/A,FALSE,"ינואר 02";"גביה  התחלה 3",#N/A,FALSE,"ינואר 02"}</definedName>
    <definedName name="זסב" localSheetId="4" hidden="1">{"גביה התחלה 1",#N/A,FALSE,"ינואר 02";"גביה התחלה 2",#N/A,FALSE,"ינואר 02";"גביה  התחלה 3",#N/A,FALSE,"ינואר 02"}</definedName>
    <definedName name="זסב" hidden="1">{"גביה התחלה 1",#N/A,FALSE,"ינואר 02";"גביה התחלה 2",#N/A,FALSE,"ינואר 02";"גביה  התחלה 3",#N/A,FALSE,"ינואר 02"}</definedName>
    <definedName name="זסבהנ" localSheetId="2" hidden="1">{"גביה התחלה 1",#N/A,FALSE,"ינואר 02";"גביה התחלה 2",#N/A,FALSE,"ינואר 02";"גביה  התחלה 3",#N/A,FALSE,"ינואר 02"}</definedName>
    <definedName name="זסבהנ" localSheetId="4" hidden="1">{"גביה התחלה 1",#N/A,FALSE,"ינואר 02";"גביה התחלה 2",#N/A,FALSE,"ינואר 02";"גביה  התחלה 3",#N/A,FALSE,"ינואר 02"}</definedName>
    <definedName name="זסבהנ" hidden="1">{"גביה התחלה 1",#N/A,FALSE,"ינואר 02";"גביה התחלה 2",#N/A,FALSE,"ינואר 02";"גביה  התחלה 3",#N/A,FALSE,"ינואר 02"}</definedName>
    <definedName name="חטאר" localSheetId="2" hidden="1">{"גביה התחלה 1",#N/A,FALSE,"ינואר 02";"גביה התחלה 2",#N/A,FALSE,"ינואר 02";"גביה  התחלה 3",#N/A,FALSE,"ינואר 02"}</definedName>
    <definedName name="חטאר" localSheetId="4" hidden="1">{"גביה התחלה 1",#N/A,FALSE,"ינואר 02";"גביה התחלה 2",#N/A,FALSE,"ינואר 02";"גביה  התחלה 3",#N/A,FALSE,"ינואר 02"}</definedName>
    <definedName name="חטאר" hidden="1">{"גביה התחלה 1",#N/A,FALSE,"ינואר 02";"גביה התחלה 2",#N/A,FALSE,"ינואר 02";"גביה  התחלה 3",#N/A,FALSE,"ינואר 02"}</definedName>
    <definedName name="חיוכ" localSheetId="2" hidden="1">{"גביה התחלה 1",#N/A,FALSE,"ינואר 02";"גביה התחלה 2",#N/A,FALSE,"ינואר 02";"גביה  התחלה 3",#N/A,FALSE,"ינואר 02"}</definedName>
    <definedName name="חיוכ" localSheetId="4" hidden="1">{"גביה התחלה 1",#N/A,FALSE,"ינואר 02";"גביה התחלה 2",#N/A,FALSE,"ינואר 02";"גביה  התחלה 3",#N/A,FALSE,"ינואר 02"}</definedName>
    <definedName name="חיוכ" hidden="1">{"גביה התחלה 1",#N/A,FALSE,"ינואר 02";"גביה התחלה 2",#N/A,FALSE,"ינואר 02";"גביה  התחלה 3",#N/A,FALSE,"ינואר 02"}</definedName>
    <definedName name="חלון" localSheetId="2" hidden="1">{"גביה התחלה 1",#N/A,FALSE,"ינואר 02";"גביה התחלה 2",#N/A,FALSE,"ינואר 02";"גביה  התחלה 3",#N/A,FALSE,"ינואר 02"}</definedName>
    <definedName name="חלון" localSheetId="4" hidden="1">{"גביה התחלה 1",#N/A,FALSE,"ינואר 02";"גביה התחלה 2",#N/A,FALSE,"ינואר 02";"גביה  התחלה 3",#N/A,FALSE,"ינואר 02"}</definedName>
    <definedName name="חלון" hidden="1">{"גביה התחלה 1",#N/A,FALSE,"ינואר 02";"גביה התחלה 2",#N/A,FALSE,"ינואר 02";"גביה  התחלה 3",#N/A,FALSE,"ינואר 02"}</definedName>
    <definedName name="חלעיגכ" localSheetId="2" hidden="1">{"גביה התחלה 1",#N/A,FALSE,"ינואר 02";"גביה התחלה 2",#N/A,FALSE,"ינואר 02";"גביה  התחלה 3",#N/A,FALSE,"ינואר 02"}</definedName>
    <definedName name="חלעיגכ" localSheetId="4" hidden="1">{"גביה התחלה 1",#N/A,FALSE,"ינואר 02";"גביה התחלה 2",#N/A,FALSE,"ינואר 02";"גביה  התחלה 3",#N/A,FALSE,"ינואר 02"}</definedName>
    <definedName name="חלעיגכ" hidden="1">{"גביה התחלה 1",#N/A,FALSE,"ינואר 02";"גביה התחלה 2",#N/A,FALSE,"ינואר 02";"גביה  התחלה 3",#N/A,FALSE,"ינואר 02"}</definedName>
    <definedName name="חלעע" localSheetId="2" hidden="1">{"גביה התחלה 1",#N/A,FALSE,"ינואר 02";"גביה התחלה 2",#N/A,FALSE,"ינואר 02";"גביה  התחלה 3",#N/A,FALSE,"ינואר 02"}</definedName>
    <definedName name="חלעע" localSheetId="4" hidden="1">{"גביה התחלה 1",#N/A,FALSE,"ינואר 02";"גביה התחלה 2",#N/A,FALSE,"ינואר 02";"גביה  התחלה 3",#N/A,FALSE,"ינואר 02"}</definedName>
    <definedName name="חלעע" hidden="1">{"גביה התחלה 1",#N/A,FALSE,"ינואר 02";"גביה התחלה 2",#N/A,FALSE,"ינואר 02";"גביה  התחלה 3",#N/A,FALSE,"ינואר 02"}</definedName>
    <definedName name="חענני" localSheetId="2" hidden="1">{"גביה התחלה 1",#N/A,FALSE,"ינואר 02";"גביה התחלה 2",#N/A,FALSE,"ינואר 02";"גביה  התחלה 3",#N/A,FALSE,"ינואר 02"}</definedName>
    <definedName name="חענני" localSheetId="4" hidden="1">{"גביה התחלה 1",#N/A,FALSE,"ינואר 02";"גביה התחלה 2",#N/A,FALSE,"ינואר 02";"גביה  התחלה 3",#N/A,FALSE,"ינואר 02"}</definedName>
    <definedName name="חענני" hidden="1">{"גביה התחלה 1",#N/A,FALSE,"ינואר 02";"גביה התחלה 2",#N/A,FALSE,"ינואר 02";"גביה  התחלה 3",#N/A,FALSE,"ינואר 02"}</definedName>
    <definedName name="חצל" localSheetId="2" hidden="1">{"גביה התחלה 1",#N/A,FALSE,"ינואר 02";"גביה התחלה 2",#N/A,FALSE,"ינואר 02";"גביה  התחלה 3",#N/A,FALSE,"ינואר 02"}</definedName>
    <definedName name="חצל" localSheetId="4" hidden="1">{"גביה התחלה 1",#N/A,FALSE,"ינואר 02";"גביה התחלה 2",#N/A,FALSE,"ינואר 02";"גביה  התחלה 3",#N/A,FALSE,"ינואר 02"}</definedName>
    <definedName name="חצל" hidden="1">{"גביה התחלה 1",#N/A,FALSE,"ינואר 02";"גביה התחלה 2",#N/A,FALSE,"ינואר 02";"גביה  התחלה 3",#N/A,FALSE,"ינואר 02"}</definedName>
    <definedName name="ט6קר3" localSheetId="2" hidden="1">{"גביה התחלה 1",#N/A,FALSE,"ינואר 02";"גביה התחלה 2",#N/A,FALSE,"ינואר 02";"גביה  התחלה 3",#N/A,FALSE,"ינואר 02"}</definedName>
    <definedName name="ט6קר3" localSheetId="4" hidden="1">{"גביה התחלה 1",#N/A,FALSE,"ינואר 02";"גביה התחלה 2",#N/A,FALSE,"ינואר 02";"גביה  התחלה 3",#N/A,FALSE,"ינואר 02"}</definedName>
    <definedName name="ט6קר3" hidden="1">{"גביה התחלה 1",#N/A,FALSE,"ינואר 02";"גביה התחלה 2",#N/A,FALSE,"ינואר 02";"גביה  התחלה 3",#N/A,FALSE,"ינואר 02"}</definedName>
    <definedName name="טאטא" localSheetId="2" hidden="1">{"גביה התחלה 1",#N/A,FALSE,"ינואר 02";"גביה התחלה 2",#N/A,FALSE,"ינואר 02";"גביה  התחלה 3",#N/A,FALSE,"ינואר 02"}</definedName>
    <definedName name="טאטא" localSheetId="4" hidden="1">{"גביה התחלה 1",#N/A,FALSE,"ינואר 02";"גביה התחלה 2",#N/A,FALSE,"ינואר 02";"גביה  התחלה 3",#N/A,FALSE,"ינואר 02"}</definedName>
    <definedName name="טאטא" hidden="1">{"גביה התחלה 1",#N/A,FALSE,"ינואר 02";"גביה התחלה 2",#N/A,FALSE,"ינואר 02";"גביה  התחלה 3",#N/A,FALSE,"ינואר 02"}</definedName>
    <definedName name="טארק" localSheetId="2" hidden="1">{"גביה התחלה 1",#N/A,FALSE,"ינואר 02";"גביה התחלה 2",#N/A,FALSE,"ינואר 02";"גביה  התחלה 3",#N/A,FALSE,"ינואר 02"}</definedName>
    <definedName name="טארק" localSheetId="4" hidden="1">{"גביה התחלה 1",#N/A,FALSE,"ינואר 02";"גביה התחלה 2",#N/A,FALSE,"ינואר 02";"גביה  התחלה 3",#N/A,FALSE,"ינואר 02"}</definedName>
    <definedName name="טארק" hidden="1">{"גביה התחלה 1",#N/A,FALSE,"ינואר 02";"גביה התחלה 2",#N/A,FALSE,"ינואר 02";"גביה  התחלה 3",#N/A,FALSE,"ינואר 02"}</definedName>
    <definedName name="טויח0" localSheetId="2" hidden="1">{"גביה התחלה 1",#N/A,FALSE,"ינואר 02";"גביה התחלה 2",#N/A,FALSE,"ינואר 02";"גביה  התחלה 3",#N/A,FALSE,"ינואר 02"}</definedName>
    <definedName name="טויח0" localSheetId="4" hidden="1">{"גביה התחלה 1",#N/A,FALSE,"ינואר 02";"גביה התחלה 2",#N/A,FALSE,"ינואר 02";"גביה  התחלה 3",#N/A,FALSE,"ינואר 02"}</definedName>
    <definedName name="טויח0" hidden="1">{"גביה התחלה 1",#N/A,FALSE,"ינואר 02";"גביה התחלה 2",#N/A,FALSE,"ינואר 02";"גביה  התחלה 3",#N/A,FALSE,"ינואר 02"}</definedName>
    <definedName name="טויחנמ" localSheetId="2" hidden="1">{"גביה התחלה 1",#N/A,FALSE,"ינואר 02";"גביה התחלה 2",#N/A,FALSE,"ינואר 02";"גביה  התחלה 3",#N/A,FALSE,"ינואר 02"}</definedName>
    <definedName name="טויחנמ" localSheetId="4" hidden="1">{"גביה התחלה 1",#N/A,FALSE,"ינואר 02";"גביה התחלה 2",#N/A,FALSE,"ינואר 02";"גביה  התחלה 3",#N/A,FALSE,"ינואר 02"}</definedName>
    <definedName name="טויחנמ" hidden="1">{"גביה התחלה 1",#N/A,FALSE,"ינואר 02";"גביה התחלה 2",#N/A,FALSE,"ינואר 02";"גביה  התחלה 3",#N/A,FALSE,"ינואר 02"}</definedName>
    <definedName name="טון" localSheetId="2" hidden="1">{"גביה התחלה 1",#N/A,FALSE,"ינואר 02";"גביה התחלה 2",#N/A,FALSE,"ינואר 02";"גביה  התחלה 3",#N/A,FALSE,"ינואר 02"}</definedName>
    <definedName name="טון" localSheetId="4" hidden="1">{"גביה התחלה 1",#N/A,FALSE,"ינואר 02";"גביה התחלה 2",#N/A,FALSE,"ינואר 02";"גביה  התחלה 3",#N/A,FALSE,"ינואר 02"}</definedName>
    <definedName name="טון" hidden="1">{"גביה התחלה 1",#N/A,FALSE,"ינואר 02";"גביה התחלה 2",#N/A,FALSE,"ינואר 02";"גביה  התחלה 3",#N/A,FALSE,"ינואר 02"}</definedName>
    <definedName name="טטטט" localSheetId="2" hidden="1">{"גביה התחלה 1",#N/A,FALSE,"ינואר 02";"גביה התחלה 2",#N/A,FALSE,"ינואר 02";"גביה  התחלה 3",#N/A,FALSE,"ינואר 02"}</definedName>
    <definedName name="טטטט" localSheetId="4" hidden="1">{"גביה התחלה 1",#N/A,FALSE,"ינואר 02";"גביה התחלה 2",#N/A,FALSE,"ינואר 02";"גביה  התחלה 3",#N/A,FALSE,"ינואר 02"}</definedName>
    <definedName name="טטטט" hidden="1">{"גביה התחלה 1",#N/A,FALSE,"ינואר 02";"גביה התחלה 2",#N/A,FALSE,"ינואר 02";"גביה  התחלה 3",#N/A,FALSE,"ינואר 02"}</definedName>
    <definedName name="טיו" localSheetId="2" hidden="1">{"גביה התחלה 1",#N/A,FALSE,"ינואר 02";"גביה התחלה 2",#N/A,FALSE,"ינואר 02";"גביה  התחלה 3",#N/A,FALSE,"ינואר 02"}</definedName>
    <definedName name="טיו" localSheetId="4" hidden="1">{"גביה התחלה 1",#N/A,FALSE,"ינואר 02";"גביה התחלה 2",#N/A,FALSE,"ינואר 02";"גביה  התחלה 3",#N/A,FALSE,"ינואר 02"}</definedName>
    <definedName name="טיו" hidden="1">{"גביה התחלה 1",#N/A,FALSE,"ינואר 02";"גביה התחלה 2",#N/A,FALSE,"ינואר 02";"גביה  התחלה 3",#N/A,FALSE,"ינואר 02"}</definedName>
    <definedName name="טלקום" localSheetId="2" hidden="1">{"גביה התחלה 1",#N/A,FALSE,"ינואר 02";"גביה התחלה 2",#N/A,FALSE,"ינואר 02";"גביה  התחלה 3",#N/A,FALSE,"ינואר 02"}</definedName>
    <definedName name="טלקום" localSheetId="4" hidden="1">{"גביה התחלה 1",#N/A,FALSE,"ינואר 02";"גביה התחלה 2",#N/A,FALSE,"ינואר 02";"גביה  התחלה 3",#N/A,FALSE,"ינואר 02"}</definedName>
    <definedName name="טלקום" hidden="1">{"גביה התחלה 1",#N/A,FALSE,"ינואר 02";"גביה התחלה 2",#N/A,FALSE,"ינואר 02";"גביה  התחלה 3",#N/A,FALSE,"ינואר 02"}</definedName>
    <definedName name="י" localSheetId="2" hidden="1">{"גביה התחלה 1",#N/A,FALSE,"ינואר 02";"גביה התחלה 2",#N/A,FALSE,"ינואר 02";"גביה  התחלה 3",#N/A,FALSE,"ינואר 02"}</definedName>
    <definedName name="י" localSheetId="4" hidden="1">{"גביה התחלה 1",#N/A,FALSE,"ינואר 02";"גביה התחלה 2",#N/A,FALSE,"ינואר 02";"גביה  התחלה 3",#N/A,FALSE,"ינואר 02"}</definedName>
    <definedName name="י" hidden="1">{"גביה התחלה 1",#N/A,FALSE,"ינואר 02";"גביה התחלה 2",#N/A,FALSE,"ינואר 02";"גביה  התחלה 3",#N/A,FALSE,"ינואר 02"}</definedName>
    <definedName name="יהנ" localSheetId="2" hidden="1">{"גביה התחלה 1",#N/A,FALSE,"ינואר 02";"גביה התחלה 2",#N/A,FALSE,"ינואר 02";"גביה  התחלה 3",#N/A,FALSE,"ינואר 02"}</definedName>
    <definedName name="יהנ" localSheetId="4" hidden="1">{"גביה התחלה 1",#N/A,FALSE,"ינואר 02";"גביה התחלה 2",#N/A,FALSE,"ינואר 02";"גביה  התחלה 3",#N/A,FALSE,"ינואר 02"}</definedName>
    <definedName name="יהנ" hidden="1">{"גביה התחלה 1",#N/A,FALSE,"ינואר 02";"גביה התחלה 2",#N/A,FALSE,"ינואר 02";"גביה  התחלה 3",#N/A,FALSE,"ינואר 02"}</definedName>
    <definedName name="יחטן" localSheetId="2" hidden="1">{"גביה התחלה 1",#N/A,FALSE,"ינואר 02";"גביה התחלה 2",#N/A,FALSE,"ינואר 02";"גביה  התחלה 3",#N/A,FALSE,"ינואר 02"}</definedName>
    <definedName name="יחטן" localSheetId="4" hidden="1">{"גביה התחלה 1",#N/A,FALSE,"ינואר 02";"גביה התחלה 2",#N/A,FALSE,"ינואר 02";"גביה  התחלה 3",#N/A,FALSE,"ינואר 02"}</definedName>
    <definedName name="יחטן" hidden="1">{"גביה התחלה 1",#N/A,FALSE,"ינואר 02";"גביה התחלה 2",#N/A,FALSE,"ינואר 02";"גביה  התחלה 3",#N/A,FALSE,"ינואר 02"}</definedName>
    <definedName name="יחל" localSheetId="2" hidden="1">{"גביה התחלה 1",#N/A,FALSE,"ינואר 02";"גביה התחלה 2",#N/A,FALSE,"ינואר 02";"גביה  התחלה 3",#N/A,FALSE,"ינואר 02"}</definedName>
    <definedName name="יחל" localSheetId="4" hidden="1">{"גביה התחלה 1",#N/A,FALSE,"ינואר 02";"גביה התחלה 2",#N/A,FALSE,"ינואר 02";"גביה  התחלה 3",#N/A,FALSE,"ינואר 02"}</definedName>
    <definedName name="יחל" hidden="1">{"גביה התחלה 1",#N/A,FALSE,"ינואר 02";"גביה התחלה 2",#N/A,FALSE,"ינואר 02";"גביה  התחלה 3",#N/A,FALSE,"ינואר 02"}</definedName>
    <definedName name="יחלעיןט" localSheetId="2" hidden="1">{"גביה התחלה 1",#N/A,FALSE,"ינואר 02";"גביה התחלה 2",#N/A,FALSE,"ינואר 02";"גביה  התחלה 3",#N/A,FALSE,"ינואר 02"}</definedName>
    <definedName name="יחלעיןט" localSheetId="4" hidden="1">{"גביה התחלה 1",#N/A,FALSE,"ינואר 02";"גביה התחלה 2",#N/A,FALSE,"ינואר 02";"גביה  התחלה 3",#N/A,FALSE,"ינואר 02"}</definedName>
    <definedName name="יחלעיןט" hidden="1">{"גביה התחלה 1",#N/A,FALSE,"ינואר 02";"גביה התחלה 2",#N/A,FALSE,"ינואר 02";"גביה  התחלה 3",#N/A,FALSE,"ינואר 02"}</definedName>
    <definedName name="יניב" localSheetId="2" hidden="1">{"גביה התחלה 1",#N/A,FALSE,"ינואר 02";"גביה התחלה 2",#N/A,FALSE,"ינואר 02";"גביה  התחלה 3",#N/A,FALSE,"ינואר 02"}</definedName>
    <definedName name="יניב" localSheetId="4" hidden="1">{"גביה התחלה 1",#N/A,FALSE,"ינואר 02";"גביה התחלה 2",#N/A,FALSE,"ינואר 02";"גביה  התחלה 3",#N/A,FALSE,"ינואר 02"}</definedName>
    <definedName name="יניב" hidden="1">{"גביה התחלה 1",#N/A,FALSE,"ינואר 02";"גביה התחלה 2",#N/A,FALSE,"ינואר 02";"גביה  התחלה 3",#N/A,FALSE,"ינואר 02"}</definedName>
    <definedName name="יתרה" localSheetId="2" hidden="1">{"גביה התחלה 1",#N/A,FALSE,"ינואר 02";"גביה התחלה 2",#N/A,FALSE,"ינואר 02";"גביה  התחלה 3",#N/A,FALSE,"ינואר 02"}</definedName>
    <definedName name="יתרה" localSheetId="4" hidden="1">{"גביה התחלה 1",#N/A,FALSE,"ינואר 02";"גביה התחלה 2",#N/A,FALSE,"ינואר 02";"גביה  התחלה 3",#N/A,FALSE,"ינואר 02"}</definedName>
    <definedName name="יתרה" hidden="1">{"גביה התחלה 1",#N/A,FALSE,"ינואר 02";"גביה התחלה 2",#N/A,FALSE,"ינואר 02";"גביה  התחלה 3",#N/A,FALSE,"ינואר 02"}</definedName>
    <definedName name="כ" localSheetId="2" hidden="1">{"גביה התחלה 1",#N/A,FALSE,"ינואר 02";"גביה התחלה 2",#N/A,FALSE,"ינואר 02";"גביה  התחלה 3",#N/A,FALSE,"ינואר 02"}</definedName>
    <definedName name="כ" localSheetId="4" hidden="1">{"גביה התחלה 1",#N/A,FALSE,"ינואר 02";"גביה התחלה 2",#N/A,FALSE,"ינואר 02";"גביה  התחלה 3",#N/A,FALSE,"ינואר 02"}</definedName>
    <definedName name="כ" hidden="1">{"גביה התחלה 1",#N/A,FALSE,"ינואר 02";"גביה התחלה 2",#N/A,FALSE,"ינואר 02";"גביה  התחלה 3",#N/A,FALSE,"ינואר 02"}</definedName>
    <definedName name="ך.חטטועא5רהטארכהואכנא" localSheetId="2" hidden="1">{"גביה התחלה 1",#N/A,FALSE,"ינואר 02";"גביה התחלה 2",#N/A,FALSE,"ינואר 02";"גביה  התחלה 3",#N/A,FALSE,"ינואר 02"}</definedName>
    <definedName name="ך.חטטועא5רהטארכהואכנא" localSheetId="4" hidden="1">{"גביה התחלה 1",#N/A,FALSE,"ינואר 02";"גביה התחלה 2",#N/A,FALSE,"ינואר 02";"גביה  התחלה 3",#N/A,FALSE,"ינואר 02"}</definedName>
    <definedName name="ך.חטטועא5רהטארכהואכנא" hidden="1">{"גביה התחלה 1",#N/A,FALSE,"ינואר 02";"גביה התחלה 2",#N/A,FALSE,"ינואר 02";"גביה  התחלה 3",#N/A,FALSE,"ינואר 02"}</definedName>
    <definedName name="כגכג" localSheetId="2" hidden="1">{"גביה התחלה 1",#N/A,FALSE,"ינואר 02";"גביה התחלה 2",#N/A,FALSE,"ינואר 02";"גביה  התחלה 3",#N/A,FALSE,"ינואר 02"}</definedName>
    <definedName name="כגכג" localSheetId="4" hidden="1">{"גביה התחלה 1",#N/A,FALSE,"ינואר 02";"גביה התחלה 2",#N/A,FALSE,"ינואר 02";"גביה  התחלה 3",#N/A,FALSE,"ינואר 02"}</definedName>
    <definedName name="כגכג" hidden="1">{"גביה התחלה 1",#N/A,FALSE,"ינואר 02";"גביה התחלה 2",#N/A,FALSE,"ינואר 02";"גביה  התחלה 3",#N/A,FALSE,"ינואר 02"}</definedName>
    <definedName name="כדגכע" localSheetId="2" hidden="1">{"גביה התחלה 1",#N/A,FALSE,"ינואר 02";"גביה התחלה 2",#N/A,FALSE,"ינואר 02";"גביה  התחלה 3",#N/A,FALSE,"ינואר 02"}</definedName>
    <definedName name="כדגכע" localSheetId="4" hidden="1">{"גביה התחלה 1",#N/A,FALSE,"ינואר 02";"גביה התחלה 2",#N/A,FALSE,"ינואר 02";"גביה  התחלה 3",#N/A,FALSE,"ינואר 02"}</definedName>
    <definedName name="כדגכע" hidden="1">{"גביה התחלה 1",#N/A,FALSE,"ינואר 02";"גביה התחלה 2",#N/A,FALSE,"ינואר 02";"גביה  התחלה 3",#N/A,FALSE,"ינואר 02"}</definedName>
    <definedName name="כהאע" localSheetId="2" hidden="1">{"גביה התחלה 1",#N/A,FALSE,"ינואר 02";"גביה התחלה 2",#N/A,FALSE,"ינואר 02";"גביה  התחלה 3",#N/A,FALSE,"ינואר 02"}</definedName>
    <definedName name="כהאע" localSheetId="4" hidden="1">{"גביה התחלה 1",#N/A,FALSE,"ינואר 02";"גביה התחלה 2",#N/A,FALSE,"ינואר 02";"גביה  התחלה 3",#N/A,FALSE,"ינואר 02"}</definedName>
    <definedName name="כהאע" hidden="1">{"גביה התחלה 1",#N/A,FALSE,"ינואר 02";"גביה התחלה 2",#N/A,FALSE,"ינואר 02";"גביה  התחלה 3",#N/A,FALSE,"ינואר 02"}</definedName>
    <definedName name="כי" localSheetId="2" hidden="1">{"גביה התחלה 1",#N/A,FALSE,"ינואר 02";"גביה התחלה 2",#N/A,FALSE,"ינואר 02";"גביה  התחלה 3",#N/A,FALSE,"ינואר 02"}</definedName>
    <definedName name="כי" localSheetId="4" hidden="1">{"גביה התחלה 1",#N/A,FALSE,"ינואר 02";"גביה התחלה 2",#N/A,FALSE,"ינואר 02";"גביה  התחלה 3",#N/A,FALSE,"ינואר 02"}</definedName>
    <definedName name="כי" hidden="1">{"גביה התחלה 1",#N/A,FALSE,"ינואר 02";"גביה התחלה 2",#N/A,FALSE,"ינואר 02";"גביה  התחלה 3",#N/A,FALSE,"ינואר 02"}</definedName>
    <definedName name="ךך" localSheetId="2" hidden="1">{#N/A,#N/A,FALSE,"השקעות HOT מרוכז ";#N/A,#N/A,FALSE,"תשתיות";#N/A,#N/A,FALSE,"התקנות";#N/A,#N/A,FALSE,"ציוד קצה";#N/A,#N/A,FALSE,"תשתיות IP ורשת תמסורת";#N/A,#N/A,FALSE,"מערכות מידע";#N/A,#N/A,FALSE,"מערכות מידע לפי פרוייקטים";#N/A,#N/A,FALSE,"השקעות אחר"}</definedName>
    <definedName name="ךך" localSheetId="4" hidden="1">{#N/A,#N/A,FALSE,"השקעות HOT מרוכז ";#N/A,#N/A,FALSE,"תשתיות";#N/A,#N/A,FALSE,"התקנות";#N/A,#N/A,FALSE,"ציוד קצה";#N/A,#N/A,FALSE,"תשתיות IP ורשת תמסורת";#N/A,#N/A,FALSE,"מערכות מידע";#N/A,#N/A,FALSE,"מערכות מידע לפי פרוייקטים";#N/A,#N/A,FALSE,"השקעות אחר"}</definedName>
    <definedName name="ךך" hidden="1">{#N/A,#N/A,FALSE,"השקעות HOT מרוכז ";#N/A,#N/A,FALSE,"תשתיות";#N/A,#N/A,FALSE,"התקנות";#N/A,#N/A,FALSE,"ציוד קצה";#N/A,#N/A,FALSE,"תשתיות IP ורשת תמסורת";#N/A,#N/A,FALSE,"מערכות מידע";#N/A,#N/A,FALSE,"מערכות מידע לפי פרוייקטים";#N/A,#N/A,FALSE,"השקעות אחר"}</definedName>
    <definedName name="ךךך" localSheetId="2" hidden="1">{#N/A,#N/A,FALSE,"רווח והפסד HOT";#N/A,#N/A,FALSE,"הכנסות";#N/A,#N/A,FALSE,"הוצאות תפעול עיקריים";#N/A,#N/A,FALSE,"תוכן";#N/A,#N/A,FALSE,"אחזקת רשת";#N/A,#N/A,FALSE,"תפעול אחרות";#N/A,#N/A,FALSE,"שכר דירה תפעול";#N/A,#N/A,FALSE,"שיווק";#N/A,#N/A,FALSE,"הנהלה"}</definedName>
    <definedName name="ךךך" localSheetId="4" hidden="1">{#N/A,#N/A,FALSE,"רווח והפסד HOT";#N/A,#N/A,FALSE,"הכנסות";#N/A,#N/A,FALSE,"הוצאות תפעול עיקריים";#N/A,#N/A,FALSE,"תוכן";#N/A,#N/A,FALSE,"אחזקת רשת";#N/A,#N/A,FALSE,"תפעול אחרות";#N/A,#N/A,FALSE,"שכר דירה תפעול";#N/A,#N/A,FALSE,"שיווק";#N/A,#N/A,FALSE,"הנהלה"}</definedName>
    <definedName name="ךךך" hidden="1">{#N/A,#N/A,FALSE,"רווח והפסד HOT";#N/A,#N/A,FALSE,"הכנסות";#N/A,#N/A,FALSE,"הוצאות תפעול עיקריים";#N/A,#N/A,FALSE,"תוכן";#N/A,#N/A,FALSE,"אחזקת רשת";#N/A,#N/A,FALSE,"תפעול אחרות";#N/A,#N/A,FALSE,"שכר דירה תפעול";#N/A,#N/A,FALSE,"שיווק";#N/A,#N/A,FALSE,"הנהלה"}</definedName>
    <definedName name="כליע" localSheetId="2" hidden="1">{"גביה התחלה 1",#N/A,FALSE,"ינואר 02";"גביה התחלה 2",#N/A,FALSE,"ינואר 02";"גביה  התחלה 3",#N/A,FALSE,"ינואר 02"}</definedName>
    <definedName name="כליע" localSheetId="4" hidden="1">{"גביה התחלה 1",#N/A,FALSE,"ינואר 02";"גביה התחלה 2",#N/A,FALSE,"ינואר 02";"גביה  התחלה 3",#N/A,FALSE,"ינואר 02"}</definedName>
    <definedName name="כליע" hidden="1">{"גביה התחלה 1",#N/A,FALSE,"ינואר 02";"גביה התחלה 2",#N/A,FALSE,"ינואר 02";"גביה  התחלה 3",#N/A,FALSE,"ינואר 02"}</definedName>
    <definedName name="ךלךל" localSheetId="2" hidden="1">{"גביה התחלה 1",#N/A,FALSE,"ינואר 02";"גביה התחלה 2",#N/A,FALSE,"ינואר 02";"גביה  התחלה 3",#N/A,FALSE,"ינואר 02"}</definedName>
    <definedName name="ךלךל" localSheetId="4" hidden="1">{"גביה התחלה 1",#N/A,FALSE,"ינואר 02";"גביה התחלה 2",#N/A,FALSE,"ינואר 02";"גביה  התחלה 3",#N/A,FALSE,"ינואר 02"}</definedName>
    <definedName name="ךלךל" hidden="1">{"גביה התחלה 1",#N/A,FALSE,"ינואר 02";"גביה התחלה 2",#N/A,FALSE,"ינואר 02";"גביה  התחלה 3",#N/A,FALSE,"ינואר 02"}</definedName>
    <definedName name="ךלןו" localSheetId="2" hidden="1">{"גביה התחלה 1",#N/A,FALSE,"ינואר 02";"גביה התחלה 2",#N/A,FALSE,"ינואר 02";"גביה  התחלה 3",#N/A,FALSE,"ינואר 02"}</definedName>
    <definedName name="ךלןו" localSheetId="4" hidden="1">{"גביה התחלה 1",#N/A,FALSE,"ינואר 02";"גביה התחלה 2",#N/A,FALSE,"ינואר 02";"גביה  התחלה 3",#N/A,FALSE,"ינואר 02"}</definedName>
    <definedName name="ךלןו" hidden="1">{"גביה התחלה 1",#N/A,FALSE,"ינואר 02";"גביה התחלה 2",#N/A,FALSE,"ינואר 02";"גביה  התחלה 3",#N/A,FALSE,"ינואר 02"}</definedName>
    <definedName name="ךןין1" localSheetId="2" hidden="1">{"גביה התחלה 1",#N/A,FALSE,"ינואר 02";"גביה התחלה 2",#N/A,FALSE,"ינואר 02";"גביה  התחלה 3",#N/A,FALSE,"ינואר 02"}</definedName>
    <definedName name="ךןין1" localSheetId="4" hidden="1">{"גביה התחלה 1",#N/A,FALSE,"ינואר 02";"גביה התחלה 2",#N/A,FALSE,"ינואר 02";"גביה  התחלה 3",#N/A,FALSE,"ינואר 02"}</definedName>
    <definedName name="ךןין1" hidden="1">{"גביה התחלה 1",#N/A,FALSE,"ינואר 02";"גביה התחלה 2",#N/A,FALSE,"ינואר 02";"גביה  התחלה 3",#N/A,FALSE,"ינואר 02"}</definedName>
    <definedName name="כע" localSheetId="2" hidden="1">{"גביה התחלה 1",#N/A,FALSE,"ינואר 02";"גביה התחלה 2",#N/A,FALSE,"ינואר 02";"גביה  התחלה 3",#N/A,FALSE,"ינואר 02"}</definedName>
    <definedName name="כע" localSheetId="4" hidden="1">{"גביה התחלה 1",#N/A,FALSE,"ינואר 02";"גביה התחלה 2",#N/A,FALSE,"ינואר 02";"גביה  התחלה 3",#N/A,FALSE,"ינואר 02"}</definedName>
    <definedName name="כע" hidden="1">{"גביה התחלה 1",#N/A,FALSE,"ינואר 02";"גביה התחלה 2",#N/A,FALSE,"ינואר 02";"גביה  התחלה 3",#N/A,FALSE,"ינואר 02"}</definedName>
    <definedName name="ךףיחלןעי" localSheetId="2" hidden="1">{"גביה התחלה 1",#N/A,FALSE,"ינואר 02";"גביה התחלה 2",#N/A,FALSE,"ינואר 02";"גביה  התחלה 3",#N/A,FALSE,"ינואר 02"}</definedName>
    <definedName name="ךףיחלןעי" localSheetId="4" hidden="1">{"גביה התחלה 1",#N/A,FALSE,"ינואר 02";"גביה התחלה 2",#N/A,FALSE,"ינואר 02";"גביה  התחלה 3",#N/A,FALSE,"ינואר 02"}</definedName>
    <definedName name="ךףיחלןעי" hidden="1">{"גביה התחלה 1",#N/A,FALSE,"ינואר 02";"גביה התחלה 2",#N/A,FALSE,"ינואר 02";"גביה  התחלה 3",#N/A,FALSE,"ינואר 02"}</definedName>
    <definedName name="כץ" localSheetId="2" hidden="1">{"גביה התחלה 1",#N/A,FALSE,"ינואר 02";"גביה התחלה 2",#N/A,FALSE,"ינואר 02";"גביה  התחלה 3",#N/A,FALSE,"ינואר 02"}</definedName>
    <definedName name="כץ" localSheetId="4" hidden="1">{"גביה התחלה 1",#N/A,FALSE,"ינואר 02";"גביה התחלה 2",#N/A,FALSE,"ינואר 02";"גביה  התחלה 3",#N/A,FALSE,"ינואר 02"}</definedName>
    <definedName name="כץ" hidden="1">{"גביה התחלה 1",#N/A,FALSE,"ינואר 02";"גביה התחלה 2",#N/A,FALSE,"ינואר 02";"גביה  התחלה 3",#N/A,FALSE,"ינואר 02"}</definedName>
    <definedName name="כרע" localSheetId="2" hidden="1">{"גביה התחלה 1",#N/A,FALSE,"ינואר 02";"גביה התחלה 2",#N/A,FALSE,"ינואר 02";"גביה  התחלה 3",#N/A,FALSE,"ינואר 02"}</definedName>
    <definedName name="כרע" localSheetId="4" hidden="1">{"גביה התחלה 1",#N/A,FALSE,"ינואר 02";"גביה התחלה 2",#N/A,FALSE,"ינואר 02";"גביה  התחלה 3",#N/A,FALSE,"ינואר 02"}</definedName>
    <definedName name="כרע" hidden="1">{"גביה התחלה 1",#N/A,FALSE,"ינואר 02";"גביה התחלה 2",#N/A,FALSE,"ינואר 02";"גביה  התחלה 3",#N/A,FALSE,"ינואר 02"}</definedName>
    <definedName name="ל" localSheetId="2" hidden="1">{"גביה התחלה 1",#N/A,FALSE,"ינואר 02";"גביה התחלה 2",#N/A,FALSE,"ינואר 02";"גביה  התחלה 3",#N/A,FALSE,"ינואר 02"}</definedName>
    <definedName name="ל" localSheetId="4" hidden="1">{"גביה התחלה 1",#N/A,FALSE,"ינואר 02";"גביה התחלה 2",#N/A,FALSE,"ינואר 02";"גביה  התחלה 3",#N/A,FALSE,"ינואר 02"}</definedName>
    <definedName name="ל" hidden="1">{"גביה התחלה 1",#N/A,FALSE,"ינואר 02";"גביה התחלה 2",#N/A,FALSE,"ינואר 02";"גביה  התחלה 3",#N/A,FALSE,"ינואר 02"}</definedName>
    <definedName name="לחחח" localSheetId="2" hidden="1">{"גביה התחלה 1",#N/A,FALSE,"ינואר 02";"גביה התחלה 2",#N/A,FALSE,"ינואר 02";"גביה  התחלה 3",#N/A,FALSE,"ינואר 02"}</definedName>
    <definedName name="לחחח" localSheetId="4" hidden="1">{"גביה התחלה 1",#N/A,FALSE,"ינואר 02";"גביה התחלה 2",#N/A,FALSE,"ינואר 02";"גביה  התחלה 3",#N/A,FALSE,"ינואר 02"}</definedName>
    <definedName name="לחחח" hidden="1">{"גביה התחלה 1",#N/A,FALSE,"ינואר 02";"גביה התחלה 2",#N/A,FALSE,"ינואר 02";"גביה  התחלה 3",#N/A,FALSE,"ינואר 02"}</definedName>
    <definedName name="לחייייי" localSheetId="2" hidden="1">{"גביה התחלה 1",#N/A,FALSE,"ינואר 02";"גביה התחלה 2",#N/A,FALSE,"ינואר 02";"גביה  התחלה 3",#N/A,FALSE,"ינואר 02"}</definedName>
    <definedName name="לחייייי" localSheetId="4" hidden="1">{"גביה התחלה 1",#N/A,FALSE,"ינואר 02";"גביה התחלה 2",#N/A,FALSE,"ינואר 02";"גביה  התחלה 3",#N/A,FALSE,"ינואר 02"}</definedName>
    <definedName name="לחייייי" hidden="1">{"גביה התחלה 1",#N/A,FALSE,"ינואר 02";"גביה התחלה 2",#N/A,FALSE,"ינואר 02";"גביה  התחלה 3",#N/A,FALSE,"ינואר 02"}</definedName>
    <definedName name="לחיעככ" localSheetId="2" hidden="1">{"גביה התחלה 1",#N/A,FALSE,"ינואר 02";"גביה התחלה 2",#N/A,FALSE,"ינואר 02";"גביה  התחלה 3",#N/A,FALSE,"ינואר 02"}</definedName>
    <definedName name="לחיעככ" localSheetId="4" hidden="1">{"גביה התחלה 1",#N/A,FALSE,"ינואר 02";"גביה התחלה 2",#N/A,FALSE,"ינואר 02";"גביה  התחלה 3",#N/A,FALSE,"ינואר 02"}</definedName>
    <definedName name="לחיעככ" hidden="1">{"גביה התחלה 1",#N/A,FALSE,"ינואר 02";"גביה התחלה 2",#N/A,FALSE,"ינואר 02";"גביה  התחלה 3",#N/A,FALSE,"ינואר 02"}</definedName>
    <definedName name="לחןו" localSheetId="2" hidden="1">{"גביה התחלה 1",#N/A,FALSE,"ינואר 02";"גביה התחלה 2",#N/A,FALSE,"ינואר 02";"גביה  התחלה 3",#N/A,FALSE,"ינואר 02"}</definedName>
    <definedName name="לחןו" localSheetId="4" hidden="1">{"גביה התחלה 1",#N/A,FALSE,"ינואר 02";"גביה התחלה 2",#N/A,FALSE,"ינואר 02";"גביה  התחלה 3",#N/A,FALSE,"ינואר 02"}</definedName>
    <definedName name="לחןו" hidden="1">{"גביה התחלה 1",#N/A,FALSE,"ינואר 02";"גביה התחלה 2",#N/A,FALSE,"ינואר 02";"גביה  התחלה 3",#N/A,FALSE,"ינואר 02"}</definedName>
    <definedName name="ליהי" localSheetId="2" hidden="1">{"גביה התחלה 1",#N/A,FALSE,"ינואר 02";"גביה התחלה 2",#N/A,FALSE,"ינואר 02";"גביה  התחלה 3",#N/A,FALSE,"ינואר 02"}</definedName>
    <definedName name="ליהי" localSheetId="4" hidden="1">{"גביה התחלה 1",#N/A,FALSE,"ינואר 02";"גביה התחלה 2",#N/A,FALSE,"ינואר 02";"גביה  התחלה 3",#N/A,FALSE,"ינואר 02"}</definedName>
    <definedName name="ליהי" hidden="1">{"גביה התחלה 1",#N/A,FALSE,"ינואר 02";"גביה התחלה 2",#N/A,FALSE,"ינואר 02";"גביה  התחלה 3",#N/A,FALSE,"ינואר 02"}</definedName>
    <definedName name="ליהיעכגגרד" localSheetId="2" hidden="1">{"גביה התחלה 1",#N/A,FALSE,"ינואר 02";"גביה התחלה 2",#N/A,FALSE,"ינואר 02";"גביה  התחלה 3",#N/A,FALSE,"ינואר 02"}</definedName>
    <definedName name="ליהיעכגגרד" localSheetId="4" hidden="1">{"גביה התחלה 1",#N/A,FALSE,"ינואר 02";"גביה התחלה 2",#N/A,FALSE,"ינואר 02";"גביה  התחלה 3",#N/A,FALSE,"ינואר 02"}</definedName>
    <definedName name="ליהיעכגגרד" hidden="1">{"גביה התחלה 1",#N/A,FALSE,"ינואר 02";"גביה התחלה 2",#N/A,FALSE,"ינואר 02";"גביה  התחלה 3",#N/A,FALSE,"ינואר 02"}</definedName>
    <definedName name="ליעוטאנ" localSheetId="2" hidden="1">{"גביה התחלה 1",#N/A,FALSE,"ינואר 02";"גביה התחלה 2",#N/A,FALSE,"ינואר 02";"גביה  התחלה 3",#N/A,FALSE,"ינואר 02"}</definedName>
    <definedName name="ליעוטאנ" localSheetId="4" hidden="1">{"גביה התחלה 1",#N/A,FALSE,"ינואר 02";"גביה התחלה 2",#N/A,FALSE,"ינואר 02";"גביה  התחלה 3",#N/A,FALSE,"ינואר 02"}</definedName>
    <definedName name="ליעוטאנ" hidden="1">{"גביה התחלה 1",#N/A,FALSE,"ינואר 02";"גביה התחלה 2",#N/A,FALSE,"ינואר 02";"גביה  התחלה 3",#N/A,FALSE,"ינואר 02"}</definedName>
    <definedName name="לל" localSheetId="2" hidden="1">{"מאזן_בוחן",#N/A,FALSE,"גיליון1";"רוהפ_מפורט",#N/A,FALSE,"גיליון2";"תקציב",#N/A,FALSE,"גיליון3";"רכוש_קבוע",#N/A,FALSE,"גליון 8"}</definedName>
    <definedName name="לל" localSheetId="4" hidden="1">{"מאזן_בוחן",#N/A,FALSE,"גיליון1";"רוהפ_מפורט",#N/A,FALSE,"גיליון2";"תקציב",#N/A,FALSE,"גיליון3";"רכוש_קבוע",#N/A,FALSE,"גליון 8"}</definedName>
    <definedName name="לל" hidden="1">{"מאזן_בוחן",#N/A,FALSE,"גיליון1";"רוהפ_מפורט",#N/A,FALSE,"גיליון2";"תקציב",#N/A,FALSE,"גיליון3";"רכוש_קבוע",#N/A,FALSE,"גליון 8"}</definedName>
    <definedName name="לן" localSheetId="2" hidden="1">{"גביה התחלה 1",#N/A,FALSE,"ינואר 02";"גביה התחלה 2",#N/A,FALSE,"ינואר 02";"גביה  התחלה 3",#N/A,FALSE,"ינואר 02"}</definedName>
    <definedName name="לן" localSheetId="4" hidden="1">{"גביה התחלה 1",#N/A,FALSE,"ינואר 02";"גביה התחלה 2",#N/A,FALSE,"ינואר 02";"גביה  התחלה 3",#N/A,FALSE,"ינואר 02"}</definedName>
    <definedName name="לן" hidden="1">{"גביה התחלה 1",#N/A,FALSE,"ינואר 02";"גביה התחלה 2",#N/A,FALSE,"ינואר 02";"גביה  התחלה 3",#N/A,FALSE,"ינואר 02"}</definedName>
    <definedName name="לןו" localSheetId="2" hidden="1">{"גביה התחלה 1",#N/A,FALSE,"ינואר 02";"גביה התחלה 2",#N/A,FALSE,"ינואר 02";"גביה  התחלה 3",#N/A,FALSE,"ינואר 02"}</definedName>
    <definedName name="לןו" localSheetId="4" hidden="1">{"גביה התחלה 1",#N/A,FALSE,"ינואר 02";"גביה התחלה 2",#N/A,FALSE,"ינואר 02";"גביה  התחלה 3",#N/A,FALSE,"ינואר 02"}</definedName>
    <definedName name="לןו" hidden="1">{"גביה התחלה 1",#N/A,FALSE,"ינואר 02";"גביה התחלה 2",#N/A,FALSE,"ינואר 02";"גביה  התחלה 3",#N/A,FALSE,"ינואר 02"}</definedName>
    <definedName name="מיקה" localSheetId="2" hidden="1">{"גביה התחלה 1",#N/A,FALSE,"ינואר 02";"גביה התחלה 2",#N/A,FALSE,"ינואר 02";"גביה  התחלה 3",#N/A,FALSE,"ינואר 02"}</definedName>
    <definedName name="מיקה" localSheetId="4" hidden="1">{"גביה התחלה 1",#N/A,FALSE,"ינואר 02";"גביה התחלה 2",#N/A,FALSE,"ינואר 02";"גביה  התחלה 3",#N/A,FALSE,"ינואר 02"}</definedName>
    <definedName name="מיקה" hidden="1">{"גביה התחלה 1",#N/A,FALSE,"ינואר 02";"גביה התחלה 2",#N/A,FALSE,"ינואר 02";"גביה  התחלה 3",#N/A,FALSE,"ינואר 02"}</definedName>
    <definedName name="מיקרב" localSheetId="2" hidden="1">{"גביה התחלה 1",#N/A,FALSE,"ינואר 02";"גביה התחלה 2",#N/A,FALSE,"ינואר 02";"גביה  התחלה 3",#N/A,FALSE,"ינואר 02"}</definedName>
    <definedName name="מיקרב" localSheetId="4" hidden="1">{"גביה התחלה 1",#N/A,FALSE,"ינואר 02";"גביה התחלה 2",#N/A,FALSE,"ינואר 02";"גביה  התחלה 3",#N/A,FALSE,"ינואר 02"}</definedName>
    <definedName name="מיקרב" hidden="1">{"גביה התחלה 1",#N/A,FALSE,"ינואר 02";"גביה התחלה 2",#N/A,FALSE,"ינואר 02";"גביה  התחלה 3",#N/A,FALSE,"ינואר 02"}</definedName>
    <definedName name="מירב" localSheetId="2" hidden="1">{"גביה התחלה 1",#N/A,FALSE,"ינואר 02";"גביה התחלה 2",#N/A,FALSE,"ינואר 02";"גביה  התחלה 3",#N/A,FALSE,"ינואר 02"}</definedName>
    <definedName name="מירב" localSheetId="4" hidden="1">{"גביה התחלה 1",#N/A,FALSE,"ינואר 02";"גביה התחלה 2",#N/A,FALSE,"ינואר 02";"גביה  התחלה 3",#N/A,FALSE,"ינואר 02"}</definedName>
    <definedName name="מירב" hidden="1">{"גביה התחלה 1",#N/A,FALSE,"ינואר 02";"גביה התחלה 2",#N/A,FALSE,"ינואר 02";"גביה  התחלה 3",#N/A,FALSE,"ינואר 02"}</definedName>
    <definedName name="מירבי" localSheetId="2" hidden="1">{"גביה התחלה 1",#N/A,FALSE,"ינואר 02";"גביה התחלה 2",#N/A,FALSE,"ינואר 02";"גביה  התחלה 3",#N/A,FALSE,"ינואר 02"}</definedName>
    <definedName name="מירבי" localSheetId="4" hidden="1">{"גביה התחלה 1",#N/A,FALSE,"ינואר 02";"גביה התחלה 2",#N/A,FALSE,"ינואר 02";"גביה  התחלה 3",#N/A,FALSE,"ינואר 02"}</definedName>
    <definedName name="מירבי" hidden="1">{"גביה התחלה 1",#N/A,FALSE,"ינואר 02";"גביה התחלה 2",#N/A,FALSE,"ינואר 02";"גביה  התחלה 3",#N/A,FALSE,"ינואר 02"}</definedName>
    <definedName name="םלן" localSheetId="2" hidden="1">{"גביה התחלה 1",#N/A,FALSE,"ינואר 02";"גביה התחלה 2",#N/A,FALSE,"ינואר 02";"גביה  התחלה 3",#N/A,FALSE,"ינואר 02"}</definedName>
    <definedName name="םלן" localSheetId="4" hidden="1">{"גביה התחלה 1",#N/A,FALSE,"ינואר 02";"גביה התחלה 2",#N/A,FALSE,"ינואר 02";"גביה  התחלה 3",#N/A,FALSE,"ינואר 02"}</definedName>
    <definedName name="םלן" hidden="1">{"גביה התחלה 1",#N/A,FALSE,"ינואר 02";"גביה התחלה 2",#N/A,FALSE,"ינואר 02";"גביה  התחלה 3",#N/A,FALSE,"ינואר 02"}</definedName>
    <definedName name="ממ" localSheetId="2" hidden="1">{"גביה התחלה 1",#N/A,FALSE,"ינואר 02";"גביה התחלה 2",#N/A,FALSE,"ינואר 02";"גביה  התחלה 3",#N/A,FALSE,"ינואר 02"}</definedName>
    <definedName name="ממ" localSheetId="4" hidden="1">{"גביה התחלה 1",#N/A,FALSE,"ינואר 02";"גביה התחלה 2",#N/A,FALSE,"ינואר 02";"גביה  התחלה 3",#N/A,FALSE,"ינואר 02"}</definedName>
    <definedName name="ממ" hidden="1">{"גביה התחלה 1",#N/A,FALSE,"ינואר 02";"גביה התחלה 2",#N/A,FALSE,"ינואר 02";"גביה  התחלה 3",#N/A,FALSE,"ינואר 02"}</definedName>
    <definedName name="םןו" localSheetId="2" hidden="1">{"גביה התחלה 1",#N/A,FALSE,"ינואר 02";"גביה התחלה 2",#N/A,FALSE,"ינואר 02";"גביה  התחלה 3",#N/A,FALSE,"ינואר 02"}</definedName>
    <definedName name="םןו" localSheetId="4" hidden="1">{"גביה התחלה 1",#N/A,FALSE,"ינואר 02";"גביה התחלה 2",#N/A,FALSE,"ינואר 02";"גביה  התחלה 3",#N/A,FALSE,"ינואר 02"}</definedName>
    <definedName name="םןו" hidden="1">{"גביה התחלה 1",#N/A,FALSE,"ינואר 02";"גביה התחלה 2",#N/A,FALSE,"ינואר 02";"גביה  התחלה 3",#N/A,FALSE,"ינואר 02"}</definedName>
    <definedName name="םןפ" localSheetId="2" hidden="1">{"גביה התחלה 1",#N/A,FALSE,"ינואר 02";"גביה התחלה 2",#N/A,FALSE,"ינואר 02";"גביה  התחלה 3",#N/A,FALSE,"ינואר 02"}</definedName>
    <definedName name="םןפ" localSheetId="4" hidden="1">{"גביה התחלה 1",#N/A,FALSE,"ינואר 02";"גביה התחלה 2",#N/A,FALSE,"ינואר 02";"גביה  התחלה 3",#N/A,FALSE,"ינואר 02"}</definedName>
    <definedName name="םןפ" hidden="1">{"גביה התחלה 1",#N/A,FALSE,"ינואר 02";"גביה התחלה 2",#N/A,FALSE,"ינואר 02";"גביה  התחלה 3",#N/A,FALSE,"ינואר 02"}</definedName>
    <definedName name="םןפט" localSheetId="2" hidden="1">{"גביה התחלה 1",#N/A,FALSE,"ינואר 02";"גביה התחלה 2",#N/A,FALSE,"ינואר 02";"גביה  התחלה 3",#N/A,FALSE,"ינואר 02"}</definedName>
    <definedName name="םןפט" localSheetId="4" hidden="1">{"גביה התחלה 1",#N/A,FALSE,"ינואר 02";"גביה התחלה 2",#N/A,FALSE,"ינואר 02";"גביה  התחלה 3",#N/A,FALSE,"ינואר 02"}</definedName>
    <definedName name="םןפט" hidden="1">{"גביה התחלה 1",#N/A,FALSE,"ינואר 02";"גביה התחלה 2",#N/A,FALSE,"ינואר 02";"גביה  התחלה 3",#N/A,FALSE,"ינואר 02"}</definedName>
    <definedName name="םפ" localSheetId="2" hidden="1">{"גביה התחלה 1",#N/A,FALSE,"ינואר 02";"גביה התחלה 2",#N/A,FALSE,"ינואר 02";"גביה  התחלה 3",#N/A,FALSE,"ינואר 02"}</definedName>
    <definedName name="םפ" localSheetId="4" hidden="1">{"גביה התחלה 1",#N/A,FALSE,"ינואר 02";"גביה התחלה 2",#N/A,FALSE,"ינואר 02";"גביה  התחלה 3",#N/A,FALSE,"ינואר 02"}</definedName>
    <definedName name="םפ" hidden="1">{"גביה התחלה 1",#N/A,FALSE,"ינואר 02";"גביה התחלה 2",#N/A,FALSE,"ינואר 02";"גביה  התחלה 3",#N/A,FALSE,"ינואר 02"}</definedName>
    <definedName name="מצממממ" localSheetId="2" hidden="1">{"גביה התחלה 1",#N/A,FALSE,"ינואר 02";"גביה התחלה 2",#N/A,FALSE,"ינואר 02";"גביה  התחלה 3",#N/A,FALSE,"ינואר 02"}</definedName>
    <definedName name="מצממממ" localSheetId="4" hidden="1">{"גביה התחלה 1",#N/A,FALSE,"ינואר 02";"גביה התחלה 2",#N/A,FALSE,"ינואר 02";"גביה  התחלה 3",#N/A,FALSE,"ינואר 02"}</definedName>
    <definedName name="מצממממ" hidden="1">{"גביה התחלה 1",#N/A,FALSE,"ינואר 02";"גביה התחלה 2",#N/A,FALSE,"ינואר 02";"גביה  התחלה 3",#N/A,FALSE,"ינואר 02"}</definedName>
    <definedName name="מרכז" localSheetId="2" hidden="1">{"גביה התחלה 1",#N/A,FALSE,"ינואר 02";"גביה התחלה 2",#N/A,FALSE,"ינואר 02";"גביה  התחלה 3",#N/A,FALSE,"ינואר 02"}</definedName>
    <definedName name="מרכז" localSheetId="4" hidden="1">{"גביה התחלה 1",#N/A,FALSE,"ינואר 02";"גביה התחלה 2",#N/A,FALSE,"ינואר 02";"גביה  התחלה 3",#N/A,FALSE,"ינואר 02"}</definedName>
    <definedName name="מרכז" hidden="1">{"גביה התחלה 1",#N/A,FALSE,"ינואר 02";"גביה התחלה 2",#N/A,FALSE,"ינואר 02";"גביה  התחלה 3",#N/A,FALSE,"ינואר 02"}</definedName>
    <definedName name="נאצי" localSheetId="2" hidden="1">{"גביה התחלה 1",#N/A,FALSE,"ינואר 02";"גביה התחלה 2",#N/A,FALSE,"ינואר 02";"גביה  התחלה 3",#N/A,FALSE,"ינואר 02"}</definedName>
    <definedName name="נאצי" localSheetId="4" hidden="1">{"גביה התחלה 1",#N/A,FALSE,"ינואר 02";"גביה התחלה 2",#N/A,FALSE,"ינואר 02";"גביה  התחלה 3",#N/A,FALSE,"ינואר 02"}</definedName>
    <definedName name="נאצי" hidden="1">{"גביה התחלה 1",#N/A,FALSE,"ינואר 02";"גביה התחלה 2",#N/A,FALSE,"ינואר 02";"גביה  התחלה 3",#N/A,FALSE,"ינואר 02"}</definedName>
    <definedName name="ןוצמ" localSheetId="2" hidden="1">{"גביה התחלה 1",#N/A,FALSE,"ינואר 02";"גביה התחלה 2",#N/A,FALSE,"ינואר 02";"גביה  התחלה 3",#N/A,FALSE,"ינואר 02"}</definedName>
    <definedName name="ןוצמ" localSheetId="4" hidden="1">{"גביה התחלה 1",#N/A,FALSE,"ינואר 02";"גביה התחלה 2",#N/A,FALSE,"ינואר 02";"גביה  התחלה 3",#N/A,FALSE,"ינואר 02"}</definedName>
    <definedName name="ןוצמ" hidden="1">{"גביה התחלה 1",#N/A,FALSE,"ינואר 02";"גביה התחלה 2",#N/A,FALSE,"ינואר 02";"גביה  התחלה 3",#N/A,FALSE,"ינואר 02"}</definedName>
    <definedName name="ניט" localSheetId="2" hidden="1">{"גביה התחלה 1",#N/A,FALSE,"ינואר 02";"גביה התחלה 2",#N/A,FALSE,"ינואר 02";"גביה  התחלה 3",#N/A,FALSE,"ינואר 02"}</definedName>
    <definedName name="ניט" localSheetId="4" hidden="1">{"גביה התחלה 1",#N/A,FALSE,"ינואר 02";"גביה התחלה 2",#N/A,FALSE,"ינואר 02";"גביה  התחלה 3",#N/A,FALSE,"ינואר 02"}</definedName>
    <definedName name="ניט" hidden="1">{"גביה התחלה 1",#N/A,FALSE,"ינואר 02";"גביה התחלה 2",#N/A,FALSE,"ינואר 02";"גביה  התחלה 3",#N/A,FALSE,"ינואר 02"}</definedName>
    <definedName name="ניעכי" localSheetId="2" hidden="1">{"גביה התחלה 1",#N/A,FALSE,"ינואר 02";"גביה התחלה 2",#N/A,FALSE,"ינואר 02";"גביה  התחלה 3",#N/A,FALSE,"ינואר 02"}</definedName>
    <definedName name="ניעכי" localSheetId="4" hidden="1">{"גביה התחלה 1",#N/A,FALSE,"ינואר 02";"גביה התחלה 2",#N/A,FALSE,"ינואר 02";"גביה  התחלה 3",#N/A,FALSE,"ינואר 02"}</definedName>
    <definedName name="ניעכי" hidden="1">{"גביה התחלה 1",#N/A,FALSE,"ינואר 02";"גביה התחלה 2",#N/A,FALSE,"ינואר 02";"גביה  התחלה 3",#N/A,FALSE,"ינואר 02"}</definedName>
    <definedName name="ןם" localSheetId="2" hidden="1">{"גביה התחלה 1",#N/A,FALSE,"ינואר 02";"גביה התחלה 2",#N/A,FALSE,"ינואר 02";"גביה  התחלה 3",#N/A,FALSE,"ינואר 02"}</definedName>
    <definedName name="ןם" localSheetId="4" hidden="1">{"גביה התחלה 1",#N/A,FALSE,"ינואר 02";"גביה התחלה 2",#N/A,FALSE,"ינואר 02";"גביה  התחלה 3",#N/A,FALSE,"ינואר 02"}</definedName>
    <definedName name="ןם" hidden="1">{"גביה התחלה 1",#N/A,FALSE,"ינואר 02";"גביה התחלה 2",#N/A,FALSE,"ינואר 02";"גביה  התחלה 3",#N/A,FALSE,"ינואר 02"}</definedName>
    <definedName name="ןםל" localSheetId="2" hidden="1">{"גביה התחלה 1",#N/A,FALSE,"ינואר 02";"גביה התחלה 2",#N/A,FALSE,"ינואר 02";"גביה  התחלה 3",#N/A,FALSE,"ינואר 02"}</definedName>
    <definedName name="ןםל" localSheetId="4" hidden="1">{"גביה התחלה 1",#N/A,FALSE,"ינואר 02";"גביה התחלה 2",#N/A,FALSE,"ינואר 02";"גביה  התחלה 3",#N/A,FALSE,"ינואר 02"}</definedName>
    <definedName name="ןםל" hidden="1">{"גביה התחלה 1",#N/A,FALSE,"ינואר 02";"גביה התחלה 2",#N/A,FALSE,"ינואר 02";"גביה  התחלה 3",#N/A,FALSE,"ינואר 02"}</definedName>
    <definedName name="נקג" localSheetId="2" hidden="1">{"גביה התחלה 1",#N/A,FALSE,"ינואר 02";"גביה התחלה 2",#N/A,FALSE,"ינואר 02";"גביה  התחלה 3",#N/A,FALSE,"ינואר 02"}</definedName>
    <definedName name="נקג" localSheetId="4" hidden="1">{"גביה התחלה 1",#N/A,FALSE,"ינואר 02";"גביה התחלה 2",#N/A,FALSE,"ינואר 02";"גביה  התחלה 3",#N/A,FALSE,"ינואר 02"}</definedName>
    <definedName name="נקג" hidden="1">{"גביה התחלה 1",#N/A,FALSE,"ינואר 02";"גביה התחלה 2",#N/A,FALSE,"ינואר 02";"גביה  התחלה 3",#N/A,FALSE,"ינואר 02"}</definedName>
    <definedName name="ס" localSheetId="2" hidden="1">{"גביה התחלה 1",#N/A,FALSE,"ינואר 02";"גביה התחלה 2",#N/A,FALSE,"ינואר 02";"גביה  התחלה 3",#N/A,FALSE,"ינואר 02"}</definedName>
    <definedName name="ס" localSheetId="4" hidden="1">{"גביה התחלה 1",#N/A,FALSE,"ינואר 02";"גביה התחלה 2",#N/A,FALSE,"ינואר 02";"גביה  התחלה 3",#N/A,FALSE,"ינואר 02"}</definedName>
    <definedName name="ס" hidden="1">{"גביה התחלה 1",#N/A,FALSE,"ינואר 02";"גביה התחלה 2",#N/A,FALSE,"ינואר 02";"גביה  התחלה 3",#N/A,FALSE,"ינואר 02"}</definedName>
    <definedName name="סבסבסבבסב" localSheetId="2" hidden="1">{"גביה התחלה 1",#N/A,FALSE,"ינואר 02";"גביה התחלה 2",#N/A,FALSE,"ינואר 02";"גביה  התחלה 3",#N/A,FALSE,"ינואר 02"}</definedName>
    <definedName name="סבסבסבבסב" localSheetId="4" hidden="1">{"גביה התחלה 1",#N/A,FALSE,"ינואר 02";"גביה התחלה 2",#N/A,FALSE,"ינואר 02";"גביה  התחלה 3",#N/A,FALSE,"ינואר 02"}</definedName>
    <definedName name="סבסבסבבסב" hidden="1">{"גביה התחלה 1",#N/A,FALSE,"ינואר 02";"גביה התחלה 2",#N/A,FALSE,"ינואר 02";"גביה  התחלה 3",#N/A,FALSE,"ינואר 02"}</definedName>
    <definedName name="ע" localSheetId="2" hidden="1">{"גביה התחלה 1",#N/A,FALSE,"ינואר 02";"גביה התחלה 2",#N/A,FALSE,"ינואר 02";"גביה  התחלה 3",#N/A,FALSE,"ינואר 02"}</definedName>
    <definedName name="ע" localSheetId="4" hidden="1">{"גביה התחלה 1",#N/A,FALSE,"ינואר 02";"גביה התחלה 2",#N/A,FALSE,"ינואר 02";"גביה  התחלה 3",#N/A,FALSE,"ינואר 02"}</definedName>
    <definedName name="ע" hidden="1">{"גביה התחלה 1",#N/A,FALSE,"ינואר 02";"גביה התחלה 2",#N/A,FALSE,"ינואר 02";"גביה  התחלה 3",#N/A,FALSE,"ינואר 02"}</definedName>
    <definedName name="עגכאקבן76א57נ67נ" localSheetId="2" hidden="1">{"גביה התחלה 1",#N/A,FALSE,"ינואר 02";"גביה התחלה 2",#N/A,FALSE,"ינואר 02";"גביה  התחלה 3",#N/A,FALSE,"ינואר 02"}</definedName>
    <definedName name="עגכאקבן76א57נ67נ" localSheetId="4" hidden="1">{"גביה התחלה 1",#N/A,FALSE,"ינואר 02";"גביה התחלה 2",#N/A,FALSE,"ינואר 02";"גביה  התחלה 3",#N/A,FALSE,"ינואר 02"}</definedName>
    <definedName name="עגכאקבן76א57נ67נ" hidden="1">{"גביה התחלה 1",#N/A,FALSE,"ינואר 02";"גביה התחלה 2",#N/A,FALSE,"ינואר 02";"גביה  התחלה 3",#N/A,FALSE,"ינואר 02"}</definedName>
    <definedName name="עי" localSheetId="2" hidden="1">{"גביה התחלה 1",#N/A,FALSE,"ינואר 02";"גביה התחלה 2",#N/A,FALSE,"ינואר 02";"גביה  התחלה 3",#N/A,FALSE,"ינואר 02"}</definedName>
    <definedName name="עי" localSheetId="4" hidden="1">{"גביה התחלה 1",#N/A,FALSE,"ינואר 02";"גביה התחלה 2",#N/A,FALSE,"ינואר 02";"גביה  התחלה 3",#N/A,FALSE,"ינואר 02"}</definedName>
    <definedName name="עי" hidden="1">{"גביה התחלה 1",#N/A,FALSE,"ינואר 02";"גביה התחלה 2",#N/A,FALSE,"ינואר 02";"גביה  התחלה 3",#N/A,FALSE,"ינואר 02"}</definedName>
    <definedName name="עיכעי" localSheetId="2" hidden="1">{"גביה התחלה 1",#N/A,FALSE,"ינואר 02";"גביה התחלה 2",#N/A,FALSE,"ינואר 02";"גביה  התחלה 3",#N/A,FALSE,"ינואר 02"}</definedName>
    <definedName name="עיכעי" localSheetId="4" hidden="1">{"גביה התחלה 1",#N/A,FALSE,"ינואר 02";"גביה התחלה 2",#N/A,FALSE,"ינואר 02";"גביה  התחלה 3",#N/A,FALSE,"ינואר 02"}</definedName>
    <definedName name="עיכעי" hidden="1">{"גביה התחלה 1",#N/A,FALSE,"ינואר 02";"גביה התחלה 2",#N/A,FALSE,"ינואר 02";"גביה  התחלה 3",#N/A,FALSE,"ינואר 02"}</definedName>
    <definedName name="עכעכע" localSheetId="2" hidden="1">{"גביה התחלה 1",#N/A,FALSE,"ינואר 02";"גביה התחלה 2",#N/A,FALSE,"ינואר 02";"גביה  התחלה 3",#N/A,FALSE,"ינואר 02"}</definedName>
    <definedName name="עכעכע" localSheetId="4" hidden="1">{"גביה התחלה 1",#N/A,FALSE,"ינואר 02";"גביה התחלה 2",#N/A,FALSE,"ינואר 02";"גביה  התחלה 3",#N/A,FALSE,"ינואר 02"}</definedName>
    <definedName name="עכעכע" hidden="1">{"גביה התחלה 1",#N/A,FALSE,"ינואר 02";"גביה התחלה 2",#N/A,FALSE,"ינואר 02";"גביה  התחלה 3",#N/A,FALSE,"ינואר 02"}</definedName>
    <definedName name="עעעע" localSheetId="2" hidden="1">{"גביה התחלה 1",#N/A,FALSE,"ינואר 02";"גביה התחלה 2",#N/A,FALSE,"ינואר 02";"גביה  התחלה 3",#N/A,FALSE,"ינואר 02"}</definedName>
    <definedName name="עעעע" localSheetId="4" hidden="1">{"גביה התחלה 1",#N/A,FALSE,"ינואר 02";"גביה התחלה 2",#N/A,FALSE,"ינואר 02";"גביה  התחלה 3",#N/A,FALSE,"ינואר 02"}</definedName>
    <definedName name="עעעע" hidden="1">{"גביה התחלה 1",#N/A,FALSE,"ינואר 02";"גביה התחלה 2",#N/A,FALSE,"ינואר 02";"גביה  התחלה 3",#N/A,FALSE,"ינואר 02"}</definedName>
    <definedName name="ערז04.07" localSheetId="2" hidden="1">{"גביה התחלה 1",#N/A,FALSE,"ינואר 02";"גביה התחלה 2",#N/A,FALSE,"ינואר 02";"גביה  התחלה 3",#N/A,FALSE,"ינואר 02"}</definedName>
    <definedName name="ערז04.07" localSheetId="4" hidden="1">{"גביה התחלה 1",#N/A,FALSE,"ינואר 02";"גביה התחלה 2",#N/A,FALSE,"ינואר 02";"גביה  התחלה 3",#N/A,FALSE,"ינואר 02"}</definedName>
    <definedName name="ערז04.07" hidden="1">{"גביה התחלה 1",#N/A,FALSE,"ינואר 02";"גביה התחלה 2",#N/A,FALSE,"ינואר 02";"גביה  התחלה 3",#N/A,FALSE,"ינואר 02"}</definedName>
    <definedName name="ףלםל" localSheetId="2" hidden="1">{"גביה התחלה 1",#N/A,FALSE,"ינואר 02";"גביה התחלה 2",#N/A,FALSE,"ינואר 02";"גביה  התחלה 3",#N/A,FALSE,"ינואר 02"}</definedName>
    <definedName name="ףלםל" localSheetId="4" hidden="1">{"גביה התחלה 1",#N/A,FALSE,"ינואר 02";"גביה התחלה 2",#N/A,FALSE,"ינואר 02";"גביה  התחלה 3",#N/A,FALSE,"ינואר 02"}</definedName>
    <definedName name="ףלםל" hidden="1">{"גביה התחלה 1",#N/A,FALSE,"ינואר 02";"גביה התחלה 2",#N/A,FALSE,"ינואר 02";"גביה  התחלה 3",#N/A,FALSE,"ינואר 02"}</definedName>
    <definedName name="פם9" localSheetId="2" hidden="1">{"גביה התחלה 1",#N/A,FALSE,"ינואר 02";"גביה התחלה 2",#N/A,FALSE,"ינואר 02";"גביה  התחלה 3",#N/A,FALSE,"ינואר 02"}</definedName>
    <definedName name="פם9" localSheetId="4" hidden="1">{"גביה התחלה 1",#N/A,FALSE,"ינואר 02";"גביה התחלה 2",#N/A,FALSE,"ינואר 02";"גביה  התחלה 3",#N/A,FALSE,"ינואר 02"}</definedName>
    <definedName name="פם9" hidden="1">{"גביה התחלה 1",#N/A,FALSE,"ינואר 02";"גביה התחלה 2",#N/A,FALSE,"ינואר 02";"גביה  התחלה 3",#N/A,FALSE,"ינואר 02"}</definedName>
    <definedName name="פםוט" localSheetId="2" hidden="1">{"גביה התחלה 1",#N/A,FALSE,"ינואר 02";"גביה התחלה 2",#N/A,FALSE,"ינואר 02";"גביה  התחלה 3",#N/A,FALSE,"ינואר 02"}</definedName>
    <definedName name="פםוט" localSheetId="4" hidden="1">{"גביה התחלה 1",#N/A,FALSE,"ינואר 02";"גביה התחלה 2",#N/A,FALSE,"ינואר 02";"גביה  התחלה 3",#N/A,FALSE,"ינואר 02"}</definedName>
    <definedName name="פםוט" hidden="1">{"גביה התחלה 1",#N/A,FALSE,"ינואר 02";"גביה התחלה 2",#N/A,FALSE,"ינואר 02";"גביה  התחלה 3",#N/A,FALSE,"ינואר 02"}</definedName>
    <definedName name="פצמוגש" localSheetId="2" hidden="1">{"גביה התחלה 1",#N/A,FALSE,"ינואר 02";"גביה התחלה 2",#N/A,FALSE,"ינואר 02";"גביה  התחלה 3",#N/A,FALSE,"ינואר 02"}</definedName>
    <definedName name="פצמוגש" localSheetId="4" hidden="1">{"גביה התחלה 1",#N/A,FALSE,"ינואר 02";"גביה התחלה 2",#N/A,FALSE,"ינואר 02";"גביה  התחלה 3",#N/A,FALSE,"ינואר 02"}</definedName>
    <definedName name="פצמוגש" hidden="1">{"גביה התחלה 1",#N/A,FALSE,"ינואר 02";"גביה התחלה 2",#N/A,FALSE,"ינואר 02";"גביה  התחלה 3",#N/A,FALSE,"ינואר 02"}</definedName>
    <definedName name="ציוד_קצה" localSheetId="2" hidden="1">{#N/A,#N/A,FALSE,"השקעות HOT מרוכז ";#N/A,#N/A,FALSE,"תשתיות";#N/A,#N/A,FALSE,"התקנות";#N/A,#N/A,FALSE,"ציוד קצה";#N/A,#N/A,FALSE,"תשתיות IP ורשת תמסורת";#N/A,#N/A,FALSE,"מערכות מידע";#N/A,#N/A,FALSE,"מערכות מידע לפי פרוייקטים";#N/A,#N/A,FALSE,"השקעות אחר"}</definedName>
    <definedName name="ציוד_קצה" localSheetId="4" hidden="1">{#N/A,#N/A,FALSE,"השקעות HOT מרוכז ";#N/A,#N/A,FALSE,"תשתיות";#N/A,#N/A,FALSE,"התקנות";#N/A,#N/A,FALSE,"ציוד קצה";#N/A,#N/A,FALSE,"תשתיות IP ורשת תמסורת";#N/A,#N/A,FALSE,"מערכות מידע";#N/A,#N/A,FALSE,"מערכות מידע לפי פרוייקטים";#N/A,#N/A,FALSE,"השקעות אחר"}</definedName>
    <definedName name="ציוד_קצה" hidden="1">{#N/A,#N/A,FALSE,"השקעות HOT מרוכז ";#N/A,#N/A,FALSE,"תשתיות";#N/A,#N/A,FALSE,"התקנות";#N/A,#N/A,FALSE,"ציוד קצה";#N/A,#N/A,FALSE,"תשתיות IP ורשת תמסורת";#N/A,#N/A,FALSE,"מערכות מידע";#N/A,#N/A,FALSE,"מערכות מידע לפי פרוייקטים";#N/A,#N/A,FALSE,"השקעות אחר"}</definedName>
    <definedName name="צתמ" localSheetId="2" hidden="1">{"גביה התחלה 1",#N/A,FALSE,"ינואר 02";"גביה התחלה 2",#N/A,FALSE,"ינואר 02";"גביה  התחלה 3",#N/A,FALSE,"ינואר 02"}</definedName>
    <definedName name="צתמ" localSheetId="4" hidden="1">{"גביה התחלה 1",#N/A,FALSE,"ינואר 02";"גביה התחלה 2",#N/A,FALSE,"ינואר 02";"גביה  התחלה 3",#N/A,FALSE,"ינואר 02"}</definedName>
    <definedName name="צתמ" hidden="1">{"גביה התחלה 1",#N/A,FALSE,"ינואר 02";"גביה התחלה 2",#N/A,FALSE,"ינואר 02";"גביה  התחלה 3",#N/A,FALSE,"ינואר 02"}</definedName>
    <definedName name="ץתצ" localSheetId="2" hidden="1">{"גביה התחלה 1",#N/A,FALSE,"ינואר 02";"גביה התחלה 2",#N/A,FALSE,"ינואר 02";"גביה  התחלה 3",#N/A,FALSE,"ינואר 02"}</definedName>
    <definedName name="ץתצ" localSheetId="4" hidden="1">{"גביה התחלה 1",#N/A,FALSE,"ינואר 02";"גביה התחלה 2",#N/A,FALSE,"ינואר 02";"גביה  התחלה 3",#N/A,FALSE,"ינואר 02"}</definedName>
    <definedName name="ץתצ" hidden="1">{"גביה התחלה 1",#N/A,FALSE,"ינואר 02";"גביה התחלה 2",#N/A,FALSE,"ינואר 02";"גביה  התחלה 3",#N/A,FALSE,"ינואר 02"}</definedName>
    <definedName name="קובי" localSheetId="2" hidden="1">{#N/A,#N/A,FALSE,"רווח והפסד HOT";#N/A,#N/A,FALSE,"הכנסות";#N/A,#N/A,FALSE,"הוצאות תפעול עיקריים";#N/A,#N/A,FALSE,"תוכן";#N/A,#N/A,FALSE,"אחזקת רשת";#N/A,#N/A,FALSE,"תפעול אחרות";#N/A,#N/A,FALSE,"שכר דירה תפעול";#N/A,#N/A,FALSE,"שיווק";#N/A,#N/A,FALSE,"הנהלה"}</definedName>
    <definedName name="קובי" localSheetId="4" hidden="1">{#N/A,#N/A,FALSE,"רווח והפסד HOT";#N/A,#N/A,FALSE,"הכנסות";#N/A,#N/A,FALSE,"הוצאות תפעול עיקריים";#N/A,#N/A,FALSE,"תוכן";#N/A,#N/A,FALSE,"אחזקת רשת";#N/A,#N/A,FALSE,"תפעול אחרות";#N/A,#N/A,FALSE,"שכר דירה תפעול";#N/A,#N/A,FALSE,"שיווק";#N/A,#N/A,FALSE,"הנהלה"}</definedName>
    <definedName name="קובי" hidden="1">{#N/A,#N/A,FALSE,"רווח והפסד HOT";#N/A,#N/A,FALSE,"הכנסות";#N/A,#N/A,FALSE,"הוצאות תפעול עיקריים";#N/A,#N/A,FALSE,"תוכן";#N/A,#N/A,FALSE,"אחזקת רשת";#N/A,#N/A,FALSE,"תפעול אחרות";#N/A,#N/A,FALSE,"שכר דירה תפעול";#N/A,#N/A,FALSE,"שיווק";#N/A,#N/A,FALSE,"הנהלה"}</definedName>
    <definedName name="קזש" localSheetId="2" hidden="1">{"גביה התחלה 1",#N/A,FALSE,"ינואר 02";"גביה התחלה 2",#N/A,FALSE,"ינואר 02";"גביה  התחלה 3",#N/A,FALSE,"ינואר 02"}</definedName>
    <definedName name="קזש" localSheetId="4" hidden="1">{"גביה התחלה 1",#N/A,FALSE,"ינואר 02";"גביה התחלה 2",#N/A,FALSE,"ינואר 02";"גביה  התחלה 3",#N/A,FALSE,"ינואר 02"}</definedName>
    <definedName name="קזש" hidden="1">{"גביה התחלה 1",#N/A,FALSE,"ינואר 02";"גביה התחלה 2",#N/A,FALSE,"ינואר 02";"גביה  התחלה 3",#N/A,FALSE,"ינואר 02"}</definedName>
    <definedName name="קר" localSheetId="2" hidden="1">{"גביה התחלה 1",#N/A,FALSE,"ינואר 02";"גביה התחלה 2",#N/A,FALSE,"ינואר 02";"גביה  התחלה 3",#N/A,FALSE,"ינואר 02"}</definedName>
    <definedName name="קר" localSheetId="4" hidden="1">{"גביה התחלה 1",#N/A,FALSE,"ינואר 02";"גביה התחלה 2",#N/A,FALSE,"ינואר 02";"גביה  התחלה 3",#N/A,FALSE,"ינואר 02"}</definedName>
    <definedName name="קר" hidden="1">{"גביה התחלה 1",#N/A,FALSE,"ינואר 02";"גביה התחלה 2",#N/A,FALSE,"ינואר 02";"גביה  התחלה 3",#N/A,FALSE,"ינואר 02"}</definedName>
    <definedName name="קרא" localSheetId="2" hidden="1">{"גביה התחלה 1",#N/A,FALSE,"ינואר 02";"גביה התחלה 2",#N/A,FALSE,"ינואר 02";"גביה  התחלה 3",#N/A,FALSE,"ינואר 02"}</definedName>
    <definedName name="קרא" localSheetId="4" hidden="1">{"גביה התחלה 1",#N/A,FALSE,"ינואר 02";"גביה התחלה 2",#N/A,FALSE,"ינואר 02";"גביה  התחלה 3",#N/A,FALSE,"ינואר 02"}</definedName>
    <definedName name="קרא" hidden="1">{"גביה התחלה 1",#N/A,FALSE,"ינואר 02";"גביה התחלה 2",#N/A,FALSE,"ינואר 02";"גביה  התחלה 3",#N/A,FALSE,"ינואר 02"}</definedName>
    <definedName name="קרגכגג" localSheetId="2" hidden="1">{"גביה התחלה 1",#N/A,FALSE,"ינואר 02";"גביה התחלה 2",#N/A,FALSE,"ינואר 02";"גביה  התחלה 3",#N/A,FALSE,"ינואר 02"}</definedName>
    <definedName name="קרגכגג" localSheetId="4" hidden="1">{"גביה התחלה 1",#N/A,FALSE,"ינואר 02";"גביה התחלה 2",#N/A,FALSE,"ינואר 02";"גביה  התחלה 3",#N/A,FALSE,"ינואר 02"}</definedName>
    <definedName name="קרגכגג" hidden="1">{"גביה התחלה 1",#N/A,FALSE,"ינואר 02";"גביה התחלה 2",#N/A,FALSE,"ינואר 02";"גביה  התחלה 3",#N/A,FALSE,"ינואר 02"}</definedName>
    <definedName name="קרן" localSheetId="2" hidden="1">{"rep1",#N/A,FALSE,"ריכוז";"REP7",#N/A,FALSE,"מפורט_אזורים_ער""ז";"REP2",#N/A,FALSE,"מפורט1";"REP3",#N/A,FALSE,"מפורט1";"REP4",#N/A,FALSE,"מפורט2";"REP5",#N/A,FALSE,"מפורט2";"REP6",#N/A,FALSE,"מפורט2"}</definedName>
    <definedName name="קרן" localSheetId="4" hidden="1">{"rep1",#N/A,FALSE,"ריכוז";"REP7",#N/A,FALSE,"מפורט_אזורים_ער""ז";"REP2",#N/A,FALSE,"מפורט1";"REP3",#N/A,FALSE,"מפורט1";"REP4",#N/A,FALSE,"מפורט2";"REP5",#N/A,FALSE,"מפורט2";"REP6",#N/A,FALSE,"מפורט2"}</definedName>
    <definedName name="קרן" hidden="1">{"rep1",#N/A,FALSE,"ריכוז";"REP7",#N/A,FALSE,"מפורט_אזורים_ער""ז";"REP2",#N/A,FALSE,"מפורט1";"REP3",#N/A,FALSE,"מפורט1";"REP4",#N/A,FALSE,"מפורט2";"REP5",#N/A,FALSE,"מפורט2";"REP6",#N/A,FALSE,"מפורט2"}</definedName>
    <definedName name="קרעהס" localSheetId="2" hidden="1">{"גביה התחלה 1",#N/A,FALSE,"ינואר 02";"גביה התחלה 2",#N/A,FALSE,"ינואר 02";"גביה  התחלה 3",#N/A,FALSE,"ינואר 02"}</definedName>
    <definedName name="קרעהס" localSheetId="4" hidden="1">{"גביה התחלה 1",#N/A,FALSE,"ינואר 02";"גביה התחלה 2",#N/A,FALSE,"ינואר 02";"גביה  התחלה 3",#N/A,FALSE,"ינואר 02"}</definedName>
    <definedName name="קרעהס" hidden="1">{"גביה התחלה 1",#N/A,FALSE,"ינואר 02";"גביה התחלה 2",#N/A,FALSE,"ינואר 02";"גביה  התחלה 3",#N/A,FALSE,"ינואר 02"}</definedName>
    <definedName name="קרענ" localSheetId="2" hidden="1">{"גביה התחלה 1",#N/A,FALSE,"ינואר 02";"גביה התחלה 2",#N/A,FALSE,"ינואר 02";"גביה  התחלה 3",#N/A,FALSE,"ינואר 02"}</definedName>
    <definedName name="קרענ" localSheetId="4" hidden="1">{"גביה התחלה 1",#N/A,FALSE,"ינואר 02";"גביה התחלה 2",#N/A,FALSE,"ינואר 02";"גביה  התחלה 3",#N/A,FALSE,"ינואר 02"}</definedName>
    <definedName name="קרענ" hidden="1">{"גביה התחלה 1",#N/A,FALSE,"ינואר 02";"גביה התחלה 2",#N/A,FALSE,"ינואר 02";"גביה  התחלה 3",#N/A,FALSE,"ינואר 02"}</definedName>
    <definedName name="קרר" localSheetId="2" hidden="1">{"גביה התחלה 1",#N/A,FALSE,"ינואר 02";"גביה התחלה 2",#N/A,FALSE,"ינואר 02";"גביה  התחלה 3",#N/A,FALSE,"ינואר 02"}</definedName>
    <definedName name="קרר" localSheetId="4" hidden="1">{"גביה התחלה 1",#N/A,FALSE,"ינואר 02";"גביה התחלה 2",#N/A,FALSE,"ינואר 02";"גביה  התחלה 3",#N/A,FALSE,"ינואר 02"}</definedName>
    <definedName name="קרר" hidden="1">{"גביה התחלה 1",#N/A,FALSE,"ינואר 02";"גביה התחלה 2",#N/A,FALSE,"ינואר 02";"גביה  התחלה 3",#N/A,FALSE,"ינואר 02"}</definedName>
    <definedName name="קרר\" localSheetId="2" hidden="1">{"גביה התחלה 1",#N/A,FALSE,"ינואר 02";"גביה התחלה 2",#N/A,FALSE,"ינואר 02";"גביה  התחלה 3",#N/A,FALSE,"ינואר 02"}</definedName>
    <definedName name="קרר\" localSheetId="4" hidden="1">{"גביה התחלה 1",#N/A,FALSE,"ינואר 02";"גביה התחלה 2",#N/A,FALSE,"ינואר 02";"גביה  התחלה 3",#N/A,FALSE,"ינואר 02"}</definedName>
    <definedName name="קרר\" hidden="1">{"גביה התחלה 1",#N/A,FALSE,"ינואר 02";"גביה התחלה 2",#N/A,FALSE,"ינואר 02";"גביה  התחלה 3",#N/A,FALSE,"ינואר 02"}</definedName>
    <definedName name="ר" localSheetId="2" hidden="1">{"גביה התחלה 1",#N/A,FALSE,"ינואר 02";"גביה התחלה 2",#N/A,FALSE,"ינואר 02";"גביה  התחלה 3",#N/A,FALSE,"ינואר 02"}</definedName>
    <definedName name="ר" localSheetId="4" hidden="1">{"גביה התחלה 1",#N/A,FALSE,"ינואר 02";"גביה התחלה 2",#N/A,FALSE,"ינואר 02";"גביה  התחלה 3",#N/A,FALSE,"ינואר 02"}</definedName>
    <definedName name="ר" hidden="1">{"גביה התחלה 1",#N/A,FALSE,"ינואר 02";"גביה התחלה 2",#N/A,FALSE,"ינואר 02";"גביה  התחלה 3",#N/A,FALSE,"ינואר 02"}</definedName>
    <definedName name="ראא" localSheetId="2" hidden="1">{"גביה התחלה 1",#N/A,FALSE,"ינואר 02";"גביה התחלה 2",#N/A,FALSE,"ינואר 02";"גביה  התחלה 3",#N/A,FALSE,"ינואר 02"}</definedName>
    <definedName name="ראא" localSheetId="4" hidden="1">{"גביה התחלה 1",#N/A,FALSE,"ינואר 02";"גביה התחלה 2",#N/A,FALSE,"ינואר 02";"גביה  התחלה 3",#N/A,FALSE,"ינואר 02"}</definedName>
    <definedName name="ראא" hidden="1">{"גביה התחלה 1",#N/A,FALSE,"ינואר 02";"גביה התחלה 2",#N/A,FALSE,"ינואר 02";"גביה  התחלה 3",#N/A,FALSE,"ינואר 02"}</definedName>
    <definedName name="ראו" localSheetId="2" hidden="1">{"גביה התחלה 1",#N/A,FALSE,"ינואר 02";"גביה התחלה 2",#N/A,FALSE,"ינואר 02";"גביה  התחלה 3",#N/A,FALSE,"ינואר 02"}</definedName>
    <definedName name="ראו" localSheetId="4" hidden="1">{"גביה התחלה 1",#N/A,FALSE,"ינואר 02";"גביה התחלה 2",#N/A,FALSE,"ינואר 02";"גביה  התחלה 3",#N/A,FALSE,"ינואר 02"}</definedName>
    <definedName name="ראו" hidden="1">{"גביה התחלה 1",#N/A,FALSE,"ינואר 02";"גביה התחלה 2",#N/A,FALSE,"ינואר 02";"גביה  התחלה 3",#N/A,FALSE,"ינואר 02"}</definedName>
    <definedName name="ראטוהנמ" localSheetId="2" hidden="1">{"גביה התחלה 1",#N/A,FALSE,"ינואר 02";"גביה התחלה 2",#N/A,FALSE,"ינואר 02";"גביה  התחלה 3",#N/A,FALSE,"ינואר 02"}</definedName>
    <definedName name="ראטוהנמ" localSheetId="4" hidden="1">{"גביה התחלה 1",#N/A,FALSE,"ינואר 02";"גביה התחלה 2",#N/A,FALSE,"ינואר 02";"גביה  התחלה 3",#N/A,FALSE,"ינואר 02"}</definedName>
    <definedName name="ראטוהנמ" hidden="1">{"גביה התחלה 1",#N/A,FALSE,"ינואר 02";"גביה התחלה 2",#N/A,FALSE,"ינואר 02";"גביה  התחלה 3",#N/A,FALSE,"ינואר 02"}</definedName>
    <definedName name="ראטכי" localSheetId="2" hidden="1">{"גביה התחלה 1",#N/A,FALSE,"ינואר 02";"גביה התחלה 2",#N/A,FALSE,"ינואר 02";"גביה  התחלה 3",#N/A,FALSE,"ינואר 02"}</definedName>
    <definedName name="ראטכי" localSheetId="4" hidden="1">{"גביה התחלה 1",#N/A,FALSE,"ינואר 02";"גביה התחלה 2",#N/A,FALSE,"ינואר 02";"גביה  התחלה 3",#N/A,FALSE,"ינואר 02"}</definedName>
    <definedName name="ראטכי" hidden="1">{"גביה התחלה 1",#N/A,FALSE,"ינואר 02";"גביה התחלה 2",#N/A,FALSE,"ינואר 02";"גביה  התחלה 3",#N/A,FALSE,"ינואר 02"}</definedName>
    <definedName name="ראכעהנ" localSheetId="2" hidden="1">{"גביה התחלה 1",#N/A,FALSE,"ינואר 02";"גביה התחלה 2",#N/A,FALSE,"ינואר 02";"גביה  התחלה 3",#N/A,FALSE,"ינואר 02"}</definedName>
    <definedName name="ראכעהנ" localSheetId="4" hidden="1">{"גביה התחלה 1",#N/A,FALSE,"ינואר 02";"גביה התחלה 2",#N/A,FALSE,"ינואר 02";"גביה  התחלה 3",#N/A,FALSE,"ינואר 02"}</definedName>
    <definedName name="ראכעהנ" hidden="1">{"גביה התחלה 1",#N/A,FALSE,"ינואר 02";"גביה התחלה 2",#N/A,FALSE,"ינואר 02";"גביה  התחלה 3",#N/A,FALSE,"ינואר 02"}</definedName>
    <definedName name="ראנ" localSheetId="2" hidden="1">{"גביה התחלה 1",#N/A,FALSE,"ינואר 02";"גביה התחלה 2",#N/A,FALSE,"ינואר 02";"גביה  התחלה 3",#N/A,FALSE,"ינואר 02"}</definedName>
    <definedName name="ראנ" localSheetId="4" hidden="1">{"גביה התחלה 1",#N/A,FALSE,"ינואר 02";"גביה התחלה 2",#N/A,FALSE,"ינואר 02";"גביה  התחלה 3",#N/A,FALSE,"ינואר 02"}</definedName>
    <definedName name="ראנ" hidden="1">{"גביה התחלה 1",#N/A,FALSE,"ינואר 02";"גביה התחלה 2",#N/A,FALSE,"ינואר 02";"גביה  התחלה 3",#N/A,FALSE,"ינואר 02"}</definedName>
    <definedName name="שאין" localSheetId="2" hidden="1">{"גביה התחלה 1",#N/A,FALSE,"ינואר 02";"גביה התחלה 2",#N/A,FALSE,"ינואר 02";"גביה  התחלה 3",#N/A,FALSE,"ינואר 02"}</definedName>
    <definedName name="שאין" localSheetId="4" hidden="1">{"גביה התחלה 1",#N/A,FALSE,"ינואר 02";"גביה התחלה 2",#N/A,FALSE,"ינואר 02";"גביה  התחלה 3",#N/A,FALSE,"ינואר 02"}</definedName>
    <definedName name="שאין" hidden="1">{"גביה התחלה 1",#N/A,FALSE,"ינואר 02";"גביה התחלה 2",#N/A,FALSE,"ינואר 02";"גביה  התחלה 3",#N/A,FALSE,"ינואר 02"}</definedName>
    <definedName name="שד3" localSheetId="2" hidden="1">{"גביה התחלה 1",#N/A,FALSE,"ינואר 02";"גביה התחלה 2",#N/A,FALSE,"ינואר 02";"גביה  התחלה 3",#N/A,FALSE,"ינואר 02"}</definedName>
    <definedName name="שד3" localSheetId="4" hidden="1">{"גביה התחלה 1",#N/A,FALSE,"ינואר 02";"גביה התחלה 2",#N/A,FALSE,"ינואר 02";"גביה  התחלה 3",#N/A,FALSE,"ינואר 02"}</definedName>
    <definedName name="שד3" hidden="1">{"גביה התחלה 1",#N/A,FALSE,"ינואר 02";"גביה התחלה 2",#N/A,FALSE,"ינואר 02";"גביה  התחלה 3",#N/A,FALSE,"ינואר 02"}</definedName>
    <definedName name="שדג" localSheetId="2" hidden="1">{"גביה התחלה 1",#N/A,FALSE,"ינואר 02";"גביה התחלה 2",#N/A,FALSE,"ינואר 02";"גביה  התחלה 3",#N/A,FALSE,"ינואר 02"}</definedName>
    <definedName name="שדג" localSheetId="4" hidden="1">{"גביה התחלה 1",#N/A,FALSE,"ינואר 02";"גביה התחלה 2",#N/A,FALSE,"ינואר 02";"גביה  התחלה 3",#N/A,FALSE,"ינואר 02"}</definedName>
    <definedName name="שדג" hidden="1">{"גביה התחלה 1",#N/A,FALSE,"ינואר 02";"גביה התחלה 2",#N/A,FALSE,"ינואר 02";"גביה  התחלה 3",#N/A,FALSE,"ינואר 02"}</definedName>
    <definedName name="שדגכ" localSheetId="2" hidden="1">{"גביה התחלה 1",#N/A,FALSE,"ינואר 02";"גביה התחלה 2",#N/A,FALSE,"ינואר 02";"גביה  התחלה 3",#N/A,FALSE,"ינואר 02"}</definedName>
    <definedName name="שדגכ" localSheetId="4" hidden="1">{"גביה התחלה 1",#N/A,FALSE,"ינואר 02";"גביה התחלה 2",#N/A,FALSE,"ינואר 02";"גביה  התחלה 3",#N/A,FALSE,"ינואר 02"}</definedName>
    <definedName name="שדגכ" hidden="1">{"גביה התחלה 1",#N/A,FALSE,"ינואר 02";"גביה התחלה 2",#N/A,FALSE,"ינואר 02";"גביה  התחלה 3",#N/A,FALSE,"ינואר 02"}</definedName>
    <definedName name="שדגככי" localSheetId="2" hidden="1">{"גביה התחלה 1",#N/A,FALSE,"ינואר 02";"גביה התחלה 2",#N/A,FALSE,"ינואר 02";"גביה  התחלה 3",#N/A,FALSE,"ינואר 02"}</definedName>
    <definedName name="שדגככי" localSheetId="4" hidden="1">{"גביה התחלה 1",#N/A,FALSE,"ינואר 02";"גביה התחלה 2",#N/A,FALSE,"ינואר 02";"גביה  התחלה 3",#N/A,FALSE,"ינואר 02"}</definedName>
    <definedName name="שדגככי" hidden="1">{"גביה התחלה 1",#N/A,FALSE,"ינואר 02";"גביה התחלה 2",#N/A,FALSE,"ינואר 02";"גביה  התחלה 3",#N/A,FALSE,"ינואר 02"}</definedName>
    <definedName name="שדשד" localSheetId="2" hidden="1">{"מאזן_בוחן",#N/A,FALSE,"גיליון1";"רוהפ_מפורט",#N/A,FALSE,"גיליון2";"תקציב",#N/A,FALSE,"גיליון3";"רכוש_קבוע",#N/A,FALSE,"גליון 8"}</definedName>
    <definedName name="שדשד" localSheetId="4" hidden="1">{"מאזן_בוחן",#N/A,FALSE,"גיליון1";"רוהפ_מפורט",#N/A,FALSE,"גיליון2";"תקציב",#N/A,FALSE,"גיליון3";"רכוש_קבוע",#N/A,FALSE,"גליון 8"}</definedName>
    <definedName name="שדשד" hidden="1">{"מאזן_בוחן",#N/A,FALSE,"גיליון1";"רוהפ_מפורט",#N/A,FALSE,"גיליון2";"תקציב",#N/A,FALSE,"גיליון3";"רכוש_קבוע",#N/A,FALSE,"גליון 8"}</definedName>
    <definedName name="שדשדשדש" localSheetId="2" hidden="1">{"גביה התחלה 1",#N/A,FALSE,"ינואר 02";"גביה התחלה 2",#N/A,FALSE,"ינואר 02";"גביה  התחלה 3",#N/A,FALSE,"ינואר 02"}</definedName>
    <definedName name="שדשדשדש" localSheetId="4" hidden="1">{"גביה התחלה 1",#N/A,FALSE,"ינואר 02";"גביה התחלה 2",#N/A,FALSE,"ינואר 02";"גביה  התחלה 3",#N/A,FALSE,"ינואר 02"}</definedName>
    <definedName name="שדשדשדש" hidden="1">{"גביה התחלה 1",#N/A,FALSE,"ינואר 02";"גביה התחלה 2",#N/A,FALSE,"ינואר 02";"גביה  התחלה 3",#N/A,FALSE,"ינואר 02"}</definedName>
    <definedName name="שולון" localSheetId="2" hidden="1">{"גביה התחלה 1",#N/A,FALSE,"ינואר 02";"גביה התחלה 2",#N/A,FALSE,"ינואר 02";"גביה  התחלה 3",#N/A,FALSE,"ינואר 02"}</definedName>
    <definedName name="שולון" localSheetId="4" hidden="1">{"גביה התחלה 1",#N/A,FALSE,"ינואר 02";"גביה התחלה 2",#N/A,FALSE,"ינואר 02";"גביה  התחלה 3",#N/A,FALSE,"ינואר 02"}</definedName>
    <definedName name="שולון" hidden="1">{"גביה התחלה 1",#N/A,FALSE,"ינואר 02";"גביה התחלה 2",#N/A,FALSE,"ינואר 02";"גביה  התחלה 3",#N/A,FALSE,"ינואר 02"}</definedName>
    <definedName name="שכר_ראשי" localSheetId="2" hidden="1">{#N/A,#N/A,FALSE,"רווח והפסד HOT";#N/A,#N/A,FALSE,"הכנסות";#N/A,#N/A,FALSE,"הוצאות תפעול עיקריים";#N/A,#N/A,FALSE,"תוכן";#N/A,#N/A,FALSE,"אחזקת רשת";#N/A,#N/A,FALSE,"תפעול אחרות";#N/A,#N/A,FALSE,"שכר דירה תפעול";#N/A,#N/A,FALSE,"שיווק";#N/A,#N/A,FALSE,"הנהלה"}</definedName>
    <definedName name="שכר_ראשי" localSheetId="4" hidden="1">{#N/A,#N/A,FALSE,"רווח והפסד HOT";#N/A,#N/A,FALSE,"הכנסות";#N/A,#N/A,FALSE,"הוצאות תפעול עיקריים";#N/A,#N/A,FALSE,"תוכן";#N/A,#N/A,FALSE,"אחזקת רשת";#N/A,#N/A,FALSE,"תפעול אחרות";#N/A,#N/A,FALSE,"שכר דירה תפעול";#N/A,#N/A,FALSE,"שיווק";#N/A,#N/A,FALSE,"הנהלה"}</definedName>
    <definedName name="שכר_ראשי" hidden="1">{#N/A,#N/A,FALSE,"רווח והפסד HOT";#N/A,#N/A,FALSE,"הכנסות";#N/A,#N/A,FALSE,"הוצאות תפעול עיקריים";#N/A,#N/A,FALSE,"תוכן";#N/A,#N/A,FALSE,"אחזקת רשת";#N/A,#N/A,FALSE,"תפעול אחרות";#N/A,#N/A,FALSE,"שכר דירה תפעול";#N/A,#N/A,FALSE,"שיווק";#N/A,#N/A,FALSE,"הנהלה"}</definedName>
    <definedName name="שש" localSheetId="2" hidden="1">{"מאזן_בוחן",#N/A,FALSE,"גיליון1";"רוהפ_מפורט",#N/A,FALSE,"גיליון2";"תקציב",#N/A,FALSE,"גיליון3";"רכוש_קבוע",#N/A,FALSE,"גליון 8"}</definedName>
    <definedName name="שש" localSheetId="4" hidden="1">{"מאזן_בוחן",#N/A,FALSE,"גיליון1";"רוהפ_מפורט",#N/A,FALSE,"גיליון2";"תקציב",#N/A,FALSE,"גיליון3";"רכוש_קבוע",#N/A,FALSE,"גליון 8"}</definedName>
    <definedName name="שש" hidden="1">{"מאזן_בוחן",#N/A,FALSE,"גיליון1";"רוהפ_מפורט",#N/A,FALSE,"גיליון2";"תקציב",#N/A,FALSE,"גיליון3";"רכוש_קבוע",#N/A,FALSE,"גליון 8"}</definedName>
    <definedName name="תמ" localSheetId="2" hidden="1">{"גביה התחלה 1",#N/A,FALSE,"ינואר 02";"גביה התחלה 2",#N/A,FALSE,"ינואר 02";"גביה  התחלה 3",#N/A,FALSE,"ינואר 02"}</definedName>
    <definedName name="תמ" localSheetId="4" hidden="1">{"גביה התחלה 1",#N/A,FALSE,"ינואר 02";"גביה התחלה 2",#N/A,FALSE,"ינואר 02";"גביה  התחלה 3",#N/A,FALSE,"ינואר 02"}</definedName>
    <definedName name="תמ" hidden="1">{"גביה התחלה 1",#N/A,FALSE,"ינואר 02";"גביה התחלה 2",#N/A,FALSE,"ינואר 02";"גביה  התחלה 3",#N/A,FALSE,"ינואר 02"}</definedName>
    <definedName name="תשתיות_חדש" localSheetId="2" hidden="1">{#N/A,#N/A,FALSE,"השקעות HOT מרוכז ";#N/A,#N/A,FALSE,"תשתיות";#N/A,#N/A,FALSE,"התקנות";#N/A,#N/A,FALSE,"ציוד קצה";#N/A,#N/A,FALSE,"תשתיות IP ורשת תמסורת";#N/A,#N/A,FALSE,"מערכות מידע";#N/A,#N/A,FALSE,"מערכות מידע לפי פרוייקטים";#N/A,#N/A,FALSE,"השקעות אחר"}</definedName>
    <definedName name="תשתיות_חדש" localSheetId="4" hidden="1">{#N/A,#N/A,FALSE,"השקעות HOT מרוכז ";#N/A,#N/A,FALSE,"תשתיות";#N/A,#N/A,FALSE,"התקנות";#N/A,#N/A,FALSE,"ציוד קצה";#N/A,#N/A,FALSE,"תשתיות IP ורשת תמסורת";#N/A,#N/A,FALSE,"מערכות מידע";#N/A,#N/A,FALSE,"מערכות מידע לפי פרוייקטים";#N/A,#N/A,FALSE,"השקעות אחר"}</definedName>
    <definedName name="תשתיות_חדש" hidden="1">{#N/A,#N/A,FALSE,"השקעות HOT מרוכז ";#N/A,#N/A,FALSE,"תשתיות";#N/A,#N/A,FALSE,"התקנות";#N/A,#N/A,FALSE,"ציוד קצה";#N/A,#N/A,FALSE,"תשתיות IP ורשת תמסורת";#N/A,#N/A,FALSE,"מערכות מידע";#N/A,#N/A,FALSE,"מערכות מידע לפי פרוייקטים";#N/A,#N/A,FALSE,"השקעות אחר"}</definedName>
    <definedName name="ءء" localSheetId="2" hidden="1">{#N/A,#N/A,TRUE,"PROFIT 11-95"}</definedName>
    <definedName name="ءء" localSheetId="4" hidden="1">{#N/A,#N/A,TRUE,"PROFIT 11-95"}</definedName>
    <definedName name="ءء" hidden="1">{#N/A,#N/A,TRUE,"PROFIT 11-95"}</definedName>
    <definedName name="ءء_1" localSheetId="2" hidden="1">{#N/A,#N/A,TRUE,"PROFIT 11-95"}</definedName>
    <definedName name="ءء_1" localSheetId="4" hidden="1">{#N/A,#N/A,TRUE,"PROFIT 11-95"}</definedName>
    <definedName name="ءء_1" hidden="1">{#N/A,#N/A,TRUE,"PROFIT 11-95"}</definedName>
    <definedName name="ءء_2" localSheetId="2" hidden="1">{#N/A,#N/A,TRUE,"PROFIT 11-95"}</definedName>
    <definedName name="ءء_2" localSheetId="4" hidden="1">{#N/A,#N/A,TRUE,"PROFIT 11-95"}</definedName>
    <definedName name="ءء_2" hidden="1">{#N/A,#N/A,TRUE,"PROFIT 11-95"}</definedName>
    <definedName name="ءء_3" localSheetId="2" hidden="1">{#N/A,#N/A,TRUE,"PROFIT 11-95"}</definedName>
    <definedName name="ءء_3" localSheetId="4" hidden="1">{#N/A,#N/A,TRUE,"PROFIT 11-95"}</definedName>
    <definedName name="ءء_3" hidden="1">{#N/A,#N/A,TRUE,"PROFIT 11-95"}</definedName>
    <definedName name="ءء_4" localSheetId="2" hidden="1">{#N/A,#N/A,TRUE,"PROFIT 11-95"}</definedName>
    <definedName name="ءء_4" localSheetId="4" hidden="1">{#N/A,#N/A,TRUE,"PROFIT 11-95"}</definedName>
    <definedName name="ءء_4" hidden="1">{#N/A,#N/A,TRUE,"PROFIT 11-95"}</definedName>
    <definedName name="ءء_5" localSheetId="2" hidden="1">{#N/A,#N/A,TRUE,"PROFIT 11-95"}</definedName>
    <definedName name="ءء_5" localSheetId="4" hidden="1">{#N/A,#N/A,TRUE,"PROFIT 11-95"}</definedName>
    <definedName name="ءء_5" hidden="1">{#N/A,#N/A,TRUE,"PROFIT 11-95"}</definedName>
    <definedName name="ءءء" localSheetId="2" hidden="1">{#N/A,#N/A,TRUE,"PROFIT 11-95"}</definedName>
    <definedName name="ءءء" localSheetId="4" hidden="1">{#N/A,#N/A,TRUE,"PROFIT 11-95"}</definedName>
    <definedName name="ءءء" hidden="1">{#N/A,#N/A,TRUE,"PROFIT 11-95"}</definedName>
    <definedName name="ءءء_1" localSheetId="2" hidden="1">{#N/A,#N/A,TRUE,"PROFIT 11-95"}</definedName>
    <definedName name="ءءء_1" localSheetId="4" hidden="1">{#N/A,#N/A,TRUE,"PROFIT 11-95"}</definedName>
    <definedName name="ءءء_1" hidden="1">{#N/A,#N/A,TRUE,"PROFIT 11-95"}</definedName>
    <definedName name="ءءء_2" localSheetId="2" hidden="1">{#N/A,#N/A,TRUE,"PROFIT 11-95"}</definedName>
    <definedName name="ءءء_2" localSheetId="4" hidden="1">{#N/A,#N/A,TRUE,"PROFIT 11-95"}</definedName>
    <definedName name="ءءء_2" hidden="1">{#N/A,#N/A,TRUE,"PROFIT 11-95"}</definedName>
    <definedName name="ءءء_3" localSheetId="2" hidden="1">{#N/A,#N/A,TRUE,"PROFIT 11-95"}</definedName>
    <definedName name="ءءء_3" localSheetId="4" hidden="1">{#N/A,#N/A,TRUE,"PROFIT 11-95"}</definedName>
    <definedName name="ءءء_3" hidden="1">{#N/A,#N/A,TRUE,"PROFIT 11-95"}</definedName>
    <definedName name="ءءء_4" localSheetId="2" hidden="1">{#N/A,#N/A,TRUE,"PROFIT 11-95"}</definedName>
    <definedName name="ءءء_4" localSheetId="4" hidden="1">{#N/A,#N/A,TRUE,"PROFIT 11-95"}</definedName>
    <definedName name="ءءء_4" hidden="1">{#N/A,#N/A,TRUE,"PROFIT 11-95"}</definedName>
    <definedName name="ءءء_5" localSheetId="2" hidden="1">{#N/A,#N/A,TRUE,"PROFIT 11-95"}</definedName>
    <definedName name="ءءء_5" localSheetId="4" hidden="1">{#N/A,#N/A,TRUE,"PROFIT 11-95"}</definedName>
    <definedName name="ءءء_5" hidden="1">{#N/A,#N/A,TRUE,"PROFIT 11-95"}</definedName>
    <definedName name="ءءءء" localSheetId="2" hidden="1">{#N/A,#N/A,FALSE,"PROFIT 11-95"}</definedName>
    <definedName name="ءءءء" localSheetId="4" hidden="1">{#N/A,#N/A,FALSE,"PROFIT 11-95"}</definedName>
    <definedName name="ءءءء" hidden="1">{#N/A,#N/A,FALSE,"PROFIT 11-95"}</definedName>
    <definedName name="ءءءء_1" localSheetId="2" hidden="1">{#N/A,#N/A,FALSE,"PROFIT 11-95"}</definedName>
    <definedName name="ءءءء_1" localSheetId="4" hidden="1">{#N/A,#N/A,FALSE,"PROFIT 11-95"}</definedName>
    <definedName name="ءءءء_1" hidden="1">{#N/A,#N/A,FALSE,"PROFIT 11-95"}</definedName>
    <definedName name="ءءءء_2" localSheetId="2" hidden="1">{#N/A,#N/A,FALSE,"PROFIT 11-95"}</definedName>
    <definedName name="ءءءء_2" localSheetId="4" hidden="1">{#N/A,#N/A,FALSE,"PROFIT 11-95"}</definedName>
    <definedName name="ءءءء_2" hidden="1">{#N/A,#N/A,FALSE,"PROFIT 11-95"}</definedName>
    <definedName name="ءءءء_3" localSheetId="2" hidden="1">{#N/A,#N/A,FALSE,"PROFIT 11-95"}</definedName>
    <definedName name="ءءءء_3" localSheetId="4" hidden="1">{#N/A,#N/A,FALSE,"PROFIT 11-95"}</definedName>
    <definedName name="ءءءء_3" hidden="1">{#N/A,#N/A,FALSE,"PROFIT 11-95"}</definedName>
    <definedName name="ءءءء_4" localSheetId="2" hidden="1">{#N/A,#N/A,FALSE,"PROFIT 11-95"}</definedName>
    <definedName name="ءءءء_4" localSheetId="4" hidden="1">{#N/A,#N/A,FALSE,"PROFIT 11-95"}</definedName>
    <definedName name="ءءءء_4" hidden="1">{#N/A,#N/A,FALSE,"PROFIT 11-95"}</definedName>
    <definedName name="ءءءء_5" localSheetId="2" hidden="1">{#N/A,#N/A,FALSE,"PROFIT 11-95"}</definedName>
    <definedName name="ءءءء_5" localSheetId="4" hidden="1">{#N/A,#N/A,FALSE,"PROFIT 11-95"}</definedName>
    <definedName name="ءءءء_5" hidden="1">{#N/A,#N/A,FALSE,"PROFIT 11-95"}</definedName>
    <definedName name="ءؤءؤ" localSheetId="2" hidden="1">{#N/A,#N/A,FALSE,"PROFIT 11-95"}</definedName>
    <definedName name="ءؤءؤ" localSheetId="4" hidden="1">{#N/A,#N/A,FALSE,"PROFIT 11-95"}</definedName>
    <definedName name="ءؤءؤ" hidden="1">{#N/A,#N/A,FALSE,"PROFIT 11-95"}</definedName>
    <definedName name="ءؤءؤ_1" localSheetId="2" hidden="1">{#N/A,#N/A,FALSE,"PROFIT 11-95"}</definedName>
    <definedName name="ءؤءؤ_1" localSheetId="4" hidden="1">{#N/A,#N/A,FALSE,"PROFIT 11-95"}</definedName>
    <definedName name="ءؤءؤ_1" hidden="1">{#N/A,#N/A,FALSE,"PROFIT 11-95"}</definedName>
    <definedName name="ءؤءؤ_2" localSheetId="2" hidden="1">{#N/A,#N/A,FALSE,"PROFIT 11-95"}</definedName>
    <definedName name="ءؤءؤ_2" localSheetId="4" hidden="1">{#N/A,#N/A,FALSE,"PROFIT 11-95"}</definedName>
    <definedName name="ءؤءؤ_2" hidden="1">{#N/A,#N/A,FALSE,"PROFIT 11-95"}</definedName>
    <definedName name="ءؤءؤ_3" localSheetId="2" hidden="1">{#N/A,#N/A,FALSE,"PROFIT 11-95"}</definedName>
    <definedName name="ءؤءؤ_3" localSheetId="4" hidden="1">{#N/A,#N/A,FALSE,"PROFIT 11-95"}</definedName>
    <definedName name="ءؤءؤ_3" hidden="1">{#N/A,#N/A,FALSE,"PROFIT 11-95"}</definedName>
    <definedName name="ءؤءؤ_4" localSheetId="2" hidden="1">{#N/A,#N/A,FALSE,"PROFIT 11-95"}</definedName>
    <definedName name="ءؤءؤ_4" localSheetId="4" hidden="1">{#N/A,#N/A,FALSE,"PROFIT 11-95"}</definedName>
    <definedName name="ءؤءؤ_4" hidden="1">{#N/A,#N/A,FALSE,"PROFIT 11-95"}</definedName>
    <definedName name="ءؤءؤ_5" localSheetId="2" hidden="1">{#N/A,#N/A,FALSE,"PROFIT 11-95"}</definedName>
    <definedName name="ءؤءؤ_5" localSheetId="4" hidden="1">{#N/A,#N/A,FALSE,"PROFIT 11-95"}</definedName>
    <definedName name="ءؤءؤ_5" hidden="1">{#N/A,#N/A,FALSE,"PROFIT 11-95"}</definedName>
    <definedName name="أ.مستندية" localSheetId="10">#REF!</definedName>
    <definedName name="أ.مستندية">#REF!</definedName>
    <definedName name="أ___دفع" localSheetId="10">#REF!</definedName>
    <definedName name="أ___دفع">#REF!</definedName>
    <definedName name="أ___قبض" localSheetId="10">#REF!</definedName>
    <definedName name="أ___قبض">#REF!</definedName>
    <definedName name="اتن" localSheetId="10">#REF!</definedName>
    <definedName name="اتن">#REF!</definedName>
    <definedName name="اتنين" localSheetId="10">#REF!</definedName>
    <definedName name="اتنين">#REF!</definedName>
    <definedName name="اخر_excel" localSheetId="10">#REF!</definedName>
    <definedName name="اخر_excel">#REF!</definedName>
    <definedName name="اخر_المدة" localSheetId="10">#REF!</definedName>
    <definedName name="اخر_المدة">#REF!</definedName>
    <definedName name="اذن10" localSheetId="10">#REF!</definedName>
    <definedName name="اذن10">#REF!</definedName>
    <definedName name="اذن11014" localSheetId="10">#REF!</definedName>
    <definedName name="اذن11014">#REF!</definedName>
    <definedName name="اذن15" localSheetId="10">#REF!</definedName>
    <definedName name="اذن15">#REF!</definedName>
    <definedName name="اذن15027" localSheetId="10">#REF!</definedName>
    <definedName name="اذن15027">#REF!</definedName>
    <definedName name="اذن18522" localSheetId="10">#REF!</definedName>
    <definedName name="اذن18522">#REF!</definedName>
    <definedName name="اذن22825" localSheetId="10">#REF!</definedName>
    <definedName name="اذن22825">#REF!</definedName>
    <definedName name="اذن3" localSheetId="10">#REF!</definedName>
    <definedName name="اذن3">#REF!</definedName>
    <definedName name="اذن3712" localSheetId="10">#REF!</definedName>
    <definedName name="اذن3712">#REF!</definedName>
    <definedName name="اذن388" localSheetId="10">#REF!</definedName>
    <definedName name="اذن388">#REF!</definedName>
    <definedName name="اذن4337" localSheetId="10">#REF!</definedName>
    <definedName name="اذن4337">#REF!</definedName>
    <definedName name="اذن4833" localSheetId="10">#REF!</definedName>
    <definedName name="اذن4833">#REF!</definedName>
    <definedName name="اذن4983" localSheetId="10">#REF!</definedName>
    <definedName name="اذن4983">#REF!</definedName>
    <definedName name="اذن5202" localSheetId="10">#REF!</definedName>
    <definedName name="اذن5202">#REF!</definedName>
    <definedName name="اذن581" localSheetId="10">#REF!</definedName>
    <definedName name="اذن581">#REF!</definedName>
    <definedName name="اذن6" localSheetId="10">#REF!</definedName>
    <definedName name="اذن6">#REF!</definedName>
    <definedName name="اذن6774" localSheetId="10">#REF!</definedName>
    <definedName name="اذن6774">#REF!</definedName>
    <definedName name="اذن7" localSheetId="10">#REF!</definedName>
    <definedName name="اذن7">#REF!</definedName>
    <definedName name="اذن7024" localSheetId="10">#REF!</definedName>
    <definedName name="اذن7024">#REF!</definedName>
    <definedName name="اذن714" localSheetId="10">#REF!</definedName>
    <definedName name="اذن714">#REF!</definedName>
    <definedName name="اذن715" localSheetId="10">#REF!</definedName>
    <definedName name="اذن715">#REF!</definedName>
    <definedName name="اذن8055" localSheetId="10">#REF!</definedName>
    <definedName name="اذن8055">#REF!</definedName>
    <definedName name="اذن8363" localSheetId="10">#REF!</definedName>
    <definedName name="اذن8363">#REF!</definedName>
    <definedName name="اذن911" localSheetId="10">#REF!</definedName>
    <definedName name="اذن911">#REF!</definedName>
    <definedName name="ارصدة_دائنة_اخرى" localSheetId="10">#REF!</definedName>
    <definedName name="ارصدة_دائنة_اخرى">#REF!</definedName>
    <definedName name="ارصدة_مدينة_اخرى" localSheetId="10">#REF!</definedName>
    <definedName name="ارصدة_مدينة_اخرى">#REF!</definedName>
    <definedName name="اف" localSheetId="10">#REF!</definedName>
    <definedName name="اف">#REF!</definedName>
    <definedName name="الاجمالي" localSheetId="10">#REF!</definedName>
    <definedName name="الاجمالي">#REF!</definedName>
    <definedName name="الاصول_الثابته" localSheetId="10">#REF!</definedName>
    <definedName name="الاصول_الثابته">#REF!</definedName>
    <definedName name="البنك" localSheetId="10">#REF!</definedName>
    <definedName name="البنك">#REF!</definedName>
    <definedName name="البنوك" localSheetId="10">#REF!</definedName>
    <definedName name="البنوك">#REF!</definedName>
    <definedName name="الصندوق" localSheetId="10">#REF!</definedName>
    <definedName name="الصندوق">#REF!</definedName>
    <definedName name="العملاء" localSheetId="10">#REF!</definedName>
    <definedName name="العملاء">#REF!</definedName>
    <definedName name="العهد" localSheetId="10">#REF!</definedName>
    <definedName name="العهد">#REF!</definedName>
    <definedName name="الفائض_والربحية" localSheetId="10">#REF!</definedName>
    <definedName name="الفائض_والربحية">#REF!</definedName>
    <definedName name="المبيعات" localSheetId="10">#REF!</definedName>
    <definedName name="المبيعات">#REF!</definedName>
    <definedName name="الميزانية" localSheetId="10">#REF!</definedName>
    <definedName name="الميزانية">#REF!</definedName>
    <definedName name="بب" localSheetId="2" hidden="1">{#N/A,#N/A,FALSE,"Mech";#N/A,#N/A,FALSE,"Body";#N/A,#N/A,FALSE,"Machine";#N/A,#N/A,FALSE,"Forklift";#N/A,#N/A,FALSE,"OtherHC";#N/A,#N/A,FALSE,"Total"}</definedName>
    <definedName name="بب" localSheetId="4" hidden="1">{#N/A,#N/A,FALSE,"Mech";#N/A,#N/A,FALSE,"Body";#N/A,#N/A,FALSE,"Machine";#N/A,#N/A,FALSE,"Forklift";#N/A,#N/A,FALSE,"OtherHC";#N/A,#N/A,FALSE,"Total"}</definedName>
    <definedName name="بب" hidden="1">{#N/A,#N/A,FALSE,"Mech";#N/A,#N/A,FALSE,"Body";#N/A,#N/A,FALSE,"Machine";#N/A,#N/A,FALSE,"Forklift";#N/A,#N/A,FALSE,"OtherHC";#N/A,#N/A,FALSE,"Total"}</definedName>
    <definedName name="بب_1" localSheetId="2" hidden="1">{#N/A,#N/A,FALSE,"Mech";#N/A,#N/A,FALSE,"Body";#N/A,#N/A,FALSE,"Machine";#N/A,#N/A,FALSE,"Forklift";#N/A,#N/A,FALSE,"OtherHC";#N/A,#N/A,FALSE,"Total"}</definedName>
    <definedName name="بب_1" localSheetId="4" hidden="1">{#N/A,#N/A,FALSE,"Mech";#N/A,#N/A,FALSE,"Body";#N/A,#N/A,FALSE,"Machine";#N/A,#N/A,FALSE,"Forklift";#N/A,#N/A,FALSE,"OtherHC";#N/A,#N/A,FALSE,"Total"}</definedName>
    <definedName name="بب_1" hidden="1">{#N/A,#N/A,FALSE,"Mech";#N/A,#N/A,FALSE,"Body";#N/A,#N/A,FALSE,"Machine";#N/A,#N/A,FALSE,"Forklift";#N/A,#N/A,FALSE,"OtherHC";#N/A,#N/A,FALSE,"Total"}</definedName>
    <definedName name="بب_2" localSheetId="2" hidden="1">{#N/A,#N/A,FALSE,"Mech";#N/A,#N/A,FALSE,"Body";#N/A,#N/A,FALSE,"Machine";#N/A,#N/A,FALSE,"Forklift";#N/A,#N/A,FALSE,"OtherHC";#N/A,#N/A,FALSE,"Total"}</definedName>
    <definedName name="بب_2" localSheetId="4" hidden="1">{#N/A,#N/A,FALSE,"Mech";#N/A,#N/A,FALSE,"Body";#N/A,#N/A,FALSE,"Machine";#N/A,#N/A,FALSE,"Forklift";#N/A,#N/A,FALSE,"OtherHC";#N/A,#N/A,FALSE,"Total"}</definedName>
    <definedName name="بب_2" hidden="1">{#N/A,#N/A,FALSE,"Mech";#N/A,#N/A,FALSE,"Body";#N/A,#N/A,FALSE,"Machine";#N/A,#N/A,FALSE,"Forklift";#N/A,#N/A,FALSE,"OtherHC";#N/A,#N/A,FALSE,"Total"}</definedName>
    <definedName name="بب_3" localSheetId="2" hidden="1">{#N/A,#N/A,FALSE,"Mech";#N/A,#N/A,FALSE,"Body";#N/A,#N/A,FALSE,"Machine";#N/A,#N/A,FALSE,"Forklift";#N/A,#N/A,FALSE,"OtherHC";#N/A,#N/A,FALSE,"Total"}</definedName>
    <definedName name="بب_3" localSheetId="4" hidden="1">{#N/A,#N/A,FALSE,"Mech";#N/A,#N/A,FALSE,"Body";#N/A,#N/A,FALSE,"Machine";#N/A,#N/A,FALSE,"Forklift";#N/A,#N/A,FALSE,"OtherHC";#N/A,#N/A,FALSE,"Total"}</definedName>
    <definedName name="بب_3" hidden="1">{#N/A,#N/A,FALSE,"Mech";#N/A,#N/A,FALSE,"Body";#N/A,#N/A,FALSE,"Machine";#N/A,#N/A,FALSE,"Forklift";#N/A,#N/A,FALSE,"OtherHC";#N/A,#N/A,FALSE,"Total"}</definedName>
    <definedName name="بب_4" localSheetId="2" hidden="1">{#N/A,#N/A,FALSE,"Mech";#N/A,#N/A,FALSE,"Body";#N/A,#N/A,FALSE,"Machine";#N/A,#N/A,FALSE,"Forklift";#N/A,#N/A,FALSE,"OtherHC";#N/A,#N/A,FALSE,"Total"}</definedName>
    <definedName name="بب_4" localSheetId="4" hidden="1">{#N/A,#N/A,FALSE,"Mech";#N/A,#N/A,FALSE,"Body";#N/A,#N/A,FALSE,"Machine";#N/A,#N/A,FALSE,"Forklift";#N/A,#N/A,FALSE,"OtherHC";#N/A,#N/A,FALSE,"Total"}</definedName>
    <definedName name="بب_4" hidden="1">{#N/A,#N/A,FALSE,"Mech";#N/A,#N/A,FALSE,"Body";#N/A,#N/A,FALSE,"Machine";#N/A,#N/A,FALSE,"Forklift";#N/A,#N/A,FALSE,"OtherHC";#N/A,#N/A,FALSE,"Total"}</definedName>
    <definedName name="بب_5" localSheetId="2" hidden="1">{#N/A,#N/A,FALSE,"Mech";#N/A,#N/A,FALSE,"Body";#N/A,#N/A,FALSE,"Machine";#N/A,#N/A,FALSE,"Forklift";#N/A,#N/A,FALSE,"OtherHC";#N/A,#N/A,FALSE,"Total"}</definedName>
    <definedName name="بب_5" localSheetId="4" hidden="1">{#N/A,#N/A,FALSE,"Mech";#N/A,#N/A,FALSE,"Body";#N/A,#N/A,FALSE,"Machine";#N/A,#N/A,FALSE,"Forklift";#N/A,#N/A,FALSE,"OtherHC";#N/A,#N/A,FALSE,"Total"}</definedName>
    <definedName name="بب_5" hidden="1">{#N/A,#N/A,FALSE,"Mech";#N/A,#N/A,FALSE,"Body";#N/A,#N/A,FALSE,"Machine";#N/A,#N/A,FALSE,"Forklift";#N/A,#N/A,FALSE,"OtherHC";#N/A,#N/A,FALSE,"Total"}</definedName>
    <definedName name="بببب" localSheetId="2" hidden="1">{#N/A,#N/A,TRUE,"PROFIT 11-95"}</definedName>
    <definedName name="بببب" localSheetId="4" hidden="1">{#N/A,#N/A,TRUE,"PROFIT 11-95"}</definedName>
    <definedName name="بببب" hidden="1">{#N/A,#N/A,TRUE,"PROFIT 11-95"}</definedName>
    <definedName name="بببب_1" localSheetId="2" hidden="1">{#N/A,#N/A,TRUE,"PROFIT 11-95"}</definedName>
    <definedName name="بببب_1" localSheetId="4" hidden="1">{#N/A,#N/A,TRUE,"PROFIT 11-95"}</definedName>
    <definedName name="بببب_1" hidden="1">{#N/A,#N/A,TRUE,"PROFIT 11-95"}</definedName>
    <definedName name="بببب_2" localSheetId="2" hidden="1">{#N/A,#N/A,TRUE,"PROFIT 11-95"}</definedName>
    <definedName name="بببب_2" localSheetId="4" hidden="1">{#N/A,#N/A,TRUE,"PROFIT 11-95"}</definedName>
    <definedName name="بببب_2" hidden="1">{#N/A,#N/A,TRUE,"PROFIT 11-95"}</definedName>
    <definedName name="بببب_3" localSheetId="2" hidden="1">{#N/A,#N/A,TRUE,"PROFIT 11-95"}</definedName>
    <definedName name="بببب_3" localSheetId="4" hidden="1">{#N/A,#N/A,TRUE,"PROFIT 11-95"}</definedName>
    <definedName name="بببب_3" hidden="1">{#N/A,#N/A,TRUE,"PROFIT 11-95"}</definedName>
    <definedName name="بببب_4" localSheetId="2" hidden="1">{#N/A,#N/A,TRUE,"PROFIT 11-95"}</definedName>
    <definedName name="بببب_4" localSheetId="4" hidden="1">{#N/A,#N/A,TRUE,"PROFIT 11-95"}</definedName>
    <definedName name="بببب_4" hidden="1">{#N/A,#N/A,TRUE,"PROFIT 11-95"}</definedName>
    <definedName name="بببب_5" localSheetId="2" hidden="1">{#N/A,#N/A,TRUE,"PROFIT 11-95"}</definedName>
    <definedName name="بببب_5" localSheetId="4" hidden="1">{#N/A,#N/A,TRUE,"PROFIT 11-95"}</definedName>
    <definedName name="بببب_5" hidden="1">{#N/A,#N/A,TRUE,"PROFIT 11-95"}</definedName>
    <definedName name="ببببب" localSheetId="10">#REF!</definedName>
    <definedName name="ببببب">#REF!</definedName>
    <definedName name="برؤ" localSheetId="2" hidden="1">{#N/A,#N/A,FALSE,"CE-Build";#N/A,#N/A,FALSE,"CE-Equ.";#N/A,#N/A,FALSE,"CE-Computer";#N/A,#N/A,FALSE,"CE-BFurn.";#N/A,#N/A,FALSE,"CE-Accom.";#N/A,#N/A,FALSE,"CE-Vehicle";#N/A,#N/A,FALSE,"CE-Total"}</definedName>
    <definedName name="برؤ" localSheetId="4" hidden="1">{#N/A,#N/A,FALSE,"CE-Build";#N/A,#N/A,FALSE,"CE-Equ.";#N/A,#N/A,FALSE,"CE-Computer";#N/A,#N/A,FALSE,"CE-BFurn.";#N/A,#N/A,FALSE,"CE-Accom.";#N/A,#N/A,FALSE,"CE-Vehicle";#N/A,#N/A,FALSE,"CE-Total"}</definedName>
    <definedName name="برؤ" hidden="1">{#N/A,#N/A,FALSE,"CE-Build";#N/A,#N/A,FALSE,"CE-Equ.";#N/A,#N/A,FALSE,"CE-Computer";#N/A,#N/A,FALSE,"CE-BFurn.";#N/A,#N/A,FALSE,"CE-Accom.";#N/A,#N/A,FALSE,"CE-Vehicle";#N/A,#N/A,FALSE,"CE-Total"}</definedName>
    <definedName name="برؤ_1" localSheetId="2" hidden="1">{#N/A,#N/A,FALSE,"CE-Build";#N/A,#N/A,FALSE,"CE-Equ.";#N/A,#N/A,FALSE,"CE-Computer";#N/A,#N/A,FALSE,"CE-BFurn.";#N/A,#N/A,FALSE,"CE-Accom.";#N/A,#N/A,FALSE,"CE-Vehicle";#N/A,#N/A,FALSE,"CE-Total"}</definedName>
    <definedName name="برؤ_1" localSheetId="4" hidden="1">{#N/A,#N/A,FALSE,"CE-Build";#N/A,#N/A,FALSE,"CE-Equ.";#N/A,#N/A,FALSE,"CE-Computer";#N/A,#N/A,FALSE,"CE-BFurn.";#N/A,#N/A,FALSE,"CE-Accom.";#N/A,#N/A,FALSE,"CE-Vehicle";#N/A,#N/A,FALSE,"CE-Total"}</definedName>
    <definedName name="برؤ_1" hidden="1">{#N/A,#N/A,FALSE,"CE-Build";#N/A,#N/A,FALSE,"CE-Equ.";#N/A,#N/A,FALSE,"CE-Computer";#N/A,#N/A,FALSE,"CE-BFurn.";#N/A,#N/A,FALSE,"CE-Accom.";#N/A,#N/A,FALSE,"CE-Vehicle";#N/A,#N/A,FALSE,"CE-Total"}</definedName>
    <definedName name="برؤ_2" localSheetId="2" hidden="1">{#N/A,#N/A,FALSE,"CE-Build";#N/A,#N/A,FALSE,"CE-Equ.";#N/A,#N/A,FALSE,"CE-Computer";#N/A,#N/A,FALSE,"CE-BFurn.";#N/A,#N/A,FALSE,"CE-Accom.";#N/A,#N/A,FALSE,"CE-Vehicle";#N/A,#N/A,FALSE,"CE-Total"}</definedName>
    <definedName name="برؤ_2" localSheetId="4" hidden="1">{#N/A,#N/A,FALSE,"CE-Build";#N/A,#N/A,FALSE,"CE-Equ.";#N/A,#N/A,FALSE,"CE-Computer";#N/A,#N/A,FALSE,"CE-BFurn.";#N/A,#N/A,FALSE,"CE-Accom.";#N/A,#N/A,FALSE,"CE-Vehicle";#N/A,#N/A,FALSE,"CE-Total"}</definedName>
    <definedName name="برؤ_2" hidden="1">{#N/A,#N/A,FALSE,"CE-Build";#N/A,#N/A,FALSE,"CE-Equ.";#N/A,#N/A,FALSE,"CE-Computer";#N/A,#N/A,FALSE,"CE-BFurn.";#N/A,#N/A,FALSE,"CE-Accom.";#N/A,#N/A,FALSE,"CE-Vehicle";#N/A,#N/A,FALSE,"CE-Total"}</definedName>
    <definedName name="برؤ_3" localSheetId="2" hidden="1">{#N/A,#N/A,FALSE,"CE-Build";#N/A,#N/A,FALSE,"CE-Equ.";#N/A,#N/A,FALSE,"CE-Computer";#N/A,#N/A,FALSE,"CE-BFurn.";#N/A,#N/A,FALSE,"CE-Accom.";#N/A,#N/A,FALSE,"CE-Vehicle";#N/A,#N/A,FALSE,"CE-Total"}</definedName>
    <definedName name="برؤ_3" localSheetId="4" hidden="1">{#N/A,#N/A,FALSE,"CE-Build";#N/A,#N/A,FALSE,"CE-Equ.";#N/A,#N/A,FALSE,"CE-Computer";#N/A,#N/A,FALSE,"CE-BFurn.";#N/A,#N/A,FALSE,"CE-Accom.";#N/A,#N/A,FALSE,"CE-Vehicle";#N/A,#N/A,FALSE,"CE-Total"}</definedName>
    <definedName name="برؤ_3" hidden="1">{#N/A,#N/A,FALSE,"CE-Build";#N/A,#N/A,FALSE,"CE-Equ.";#N/A,#N/A,FALSE,"CE-Computer";#N/A,#N/A,FALSE,"CE-BFurn.";#N/A,#N/A,FALSE,"CE-Accom.";#N/A,#N/A,FALSE,"CE-Vehicle";#N/A,#N/A,FALSE,"CE-Total"}</definedName>
    <definedName name="برؤ_4" localSheetId="2" hidden="1">{#N/A,#N/A,FALSE,"CE-Build";#N/A,#N/A,FALSE,"CE-Equ.";#N/A,#N/A,FALSE,"CE-Computer";#N/A,#N/A,FALSE,"CE-BFurn.";#N/A,#N/A,FALSE,"CE-Accom.";#N/A,#N/A,FALSE,"CE-Vehicle";#N/A,#N/A,FALSE,"CE-Total"}</definedName>
    <definedName name="برؤ_4" localSheetId="4" hidden="1">{#N/A,#N/A,FALSE,"CE-Build";#N/A,#N/A,FALSE,"CE-Equ.";#N/A,#N/A,FALSE,"CE-Computer";#N/A,#N/A,FALSE,"CE-BFurn.";#N/A,#N/A,FALSE,"CE-Accom.";#N/A,#N/A,FALSE,"CE-Vehicle";#N/A,#N/A,FALSE,"CE-Total"}</definedName>
    <definedName name="برؤ_4" hidden="1">{#N/A,#N/A,FALSE,"CE-Build";#N/A,#N/A,FALSE,"CE-Equ.";#N/A,#N/A,FALSE,"CE-Computer";#N/A,#N/A,FALSE,"CE-BFurn.";#N/A,#N/A,FALSE,"CE-Accom.";#N/A,#N/A,FALSE,"CE-Vehicle";#N/A,#N/A,FALSE,"CE-Total"}</definedName>
    <definedName name="برؤ_5" localSheetId="2" hidden="1">{#N/A,#N/A,FALSE,"CE-Build";#N/A,#N/A,FALSE,"CE-Equ.";#N/A,#N/A,FALSE,"CE-Computer";#N/A,#N/A,FALSE,"CE-BFurn.";#N/A,#N/A,FALSE,"CE-Accom.";#N/A,#N/A,FALSE,"CE-Vehicle";#N/A,#N/A,FALSE,"CE-Total"}</definedName>
    <definedName name="برؤ_5" localSheetId="4" hidden="1">{#N/A,#N/A,FALSE,"CE-Build";#N/A,#N/A,FALSE,"CE-Equ.";#N/A,#N/A,FALSE,"CE-Computer";#N/A,#N/A,FALSE,"CE-BFurn.";#N/A,#N/A,FALSE,"CE-Accom.";#N/A,#N/A,FALSE,"CE-Vehicle";#N/A,#N/A,FALSE,"CE-Total"}</definedName>
    <definedName name="برؤ_5" hidden="1">{#N/A,#N/A,FALSE,"CE-Build";#N/A,#N/A,FALSE,"CE-Equ.";#N/A,#N/A,FALSE,"CE-Computer";#N/A,#N/A,FALSE,"CE-BFurn.";#N/A,#N/A,FALSE,"CE-Accom.";#N/A,#N/A,FALSE,"CE-Vehicle";#N/A,#N/A,FALSE,"CE-Total"}</definedName>
    <definedName name="بؤرء" localSheetId="2" hidden="1">{#N/A,#N/A,FALSE,"PROFIT 11-95"}</definedName>
    <definedName name="بؤرء" localSheetId="4" hidden="1">{#N/A,#N/A,FALSE,"PROFIT 11-95"}</definedName>
    <definedName name="بؤرء" hidden="1">{#N/A,#N/A,FALSE,"PROFIT 11-95"}</definedName>
    <definedName name="بؤرء_1" localSheetId="2" hidden="1">{#N/A,#N/A,FALSE,"PROFIT 11-95"}</definedName>
    <definedName name="بؤرء_1" localSheetId="4" hidden="1">{#N/A,#N/A,FALSE,"PROFIT 11-95"}</definedName>
    <definedName name="بؤرء_1" hidden="1">{#N/A,#N/A,FALSE,"PROFIT 11-95"}</definedName>
    <definedName name="بؤرء_2" localSheetId="2" hidden="1">{#N/A,#N/A,FALSE,"PROFIT 11-95"}</definedName>
    <definedName name="بؤرء_2" localSheetId="4" hidden="1">{#N/A,#N/A,FALSE,"PROFIT 11-95"}</definedName>
    <definedName name="بؤرء_2" hidden="1">{#N/A,#N/A,FALSE,"PROFIT 11-95"}</definedName>
    <definedName name="بؤرء_3" localSheetId="2" hidden="1">{#N/A,#N/A,FALSE,"PROFIT 11-95"}</definedName>
    <definedName name="بؤرء_3" localSheetId="4" hidden="1">{#N/A,#N/A,FALSE,"PROFIT 11-95"}</definedName>
    <definedName name="بؤرء_3" hidden="1">{#N/A,#N/A,FALSE,"PROFIT 11-95"}</definedName>
    <definedName name="بؤرء_4" localSheetId="2" hidden="1">{#N/A,#N/A,FALSE,"PROFIT 11-95"}</definedName>
    <definedName name="بؤرء_4" localSheetId="4" hidden="1">{#N/A,#N/A,FALSE,"PROFIT 11-95"}</definedName>
    <definedName name="بؤرء_4" hidden="1">{#N/A,#N/A,FALSE,"PROFIT 11-95"}</definedName>
    <definedName name="بؤرء_5" localSheetId="2" hidden="1">{#N/A,#N/A,FALSE,"PROFIT 11-95"}</definedName>
    <definedName name="بؤرء_5" localSheetId="4" hidden="1">{#N/A,#N/A,FALSE,"PROFIT 11-95"}</definedName>
    <definedName name="بؤرء_5" hidden="1">{#N/A,#N/A,FALSE,"PROFIT 11-95"}</definedName>
    <definedName name="ة3" localSheetId="10">#REF!</definedName>
    <definedName name="ة3">#REF!</definedName>
    <definedName name="ت.نقدى" localSheetId="10">#REF!</definedName>
    <definedName name="ت.نقدى">#REF!</definedName>
    <definedName name="تت" localSheetId="10">#REF!</definedName>
    <definedName name="تت">#REF!</definedName>
    <definedName name="تحليل_معادلة_المخزون" localSheetId="10">#REF!</definedName>
    <definedName name="تحليل_معادلة_المخزون">#REF!</definedName>
    <definedName name="تصوير" localSheetId="10">#REF!</definedName>
    <definedName name="تصوير">#REF!</definedName>
    <definedName name="تقرير_سنوى_مركز_تكلفة" localSheetId="10">#REF!</definedName>
    <definedName name="تقرير_سنوى_مركز_تكلفة">#REF!</definedName>
    <definedName name="تكاليف_تشغيل" localSheetId="10">#REF!</definedName>
    <definedName name="تكاليف_تشغيل">#REF!</definedName>
    <definedName name="تكلفة_مبيعات" localSheetId="10">#REF!</definedName>
    <definedName name="تكلفة_مبيعات">#REF!</definedName>
    <definedName name="تكنو" localSheetId="10">#REF!</definedName>
    <definedName name="تكنو">#REF!</definedName>
    <definedName name="ثثث" localSheetId="2" hidden="1">{#N/A,#N/A,FALSE,"PROFIT 11-95"}</definedName>
    <definedName name="ثثث" localSheetId="4" hidden="1">{#N/A,#N/A,FALSE,"PROFIT 11-95"}</definedName>
    <definedName name="ثثث" hidden="1">{#N/A,#N/A,FALSE,"PROFIT 11-95"}</definedName>
    <definedName name="جارى_شركات_شقيقة" localSheetId="10">#REF!</definedName>
    <definedName name="جارى_شركات_شقيقة">#REF!</definedName>
    <definedName name="ح509" localSheetId="10">#REF!</definedName>
    <definedName name="ح509">#REF!</definedName>
    <definedName name="حساب_الأرباح__والخسائر" localSheetId="10">#REF!</definedName>
    <definedName name="حساب_الأرباح__والخسائر">#REF!</definedName>
    <definedName name="خهضهغث" localSheetId="2" hidden="1">{#N/A,#N/A,FALSE,"PROFIT 11-95"}</definedName>
    <definedName name="خهضهغث" localSheetId="4" hidden="1">{#N/A,#N/A,FALSE,"PROFIT 11-95"}</definedName>
    <definedName name="خهضهغث" hidden="1">{#N/A,#N/A,FALSE,"PROFIT 11-95"}</definedName>
    <definedName name="د" localSheetId="10">#REF!</definedName>
    <definedName name="د">#REF!</definedName>
    <definedName name="د.متنوعون" localSheetId="10">#REF!</definedName>
    <definedName name="د.متنوعون">#REF!</definedName>
    <definedName name="دائنو_اصول" localSheetId="10">#REF!</definedName>
    <definedName name="دائنو_اصول">#REF!</definedName>
    <definedName name="راس_المال" localSheetId="10">#REF!</definedName>
    <definedName name="راس_المال">#REF!</definedName>
    <definedName name="رقق" localSheetId="2" hidden="1">{#N/A,#N/A,FALSE,"Mech";#N/A,#N/A,FALSE,"Body";#N/A,#N/A,FALSE,"Machine";#N/A,#N/A,FALSE,"Forklift";#N/A,#N/A,FALSE,"OtherHC";#N/A,#N/A,FALSE,"Total"}</definedName>
    <definedName name="رقق" localSheetId="4" hidden="1">{#N/A,#N/A,FALSE,"Mech";#N/A,#N/A,FALSE,"Body";#N/A,#N/A,FALSE,"Machine";#N/A,#N/A,FALSE,"Forklift";#N/A,#N/A,FALSE,"OtherHC";#N/A,#N/A,FALSE,"Total"}</definedName>
    <definedName name="رقق" hidden="1">{#N/A,#N/A,FALSE,"Mech";#N/A,#N/A,FALSE,"Body";#N/A,#N/A,FALSE,"Machine";#N/A,#N/A,FALSE,"Forklift";#N/A,#N/A,FALSE,"OtherHC";#N/A,#N/A,FALSE,"Total"}</definedName>
    <definedName name="رقق_1" localSheetId="2" hidden="1">{#N/A,#N/A,FALSE,"Mech";#N/A,#N/A,FALSE,"Body";#N/A,#N/A,FALSE,"Machine";#N/A,#N/A,FALSE,"Forklift";#N/A,#N/A,FALSE,"OtherHC";#N/A,#N/A,FALSE,"Total"}</definedName>
    <definedName name="رقق_1" localSheetId="4" hidden="1">{#N/A,#N/A,FALSE,"Mech";#N/A,#N/A,FALSE,"Body";#N/A,#N/A,FALSE,"Machine";#N/A,#N/A,FALSE,"Forklift";#N/A,#N/A,FALSE,"OtherHC";#N/A,#N/A,FALSE,"Total"}</definedName>
    <definedName name="رقق_1" hidden="1">{#N/A,#N/A,FALSE,"Mech";#N/A,#N/A,FALSE,"Body";#N/A,#N/A,FALSE,"Machine";#N/A,#N/A,FALSE,"Forklift";#N/A,#N/A,FALSE,"OtherHC";#N/A,#N/A,FALSE,"Total"}</definedName>
    <definedName name="رقق_2" localSheetId="2" hidden="1">{#N/A,#N/A,FALSE,"Mech";#N/A,#N/A,FALSE,"Body";#N/A,#N/A,FALSE,"Machine";#N/A,#N/A,FALSE,"Forklift";#N/A,#N/A,FALSE,"OtherHC";#N/A,#N/A,FALSE,"Total"}</definedName>
    <definedName name="رقق_2" localSheetId="4" hidden="1">{#N/A,#N/A,FALSE,"Mech";#N/A,#N/A,FALSE,"Body";#N/A,#N/A,FALSE,"Machine";#N/A,#N/A,FALSE,"Forklift";#N/A,#N/A,FALSE,"OtherHC";#N/A,#N/A,FALSE,"Total"}</definedName>
    <definedName name="رقق_2" hidden="1">{#N/A,#N/A,FALSE,"Mech";#N/A,#N/A,FALSE,"Body";#N/A,#N/A,FALSE,"Machine";#N/A,#N/A,FALSE,"Forklift";#N/A,#N/A,FALSE,"OtherHC";#N/A,#N/A,FALSE,"Total"}</definedName>
    <definedName name="رقق_3" localSheetId="2" hidden="1">{#N/A,#N/A,FALSE,"Mech";#N/A,#N/A,FALSE,"Body";#N/A,#N/A,FALSE,"Machine";#N/A,#N/A,FALSE,"Forklift";#N/A,#N/A,FALSE,"OtherHC";#N/A,#N/A,FALSE,"Total"}</definedName>
    <definedName name="رقق_3" localSheetId="4" hidden="1">{#N/A,#N/A,FALSE,"Mech";#N/A,#N/A,FALSE,"Body";#N/A,#N/A,FALSE,"Machine";#N/A,#N/A,FALSE,"Forklift";#N/A,#N/A,FALSE,"OtherHC";#N/A,#N/A,FALSE,"Total"}</definedName>
    <definedName name="رقق_3" hidden="1">{#N/A,#N/A,FALSE,"Mech";#N/A,#N/A,FALSE,"Body";#N/A,#N/A,FALSE,"Machine";#N/A,#N/A,FALSE,"Forklift";#N/A,#N/A,FALSE,"OtherHC";#N/A,#N/A,FALSE,"Total"}</definedName>
    <definedName name="رقق_4" localSheetId="2" hidden="1">{#N/A,#N/A,FALSE,"Mech";#N/A,#N/A,FALSE,"Body";#N/A,#N/A,FALSE,"Machine";#N/A,#N/A,FALSE,"Forklift";#N/A,#N/A,FALSE,"OtherHC";#N/A,#N/A,FALSE,"Total"}</definedName>
    <definedName name="رقق_4" localSheetId="4" hidden="1">{#N/A,#N/A,FALSE,"Mech";#N/A,#N/A,FALSE,"Body";#N/A,#N/A,FALSE,"Machine";#N/A,#N/A,FALSE,"Forklift";#N/A,#N/A,FALSE,"OtherHC";#N/A,#N/A,FALSE,"Total"}</definedName>
    <definedName name="رقق_4" hidden="1">{#N/A,#N/A,FALSE,"Mech";#N/A,#N/A,FALSE,"Body";#N/A,#N/A,FALSE,"Machine";#N/A,#N/A,FALSE,"Forklift";#N/A,#N/A,FALSE,"OtherHC";#N/A,#N/A,FALSE,"Total"}</definedName>
    <definedName name="رقق_5" localSheetId="2" hidden="1">{#N/A,#N/A,FALSE,"Mech";#N/A,#N/A,FALSE,"Body";#N/A,#N/A,FALSE,"Machine";#N/A,#N/A,FALSE,"Forklift";#N/A,#N/A,FALSE,"OtherHC";#N/A,#N/A,FALSE,"Total"}</definedName>
    <definedName name="رقق_5" localSheetId="4" hidden="1">{#N/A,#N/A,FALSE,"Mech";#N/A,#N/A,FALSE,"Body";#N/A,#N/A,FALSE,"Machine";#N/A,#N/A,FALSE,"Forklift";#N/A,#N/A,FALSE,"OtherHC";#N/A,#N/A,FALSE,"Total"}</definedName>
    <definedName name="رقق_5" hidden="1">{#N/A,#N/A,FALSE,"Mech";#N/A,#N/A,FALSE,"Body";#N/A,#N/A,FALSE,"Machine";#N/A,#N/A,FALSE,"Forklift";#N/A,#N/A,FALSE,"OtherHC";#N/A,#N/A,FALSE,"Total"}</definedName>
    <definedName name="س" localSheetId="10" hidden="1">#REF!</definedName>
    <definedName name="س" localSheetId="4" hidden="1">#REF!</definedName>
    <definedName name="س" hidden="1">#REF!</definedName>
    <definedName name="سس" localSheetId="2" hidden="1">{#N/A,#N/A,FALSE,"PROFIT 11-95"}</definedName>
    <definedName name="سس" localSheetId="4" hidden="1">{#N/A,#N/A,FALSE,"PROFIT 11-95"}</definedName>
    <definedName name="سس" hidden="1">{#N/A,#N/A,FALSE,"PROFIT 11-95"}</definedName>
    <definedName name="سس_1" localSheetId="2" hidden="1">{#N/A,#N/A,FALSE,"PROFIT 11-95"}</definedName>
    <definedName name="سس_1" localSheetId="4" hidden="1">{#N/A,#N/A,FALSE,"PROFIT 11-95"}</definedName>
    <definedName name="سس_1" hidden="1">{#N/A,#N/A,FALSE,"PROFIT 11-95"}</definedName>
    <definedName name="سس_2" localSheetId="2" hidden="1">{#N/A,#N/A,FALSE,"PROFIT 11-95"}</definedName>
    <definedName name="سس_2" localSheetId="4" hidden="1">{#N/A,#N/A,FALSE,"PROFIT 11-95"}</definedName>
    <definedName name="سس_2" hidden="1">{#N/A,#N/A,FALSE,"PROFIT 11-95"}</definedName>
    <definedName name="سس_3" localSheetId="2" hidden="1">{#N/A,#N/A,FALSE,"PROFIT 11-95"}</definedName>
    <definedName name="سس_3" localSheetId="4" hidden="1">{#N/A,#N/A,FALSE,"PROFIT 11-95"}</definedName>
    <definedName name="سس_3" hidden="1">{#N/A,#N/A,FALSE,"PROFIT 11-95"}</definedName>
    <definedName name="سس_4" localSheetId="2" hidden="1">{#N/A,#N/A,FALSE,"PROFIT 11-95"}</definedName>
    <definedName name="سس_4" localSheetId="4" hidden="1">{#N/A,#N/A,FALSE,"PROFIT 11-95"}</definedName>
    <definedName name="سس_4" hidden="1">{#N/A,#N/A,FALSE,"PROFIT 11-95"}</definedName>
    <definedName name="سس_5" localSheetId="2" hidden="1">{#N/A,#N/A,FALSE,"PROFIT 11-95"}</definedName>
    <definedName name="سس_5" localSheetId="4" hidden="1">{#N/A,#N/A,FALSE,"PROFIT 11-95"}</definedName>
    <definedName name="سس_5" hidden="1">{#N/A,#N/A,FALSE,"PROFIT 11-95"}</definedName>
    <definedName name="سسس" localSheetId="2" hidden="1">{#N/A,#N/A,FALSE,"Aging Summary";#N/A,#N/A,FALSE,"Ratio Analysis";#N/A,#N/A,FALSE,"Test 120 Day Accts";#N/A,#N/A,FALSE,"Tickmarks"}</definedName>
    <definedName name="سسس" localSheetId="4" hidden="1">{#N/A,#N/A,FALSE,"Aging Summary";#N/A,#N/A,FALSE,"Ratio Analysis";#N/A,#N/A,FALSE,"Test 120 Day Accts";#N/A,#N/A,FALSE,"Tickmarks"}</definedName>
    <definedName name="سسس" hidden="1">{#N/A,#N/A,FALSE,"Aging Summary";#N/A,#N/A,FALSE,"Ratio Analysis";#N/A,#N/A,FALSE,"Test 120 Day Accts";#N/A,#N/A,FALSE,"Tickmarks"}</definedName>
    <definedName name="ش" localSheetId="2" hidden="1">{#N/A,#N/A,FALSE,"PROFIT 11-95"}</definedName>
    <definedName name="ش" localSheetId="4" hidden="1">{#N/A,#N/A,FALSE,"PROFIT 11-95"}</definedName>
    <definedName name="ش" hidden="1">{#N/A,#N/A,FALSE,"PROFIT 11-95"}</definedName>
    <definedName name="ش.شقيقة" localSheetId="10">#REF!</definedName>
    <definedName name="ش.شقيقة">#REF!</definedName>
    <definedName name="ش_1" localSheetId="2" hidden="1">{#N/A,#N/A,FALSE,"PROFIT 11-95"}</definedName>
    <definedName name="ش_1" localSheetId="4" hidden="1">{#N/A,#N/A,FALSE,"PROFIT 11-95"}</definedName>
    <definedName name="ش_1" hidden="1">{#N/A,#N/A,FALSE,"PROFIT 11-95"}</definedName>
    <definedName name="ش_2" localSheetId="2" hidden="1">{#N/A,#N/A,FALSE,"PROFIT 11-95"}</definedName>
    <definedName name="ش_2" localSheetId="4" hidden="1">{#N/A,#N/A,FALSE,"PROFIT 11-95"}</definedName>
    <definedName name="ش_2" hidden="1">{#N/A,#N/A,FALSE,"PROFIT 11-95"}</definedName>
    <definedName name="ش_3" localSheetId="2" hidden="1">{#N/A,#N/A,FALSE,"PROFIT 11-95"}</definedName>
    <definedName name="ش_3" localSheetId="4" hidden="1">{#N/A,#N/A,FALSE,"PROFIT 11-95"}</definedName>
    <definedName name="ش_3" hidden="1">{#N/A,#N/A,FALSE,"PROFIT 11-95"}</definedName>
    <definedName name="ش_4" localSheetId="2" hidden="1">{#N/A,#N/A,FALSE,"PROFIT 11-95"}</definedName>
    <definedName name="ش_4" localSheetId="4" hidden="1">{#N/A,#N/A,FALSE,"PROFIT 11-95"}</definedName>
    <definedName name="ش_4" hidden="1">{#N/A,#N/A,FALSE,"PROFIT 11-95"}</definedName>
    <definedName name="ش_5" localSheetId="2" hidden="1">{#N/A,#N/A,FALSE,"PROFIT 11-95"}</definedName>
    <definedName name="ش_5" localSheetId="4" hidden="1">{#N/A,#N/A,FALSE,"PROFIT 11-95"}</definedName>
    <definedName name="ش_5" hidden="1">{#N/A,#N/A,FALSE,"PROFIT 11-95"}</definedName>
    <definedName name="شش" localSheetId="2" hidden="1">{#N/A,#N/A,FALSE,"PROFIT 11-95"}</definedName>
    <definedName name="شش" localSheetId="4" hidden="1">{#N/A,#N/A,FALSE,"PROFIT 11-95"}</definedName>
    <definedName name="شش" hidden="1">{#N/A,#N/A,FALSE,"PROFIT 11-95"}</definedName>
    <definedName name="شش_1" localSheetId="2" hidden="1">{#N/A,#N/A,FALSE,"PROFIT 11-95"}</definedName>
    <definedName name="شش_1" localSheetId="4" hidden="1">{#N/A,#N/A,FALSE,"PROFIT 11-95"}</definedName>
    <definedName name="شش_1" hidden="1">{#N/A,#N/A,FALSE,"PROFIT 11-95"}</definedName>
    <definedName name="شش_2" localSheetId="2" hidden="1">{#N/A,#N/A,FALSE,"PROFIT 11-95"}</definedName>
    <definedName name="شش_2" localSheetId="4" hidden="1">{#N/A,#N/A,FALSE,"PROFIT 11-95"}</definedName>
    <definedName name="شش_2" hidden="1">{#N/A,#N/A,FALSE,"PROFIT 11-95"}</definedName>
    <definedName name="شش_3" localSheetId="2" hidden="1">{#N/A,#N/A,FALSE,"PROFIT 11-95"}</definedName>
    <definedName name="شش_3" localSheetId="4" hidden="1">{#N/A,#N/A,FALSE,"PROFIT 11-95"}</definedName>
    <definedName name="شش_3" hidden="1">{#N/A,#N/A,FALSE,"PROFIT 11-95"}</definedName>
    <definedName name="شش_4" localSheetId="2" hidden="1">{#N/A,#N/A,FALSE,"PROFIT 11-95"}</definedName>
    <definedName name="شش_4" localSheetId="4" hidden="1">{#N/A,#N/A,FALSE,"PROFIT 11-95"}</definedName>
    <definedName name="شش_4" hidden="1">{#N/A,#N/A,FALSE,"PROFIT 11-95"}</definedName>
    <definedName name="شش_5" localSheetId="2" hidden="1">{#N/A,#N/A,FALSE,"PROFIT 11-95"}</definedName>
    <definedName name="شش_5" localSheetId="4" hidden="1">{#N/A,#N/A,FALSE,"PROFIT 11-95"}</definedName>
    <definedName name="شش_5" hidden="1">{#N/A,#N/A,FALSE,"PROFIT 11-95"}</definedName>
    <definedName name="ششش" localSheetId="2" hidden="1">{#N/A,#N/A,TRUE,"PROFIT 11-95"}</definedName>
    <definedName name="ششش" localSheetId="4" hidden="1">{#N/A,#N/A,TRUE,"PROFIT 11-95"}</definedName>
    <definedName name="ششش" hidden="1">{#N/A,#N/A,TRUE,"PROFIT 11-95"}</definedName>
    <definedName name="شيكات" localSheetId="10">#REF!</definedName>
    <definedName name="شيكات">#REF!</definedName>
    <definedName name="شيكات_برسم_تحصيل" localSheetId="10">#REF!</definedName>
    <definedName name="شيكات_برسم_تحصيل">#REF!</definedName>
    <definedName name="صافى_الربح_خطه2010" localSheetId="10">#REF!</definedName>
    <definedName name="صافى_الربح_خطه2010">#REF!</definedName>
    <definedName name="صافى_الربح_فعلى2009" localSheetId="10">#REF!</definedName>
    <definedName name="صافى_الربح_فعلى2009">#REF!</definedName>
    <definedName name="صافى_الربح2010" localSheetId="10">#REF!</definedName>
    <definedName name="صافى_الربح2010">#REF!</definedName>
    <definedName name="طا" localSheetId="10">#REF!</definedName>
    <definedName name="طا">#REF!</definedName>
    <definedName name="عملاء" localSheetId="10">#REF!</definedName>
    <definedName name="عملاء">#REF!</definedName>
    <definedName name="عهد" localSheetId="10">#REF!</definedName>
    <definedName name="عهد">#REF!</definedName>
    <definedName name="غفقف" localSheetId="2" hidden="1">{#N/A,#N/A,TRUE,"Cover";#N/A,#N/A,TRUE,"Conts";#N/A,#N/A,TRUE,"VOS";#N/A,#N/A,TRUE,"Warrington";#N/A,#N/A,TRUE,"Widnes"}</definedName>
    <definedName name="غفقف" localSheetId="4" hidden="1">{#N/A,#N/A,TRUE,"Cover";#N/A,#N/A,TRUE,"Conts";#N/A,#N/A,TRUE,"VOS";#N/A,#N/A,TRUE,"Warrington";#N/A,#N/A,TRUE,"Widnes"}</definedName>
    <definedName name="غفقف" hidden="1">{#N/A,#N/A,TRUE,"Cover";#N/A,#N/A,TRUE,"Conts";#N/A,#N/A,TRUE,"VOS";#N/A,#N/A,TRUE,"Warrington";#N/A,#N/A,TRUE,"Widnes"}</definedName>
    <definedName name="ف.دائنة" localSheetId="10">#REF!</definedName>
    <definedName name="ف.دائنة">#REF!</definedName>
    <definedName name="ففقف" localSheetId="2" hidden="1">{#N/A,#N/A,TRUE,"Cover";#N/A,#N/A,TRUE,"Conts";#N/A,#N/A,TRUE,"VOS";#N/A,#N/A,TRUE,"Warrington";#N/A,#N/A,TRUE,"Widnes"}</definedName>
    <definedName name="ففقف" localSheetId="4" hidden="1">{#N/A,#N/A,TRUE,"Cover";#N/A,#N/A,TRUE,"Conts";#N/A,#N/A,TRUE,"VOS";#N/A,#N/A,TRUE,"Warrington";#N/A,#N/A,TRUE,"Widnes"}</definedName>
    <definedName name="ففقف" hidden="1">{#N/A,#N/A,TRUE,"Cover";#N/A,#N/A,TRUE,"Conts";#N/A,#N/A,TRUE,"VOS";#N/A,#N/A,TRUE,"Warrington";#N/A,#N/A,TRUE,"Widnes"}</definedName>
    <definedName name="كككك" localSheetId="10">#REF!</definedName>
    <definedName name="كككك">#REF!</definedName>
    <definedName name="ل78" localSheetId="10">#REF!</definedName>
    <definedName name="ل78">#REF!</definedName>
    <definedName name="لائ205" localSheetId="10">#REF!</definedName>
    <definedName name="لائ205">#REF!</definedName>
    <definedName name="م.تمويلية" localSheetId="10">#REF!</definedName>
    <definedName name="م.تمويلية">#REF!</definedName>
    <definedName name="م_._عمومية_و_ادارية" localSheetId="10">#REF!</definedName>
    <definedName name="م_._عمومية_و_ادارية">#REF!</definedName>
    <definedName name="م_ادارية" localSheetId="10">#REF!</definedName>
    <definedName name="م_ادارية">#REF!</definedName>
    <definedName name="م_تسويقية_و_بيعية" localSheetId="10">#REF!</definedName>
    <definedName name="م_تسويقية_و_بيعية">#REF!</definedName>
    <definedName name="م765" localSheetId="10">#REF!</definedName>
    <definedName name="م765">#REF!</definedName>
    <definedName name="مخزون" localSheetId="10">#REF!</definedName>
    <definedName name="مخزون">#REF!</definedName>
    <definedName name="مخزون_اخر_مقيم" localSheetId="10">#REF!</definedName>
    <definedName name="مخزون_اخر_مقيم">#REF!</definedName>
    <definedName name="مدفوع" localSheetId="10">#REF!</definedName>
    <definedName name="مدفوع">#REF!</definedName>
    <definedName name="مدينون" localSheetId="10">#REF!</definedName>
    <definedName name="مدينون">#REF!</definedName>
    <definedName name="مشروعات_ت_تنفيذ" localSheetId="10">#REF!</definedName>
    <definedName name="مشروعات_ت_تنفيذ">#REF!</definedName>
    <definedName name="مممم" localSheetId="10">#REF!</definedName>
    <definedName name="مممم">#REF!</definedName>
    <definedName name="موردين" localSheetId="10">#REF!</definedName>
    <definedName name="موردين">#REF!</definedName>
    <definedName name="نن" localSheetId="10">#REF!</definedName>
    <definedName name="نن">#REF!</definedName>
    <definedName name="ؤءؤ" localSheetId="2" hidden="1">{#N/A,#N/A,FALSE,"PA";#N/A,#N/A,FALSE,"PA"}</definedName>
    <definedName name="ؤءؤ" localSheetId="4" hidden="1">{#N/A,#N/A,FALSE,"PA";#N/A,#N/A,FALSE,"PA"}</definedName>
    <definedName name="ؤءؤ" hidden="1">{#N/A,#N/A,FALSE,"PA";#N/A,#N/A,FALSE,"PA"}</definedName>
    <definedName name="ؤءؤ_1" localSheetId="2" hidden="1">{#N/A,#N/A,FALSE,"PA";#N/A,#N/A,FALSE,"PA"}</definedName>
    <definedName name="ؤءؤ_1" localSheetId="4" hidden="1">{#N/A,#N/A,FALSE,"PA";#N/A,#N/A,FALSE,"PA"}</definedName>
    <definedName name="ؤءؤ_1" hidden="1">{#N/A,#N/A,FALSE,"PA";#N/A,#N/A,FALSE,"PA"}</definedName>
    <definedName name="ؤءؤ_2" localSheetId="2" hidden="1">{#N/A,#N/A,FALSE,"PA";#N/A,#N/A,FALSE,"PA"}</definedName>
    <definedName name="ؤءؤ_2" localSheetId="4" hidden="1">{#N/A,#N/A,FALSE,"PA";#N/A,#N/A,FALSE,"PA"}</definedName>
    <definedName name="ؤءؤ_2" hidden="1">{#N/A,#N/A,FALSE,"PA";#N/A,#N/A,FALSE,"PA"}</definedName>
    <definedName name="ؤءؤ_3" localSheetId="2" hidden="1">{#N/A,#N/A,FALSE,"PA";#N/A,#N/A,FALSE,"PA"}</definedName>
    <definedName name="ؤءؤ_3" localSheetId="4" hidden="1">{#N/A,#N/A,FALSE,"PA";#N/A,#N/A,FALSE,"PA"}</definedName>
    <definedName name="ؤءؤ_3" hidden="1">{#N/A,#N/A,FALSE,"PA";#N/A,#N/A,FALSE,"PA"}</definedName>
    <definedName name="ؤءؤ_4" localSheetId="2" hidden="1">{#N/A,#N/A,FALSE,"PA";#N/A,#N/A,FALSE,"PA"}</definedName>
    <definedName name="ؤءؤ_4" localSheetId="4" hidden="1">{#N/A,#N/A,FALSE,"PA";#N/A,#N/A,FALSE,"PA"}</definedName>
    <definedName name="ؤءؤ_4" hidden="1">{#N/A,#N/A,FALSE,"PA";#N/A,#N/A,FALSE,"PA"}</definedName>
    <definedName name="ؤءؤ_5" localSheetId="2" hidden="1">{#N/A,#N/A,FALSE,"PA";#N/A,#N/A,FALSE,"PA"}</definedName>
    <definedName name="ؤءؤ_5" localSheetId="4" hidden="1">{#N/A,#N/A,FALSE,"PA";#N/A,#N/A,FALSE,"PA"}</definedName>
    <definedName name="ؤءؤ_5" hidden="1">{#N/A,#N/A,FALSE,"PA";#N/A,#N/A,FALSE,"PA"}</definedName>
    <definedName name="واحد" localSheetId="10">#REF!</definedName>
    <definedName name="واحد">#REF!</definedName>
    <definedName name="ؤبؤ" localSheetId="2" hidden="1">{#N/A,#N/A,TRUE,"PROFIT 11-95"}</definedName>
    <definedName name="ؤبؤ" localSheetId="4" hidden="1">{#N/A,#N/A,TRUE,"PROFIT 11-95"}</definedName>
    <definedName name="ؤبؤ" hidden="1">{#N/A,#N/A,TRUE,"PROFIT 11-95"}</definedName>
    <definedName name="ؤبؤ_1" localSheetId="2" hidden="1">{#N/A,#N/A,TRUE,"PROFIT 11-95"}</definedName>
    <definedName name="ؤبؤ_1" localSheetId="4" hidden="1">{#N/A,#N/A,TRUE,"PROFIT 11-95"}</definedName>
    <definedName name="ؤبؤ_1" hidden="1">{#N/A,#N/A,TRUE,"PROFIT 11-95"}</definedName>
    <definedName name="ؤبؤ_2" localSheetId="2" hidden="1">{#N/A,#N/A,TRUE,"PROFIT 11-95"}</definedName>
    <definedName name="ؤبؤ_2" localSheetId="4" hidden="1">{#N/A,#N/A,TRUE,"PROFIT 11-95"}</definedName>
    <definedName name="ؤبؤ_2" hidden="1">{#N/A,#N/A,TRUE,"PROFIT 11-95"}</definedName>
    <definedName name="ؤبؤ_3" localSheetId="2" hidden="1">{#N/A,#N/A,TRUE,"PROFIT 11-95"}</definedName>
    <definedName name="ؤبؤ_3" localSheetId="4" hidden="1">{#N/A,#N/A,TRUE,"PROFIT 11-95"}</definedName>
    <definedName name="ؤبؤ_3" hidden="1">{#N/A,#N/A,TRUE,"PROFIT 11-95"}</definedName>
    <definedName name="ؤبؤ_4" localSheetId="2" hidden="1">{#N/A,#N/A,TRUE,"PROFIT 11-95"}</definedName>
    <definedName name="ؤبؤ_4" localSheetId="4" hidden="1">{#N/A,#N/A,TRUE,"PROFIT 11-95"}</definedName>
    <definedName name="ؤبؤ_4" hidden="1">{#N/A,#N/A,TRUE,"PROFIT 11-95"}</definedName>
    <definedName name="ؤبؤ_5" localSheetId="2" hidden="1">{#N/A,#N/A,TRUE,"PROFIT 11-95"}</definedName>
    <definedName name="ؤبؤ_5" localSheetId="4" hidden="1">{#N/A,#N/A,TRUE,"PROFIT 11-95"}</definedName>
    <definedName name="ؤبؤ_5" hidden="1">{#N/A,#N/A,TRUE,"PROFIT 11-95"}</definedName>
    <definedName name="ؤبي" localSheetId="2" hidden="1">{#N/A,#N/A,TRUE,"PROFIT 11-95"}</definedName>
    <definedName name="ؤبي" localSheetId="4" hidden="1">{#N/A,#N/A,TRUE,"PROFIT 11-95"}</definedName>
    <definedName name="ؤبي" hidden="1">{#N/A,#N/A,TRUE,"PROFIT 11-95"}</definedName>
    <definedName name="ؤبي_1" localSheetId="2" hidden="1">{#N/A,#N/A,TRUE,"PROFIT 11-95"}</definedName>
    <definedName name="ؤبي_1" localSheetId="4" hidden="1">{#N/A,#N/A,TRUE,"PROFIT 11-95"}</definedName>
    <definedName name="ؤبي_1" hidden="1">{#N/A,#N/A,TRUE,"PROFIT 11-95"}</definedName>
    <definedName name="ؤبي_2" localSheetId="2" hidden="1">{#N/A,#N/A,TRUE,"PROFIT 11-95"}</definedName>
    <definedName name="ؤبي_2" localSheetId="4" hidden="1">{#N/A,#N/A,TRUE,"PROFIT 11-95"}</definedName>
    <definedName name="ؤبي_2" hidden="1">{#N/A,#N/A,TRUE,"PROFIT 11-95"}</definedName>
    <definedName name="ؤبي_3" localSheetId="2" hidden="1">{#N/A,#N/A,TRUE,"PROFIT 11-95"}</definedName>
    <definedName name="ؤبي_3" localSheetId="4" hidden="1">{#N/A,#N/A,TRUE,"PROFIT 11-95"}</definedName>
    <definedName name="ؤبي_3" hidden="1">{#N/A,#N/A,TRUE,"PROFIT 11-95"}</definedName>
    <definedName name="ؤبي_4" localSheetId="2" hidden="1">{#N/A,#N/A,TRUE,"PROFIT 11-95"}</definedName>
    <definedName name="ؤبي_4" localSheetId="4" hidden="1">{#N/A,#N/A,TRUE,"PROFIT 11-95"}</definedName>
    <definedName name="ؤبي_4" hidden="1">{#N/A,#N/A,TRUE,"PROFIT 11-95"}</definedName>
    <definedName name="ؤبي_5" localSheetId="2" hidden="1">{#N/A,#N/A,TRUE,"PROFIT 11-95"}</definedName>
    <definedName name="ؤبي_5" localSheetId="4" hidden="1">{#N/A,#N/A,TRUE,"PROFIT 11-95"}</definedName>
    <definedName name="ؤبي_5" hidden="1">{#N/A,#N/A,TRUE,"PROFIT 11-95"}</definedName>
    <definedName name="ؤر" localSheetId="2" hidden="1">{#N/A,#N/A,FALSE,"PROFIT 11-95"}</definedName>
    <definedName name="ؤر" localSheetId="4" hidden="1">{#N/A,#N/A,FALSE,"PROFIT 11-95"}</definedName>
    <definedName name="ؤر" hidden="1">{#N/A,#N/A,FALSE,"PROFIT 11-95"}</definedName>
    <definedName name="ؤر_1" localSheetId="2" hidden="1">{#N/A,#N/A,FALSE,"PROFIT 11-95"}</definedName>
    <definedName name="ؤر_1" localSheetId="4" hidden="1">{#N/A,#N/A,FALSE,"PROFIT 11-95"}</definedName>
    <definedName name="ؤر_1" hidden="1">{#N/A,#N/A,FALSE,"PROFIT 11-95"}</definedName>
    <definedName name="ؤر_2" localSheetId="2" hidden="1">{#N/A,#N/A,FALSE,"PROFIT 11-95"}</definedName>
    <definedName name="ؤر_2" localSheetId="4" hidden="1">{#N/A,#N/A,FALSE,"PROFIT 11-95"}</definedName>
    <definedName name="ؤر_2" hidden="1">{#N/A,#N/A,FALSE,"PROFIT 11-95"}</definedName>
    <definedName name="ؤر_3" localSheetId="2" hidden="1">{#N/A,#N/A,FALSE,"PROFIT 11-95"}</definedName>
    <definedName name="ؤر_3" localSheetId="4" hidden="1">{#N/A,#N/A,FALSE,"PROFIT 11-95"}</definedName>
    <definedName name="ؤر_3" hidden="1">{#N/A,#N/A,FALSE,"PROFIT 11-95"}</definedName>
    <definedName name="ؤر_4" localSheetId="2" hidden="1">{#N/A,#N/A,FALSE,"PROFIT 11-95"}</definedName>
    <definedName name="ؤر_4" localSheetId="4" hidden="1">{#N/A,#N/A,FALSE,"PROFIT 11-95"}</definedName>
    <definedName name="ؤر_4" hidden="1">{#N/A,#N/A,FALSE,"PROFIT 11-95"}</definedName>
    <definedName name="ؤر_5" localSheetId="2" hidden="1">{#N/A,#N/A,FALSE,"PROFIT 11-95"}</definedName>
    <definedName name="ؤر_5" localSheetId="4" hidden="1">{#N/A,#N/A,FALSE,"PROFIT 11-95"}</definedName>
    <definedName name="ؤر_5" hidden="1">{#N/A,#N/A,FALSE,"PROFIT 11-95"}</definedName>
    <definedName name="ؤرؤء" localSheetId="2" hidden="1">{#N/A,#N/A,FALSE,"PROFIT 11-95"}</definedName>
    <definedName name="ؤرؤء" localSheetId="4" hidden="1">{#N/A,#N/A,FALSE,"PROFIT 11-95"}</definedName>
    <definedName name="ؤرؤء" hidden="1">{#N/A,#N/A,FALSE,"PROFIT 11-95"}</definedName>
    <definedName name="ؤرؤء_1" localSheetId="2" hidden="1">{#N/A,#N/A,FALSE,"PROFIT 11-95"}</definedName>
    <definedName name="ؤرؤء_1" localSheetId="4" hidden="1">{#N/A,#N/A,FALSE,"PROFIT 11-95"}</definedName>
    <definedName name="ؤرؤء_1" hidden="1">{#N/A,#N/A,FALSE,"PROFIT 11-95"}</definedName>
    <definedName name="ؤرؤء_2" localSheetId="2" hidden="1">{#N/A,#N/A,FALSE,"PROFIT 11-95"}</definedName>
    <definedName name="ؤرؤء_2" localSheetId="4" hidden="1">{#N/A,#N/A,FALSE,"PROFIT 11-95"}</definedName>
    <definedName name="ؤرؤء_2" hidden="1">{#N/A,#N/A,FALSE,"PROFIT 11-95"}</definedName>
    <definedName name="ؤرؤء_3" localSheetId="2" hidden="1">{#N/A,#N/A,FALSE,"PROFIT 11-95"}</definedName>
    <definedName name="ؤرؤء_3" localSheetId="4" hidden="1">{#N/A,#N/A,FALSE,"PROFIT 11-95"}</definedName>
    <definedName name="ؤرؤء_3" hidden="1">{#N/A,#N/A,FALSE,"PROFIT 11-95"}</definedName>
    <definedName name="ؤرؤء_4" localSheetId="2" hidden="1">{#N/A,#N/A,FALSE,"PROFIT 11-95"}</definedName>
    <definedName name="ؤرؤء_4" localSheetId="4" hidden="1">{#N/A,#N/A,FALSE,"PROFIT 11-95"}</definedName>
    <definedName name="ؤرؤء_4" hidden="1">{#N/A,#N/A,FALSE,"PROFIT 11-95"}</definedName>
    <definedName name="ؤرؤء_5" localSheetId="2" hidden="1">{#N/A,#N/A,FALSE,"PROFIT 11-95"}</definedName>
    <definedName name="ؤرؤء_5" localSheetId="4" hidden="1">{#N/A,#N/A,FALSE,"PROFIT 11-95"}</definedName>
    <definedName name="ؤرؤء_5" hidden="1">{#N/A,#N/A,FALSE,"PROFIT 11-95"}</definedName>
    <definedName name="ؤؤؤ" localSheetId="2" hidden="1">{#N/A,#N/A,FALSE,"PA";#N/A,#N/A,FALSE,"PA"}</definedName>
    <definedName name="ؤؤؤ" localSheetId="4" hidden="1">{#N/A,#N/A,FALSE,"PA";#N/A,#N/A,FALSE,"PA"}</definedName>
    <definedName name="ؤؤؤ" hidden="1">{#N/A,#N/A,FALSE,"PA";#N/A,#N/A,FALSE,"PA"}</definedName>
    <definedName name="ؤؤؤ_1" localSheetId="2" hidden="1">{#N/A,#N/A,FALSE,"PA";#N/A,#N/A,FALSE,"PA"}</definedName>
    <definedName name="ؤؤؤ_1" localSheetId="4" hidden="1">{#N/A,#N/A,FALSE,"PA";#N/A,#N/A,FALSE,"PA"}</definedName>
    <definedName name="ؤؤؤ_1" hidden="1">{#N/A,#N/A,FALSE,"PA";#N/A,#N/A,FALSE,"PA"}</definedName>
    <definedName name="ؤؤؤ_2" localSheetId="2" hidden="1">{#N/A,#N/A,FALSE,"PA";#N/A,#N/A,FALSE,"PA"}</definedName>
    <definedName name="ؤؤؤ_2" localSheetId="4" hidden="1">{#N/A,#N/A,FALSE,"PA";#N/A,#N/A,FALSE,"PA"}</definedName>
    <definedName name="ؤؤؤ_2" hidden="1">{#N/A,#N/A,FALSE,"PA";#N/A,#N/A,FALSE,"PA"}</definedName>
    <definedName name="ؤؤؤ_3" localSheetId="2" hidden="1">{#N/A,#N/A,FALSE,"PA";#N/A,#N/A,FALSE,"PA"}</definedName>
    <definedName name="ؤؤؤ_3" localSheetId="4" hidden="1">{#N/A,#N/A,FALSE,"PA";#N/A,#N/A,FALSE,"PA"}</definedName>
    <definedName name="ؤؤؤ_3" hidden="1">{#N/A,#N/A,FALSE,"PA";#N/A,#N/A,FALSE,"PA"}</definedName>
    <definedName name="ؤؤؤ_4" localSheetId="2" hidden="1">{#N/A,#N/A,FALSE,"PA";#N/A,#N/A,FALSE,"PA"}</definedName>
    <definedName name="ؤؤؤ_4" localSheetId="4" hidden="1">{#N/A,#N/A,FALSE,"PA";#N/A,#N/A,FALSE,"PA"}</definedName>
    <definedName name="ؤؤؤ_4" hidden="1">{#N/A,#N/A,FALSE,"PA";#N/A,#N/A,FALSE,"PA"}</definedName>
    <definedName name="ؤؤؤ_5" localSheetId="2" hidden="1">{#N/A,#N/A,FALSE,"PA";#N/A,#N/A,FALSE,"PA"}</definedName>
    <definedName name="ؤؤؤ_5" localSheetId="4" hidden="1">{#N/A,#N/A,FALSE,"PA";#N/A,#N/A,FALSE,"PA"}</definedName>
    <definedName name="ؤؤؤ_5" hidden="1">{#N/A,#N/A,FALSE,"PA";#N/A,#N/A,FALSE,"PA"}</definedName>
    <definedName name="ى133" localSheetId="10">#REF!</definedName>
    <definedName name="ى133">#REF!</definedName>
    <definedName name="ي770" localSheetId="10">#REF!</definedName>
    <definedName name="ي770">#REF!</definedName>
    <definedName name="ي88" localSheetId="10">#REF!</definedName>
    <definedName name="ي88">#REF!</definedName>
    <definedName name="يبي" localSheetId="2" hidden="1">{#N/A,#N/A,FALSE,"PA";#N/A,#N/A,FALSE,"PA"}</definedName>
    <definedName name="يبي" localSheetId="4" hidden="1">{#N/A,#N/A,FALSE,"PA";#N/A,#N/A,FALSE,"PA"}</definedName>
    <definedName name="يبي" hidden="1">{#N/A,#N/A,FALSE,"PA";#N/A,#N/A,FALSE,"PA"}</definedName>
    <definedName name="يبي_1" localSheetId="2" hidden="1">{#N/A,#N/A,FALSE,"PA";#N/A,#N/A,FALSE,"PA"}</definedName>
    <definedName name="يبي_1" localSheetId="4" hidden="1">{#N/A,#N/A,FALSE,"PA";#N/A,#N/A,FALSE,"PA"}</definedName>
    <definedName name="يبي_1" hidden="1">{#N/A,#N/A,FALSE,"PA";#N/A,#N/A,FALSE,"PA"}</definedName>
    <definedName name="يبي_2" localSheetId="2" hidden="1">{#N/A,#N/A,FALSE,"PA";#N/A,#N/A,FALSE,"PA"}</definedName>
    <definedName name="يبي_2" localSheetId="4" hidden="1">{#N/A,#N/A,FALSE,"PA";#N/A,#N/A,FALSE,"PA"}</definedName>
    <definedName name="يبي_2" hidden="1">{#N/A,#N/A,FALSE,"PA";#N/A,#N/A,FALSE,"PA"}</definedName>
    <definedName name="يبي_3" localSheetId="2" hidden="1">{#N/A,#N/A,FALSE,"PA";#N/A,#N/A,FALSE,"PA"}</definedName>
    <definedName name="يبي_3" localSheetId="4" hidden="1">{#N/A,#N/A,FALSE,"PA";#N/A,#N/A,FALSE,"PA"}</definedName>
    <definedName name="يبي_3" hidden="1">{#N/A,#N/A,FALSE,"PA";#N/A,#N/A,FALSE,"PA"}</definedName>
    <definedName name="يبي_4" localSheetId="2" hidden="1">{#N/A,#N/A,FALSE,"PA";#N/A,#N/A,FALSE,"PA"}</definedName>
    <definedName name="يبي_4" localSheetId="4" hidden="1">{#N/A,#N/A,FALSE,"PA";#N/A,#N/A,FALSE,"PA"}</definedName>
    <definedName name="يبي_4" hidden="1">{#N/A,#N/A,FALSE,"PA";#N/A,#N/A,FALSE,"PA"}</definedName>
    <definedName name="يبي_5" localSheetId="2" hidden="1">{#N/A,#N/A,FALSE,"PA";#N/A,#N/A,FALSE,"PA"}</definedName>
    <definedName name="يبي_5" localSheetId="4" hidden="1">{#N/A,#N/A,FALSE,"PA";#N/A,#N/A,FALSE,"PA"}</definedName>
    <definedName name="يبي_5" hidden="1">{#N/A,#N/A,FALSE,"PA";#N/A,#N/A,FALSE,"PA"}</definedName>
    <definedName name="يؤيص" localSheetId="2" hidden="1">{#N/A,#N/A,TRUE,"PROFIT 11-95"}</definedName>
    <definedName name="يؤيص" localSheetId="4" hidden="1">{#N/A,#N/A,TRUE,"PROFIT 11-95"}</definedName>
    <definedName name="يؤيص" hidden="1">{#N/A,#N/A,TRUE,"PROFIT 11-95"}</definedName>
    <definedName name="يؤيص_1" localSheetId="2" hidden="1">{#N/A,#N/A,TRUE,"PROFIT 11-95"}</definedName>
    <definedName name="يؤيص_1" localSheetId="4" hidden="1">{#N/A,#N/A,TRUE,"PROFIT 11-95"}</definedName>
    <definedName name="يؤيص_1" hidden="1">{#N/A,#N/A,TRUE,"PROFIT 11-95"}</definedName>
    <definedName name="يؤيص_2" localSheetId="2" hidden="1">{#N/A,#N/A,TRUE,"PROFIT 11-95"}</definedName>
    <definedName name="يؤيص_2" localSheetId="4" hidden="1">{#N/A,#N/A,TRUE,"PROFIT 11-95"}</definedName>
    <definedName name="يؤيص_2" hidden="1">{#N/A,#N/A,TRUE,"PROFIT 11-95"}</definedName>
    <definedName name="يؤيص_3" localSheetId="2" hidden="1">{#N/A,#N/A,TRUE,"PROFIT 11-95"}</definedName>
    <definedName name="يؤيص_3" localSheetId="4" hidden="1">{#N/A,#N/A,TRUE,"PROFIT 11-95"}</definedName>
    <definedName name="يؤيص_3" hidden="1">{#N/A,#N/A,TRUE,"PROFIT 11-95"}</definedName>
    <definedName name="يؤيص_4" localSheetId="2" hidden="1">{#N/A,#N/A,TRUE,"PROFIT 11-95"}</definedName>
    <definedName name="يؤيص_4" localSheetId="4" hidden="1">{#N/A,#N/A,TRUE,"PROFIT 11-95"}</definedName>
    <definedName name="يؤيص_4" hidden="1">{#N/A,#N/A,TRUE,"PROFIT 11-95"}</definedName>
    <definedName name="يؤيص_5" localSheetId="2" hidden="1">{#N/A,#N/A,TRUE,"PROFIT 11-95"}</definedName>
    <definedName name="يؤيص_5" localSheetId="4" hidden="1">{#N/A,#N/A,TRUE,"PROFIT 11-95"}</definedName>
    <definedName name="يؤيص_5" hidden="1">{#N/A,#N/A,TRUE,"PROFIT 11-95"}</definedName>
    <definedName name="ييي" localSheetId="2" hidden="1">{#N/A,#N/A,FALSE,"PROFIT 11-95"}</definedName>
    <definedName name="ييي" localSheetId="4" hidden="1">{#N/A,#N/A,FALSE,"PROFIT 11-95"}</definedName>
    <definedName name="ييي" hidden="1">{#N/A,#N/A,FALSE,"PROFIT 11-95"}</definedName>
    <definedName name="가나다" localSheetId="10" hidden="1">#REF!</definedName>
    <definedName name="가나다" localSheetId="4" hidden="1">#REF!</definedName>
    <definedName name="가나다" hidden="1">#REF!</definedName>
    <definedName name="건축" localSheetId="2" hidden="1">{#N/A,#N/A,TRUE,"토적및재료집계";#N/A,#N/A,TRUE,"토적및재료집계";#N/A,#N/A,TRUE,"단위량"}</definedName>
    <definedName name="건축" localSheetId="4" hidden="1">{#N/A,#N/A,TRUE,"토적및재료집계";#N/A,#N/A,TRUE,"토적및재료집계";#N/A,#N/A,TRUE,"단위량"}</definedName>
    <definedName name="건축" hidden="1">{#N/A,#N/A,TRUE,"토적및재료집계";#N/A,#N/A,TRUE,"토적및재료집계";#N/A,#N/A,TRUE,"단위량"}</definedName>
    <definedName name="견적2" localSheetId="2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견적2" localSheetId="4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견적2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견적3" localSheetId="2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견적3" localSheetId="4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견적3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견적4" localSheetId="2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견적4" localSheetId="4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견적4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견적조건" localSheetId="10" hidden="1">#REF!</definedName>
    <definedName name="견적조건" localSheetId="4" hidden="1">#REF!</definedName>
    <definedName name="견적조건" hidden="1">#REF!</definedName>
    <definedName name="계획대비" localSheetId="10">#REF!</definedName>
    <definedName name="계획대비">#REF!</definedName>
    <definedName name="고문" localSheetId="2" hidden="1">{#N/A,#N/A,FALSE,"현장 NCR 분석";#N/A,#N/A,FALSE,"현장품질감사";#N/A,#N/A,FALSE,"현장품질감사"}</definedName>
    <definedName name="고문" localSheetId="4" hidden="1">{#N/A,#N/A,FALSE,"현장 NCR 분석";#N/A,#N/A,FALSE,"현장품질감사";#N/A,#N/A,FALSE,"현장품질감사"}</definedName>
    <definedName name="고문" hidden="1">{#N/A,#N/A,FALSE,"현장 NCR 분석";#N/A,#N/A,FALSE,"현장품질감사";#N/A,#N/A,FALSE,"현장품질감사"}</definedName>
    <definedName name="고문2" localSheetId="2" hidden="1">{#N/A,#N/A,FALSE,"현장 NCR 분석";#N/A,#N/A,FALSE,"현장품질감사";#N/A,#N/A,FALSE,"현장품질감사"}</definedName>
    <definedName name="고문2" localSheetId="4" hidden="1">{#N/A,#N/A,FALSE,"현장 NCR 분석";#N/A,#N/A,FALSE,"현장품질감사";#N/A,#N/A,FALSE,"현장품질감사"}</definedName>
    <definedName name="고문2" hidden="1">{#N/A,#N/A,FALSE,"현장 NCR 분석";#N/A,#N/A,FALSE,"현장품질감사";#N/A,#N/A,FALSE,"현장품질감사"}</definedName>
    <definedName name="공사원가계산서" localSheetId="2" hidden="1">{#N/A,#N/A,TRUE,"토적및재료집계";#N/A,#N/A,TRUE,"토적및재료집계";#N/A,#N/A,TRUE,"단위량"}</definedName>
    <definedName name="공사원가계산서" localSheetId="4" hidden="1">{#N/A,#N/A,TRUE,"토적및재료집계";#N/A,#N/A,TRUE,"토적및재료집계";#N/A,#N/A,TRUE,"단위량"}</definedName>
    <definedName name="공사원가계산서" hidden="1">{#N/A,#N/A,TRUE,"토적및재료집계";#N/A,#N/A,TRUE,"토적및재료집계";#N/A,#N/A,TRUE,"단위량"}</definedName>
    <definedName name="교굑" localSheetId="2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교굑" localSheetId="4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교굑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구조3" localSheetId="2" hidden="1">{#N/A,#N/A,FALSE,"구조2"}</definedName>
    <definedName name="구조3" localSheetId="4" hidden="1">{#N/A,#N/A,FALSE,"구조2"}</definedName>
    <definedName name="구조3" hidden="1">{#N/A,#N/A,FALSE,"구조2"}</definedName>
    <definedName name="구조물공" localSheetId="2" hidden="1">{#N/A,#N/A,FALSE,"이정표"}</definedName>
    <definedName name="구조물공" localSheetId="4" hidden="1">{#N/A,#N/A,FALSE,"이정표"}</definedName>
    <definedName name="구조물공" hidden="1">{#N/A,#N/A,FALSE,"이정표"}</definedName>
    <definedName name="구조물공1" localSheetId="2" hidden="1">{#N/A,#N/A,FALSE,"이정표"}</definedName>
    <definedName name="구조물공1" localSheetId="4" hidden="1">{#N/A,#N/A,FALSE,"이정표"}</definedName>
    <definedName name="구조물공1" hidden="1">{#N/A,#N/A,FALSE,"이정표"}</definedName>
    <definedName name="국내abs" localSheetId="10">#REF!</definedName>
    <definedName name="국내abs">#REF!</definedName>
    <definedName name="기구조직080102" localSheetId="2" hidden="1">{#N/A,#N/A,FALSE,"현장 NCR 분석";#N/A,#N/A,FALSE,"현장품질감사";#N/A,#N/A,FALSE,"현장품질감사"}</definedName>
    <definedName name="기구조직080102" localSheetId="4" hidden="1">{#N/A,#N/A,FALSE,"현장 NCR 분석";#N/A,#N/A,FALSE,"현장품질감사";#N/A,#N/A,FALSE,"현장품질감사"}</definedName>
    <definedName name="기구조직080102" hidden="1">{#N/A,#N/A,FALSE,"현장 NCR 분석";#N/A,#N/A,FALSE,"현장품질감사";#N/A,#N/A,FALSE,"현장품질감사"}</definedName>
    <definedName name="기안갑" localSheetId="10">#REF!</definedName>
    <definedName name="기안갑">#REF!</definedName>
    <definedName name="기안을" localSheetId="10">#REF!</definedName>
    <definedName name="기안을">#REF!</definedName>
    <definedName name="ㄴㅇㄹ" localSheetId="2" hidden="1">{#N/A,#N/A,FALSE,"CCTV"}</definedName>
    <definedName name="ㄴㅇㄹ" localSheetId="4" hidden="1">{#N/A,#N/A,FALSE,"CCTV"}</definedName>
    <definedName name="ㄴㅇㄹ" hidden="1">{#N/A,#N/A,FALSE,"CCTV"}</definedName>
    <definedName name="ㄴ어라ㅣㄴㅇ" localSheetId="10">#REF!</definedName>
    <definedName name="ㄴ어라ㅣㄴㅇ">#REF!</definedName>
    <definedName name="남규석" localSheetId="10">#REF!</definedName>
    <definedName name="남규석">#REF!</definedName>
    <definedName name="내수마감" localSheetId="10">#REF!,#REF!,#REF!,#REF!,#REF!,#REF!,#REF!,#REF!,#REF!,#REF!</definedName>
    <definedName name="내수마감">#REF!,#REF!,#REF!,#REF!,#REF!,#REF!,#REF!,#REF!,#REF!,#REF!</definedName>
    <definedName name="노래" localSheetId="2" hidden="1">{#N/A,#N/A,FALSE,"부대2"}</definedName>
    <definedName name="노래" localSheetId="4" hidden="1">{#N/A,#N/A,FALSE,"부대2"}</definedName>
    <definedName name="노래" hidden="1">{#N/A,#N/A,FALSE,"부대2"}</definedName>
    <definedName name="노원문화" localSheetId="2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노원문화" localSheetId="4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노원문화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노원문화1" localSheetId="2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노원문화1" localSheetId="4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노원문화1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누계_종합" localSheetId="10">#REF!</definedName>
    <definedName name="누계_종합">#REF!</definedName>
    <definedName name="ㄷ" localSheetId="2" hidden="1">{#N/A,#N/A,TRUE,"토적및재료집계";#N/A,#N/A,TRUE,"토적및재료집계";#N/A,#N/A,TRUE,"단위량"}</definedName>
    <definedName name="ㄷ" localSheetId="4" hidden="1">{#N/A,#N/A,TRUE,"토적및재료집계";#N/A,#N/A,TRUE,"토적및재료집계";#N/A,#N/A,TRUE,"단위량"}</definedName>
    <definedName name="ㄷ" hidden="1">{#N/A,#N/A,TRUE,"토적및재료집계";#N/A,#N/A,TRUE,"토적및재료집계";#N/A,#N/A,TRUE,"단위량"}</definedName>
    <definedName name="대회" localSheetId="10">#REF!</definedName>
    <definedName name="대회">#REF!</definedName>
    <definedName name="동은" localSheetId="2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동은" localSheetId="4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동은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ㄹㄹ" localSheetId="2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ㄹㄹ" localSheetId="4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ㄹㄹ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ㅀ" localSheetId="2" hidden="1">{#N/A,#N/A,TRUE,"토적및재료집계";#N/A,#N/A,TRUE,"토적및재료집계";#N/A,#N/A,TRUE,"단위량"}</definedName>
    <definedName name="ㅀ" localSheetId="4" hidden="1">{#N/A,#N/A,TRUE,"토적및재료집계";#N/A,#N/A,TRUE,"토적및재료집계";#N/A,#N/A,TRUE,"단위량"}</definedName>
    <definedName name="ㅀ" hidden="1">{#N/A,#N/A,TRUE,"토적및재료집계";#N/A,#N/A,TRUE,"토적및재료집계";#N/A,#N/A,TRUE,"단위량"}</definedName>
    <definedName name="ㅂ" localSheetId="2" hidden="1">{#N/A,#N/A,TRUE,"토적및재료집계";#N/A,#N/A,TRUE,"토적및재료집계";#N/A,#N/A,TRUE,"단위량"}</definedName>
    <definedName name="ㅂ" localSheetId="4" hidden="1">{#N/A,#N/A,TRUE,"토적및재료집계";#N/A,#N/A,TRUE,"토적및재료집계";#N/A,#N/A,TRUE,"단위량"}</definedName>
    <definedName name="ㅂ" hidden="1">{#N/A,#N/A,TRUE,"토적및재료집계";#N/A,#N/A,TRUE,"토적및재료집계";#N/A,#N/A,TRUE,"단위량"}</definedName>
    <definedName name="방청A" localSheetId="10">#REF!</definedName>
    <definedName name="방청A">#REF!</definedName>
    <definedName name="방청B" localSheetId="10">#REF!</definedName>
    <definedName name="방청B">#REF!</definedName>
    <definedName name="배수공" localSheetId="2" hidden="1">{#N/A,#N/A,FALSE,"부대1"}</definedName>
    <definedName name="배수공" localSheetId="4" hidden="1">{#N/A,#N/A,FALSE,"부대1"}</definedName>
    <definedName name="배수공" hidden="1">{#N/A,#N/A,FALSE,"부대1"}</definedName>
    <definedName name="배수공1" localSheetId="2" hidden="1">{#N/A,#N/A,FALSE,"부대1"}</definedName>
    <definedName name="배수공1" localSheetId="4" hidden="1">{#N/A,#N/A,FALSE,"부대1"}</definedName>
    <definedName name="배수공1" hidden="1">{#N/A,#N/A,FALSE,"부대1"}</definedName>
    <definedName name="보고용" localSheetId="10">#REF!,#REF!,#REF!,#REF!,#REF!,#REF!,#REF!,#REF!,#REF!,#REF!,#REF!,#REF!,#REF!</definedName>
    <definedName name="보고용">#REF!,#REF!,#REF!,#REF!,#REF!,#REF!,#REF!,#REF!,#REF!,#REF!,#REF!,#REF!,#REF!</definedName>
    <definedName name="부구분" localSheetId="10">#REF!,#REF!,#REF!,#REF!</definedName>
    <definedName name="부구분">#REF!,#REF!,#REF!,#REF!</definedName>
    <definedName name="부대공사" localSheetId="10" hidden="1">#REF!</definedName>
    <definedName name="부대공사" localSheetId="4" hidden="1">#REF!</definedName>
    <definedName name="부대공사" hidden="1">#REF!</definedName>
    <definedName name="부손익" localSheetId="2" hidden="1">{#N/A,#N/A,FALSE,"현장 NCR 분석";#N/A,#N/A,FALSE,"현장품질감사";#N/A,#N/A,FALSE,"현장품질감사"}</definedName>
    <definedName name="부손익" localSheetId="4" hidden="1">{#N/A,#N/A,FALSE,"현장 NCR 분석";#N/A,#N/A,FALSE,"현장품질감사";#N/A,#N/A,FALSE,"현장품질감사"}</definedName>
    <definedName name="부손익" hidden="1">{#N/A,#N/A,FALSE,"현장 NCR 분석";#N/A,#N/A,FALSE,"현장품질감사";#N/A,#N/A,FALSE,"현장품질감사"}</definedName>
    <definedName name="ㅅ" localSheetId="2" hidden="1">{#N/A,#N/A,TRUE,"토적및재료집계";#N/A,#N/A,TRUE,"토적및재료집계";#N/A,#N/A,TRUE,"단위량"}</definedName>
    <definedName name="ㅅ" localSheetId="4" hidden="1">{#N/A,#N/A,TRUE,"토적및재료집계";#N/A,#N/A,TRUE,"토적및재료집계";#N/A,#N/A,TRUE,"단위량"}</definedName>
    <definedName name="ㅅ" hidden="1">{#N/A,#N/A,TRUE,"토적및재료집계";#N/A,#N/A,TRUE,"토적및재료집계";#N/A,#N/A,TRUE,"단위량"}</definedName>
    <definedName name="사업비최종" localSheetId="2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사업비최종" localSheetId="4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사업비최종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실적" localSheetId="10">#REF!,#REF!,#REF!</definedName>
    <definedName name="실적">#REF!,#REF!,#REF!</definedName>
    <definedName name="ㅇㄴㅁ" localSheetId="10" hidden="1">#REF!</definedName>
    <definedName name="ㅇㄴㅁ" localSheetId="4" hidden="1">#REF!</definedName>
    <definedName name="ㅇㄴㅁ" hidden="1">#REF!</definedName>
    <definedName name="ㅇㅇ" localSheetId="2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ㅇ" localSheetId="4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ㅇㅇ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오" localSheetId="10" hidden="1">#REF!</definedName>
    <definedName name="오" localSheetId="4" hidden="1">#REF!</definedName>
    <definedName name="오" hidden="1">#REF!</definedName>
    <definedName name="오인원" localSheetId="10">#REF!</definedName>
    <definedName name="오인원">#REF!</definedName>
    <definedName name="원남내역" localSheetId="10" hidden="1">#REF!</definedName>
    <definedName name="원남내역" localSheetId="4" hidden="1">#REF!</definedName>
    <definedName name="원남내역" hidden="1">#REF!</definedName>
    <definedName name="이름" localSheetId="2" hidden="1">{#N/A,#N/A,FALSE,"포장2"}</definedName>
    <definedName name="이름" localSheetId="4" hidden="1">{#N/A,#N/A,FALSE,"포장2"}</definedName>
    <definedName name="이름" hidden="1">{#N/A,#N/A,FALSE,"포장2"}</definedName>
    <definedName name="이정" localSheetId="10">#REF!</definedName>
    <definedName name="이정">#REF!</definedName>
    <definedName name="이정표" localSheetId="2" hidden="1">{#N/A,#N/A,FALSE,"이정표"}</definedName>
    <definedName name="이정표" localSheetId="4" hidden="1">{#N/A,#N/A,FALSE,"이정표"}</definedName>
    <definedName name="이정표" hidden="1">{#N/A,#N/A,FALSE,"이정표"}</definedName>
    <definedName name="인력2" localSheetId="2" hidden="1">{#N/A,#N/A,FALSE,"CCTV"}</definedName>
    <definedName name="인력2" localSheetId="4" hidden="1">{#N/A,#N/A,FALSE,"CCTV"}</definedName>
    <definedName name="인력2" hidden="1">{#N/A,#N/A,FALSE,"CCTV"}</definedName>
    <definedName name="일" localSheetId="10" hidden="1">#REF!</definedName>
    <definedName name="일" localSheetId="4" hidden="1">#REF!</definedName>
    <definedName name="일" hidden="1">#REF!</definedName>
    <definedName name="일일" localSheetId="10">#REF!,#REF!,#REF!,#REF!,#REF!,#REF!,#REF!,#REF!</definedName>
    <definedName name="일일">#REF!,#REF!,#REF!,#REF!,#REF!,#REF!,#REF!,#REF!</definedName>
    <definedName name="장비" localSheetId="2" hidden="1">{#N/A,#N/A,FALSE,"CCTV"}</definedName>
    <definedName name="장비" localSheetId="4" hidden="1">{#N/A,#N/A,FALSE,"CCTV"}</definedName>
    <definedName name="장비" hidden="1">{#N/A,#N/A,FALSE,"CCTV"}</definedName>
    <definedName name="장비2" localSheetId="2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장비2" localSheetId="4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장비2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저층부공내역" localSheetId="2" hidden="1">{#N/A,#N/A,FALSE,"估價單  (3)"}</definedName>
    <definedName name="저층부공내역" localSheetId="4" hidden="1">{#N/A,#N/A,FALSE,"估價單  (3)"}</definedName>
    <definedName name="저층부공내역" hidden="1">{#N/A,#N/A,FALSE,"估價單  (3)"}</definedName>
    <definedName name="저층부금액" localSheetId="2" hidden="1">{#N/A,#N/A,FALSE,"估價單  (3)"}</definedName>
    <definedName name="저층부금액" localSheetId="4" hidden="1">{#N/A,#N/A,FALSE,"估價單  (3)"}</definedName>
    <definedName name="저층부금액" hidden="1">{#N/A,#N/A,FALSE,"估價單  (3)"}</definedName>
    <definedName name="저층부금액1" localSheetId="2" hidden="1">{#N/A,#N/A,FALSE,"估價單  (3)"}</definedName>
    <definedName name="저층부금액1" localSheetId="4" hidden="1">{#N/A,#N/A,FALSE,"估價單  (3)"}</definedName>
    <definedName name="저층부금액1" hidden="1">{#N/A,#N/A,FALSE,"估價單  (3)"}</definedName>
    <definedName name="전기공사비교" localSheetId="2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전기공사비교" localSheetId="4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전기공사비교" hidden="1">{#N/A,#N/A,FALSE,"손익표지";#N/A,#N/A,FALSE,"손익계산";#N/A,#N/A,FALSE,"일반관리비";#N/A,#N/A,FALSE,"영업외수익";#N/A,#N/A,FALSE,"영업외비용";#N/A,#N/A,FALSE,"매출액";#N/A,#N/A,FALSE,"요약손익";#N/A,#N/A,FALSE,"요약대차";#N/A,#N/A,FALSE,"매출채권현황";#N/A,#N/A,FALSE,"매출채권명세"}</definedName>
    <definedName name="전선조장" localSheetId="10" hidden="1">#REF!</definedName>
    <definedName name="전선조장" localSheetId="4" hidden="1">#REF!</definedName>
    <definedName name="전선조장" hidden="1">#REF!</definedName>
    <definedName name="제목" localSheetId="10">#REF!</definedName>
    <definedName name="제목">#REF!</definedName>
    <definedName name="제출2" localSheetId="2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제출2" localSheetId="4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제출2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직매54P" localSheetId="2" hidden="1">{#N/A,#N/A,TRUE,"토적및재료집계";#N/A,#N/A,TRUE,"토적및재료집계";#N/A,#N/A,TRUE,"단위량"}</definedName>
    <definedName name="직매54P" localSheetId="4" hidden="1">{#N/A,#N/A,TRUE,"토적및재료집계";#N/A,#N/A,TRUE,"토적및재료집계";#N/A,#N/A,TRUE,"단위량"}</definedName>
    <definedName name="직매54P" hidden="1">{#N/A,#N/A,TRUE,"토적및재료집계";#N/A,#N/A,TRUE,"토적및재료집계";#N/A,#N/A,TRUE,"단위량"}</definedName>
    <definedName name="케이블간지" localSheetId="2" hidden="1">{#N/A,#N/A,TRUE,"토적및재료집계";#N/A,#N/A,TRUE,"토적및재료집계";#N/A,#N/A,TRUE,"단위량"}</definedName>
    <definedName name="케이블간지" localSheetId="4" hidden="1">{#N/A,#N/A,TRUE,"토적및재료집계";#N/A,#N/A,TRUE,"토적및재료집계";#N/A,#N/A,TRUE,"단위량"}</definedName>
    <definedName name="케이블간지" hidden="1">{#N/A,#N/A,TRUE,"토적및재료집계";#N/A,#N/A,TRUE,"토적및재료집계";#N/A,#N/A,TRUE,"단위량"}</definedName>
    <definedName name="토목설계" localSheetId="2" hidden="1">{#N/A,#N/A,FALSE,"골재소요량";#N/A,#N/A,FALSE,"골재소요량"}</definedName>
    <definedName name="토목설계" localSheetId="4" hidden="1">{#N/A,#N/A,FALSE,"골재소요량";#N/A,#N/A,FALSE,"골재소요량"}</definedName>
    <definedName name="토목설계" hidden="1">{#N/A,#N/A,FALSE,"골재소요량";#N/A,#N/A,FALSE,"골재소요량"}</definedName>
    <definedName name="ㅍㅍ" localSheetId="2" hidden="1">{#N/A,#N/A,TRUE,"토적및재료집계";#N/A,#N/A,TRUE,"토적및재료집계";#N/A,#N/A,TRUE,"단위량"}</definedName>
    <definedName name="ㅍㅍ" localSheetId="4" hidden="1">{#N/A,#N/A,TRUE,"토적및재료집계";#N/A,#N/A,TRUE,"토적및재료집계";#N/A,#N/A,TRUE,"단위량"}</definedName>
    <definedName name="ㅍㅍ" hidden="1">{#N/A,#N/A,TRUE,"토적및재료집계";#N/A,#N/A,TRUE,"토적및재료집계";#N/A,#N/A,TRUE,"단위량"}</definedName>
    <definedName name="판매마감" localSheetId="10">#REF!,#REF!,#REF!,#REF!</definedName>
    <definedName name="판매마감">#REF!,#REF!,#REF!,#REF!</definedName>
    <definedName name="표" localSheetId="2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표" localSheetId="4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표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하도사" localSheetId="2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하도사" localSheetId="4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하도사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하수도2" localSheetId="2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하수도2" localSheetId="4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하수도2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합계_1월" localSheetId="10">#REF!</definedName>
    <definedName name="합계_1월">#REF!</definedName>
    <definedName name="합계_2월" localSheetId="10">#REF!</definedName>
    <definedName name="합계_2월">#REF!</definedName>
    <definedName name="합계_3월" localSheetId="10">#REF!</definedName>
    <definedName name="합계_3월">#REF!</definedName>
    <definedName name="합계_4월" localSheetId="10">#REF!</definedName>
    <definedName name="합계_4월">#REF!</definedName>
    <definedName name="합계_5월" localSheetId="10">#REF!</definedName>
    <definedName name="합계_5월">#REF!</definedName>
    <definedName name="합계_6월" localSheetId="10">#REF!</definedName>
    <definedName name="합계_6월">#REF!</definedName>
    <definedName name="합계_7월" localSheetId="10">#REF!</definedName>
    <definedName name="합계_7월">#REF!</definedName>
    <definedName name="ㅏㅣㄴ어라ㅣㄴ" localSheetId="10">#REF!</definedName>
    <definedName name="ㅏㅣㄴ어라ㅣㄴ">#REF!</definedName>
    <definedName name="ㅐㅐㅐ" localSheetId="2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ㅐㅐㅐ" localSheetId="4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ㅐㅐㅐ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ㅐㅑㅛㅅ" localSheetId="2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ㅐㅑㅛㅅ" localSheetId="4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ㅐㅑㅛㅅ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ㅕ겨겨" localSheetId="2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ㅕ겨겨" localSheetId="4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ㅕ겨겨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ㅗㅗㅗ" localSheetId="2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ㅗㅗㅗ" localSheetId="4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ㅗㅗㅗ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ㅛㅛㅛ" localSheetId="2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ㅛㅛㅛ" localSheetId="4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ㅛㅛㅛ" hidden="1">{#N/A,#N/A,FALSE,"총괄표지";#N/A,#N/A,FALSE,"표지";#N/A,#N/A,FALSE,"총표지";#N/A,#N/A,FALSE,"집계(총괄)";#N/A,#N/A,FALSE,"집계(토목)";#N/A,#N/A,FALSE,"집계 (R.C)";#N/A,#N/A,FALSE,"집계(철골)";#N/A,#N/A,FALSE,"집계(PC)";#N/A,#N/A,FALSE,"지급자재";#N/A,#N/A,FALSE,"RC";#N/A,#N/A,FALSE,"철골";#N/A,#N/A,FALSE,"PC";#N/A,#N/A,FALSE,"PC";#N/A,#N/A,FALSE,"하도급총괄표";#N/A,#N/A,FALSE,"하도급사항";#N/A,#N/A,FALSE,"하도급산출내역별지";#N/A,#N/A,FALSE,"세부표지";#N/A,#N/A,FALSE,"부대입찰에 관한 확약서";#N/A,#N/A,FALSE,"토목"}</definedName>
    <definedName name="估價單" localSheetId="2" hidden="1">{#N/A,#N/A,FALSE,"估價單  (3)"}</definedName>
    <definedName name="估價單" localSheetId="4" hidden="1">{#N/A,#N/A,FALSE,"估價單  (3)"}</definedName>
    <definedName name="估價單" hidden="1">{#N/A,#N/A,FALSE,"估價單  (3)"}</definedName>
    <definedName name="成本" localSheetId="2" hidden="1">{#N/A,#N/A,FALSE,"估價單  (3)"}</definedName>
    <definedName name="成本" localSheetId="4" hidden="1">{#N/A,#N/A,FALSE,"估價單  (3)"}</definedName>
    <definedName name="成本" hidden="1">{#N/A,#N/A,FALSE,"估價單  (3)"}</definedName>
    <definedName name="汇总" localSheetId="2" hidden="1">{#N/A,#N/A,FALSE,"估價單  (3)"}</definedName>
    <definedName name="汇总" localSheetId="4" hidden="1">{#N/A,#N/A,FALSE,"估價單  (3)"}</definedName>
    <definedName name="汇总" hidden="1">{#N/A,#N/A,FALSE,"估價單  (3)"}</definedName>
    <definedName name="汇总表" localSheetId="2" hidden="1">{#N/A,#N/A,FALSE,"估價單  (3)"}</definedName>
    <definedName name="汇总表" localSheetId="4" hidden="1">{#N/A,#N/A,FALSE,"估價單  (3)"}</definedName>
    <definedName name="汇总表" hidden="1">{#N/A,#N/A,FALSE,"估價單  (3)"}</definedName>
    <definedName name="管片单价" localSheetId="2" hidden="1">{#N/A,#N/A,TRUE,"ERA1";#N/A,#N/A,TRUE,"Assessment of Risk";#N/A,#N/A,TRUE,"Collection Sheet";#N/A,#N/A,TRUE,"Contract 1"}</definedName>
    <definedName name="管片单价" localSheetId="4" hidden="1">{#N/A,#N/A,TRUE,"ERA1";#N/A,#N/A,TRUE,"Assessment of Risk";#N/A,#N/A,TRUE,"Collection Sheet";#N/A,#N/A,TRUE,"Contract 1"}</definedName>
    <definedName name="管片单价" hidden="1">{#N/A,#N/A,TRUE,"ERA1";#N/A,#N/A,TRUE,"Assessment of Risk";#N/A,#N/A,TRUE,"Collection Sheet";#N/A,#N/A,TRUE,"Contract 1"}</definedName>
    <definedName name="隧道施工人员工费" localSheetId="2" hidden="1">{#N/A,#N/A,TRUE,"ERA1";#N/A,#N/A,TRUE,"Assessment of Risk";#N/A,#N/A,TRUE,"Collection Sheet";#N/A,#N/A,TRUE,"Contract 1"}</definedName>
    <definedName name="隧道施工人员工费" localSheetId="4" hidden="1">{#N/A,#N/A,TRUE,"ERA1";#N/A,#N/A,TRUE,"Assessment of Risk";#N/A,#N/A,TRUE,"Collection Sheet";#N/A,#N/A,TRUE,"Contract 1"}</definedName>
    <definedName name="隧道施工人员工费" hidden="1">{#N/A,#N/A,TRUE,"ERA1";#N/A,#N/A,TRUE,"Assessment of Risk";#N/A,#N/A,TRUE,"Collection Sheet";#N/A,#N/A,TRUE,"Contract 1"}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6" i="31" l="1"/>
  <c r="A7" i="31" s="1"/>
  <c r="A8" i="31" s="1"/>
  <c r="A9" i="31" s="1"/>
  <c r="A10" i="31" s="1"/>
  <c r="A11" i="31" s="1"/>
  <c r="A12" i="31" s="1"/>
  <c r="A13" i="31" s="1"/>
  <c r="A14" i="31" s="1"/>
  <c r="A15" i="31" s="1"/>
  <c r="A16" i="31" s="1"/>
  <c r="A17" i="31" s="1"/>
  <c r="A18" i="31" s="1"/>
  <c r="A19" i="31" s="1"/>
  <c r="A20" i="31" s="1"/>
  <c r="A21" i="31" s="1"/>
  <c r="A22" i="31" s="1"/>
  <c r="A23" i="31" s="1"/>
  <c r="D7" i="10"/>
  <c r="E7" i="10" s="1"/>
  <c r="F7" i="10" s="1"/>
  <c r="G7" i="10" s="1"/>
  <c r="H7" i="10" s="1"/>
  <c r="E33" i="10"/>
  <c r="F33" i="10" s="1"/>
  <c r="D44" i="3"/>
  <c r="D6" i="8"/>
  <c r="E62" i="8"/>
  <c r="F62" i="8" s="1"/>
  <c r="G62" i="8" s="1"/>
  <c r="H62" i="8" s="1"/>
  <c r="I62" i="8" s="1"/>
  <c r="J62" i="8" s="1"/>
  <c r="K62" i="8" s="1"/>
  <c r="L62" i="8" s="1"/>
  <c r="M62" i="8" s="1"/>
  <c r="N62" i="8" s="1"/>
  <c r="O62" i="8" s="1"/>
  <c r="P62" i="8" s="1"/>
  <c r="Q62" i="8" s="1"/>
  <c r="R62" i="8" s="1"/>
  <c r="S62" i="8" s="1"/>
  <c r="T62" i="8" s="1"/>
  <c r="U62" i="8" s="1"/>
  <c r="V62" i="8" s="1"/>
  <c r="W62" i="8" s="1"/>
  <c r="X62" i="8" s="1"/>
  <c r="Y62" i="8" s="1"/>
  <c r="Z62" i="8" s="1"/>
  <c r="AA62" i="8" s="1"/>
  <c r="AB62" i="8" s="1"/>
  <c r="AC62" i="8" s="1"/>
  <c r="AD62" i="8" s="1"/>
  <c r="AE62" i="8" s="1"/>
  <c r="AF62" i="8" s="1"/>
  <c r="AG62" i="8" s="1"/>
  <c r="AH62" i="8" s="1"/>
  <c r="AI62" i="8" s="1"/>
  <c r="AJ62" i="8" s="1"/>
  <c r="AK62" i="8" s="1"/>
  <c r="AL62" i="8" s="1"/>
  <c r="AM62" i="8" s="1"/>
  <c r="AN62" i="8" s="1"/>
  <c r="AO62" i="8" s="1"/>
  <c r="AP62" i="8" s="1"/>
  <c r="AQ62" i="8" s="1"/>
  <c r="AR62" i="8" s="1"/>
  <c r="AS62" i="8" s="1"/>
  <c r="AT62" i="8" s="1"/>
  <c r="AU62" i="8" s="1"/>
  <c r="AV62" i="8" s="1"/>
  <c r="AW62" i="8" s="1"/>
  <c r="AX62" i="8" s="1"/>
  <c r="AY62" i="8" s="1"/>
  <c r="AZ62" i="8" s="1"/>
  <c r="BA62" i="8" s="1"/>
  <c r="BB62" i="8" s="1"/>
  <c r="BC62" i="8" s="1"/>
  <c r="BD62" i="8" s="1"/>
  <c r="BE62" i="8" s="1"/>
  <c r="BF62" i="8" s="1"/>
  <c r="BG62" i="8" s="1"/>
  <c r="BH62" i="8" s="1"/>
  <c r="BI62" i="8" s="1"/>
  <c r="BJ62" i="8" s="1"/>
  <c r="BK62" i="8" s="1"/>
  <c r="K4" i="6"/>
  <c r="J4" i="6"/>
  <c r="E6" i="8" s="1"/>
  <c r="D3" i="4"/>
  <c r="E3" i="4" s="1"/>
  <c r="F3" i="4" s="1"/>
  <c r="G3" i="4" s="1"/>
  <c r="H3" i="4" s="1"/>
  <c r="E3" i="29"/>
  <c r="F3" i="29" s="1"/>
  <c r="G3" i="29" s="1"/>
  <c r="H3" i="29" s="1"/>
  <c r="D41" i="3"/>
  <c r="E82" i="2"/>
  <c r="E5" i="3"/>
  <c r="F5" i="3" s="1"/>
  <c r="G5" i="3" s="1"/>
  <c r="H5" i="3" s="1"/>
  <c r="F42" i="3"/>
  <c r="G42" i="3" s="1"/>
  <c r="H42" i="3" s="1"/>
  <c r="I42" i="3" s="1"/>
  <c r="J42" i="3" s="1"/>
  <c r="K42" i="3" s="1"/>
  <c r="L42" i="3" s="1"/>
  <c r="M42" i="3" s="1"/>
  <c r="N42" i="3" s="1"/>
  <c r="O42" i="3" s="1"/>
  <c r="P42" i="3" s="1"/>
  <c r="E42" i="3"/>
  <c r="B102" i="8"/>
  <c r="B45" i="8" s="1"/>
  <c r="B101" i="8"/>
  <c r="B44" i="8" s="1"/>
  <c r="B100" i="8"/>
  <c r="B43" i="8" s="1"/>
  <c r="F99" i="8"/>
  <c r="E99" i="8"/>
  <c r="D99" i="8"/>
  <c r="B99" i="8"/>
  <c r="B42" i="8" s="1"/>
  <c r="BJ98" i="8"/>
  <c r="BI98" i="8"/>
  <c r="BF98" i="8"/>
  <c r="BE98" i="8"/>
  <c r="BB98" i="8"/>
  <c r="BA98" i="8"/>
  <c r="AX98" i="8"/>
  <c r="AW98" i="8"/>
  <c r="AT98" i="8"/>
  <c r="AS98" i="8"/>
  <c r="AP98" i="8"/>
  <c r="AO98" i="8"/>
  <c r="AL98" i="8"/>
  <c r="AK98" i="8"/>
  <c r="AH98" i="8"/>
  <c r="AG98" i="8"/>
  <c r="AD98" i="8"/>
  <c r="AC98" i="8"/>
  <c r="Z98" i="8"/>
  <c r="Y98" i="8"/>
  <c r="V98" i="8"/>
  <c r="U98" i="8"/>
  <c r="R98" i="8"/>
  <c r="Q98" i="8"/>
  <c r="N98" i="8"/>
  <c r="M98" i="8"/>
  <c r="J98" i="8"/>
  <c r="I98" i="8"/>
  <c r="F98" i="8"/>
  <c r="E98" i="8"/>
  <c r="B98" i="8"/>
  <c r="B41" i="8" s="1"/>
  <c r="B97" i="8"/>
  <c r="B40" i="8" s="1"/>
  <c r="B30" i="5"/>
  <c r="B29" i="5"/>
  <c r="B28" i="5"/>
  <c r="B27" i="5"/>
  <c r="B26" i="5"/>
  <c r="D64" i="5"/>
  <c r="D63" i="5"/>
  <c r="D62" i="5"/>
  <c r="E62" i="5" s="1"/>
  <c r="D61" i="5"/>
  <c r="E61" i="5" s="1"/>
  <c r="F61" i="5" s="1"/>
  <c r="G61" i="5" s="1"/>
  <c r="D60" i="5"/>
  <c r="E60" i="5" s="1"/>
  <c r="F60" i="5" s="1"/>
  <c r="G60" i="5" s="1"/>
  <c r="H60" i="5" s="1"/>
  <c r="I60" i="5" s="1"/>
  <c r="J60" i="5" s="1"/>
  <c r="K60" i="5" s="1"/>
  <c r="L60" i="5" s="1"/>
  <c r="M60" i="5" s="1"/>
  <c r="N60" i="5" s="1"/>
  <c r="O60" i="5" s="1"/>
  <c r="P60" i="5" s="1"/>
  <c r="Q60" i="5" s="1"/>
  <c r="R60" i="5" s="1"/>
  <c r="S60" i="5" s="1"/>
  <c r="T60" i="5" s="1"/>
  <c r="U60" i="5" s="1"/>
  <c r="V60" i="5" s="1"/>
  <c r="W60" i="5" s="1"/>
  <c r="X60" i="5" s="1"/>
  <c r="Y60" i="5" s="1"/>
  <c r="Z60" i="5" s="1"/>
  <c r="AA60" i="5" s="1"/>
  <c r="AB60" i="5" s="1"/>
  <c r="AC60" i="5" s="1"/>
  <c r="AD60" i="5" s="1"/>
  <c r="AE60" i="5" s="1"/>
  <c r="AF60" i="5" s="1"/>
  <c r="AG60" i="5" s="1"/>
  <c r="AH60" i="5" s="1"/>
  <c r="AI60" i="5" s="1"/>
  <c r="AJ60" i="5" s="1"/>
  <c r="AK60" i="5" s="1"/>
  <c r="AL60" i="5" s="1"/>
  <c r="AM60" i="5" s="1"/>
  <c r="AN60" i="5" s="1"/>
  <c r="AO60" i="5" s="1"/>
  <c r="AP60" i="5" s="1"/>
  <c r="AQ60" i="5" s="1"/>
  <c r="AR60" i="5" s="1"/>
  <c r="AS60" i="5" s="1"/>
  <c r="AT60" i="5" s="1"/>
  <c r="AU60" i="5" s="1"/>
  <c r="AV60" i="5" s="1"/>
  <c r="AW60" i="5" s="1"/>
  <c r="AX60" i="5" s="1"/>
  <c r="AY60" i="5" s="1"/>
  <c r="AZ60" i="5" s="1"/>
  <c r="BA60" i="5" s="1"/>
  <c r="BB60" i="5" s="1"/>
  <c r="BC60" i="5" s="1"/>
  <c r="BD60" i="5" s="1"/>
  <c r="BE60" i="5" s="1"/>
  <c r="BF60" i="5" s="1"/>
  <c r="BG60" i="5" s="1"/>
  <c r="BH60" i="5" s="1"/>
  <c r="BI60" i="5" s="1"/>
  <c r="BJ60" i="5" s="1"/>
  <c r="BK60" i="5" s="1"/>
  <c r="BK98" i="8" s="1"/>
  <c r="B41" i="4"/>
  <c r="B40" i="4"/>
  <c r="B39" i="4"/>
  <c r="B37" i="4"/>
  <c r="B36" i="4"/>
  <c r="B35" i="4"/>
  <c r="B34" i="4"/>
  <c r="B33" i="4"/>
  <c r="B32" i="4"/>
  <c r="B31" i="4"/>
  <c r="B30" i="4"/>
  <c r="B29" i="4"/>
  <c r="B28" i="4"/>
  <c r="B27" i="4"/>
  <c r="B26" i="4"/>
  <c r="B25" i="4"/>
  <c r="B24" i="4"/>
  <c r="B23" i="4"/>
  <c r="B22" i="4"/>
  <c r="B21" i="4"/>
  <c r="B20" i="4"/>
  <c r="B19" i="4"/>
  <c r="B18" i="4"/>
  <c r="B17" i="4"/>
  <c r="B16" i="4"/>
  <c r="B15" i="4"/>
  <c r="B14" i="4"/>
  <c r="B13" i="4"/>
  <c r="B12" i="4"/>
  <c r="B11" i="4"/>
  <c r="B10" i="4"/>
  <c r="B9" i="4"/>
  <c r="B8" i="4"/>
  <c r="B7" i="4"/>
  <c r="B6" i="4"/>
  <c r="F62" i="5" l="1"/>
  <c r="E100" i="8"/>
  <c r="D100" i="8"/>
  <c r="L4" i="6"/>
  <c r="F6" i="8"/>
  <c r="E63" i="5"/>
  <c r="D101" i="8"/>
  <c r="K98" i="8"/>
  <c r="W98" i="8"/>
  <c r="AE98" i="8"/>
  <c r="AM98" i="8"/>
  <c r="AY98" i="8"/>
  <c r="BG98" i="8"/>
  <c r="Q42" i="3"/>
  <c r="R42" i="3" s="1"/>
  <c r="S42" i="3" s="1"/>
  <c r="T42" i="3" s="1"/>
  <c r="U42" i="3" s="1"/>
  <c r="V42" i="3" s="1"/>
  <c r="W42" i="3" s="1"/>
  <c r="X42" i="3" s="1"/>
  <c r="Y42" i="3" s="1"/>
  <c r="Z42" i="3" s="1"/>
  <c r="AA42" i="3" s="1"/>
  <c r="G98" i="8"/>
  <c r="O98" i="8"/>
  <c r="S98" i="8"/>
  <c r="AA98" i="8"/>
  <c r="AI98" i="8"/>
  <c r="AQ98" i="8"/>
  <c r="AU98" i="8"/>
  <c r="BC98" i="8"/>
  <c r="H61" i="5"/>
  <c r="G99" i="8"/>
  <c r="E64" i="5"/>
  <c r="D102" i="8"/>
  <c r="D98" i="8"/>
  <c r="H98" i="8"/>
  <c r="L98" i="8"/>
  <c r="P98" i="8"/>
  <c r="T98" i="8"/>
  <c r="X98" i="8"/>
  <c r="AB98" i="8"/>
  <c r="AF98" i="8"/>
  <c r="AJ98" i="8"/>
  <c r="AN98" i="8"/>
  <c r="AR98" i="8"/>
  <c r="AV98" i="8"/>
  <c r="AZ98" i="8"/>
  <c r="BD98" i="8"/>
  <c r="BH98" i="8"/>
  <c r="G33" i="10"/>
  <c r="H33" i="10" s="1"/>
  <c r="I33" i="10" s="1"/>
  <c r="J33" i="10" s="1"/>
  <c r="K33" i="10" s="1"/>
  <c r="L33" i="10" s="1"/>
  <c r="M33" i="10" s="1"/>
  <c r="N33" i="10" s="1"/>
  <c r="O33" i="10" s="1"/>
  <c r="P33" i="10" s="1"/>
  <c r="Q33" i="10" s="1"/>
  <c r="R33" i="10" s="1"/>
  <c r="S33" i="10" s="1"/>
  <c r="T33" i="10" s="1"/>
  <c r="U33" i="10" s="1"/>
  <c r="V33" i="10" s="1"/>
  <c r="W33" i="10" s="1"/>
  <c r="X33" i="10" s="1"/>
  <c r="Y33" i="10" s="1"/>
  <c r="Z33" i="10" s="1"/>
  <c r="AA33" i="10" s="1"/>
  <c r="AB33" i="10" s="1"/>
  <c r="AC33" i="10" s="1"/>
  <c r="AD33" i="10" s="1"/>
  <c r="AE33" i="10" s="1"/>
  <c r="AF33" i="10" s="1"/>
  <c r="AG33" i="10" s="1"/>
  <c r="AH33" i="10" s="1"/>
  <c r="AI33" i="10" s="1"/>
  <c r="AJ33" i="10" s="1"/>
  <c r="AK33" i="10" s="1"/>
  <c r="AL33" i="10" s="1"/>
  <c r="AM33" i="10" s="1"/>
  <c r="AN33" i="10" s="1"/>
  <c r="AO33" i="10" s="1"/>
  <c r="AP33" i="10" s="1"/>
  <c r="AQ33" i="10" s="1"/>
  <c r="AR33" i="10" s="1"/>
  <c r="AS33" i="10" s="1"/>
  <c r="AT33" i="10" s="1"/>
  <c r="AU33" i="10" s="1"/>
  <c r="AV33" i="10" s="1"/>
  <c r="AW33" i="10" s="1"/>
  <c r="AX33" i="10" s="1"/>
  <c r="AY33" i="10" s="1"/>
  <c r="AZ33" i="10" s="1"/>
  <c r="BA33" i="10" s="1"/>
  <c r="BB33" i="10" s="1"/>
  <c r="BC33" i="10" s="1"/>
  <c r="BD33" i="10" s="1"/>
  <c r="BE33" i="10" s="1"/>
  <c r="BF33" i="10" s="1"/>
  <c r="BG33" i="10" s="1"/>
  <c r="BH33" i="10" s="1"/>
  <c r="BI33" i="10" s="1"/>
  <c r="BJ33" i="10" s="1"/>
  <c r="BK33" i="10" s="1"/>
  <c r="BK48" i="30"/>
  <c r="BJ48" i="30"/>
  <c r="BI48" i="30"/>
  <c r="BH48" i="30"/>
  <c r="BG48" i="30"/>
  <c r="BF48" i="30"/>
  <c r="BE48" i="30"/>
  <c r="BD48" i="30"/>
  <c r="BC48" i="30"/>
  <c r="BB48" i="30"/>
  <c r="BA48" i="30"/>
  <c r="AZ48" i="30"/>
  <c r="AY48" i="30"/>
  <c r="AX48" i="30"/>
  <c r="AW48" i="30"/>
  <c r="AV48" i="30"/>
  <c r="AU48" i="30"/>
  <c r="AT48" i="30"/>
  <c r="AS48" i="30"/>
  <c r="AR48" i="30"/>
  <c r="AQ48" i="30"/>
  <c r="AP48" i="30"/>
  <c r="AO48" i="30"/>
  <c r="AN48" i="30"/>
  <c r="AM48" i="30"/>
  <c r="AL48" i="30"/>
  <c r="AK48" i="30"/>
  <c r="AJ48" i="30"/>
  <c r="AI48" i="30"/>
  <c r="AH48" i="30"/>
  <c r="AG48" i="30"/>
  <c r="AF48" i="30"/>
  <c r="AE48" i="30"/>
  <c r="AD48" i="30"/>
  <c r="AC48" i="30"/>
  <c r="AB48" i="30"/>
  <c r="AA48" i="30"/>
  <c r="Z48" i="30"/>
  <c r="Y48" i="30"/>
  <c r="X48" i="30"/>
  <c r="W48" i="30"/>
  <c r="V48" i="30"/>
  <c r="U48" i="30"/>
  <c r="T48" i="30"/>
  <c r="S48" i="30"/>
  <c r="R48" i="30"/>
  <c r="Q48" i="30"/>
  <c r="P48" i="30"/>
  <c r="O48" i="30"/>
  <c r="N48" i="30"/>
  <c r="M48" i="30"/>
  <c r="L48" i="30"/>
  <c r="K48" i="30"/>
  <c r="J48" i="30"/>
  <c r="I48" i="30"/>
  <c r="H48" i="30"/>
  <c r="G48" i="30"/>
  <c r="F48" i="30"/>
  <c r="E48" i="30"/>
  <c r="BK47" i="30"/>
  <c r="BJ47" i="30"/>
  <c r="BI47" i="30"/>
  <c r="BH47" i="30"/>
  <c r="BG47" i="30"/>
  <c r="BF47" i="30"/>
  <c r="BE47" i="30"/>
  <c r="BD47" i="30"/>
  <c r="BC47" i="30"/>
  <c r="BB47" i="30"/>
  <c r="BA47" i="30"/>
  <c r="AZ47" i="30"/>
  <c r="AY47" i="30"/>
  <c r="AX47" i="30"/>
  <c r="AW47" i="30"/>
  <c r="AV47" i="30"/>
  <c r="AU47" i="30"/>
  <c r="AT47" i="30"/>
  <c r="AS47" i="30"/>
  <c r="AR47" i="30"/>
  <c r="AQ47" i="30"/>
  <c r="AP47" i="30"/>
  <c r="AO47" i="30"/>
  <c r="AN47" i="30"/>
  <c r="AM47" i="30"/>
  <c r="AL47" i="30"/>
  <c r="AK47" i="30"/>
  <c r="AJ47" i="30"/>
  <c r="AI47" i="30"/>
  <c r="AH47" i="30"/>
  <c r="AG47" i="30"/>
  <c r="AF47" i="30"/>
  <c r="AE47" i="30"/>
  <c r="AD47" i="30"/>
  <c r="AC47" i="30"/>
  <c r="AB47" i="30"/>
  <c r="AA47" i="30"/>
  <c r="Z47" i="30"/>
  <c r="Y47" i="30"/>
  <c r="X47" i="30"/>
  <c r="W47" i="30"/>
  <c r="V47" i="30"/>
  <c r="U47" i="30"/>
  <c r="T47" i="30"/>
  <c r="S47" i="30"/>
  <c r="R47" i="30"/>
  <c r="Q47" i="30"/>
  <c r="P47" i="30"/>
  <c r="O47" i="30"/>
  <c r="N47" i="30"/>
  <c r="M47" i="30"/>
  <c r="L47" i="30"/>
  <c r="K47" i="30"/>
  <c r="J47" i="30"/>
  <c r="I47" i="30"/>
  <c r="H47" i="30"/>
  <c r="G47" i="30"/>
  <c r="F47" i="30"/>
  <c r="E47" i="30"/>
  <c r="BK46" i="30"/>
  <c r="BJ46" i="30"/>
  <c r="BI46" i="30"/>
  <c r="BH46" i="30"/>
  <c r="BG46" i="30"/>
  <c r="BF46" i="30"/>
  <c r="BE46" i="30"/>
  <c r="BD46" i="30"/>
  <c r="BC46" i="30"/>
  <c r="BB46" i="30"/>
  <c r="BA46" i="30"/>
  <c r="AZ46" i="30"/>
  <c r="AY46" i="30"/>
  <c r="AX46" i="30"/>
  <c r="AW46" i="30"/>
  <c r="AV46" i="30"/>
  <c r="AU46" i="30"/>
  <c r="AT46" i="30"/>
  <c r="AS46" i="30"/>
  <c r="AR46" i="30"/>
  <c r="AQ46" i="30"/>
  <c r="AP46" i="30"/>
  <c r="AO46" i="30"/>
  <c r="AN46" i="30"/>
  <c r="AM46" i="30"/>
  <c r="AL46" i="30"/>
  <c r="AK46" i="30"/>
  <c r="AJ46" i="30"/>
  <c r="AI46" i="30"/>
  <c r="AH46" i="30"/>
  <c r="AG46" i="30"/>
  <c r="AF46" i="30"/>
  <c r="AE46" i="30"/>
  <c r="AD46" i="30"/>
  <c r="AC46" i="30"/>
  <c r="AB46" i="30"/>
  <c r="AA46" i="30"/>
  <c r="Z46" i="30"/>
  <c r="Y46" i="30"/>
  <c r="X46" i="30"/>
  <c r="W46" i="30"/>
  <c r="V46" i="30"/>
  <c r="U46" i="30"/>
  <c r="T46" i="30"/>
  <c r="S46" i="30"/>
  <c r="R46" i="30"/>
  <c r="Q46" i="30"/>
  <c r="P46" i="30"/>
  <c r="O46" i="30"/>
  <c r="N46" i="30"/>
  <c r="M46" i="30"/>
  <c r="L46" i="30"/>
  <c r="K46" i="30"/>
  <c r="J46" i="30"/>
  <c r="I46" i="30"/>
  <c r="H46" i="30"/>
  <c r="G46" i="30"/>
  <c r="F46" i="30"/>
  <c r="E46" i="30"/>
  <c r="BK45" i="30"/>
  <c r="BJ45" i="30"/>
  <c r="BI45" i="30"/>
  <c r="BH45" i="30"/>
  <c r="BG45" i="30"/>
  <c r="BF45" i="30"/>
  <c r="BE45" i="30"/>
  <c r="BD45" i="30"/>
  <c r="BC45" i="30"/>
  <c r="BB45" i="30"/>
  <c r="BA45" i="30"/>
  <c r="AZ45" i="30"/>
  <c r="AY45" i="30"/>
  <c r="AX45" i="30"/>
  <c r="AW45" i="30"/>
  <c r="AV45" i="30"/>
  <c r="AU45" i="30"/>
  <c r="AT45" i="30"/>
  <c r="AS45" i="30"/>
  <c r="AR45" i="30"/>
  <c r="AQ45" i="30"/>
  <c r="AP45" i="30"/>
  <c r="AO45" i="30"/>
  <c r="AN45" i="30"/>
  <c r="AM45" i="30"/>
  <c r="AL45" i="30"/>
  <c r="AK45" i="30"/>
  <c r="AJ45" i="30"/>
  <c r="AI45" i="30"/>
  <c r="AH45" i="30"/>
  <c r="AG45" i="30"/>
  <c r="AF45" i="30"/>
  <c r="AE45" i="30"/>
  <c r="AD45" i="30"/>
  <c r="AC45" i="30"/>
  <c r="AB45" i="30"/>
  <c r="AA45" i="30"/>
  <c r="Z45" i="30"/>
  <c r="Y45" i="30"/>
  <c r="X45" i="30"/>
  <c r="W45" i="30"/>
  <c r="V45" i="30"/>
  <c r="U45" i="30"/>
  <c r="T45" i="30"/>
  <c r="S45" i="30"/>
  <c r="R45" i="30"/>
  <c r="Q45" i="30"/>
  <c r="P45" i="30"/>
  <c r="O45" i="30"/>
  <c r="N45" i="30"/>
  <c r="M45" i="30"/>
  <c r="L45" i="30"/>
  <c r="K45" i="30"/>
  <c r="J45" i="30"/>
  <c r="I45" i="30"/>
  <c r="H45" i="30"/>
  <c r="G45" i="30"/>
  <c r="F45" i="30"/>
  <c r="E45" i="30"/>
  <c r="BK44" i="30"/>
  <c r="BJ44" i="30"/>
  <c r="BI44" i="30"/>
  <c r="BH44" i="30"/>
  <c r="BG44" i="30"/>
  <c r="BF44" i="30"/>
  <c r="BE44" i="30"/>
  <c r="BD44" i="30"/>
  <c r="BC44" i="30"/>
  <c r="BB44" i="30"/>
  <c r="BA44" i="30"/>
  <c r="AZ44" i="30"/>
  <c r="AY44" i="30"/>
  <c r="AX44" i="30"/>
  <c r="AW44" i="30"/>
  <c r="AV44" i="30"/>
  <c r="AU44" i="30"/>
  <c r="AT44" i="30"/>
  <c r="AS44" i="30"/>
  <c r="AR44" i="30"/>
  <c r="AQ44" i="30"/>
  <c r="AP44" i="30"/>
  <c r="AO44" i="30"/>
  <c r="AN44" i="30"/>
  <c r="AM44" i="30"/>
  <c r="AL44" i="30"/>
  <c r="AK44" i="30"/>
  <c r="AJ44" i="30"/>
  <c r="AI44" i="30"/>
  <c r="AH44" i="30"/>
  <c r="AG44" i="30"/>
  <c r="AF44" i="30"/>
  <c r="AE44" i="30"/>
  <c r="AD44" i="30"/>
  <c r="AC44" i="30"/>
  <c r="AB44" i="30"/>
  <c r="AA44" i="30"/>
  <c r="Z44" i="30"/>
  <c r="Y44" i="30"/>
  <c r="X44" i="30"/>
  <c r="W44" i="30"/>
  <c r="V44" i="30"/>
  <c r="U44" i="30"/>
  <c r="T44" i="30"/>
  <c r="S44" i="30"/>
  <c r="R44" i="30"/>
  <c r="Q44" i="30"/>
  <c r="P44" i="30"/>
  <c r="O44" i="30"/>
  <c r="N44" i="30"/>
  <c r="M44" i="30"/>
  <c r="L44" i="30"/>
  <c r="K44" i="30"/>
  <c r="J44" i="30"/>
  <c r="I44" i="30"/>
  <c r="H44" i="30"/>
  <c r="G44" i="30"/>
  <c r="F44" i="30"/>
  <c r="E44" i="30"/>
  <c r="BK43" i="30"/>
  <c r="BJ43" i="30"/>
  <c r="BI43" i="30"/>
  <c r="BH43" i="30"/>
  <c r="BG43" i="30"/>
  <c r="BF43" i="30"/>
  <c r="BE43" i="30"/>
  <c r="BD43" i="30"/>
  <c r="BC43" i="30"/>
  <c r="BB43" i="30"/>
  <c r="BA43" i="30"/>
  <c r="AZ43" i="30"/>
  <c r="AY43" i="30"/>
  <c r="AX43" i="30"/>
  <c r="AW43" i="30"/>
  <c r="AV43" i="30"/>
  <c r="AU43" i="30"/>
  <c r="AT43" i="30"/>
  <c r="AS43" i="30"/>
  <c r="AR43" i="30"/>
  <c r="AQ43" i="30"/>
  <c r="AP43" i="30"/>
  <c r="AO43" i="30"/>
  <c r="AN43" i="30"/>
  <c r="AM43" i="30"/>
  <c r="AL43" i="30"/>
  <c r="AK43" i="30"/>
  <c r="AJ43" i="30"/>
  <c r="AI43" i="30"/>
  <c r="AH43" i="30"/>
  <c r="AG43" i="30"/>
  <c r="AF43" i="30"/>
  <c r="AE43" i="30"/>
  <c r="AD43" i="30"/>
  <c r="AC43" i="30"/>
  <c r="AB43" i="30"/>
  <c r="AA43" i="30"/>
  <c r="Z43" i="30"/>
  <c r="Y43" i="30"/>
  <c r="X43" i="30"/>
  <c r="W43" i="30"/>
  <c r="V43" i="30"/>
  <c r="U43" i="30"/>
  <c r="T43" i="30"/>
  <c r="S43" i="30"/>
  <c r="R43" i="30"/>
  <c r="Q43" i="30"/>
  <c r="P43" i="30"/>
  <c r="O43" i="30"/>
  <c r="N43" i="30"/>
  <c r="M43" i="30"/>
  <c r="L43" i="30"/>
  <c r="K43" i="30"/>
  <c r="J43" i="30"/>
  <c r="I43" i="30"/>
  <c r="H43" i="30"/>
  <c r="G43" i="30"/>
  <c r="F43" i="30"/>
  <c r="E43" i="30"/>
  <c r="BK42" i="30"/>
  <c r="BJ42" i="30"/>
  <c r="BI42" i="30"/>
  <c r="BH42" i="30"/>
  <c r="BG42" i="30"/>
  <c r="BF42" i="30"/>
  <c r="BE42" i="30"/>
  <c r="BD42" i="30"/>
  <c r="BC42" i="30"/>
  <c r="BB42" i="30"/>
  <c r="BA42" i="30"/>
  <c r="AZ42" i="30"/>
  <c r="AY42" i="30"/>
  <c r="AX42" i="30"/>
  <c r="AW42" i="30"/>
  <c r="AV42" i="30"/>
  <c r="AU42" i="30"/>
  <c r="AT42" i="30"/>
  <c r="AS42" i="30"/>
  <c r="AR42" i="30"/>
  <c r="AQ42" i="30"/>
  <c r="AP42" i="30"/>
  <c r="AO42" i="30"/>
  <c r="AN42" i="30"/>
  <c r="AM42" i="30"/>
  <c r="AL42" i="30"/>
  <c r="AK42" i="30"/>
  <c r="AJ42" i="30"/>
  <c r="AI42" i="30"/>
  <c r="AH42" i="30"/>
  <c r="AG42" i="30"/>
  <c r="AF42" i="30"/>
  <c r="AE42" i="30"/>
  <c r="AD42" i="30"/>
  <c r="AC42" i="30"/>
  <c r="AB42" i="30"/>
  <c r="AA42" i="30"/>
  <c r="Z42" i="30"/>
  <c r="Y42" i="30"/>
  <c r="X42" i="30"/>
  <c r="W42" i="30"/>
  <c r="V42" i="30"/>
  <c r="U42" i="30"/>
  <c r="T42" i="30"/>
  <c r="S42" i="30"/>
  <c r="R42" i="30"/>
  <c r="Q42" i="30"/>
  <c r="P42" i="30"/>
  <c r="O42" i="30"/>
  <c r="N42" i="30"/>
  <c r="M42" i="30"/>
  <c r="L42" i="30"/>
  <c r="K42" i="30"/>
  <c r="J42" i="30"/>
  <c r="I42" i="30"/>
  <c r="H42" i="30"/>
  <c r="G42" i="30"/>
  <c r="F42" i="30"/>
  <c r="E42" i="30"/>
  <c r="D43" i="30"/>
  <c r="D44" i="30"/>
  <c r="D45" i="30"/>
  <c r="D46" i="30"/>
  <c r="D47" i="30"/>
  <c r="D48" i="30"/>
  <c r="D42" i="30"/>
  <c r="C43" i="30"/>
  <c r="C44" i="30"/>
  <c r="C45" i="30"/>
  <c r="C46" i="30"/>
  <c r="C47" i="30"/>
  <c r="C48" i="30"/>
  <c r="C42" i="30"/>
  <c r="H6" i="30"/>
  <c r="H7" i="30"/>
  <c r="H8" i="30"/>
  <c r="H9" i="30"/>
  <c r="H10" i="30"/>
  <c r="H11" i="30"/>
  <c r="H5" i="30"/>
  <c r="G11" i="30"/>
  <c r="K11" i="30" s="1"/>
  <c r="G10" i="30"/>
  <c r="K10" i="30" s="1"/>
  <c r="G9" i="30"/>
  <c r="K9" i="30" s="1"/>
  <c r="G8" i="30"/>
  <c r="K8" i="30" s="1"/>
  <c r="G7" i="30"/>
  <c r="K7" i="30" s="1"/>
  <c r="G6" i="30"/>
  <c r="K6" i="30" s="1"/>
  <c r="G5" i="30"/>
  <c r="K5" i="30" s="1"/>
  <c r="E11" i="30"/>
  <c r="J11" i="30" s="1"/>
  <c r="E10" i="30"/>
  <c r="J10" i="30" s="1"/>
  <c r="E9" i="30"/>
  <c r="J9" i="30" s="1"/>
  <c r="E8" i="30"/>
  <c r="J8" i="30" s="1"/>
  <c r="E7" i="30"/>
  <c r="J7" i="30" s="1"/>
  <c r="E6" i="30"/>
  <c r="J6" i="30" s="1"/>
  <c r="E5" i="30"/>
  <c r="J5" i="30" s="1"/>
  <c r="C9" i="30"/>
  <c r="C8" i="30"/>
  <c r="C7" i="30"/>
  <c r="C5" i="30"/>
  <c r="C13" i="30"/>
  <c r="C14" i="30"/>
  <c r="C15" i="30"/>
  <c r="C17" i="30"/>
  <c r="C16" i="30"/>
  <c r="C10" i="30" s="1"/>
  <c r="B14" i="29"/>
  <c r="B12" i="26"/>
  <c r="B13" i="29"/>
  <c r="B51" i="3"/>
  <c r="B50" i="3"/>
  <c r="B13" i="3" s="1"/>
  <c r="B49" i="3"/>
  <c r="B12" i="3" s="1"/>
  <c r="B48" i="3"/>
  <c r="B11" i="3" s="1"/>
  <c r="D13" i="2"/>
  <c r="E10" i="2"/>
  <c r="F10" i="2" s="1"/>
  <c r="G10" i="2" s="1"/>
  <c r="H10" i="2" s="1"/>
  <c r="D24" i="2"/>
  <c r="E21" i="2"/>
  <c r="G6" i="8" l="1"/>
  <c r="M4" i="6"/>
  <c r="H6" i="8" s="1"/>
  <c r="H13" i="30"/>
  <c r="I61" i="5"/>
  <c r="H99" i="8"/>
  <c r="AB42" i="3"/>
  <c r="AC42" i="3" s="1"/>
  <c r="AD42" i="3" s="1"/>
  <c r="AE42" i="3" s="1"/>
  <c r="AF42" i="3" s="1"/>
  <c r="AG42" i="3" s="1"/>
  <c r="AH42" i="3" s="1"/>
  <c r="AI42" i="3" s="1"/>
  <c r="AJ42" i="3" s="1"/>
  <c r="AK42" i="3" s="1"/>
  <c r="AL42" i="3" s="1"/>
  <c r="AM42" i="3" s="1"/>
  <c r="AN42" i="3" s="1"/>
  <c r="AO42" i="3" s="1"/>
  <c r="AP42" i="3" s="1"/>
  <c r="AQ42" i="3" s="1"/>
  <c r="AR42" i="3" s="1"/>
  <c r="AS42" i="3" s="1"/>
  <c r="AT42" i="3" s="1"/>
  <c r="AU42" i="3" s="1"/>
  <c r="AV42" i="3" s="1"/>
  <c r="AW42" i="3" s="1"/>
  <c r="AX42" i="3" s="1"/>
  <c r="AY42" i="3" s="1"/>
  <c r="F63" i="5"/>
  <c r="E101" i="8"/>
  <c r="F64" i="5"/>
  <c r="E102" i="8"/>
  <c r="G62" i="5"/>
  <c r="F100" i="8"/>
  <c r="G13" i="30"/>
  <c r="F21" i="2"/>
  <c r="G21" i="2" s="1"/>
  <c r="H21" i="2" s="1"/>
  <c r="E32" i="2"/>
  <c r="F32" i="2" s="1"/>
  <c r="D35" i="2"/>
  <c r="J8" i="2"/>
  <c r="K8" i="2" s="1"/>
  <c r="K44" i="2" s="1"/>
  <c r="K14" i="2" s="1"/>
  <c r="I8" i="30"/>
  <c r="L8" i="30" s="1"/>
  <c r="M8" i="30" s="1"/>
  <c r="N8" i="30" s="1"/>
  <c r="O8" i="30" s="1"/>
  <c r="P8" i="30" s="1"/>
  <c r="Q8" i="30" s="1"/>
  <c r="R8" i="30" s="1"/>
  <c r="S8" i="30" s="1"/>
  <c r="T8" i="30" s="1"/>
  <c r="U8" i="30" s="1"/>
  <c r="V8" i="30" s="1"/>
  <c r="W8" i="30" s="1"/>
  <c r="X8" i="30" s="1"/>
  <c r="Y8" i="30" s="1"/>
  <c r="Z8" i="30" s="1"/>
  <c r="AA8" i="30" s="1"/>
  <c r="AB8" i="30" s="1"/>
  <c r="AC8" i="30" s="1"/>
  <c r="AD8" i="30" s="1"/>
  <c r="AE8" i="30" s="1"/>
  <c r="AF8" i="30" s="1"/>
  <c r="AG8" i="30" s="1"/>
  <c r="AH8" i="30" s="1"/>
  <c r="AI8" i="30" s="1"/>
  <c r="AJ8" i="30" s="1"/>
  <c r="AK8" i="30" s="1"/>
  <c r="AL8" i="30" s="1"/>
  <c r="AM8" i="30" s="1"/>
  <c r="AN8" i="30" s="1"/>
  <c r="AO8" i="30" s="1"/>
  <c r="AP8" i="30" s="1"/>
  <c r="AQ8" i="30" s="1"/>
  <c r="AR8" i="30" s="1"/>
  <c r="AS8" i="30" s="1"/>
  <c r="AT8" i="30" s="1"/>
  <c r="AU8" i="30" s="1"/>
  <c r="AV8" i="30" s="1"/>
  <c r="AW8" i="30" s="1"/>
  <c r="AX8" i="30" s="1"/>
  <c r="AY8" i="30" s="1"/>
  <c r="AZ8" i="30" s="1"/>
  <c r="BA8" i="30" s="1"/>
  <c r="BB8" i="30" s="1"/>
  <c r="BC8" i="30" s="1"/>
  <c r="BD8" i="30" s="1"/>
  <c r="BE8" i="30" s="1"/>
  <c r="BF8" i="30" s="1"/>
  <c r="BG8" i="30" s="1"/>
  <c r="BH8" i="30" s="1"/>
  <c r="BI8" i="30" s="1"/>
  <c r="BJ8" i="30" s="1"/>
  <c r="BK8" i="30" s="1"/>
  <c r="BK123" i="16"/>
  <c r="BK124" i="16"/>
  <c r="K18" i="16"/>
  <c r="I18" i="16"/>
  <c r="G18" i="16"/>
  <c r="E18" i="16"/>
  <c r="C18" i="16"/>
  <c r="G14" i="15"/>
  <c r="H14" i="15" s="1"/>
  <c r="I14" i="15" s="1"/>
  <c r="F14" i="15"/>
  <c r="B14" i="8"/>
  <c r="D41" i="29"/>
  <c r="D107" i="8" s="1"/>
  <c r="D62" i="9" s="1"/>
  <c r="B8" i="29"/>
  <c r="B9" i="29"/>
  <c r="B10" i="29"/>
  <c r="B11" i="29"/>
  <c r="B12" i="29"/>
  <c r="B7" i="29"/>
  <c r="B6" i="26" s="1"/>
  <c r="AV37" i="29"/>
  <c r="AV40" i="29" s="1"/>
  <c r="AF37" i="29"/>
  <c r="AF40" i="29" s="1"/>
  <c r="P37" i="29"/>
  <c r="P40" i="29" s="1"/>
  <c r="BK37" i="29"/>
  <c r="BK40" i="29" s="1"/>
  <c r="BJ37" i="29"/>
  <c r="BJ40" i="29" s="1"/>
  <c r="BI37" i="29"/>
  <c r="BI40" i="29" s="1"/>
  <c r="BH37" i="29"/>
  <c r="BH40" i="29" s="1"/>
  <c r="BG37" i="29"/>
  <c r="BG40" i="29" s="1"/>
  <c r="BF37" i="29"/>
  <c r="BF40" i="29" s="1"/>
  <c r="BE37" i="29"/>
  <c r="BE40" i="29" s="1"/>
  <c r="BD37" i="29"/>
  <c r="BD40" i="29" s="1"/>
  <c r="BC37" i="29"/>
  <c r="BC40" i="29" s="1"/>
  <c r="BB37" i="29"/>
  <c r="BB40" i="29" s="1"/>
  <c r="BA37" i="29"/>
  <c r="BA40" i="29" s="1"/>
  <c r="AZ37" i="29"/>
  <c r="AZ40" i="29" s="1"/>
  <c r="AY37" i="29"/>
  <c r="AY40" i="29" s="1"/>
  <c r="AX37" i="29"/>
  <c r="AX40" i="29" s="1"/>
  <c r="AW37" i="29"/>
  <c r="AW40" i="29" s="1"/>
  <c r="AU37" i="29"/>
  <c r="AU40" i="29" s="1"/>
  <c r="AT37" i="29"/>
  <c r="AT40" i="29" s="1"/>
  <c r="AS37" i="29"/>
  <c r="AS40" i="29" s="1"/>
  <c r="AR37" i="29"/>
  <c r="AR40" i="29" s="1"/>
  <c r="AQ37" i="29"/>
  <c r="AQ40" i="29" s="1"/>
  <c r="AP37" i="29"/>
  <c r="AP40" i="29" s="1"/>
  <c r="AO37" i="29"/>
  <c r="AO40" i="29" s="1"/>
  <c r="AN37" i="29"/>
  <c r="AN40" i="29" s="1"/>
  <c r="AM37" i="29"/>
  <c r="AM40" i="29" s="1"/>
  <c r="AL37" i="29"/>
  <c r="AL40" i="29" s="1"/>
  <c r="AK37" i="29"/>
  <c r="AK40" i="29" s="1"/>
  <c r="AJ37" i="29"/>
  <c r="AJ40" i="29" s="1"/>
  <c r="AI37" i="29"/>
  <c r="AI40" i="29" s="1"/>
  <c r="AH37" i="29"/>
  <c r="AH40" i="29" s="1"/>
  <c r="AG37" i="29"/>
  <c r="AG40" i="29" s="1"/>
  <c r="AE37" i="29"/>
  <c r="AE40" i="29" s="1"/>
  <c r="AD37" i="29"/>
  <c r="AD40" i="29" s="1"/>
  <c r="AC37" i="29"/>
  <c r="AC40" i="29" s="1"/>
  <c r="AB37" i="29"/>
  <c r="AB40" i="29" s="1"/>
  <c r="AA37" i="29"/>
  <c r="AA40" i="29" s="1"/>
  <c r="Z37" i="29"/>
  <c r="Z40" i="29" s="1"/>
  <c r="Y37" i="29"/>
  <c r="Y40" i="29" s="1"/>
  <c r="X37" i="29"/>
  <c r="X40" i="29" s="1"/>
  <c r="W37" i="29"/>
  <c r="W40" i="29" s="1"/>
  <c r="V37" i="29"/>
  <c r="V40" i="29" s="1"/>
  <c r="U37" i="29"/>
  <c r="U40" i="29" s="1"/>
  <c r="T37" i="29"/>
  <c r="T40" i="29" s="1"/>
  <c r="S37" i="29"/>
  <c r="S40" i="29" s="1"/>
  <c r="R37" i="29"/>
  <c r="R40" i="29" s="1"/>
  <c r="Q37" i="29"/>
  <c r="Q40" i="29" s="1"/>
  <c r="O37" i="29"/>
  <c r="O40" i="29" s="1"/>
  <c r="N37" i="29"/>
  <c r="N40" i="29" s="1"/>
  <c r="M37" i="29"/>
  <c r="M40" i="29" s="1"/>
  <c r="L37" i="29"/>
  <c r="L40" i="29" s="1"/>
  <c r="K37" i="29"/>
  <c r="K40" i="29" s="1"/>
  <c r="J37" i="29"/>
  <c r="J40" i="29" s="1"/>
  <c r="I37" i="29"/>
  <c r="I40" i="29" s="1"/>
  <c r="H37" i="29"/>
  <c r="H40" i="29" s="1"/>
  <c r="G37" i="29"/>
  <c r="G40" i="29" s="1"/>
  <c r="F37" i="29"/>
  <c r="F40" i="29" s="1"/>
  <c r="E37" i="29"/>
  <c r="E40" i="29" s="1"/>
  <c r="D37" i="29"/>
  <c r="D40" i="29" s="1"/>
  <c r="D59" i="9" s="1"/>
  <c r="D26" i="29"/>
  <c r="D24" i="29" s="1"/>
  <c r="B4" i="29"/>
  <c r="B96" i="8"/>
  <c r="B39" i="8" s="1"/>
  <c r="B95" i="8"/>
  <c r="B38" i="8" s="1"/>
  <c r="B94" i="8"/>
  <c r="B37" i="8" s="1"/>
  <c r="B93" i="8"/>
  <c r="B36" i="8" s="1"/>
  <c r="B92" i="8"/>
  <c r="B35" i="8" s="1"/>
  <c r="B91" i="8"/>
  <c r="B34" i="8" s="1"/>
  <c r="B90" i="8"/>
  <c r="B33" i="8" s="1"/>
  <c r="B89" i="8"/>
  <c r="B32" i="8" s="1"/>
  <c r="B88" i="8"/>
  <c r="B31" i="8" s="1"/>
  <c r="B87" i="8"/>
  <c r="B30" i="8" s="1"/>
  <c r="B86" i="8"/>
  <c r="B29" i="8" s="1"/>
  <c r="B85" i="8"/>
  <c r="B28" i="8" s="1"/>
  <c r="B84" i="8"/>
  <c r="B27" i="8" s="1"/>
  <c r="B83" i="8"/>
  <c r="B26" i="8" s="1"/>
  <c r="B82" i="8"/>
  <c r="B25" i="8" s="1"/>
  <c r="B81" i="8"/>
  <c r="B24" i="8" s="1"/>
  <c r="H80" i="8"/>
  <c r="B80" i="8"/>
  <c r="B23" i="8" s="1"/>
  <c r="B8" i="5"/>
  <c r="B9" i="5"/>
  <c r="B10" i="5"/>
  <c r="B11" i="5"/>
  <c r="B12" i="5"/>
  <c r="B13" i="5"/>
  <c r="B14" i="5"/>
  <c r="B15" i="5"/>
  <c r="B16" i="5"/>
  <c r="B17" i="5"/>
  <c r="B18" i="5"/>
  <c r="B19" i="5"/>
  <c r="B20" i="5"/>
  <c r="B21" i="5"/>
  <c r="B22" i="5"/>
  <c r="B23" i="5"/>
  <c r="B24" i="5"/>
  <c r="B25" i="5"/>
  <c r="D59" i="5"/>
  <c r="D97" i="8" s="1"/>
  <c r="D58" i="5"/>
  <c r="D57" i="5"/>
  <c r="D56" i="5"/>
  <c r="D94" i="8" s="1"/>
  <c r="D55" i="5"/>
  <c r="D93" i="8" s="1"/>
  <c r="D54" i="5"/>
  <c r="D53" i="5"/>
  <c r="D52" i="5"/>
  <c r="D90" i="8" s="1"/>
  <c r="D51" i="5"/>
  <c r="E51" i="5" s="1"/>
  <c r="D50" i="5"/>
  <c r="E50" i="5" s="1"/>
  <c r="F50" i="5" s="1"/>
  <c r="D49" i="5"/>
  <c r="D48" i="5"/>
  <c r="D86" i="8" s="1"/>
  <c r="D47" i="5"/>
  <c r="D85" i="8" s="1"/>
  <c r="D46" i="5"/>
  <c r="D45" i="5"/>
  <c r="D44" i="5"/>
  <c r="D82" i="8" s="1"/>
  <c r="D43" i="5"/>
  <c r="D81" i="8" s="1"/>
  <c r="D42" i="5"/>
  <c r="E42" i="5" s="1"/>
  <c r="F42" i="5" s="1"/>
  <c r="G42" i="5" s="1"/>
  <c r="H42" i="5" s="1"/>
  <c r="I42" i="5" s="1"/>
  <c r="J42" i="5" s="1"/>
  <c r="K42" i="5" s="1"/>
  <c r="L42" i="5" s="1"/>
  <c r="M42" i="5" s="1"/>
  <c r="N42" i="5" s="1"/>
  <c r="O42" i="5" s="1"/>
  <c r="O80" i="8" s="1"/>
  <c r="D41" i="5"/>
  <c r="D47" i="4"/>
  <c r="D45" i="4" s="1"/>
  <c r="D7" i="3"/>
  <c r="D4" i="3" s="1"/>
  <c r="D7" i="8" s="1"/>
  <c r="D6" i="9" s="1"/>
  <c r="D8" i="10" s="1"/>
  <c r="B31" i="3"/>
  <c r="D40" i="3"/>
  <c r="D3" i="3" s="1"/>
  <c r="E40" i="3"/>
  <c r="F40" i="3"/>
  <c r="G40" i="3"/>
  <c r="H40" i="3"/>
  <c r="I40" i="3"/>
  <c r="J40" i="3"/>
  <c r="K40" i="3"/>
  <c r="L40" i="3"/>
  <c r="M40" i="3"/>
  <c r="N40" i="3"/>
  <c r="O40" i="3"/>
  <c r="P40" i="3"/>
  <c r="E3" i="3" s="1"/>
  <c r="Q40" i="3"/>
  <c r="R40" i="3"/>
  <c r="S40" i="3"/>
  <c r="T40" i="3"/>
  <c r="U40" i="3"/>
  <c r="V40" i="3"/>
  <c r="W40" i="3"/>
  <c r="X40" i="3"/>
  <c r="Y40" i="3"/>
  <c r="Z40" i="3"/>
  <c r="AA40" i="3"/>
  <c r="AB40" i="3"/>
  <c r="AC40" i="3"/>
  <c r="AD40" i="3"/>
  <c r="AE40" i="3"/>
  <c r="F3" i="3" s="1"/>
  <c r="AF40" i="3"/>
  <c r="AG40" i="3"/>
  <c r="AH40" i="3"/>
  <c r="AI40" i="3"/>
  <c r="AJ40" i="3"/>
  <c r="AK40" i="3"/>
  <c r="AL40" i="3"/>
  <c r="AM40" i="3"/>
  <c r="AN40" i="3"/>
  <c r="AO40" i="3"/>
  <c r="AP40" i="3"/>
  <c r="AQ40" i="3"/>
  <c r="G3" i="3" s="1"/>
  <c r="AR40" i="3"/>
  <c r="AS40" i="3"/>
  <c r="AT40" i="3"/>
  <c r="AU40" i="3"/>
  <c r="AV40" i="3"/>
  <c r="AW40" i="3"/>
  <c r="AX40" i="3"/>
  <c r="AY40" i="3"/>
  <c r="AZ40" i="3"/>
  <c r="BA40" i="3"/>
  <c r="BB40" i="3"/>
  <c r="BC40" i="3"/>
  <c r="BD40" i="3"/>
  <c r="BE40" i="3"/>
  <c r="BF40" i="3"/>
  <c r="BG40" i="3"/>
  <c r="BH40" i="3"/>
  <c r="BI40" i="3"/>
  <c r="BJ40" i="3"/>
  <c r="BK40" i="3"/>
  <c r="H3" i="3" s="1"/>
  <c r="E44" i="3"/>
  <c r="B47" i="3"/>
  <c r="B52" i="3"/>
  <c r="B15" i="3" s="1"/>
  <c r="B53" i="3"/>
  <c r="B16" i="3" s="1"/>
  <c r="B54" i="3"/>
  <c r="B17" i="3" s="1"/>
  <c r="B55" i="3"/>
  <c r="B18" i="3" s="1"/>
  <c r="B56" i="3"/>
  <c r="B19" i="3" s="1"/>
  <c r="B57" i="3"/>
  <c r="B20" i="3" s="1"/>
  <c r="B58" i="3"/>
  <c r="B21" i="3" s="1"/>
  <c r="B59" i="3"/>
  <c r="B22" i="3" s="1"/>
  <c r="B60" i="3"/>
  <c r="B23" i="3" s="1"/>
  <c r="D60" i="3"/>
  <c r="D71" i="4" s="1"/>
  <c r="E60" i="3"/>
  <c r="E70" i="4" s="1"/>
  <c r="F60" i="3"/>
  <c r="F71" i="4" s="1"/>
  <c r="G60" i="3"/>
  <c r="G71" i="4" s="1"/>
  <c r="H60" i="3"/>
  <c r="H70" i="4" s="1"/>
  <c r="I60" i="3"/>
  <c r="I71" i="4" s="1"/>
  <c r="J60" i="3"/>
  <c r="J71" i="4" s="1"/>
  <c r="K60" i="3"/>
  <c r="K70" i="4" s="1"/>
  <c r="L60" i="3"/>
  <c r="L70" i="4" s="1"/>
  <c r="M60" i="3"/>
  <c r="M70" i="4" s="1"/>
  <c r="N60" i="3"/>
  <c r="N69" i="4" s="1"/>
  <c r="O60" i="3"/>
  <c r="O70" i="4" s="1"/>
  <c r="B61" i="3"/>
  <c r="B24" i="3" s="1"/>
  <c r="B62" i="3"/>
  <c r="B25" i="3" s="1"/>
  <c r="P62" i="3"/>
  <c r="Q62" i="3"/>
  <c r="R62" i="3"/>
  <c r="S62" i="3"/>
  <c r="T62" i="3"/>
  <c r="U62" i="3"/>
  <c r="V62" i="3"/>
  <c r="W62" i="3"/>
  <c r="X62" i="3"/>
  <c r="Y62" i="3"/>
  <c r="Z62" i="3"/>
  <c r="AA62" i="3"/>
  <c r="AB62" i="3"/>
  <c r="AC62" i="3"/>
  <c r="AD62" i="3"/>
  <c r="AE62" i="3"/>
  <c r="AF62" i="3"/>
  <c r="AG62" i="3"/>
  <c r="AH62" i="3"/>
  <c r="AI62" i="3"/>
  <c r="AJ62" i="3"/>
  <c r="AK62" i="3"/>
  <c r="AL62" i="3"/>
  <c r="AM62" i="3"/>
  <c r="AN62" i="3"/>
  <c r="AO62" i="3"/>
  <c r="AP62" i="3"/>
  <c r="AQ62" i="3"/>
  <c r="AR62" i="3"/>
  <c r="AS62" i="3"/>
  <c r="AT62" i="3"/>
  <c r="AU62" i="3"/>
  <c r="AV62" i="3"/>
  <c r="AW62" i="3"/>
  <c r="AX62" i="3"/>
  <c r="AY62" i="3"/>
  <c r="AZ62" i="3"/>
  <c r="BA62" i="3"/>
  <c r="BB62" i="3"/>
  <c r="BC62" i="3"/>
  <c r="BD62" i="3"/>
  <c r="BE62" i="3"/>
  <c r="BF62" i="3"/>
  <c r="BG62" i="3"/>
  <c r="BH62" i="3"/>
  <c r="BI62" i="3"/>
  <c r="BJ62" i="3"/>
  <c r="BK62" i="3"/>
  <c r="B63" i="3"/>
  <c r="B26" i="3" s="1"/>
  <c r="D63" i="3"/>
  <c r="E63" i="3"/>
  <c r="F63" i="3"/>
  <c r="G63" i="3"/>
  <c r="H63" i="3"/>
  <c r="I63" i="3"/>
  <c r="J63" i="3"/>
  <c r="K63" i="3"/>
  <c r="L63" i="3"/>
  <c r="M63" i="3"/>
  <c r="N63" i="3"/>
  <c r="O63" i="3"/>
  <c r="AN63" i="3"/>
  <c r="AO63" i="3"/>
  <c r="AP63" i="3"/>
  <c r="AQ63" i="3"/>
  <c r="AR63" i="3"/>
  <c r="AS63" i="3"/>
  <c r="AT63" i="3"/>
  <c r="AU63" i="3"/>
  <c r="AV63" i="3"/>
  <c r="AW63" i="3"/>
  <c r="AX63" i="3"/>
  <c r="AY63" i="3"/>
  <c r="AZ63" i="3"/>
  <c r="BA63" i="3"/>
  <c r="BB63" i="3"/>
  <c r="BC63" i="3"/>
  <c r="BD63" i="3"/>
  <c r="BE63" i="3"/>
  <c r="BF63" i="3"/>
  <c r="BG63" i="3"/>
  <c r="BH63" i="3"/>
  <c r="BI63" i="3"/>
  <c r="BJ63" i="3"/>
  <c r="BK63" i="3"/>
  <c r="B64" i="3"/>
  <c r="B27" i="3" s="1"/>
  <c r="D64" i="3"/>
  <c r="E64" i="3"/>
  <c r="F64" i="3"/>
  <c r="G64" i="3"/>
  <c r="H64" i="3"/>
  <c r="I64" i="3"/>
  <c r="J64" i="3"/>
  <c r="K64" i="3"/>
  <c r="L64" i="3"/>
  <c r="M64" i="3"/>
  <c r="N64" i="3"/>
  <c r="O64" i="3"/>
  <c r="P64" i="3"/>
  <c r="Q64" i="3"/>
  <c r="R64" i="3"/>
  <c r="S64" i="3"/>
  <c r="T64" i="3"/>
  <c r="U64" i="3"/>
  <c r="V64" i="3"/>
  <c r="W64" i="3"/>
  <c r="X64" i="3"/>
  <c r="Y64" i="3"/>
  <c r="Z64" i="3"/>
  <c r="AA64" i="3"/>
  <c r="AB64" i="3"/>
  <c r="AC64" i="3"/>
  <c r="AD64" i="3"/>
  <c r="AE64" i="3"/>
  <c r="AF64" i="3"/>
  <c r="AG64" i="3"/>
  <c r="AH64" i="3"/>
  <c r="AI64" i="3"/>
  <c r="AJ64" i="3"/>
  <c r="AK64" i="3"/>
  <c r="AL64" i="3"/>
  <c r="AM64" i="3"/>
  <c r="B65" i="3"/>
  <c r="B28" i="3" s="1"/>
  <c r="B66" i="3"/>
  <c r="B29" i="3" s="1"/>
  <c r="B70" i="3"/>
  <c r="B33" i="3" s="1"/>
  <c r="B71" i="3"/>
  <c r="B34" i="3" s="1"/>
  <c r="B72" i="3"/>
  <c r="B35" i="3" s="1"/>
  <c r="B73" i="3"/>
  <c r="B36" i="3" s="1"/>
  <c r="D47" i="2"/>
  <c r="D58" i="2"/>
  <c r="D69" i="2"/>
  <c r="D80" i="2"/>
  <c r="D95" i="2"/>
  <c r="E97" i="2"/>
  <c r="F97" i="2" s="1"/>
  <c r="G97" i="2" s="1"/>
  <c r="H97" i="2" s="1"/>
  <c r="J98" i="2"/>
  <c r="J99" i="2" s="1"/>
  <c r="J102" i="2"/>
  <c r="K102" i="2" s="1"/>
  <c r="L102" i="2" s="1"/>
  <c r="M102" i="2" s="1"/>
  <c r="C108" i="2"/>
  <c r="D108" i="2" s="1"/>
  <c r="E110" i="2"/>
  <c r="F110" i="2" s="1"/>
  <c r="G110" i="2" s="1"/>
  <c r="H110" i="2" s="1"/>
  <c r="J111" i="2"/>
  <c r="J112" i="2" s="1"/>
  <c r="J115" i="2"/>
  <c r="K115" i="2" s="1"/>
  <c r="E123" i="2"/>
  <c r="F123" i="2" s="1"/>
  <c r="G123" i="2" s="1"/>
  <c r="H123" i="2" s="1"/>
  <c r="J124" i="2"/>
  <c r="J125" i="2" s="1"/>
  <c r="J128" i="2"/>
  <c r="K128" i="2" s="1"/>
  <c r="L128" i="2" s="1"/>
  <c r="E136" i="2"/>
  <c r="F136" i="2" s="1"/>
  <c r="G136" i="2" s="1"/>
  <c r="H136" i="2" s="1"/>
  <c r="J137" i="2"/>
  <c r="J138" i="2" s="1"/>
  <c r="J141" i="2"/>
  <c r="K141" i="2" s="1"/>
  <c r="L141" i="2" s="1"/>
  <c r="M141" i="2" s="1"/>
  <c r="N141" i="2" s="1"/>
  <c r="D149" i="2"/>
  <c r="E151" i="2"/>
  <c r="F151" i="2" s="1"/>
  <c r="G151" i="2" s="1"/>
  <c r="H151" i="2" s="1"/>
  <c r="E155" i="2"/>
  <c r="F155" i="2" s="1"/>
  <c r="G155" i="2" s="1"/>
  <c r="H155" i="2" s="1"/>
  <c r="E156" i="2"/>
  <c r="F156" i="2" s="1"/>
  <c r="G156" i="2" s="1"/>
  <c r="H156" i="2" s="1"/>
  <c r="D164" i="2"/>
  <c r="J164" i="2" s="1"/>
  <c r="J165" i="2"/>
  <c r="K165" i="2" s="1"/>
  <c r="L165" i="2" s="1"/>
  <c r="M165" i="2" s="1"/>
  <c r="N165" i="2" s="1"/>
  <c r="O165" i="2" s="1"/>
  <c r="P165" i="2" s="1"/>
  <c r="Q165" i="2" s="1"/>
  <c r="R165" i="2" s="1"/>
  <c r="S165" i="2" s="1"/>
  <c r="T165" i="2" s="1"/>
  <c r="U165" i="2" s="1"/>
  <c r="E168" i="2"/>
  <c r="V168" i="2" s="1"/>
  <c r="V169" i="2"/>
  <c r="W169" i="2" s="1"/>
  <c r="X169" i="2" s="1"/>
  <c r="Y169" i="2" s="1"/>
  <c r="Z169" i="2" s="1"/>
  <c r="AA169" i="2" s="1"/>
  <c r="AB169" i="2" s="1"/>
  <c r="AC169" i="2" s="1"/>
  <c r="AD169" i="2" s="1"/>
  <c r="AE169" i="2" s="1"/>
  <c r="AF169" i="2" s="1"/>
  <c r="AG169" i="2" s="1"/>
  <c r="AH169" i="2" s="1"/>
  <c r="AI169" i="2" s="1"/>
  <c r="AJ169" i="2" s="1"/>
  <c r="AK169" i="2" s="1"/>
  <c r="AL169" i="2" s="1"/>
  <c r="AM169" i="2" s="1"/>
  <c r="AN169" i="2" s="1"/>
  <c r="AO169" i="2" s="1"/>
  <c r="AP169" i="2" s="1"/>
  <c r="AQ169" i="2" s="1"/>
  <c r="AR169" i="2" s="1"/>
  <c r="AS169" i="2" s="1"/>
  <c r="G172" i="2"/>
  <c r="AT172" i="2" s="1"/>
  <c r="AU172" i="2" s="1"/>
  <c r="AT173" i="2"/>
  <c r="AU173" i="2" s="1"/>
  <c r="AV173" i="2" s="1"/>
  <c r="AW173" i="2" s="1"/>
  <c r="AX173" i="2" s="1"/>
  <c r="AY173" i="2" s="1"/>
  <c r="AZ173" i="2" s="1"/>
  <c r="BA173" i="2" s="1"/>
  <c r="BB173" i="2" s="1"/>
  <c r="BC173" i="2" s="1"/>
  <c r="BD173" i="2" s="1"/>
  <c r="BE173" i="2" s="1"/>
  <c r="BF173" i="2" s="1"/>
  <c r="BG173" i="2" s="1"/>
  <c r="BH173" i="2" s="1"/>
  <c r="BI173" i="2" s="1"/>
  <c r="BJ173" i="2" s="1"/>
  <c r="BK173" i="2" s="1"/>
  <c r="BL173" i="2" s="1"/>
  <c r="BM173" i="2" s="1"/>
  <c r="BN173" i="2" s="1"/>
  <c r="BO173" i="2" s="1"/>
  <c r="BP173" i="2" s="1"/>
  <c r="BQ173" i="2" s="1"/>
  <c r="D179" i="2"/>
  <c r="J181" i="2"/>
  <c r="K181" i="2" s="1"/>
  <c r="L181" i="2" s="1"/>
  <c r="M181" i="2" s="1"/>
  <c r="N181" i="2" s="1"/>
  <c r="O181" i="2" s="1"/>
  <c r="P181" i="2" s="1"/>
  <c r="Q181" i="2" s="1"/>
  <c r="R181" i="2" s="1"/>
  <c r="S181" i="2" s="1"/>
  <c r="T181" i="2" s="1"/>
  <c r="U181" i="2" s="1"/>
  <c r="V181" i="2" s="1"/>
  <c r="W181" i="2" s="1"/>
  <c r="X181" i="2" s="1"/>
  <c r="Y181" i="2" s="1"/>
  <c r="Z181" i="2" s="1"/>
  <c r="AA181" i="2" s="1"/>
  <c r="AB181" i="2" s="1"/>
  <c r="AC181" i="2" s="1"/>
  <c r="AD181" i="2" s="1"/>
  <c r="AE181" i="2" s="1"/>
  <c r="AF181" i="2" s="1"/>
  <c r="AG181" i="2" s="1"/>
  <c r="AH181" i="2" s="1"/>
  <c r="AI181" i="2" s="1"/>
  <c r="AJ181" i="2" s="1"/>
  <c r="AK181" i="2" s="1"/>
  <c r="AL181" i="2" s="1"/>
  <c r="AM181" i="2" s="1"/>
  <c r="AN181" i="2" s="1"/>
  <c r="AO181" i="2" s="1"/>
  <c r="AP181" i="2" s="1"/>
  <c r="AQ181" i="2" s="1"/>
  <c r="AR181" i="2" s="1"/>
  <c r="AS181" i="2" s="1"/>
  <c r="AT181" i="2" s="1"/>
  <c r="AU181" i="2" s="1"/>
  <c r="AV181" i="2" s="1"/>
  <c r="AW181" i="2" s="1"/>
  <c r="AX181" i="2" s="1"/>
  <c r="AY181" i="2" s="1"/>
  <c r="AZ181" i="2" s="1"/>
  <c r="BA181" i="2" s="1"/>
  <c r="BB181" i="2" s="1"/>
  <c r="BC181" i="2" s="1"/>
  <c r="BD181" i="2" s="1"/>
  <c r="BE181" i="2" s="1"/>
  <c r="BF181" i="2" s="1"/>
  <c r="BG181" i="2" s="1"/>
  <c r="BH181" i="2" s="1"/>
  <c r="BI181" i="2" s="1"/>
  <c r="BJ181" i="2" s="1"/>
  <c r="BK181" i="2" s="1"/>
  <c r="BL181" i="2" s="1"/>
  <c r="BM181" i="2" s="1"/>
  <c r="BN181" i="2" s="1"/>
  <c r="BO181" i="2" s="1"/>
  <c r="BP181" i="2" s="1"/>
  <c r="BQ181" i="2" s="1"/>
  <c r="D188" i="2"/>
  <c r="J190" i="2"/>
  <c r="K190" i="2" s="1"/>
  <c r="L190" i="2" s="1"/>
  <c r="M190" i="2" s="1"/>
  <c r="N190" i="2" s="1"/>
  <c r="O190" i="2" s="1"/>
  <c r="P190" i="2" s="1"/>
  <c r="Q190" i="2" s="1"/>
  <c r="R190" i="2" s="1"/>
  <c r="S190" i="2" s="1"/>
  <c r="T190" i="2" s="1"/>
  <c r="U190" i="2" s="1"/>
  <c r="V190" i="2" s="1"/>
  <c r="W190" i="2" s="1"/>
  <c r="X190" i="2" s="1"/>
  <c r="Y190" i="2" s="1"/>
  <c r="Z190" i="2" s="1"/>
  <c r="AA190" i="2" s="1"/>
  <c r="AB190" i="2" s="1"/>
  <c r="AC190" i="2" s="1"/>
  <c r="AD190" i="2" s="1"/>
  <c r="AE190" i="2" s="1"/>
  <c r="AF190" i="2" s="1"/>
  <c r="AG190" i="2" s="1"/>
  <c r="AH190" i="2" s="1"/>
  <c r="AI190" i="2" s="1"/>
  <c r="AJ190" i="2" s="1"/>
  <c r="AK190" i="2" s="1"/>
  <c r="AL190" i="2" s="1"/>
  <c r="AM190" i="2" s="1"/>
  <c r="AN190" i="2" s="1"/>
  <c r="AO190" i="2" s="1"/>
  <c r="AP190" i="2" s="1"/>
  <c r="AQ190" i="2" s="1"/>
  <c r="AR190" i="2" s="1"/>
  <c r="AS190" i="2" s="1"/>
  <c r="AT190" i="2" s="1"/>
  <c r="AU190" i="2" s="1"/>
  <c r="AV190" i="2" s="1"/>
  <c r="AW190" i="2" s="1"/>
  <c r="AX190" i="2" s="1"/>
  <c r="AY190" i="2" s="1"/>
  <c r="AZ190" i="2" s="1"/>
  <c r="BA190" i="2" s="1"/>
  <c r="BB190" i="2" s="1"/>
  <c r="BC190" i="2" s="1"/>
  <c r="BD190" i="2" s="1"/>
  <c r="BE190" i="2" s="1"/>
  <c r="BF190" i="2" s="1"/>
  <c r="BG190" i="2" s="1"/>
  <c r="BH190" i="2" s="1"/>
  <c r="BI190" i="2" s="1"/>
  <c r="BJ190" i="2" s="1"/>
  <c r="BK190" i="2" s="1"/>
  <c r="BL190" i="2" s="1"/>
  <c r="BM190" i="2" s="1"/>
  <c r="BN190" i="2" s="1"/>
  <c r="BO190" i="2" s="1"/>
  <c r="BP190" i="2" s="1"/>
  <c r="BQ190" i="2" s="1"/>
  <c r="AZ42" i="3" l="1"/>
  <c r="BA42" i="3" s="1"/>
  <c r="BB42" i="3" s="1"/>
  <c r="BC42" i="3" s="1"/>
  <c r="BD42" i="3" s="1"/>
  <c r="BE42" i="3" s="1"/>
  <c r="BF42" i="3" s="1"/>
  <c r="BG42" i="3" s="1"/>
  <c r="BH42" i="3" s="1"/>
  <c r="BI42" i="3" s="1"/>
  <c r="BJ42" i="3" s="1"/>
  <c r="BK42" i="3" s="1"/>
  <c r="J60" i="2"/>
  <c r="H62" i="5"/>
  <c r="G100" i="8"/>
  <c r="G63" i="5"/>
  <c r="F101" i="8"/>
  <c r="J61" i="5"/>
  <c r="I99" i="8"/>
  <c r="J81" i="2"/>
  <c r="G64" i="5"/>
  <c r="F102" i="8"/>
  <c r="E59" i="9"/>
  <c r="F59" i="9" s="1"/>
  <c r="F44" i="3"/>
  <c r="F41" i="3" s="1"/>
  <c r="E41" i="3"/>
  <c r="B14" i="3"/>
  <c r="B10" i="3"/>
  <c r="M80" i="8"/>
  <c r="J80" i="8"/>
  <c r="E52" i="5"/>
  <c r="F52" i="5" s="1"/>
  <c r="G52" i="5" s="1"/>
  <c r="E80" i="8"/>
  <c r="E43" i="5"/>
  <c r="F43" i="5" s="1"/>
  <c r="F81" i="8" s="1"/>
  <c r="E59" i="5"/>
  <c r="E41" i="5"/>
  <c r="D66" i="5"/>
  <c r="E47" i="5"/>
  <c r="E85" i="8" s="1"/>
  <c r="D89" i="8"/>
  <c r="E48" i="5"/>
  <c r="I80" i="8"/>
  <c r="B9" i="26"/>
  <c r="I51" i="16" s="1"/>
  <c r="B8" i="26"/>
  <c r="I50" i="16" s="1"/>
  <c r="B11" i="26"/>
  <c r="I53" i="16" s="1"/>
  <c r="B7" i="26"/>
  <c r="I49" i="16" s="1"/>
  <c r="B10" i="26"/>
  <c r="I52" i="16" s="1"/>
  <c r="G59" i="9"/>
  <c r="H59" i="9" s="1"/>
  <c r="I59" i="9" s="1"/>
  <c r="J59" i="9" s="1"/>
  <c r="K59" i="9" s="1"/>
  <c r="L59" i="9" s="1"/>
  <c r="M59" i="9" s="1"/>
  <c r="N59" i="9" s="1"/>
  <c r="O59" i="9" s="1"/>
  <c r="P59" i="9" s="1"/>
  <c r="Q59" i="9" s="1"/>
  <c r="R59" i="9" s="1"/>
  <c r="S59" i="9" s="1"/>
  <c r="T59" i="9" s="1"/>
  <c r="U59" i="9" s="1"/>
  <c r="V59" i="9" s="1"/>
  <c r="W59" i="9" s="1"/>
  <c r="X59" i="9" s="1"/>
  <c r="Y59" i="9" s="1"/>
  <c r="Z59" i="9" s="1"/>
  <c r="AA59" i="9" s="1"/>
  <c r="AB59" i="9" s="1"/>
  <c r="AC59" i="9" s="1"/>
  <c r="AD59" i="9" s="1"/>
  <c r="AE59" i="9" s="1"/>
  <c r="AF59" i="9" s="1"/>
  <c r="AG59" i="9" s="1"/>
  <c r="AH59" i="9" s="1"/>
  <c r="AI59" i="9" s="1"/>
  <c r="AJ59" i="9" s="1"/>
  <c r="AK59" i="9" s="1"/>
  <c r="AL59" i="9" s="1"/>
  <c r="AM59" i="9" s="1"/>
  <c r="AN59" i="9" s="1"/>
  <c r="AO59" i="9" s="1"/>
  <c r="AP59" i="9" s="1"/>
  <c r="AQ59" i="9" s="1"/>
  <c r="AR59" i="9" s="1"/>
  <c r="AS59" i="9" s="1"/>
  <c r="AT59" i="9" s="1"/>
  <c r="AU59" i="9" s="1"/>
  <c r="AV59" i="9" s="1"/>
  <c r="AW59" i="9" s="1"/>
  <c r="AX59" i="9" s="1"/>
  <c r="AY59" i="9" s="1"/>
  <c r="AZ59" i="9" s="1"/>
  <c r="BA59" i="9" s="1"/>
  <c r="BB59" i="9" s="1"/>
  <c r="BC59" i="9" s="1"/>
  <c r="BD59" i="9" s="1"/>
  <c r="BE59" i="9" s="1"/>
  <c r="BF59" i="9" s="1"/>
  <c r="BG59" i="9" s="1"/>
  <c r="BH59" i="9" s="1"/>
  <c r="BI59" i="9" s="1"/>
  <c r="BJ59" i="9" s="1"/>
  <c r="BK59" i="9" s="1"/>
  <c r="J44" i="2"/>
  <c r="J14" i="2" s="1"/>
  <c r="J32" i="2"/>
  <c r="J21" i="2" s="1"/>
  <c r="J10" i="2" s="1"/>
  <c r="K32" i="2"/>
  <c r="K21" i="2" s="1"/>
  <c r="K10" i="2" s="1"/>
  <c r="J6" i="2"/>
  <c r="G32" i="2"/>
  <c r="H32" i="2" s="1"/>
  <c r="K6" i="2"/>
  <c r="L8" i="2"/>
  <c r="L32" i="2" s="1"/>
  <c r="L21" i="2" s="1"/>
  <c r="L10" i="2" s="1"/>
  <c r="N70" i="4"/>
  <c r="E71" i="4"/>
  <c r="E69" i="4"/>
  <c r="H71" i="4"/>
  <c r="H69" i="4"/>
  <c r="M71" i="4"/>
  <c r="D70" i="4"/>
  <c r="F70" i="4"/>
  <c r="G70" i="4"/>
  <c r="C121" i="2"/>
  <c r="D121" i="2" s="1"/>
  <c r="F69" i="4"/>
  <c r="N71" i="4"/>
  <c r="E81" i="8"/>
  <c r="O71" i="4"/>
  <c r="O69" i="4"/>
  <c r="F90" i="8"/>
  <c r="I69" i="4"/>
  <c r="E49" i="5"/>
  <c r="D87" i="8"/>
  <c r="E57" i="5"/>
  <c r="D95" i="8"/>
  <c r="J69" i="4"/>
  <c r="I70" i="4"/>
  <c r="L71" i="4"/>
  <c r="L69" i="4"/>
  <c r="K69" i="4"/>
  <c r="J70" i="4"/>
  <c r="F51" i="5"/>
  <c r="E89" i="8"/>
  <c r="E90" i="8"/>
  <c r="AT174" i="2"/>
  <c r="AN64" i="3" s="1"/>
  <c r="AN75" i="4" s="1"/>
  <c r="M69" i="4"/>
  <c r="G43" i="5"/>
  <c r="K71" i="4"/>
  <c r="E45" i="5"/>
  <c r="D83" i="8"/>
  <c r="E53" i="5"/>
  <c r="D91" i="8"/>
  <c r="E44" i="5"/>
  <c r="E46" i="5"/>
  <c r="D84" i="8"/>
  <c r="E54" i="5"/>
  <c r="D92" i="8"/>
  <c r="F47" i="5"/>
  <c r="D69" i="4"/>
  <c r="D80" i="8"/>
  <c r="L80" i="8"/>
  <c r="D88" i="8"/>
  <c r="E88" i="8"/>
  <c r="G50" i="5"/>
  <c r="F88" i="8"/>
  <c r="E58" i="5"/>
  <c r="D96" i="8"/>
  <c r="E55" i="5"/>
  <c r="F80" i="8"/>
  <c r="N80" i="8"/>
  <c r="G69" i="4"/>
  <c r="E56" i="5"/>
  <c r="G80" i="8"/>
  <c r="K80" i="8"/>
  <c r="D64" i="9"/>
  <c r="D4" i="4"/>
  <c r="D2" i="4" s="1"/>
  <c r="D4" i="29"/>
  <c r="D2" i="29" s="1"/>
  <c r="E7" i="3"/>
  <c r="D42" i="29"/>
  <c r="E39" i="29" s="1"/>
  <c r="E26" i="29"/>
  <c r="E24" i="29" s="1"/>
  <c r="P42" i="5"/>
  <c r="P80" i="8" s="1"/>
  <c r="V170" i="2"/>
  <c r="P63" i="3" s="1"/>
  <c r="P74" i="4" s="1"/>
  <c r="AV172" i="2"/>
  <c r="AU174" i="2"/>
  <c r="AO64" i="3" s="1"/>
  <c r="AO73" i="4" s="1"/>
  <c r="W168" i="2"/>
  <c r="O141" i="2"/>
  <c r="J166" i="2"/>
  <c r="D62" i="3" s="1"/>
  <c r="K164" i="2"/>
  <c r="M128" i="2"/>
  <c r="L115" i="2"/>
  <c r="N102" i="2"/>
  <c r="F59" i="5" l="1"/>
  <c r="F97" i="8" s="1"/>
  <c r="E97" i="8"/>
  <c r="H64" i="5"/>
  <c r="G102" i="8"/>
  <c r="K61" i="5"/>
  <c r="J99" i="8"/>
  <c r="I62" i="5"/>
  <c r="H100" i="8"/>
  <c r="H63" i="5"/>
  <c r="G101" i="8"/>
  <c r="G44" i="3"/>
  <c r="G41" i="3" s="1"/>
  <c r="E4" i="29"/>
  <c r="E2" i="29" s="1"/>
  <c r="E4" i="3"/>
  <c r="E7" i="8" s="1"/>
  <c r="E6" i="9" s="1"/>
  <c r="E8" i="10" s="1"/>
  <c r="K16" i="2"/>
  <c r="K15" i="2"/>
  <c r="K17" i="2"/>
  <c r="J17" i="2"/>
  <c r="J15" i="2"/>
  <c r="J16" i="2"/>
  <c r="F41" i="5"/>
  <c r="E66" i="5"/>
  <c r="F48" i="5"/>
  <c r="E86" i="8"/>
  <c r="J36" i="2"/>
  <c r="K36" i="2" s="1"/>
  <c r="J25" i="2"/>
  <c r="K25" i="2" s="1"/>
  <c r="J39" i="2"/>
  <c r="J28" i="2"/>
  <c r="J26" i="2"/>
  <c r="J27" i="2"/>
  <c r="K38" i="2"/>
  <c r="K28" i="2"/>
  <c r="K27" i="2"/>
  <c r="K26" i="2"/>
  <c r="K39" i="2"/>
  <c r="D44" i="2"/>
  <c r="K156" i="2" s="1"/>
  <c r="J38" i="2"/>
  <c r="K37" i="2"/>
  <c r="J37" i="2"/>
  <c r="J155" i="2"/>
  <c r="K71" i="2"/>
  <c r="M8" i="2"/>
  <c r="M32" i="2" s="1"/>
  <c r="M21" i="2" s="1"/>
  <c r="M10" i="2" s="1"/>
  <c r="L44" i="2"/>
  <c r="K155" i="2"/>
  <c r="K85" i="2"/>
  <c r="C134" i="2"/>
  <c r="D134" i="2" s="1"/>
  <c r="F56" i="5"/>
  <c r="E94" i="8"/>
  <c r="H50" i="5"/>
  <c r="G88" i="8"/>
  <c r="F45" i="5"/>
  <c r="E83" i="8"/>
  <c r="H43" i="5"/>
  <c r="G81" i="8"/>
  <c r="F49" i="5"/>
  <c r="E87" i="8"/>
  <c r="P73" i="4"/>
  <c r="D74" i="4"/>
  <c r="D75" i="4"/>
  <c r="D73" i="4"/>
  <c r="F54" i="5"/>
  <c r="E92" i="8"/>
  <c r="P75" i="4"/>
  <c r="F7" i="3"/>
  <c r="F4" i="3" s="1"/>
  <c r="F7" i="8" s="1"/>
  <c r="F6" i="9" s="1"/>
  <c r="F8" i="10" s="1"/>
  <c r="AO75" i="4"/>
  <c r="AO74" i="4"/>
  <c r="E4" i="4"/>
  <c r="E2" i="4" s="1"/>
  <c r="F46" i="5"/>
  <c r="E84" i="8"/>
  <c r="G51" i="5"/>
  <c r="F89" i="8"/>
  <c r="F55" i="5"/>
  <c r="E93" i="8"/>
  <c r="F44" i="5"/>
  <c r="E82" i="8"/>
  <c r="G59" i="5"/>
  <c r="G97" i="8" s="1"/>
  <c r="AN74" i="4"/>
  <c r="H52" i="5"/>
  <c r="G90" i="8"/>
  <c r="F58" i="5"/>
  <c r="E96" i="8"/>
  <c r="F53" i="5"/>
  <c r="E91" i="8"/>
  <c r="F57" i="5"/>
  <c r="E95" i="8"/>
  <c r="AN73" i="4"/>
  <c r="G47" i="5"/>
  <c r="F85" i="8"/>
  <c r="F4" i="4"/>
  <c r="F2" i="4" s="1"/>
  <c r="E41" i="29"/>
  <c r="F26" i="29"/>
  <c r="F24" i="29" s="1"/>
  <c r="Q42" i="5"/>
  <c r="H44" i="3"/>
  <c r="H41" i="3" s="1"/>
  <c r="L6" i="2"/>
  <c r="P141" i="2"/>
  <c r="O102" i="2"/>
  <c r="AV174" i="2"/>
  <c r="AP64" i="3" s="1"/>
  <c r="AW172" i="2"/>
  <c r="M115" i="2"/>
  <c r="N128" i="2"/>
  <c r="K166" i="2"/>
  <c r="E62" i="3" s="1"/>
  <c r="L164" i="2"/>
  <c r="X168" i="2"/>
  <c r="W170" i="2"/>
  <c r="Q63" i="3" s="1"/>
  <c r="A1" i="16"/>
  <c r="A1" i="2" s="1"/>
  <c r="A1" i="3" s="1"/>
  <c r="I48" i="16"/>
  <c r="E47" i="4"/>
  <c r="J62" i="5" l="1"/>
  <c r="I100" i="8"/>
  <c r="I64" i="5"/>
  <c r="H102" i="8"/>
  <c r="K19" i="2"/>
  <c r="E48" i="3" s="1"/>
  <c r="I63" i="5"/>
  <c r="H101" i="8"/>
  <c r="L61" i="5"/>
  <c r="K99" i="8"/>
  <c r="F47" i="4"/>
  <c r="E45" i="4"/>
  <c r="L15" i="2"/>
  <c r="L17" i="2"/>
  <c r="L16" i="2"/>
  <c r="L36" i="2"/>
  <c r="L14" i="2"/>
  <c r="J19" i="2"/>
  <c r="D48" i="3" s="1"/>
  <c r="G41" i="5"/>
  <c r="F66" i="5"/>
  <c r="G48" i="5"/>
  <c r="F86" i="8"/>
  <c r="F4" i="29"/>
  <c r="F2" i="29" s="1"/>
  <c r="G7" i="3"/>
  <c r="G4" i="3" s="1"/>
  <c r="G7" i="8" s="1"/>
  <c r="G6" i="9" s="1"/>
  <c r="G8" i="10" s="1"/>
  <c r="J30" i="2"/>
  <c r="D49" i="3" s="1"/>
  <c r="L25" i="2"/>
  <c r="L27" i="2"/>
  <c r="L26" i="2"/>
  <c r="L28" i="2"/>
  <c r="K87" i="2"/>
  <c r="K49" i="2"/>
  <c r="K30" i="2"/>
  <c r="E49" i="3" s="1"/>
  <c r="J71" i="2"/>
  <c r="J85" i="2"/>
  <c r="J49" i="2"/>
  <c r="J51" i="2"/>
  <c r="J82" i="2"/>
  <c r="K81" i="2" s="1"/>
  <c r="K151" i="2"/>
  <c r="K73" i="2"/>
  <c r="J73" i="2"/>
  <c r="J151" i="2"/>
  <c r="J50" i="2"/>
  <c r="J64" i="2"/>
  <c r="K64" i="2"/>
  <c r="J156" i="2"/>
  <c r="J157" i="2" s="1"/>
  <c r="J159" i="2" s="1"/>
  <c r="K50" i="2"/>
  <c r="K41" i="2"/>
  <c r="E50" i="3" s="1"/>
  <c r="J41" i="2"/>
  <c r="D50" i="3" s="1"/>
  <c r="L39" i="2"/>
  <c r="L37" i="2"/>
  <c r="L38" i="2"/>
  <c r="E44" i="2"/>
  <c r="F44" i="2" s="1"/>
  <c r="G44" i="2" s="1"/>
  <c r="H44" i="2" s="1"/>
  <c r="J61" i="2"/>
  <c r="J87" i="2"/>
  <c r="K51" i="2"/>
  <c r="K157" i="2"/>
  <c r="K159" i="2" s="1"/>
  <c r="N8" i="2"/>
  <c r="N32" i="2" s="1"/>
  <c r="N21" i="2" s="1"/>
  <c r="N10" i="2" s="1"/>
  <c r="M44" i="2"/>
  <c r="M36" i="2" s="1"/>
  <c r="E74" i="4"/>
  <c r="E75" i="4"/>
  <c r="E73" i="4"/>
  <c r="G53" i="5"/>
  <c r="F91" i="8"/>
  <c r="AP73" i="4"/>
  <c r="AP74" i="4"/>
  <c r="AP75" i="4"/>
  <c r="H59" i="5"/>
  <c r="H97" i="8" s="1"/>
  <c r="G46" i="5"/>
  <c r="F84" i="8"/>
  <c r="G54" i="5"/>
  <c r="F92" i="8"/>
  <c r="I43" i="5"/>
  <c r="H81" i="8"/>
  <c r="R42" i="5"/>
  <c r="Q80" i="8"/>
  <c r="G58" i="5"/>
  <c r="F96" i="8"/>
  <c r="H47" i="5"/>
  <c r="G85" i="8"/>
  <c r="G44" i="5"/>
  <c r="F82" i="8"/>
  <c r="G45" i="5"/>
  <c r="F83" i="8"/>
  <c r="I52" i="5"/>
  <c r="H90" i="8"/>
  <c r="G55" i="5"/>
  <c r="F93" i="8"/>
  <c r="I50" i="5"/>
  <c r="H88" i="8"/>
  <c r="G57" i="5"/>
  <c r="F95" i="8"/>
  <c r="Q73" i="4"/>
  <c r="Q74" i="4"/>
  <c r="Q75" i="4"/>
  <c r="H51" i="5"/>
  <c r="G89" i="8"/>
  <c r="G49" i="5"/>
  <c r="F87" i="8"/>
  <c r="G56" i="5"/>
  <c r="F94" i="8"/>
  <c r="A1" i="4"/>
  <c r="A1" i="5" s="1"/>
  <c r="A1" i="6" s="1"/>
  <c r="A1" i="26" s="1"/>
  <c r="A1" i="18" s="1"/>
  <c r="A1" i="13" s="1"/>
  <c r="A1" i="8" s="1"/>
  <c r="A1" i="9" s="1"/>
  <c r="A1" i="10" s="1"/>
  <c r="A1" i="12" s="1"/>
  <c r="A1" i="29"/>
  <c r="E107" i="8"/>
  <c r="E62" i="9" s="1"/>
  <c r="E42" i="29"/>
  <c r="F39" i="29" s="1"/>
  <c r="F41" i="29" s="1"/>
  <c r="G26" i="29"/>
  <c r="G24" i="29" s="1"/>
  <c r="I44" i="3"/>
  <c r="I41" i="3" s="1"/>
  <c r="L166" i="2"/>
  <c r="F62" i="3" s="1"/>
  <c r="M164" i="2"/>
  <c r="M6" i="2"/>
  <c r="N115" i="2"/>
  <c r="Q141" i="2"/>
  <c r="L49" i="2"/>
  <c r="L51" i="2"/>
  <c r="L64" i="2"/>
  <c r="L50" i="2"/>
  <c r="L71" i="2"/>
  <c r="L85" i="2"/>
  <c r="L87" i="2"/>
  <c r="L73" i="2"/>
  <c r="L151" i="2"/>
  <c r="L155" i="2"/>
  <c r="L156" i="2"/>
  <c r="Y168" i="2"/>
  <c r="X170" i="2"/>
  <c r="R63" i="3" s="1"/>
  <c r="O128" i="2"/>
  <c r="AW174" i="2"/>
  <c r="AQ64" i="3" s="1"/>
  <c r="AX172" i="2"/>
  <c r="P102" i="2"/>
  <c r="E400" i="2"/>
  <c r="F400" i="2"/>
  <c r="G400" i="2"/>
  <c r="H400" i="2"/>
  <c r="I400" i="2"/>
  <c r="J400" i="2"/>
  <c r="K400" i="2"/>
  <c r="L400" i="2"/>
  <c r="M400" i="2"/>
  <c r="N400" i="2"/>
  <c r="O400" i="2"/>
  <c r="D400" i="2"/>
  <c r="D53" i="4" l="1"/>
  <c r="E53" i="4"/>
  <c r="E52" i="4"/>
  <c r="K62" i="5"/>
  <c r="J100" i="8"/>
  <c r="M61" i="5"/>
  <c r="L99" i="8"/>
  <c r="J64" i="5"/>
  <c r="I102" i="8"/>
  <c r="H7" i="3"/>
  <c r="H4" i="3" s="1"/>
  <c r="H7" i="8" s="1"/>
  <c r="H6" i="9" s="1"/>
  <c r="H8" i="10" s="1"/>
  <c r="G4" i="4"/>
  <c r="G2" i="4" s="1"/>
  <c r="L19" i="2"/>
  <c r="F48" i="3" s="1"/>
  <c r="J63" i="5"/>
  <c r="I101" i="8"/>
  <c r="G4" i="29"/>
  <c r="G2" i="29" s="1"/>
  <c r="G47" i="4"/>
  <c r="F45" i="4"/>
  <c r="M16" i="2"/>
  <c r="M17" i="2"/>
  <c r="M15" i="2"/>
  <c r="J53" i="2"/>
  <c r="D51" i="3" s="1"/>
  <c r="D52" i="4" s="1"/>
  <c r="M14" i="2"/>
  <c r="H41" i="5"/>
  <c r="G66" i="5"/>
  <c r="H48" i="5"/>
  <c r="G86" i="8"/>
  <c r="L30" i="2"/>
  <c r="F49" i="3" s="1"/>
  <c r="M28" i="2"/>
  <c r="M27" i="2"/>
  <c r="M26" i="2"/>
  <c r="M25" i="2"/>
  <c r="K53" i="2"/>
  <c r="E51" i="3" s="1"/>
  <c r="E51" i="4" s="1"/>
  <c r="L41" i="2"/>
  <c r="F50" i="3" s="1"/>
  <c r="M39" i="2"/>
  <c r="M37" i="2"/>
  <c r="M38" i="2"/>
  <c r="O8" i="2"/>
  <c r="O32" i="2" s="1"/>
  <c r="O21" i="2" s="1"/>
  <c r="O10" i="2" s="1"/>
  <c r="N44" i="2"/>
  <c r="R74" i="4"/>
  <c r="R75" i="4"/>
  <c r="R73" i="4"/>
  <c r="F75" i="4"/>
  <c r="F73" i="4"/>
  <c r="F74" i="4"/>
  <c r="J50" i="5"/>
  <c r="I88" i="8"/>
  <c r="H44" i="5"/>
  <c r="G82" i="8"/>
  <c r="J43" i="5"/>
  <c r="I81" i="8"/>
  <c r="E64" i="9"/>
  <c r="H56" i="5"/>
  <c r="G94" i="8"/>
  <c r="H55" i="5"/>
  <c r="G93" i="8"/>
  <c r="I47" i="5"/>
  <c r="H85" i="8"/>
  <c r="H54" i="5"/>
  <c r="G92" i="8"/>
  <c r="H53" i="5"/>
  <c r="G91" i="8"/>
  <c r="H49" i="5"/>
  <c r="G87" i="8"/>
  <c r="J52" i="5"/>
  <c r="I90" i="8"/>
  <c r="H58" i="5"/>
  <c r="G96" i="8"/>
  <c r="H46" i="5"/>
  <c r="G84" i="8"/>
  <c r="AQ74" i="4"/>
  <c r="AQ75" i="4"/>
  <c r="AQ73" i="4"/>
  <c r="I51" i="5"/>
  <c r="H89" i="8"/>
  <c r="H57" i="5"/>
  <c r="G95" i="8"/>
  <c r="H45" i="5"/>
  <c r="G83" i="8"/>
  <c r="S42" i="5"/>
  <c r="R80" i="8"/>
  <c r="I59" i="5"/>
  <c r="I97" i="8" s="1"/>
  <c r="H4" i="4"/>
  <c r="H2" i="4" s="1"/>
  <c r="F42" i="29"/>
  <c r="G39" i="29" s="1"/>
  <c r="F107" i="8"/>
  <c r="F62" i="9" s="1"/>
  <c r="H26" i="29"/>
  <c r="H24" i="29" s="1"/>
  <c r="J44" i="3"/>
  <c r="J41" i="3" s="1"/>
  <c r="N164" i="2"/>
  <c r="M166" i="2"/>
  <c r="G62" i="3" s="1"/>
  <c r="Y170" i="2"/>
  <c r="S63" i="3" s="1"/>
  <c r="Z168" i="2"/>
  <c r="P128" i="2"/>
  <c r="L53" i="2"/>
  <c r="F51" i="3" s="1"/>
  <c r="R141" i="2"/>
  <c r="N6" i="2"/>
  <c r="AY172" i="2"/>
  <c r="AX174" i="2"/>
  <c r="AR64" i="3" s="1"/>
  <c r="Q102" i="2"/>
  <c r="L157" i="2"/>
  <c r="L159" i="2" s="1"/>
  <c r="O115" i="2"/>
  <c r="M50" i="2"/>
  <c r="M49" i="2"/>
  <c r="M51" i="2"/>
  <c r="M64" i="2"/>
  <c r="M71" i="2"/>
  <c r="M85" i="2"/>
  <c r="M87" i="2"/>
  <c r="M73" i="2"/>
  <c r="M151" i="2"/>
  <c r="M155" i="2"/>
  <c r="M156" i="2"/>
  <c r="P400" i="2"/>
  <c r="J68" i="6"/>
  <c r="K68" i="6" s="1"/>
  <c r="L68" i="6" s="1"/>
  <c r="M68" i="6" s="1"/>
  <c r="N68" i="6" s="1"/>
  <c r="O68" i="6" s="1"/>
  <c r="P68" i="6" s="1"/>
  <c r="Q68" i="6" s="1"/>
  <c r="R68" i="6" s="1"/>
  <c r="S68" i="6" s="1"/>
  <c r="T68" i="6" s="1"/>
  <c r="U68" i="6" s="1"/>
  <c r="V68" i="6" s="1"/>
  <c r="W68" i="6" s="1"/>
  <c r="X68" i="6" s="1"/>
  <c r="Y68" i="6" s="1"/>
  <c r="Z68" i="6" s="1"/>
  <c r="AA68" i="6" s="1"/>
  <c r="AB68" i="6" s="1"/>
  <c r="AC68" i="6" s="1"/>
  <c r="AD68" i="6" s="1"/>
  <c r="AE68" i="6" s="1"/>
  <c r="AF68" i="6" s="1"/>
  <c r="AG68" i="6" s="1"/>
  <c r="AH68" i="6" s="1"/>
  <c r="AI68" i="6" s="1"/>
  <c r="AJ68" i="6" s="1"/>
  <c r="AK68" i="6" s="1"/>
  <c r="AL68" i="6" s="1"/>
  <c r="AM68" i="6" s="1"/>
  <c r="AN68" i="6" s="1"/>
  <c r="AO68" i="6" s="1"/>
  <c r="AP68" i="6" s="1"/>
  <c r="AQ68" i="6" s="1"/>
  <c r="AR68" i="6" s="1"/>
  <c r="AS68" i="6" s="1"/>
  <c r="AT68" i="6" s="1"/>
  <c r="AU68" i="6" s="1"/>
  <c r="AV68" i="6" s="1"/>
  <c r="AW68" i="6" s="1"/>
  <c r="AX68" i="6" s="1"/>
  <c r="AY68" i="6" s="1"/>
  <c r="AZ68" i="6" s="1"/>
  <c r="BA68" i="6" s="1"/>
  <c r="BB68" i="6" s="1"/>
  <c r="BC68" i="6" s="1"/>
  <c r="BD68" i="6" s="1"/>
  <c r="BE68" i="6" s="1"/>
  <c r="BF68" i="6" s="1"/>
  <c r="BG68" i="6" s="1"/>
  <c r="BH68" i="6" s="1"/>
  <c r="BI68" i="6" s="1"/>
  <c r="BJ68" i="6" s="1"/>
  <c r="BK68" i="6" s="1"/>
  <c r="BL68" i="6" s="1"/>
  <c r="BM68" i="6" s="1"/>
  <c r="BN68" i="6" s="1"/>
  <c r="BO68" i="6" s="1"/>
  <c r="BP68" i="6" s="1"/>
  <c r="J67" i="6"/>
  <c r="K67" i="6" s="1"/>
  <c r="L67" i="6" s="1"/>
  <c r="M67" i="6" s="1"/>
  <c r="N67" i="6" s="1"/>
  <c r="O67" i="6" s="1"/>
  <c r="P67" i="6" s="1"/>
  <c r="Q67" i="6" s="1"/>
  <c r="R67" i="6" s="1"/>
  <c r="S67" i="6" s="1"/>
  <c r="T67" i="6" s="1"/>
  <c r="U67" i="6" s="1"/>
  <c r="V67" i="6" s="1"/>
  <c r="W67" i="6" s="1"/>
  <c r="X67" i="6" s="1"/>
  <c r="Y67" i="6" s="1"/>
  <c r="Z67" i="6" s="1"/>
  <c r="AA67" i="6" s="1"/>
  <c r="AB67" i="6" s="1"/>
  <c r="AC67" i="6" s="1"/>
  <c r="AD67" i="6" s="1"/>
  <c r="AE67" i="6" s="1"/>
  <c r="AF67" i="6" s="1"/>
  <c r="AG67" i="6" s="1"/>
  <c r="AH67" i="6" s="1"/>
  <c r="AI67" i="6" s="1"/>
  <c r="AJ67" i="6" s="1"/>
  <c r="AK67" i="6" s="1"/>
  <c r="AL67" i="6" s="1"/>
  <c r="AM67" i="6" s="1"/>
  <c r="AN67" i="6" s="1"/>
  <c r="AO67" i="6" s="1"/>
  <c r="AP67" i="6" s="1"/>
  <c r="AQ67" i="6" s="1"/>
  <c r="AR67" i="6" s="1"/>
  <c r="AS67" i="6" s="1"/>
  <c r="AT67" i="6" s="1"/>
  <c r="AU67" i="6" s="1"/>
  <c r="AV67" i="6" s="1"/>
  <c r="AW67" i="6" s="1"/>
  <c r="AX67" i="6" s="1"/>
  <c r="AY67" i="6" s="1"/>
  <c r="AZ67" i="6" s="1"/>
  <c r="BA67" i="6" s="1"/>
  <c r="BB67" i="6" s="1"/>
  <c r="BC67" i="6" s="1"/>
  <c r="BD67" i="6" s="1"/>
  <c r="BE67" i="6" s="1"/>
  <c r="BF67" i="6" s="1"/>
  <c r="BG67" i="6" s="1"/>
  <c r="BH67" i="6" s="1"/>
  <c r="BI67" i="6" s="1"/>
  <c r="BJ67" i="6" s="1"/>
  <c r="BK67" i="6" s="1"/>
  <c r="BL67" i="6" s="1"/>
  <c r="BM67" i="6" s="1"/>
  <c r="BN67" i="6" s="1"/>
  <c r="BO67" i="6" s="1"/>
  <c r="BP67" i="6" s="1"/>
  <c r="J64" i="6"/>
  <c r="K64" i="6" s="1"/>
  <c r="L64" i="6" s="1"/>
  <c r="M64" i="6" s="1"/>
  <c r="N64" i="6" s="1"/>
  <c r="O64" i="6" s="1"/>
  <c r="P64" i="6" s="1"/>
  <c r="Q64" i="6" s="1"/>
  <c r="R64" i="6" s="1"/>
  <c r="S64" i="6" s="1"/>
  <c r="T64" i="6" s="1"/>
  <c r="U64" i="6" s="1"/>
  <c r="V64" i="6" s="1"/>
  <c r="W64" i="6" s="1"/>
  <c r="X64" i="6" s="1"/>
  <c r="Y64" i="6" s="1"/>
  <c r="Z64" i="6" s="1"/>
  <c r="AA64" i="6" s="1"/>
  <c r="AB64" i="6" s="1"/>
  <c r="AC64" i="6" s="1"/>
  <c r="AD64" i="6" s="1"/>
  <c r="AE64" i="6" s="1"/>
  <c r="AF64" i="6" s="1"/>
  <c r="AG64" i="6" s="1"/>
  <c r="AH64" i="6" s="1"/>
  <c r="AI64" i="6" s="1"/>
  <c r="AJ64" i="6" s="1"/>
  <c r="AK64" i="6" s="1"/>
  <c r="AL64" i="6" s="1"/>
  <c r="AM64" i="6" s="1"/>
  <c r="AN64" i="6" s="1"/>
  <c r="AO64" i="6" s="1"/>
  <c r="AP64" i="6" s="1"/>
  <c r="AQ64" i="6" s="1"/>
  <c r="AR64" i="6" s="1"/>
  <c r="AS64" i="6" s="1"/>
  <c r="AT64" i="6" s="1"/>
  <c r="AU64" i="6" s="1"/>
  <c r="AV64" i="6" s="1"/>
  <c r="AW64" i="6" s="1"/>
  <c r="AX64" i="6" s="1"/>
  <c r="AY64" i="6" s="1"/>
  <c r="AZ64" i="6" s="1"/>
  <c r="BA64" i="6" s="1"/>
  <c r="BB64" i="6" s="1"/>
  <c r="BC64" i="6" s="1"/>
  <c r="BD64" i="6" s="1"/>
  <c r="BE64" i="6" s="1"/>
  <c r="BF64" i="6" s="1"/>
  <c r="BG64" i="6" s="1"/>
  <c r="BH64" i="6" s="1"/>
  <c r="BI64" i="6" s="1"/>
  <c r="BJ64" i="6" s="1"/>
  <c r="BK64" i="6" s="1"/>
  <c r="BL64" i="6" s="1"/>
  <c r="BM64" i="6" s="1"/>
  <c r="BN64" i="6" s="1"/>
  <c r="BO64" i="6" s="1"/>
  <c r="BP64" i="6" s="1"/>
  <c r="N61" i="5" l="1"/>
  <c r="M99" i="8"/>
  <c r="K63" i="5"/>
  <c r="J101" i="8"/>
  <c r="F53" i="4"/>
  <c r="F52" i="4"/>
  <c r="F51" i="4"/>
  <c r="K64" i="5"/>
  <c r="J102" i="8"/>
  <c r="L62" i="5"/>
  <c r="K100" i="8"/>
  <c r="D51" i="4"/>
  <c r="H4" i="29"/>
  <c r="H2" i="29" s="1"/>
  <c r="H47" i="4"/>
  <c r="G45" i="4"/>
  <c r="N36" i="2"/>
  <c r="N14" i="2"/>
  <c r="N17" i="2"/>
  <c r="N16" i="2"/>
  <c r="N15" i="2"/>
  <c r="M19" i="2"/>
  <c r="G48" i="3" s="1"/>
  <c r="I41" i="5"/>
  <c r="H66" i="5"/>
  <c r="H86" i="8"/>
  <c r="I48" i="5"/>
  <c r="M30" i="2"/>
  <c r="G49" i="3" s="1"/>
  <c r="N27" i="2"/>
  <c r="N26" i="2"/>
  <c r="N28" i="2"/>
  <c r="N25" i="2"/>
  <c r="M41" i="2"/>
  <c r="G50" i="3" s="1"/>
  <c r="N39" i="2"/>
  <c r="N37" i="2"/>
  <c r="N38" i="2"/>
  <c r="P8" i="2"/>
  <c r="P32" i="2" s="1"/>
  <c r="P21" i="2" s="1"/>
  <c r="P10" i="2" s="1"/>
  <c r="O44" i="2"/>
  <c r="J70" i="2"/>
  <c r="J72" i="2" s="1"/>
  <c r="J75" i="2" s="1"/>
  <c r="D53" i="3" s="1"/>
  <c r="J48" i="2"/>
  <c r="K48" i="2" s="1"/>
  <c r="L48" i="2" s="1"/>
  <c r="J189" i="2"/>
  <c r="J192" i="2" s="1"/>
  <c r="J150" i="2"/>
  <c r="K150" i="2" s="1"/>
  <c r="L150" i="2" s="1"/>
  <c r="J83" i="2"/>
  <c r="J180" i="2"/>
  <c r="J183" i="2" s="1"/>
  <c r="D65" i="3" s="1"/>
  <c r="J123" i="2"/>
  <c r="J126" i="2" s="1"/>
  <c r="J97" i="2"/>
  <c r="J100" i="2" s="1"/>
  <c r="J110" i="2"/>
  <c r="J113" i="2" s="1"/>
  <c r="J136" i="2"/>
  <c r="J139" i="2" s="1"/>
  <c r="F64" i="9"/>
  <c r="I58" i="5"/>
  <c r="H96" i="8"/>
  <c r="I54" i="5"/>
  <c r="H92" i="8"/>
  <c r="S75" i="4"/>
  <c r="S74" i="4"/>
  <c r="S73" i="4"/>
  <c r="J59" i="5"/>
  <c r="J97" i="8" s="1"/>
  <c r="J51" i="5"/>
  <c r="I89" i="8"/>
  <c r="I45" i="5"/>
  <c r="H83" i="8"/>
  <c r="G75" i="4"/>
  <c r="G74" i="4"/>
  <c r="G73" i="4"/>
  <c r="K52" i="5"/>
  <c r="J90" i="8"/>
  <c r="J47" i="5"/>
  <c r="I85" i="8"/>
  <c r="K43" i="5"/>
  <c r="J81" i="8"/>
  <c r="T42" i="5"/>
  <c r="S80" i="8"/>
  <c r="I49" i="5"/>
  <c r="H87" i="8"/>
  <c r="I55" i="5"/>
  <c r="H93" i="8"/>
  <c r="I44" i="5"/>
  <c r="H82" i="8"/>
  <c r="AR73" i="4"/>
  <c r="AR74" i="4"/>
  <c r="AR75" i="4"/>
  <c r="I46" i="5"/>
  <c r="H84" i="8"/>
  <c r="I53" i="5"/>
  <c r="H91" i="8"/>
  <c r="I56" i="5"/>
  <c r="H94" i="8"/>
  <c r="K50" i="5"/>
  <c r="J88" i="8"/>
  <c r="I57" i="5"/>
  <c r="H95" i="8"/>
  <c r="M157" i="2"/>
  <c r="M159" i="2" s="1"/>
  <c r="G41" i="29"/>
  <c r="G107" i="8" s="1"/>
  <c r="G62" i="9" s="1"/>
  <c r="I26" i="29"/>
  <c r="I24" i="29" s="1"/>
  <c r="K44" i="3"/>
  <c r="K41" i="3" s="1"/>
  <c r="Q128" i="2"/>
  <c r="N166" i="2"/>
  <c r="H62" i="3" s="1"/>
  <c r="O164" i="2"/>
  <c r="O6" i="2"/>
  <c r="S141" i="2"/>
  <c r="Z170" i="2"/>
  <c r="T63" i="3" s="1"/>
  <c r="AA168" i="2"/>
  <c r="P115" i="2"/>
  <c r="N50" i="2"/>
  <c r="N51" i="2"/>
  <c r="N71" i="2"/>
  <c r="N73" i="2"/>
  <c r="N49" i="2"/>
  <c r="N64" i="2"/>
  <c r="N85" i="2"/>
  <c r="N87" i="2"/>
  <c r="N151" i="2"/>
  <c r="N155" i="2"/>
  <c r="N156" i="2"/>
  <c r="R102" i="2"/>
  <c r="AZ172" i="2"/>
  <c r="AY174" i="2"/>
  <c r="AS64" i="3" s="1"/>
  <c r="AC400" i="2"/>
  <c r="AB400" i="2"/>
  <c r="Q400" i="2"/>
  <c r="N19" i="2" l="1"/>
  <c r="H48" i="3" s="1"/>
  <c r="L63" i="5"/>
  <c r="K101" i="8"/>
  <c r="O61" i="5"/>
  <c r="N99" i="8"/>
  <c r="L64" i="5"/>
  <c r="K102" i="8"/>
  <c r="M62" i="5"/>
  <c r="L100" i="8"/>
  <c r="I47" i="4"/>
  <c r="H45" i="4"/>
  <c r="O25" i="2"/>
  <c r="O36" i="2"/>
  <c r="O14" i="2"/>
  <c r="O16" i="2"/>
  <c r="O17" i="2"/>
  <c r="O15" i="2"/>
  <c r="J41" i="5"/>
  <c r="I66" i="5"/>
  <c r="I86" i="8"/>
  <c r="J48" i="5"/>
  <c r="O27" i="2"/>
  <c r="O26" i="2"/>
  <c r="O28" i="2"/>
  <c r="N30" i="2"/>
  <c r="H49" i="3" s="1"/>
  <c r="O39" i="2"/>
  <c r="O38" i="2"/>
  <c r="O37" i="2"/>
  <c r="N41" i="2"/>
  <c r="H50" i="3" s="1"/>
  <c r="M53" i="2"/>
  <c r="G51" i="3" s="1"/>
  <c r="G52" i="4" s="1"/>
  <c r="K189" i="2"/>
  <c r="K192" i="2" s="1"/>
  <c r="E66" i="3" s="1"/>
  <c r="E80" i="4" s="1"/>
  <c r="Q8" i="2"/>
  <c r="Q32" i="2" s="1"/>
  <c r="Q21" i="2" s="1"/>
  <c r="Q10" i="2" s="1"/>
  <c r="P44" i="2"/>
  <c r="K70" i="2"/>
  <c r="K72" i="2" s="1"/>
  <c r="K75" i="2" s="1"/>
  <c r="E53" i="3" s="1"/>
  <c r="K136" i="2"/>
  <c r="K97" i="2"/>
  <c r="L97" i="2" s="1"/>
  <c r="M97" i="2" s="1"/>
  <c r="N97" i="2" s="1"/>
  <c r="O97" i="2" s="1"/>
  <c r="K123" i="2"/>
  <c r="K180" i="2"/>
  <c r="K110" i="2"/>
  <c r="D66" i="3"/>
  <c r="K137" i="2"/>
  <c r="K138" i="2" s="1"/>
  <c r="J143" i="2"/>
  <c r="D59" i="3" s="1"/>
  <c r="J117" i="2"/>
  <c r="D57" i="3" s="1"/>
  <c r="K111" i="2"/>
  <c r="K112" i="2" s="1"/>
  <c r="M48" i="2"/>
  <c r="N48" i="2" s="1"/>
  <c r="O48" i="2" s="1"/>
  <c r="M150" i="2"/>
  <c r="N150" i="2" s="1"/>
  <c r="O150" i="2" s="1"/>
  <c r="J104" i="2"/>
  <c r="D56" i="3" s="1"/>
  <c r="K98" i="2"/>
  <c r="K99" i="2" s="1"/>
  <c r="J130" i="2"/>
  <c r="D58" i="3" s="1"/>
  <c r="K124" i="2"/>
  <c r="K125" i="2" s="1"/>
  <c r="K61" i="2"/>
  <c r="J62" i="2"/>
  <c r="D78" i="4"/>
  <c r="D77" i="4"/>
  <c r="K82" i="2"/>
  <c r="L81" i="2" s="1"/>
  <c r="J86" i="2"/>
  <c r="J89" i="2" s="1"/>
  <c r="D54" i="3" s="1"/>
  <c r="N157" i="2"/>
  <c r="N159" i="2" s="1"/>
  <c r="J44" i="5"/>
  <c r="I82" i="8"/>
  <c r="H75" i="4"/>
  <c r="H73" i="4"/>
  <c r="H74" i="4"/>
  <c r="J53" i="5"/>
  <c r="I91" i="8"/>
  <c r="J45" i="5"/>
  <c r="I83" i="8"/>
  <c r="J55" i="5"/>
  <c r="I93" i="8"/>
  <c r="K47" i="5"/>
  <c r="J85" i="8"/>
  <c r="K51" i="5"/>
  <c r="J89" i="8"/>
  <c r="AS75" i="4"/>
  <c r="AS74" i="4"/>
  <c r="AS73" i="4"/>
  <c r="J57" i="5"/>
  <c r="I95" i="8"/>
  <c r="J46" i="5"/>
  <c r="I84" i="8"/>
  <c r="J49" i="5"/>
  <c r="I87" i="8"/>
  <c r="L52" i="5"/>
  <c r="K90" i="8"/>
  <c r="J54" i="5"/>
  <c r="I92" i="8"/>
  <c r="L50" i="5"/>
  <c r="K88" i="8"/>
  <c r="K59" i="5"/>
  <c r="K97" i="8" s="1"/>
  <c r="U42" i="5"/>
  <c r="T80" i="8"/>
  <c r="J58" i="5"/>
  <c r="I96" i="8"/>
  <c r="J56" i="5"/>
  <c r="I94" i="8"/>
  <c r="T73" i="4"/>
  <c r="T75" i="4"/>
  <c r="T74" i="4"/>
  <c r="L43" i="5"/>
  <c r="K81" i="8"/>
  <c r="G64" i="9"/>
  <c r="G42" i="29"/>
  <c r="H39" i="29" s="1"/>
  <c r="J26" i="29"/>
  <c r="J24" i="29" s="1"/>
  <c r="L44" i="3"/>
  <c r="L41" i="3" s="1"/>
  <c r="N53" i="2"/>
  <c r="H51" i="3" s="1"/>
  <c r="AZ174" i="2"/>
  <c r="AT64" i="3" s="1"/>
  <c r="BA172" i="2"/>
  <c r="P6" i="2"/>
  <c r="S102" i="2"/>
  <c r="T141" i="2"/>
  <c r="O49" i="2"/>
  <c r="O50" i="2"/>
  <c r="O51" i="2"/>
  <c r="O64" i="2"/>
  <c r="O71" i="2"/>
  <c r="O73" i="2"/>
  <c r="O85" i="2"/>
  <c r="O87" i="2"/>
  <c r="O151" i="2"/>
  <c r="O155" i="2"/>
  <c r="O156" i="2"/>
  <c r="R128" i="2"/>
  <c r="Q115" i="2"/>
  <c r="AB168" i="2"/>
  <c r="AA170" i="2"/>
  <c r="U63" i="3" s="1"/>
  <c r="O166" i="2"/>
  <c r="I62" i="3" s="1"/>
  <c r="P164" i="2"/>
  <c r="AN400" i="2"/>
  <c r="AZ400" i="2"/>
  <c r="AD400" i="2"/>
  <c r="BA400" i="2"/>
  <c r="AO400" i="2"/>
  <c r="R400" i="2"/>
  <c r="G53" i="4" l="1"/>
  <c r="M64" i="5"/>
  <c r="L102" i="8"/>
  <c r="H53" i="4"/>
  <c r="H52" i="4"/>
  <c r="H51" i="4"/>
  <c r="P14" i="2"/>
  <c r="G51" i="4"/>
  <c r="N62" i="5"/>
  <c r="M100" i="8"/>
  <c r="P61" i="5"/>
  <c r="O99" i="8"/>
  <c r="O19" i="2"/>
  <c r="I48" i="3" s="1"/>
  <c r="M63" i="5"/>
  <c r="L101" i="8"/>
  <c r="J47" i="4"/>
  <c r="I45" i="4"/>
  <c r="L189" i="2"/>
  <c r="L192" i="2" s="1"/>
  <c r="F66" i="3" s="1"/>
  <c r="P15" i="2"/>
  <c r="P17" i="2"/>
  <c r="P16" i="2"/>
  <c r="K41" i="5"/>
  <c r="J66" i="5"/>
  <c r="K48" i="5"/>
  <c r="J86" i="8"/>
  <c r="O30" i="2"/>
  <c r="I49" i="3" s="1"/>
  <c r="P36" i="2"/>
  <c r="P25" i="2"/>
  <c r="P27" i="2"/>
  <c r="P26" i="2"/>
  <c r="P28" i="2"/>
  <c r="P37" i="2"/>
  <c r="P38" i="2"/>
  <c r="P39" i="2"/>
  <c r="O41" i="2"/>
  <c r="I50" i="3" s="1"/>
  <c r="R8" i="2"/>
  <c r="R32" i="2" s="1"/>
  <c r="R21" i="2" s="1"/>
  <c r="R10" i="2" s="1"/>
  <c r="Q44" i="2"/>
  <c r="Q81" i="2" s="1"/>
  <c r="L70" i="2"/>
  <c r="L72" i="2" s="1"/>
  <c r="L75" i="2" s="1"/>
  <c r="F53" i="3" s="1"/>
  <c r="K139" i="2"/>
  <c r="K143" i="2" s="1"/>
  <c r="L136" i="2"/>
  <c r="M136" i="2" s="1"/>
  <c r="N136" i="2" s="1"/>
  <c r="O136" i="2" s="1"/>
  <c r="P136" i="2" s="1"/>
  <c r="K100" i="2"/>
  <c r="D67" i="4"/>
  <c r="J65" i="2"/>
  <c r="D52" i="3" s="1"/>
  <c r="D68" i="3" s="1"/>
  <c r="K60" i="2"/>
  <c r="L61" i="2" s="1"/>
  <c r="E81" i="4"/>
  <c r="K113" i="2"/>
  <c r="L110" i="2"/>
  <c r="K83" i="2"/>
  <c r="K86" i="2" s="1"/>
  <c r="K89" i="2" s="1"/>
  <c r="E54" i="3" s="1"/>
  <c r="M189" i="2"/>
  <c r="K183" i="2"/>
  <c r="E65" i="3" s="1"/>
  <c r="L180" i="2"/>
  <c r="K126" i="2"/>
  <c r="L123" i="2"/>
  <c r="D81" i="4"/>
  <c r="D80" i="4"/>
  <c r="D66" i="4"/>
  <c r="D63" i="4"/>
  <c r="D64" i="4"/>
  <c r="D62" i="4"/>
  <c r="I75" i="4"/>
  <c r="I73" i="4"/>
  <c r="I74" i="4"/>
  <c r="U75" i="4"/>
  <c r="U73" i="4"/>
  <c r="U74" i="4"/>
  <c r="L51" i="5"/>
  <c r="K89" i="8"/>
  <c r="K45" i="5"/>
  <c r="J83" i="8"/>
  <c r="K56" i="5"/>
  <c r="J94" i="8"/>
  <c r="M50" i="5"/>
  <c r="L88" i="8"/>
  <c r="K46" i="5"/>
  <c r="J84" i="8"/>
  <c r="K53" i="5"/>
  <c r="J91" i="8"/>
  <c r="K58" i="5"/>
  <c r="J96" i="8"/>
  <c r="K54" i="5"/>
  <c r="J92" i="8"/>
  <c r="K57" i="5"/>
  <c r="J95" i="8"/>
  <c r="M43" i="5"/>
  <c r="L81" i="8"/>
  <c r="L47" i="5"/>
  <c r="K85" i="8"/>
  <c r="AT75" i="4"/>
  <c r="AT73" i="4"/>
  <c r="AT74" i="4"/>
  <c r="V42" i="5"/>
  <c r="U80" i="8"/>
  <c r="M52" i="5"/>
  <c r="L90" i="8"/>
  <c r="K55" i="5"/>
  <c r="J93" i="8"/>
  <c r="L59" i="5"/>
  <c r="L97" i="8" s="1"/>
  <c r="K49" i="5"/>
  <c r="J87" i="8"/>
  <c r="K44" i="5"/>
  <c r="J82" i="8"/>
  <c r="H41" i="29"/>
  <c r="H107" i="8" s="1"/>
  <c r="H62" i="9" s="1"/>
  <c r="K26" i="29"/>
  <c r="K24" i="29" s="1"/>
  <c r="M44" i="3"/>
  <c r="M41" i="3" s="1"/>
  <c r="O53" i="2"/>
  <c r="I51" i="3" s="1"/>
  <c r="AC168" i="2"/>
  <c r="AB170" i="2"/>
  <c r="V63" i="3" s="1"/>
  <c r="P49" i="2"/>
  <c r="P50" i="2"/>
  <c r="P64" i="2"/>
  <c r="P51" i="2"/>
  <c r="P85" i="2"/>
  <c r="P87" i="2"/>
  <c r="P73" i="2"/>
  <c r="P71" i="2"/>
  <c r="P151" i="2"/>
  <c r="P155" i="2"/>
  <c r="P156" i="2"/>
  <c r="S128" i="2"/>
  <c r="T102" i="2"/>
  <c r="P150" i="2"/>
  <c r="P97" i="2"/>
  <c r="P48" i="2"/>
  <c r="BA174" i="2"/>
  <c r="AU64" i="3" s="1"/>
  <c r="BB172" i="2"/>
  <c r="U141" i="2"/>
  <c r="Q164" i="2"/>
  <c r="P166" i="2"/>
  <c r="J62" i="3" s="1"/>
  <c r="R115" i="2"/>
  <c r="O157" i="2"/>
  <c r="O159" i="2" s="1"/>
  <c r="Q6" i="2"/>
  <c r="AE400" i="2"/>
  <c r="BB400" i="2"/>
  <c r="AP400" i="2"/>
  <c r="S400" i="2"/>
  <c r="Q61" i="5" l="1"/>
  <c r="P99" i="8"/>
  <c r="N63" i="5"/>
  <c r="M101" i="8"/>
  <c r="N64" i="5"/>
  <c r="M102" i="8"/>
  <c r="P19" i="2"/>
  <c r="J48" i="3" s="1"/>
  <c r="I53" i="4"/>
  <c r="I52" i="4"/>
  <c r="I51" i="4"/>
  <c r="O62" i="5"/>
  <c r="N100" i="8"/>
  <c r="K47" i="4"/>
  <c r="J45" i="4"/>
  <c r="D66" i="8"/>
  <c r="D53" i="9" s="1"/>
  <c r="D84" i="4"/>
  <c r="D83" i="4"/>
  <c r="D85" i="4"/>
  <c r="Q16" i="2"/>
  <c r="Q19" i="2" s="1"/>
  <c r="K48" i="3" s="1"/>
  <c r="Q15" i="2"/>
  <c r="Q17" i="2"/>
  <c r="Q25" i="2"/>
  <c r="Q14" i="2"/>
  <c r="L41" i="5"/>
  <c r="K66" i="5"/>
  <c r="L48" i="5"/>
  <c r="K86" i="8"/>
  <c r="Q28" i="2"/>
  <c r="Q27" i="2"/>
  <c r="Q26" i="2"/>
  <c r="P30" i="2"/>
  <c r="J49" i="3" s="1"/>
  <c r="Q48" i="2"/>
  <c r="Q36" i="2"/>
  <c r="Q38" i="2"/>
  <c r="Q39" i="2"/>
  <c r="Q37" i="2"/>
  <c r="P41" i="2"/>
  <c r="J50" i="3" s="1"/>
  <c r="L82" i="2"/>
  <c r="L137" i="2"/>
  <c r="L138" i="2" s="1"/>
  <c r="S8" i="2"/>
  <c r="S32" i="2" s="1"/>
  <c r="S21" i="2" s="1"/>
  <c r="S10" i="2" s="1"/>
  <c r="R44" i="2"/>
  <c r="M70" i="2"/>
  <c r="D55" i="4"/>
  <c r="D57" i="4"/>
  <c r="D59" i="4"/>
  <c r="J194" i="2"/>
  <c r="J197" i="2" s="1"/>
  <c r="D71" i="3" s="1"/>
  <c r="L98" i="2"/>
  <c r="K104" i="2"/>
  <c r="E56" i="3" s="1"/>
  <c r="K130" i="2"/>
  <c r="E58" i="3" s="1"/>
  <c r="L124" i="2"/>
  <c r="L125" i="2" s="1"/>
  <c r="F80" i="4"/>
  <c r="F81" i="4"/>
  <c r="D60" i="4"/>
  <c r="K62" i="2"/>
  <c r="M192" i="2"/>
  <c r="G66" i="3" s="1"/>
  <c r="N189" i="2"/>
  <c r="D56" i="4"/>
  <c r="D58" i="4"/>
  <c r="M123" i="2"/>
  <c r="L183" i="2"/>
  <c r="F65" i="3" s="1"/>
  <c r="M180" i="2"/>
  <c r="K117" i="2"/>
  <c r="E57" i="3" s="1"/>
  <c r="L111" i="2"/>
  <c r="L112" i="2" s="1"/>
  <c r="E77" i="4"/>
  <c r="E78" i="4"/>
  <c r="M110" i="2"/>
  <c r="N110" i="2" s="1"/>
  <c r="O110" i="2" s="1"/>
  <c r="P110" i="2" s="1"/>
  <c r="Q110" i="2" s="1"/>
  <c r="E64" i="4"/>
  <c r="E63" i="4"/>
  <c r="E62" i="4"/>
  <c r="E59" i="3"/>
  <c r="H64" i="9"/>
  <c r="M59" i="5"/>
  <c r="M97" i="8" s="1"/>
  <c r="L55" i="5"/>
  <c r="K93" i="8"/>
  <c r="J75" i="4"/>
  <c r="J73" i="4"/>
  <c r="J74" i="4"/>
  <c r="L54" i="5"/>
  <c r="K92" i="8"/>
  <c r="L46" i="5"/>
  <c r="K84" i="8"/>
  <c r="M51" i="5"/>
  <c r="L89" i="8"/>
  <c r="V73" i="4"/>
  <c r="V75" i="4"/>
  <c r="V74" i="4"/>
  <c r="H42" i="29"/>
  <c r="I39" i="29" s="1"/>
  <c r="I41" i="29" s="1"/>
  <c r="M47" i="5"/>
  <c r="L85" i="8"/>
  <c r="L58" i="5"/>
  <c r="K96" i="8"/>
  <c r="N50" i="5"/>
  <c r="M88" i="8"/>
  <c r="AU73" i="4"/>
  <c r="AU75" i="4"/>
  <c r="AU74" i="4"/>
  <c r="N43" i="5"/>
  <c r="M81" i="8"/>
  <c r="L53" i="5"/>
  <c r="K91" i="8"/>
  <c r="L56" i="5"/>
  <c r="K94" i="8"/>
  <c r="N52" i="5"/>
  <c r="M90" i="8"/>
  <c r="L44" i="5"/>
  <c r="K82" i="8"/>
  <c r="L49" i="5"/>
  <c r="K87" i="8"/>
  <c r="W42" i="5"/>
  <c r="V80" i="8"/>
  <c r="L57" i="5"/>
  <c r="K95" i="8"/>
  <c r="L45" i="5"/>
  <c r="K83" i="8"/>
  <c r="L26" i="29"/>
  <c r="L24" i="29" s="1"/>
  <c r="N44" i="3"/>
  <c r="N41" i="3" s="1"/>
  <c r="P157" i="2"/>
  <c r="P159" i="2" s="1"/>
  <c r="P53" i="2"/>
  <c r="J51" i="3" s="1"/>
  <c r="S115" i="2"/>
  <c r="V141" i="2"/>
  <c r="T128" i="2"/>
  <c r="AC170" i="2"/>
  <c r="W63" i="3" s="1"/>
  <c r="AD168" i="2"/>
  <c r="R6" i="2"/>
  <c r="Q136" i="2"/>
  <c r="Q150" i="2"/>
  <c r="Q97" i="2"/>
  <c r="R164" i="2"/>
  <c r="Q166" i="2"/>
  <c r="K62" i="3" s="1"/>
  <c r="Q49" i="2"/>
  <c r="Q51" i="2"/>
  <c r="Q85" i="2"/>
  <c r="Q87" i="2"/>
  <c r="Q50" i="2"/>
  <c r="Q73" i="2"/>
  <c r="Q71" i="2"/>
  <c r="Q64" i="2"/>
  <c r="Q156" i="2"/>
  <c r="Q155" i="2"/>
  <c r="Q151" i="2"/>
  <c r="BB174" i="2"/>
  <c r="AV64" i="3" s="1"/>
  <c r="BC172" i="2"/>
  <c r="U102" i="2"/>
  <c r="BC400" i="2"/>
  <c r="AQ400" i="2"/>
  <c r="AF400" i="2"/>
  <c r="T400" i="2"/>
  <c r="K53" i="4" l="1"/>
  <c r="P62" i="5"/>
  <c r="O100" i="8"/>
  <c r="J53" i="4"/>
  <c r="J52" i="4"/>
  <c r="J51" i="4"/>
  <c r="O63" i="5"/>
  <c r="N101" i="8"/>
  <c r="O64" i="5"/>
  <c r="N102" i="8"/>
  <c r="R61" i="5"/>
  <c r="Q99" i="8"/>
  <c r="L47" i="4"/>
  <c r="K45" i="4"/>
  <c r="L83" i="2"/>
  <c r="L86" i="2" s="1"/>
  <c r="L89" i="2" s="1"/>
  <c r="F54" i="3" s="1"/>
  <c r="M81" i="2"/>
  <c r="J199" i="2"/>
  <c r="D73" i="3" s="1"/>
  <c r="R25" i="2"/>
  <c r="R17" i="2"/>
  <c r="R15" i="2"/>
  <c r="R16" i="2"/>
  <c r="R19" i="2" s="1"/>
  <c r="L48" i="3" s="1"/>
  <c r="D87" i="4"/>
  <c r="D70" i="8" s="1"/>
  <c r="R14" i="2"/>
  <c r="M41" i="5"/>
  <c r="L66" i="5"/>
  <c r="L86" i="8"/>
  <c r="M48" i="5"/>
  <c r="I107" i="8"/>
  <c r="I62" i="9" s="1"/>
  <c r="I64" i="9" s="1"/>
  <c r="I42" i="29"/>
  <c r="J39" i="29" s="1"/>
  <c r="J41" i="29" s="1"/>
  <c r="J107" i="8" s="1"/>
  <c r="Q30" i="2"/>
  <c r="K49" i="3" s="1"/>
  <c r="K51" i="4" s="1"/>
  <c r="R26" i="2"/>
  <c r="R28" i="2"/>
  <c r="R27" i="2"/>
  <c r="R30" i="2" s="1"/>
  <c r="L49" i="3" s="1"/>
  <c r="R36" i="2"/>
  <c r="J198" i="2"/>
  <c r="D72" i="3" s="1"/>
  <c r="Q41" i="2"/>
  <c r="K50" i="3" s="1"/>
  <c r="K52" i="4" s="1"/>
  <c r="M82" i="2"/>
  <c r="M83" i="2" s="1"/>
  <c r="N82" i="2" s="1"/>
  <c r="R38" i="2"/>
  <c r="R37" i="2"/>
  <c r="R39" i="2"/>
  <c r="L139" i="2"/>
  <c r="L143" i="2" s="1"/>
  <c r="F59" i="3" s="1"/>
  <c r="T8" i="2"/>
  <c r="T32" i="2" s="1"/>
  <c r="T21" i="2" s="1"/>
  <c r="T10" i="2" s="1"/>
  <c r="S44" i="2"/>
  <c r="S25" i="2" s="1"/>
  <c r="M72" i="2"/>
  <c r="M75" i="2" s="1"/>
  <c r="G53" i="3" s="1"/>
  <c r="N70" i="2"/>
  <c r="L113" i="2"/>
  <c r="L117" i="2" s="1"/>
  <c r="F57" i="3" s="1"/>
  <c r="L99" i="2"/>
  <c r="L100" i="2" s="1"/>
  <c r="M183" i="2"/>
  <c r="G65" i="3" s="1"/>
  <c r="N180" i="2"/>
  <c r="K65" i="2"/>
  <c r="L60" i="2"/>
  <c r="L126" i="2"/>
  <c r="G81" i="4"/>
  <c r="G80" i="4"/>
  <c r="F78" i="4"/>
  <c r="F77" i="4"/>
  <c r="N123" i="2"/>
  <c r="O123" i="2" s="1"/>
  <c r="E67" i="4"/>
  <c r="E66" i="4"/>
  <c r="N192" i="2"/>
  <c r="H66" i="3" s="1"/>
  <c r="O189" i="2"/>
  <c r="AV74" i="4"/>
  <c r="AV75" i="4"/>
  <c r="AV73" i="4"/>
  <c r="M45" i="5"/>
  <c r="L83" i="8"/>
  <c r="M49" i="5"/>
  <c r="L87" i="8"/>
  <c r="M53" i="5"/>
  <c r="L91" i="8"/>
  <c r="O43" i="5"/>
  <c r="N81" i="8"/>
  <c r="M55" i="5"/>
  <c r="L93" i="8"/>
  <c r="N51" i="5"/>
  <c r="M89" i="8"/>
  <c r="M44" i="5"/>
  <c r="L82" i="8"/>
  <c r="N47" i="5"/>
  <c r="M85" i="8"/>
  <c r="M46" i="5"/>
  <c r="L84" i="8"/>
  <c r="M57" i="5"/>
  <c r="L95" i="8"/>
  <c r="O52" i="5"/>
  <c r="N90" i="8"/>
  <c r="N59" i="5"/>
  <c r="N97" i="8" s="1"/>
  <c r="M58" i="5"/>
  <c r="L96" i="8"/>
  <c r="M54" i="5"/>
  <c r="L92" i="8"/>
  <c r="K75" i="4"/>
  <c r="K73" i="4"/>
  <c r="K74" i="4"/>
  <c r="W75" i="4"/>
  <c r="W74" i="4"/>
  <c r="W73" i="4"/>
  <c r="X42" i="5"/>
  <c r="W80" i="8"/>
  <c r="M56" i="5"/>
  <c r="L94" i="8"/>
  <c r="O50" i="5"/>
  <c r="N88" i="8"/>
  <c r="M26" i="29"/>
  <c r="M24" i="29" s="1"/>
  <c r="O44" i="3"/>
  <c r="O41" i="3" s="1"/>
  <c r="Q157" i="2"/>
  <c r="Q159" i="2" s="1"/>
  <c r="Q53" i="2"/>
  <c r="K51" i="3" s="1"/>
  <c r="R51" i="2"/>
  <c r="R50" i="2"/>
  <c r="R71" i="2"/>
  <c r="R73" i="2"/>
  <c r="R64" i="2"/>
  <c r="R85" i="2"/>
  <c r="R87" i="2"/>
  <c r="R155" i="2"/>
  <c r="R156" i="2"/>
  <c r="R49" i="2"/>
  <c r="R151" i="2"/>
  <c r="U128" i="2"/>
  <c r="V102" i="2"/>
  <c r="BD172" i="2"/>
  <c r="BC174" i="2"/>
  <c r="AW64" i="3" s="1"/>
  <c r="AD170" i="2"/>
  <c r="X63" i="3" s="1"/>
  <c r="AE168" i="2"/>
  <c r="R150" i="2"/>
  <c r="R136" i="2"/>
  <c r="R110" i="2"/>
  <c r="R97" i="2"/>
  <c r="R48" i="2"/>
  <c r="W141" i="2"/>
  <c r="R166" i="2"/>
  <c r="L62" i="3" s="1"/>
  <c r="S164" i="2"/>
  <c r="S6" i="2"/>
  <c r="T115" i="2"/>
  <c r="AR400" i="2"/>
  <c r="BD400" i="2"/>
  <c r="AG400" i="2"/>
  <c r="U400" i="2"/>
  <c r="S14" i="16"/>
  <c r="R14" i="16"/>
  <c r="H28" i="9"/>
  <c r="H19" i="9"/>
  <c r="H18" i="9"/>
  <c r="G28" i="9"/>
  <c r="G19" i="9"/>
  <c r="G18" i="9"/>
  <c r="G5" i="9"/>
  <c r="G6" i="10" s="1"/>
  <c r="H5" i="9"/>
  <c r="H6" i="10" s="1"/>
  <c r="B24" i="6"/>
  <c r="B8" i="6"/>
  <c r="B9" i="6"/>
  <c r="B10" i="6"/>
  <c r="B11" i="6"/>
  <c r="B12" i="6"/>
  <c r="B13" i="6"/>
  <c r="B14" i="6"/>
  <c r="B15" i="6"/>
  <c r="B16" i="6"/>
  <c r="B17" i="6"/>
  <c r="B18" i="6"/>
  <c r="B19" i="6"/>
  <c r="B20" i="6"/>
  <c r="B21" i="6"/>
  <c r="B22" i="6"/>
  <c r="B23" i="6"/>
  <c r="B7" i="6"/>
  <c r="I76" i="6"/>
  <c r="J74" i="6"/>
  <c r="K74" i="6" s="1"/>
  <c r="L74" i="6" s="1"/>
  <c r="J73" i="6"/>
  <c r="K73" i="6" s="1"/>
  <c r="L73" i="6" s="1"/>
  <c r="M73" i="6" s="1"/>
  <c r="N73" i="6" s="1"/>
  <c r="O73" i="6" s="1"/>
  <c r="P73" i="6" s="1"/>
  <c r="Q73" i="6" s="1"/>
  <c r="R73" i="6" s="1"/>
  <c r="S73" i="6" s="1"/>
  <c r="T73" i="6" s="1"/>
  <c r="U73" i="6" s="1"/>
  <c r="V73" i="6" s="1"/>
  <c r="W73" i="6" s="1"/>
  <c r="X73" i="6" s="1"/>
  <c r="Y73" i="6" s="1"/>
  <c r="Z73" i="6" s="1"/>
  <c r="AA73" i="6" s="1"/>
  <c r="AB73" i="6" s="1"/>
  <c r="AC73" i="6" s="1"/>
  <c r="AD73" i="6" s="1"/>
  <c r="AE73" i="6" s="1"/>
  <c r="AF73" i="6" s="1"/>
  <c r="AG73" i="6" s="1"/>
  <c r="AH73" i="6" s="1"/>
  <c r="AI73" i="6" s="1"/>
  <c r="AJ73" i="6" s="1"/>
  <c r="AK73" i="6" s="1"/>
  <c r="AL73" i="6" s="1"/>
  <c r="AM73" i="6" s="1"/>
  <c r="AN73" i="6" s="1"/>
  <c r="AO73" i="6" s="1"/>
  <c r="AP73" i="6" s="1"/>
  <c r="AQ73" i="6" s="1"/>
  <c r="AR73" i="6" s="1"/>
  <c r="AS73" i="6" s="1"/>
  <c r="AT73" i="6" s="1"/>
  <c r="AU73" i="6" s="1"/>
  <c r="AV73" i="6" s="1"/>
  <c r="AW73" i="6" s="1"/>
  <c r="AX73" i="6" s="1"/>
  <c r="AY73" i="6" s="1"/>
  <c r="AZ73" i="6" s="1"/>
  <c r="BA73" i="6" s="1"/>
  <c r="BB73" i="6" s="1"/>
  <c r="BC73" i="6" s="1"/>
  <c r="BD73" i="6" s="1"/>
  <c r="BE73" i="6" s="1"/>
  <c r="BF73" i="6" s="1"/>
  <c r="BG73" i="6" s="1"/>
  <c r="BH73" i="6" s="1"/>
  <c r="BI73" i="6" s="1"/>
  <c r="BJ73" i="6" s="1"/>
  <c r="BK73" i="6" s="1"/>
  <c r="BL73" i="6" s="1"/>
  <c r="BM73" i="6" s="1"/>
  <c r="BN73" i="6" s="1"/>
  <c r="BO73" i="6" s="1"/>
  <c r="BP73" i="6" s="1"/>
  <c r="J72" i="6"/>
  <c r="J71" i="6"/>
  <c r="K71" i="6" s="1"/>
  <c r="L71" i="6" s="1"/>
  <c r="M71" i="6" s="1"/>
  <c r="J70" i="6"/>
  <c r="K70" i="6" s="1"/>
  <c r="L70" i="6" s="1"/>
  <c r="M70" i="6" s="1"/>
  <c r="N70" i="6" s="1"/>
  <c r="O70" i="6" s="1"/>
  <c r="P70" i="6" s="1"/>
  <c r="Q70" i="6" s="1"/>
  <c r="R70" i="6" s="1"/>
  <c r="S70" i="6" s="1"/>
  <c r="T70" i="6" s="1"/>
  <c r="U70" i="6" s="1"/>
  <c r="V70" i="6" s="1"/>
  <c r="W70" i="6" s="1"/>
  <c r="X70" i="6" s="1"/>
  <c r="Y70" i="6" s="1"/>
  <c r="Z70" i="6" s="1"/>
  <c r="AA70" i="6" s="1"/>
  <c r="AB70" i="6" s="1"/>
  <c r="AC70" i="6" s="1"/>
  <c r="AD70" i="6" s="1"/>
  <c r="AE70" i="6" s="1"/>
  <c r="AF70" i="6" s="1"/>
  <c r="AG70" i="6" s="1"/>
  <c r="AH70" i="6" s="1"/>
  <c r="AI70" i="6" s="1"/>
  <c r="AJ70" i="6" s="1"/>
  <c r="AK70" i="6" s="1"/>
  <c r="AL70" i="6" s="1"/>
  <c r="AM70" i="6" s="1"/>
  <c r="AN70" i="6" s="1"/>
  <c r="AO70" i="6" s="1"/>
  <c r="AP70" i="6" s="1"/>
  <c r="AQ70" i="6" s="1"/>
  <c r="AR70" i="6" s="1"/>
  <c r="AS70" i="6" s="1"/>
  <c r="AT70" i="6" s="1"/>
  <c r="AU70" i="6" s="1"/>
  <c r="AV70" i="6" s="1"/>
  <c r="AW70" i="6" s="1"/>
  <c r="AX70" i="6" s="1"/>
  <c r="AY70" i="6" s="1"/>
  <c r="AZ70" i="6" s="1"/>
  <c r="BA70" i="6" s="1"/>
  <c r="BB70" i="6" s="1"/>
  <c r="BC70" i="6" s="1"/>
  <c r="BD70" i="6" s="1"/>
  <c r="BE70" i="6" s="1"/>
  <c r="BF70" i="6" s="1"/>
  <c r="BG70" i="6" s="1"/>
  <c r="BH70" i="6" s="1"/>
  <c r="BI70" i="6" s="1"/>
  <c r="BJ70" i="6" s="1"/>
  <c r="BK70" i="6" s="1"/>
  <c r="BL70" i="6" s="1"/>
  <c r="BM70" i="6" s="1"/>
  <c r="BN70" i="6" s="1"/>
  <c r="BO70" i="6" s="1"/>
  <c r="BP70" i="6" s="1"/>
  <c r="J69" i="6"/>
  <c r="K69" i="6" s="1"/>
  <c r="J66" i="6"/>
  <c r="K66" i="6" s="1"/>
  <c r="L66" i="6" s="1"/>
  <c r="M66" i="6" s="1"/>
  <c r="N66" i="6" s="1"/>
  <c r="O66" i="6" s="1"/>
  <c r="P66" i="6" s="1"/>
  <c r="Q66" i="6" s="1"/>
  <c r="R66" i="6" s="1"/>
  <c r="S66" i="6" s="1"/>
  <c r="T66" i="6" s="1"/>
  <c r="U66" i="6" s="1"/>
  <c r="V66" i="6" s="1"/>
  <c r="W66" i="6" s="1"/>
  <c r="X66" i="6" s="1"/>
  <c r="Y66" i="6" s="1"/>
  <c r="Z66" i="6" s="1"/>
  <c r="AA66" i="6" s="1"/>
  <c r="AB66" i="6" s="1"/>
  <c r="AC66" i="6" s="1"/>
  <c r="AD66" i="6" s="1"/>
  <c r="AE66" i="6" s="1"/>
  <c r="AF66" i="6" s="1"/>
  <c r="AG66" i="6" s="1"/>
  <c r="AH66" i="6" s="1"/>
  <c r="AI66" i="6" s="1"/>
  <c r="AJ66" i="6" s="1"/>
  <c r="AK66" i="6" s="1"/>
  <c r="AL66" i="6" s="1"/>
  <c r="AM66" i="6" s="1"/>
  <c r="AN66" i="6" s="1"/>
  <c r="AO66" i="6" s="1"/>
  <c r="AP66" i="6" s="1"/>
  <c r="AQ66" i="6" s="1"/>
  <c r="AR66" i="6" s="1"/>
  <c r="AS66" i="6" s="1"/>
  <c r="AT66" i="6" s="1"/>
  <c r="AU66" i="6" s="1"/>
  <c r="AV66" i="6" s="1"/>
  <c r="AW66" i="6" s="1"/>
  <c r="AX66" i="6" s="1"/>
  <c r="AY66" i="6" s="1"/>
  <c r="AZ66" i="6" s="1"/>
  <c r="BA66" i="6" s="1"/>
  <c r="BB66" i="6" s="1"/>
  <c r="BC66" i="6" s="1"/>
  <c r="BD66" i="6" s="1"/>
  <c r="BE66" i="6" s="1"/>
  <c r="BF66" i="6" s="1"/>
  <c r="BG66" i="6" s="1"/>
  <c r="BH66" i="6" s="1"/>
  <c r="BI66" i="6" s="1"/>
  <c r="BJ66" i="6" s="1"/>
  <c r="BK66" i="6" s="1"/>
  <c r="BL66" i="6" s="1"/>
  <c r="BM66" i="6" s="1"/>
  <c r="BN66" i="6" s="1"/>
  <c r="BO66" i="6" s="1"/>
  <c r="BP66" i="6" s="1"/>
  <c r="J65" i="6"/>
  <c r="K65" i="6" s="1"/>
  <c r="L65" i="6" s="1"/>
  <c r="J63" i="6"/>
  <c r="K63" i="6" s="1"/>
  <c r="L63" i="6" s="1"/>
  <c r="M63" i="6" s="1"/>
  <c r="N63" i="6" s="1"/>
  <c r="O63" i="6" s="1"/>
  <c r="P63" i="6" s="1"/>
  <c r="Q63" i="6" s="1"/>
  <c r="R63" i="6" s="1"/>
  <c r="S63" i="6" s="1"/>
  <c r="T63" i="6" s="1"/>
  <c r="U63" i="6" s="1"/>
  <c r="V63" i="6" s="1"/>
  <c r="W63" i="6" s="1"/>
  <c r="X63" i="6" s="1"/>
  <c r="Y63" i="6" s="1"/>
  <c r="Z63" i="6" s="1"/>
  <c r="AA63" i="6" s="1"/>
  <c r="AB63" i="6" s="1"/>
  <c r="AC63" i="6" s="1"/>
  <c r="AD63" i="6" s="1"/>
  <c r="AE63" i="6" s="1"/>
  <c r="AF63" i="6" s="1"/>
  <c r="AG63" i="6" s="1"/>
  <c r="AH63" i="6" s="1"/>
  <c r="AI63" i="6" s="1"/>
  <c r="AJ63" i="6" s="1"/>
  <c r="AK63" i="6" s="1"/>
  <c r="AL63" i="6" s="1"/>
  <c r="AM63" i="6" s="1"/>
  <c r="AN63" i="6" s="1"/>
  <c r="AO63" i="6" s="1"/>
  <c r="AP63" i="6" s="1"/>
  <c r="AQ63" i="6" s="1"/>
  <c r="AR63" i="6" s="1"/>
  <c r="AS63" i="6" s="1"/>
  <c r="AT63" i="6" s="1"/>
  <c r="AU63" i="6" s="1"/>
  <c r="AV63" i="6" s="1"/>
  <c r="AW63" i="6" s="1"/>
  <c r="AX63" i="6" s="1"/>
  <c r="AY63" i="6" s="1"/>
  <c r="AZ63" i="6" s="1"/>
  <c r="BA63" i="6" s="1"/>
  <c r="BB63" i="6" s="1"/>
  <c r="BC63" i="6" s="1"/>
  <c r="BD63" i="6" s="1"/>
  <c r="BE63" i="6" s="1"/>
  <c r="BF63" i="6" s="1"/>
  <c r="BG63" i="6" s="1"/>
  <c r="BH63" i="6" s="1"/>
  <c r="BI63" i="6" s="1"/>
  <c r="BJ63" i="6" s="1"/>
  <c r="BK63" i="6" s="1"/>
  <c r="BL63" i="6" s="1"/>
  <c r="BM63" i="6" s="1"/>
  <c r="BN63" i="6" s="1"/>
  <c r="BO63" i="6" s="1"/>
  <c r="BP63" i="6" s="1"/>
  <c r="J62" i="6"/>
  <c r="K62" i="6" s="1"/>
  <c r="L62" i="6" s="1"/>
  <c r="M62" i="6" s="1"/>
  <c r="N62" i="6" s="1"/>
  <c r="O62" i="6" s="1"/>
  <c r="P62" i="6" s="1"/>
  <c r="Q62" i="6" s="1"/>
  <c r="R62" i="6" s="1"/>
  <c r="S62" i="6" s="1"/>
  <c r="T62" i="6" s="1"/>
  <c r="U62" i="6" s="1"/>
  <c r="V62" i="6" s="1"/>
  <c r="W62" i="6" s="1"/>
  <c r="X62" i="6" s="1"/>
  <c r="Y62" i="6" s="1"/>
  <c r="Z62" i="6" s="1"/>
  <c r="AA62" i="6" s="1"/>
  <c r="AB62" i="6" s="1"/>
  <c r="AC62" i="6" s="1"/>
  <c r="AD62" i="6" s="1"/>
  <c r="AE62" i="6" s="1"/>
  <c r="AF62" i="6" s="1"/>
  <c r="AG62" i="6" s="1"/>
  <c r="AH62" i="6" s="1"/>
  <c r="AI62" i="6" s="1"/>
  <c r="AJ62" i="6" s="1"/>
  <c r="AK62" i="6" s="1"/>
  <c r="AL62" i="6" s="1"/>
  <c r="AM62" i="6" s="1"/>
  <c r="AN62" i="6" s="1"/>
  <c r="AO62" i="6" s="1"/>
  <c r="AP62" i="6" s="1"/>
  <c r="AQ62" i="6" s="1"/>
  <c r="AR62" i="6" s="1"/>
  <c r="AS62" i="6" s="1"/>
  <c r="AT62" i="6" s="1"/>
  <c r="AU62" i="6" s="1"/>
  <c r="AV62" i="6" s="1"/>
  <c r="AW62" i="6" s="1"/>
  <c r="AX62" i="6" s="1"/>
  <c r="AY62" i="6" s="1"/>
  <c r="AZ62" i="6" s="1"/>
  <c r="BA62" i="6" s="1"/>
  <c r="BB62" i="6" s="1"/>
  <c r="BC62" i="6" s="1"/>
  <c r="BD62" i="6" s="1"/>
  <c r="BE62" i="6" s="1"/>
  <c r="BF62" i="6" s="1"/>
  <c r="BG62" i="6" s="1"/>
  <c r="BH62" i="6" s="1"/>
  <c r="BI62" i="6" s="1"/>
  <c r="BJ62" i="6" s="1"/>
  <c r="BK62" i="6" s="1"/>
  <c r="BL62" i="6" s="1"/>
  <c r="BM62" i="6" s="1"/>
  <c r="BN62" i="6" s="1"/>
  <c r="BO62" i="6" s="1"/>
  <c r="BP62" i="6" s="1"/>
  <c r="J61" i="6"/>
  <c r="K61" i="6" s="1"/>
  <c r="L61" i="6" s="1"/>
  <c r="M61" i="6" s="1"/>
  <c r="N61" i="6" s="1"/>
  <c r="O61" i="6" s="1"/>
  <c r="P61" i="6" s="1"/>
  <c r="Q61" i="6" s="1"/>
  <c r="R61" i="6" s="1"/>
  <c r="S61" i="6" s="1"/>
  <c r="T61" i="6" s="1"/>
  <c r="U61" i="6" s="1"/>
  <c r="V61" i="6" s="1"/>
  <c r="W61" i="6" s="1"/>
  <c r="X61" i="6" s="1"/>
  <c r="Y61" i="6" s="1"/>
  <c r="Z61" i="6" s="1"/>
  <c r="AA61" i="6" s="1"/>
  <c r="AB61" i="6" s="1"/>
  <c r="AC61" i="6" s="1"/>
  <c r="AD61" i="6" s="1"/>
  <c r="AE61" i="6" s="1"/>
  <c r="AF61" i="6" s="1"/>
  <c r="AG61" i="6" s="1"/>
  <c r="AH61" i="6" s="1"/>
  <c r="AI61" i="6" s="1"/>
  <c r="AJ61" i="6" s="1"/>
  <c r="AK61" i="6" s="1"/>
  <c r="AL61" i="6" s="1"/>
  <c r="AM61" i="6" s="1"/>
  <c r="AN61" i="6" s="1"/>
  <c r="AO61" i="6" s="1"/>
  <c r="AP61" i="6" s="1"/>
  <c r="AQ61" i="6" s="1"/>
  <c r="AR61" i="6" s="1"/>
  <c r="AS61" i="6" s="1"/>
  <c r="AT61" i="6" s="1"/>
  <c r="AU61" i="6" s="1"/>
  <c r="AV61" i="6" s="1"/>
  <c r="AW61" i="6" s="1"/>
  <c r="AX61" i="6" s="1"/>
  <c r="AY61" i="6" s="1"/>
  <c r="AZ61" i="6" s="1"/>
  <c r="BA61" i="6" s="1"/>
  <c r="BB61" i="6" s="1"/>
  <c r="BC61" i="6" s="1"/>
  <c r="BD61" i="6" s="1"/>
  <c r="BE61" i="6" s="1"/>
  <c r="BF61" i="6" s="1"/>
  <c r="BG61" i="6" s="1"/>
  <c r="BH61" i="6" s="1"/>
  <c r="BI61" i="6" s="1"/>
  <c r="BJ61" i="6" s="1"/>
  <c r="BK61" i="6" s="1"/>
  <c r="BL61" i="6" s="1"/>
  <c r="BM61" i="6" s="1"/>
  <c r="BN61" i="6" s="1"/>
  <c r="BO61" i="6" s="1"/>
  <c r="BP61" i="6" s="1"/>
  <c r="J60" i="6"/>
  <c r="J59" i="6"/>
  <c r="K59" i="6" s="1"/>
  <c r="L59" i="6" s="1"/>
  <c r="M59" i="6" s="1"/>
  <c r="N59" i="6" s="1"/>
  <c r="O59" i="6" s="1"/>
  <c r="P59" i="6" s="1"/>
  <c r="Q59" i="6" s="1"/>
  <c r="R59" i="6" s="1"/>
  <c r="S59" i="6" s="1"/>
  <c r="T59" i="6" s="1"/>
  <c r="U59" i="6" s="1"/>
  <c r="V59" i="6" s="1"/>
  <c r="W59" i="6" s="1"/>
  <c r="X59" i="6" s="1"/>
  <c r="Y59" i="6" s="1"/>
  <c r="Z59" i="6" s="1"/>
  <c r="AA59" i="6" s="1"/>
  <c r="AB59" i="6" s="1"/>
  <c r="AC59" i="6" s="1"/>
  <c r="AD59" i="6" s="1"/>
  <c r="AE59" i="6" s="1"/>
  <c r="AF59" i="6" s="1"/>
  <c r="AG59" i="6" s="1"/>
  <c r="AH59" i="6" s="1"/>
  <c r="AI59" i="6" s="1"/>
  <c r="AJ59" i="6" s="1"/>
  <c r="AK59" i="6" s="1"/>
  <c r="AL59" i="6" s="1"/>
  <c r="AM59" i="6" s="1"/>
  <c r="AN59" i="6" s="1"/>
  <c r="AO59" i="6" s="1"/>
  <c r="AP59" i="6" s="1"/>
  <c r="AQ59" i="6" s="1"/>
  <c r="AR59" i="6" s="1"/>
  <c r="AS59" i="6" s="1"/>
  <c r="AT59" i="6" s="1"/>
  <c r="AU59" i="6" s="1"/>
  <c r="AV59" i="6" s="1"/>
  <c r="AW59" i="6" s="1"/>
  <c r="AX59" i="6" s="1"/>
  <c r="AY59" i="6" s="1"/>
  <c r="AZ59" i="6" s="1"/>
  <c r="J58" i="6"/>
  <c r="K58" i="6" s="1"/>
  <c r="L58" i="6" s="1"/>
  <c r="M58" i="6" s="1"/>
  <c r="N58" i="6" s="1"/>
  <c r="O58" i="6" s="1"/>
  <c r="P58" i="6" s="1"/>
  <c r="Q58" i="6" s="1"/>
  <c r="R58" i="6" s="1"/>
  <c r="S58" i="6" s="1"/>
  <c r="T58" i="6" s="1"/>
  <c r="U58" i="6" s="1"/>
  <c r="V58" i="6" s="1"/>
  <c r="W58" i="6" s="1"/>
  <c r="X58" i="6" s="1"/>
  <c r="Y58" i="6" s="1"/>
  <c r="Z58" i="6" s="1"/>
  <c r="B58" i="6"/>
  <c r="B59" i="6"/>
  <c r="B60" i="6"/>
  <c r="B61" i="6"/>
  <c r="B62" i="6"/>
  <c r="B63" i="6"/>
  <c r="B64" i="6"/>
  <c r="B65" i="6"/>
  <c r="B66" i="6"/>
  <c r="B67" i="6"/>
  <c r="B68" i="6"/>
  <c r="B69" i="6"/>
  <c r="B70" i="6"/>
  <c r="B71" i="6"/>
  <c r="B72" i="6"/>
  <c r="B73" i="6"/>
  <c r="B74" i="6"/>
  <c r="F21" i="15"/>
  <c r="G21" i="15" s="1"/>
  <c r="G29" i="15" s="1"/>
  <c r="AO13" i="16"/>
  <c r="AA13" i="16"/>
  <c r="Z13" i="16"/>
  <c r="Y13" i="16"/>
  <c r="AA12" i="16"/>
  <c r="Z12" i="16"/>
  <c r="Y12" i="16"/>
  <c r="Z11" i="16"/>
  <c r="Y11" i="16"/>
  <c r="AA10" i="16"/>
  <c r="Y10" i="16"/>
  <c r="E29" i="15"/>
  <c r="F2" i="15"/>
  <c r="G2" i="15" s="1"/>
  <c r="H2" i="15" s="1"/>
  <c r="I2" i="15" s="1"/>
  <c r="A16" i="14"/>
  <c r="A17" i="14" s="1"/>
  <c r="S61" i="5" l="1"/>
  <c r="R99" i="8"/>
  <c r="P63" i="5"/>
  <c r="O101" i="8"/>
  <c r="P64" i="5"/>
  <c r="O102" i="8"/>
  <c r="Q62" i="5"/>
  <c r="P100" i="8"/>
  <c r="M47" i="4"/>
  <c r="L45" i="4"/>
  <c r="N81" i="2"/>
  <c r="O81" i="2" s="1"/>
  <c r="S16" i="2"/>
  <c r="S15" i="2"/>
  <c r="S17" i="2"/>
  <c r="S14" i="2"/>
  <c r="J62" i="9"/>
  <c r="J64" i="9" s="1"/>
  <c r="N41" i="5"/>
  <c r="M66" i="5"/>
  <c r="N48" i="5"/>
  <c r="M86" i="8"/>
  <c r="J42" i="29"/>
  <c r="K39" i="29" s="1"/>
  <c r="K41" i="29" s="1"/>
  <c r="K107" i="8" s="1"/>
  <c r="S28" i="2"/>
  <c r="S27" i="2"/>
  <c r="S26" i="2"/>
  <c r="S36" i="2"/>
  <c r="M137" i="2"/>
  <c r="M138" i="2" s="1"/>
  <c r="M139" i="2" s="1"/>
  <c r="N137" i="2" s="1"/>
  <c r="N138" i="2" s="1"/>
  <c r="N139" i="2" s="1"/>
  <c r="S39" i="2"/>
  <c r="S37" i="2"/>
  <c r="S38" i="2"/>
  <c r="M86" i="2"/>
  <c r="M89" i="2" s="1"/>
  <c r="G54" i="3" s="1"/>
  <c r="G64" i="4" s="1"/>
  <c r="R41" i="2"/>
  <c r="L50" i="3" s="1"/>
  <c r="L53" i="4" s="1"/>
  <c r="M111" i="2"/>
  <c r="M112" i="2" s="1"/>
  <c r="M113" i="2" s="1"/>
  <c r="M117" i="2" s="1"/>
  <c r="G57" i="3" s="1"/>
  <c r="U8" i="2"/>
  <c r="U32" i="2" s="1"/>
  <c r="U21" i="2" s="1"/>
  <c r="U10" i="2" s="1"/>
  <c r="T44" i="2"/>
  <c r="T25" i="2" s="1"/>
  <c r="O70" i="2"/>
  <c r="N72" i="2"/>
  <c r="N75" i="2" s="1"/>
  <c r="H53" i="3" s="1"/>
  <c r="L104" i="2"/>
  <c r="F56" i="3" s="1"/>
  <c r="M98" i="2"/>
  <c r="M99" i="2" s="1"/>
  <c r="M100" i="2" s="1"/>
  <c r="E52" i="3"/>
  <c r="K194" i="2"/>
  <c r="G78" i="4"/>
  <c r="G77" i="4"/>
  <c r="L130" i="2"/>
  <c r="M124" i="2"/>
  <c r="P123" i="2"/>
  <c r="Q123" i="2" s="1"/>
  <c r="R123" i="2" s="1"/>
  <c r="S123" i="2" s="1"/>
  <c r="O192" i="2"/>
  <c r="I66" i="3" s="1"/>
  <c r="P189" i="2"/>
  <c r="H80" i="4"/>
  <c r="H81" i="4"/>
  <c r="M61" i="2"/>
  <c r="L62" i="2"/>
  <c r="N183" i="2"/>
  <c r="H65" i="3" s="1"/>
  <c r="O180" i="2"/>
  <c r="F64" i="4"/>
  <c r="F63" i="4"/>
  <c r="F62" i="4"/>
  <c r="P50" i="5"/>
  <c r="O88" i="8"/>
  <c r="N57" i="5"/>
  <c r="M95" i="8"/>
  <c r="O51" i="5"/>
  <c r="N89" i="8"/>
  <c r="N49" i="5"/>
  <c r="M87" i="8"/>
  <c r="N56" i="5"/>
  <c r="M94" i="8"/>
  <c r="N45" i="5"/>
  <c r="M83" i="8"/>
  <c r="L74" i="4"/>
  <c r="L73" i="4"/>
  <c r="L75" i="4"/>
  <c r="N58" i="5"/>
  <c r="M96" i="8"/>
  <c r="N46" i="5"/>
  <c r="M84" i="8"/>
  <c r="N55" i="5"/>
  <c r="M93" i="8"/>
  <c r="Y42" i="5"/>
  <c r="X80" i="8"/>
  <c r="O59" i="5"/>
  <c r="O97" i="8" s="1"/>
  <c r="O47" i="5"/>
  <c r="N85" i="8"/>
  <c r="O81" i="8"/>
  <c r="P43" i="5"/>
  <c r="X74" i="4"/>
  <c r="X75" i="4"/>
  <c r="X73" i="4"/>
  <c r="AW75" i="4"/>
  <c r="AW74" i="4"/>
  <c r="AW73" i="4"/>
  <c r="N54" i="5"/>
  <c r="M92" i="8"/>
  <c r="O90" i="8"/>
  <c r="P52" i="5"/>
  <c r="N44" i="5"/>
  <c r="M82" i="8"/>
  <c r="N53" i="5"/>
  <c r="M91" i="8"/>
  <c r="AA58" i="6"/>
  <c r="AB58" i="6" s="1"/>
  <c r="AC58" i="6" s="1"/>
  <c r="AD58" i="6" s="1"/>
  <c r="AE58" i="6" s="1"/>
  <c r="AF58" i="6" s="1"/>
  <c r="AG58" i="6" s="1"/>
  <c r="AH58" i="6" s="1"/>
  <c r="AI58" i="6" s="1"/>
  <c r="AJ58" i="6" s="1"/>
  <c r="AK58" i="6" s="1"/>
  <c r="AL58" i="6" s="1"/>
  <c r="AM58" i="6" s="1"/>
  <c r="AN58" i="6" s="1"/>
  <c r="AO58" i="6" s="1"/>
  <c r="AP58" i="6" s="1"/>
  <c r="N26" i="29"/>
  <c r="N24" i="29" s="1"/>
  <c r="P44" i="3"/>
  <c r="P41" i="3" s="1"/>
  <c r="R157" i="2"/>
  <c r="R159" i="2" s="1"/>
  <c r="S166" i="2"/>
  <c r="M62" i="3" s="1"/>
  <c r="T164" i="2"/>
  <c r="T6" i="2"/>
  <c r="U115" i="2"/>
  <c r="S49" i="2"/>
  <c r="S50" i="2"/>
  <c r="S51" i="2"/>
  <c r="S64" i="2"/>
  <c r="S71" i="2"/>
  <c r="S73" i="2"/>
  <c r="S85" i="2"/>
  <c r="S87" i="2"/>
  <c r="S151" i="2"/>
  <c r="S155" i="2"/>
  <c r="S156" i="2"/>
  <c r="AF168" i="2"/>
  <c r="AE170" i="2"/>
  <c r="Y63" i="3" s="1"/>
  <c r="V128" i="2"/>
  <c r="S150" i="2"/>
  <c r="S136" i="2"/>
  <c r="S110" i="2"/>
  <c r="S97" i="2"/>
  <c r="S48" i="2"/>
  <c r="W102" i="2"/>
  <c r="R53" i="2"/>
  <c r="L51" i="3" s="1"/>
  <c r="L51" i="4" s="1"/>
  <c r="X141" i="2"/>
  <c r="BD174" i="2"/>
  <c r="AX64" i="3" s="1"/>
  <c r="BE172" i="2"/>
  <c r="BE400" i="2"/>
  <c r="AS400" i="2"/>
  <c r="AH400" i="2"/>
  <c r="V400" i="2"/>
  <c r="H21" i="15"/>
  <c r="I21" i="15" s="1"/>
  <c r="I29" i="15" s="1"/>
  <c r="BA59" i="6"/>
  <c r="K60" i="6"/>
  <c r="L60" i="6" s="1"/>
  <c r="M60" i="6" s="1"/>
  <c r="N60" i="6" s="1"/>
  <c r="O60" i="6" s="1"/>
  <c r="P60" i="6" s="1"/>
  <c r="Q60" i="6" s="1"/>
  <c r="R60" i="6" s="1"/>
  <c r="S60" i="6" s="1"/>
  <c r="T60" i="6" s="1"/>
  <c r="U60" i="6" s="1"/>
  <c r="V60" i="6" s="1"/>
  <c r="W60" i="6" s="1"/>
  <c r="X60" i="6" s="1"/>
  <c r="Y60" i="6" s="1"/>
  <c r="Z60" i="6" s="1"/>
  <c r="N71" i="6"/>
  <c r="O71" i="6" s="1"/>
  <c r="P71" i="6" s="1"/>
  <c r="Q71" i="6" s="1"/>
  <c r="R71" i="6" s="1"/>
  <c r="S71" i="6" s="1"/>
  <c r="M74" i="6"/>
  <c r="N74" i="6" s="1"/>
  <c r="O74" i="6" s="1"/>
  <c r="P74" i="6" s="1"/>
  <c r="Q74" i="6" s="1"/>
  <c r="R74" i="6" s="1"/>
  <c r="S74" i="6" s="1"/>
  <c r="T74" i="6" s="1"/>
  <c r="U74" i="6" s="1"/>
  <c r="V74" i="6" s="1"/>
  <c r="W74" i="6" s="1"/>
  <c r="X74" i="6" s="1"/>
  <c r="Y74" i="6" s="1"/>
  <c r="Z74" i="6" s="1"/>
  <c r="AA74" i="6" s="1"/>
  <c r="AB74" i="6" s="1"/>
  <c r="AC74" i="6" s="1"/>
  <c r="AD74" i="6" s="1"/>
  <c r="AE74" i="6" s="1"/>
  <c r="AF74" i="6" s="1"/>
  <c r="AG74" i="6" s="1"/>
  <c r="AH74" i="6" s="1"/>
  <c r="AI74" i="6" s="1"/>
  <c r="AJ74" i="6" s="1"/>
  <c r="AK74" i="6" s="1"/>
  <c r="AL74" i="6" s="1"/>
  <c r="AM74" i="6" s="1"/>
  <c r="AN74" i="6" s="1"/>
  <c r="AO74" i="6" s="1"/>
  <c r="AP74" i="6" s="1"/>
  <c r="AQ74" i="6" s="1"/>
  <c r="AR74" i="6" s="1"/>
  <c r="AS74" i="6" s="1"/>
  <c r="AT74" i="6" s="1"/>
  <c r="AU74" i="6" s="1"/>
  <c r="AV74" i="6" s="1"/>
  <c r="AW74" i="6" s="1"/>
  <c r="AX74" i="6" s="1"/>
  <c r="AY74" i="6" s="1"/>
  <c r="AZ74" i="6" s="1"/>
  <c r="BA74" i="6" s="1"/>
  <c r="BB74" i="6" s="1"/>
  <c r="BC74" i="6" s="1"/>
  <c r="BD74" i="6" s="1"/>
  <c r="BE74" i="6" s="1"/>
  <c r="BF74" i="6" s="1"/>
  <c r="BG74" i="6" s="1"/>
  <c r="BH74" i="6" s="1"/>
  <c r="BI74" i="6" s="1"/>
  <c r="BJ74" i="6" s="1"/>
  <c r="BK74" i="6" s="1"/>
  <c r="BL74" i="6" s="1"/>
  <c r="BM74" i="6" s="1"/>
  <c r="BN74" i="6" s="1"/>
  <c r="BO74" i="6" s="1"/>
  <c r="BP74" i="6" s="1"/>
  <c r="M65" i="6"/>
  <c r="L69" i="6"/>
  <c r="K72" i="6"/>
  <c r="O14" i="16"/>
  <c r="F29" i="15"/>
  <c r="A18" i="14"/>
  <c r="P14" i="16"/>
  <c r="Q14" i="16"/>
  <c r="L52" i="4" l="1"/>
  <c r="R62" i="5"/>
  <c r="Q100" i="8"/>
  <c r="Q63" i="5"/>
  <c r="P101" i="8"/>
  <c r="K62" i="9"/>
  <c r="Q64" i="5"/>
  <c r="P102" i="8"/>
  <c r="T61" i="5"/>
  <c r="S99" i="8"/>
  <c r="N47" i="4"/>
  <c r="M45" i="4"/>
  <c r="N83" i="2"/>
  <c r="T15" i="2"/>
  <c r="T17" i="2"/>
  <c r="T16" i="2"/>
  <c r="T19" i="2" s="1"/>
  <c r="N48" i="3" s="1"/>
  <c r="T14" i="2"/>
  <c r="O72" i="2"/>
  <c r="O75" i="2" s="1"/>
  <c r="I53" i="3" s="1"/>
  <c r="P70" i="2"/>
  <c r="S19" i="2"/>
  <c r="M48" i="3" s="1"/>
  <c r="O41" i="5"/>
  <c r="N66" i="5"/>
  <c r="N86" i="8"/>
  <c r="O48" i="5"/>
  <c r="K42" i="29"/>
  <c r="L39" i="29" s="1"/>
  <c r="T27" i="2"/>
  <c r="T26" i="2"/>
  <c r="T28" i="2"/>
  <c r="S30" i="2"/>
  <c r="M49" i="3" s="1"/>
  <c r="G62" i="4"/>
  <c r="M143" i="2"/>
  <c r="G59" i="3" s="1"/>
  <c r="G63" i="4"/>
  <c r="T36" i="2"/>
  <c r="S41" i="2"/>
  <c r="M50" i="3" s="1"/>
  <c r="N111" i="2"/>
  <c r="N112" i="2" s="1"/>
  <c r="N113" i="2" s="1"/>
  <c r="O111" i="2" s="1"/>
  <c r="O112" i="2" s="1"/>
  <c r="O113" i="2" s="1"/>
  <c r="T39" i="2"/>
  <c r="T37" i="2"/>
  <c r="T38" i="2"/>
  <c r="V8" i="2"/>
  <c r="V32" i="2" s="1"/>
  <c r="V21" i="2" s="1"/>
  <c r="V10" i="2" s="1"/>
  <c r="U44" i="2"/>
  <c r="U25" i="2" s="1"/>
  <c r="N98" i="2"/>
  <c r="N99" i="2" s="1"/>
  <c r="N100" i="2" s="1"/>
  <c r="M104" i="2"/>
  <c r="G56" i="3" s="1"/>
  <c r="L65" i="2"/>
  <c r="F52" i="3" s="1"/>
  <c r="M60" i="2"/>
  <c r="N61" i="2" s="1"/>
  <c r="K198" i="2"/>
  <c r="E72" i="3" s="1"/>
  <c r="K199" i="2"/>
  <c r="E73" i="3" s="1"/>
  <c r="K197" i="2"/>
  <c r="E71" i="3" s="1"/>
  <c r="M125" i="2"/>
  <c r="M126" i="2" s="1"/>
  <c r="F58" i="3"/>
  <c r="P192" i="2"/>
  <c r="J66" i="3" s="1"/>
  <c r="Q189" i="2"/>
  <c r="H78" i="4"/>
  <c r="H77" i="4"/>
  <c r="I81" i="4"/>
  <c r="I80" i="4"/>
  <c r="O137" i="2"/>
  <c r="O138" i="2" s="1"/>
  <c r="O139" i="2" s="1"/>
  <c r="O143" i="2" s="1"/>
  <c r="I59" i="3" s="1"/>
  <c r="N143" i="2"/>
  <c r="H59" i="3" s="1"/>
  <c r="O183" i="2"/>
  <c r="I65" i="3" s="1"/>
  <c r="P180" i="2"/>
  <c r="E68" i="3"/>
  <c r="E57" i="4"/>
  <c r="E59" i="4"/>
  <c r="E56" i="4"/>
  <c r="E55" i="4"/>
  <c r="E60" i="4"/>
  <c r="E58" i="4"/>
  <c r="K64" i="9"/>
  <c r="Y75" i="4"/>
  <c r="Y73" i="4"/>
  <c r="Y74" i="4"/>
  <c r="O54" i="5"/>
  <c r="N92" i="8"/>
  <c r="O55" i="5"/>
  <c r="N93" i="8"/>
  <c r="M75" i="4"/>
  <c r="M74" i="4"/>
  <c r="M73" i="4"/>
  <c r="O85" i="8"/>
  <c r="P47" i="5"/>
  <c r="O53" i="5"/>
  <c r="N91" i="8"/>
  <c r="O46" i="5"/>
  <c r="N84" i="8"/>
  <c r="O45" i="5"/>
  <c r="N83" i="8"/>
  <c r="O57" i="5"/>
  <c r="N95" i="8"/>
  <c r="O44" i="5"/>
  <c r="N82" i="8"/>
  <c r="P59" i="5"/>
  <c r="P97" i="8" s="1"/>
  <c r="O58" i="5"/>
  <c r="N96" i="8"/>
  <c r="O89" i="8"/>
  <c r="P51" i="5"/>
  <c r="P90" i="8"/>
  <c r="Q52" i="5"/>
  <c r="O56" i="5"/>
  <c r="N94" i="8"/>
  <c r="Q50" i="5"/>
  <c r="P88" i="8"/>
  <c r="Z42" i="5"/>
  <c r="Y80" i="8"/>
  <c r="AX74" i="4"/>
  <c r="AX75" i="4"/>
  <c r="AX73" i="4"/>
  <c r="P81" i="8"/>
  <c r="Q43" i="5"/>
  <c r="O49" i="5"/>
  <c r="N87" i="8"/>
  <c r="AQ58" i="6"/>
  <c r="AR58" i="6" s="1"/>
  <c r="AS58" i="6" s="1"/>
  <c r="AT58" i="6" s="1"/>
  <c r="AU58" i="6" s="1"/>
  <c r="AV58" i="6" s="1"/>
  <c r="AW58" i="6" s="1"/>
  <c r="AX58" i="6" s="1"/>
  <c r="AY58" i="6" s="1"/>
  <c r="AZ58" i="6" s="1"/>
  <c r="BA58" i="6" s="1"/>
  <c r="BB58" i="6" s="1"/>
  <c r="BC58" i="6" s="1"/>
  <c r="BD58" i="6" s="1"/>
  <c r="BE58" i="6" s="1"/>
  <c r="BF58" i="6" s="1"/>
  <c r="BG58" i="6" s="1"/>
  <c r="BH58" i="6" s="1"/>
  <c r="BI58" i="6" s="1"/>
  <c r="BJ58" i="6" s="1"/>
  <c r="BK58" i="6" s="1"/>
  <c r="BL58" i="6" s="1"/>
  <c r="BM58" i="6" s="1"/>
  <c r="BN58" i="6" s="1"/>
  <c r="BO58" i="6" s="1"/>
  <c r="BP58" i="6" s="1"/>
  <c r="AA60" i="6"/>
  <c r="AB60" i="6" s="1"/>
  <c r="AC60" i="6" s="1"/>
  <c r="AD60" i="6" s="1"/>
  <c r="AE60" i="6" s="1"/>
  <c r="AF60" i="6" s="1"/>
  <c r="AG60" i="6" s="1"/>
  <c r="AH60" i="6" s="1"/>
  <c r="AI60" i="6" s="1"/>
  <c r="AJ60" i="6" s="1"/>
  <c r="AK60" i="6" s="1"/>
  <c r="AL60" i="6" s="1"/>
  <c r="AM60" i="6" s="1"/>
  <c r="AN60" i="6" s="1"/>
  <c r="AO60" i="6" s="1"/>
  <c r="AP60" i="6" s="1"/>
  <c r="AQ60" i="6" s="1"/>
  <c r="AR60" i="6" s="1"/>
  <c r="AS60" i="6" s="1"/>
  <c r="AT60" i="6" s="1"/>
  <c r="AU60" i="6" s="1"/>
  <c r="AV60" i="6" s="1"/>
  <c r="AW60" i="6" s="1"/>
  <c r="AX60" i="6" s="1"/>
  <c r="S157" i="2"/>
  <c r="S159" i="2" s="1"/>
  <c r="L41" i="29"/>
  <c r="L107" i="8" s="1"/>
  <c r="L62" i="9" s="1"/>
  <c r="O26" i="29"/>
  <c r="O24" i="29" s="1"/>
  <c r="Q44" i="3"/>
  <c r="Q41" i="3" s="1"/>
  <c r="BE174" i="2"/>
  <c r="AY64" i="3" s="1"/>
  <c r="BF172" i="2"/>
  <c r="AG168" i="2"/>
  <c r="AF170" i="2"/>
  <c r="Z63" i="3" s="1"/>
  <c r="U164" i="2"/>
  <c r="U166" i="2" s="1"/>
  <c r="O62" i="3" s="1"/>
  <c r="T166" i="2"/>
  <c r="N62" i="3" s="1"/>
  <c r="W128" i="2"/>
  <c r="Y141" i="2"/>
  <c r="X102" i="2"/>
  <c r="T50" i="2"/>
  <c r="T49" i="2"/>
  <c r="T51" i="2"/>
  <c r="T64" i="2"/>
  <c r="T73" i="2"/>
  <c r="T85" i="2"/>
  <c r="T87" i="2"/>
  <c r="T71" i="2"/>
  <c r="T151" i="2"/>
  <c r="T155" i="2"/>
  <c r="T156" i="2"/>
  <c r="T48" i="2"/>
  <c r="T150" i="2"/>
  <c r="T110" i="2"/>
  <c r="T97" i="2"/>
  <c r="T123" i="2"/>
  <c r="T136" i="2"/>
  <c r="S53" i="2"/>
  <c r="M51" i="3" s="1"/>
  <c r="U6" i="2"/>
  <c r="V115" i="2"/>
  <c r="BF400" i="2"/>
  <c r="AT400" i="2"/>
  <c r="AI400" i="2"/>
  <c r="W400" i="2"/>
  <c r="H29" i="15"/>
  <c r="BB59" i="6"/>
  <c r="T71" i="6"/>
  <c r="M69" i="6"/>
  <c r="L72" i="6"/>
  <c r="N65" i="6"/>
  <c r="A19" i="14"/>
  <c r="R63" i="5" l="1"/>
  <c r="Q101" i="8"/>
  <c r="M53" i="4"/>
  <c r="M52" i="4"/>
  <c r="M51" i="4"/>
  <c r="R64" i="5"/>
  <c r="Q102" i="8"/>
  <c r="S62" i="5"/>
  <c r="R100" i="8"/>
  <c r="U14" i="2"/>
  <c r="U61" i="5"/>
  <c r="T99" i="8"/>
  <c r="O47" i="4"/>
  <c r="N45" i="4"/>
  <c r="O82" i="2"/>
  <c r="N86" i="2"/>
  <c r="N89" i="2" s="1"/>
  <c r="H54" i="3" s="1"/>
  <c r="E66" i="8"/>
  <c r="E53" i="9" s="1"/>
  <c r="E85" i="4"/>
  <c r="E84" i="4"/>
  <c r="E83" i="4"/>
  <c r="P72" i="2"/>
  <c r="P75" i="2" s="1"/>
  <c r="J53" i="3" s="1"/>
  <c r="Q70" i="2"/>
  <c r="Q192" i="2"/>
  <c r="K66" i="3" s="1"/>
  <c r="K80" i="4" s="1"/>
  <c r="R189" i="2"/>
  <c r="U16" i="2"/>
  <c r="U17" i="2"/>
  <c r="U15" i="2"/>
  <c r="P41" i="5"/>
  <c r="O66" i="5"/>
  <c r="P48" i="5"/>
  <c r="O86" i="8"/>
  <c r="L42" i="29"/>
  <c r="M39" i="29" s="1"/>
  <c r="T30" i="2"/>
  <c r="N49" i="3" s="1"/>
  <c r="N53" i="4" s="1"/>
  <c r="U28" i="2"/>
  <c r="U27" i="2"/>
  <c r="U26" i="2"/>
  <c r="U36" i="2"/>
  <c r="N117" i="2"/>
  <c r="H57" i="3" s="1"/>
  <c r="T41" i="2"/>
  <c r="N50" i="3" s="1"/>
  <c r="U39" i="2"/>
  <c r="U37" i="2"/>
  <c r="U38" i="2"/>
  <c r="P137" i="2"/>
  <c r="P138" i="2" s="1"/>
  <c r="P139" i="2" s="1"/>
  <c r="L194" i="2"/>
  <c r="L198" i="2" s="1"/>
  <c r="F72" i="3" s="1"/>
  <c r="W8" i="2"/>
  <c r="W32" i="2" s="1"/>
  <c r="W21" i="2" s="1"/>
  <c r="W10" i="2" s="1"/>
  <c r="V44" i="2"/>
  <c r="V25" i="2" s="1"/>
  <c r="M62" i="2"/>
  <c r="M65" i="2" s="1"/>
  <c r="G52" i="3" s="1"/>
  <c r="O98" i="2"/>
  <c r="O99" i="2" s="1"/>
  <c r="O100" i="2" s="1"/>
  <c r="P98" i="2" s="1"/>
  <c r="N104" i="2"/>
  <c r="H56" i="3" s="1"/>
  <c r="P183" i="2"/>
  <c r="J65" i="3" s="1"/>
  <c r="Q180" i="2"/>
  <c r="N124" i="2"/>
  <c r="N125" i="2" s="1"/>
  <c r="N126" i="2" s="1"/>
  <c r="M130" i="2"/>
  <c r="I78" i="4"/>
  <c r="I77" i="4"/>
  <c r="J80" i="4"/>
  <c r="J81" i="4"/>
  <c r="F67" i="4"/>
  <c r="F66" i="4"/>
  <c r="F59" i="4"/>
  <c r="F56" i="4"/>
  <c r="F57" i="4"/>
  <c r="F55" i="4"/>
  <c r="F60" i="4"/>
  <c r="F58" i="4"/>
  <c r="F68" i="3"/>
  <c r="L64" i="9"/>
  <c r="O87" i="8"/>
  <c r="P49" i="5"/>
  <c r="R52" i="5"/>
  <c r="Q90" i="8"/>
  <c r="O93" i="8"/>
  <c r="P55" i="5"/>
  <c r="R43" i="5"/>
  <c r="Q81" i="8"/>
  <c r="P44" i="5"/>
  <c r="O82" i="8"/>
  <c r="O91" i="8"/>
  <c r="P53" i="5"/>
  <c r="N74" i="4"/>
  <c r="N73" i="4"/>
  <c r="N75" i="4"/>
  <c r="AY74" i="4"/>
  <c r="AY75" i="4"/>
  <c r="AY73" i="4"/>
  <c r="P89" i="8"/>
  <c r="Q51" i="5"/>
  <c r="P85" i="8"/>
  <c r="Q47" i="5"/>
  <c r="O92" i="8"/>
  <c r="P54" i="5"/>
  <c r="O75" i="4"/>
  <c r="O74" i="4"/>
  <c r="O73" i="4"/>
  <c r="AA42" i="5"/>
  <c r="Z80" i="8"/>
  <c r="O95" i="8"/>
  <c r="P57" i="5"/>
  <c r="Z74" i="4"/>
  <c r="Z73" i="4"/>
  <c r="Z75" i="4"/>
  <c r="R50" i="5"/>
  <c r="Q88" i="8"/>
  <c r="O96" i="8"/>
  <c r="P58" i="5"/>
  <c r="O83" i="8"/>
  <c r="P45" i="5"/>
  <c r="Q59" i="5"/>
  <c r="Q97" i="8" s="1"/>
  <c r="P56" i="5"/>
  <c r="O94" i="8"/>
  <c r="O84" i="8"/>
  <c r="P46" i="5"/>
  <c r="T157" i="2"/>
  <c r="T159" i="2" s="1"/>
  <c r="AY60" i="6"/>
  <c r="AZ60" i="6" s="1"/>
  <c r="BA60" i="6" s="1"/>
  <c r="BB60" i="6" s="1"/>
  <c r="BC60" i="6" s="1"/>
  <c r="BD60" i="6" s="1"/>
  <c r="BE60" i="6" s="1"/>
  <c r="BF60" i="6" s="1"/>
  <c r="BG60" i="6" s="1"/>
  <c r="BH60" i="6" s="1"/>
  <c r="BI60" i="6" s="1"/>
  <c r="BJ60" i="6" s="1"/>
  <c r="BK60" i="6" s="1"/>
  <c r="BL60" i="6" s="1"/>
  <c r="BM60" i="6" s="1"/>
  <c r="BN60" i="6" s="1"/>
  <c r="BO60" i="6" s="1"/>
  <c r="BP60" i="6" s="1"/>
  <c r="M41" i="29"/>
  <c r="M107" i="8" s="1"/>
  <c r="M62" i="9" s="1"/>
  <c r="P26" i="29"/>
  <c r="P24" i="29" s="1"/>
  <c r="R44" i="3"/>
  <c r="R41" i="3" s="1"/>
  <c r="P111" i="2"/>
  <c r="O117" i="2"/>
  <c r="I57" i="3" s="1"/>
  <c r="Z141" i="2"/>
  <c r="W115" i="2"/>
  <c r="V6" i="2"/>
  <c r="U49" i="2"/>
  <c r="U50" i="2"/>
  <c r="U51" i="2"/>
  <c r="U64" i="2"/>
  <c r="U73" i="2"/>
  <c r="U85" i="2"/>
  <c r="U87" i="2"/>
  <c r="U71" i="2"/>
  <c r="U151" i="2"/>
  <c r="U155" i="2"/>
  <c r="U156" i="2"/>
  <c r="X128" i="2"/>
  <c r="BF174" i="2"/>
  <c r="AZ64" i="3" s="1"/>
  <c r="BG172" i="2"/>
  <c r="AG170" i="2"/>
  <c r="AA63" i="3" s="1"/>
  <c r="AH168" i="2"/>
  <c r="U48" i="2"/>
  <c r="U150" i="2"/>
  <c r="U136" i="2"/>
  <c r="U123" i="2"/>
  <c r="U110" i="2"/>
  <c r="U97" i="2"/>
  <c r="T53" i="2"/>
  <c r="N51" i="3" s="1"/>
  <c r="Y102" i="2"/>
  <c r="AU400" i="2"/>
  <c r="BG400" i="2"/>
  <c r="AJ400" i="2"/>
  <c r="X400" i="2"/>
  <c r="BC59" i="6"/>
  <c r="O65" i="6"/>
  <c r="N69" i="6"/>
  <c r="M72" i="6"/>
  <c r="U71" i="6"/>
  <c r="A20" i="14"/>
  <c r="S63" i="5" l="1"/>
  <c r="R101" i="8"/>
  <c r="T62" i="5"/>
  <c r="S100" i="8"/>
  <c r="N51" i="4"/>
  <c r="V61" i="5"/>
  <c r="U99" i="8"/>
  <c r="N52" i="4"/>
  <c r="S64" i="5"/>
  <c r="R102" i="8"/>
  <c r="P47" i="4"/>
  <c r="O45" i="4"/>
  <c r="H63" i="4"/>
  <c r="H64" i="4"/>
  <c r="H62" i="4"/>
  <c r="O83" i="2"/>
  <c r="P81" i="2"/>
  <c r="K81" i="4"/>
  <c r="U19" i="2"/>
  <c r="O48" i="3" s="1"/>
  <c r="Q72" i="2"/>
  <c r="Q75" i="2" s="1"/>
  <c r="K53" i="3" s="1"/>
  <c r="R70" i="2"/>
  <c r="V14" i="2"/>
  <c r="F66" i="8"/>
  <c r="F53" i="9" s="1"/>
  <c r="F85" i="4"/>
  <c r="F84" i="4"/>
  <c r="F83" i="4"/>
  <c r="R192" i="2"/>
  <c r="L66" i="3" s="1"/>
  <c r="S189" i="2"/>
  <c r="V17" i="2"/>
  <c r="V16" i="2"/>
  <c r="V15" i="2"/>
  <c r="P66" i="5"/>
  <c r="Q41" i="5"/>
  <c r="P86" i="8"/>
  <c r="Q48" i="5"/>
  <c r="M42" i="29"/>
  <c r="N39" i="29" s="1"/>
  <c r="N41" i="29" s="1"/>
  <c r="N107" i="8" s="1"/>
  <c r="N62" i="9" s="1"/>
  <c r="U30" i="2"/>
  <c r="O49" i="3" s="1"/>
  <c r="V26" i="2"/>
  <c r="V27" i="2"/>
  <c r="V28" i="2"/>
  <c r="V36" i="2"/>
  <c r="L199" i="2"/>
  <c r="F73" i="3" s="1"/>
  <c r="L197" i="2"/>
  <c r="F71" i="3" s="1"/>
  <c r="U41" i="2"/>
  <c r="O50" i="3" s="1"/>
  <c r="V38" i="2"/>
  <c r="V39" i="2"/>
  <c r="V37" i="2"/>
  <c r="N60" i="2"/>
  <c r="O61" i="2" s="1"/>
  <c r="X8" i="2"/>
  <c r="X32" i="2" s="1"/>
  <c r="X21" i="2" s="1"/>
  <c r="X10" i="2" s="1"/>
  <c r="W44" i="2"/>
  <c r="W25" i="2" s="1"/>
  <c r="O104" i="2"/>
  <c r="I56" i="3" s="1"/>
  <c r="G56" i="4"/>
  <c r="G58" i="4"/>
  <c r="G60" i="4"/>
  <c r="G59" i="4"/>
  <c r="G57" i="4"/>
  <c r="G55" i="4"/>
  <c r="Q183" i="2"/>
  <c r="K65" i="3" s="1"/>
  <c r="R180" i="2"/>
  <c r="G58" i="3"/>
  <c r="G68" i="3" s="1"/>
  <c r="M194" i="2"/>
  <c r="J78" i="4"/>
  <c r="J77" i="4"/>
  <c r="O124" i="2"/>
  <c r="N130" i="2"/>
  <c r="P99" i="2"/>
  <c r="P100" i="2" s="1"/>
  <c r="M64" i="9"/>
  <c r="R59" i="5"/>
  <c r="R97" i="8" s="1"/>
  <c r="AA80" i="8"/>
  <c r="AB42" i="5"/>
  <c r="R51" i="5"/>
  <c r="Q89" i="8"/>
  <c r="P91" i="8"/>
  <c r="Q53" i="5"/>
  <c r="S52" i="5"/>
  <c r="R90" i="8"/>
  <c r="P83" i="8"/>
  <c r="Q45" i="5"/>
  <c r="AZ73" i="4"/>
  <c r="AZ74" i="4"/>
  <c r="AZ75" i="4"/>
  <c r="P82" i="8"/>
  <c r="Q44" i="5"/>
  <c r="P84" i="8"/>
  <c r="Q46" i="5"/>
  <c r="P96" i="8"/>
  <c r="Q58" i="5"/>
  <c r="P92" i="8"/>
  <c r="Q54" i="5"/>
  <c r="P87" i="8"/>
  <c r="Q49" i="5"/>
  <c r="P95" i="8"/>
  <c r="Q57" i="5"/>
  <c r="S43" i="5"/>
  <c r="R81" i="8"/>
  <c r="R47" i="5"/>
  <c r="Q85" i="8"/>
  <c r="P93" i="8"/>
  <c r="Q55" i="5"/>
  <c r="AA74" i="4"/>
  <c r="AA75" i="4"/>
  <c r="AA73" i="4"/>
  <c r="P94" i="8"/>
  <c r="Q56" i="5"/>
  <c r="S50" i="5"/>
  <c r="R88" i="8"/>
  <c r="Q26" i="29"/>
  <c r="Q24" i="29" s="1"/>
  <c r="S44" i="3"/>
  <c r="S41" i="3" s="1"/>
  <c r="U157" i="2"/>
  <c r="U159" i="2" s="1"/>
  <c r="Y128" i="2"/>
  <c r="Q137" i="2"/>
  <c r="P143" i="2"/>
  <c r="J59" i="3" s="1"/>
  <c r="Z102" i="2"/>
  <c r="AH170" i="2"/>
  <c r="AB63" i="3" s="1"/>
  <c r="AI168" i="2"/>
  <c r="U53" i="2"/>
  <c r="O51" i="3" s="1"/>
  <c r="V150" i="2"/>
  <c r="V110" i="2"/>
  <c r="V97" i="2"/>
  <c r="V123" i="2"/>
  <c r="V136" i="2"/>
  <c r="V48" i="2"/>
  <c r="V51" i="2"/>
  <c r="V49" i="2"/>
  <c r="V71" i="2"/>
  <c r="V73" i="2"/>
  <c r="V50" i="2"/>
  <c r="V64" i="2"/>
  <c r="V87" i="2"/>
  <c r="V85" i="2"/>
  <c r="V151" i="2"/>
  <c r="V153" i="2" s="1"/>
  <c r="P60" i="3" s="1"/>
  <c r="V155" i="2"/>
  <c r="V156" i="2"/>
  <c r="AA141" i="2"/>
  <c r="BH172" i="2"/>
  <c r="BG174" i="2"/>
  <c r="BA64" i="3" s="1"/>
  <c r="X115" i="2"/>
  <c r="W6" i="2"/>
  <c r="P112" i="2"/>
  <c r="P113" i="2" s="1"/>
  <c r="AV400" i="2"/>
  <c r="BH400" i="2"/>
  <c r="AK400" i="2"/>
  <c r="Y400" i="2"/>
  <c r="BD59" i="6"/>
  <c r="V71" i="6"/>
  <c r="W71" i="6" s="1"/>
  <c r="X71" i="6" s="1"/>
  <c r="Y71" i="6" s="1"/>
  <c r="Z71" i="6" s="1"/>
  <c r="AA71" i="6" s="1"/>
  <c r="AB71" i="6" s="1"/>
  <c r="AC71" i="6" s="1"/>
  <c r="AD71" i="6" s="1"/>
  <c r="AE71" i="6" s="1"/>
  <c r="AF71" i="6" s="1"/>
  <c r="AG71" i="6" s="1"/>
  <c r="O69" i="6"/>
  <c r="N72" i="6"/>
  <c r="P65" i="6"/>
  <c r="A21" i="14"/>
  <c r="D11" i="3" l="1"/>
  <c r="O52" i="4"/>
  <c r="O53" i="4"/>
  <c r="O51" i="4"/>
  <c r="U62" i="5"/>
  <c r="T100" i="8"/>
  <c r="V19" i="2"/>
  <c r="P48" i="3" s="1"/>
  <c r="W61" i="5"/>
  <c r="V99" i="8"/>
  <c r="T64" i="5"/>
  <c r="S102" i="8"/>
  <c r="T63" i="5"/>
  <c r="S101" i="8"/>
  <c r="Q47" i="4"/>
  <c r="P45" i="4"/>
  <c r="O86" i="2"/>
  <c r="O89" i="2" s="1"/>
  <c r="I54" i="3" s="1"/>
  <c r="P82" i="2"/>
  <c r="P83" i="2" s="1"/>
  <c r="R72" i="2"/>
  <c r="R75" i="2" s="1"/>
  <c r="L53" i="3" s="1"/>
  <c r="S70" i="2"/>
  <c r="W17" i="2"/>
  <c r="W16" i="2"/>
  <c r="W15" i="2"/>
  <c r="W14" i="2"/>
  <c r="G66" i="8"/>
  <c r="G53" i="9" s="1"/>
  <c r="G85" i="4"/>
  <c r="G84" i="4"/>
  <c r="G83" i="4"/>
  <c r="S192" i="2"/>
  <c r="M66" i="3" s="1"/>
  <c r="T189" i="2"/>
  <c r="L81" i="4"/>
  <c r="L80" i="4"/>
  <c r="R41" i="5"/>
  <c r="Q66" i="5"/>
  <c r="Q86" i="8"/>
  <c r="R48" i="5"/>
  <c r="N42" i="29"/>
  <c r="O39" i="29" s="1"/>
  <c r="O41" i="29" s="1"/>
  <c r="O107" i="8" s="1"/>
  <c r="O62" i="9" s="1"/>
  <c r="V30" i="2"/>
  <c r="P49" i="3" s="1"/>
  <c r="W28" i="2"/>
  <c r="W26" i="2"/>
  <c r="W27" i="2"/>
  <c r="W36" i="2"/>
  <c r="W39" i="2"/>
  <c r="W37" i="2"/>
  <c r="W38" i="2"/>
  <c r="V41" i="2"/>
  <c r="P50" i="3" s="1"/>
  <c r="N62" i="2"/>
  <c r="N65" i="2" s="1"/>
  <c r="H52" i="3" s="1"/>
  <c r="Y8" i="2"/>
  <c r="Y32" i="2" s="1"/>
  <c r="Y21" i="2" s="1"/>
  <c r="Y10" i="2" s="1"/>
  <c r="X44" i="2"/>
  <c r="O125" i="2"/>
  <c r="O126" i="2" s="1"/>
  <c r="K78" i="4"/>
  <c r="K77" i="4"/>
  <c r="H58" i="3"/>
  <c r="G66" i="4"/>
  <c r="G67" i="4"/>
  <c r="M197" i="2"/>
  <c r="G71" i="3" s="1"/>
  <c r="M199" i="2"/>
  <c r="G73" i="3" s="1"/>
  <c r="M198" i="2"/>
  <c r="G72" i="3" s="1"/>
  <c r="R183" i="2"/>
  <c r="L65" i="3" s="1"/>
  <c r="S180" i="2"/>
  <c r="P104" i="2"/>
  <c r="J56" i="3" s="1"/>
  <c r="Q98" i="2"/>
  <c r="Q99" i="2" s="1"/>
  <c r="Q100" i="2" s="1"/>
  <c r="S51" i="5"/>
  <c r="R89" i="8"/>
  <c r="R49" i="5"/>
  <c r="Q87" i="8"/>
  <c r="AB80" i="8"/>
  <c r="AC42" i="5"/>
  <c r="BA73" i="4"/>
  <c r="BA75" i="4"/>
  <c r="BA74" i="4"/>
  <c r="Q94" i="8"/>
  <c r="R56" i="5"/>
  <c r="S47" i="5"/>
  <c r="R85" i="8"/>
  <c r="R54" i="5"/>
  <c r="Q92" i="8"/>
  <c r="T52" i="5"/>
  <c r="S90" i="8"/>
  <c r="R58" i="5"/>
  <c r="Q96" i="8"/>
  <c r="S59" i="5"/>
  <c r="S97" i="8" s="1"/>
  <c r="AB73" i="4"/>
  <c r="AB75" i="4"/>
  <c r="AB74" i="4"/>
  <c r="R45" i="5"/>
  <c r="Q83" i="8"/>
  <c r="R55" i="5"/>
  <c r="Q93" i="8"/>
  <c r="T50" i="5"/>
  <c r="S88" i="8"/>
  <c r="R44" i="5"/>
  <c r="Q82" i="8"/>
  <c r="T43" i="5"/>
  <c r="S81" i="8"/>
  <c r="R53" i="5"/>
  <c r="Q91" i="8"/>
  <c r="R57" i="5"/>
  <c r="Q95" i="8"/>
  <c r="R46" i="5"/>
  <c r="Q84" i="8"/>
  <c r="N64" i="9"/>
  <c r="P71" i="4"/>
  <c r="P70" i="4"/>
  <c r="P69" i="4"/>
  <c r="V157" i="2"/>
  <c r="V159" i="2" s="1"/>
  <c r="R26" i="29"/>
  <c r="R24" i="29" s="1"/>
  <c r="T44" i="3"/>
  <c r="T41" i="3" s="1"/>
  <c r="Q111" i="2"/>
  <c r="P117" i="2"/>
  <c r="J57" i="3" s="1"/>
  <c r="Y115" i="2"/>
  <c r="Q138" i="2"/>
  <c r="Q139" i="2" s="1"/>
  <c r="Z128" i="2"/>
  <c r="X6" i="2"/>
  <c r="AB141" i="2"/>
  <c r="V53" i="2"/>
  <c r="P51" i="3" s="1"/>
  <c r="W150" i="2"/>
  <c r="W136" i="2"/>
  <c r="W123" i="2"/>
  <c r="W110" i="2"/>
  <c r="W97" i="2"/>
  <c r="W48" i="2"/>
  <c r="BH174" i="2"/>
  <c r="BB64" i="3" s="1"/>
  <c r="BI172" i="2"/>
  <c r="AA102" i="2"/>
  <c r="W49" i="2"/>
  <c r="W50" i="2"/>
  <c r="W51" i="2"/>
  <c r="W64" i="2"/>
  <c r="W71" i="2"/>
  <c r="W85" i="2"/>
  <c r="W87" i="2"/>
  <c r="W73" i="2"/>
  <c r="W151" i="2"/>
  <c r="W153" i="2" s="1"/>
  <c r="Q60" i="3" s="1"/>
  <c r="W155" i="2"/>
  <c r="W156" i="2"/>
  <c r="AJ168" i="2"/>
  <c r="AI170" i="2"/>
  <c r="AC63" i="3" s="1"/>
  <c r="BI400" i="2"/>
  <c r="AW400" i="2"/>
  <c r="Z400" i="2"/>
  <c r="BE59" i="6"/>
  <c r="BF59" i="6" s="1"/>
  <c r="Q65" i="6"/>
  <c r="P69" i="6"/>
  <c r="O72" i="6"/>
  <c r="AH71" i="6"/>
  <c r="AI71" i="6" s="1"/>
  <c r="AJ71" i="6" s="1"/>
  <c r="AK71" i="6" s="1"/>
  <c r="AL71" i="6" s="1"/>
  <c r="AM71" i="6" s="1"/>
  <c r="AN71" i="6" s="1"/>
  <c r="AO71" i="6" s="1"/>
  <c r="AP71" i="6" s="1"/>
  <c r="AQ71" i="6" s="1"/>
  <c r="AR71" i="6" s="1"/>
  <c r="AS71" i="6" s="1"/>
  <c r="A22" i="14"/>
  <c r="X61" i="5" l="1"/>
  <c r="W99" i="8"/>
  <c r="P53" i="4"/>
  <c r="P52" i="4"/>
  <c r="P51" i="4"/>
  <c r="U64" i="5"/>
  <c r="T102" i="8"/>
  <c r="U63" i="5"/>
  <c r="T101" i="8"/>
  <c r="X36" i="2"/>
  <c r="W19" i="2"/>
  <c r="Q48" i="3" s="1"/>
  <c r="V62" i="5"/>
  <c r="U100" i="8"/>
  <c r="R47" i="4"/>
  <c r="Q45" i="4"/>
  <c r="Q82" i="2"/>
  <c r="P86" i="2"/>
  <c r="P89" i="2" s="1"/>
  <c r="J54" i="3" s="1"/>
  <c r="I63" i="4"/>
  <c r="I64" i="4"/>
  <c r="I62" i="4"/>
  <c r="X25" i="2"/>
  <c r="X14" i="2"/>
  <c r="M81" i="4"/>
  <c r="M80" i="4"/>
  <c r="S72" i="2"/>
  <c r="S75" i="2" s="1"/>
  <c r="M53" i="3" s="1"/>
  <c r="T70" i="2"/>
  <c r="T192" i="2"/>
  <c r="N66" i="3" s="1"/>
  <c r="U189" i="2"/>
  <c r="X17" i="2"/>
  <c r="X16" i="2"/>
  <c r="X15" i="2"/>
  <c r="S41" i="5"/>
  <c r="R66" i="5"/>
  <c r="S48" i="5"/>
  <c r="R86" i="8"/>
  <c r="X26" i="2"/>
  <c r="X27" i="2"/>
  <c r="X28" i="2"/>
  <c r="W30" i="2"/>
  <c r="Q49" i="3" s="1"/>
  <c r="O60" i="2"/>
  <c r="P61" i="2" s="1"/>
  <c r="W41" i="2"/>
  <c r="Q50" i="3" s="1"/>
  <c r="X37" i="2"/>
  <c r="X39" i="2"/>
  <c r="X38" i="2"/>
  <c r="Z8" i="2"/>
  <c r="Z32" i="2" s="1"/>
  <c r="Z21" i="2" s="1"/>
  <c r="Z10" i="2" s="1"/>
  <c r="Y44" i="2"/>
  <c r="Y36" i="2" s="1"/>
  <c r="H67" i="4"/>
  <c r="H66" i="4"/>
  <c r="S183" i="2"/>
  <c r="M65" i="3" s="1"/>
  <c r="T180" i="2"/>
  <c r="L78" i="4"/>
  <c r="L77" i="4"/>
  <c r="O130" i="2"/>
  <c r="P124" i="2"/>
  <c r="H57" i="4"/>
  <c r="H55" i="4"/>
  <c r="H56" i="4"/>
  <c r="H58" i="4"/>
  <c r="H60" i="4"/>
  <c r="H59" i="4"/>
  <c r="H68" i="3"/>
  <c r="N194" i="2"/>
  <c r="R98" i="2"/>
  <c r="R99" i="2" s="1"/>
  <c r="R100" i="2" s="1"/>
  <c r="R104" i="2" s="1"/>
  <c r="L56" i="3" s="1"/>
  <c r="Q104" i="2"/>
  <c r="K56" i="3" s="1"/>
  <c r="O64" i="9"/>
  <c r="T59" i="5"/>
  <c r="T97" i="8" s="1"/>
  <c r="S54" i="5"/>
  <c r="R92" i="8"/>
  <c r="S53" i="5"/>
  <c r="R91" i="8"/>
  <c r="S55" i="5"/>
  <c r="R93" i="8"/>
  <c r="AC75" i="4"/>
  <c r="AC73" i="4"/>
  <c r="AC74" i="4"/>
  <c r="U43" i="5"/>
  <c r="T81" i="8"/>
  <c r="S45" i="5"/>
  <c r="R83" i="8"/>
  <c r="BB73" i="4"/>
  <c r="BB75" i="4"/>
  <c r="BB74" i="4"/>
  <c r="AD42" i="5"/>
  <c r="AC80" i="8"/>
  <c r="S58" i="5"/>
  <c r="R96" i="8"/>
  <c r="T47" i="5"/>
  <c r="S85" i="8"/>
  <c r="S57" i="5"/>
  <c r="R95" i="8"/>
  <c r="S46" i="5"/>
  <c r="R84" i="8"/>
  <c r="S44" i="5"/>
  <c r="R82" i="8"/>
  <c r="S56" i="5"/>
  <c r="R94" i="8"/>
  <c r="S49" i="5"/>
  <c r="R87" i="8"/>
  <c r="U52" i="5"/>
  <c r="T90" i="8"/>
  <c r="U50" i="5"/>
  <c r="T88" i="8"/>
  <c r="T51" i="5"/>
  <c r="S89" i="8"/>
  <c r="Q71" i="4"/>
  <c r="Q70" i="4"/>
  <c r="Q69" i="4"/>
  <c r="O42" i="29"/>
  <c r="P39" i="29" s="1"/>
  <c r="S26" i="29"/>
  <c r="S24" i="29" s="1"/>
  <c r="U44" i="3"/>
  <c r="U41" i="3" s="1"/>
  <c r="Y6" i="2"/>
  <c r="R137" i="2"/>
  <c r="Q143" i="2"/>
  <c r="K59" i="3" s="1"/>
  <c r="Z115" i="2"/>
  <c r="X50" i="2"/>
  <c r="X49" i="2"/>
  <c r="X64" i="2"/>
  <c r="X51" i="2"/>
  <c r="X71" i="2"/>
  <c r="X85" i="2"/>
  <c r="X87" i="2"/>
  <c r="X73" i="2"/>
  <c r="X151" i="2"/>
  <c r="X153" i="2" s="1"/>
  <c r="R60" i="3" s="1"/>
  <c r="X155" i="2"/>
  <c r="X156" i="2"/>
  <c r="AK168" i="2"/>
  <c r="AJ170" i="2"/>
  <c r="AD63" i="3" s="1"/>
  <c r="W157" i="2"/>
  <c r="W159" i="2" s="1"/>
  <c r="AB102" i="2"/>
  <c r="AC141" i="2"/>
  <c r="AA128" i="2"/>
  <c r="W53" i="2"/>
  <c r="Q51" i="3" s="1"/>
  <c r="BI174" i="2"/>
  <c r="BC64" i="3" s="1"/>
  <c r="BJ172" i="2"/>
  <c r="X150" i="2"/>
  <c r="X123" i="2"/>
  <c r="X136" i="2"/>
  <c r="X110" i="2"/>
  <c r="X97" i="2"/>
  <c r="X48" i="2"/>
  <c r="Q112" i="2"/>
  <c r="Q113" i="2" s="1"/>
  <c r="AL400" i="2"/>
  <c r="AA400" i="2"/>
  <c r="AT71" i="6"/>
  <c r="Q69" i="6"/>
  <c r="P72" i="6"/>
  <c r="R65" i="6"/>
  <c r="A23" i="14"/>
  <c r="W62" i="5" l="1"/>
  <c r="V100" i="8"/>
  <c r="X19" i="2"/>
  <c r="R48" i="3" s="1"/>
  <c r="V64" i="5"/>
  <c r="U102" i="8"/>
  <c r="V63" i="5"/>
  <c r="U101" i="8"/>
  <c r="Q53" i="4"/>
  <c r="Q52" i="4"/>
  <c r="Q51" i="4"/>
  <c r="Y61" i="5"/>
  <c r="X99" i="8"/>
  <c r="S47" i="4"/>
  <c r="R45" i="4"/>
  <c r="J64" i="4"/>
  <c r="J63" i="4"/>
  <c r="J62" i="4"/>
  <c r="Q83" i="2"/>
  <c r="R81" i="2"/>
  <c r="U192" i="2"/>
  <c r="O66" i="3" s="1"/>
  <c r="V189" i="2"/>
  <c r="N80" i="4"/>
  <c r="N81" i="4"/>
  <c r="T72" i="2"/>
  <c r="T75" i="2" s="1"/>
  <c r="N53" i="3" s="1"/>
  <c r="U70" i="2"/>
  <c r="Y14" i="2"/>
  <c r="Y17" i="2"/>
  <c r="Y16" i="2"/>
  <c r="Y15" i="2"/>
  <c r="H66" i="8"/>
  <c r="H53" i="9" s="1"/>
  <c r="H85" i="4"/>
  <c r="H84" i="4"/>
  <c r="H83" i="4"/>
  <c r="T41" i="5"/>
  <c r="S66" i="5"/>
  <c r="S86" i="8"/>
  <c r="T48" i="5"/>
  <c r="X30" i="2"/>
  <c r="R49" i="3" s="1"/>
  <c r="Y26" i="2"/>
  <c r="Y27" i="2"/>
  <c r="Y28" i="2"/>
  <c r="Y25" i="2"/>
  <c r="O62" i="2"/>
  <c r="O65" i="2" s="1"/>
  <c r="I52" i="3" s="1"/>
  <c r="X41" i="2"/>
  <c r="R50" i="3" s="1"/>
  <c r="Y38" i="2"/>
  <c r="Y39" i="2"/>
  <c r="Y37" i="2"/>
  <c r="AA8" i="2"/>
  <c r="AA32" i="2" s="1"/>
  <c r="AA21" i="2" s="1"/>
  <c r="AA10" i="2" s="1"/>
  <c r="Z44" i="2"/>
  <c r="Z36" i="2" s="1"/>
  <c r="I58" i="3"/>
  <c r="N198" i="2"/>
  <c r="H72" i="3" s="1"/>
  <c r="N197" i="2"/>
  <c r="H71" i="3" s="1"/>
  <c r="N199" i="2"/>
  <c r="H73" i="3" s="1"/>
  <c r="M78" i="4"/>
  <c r="M77" i="4"/>
  <c r="P125" i="2"/>
  <c r="P126" i="2" s="1"/>
  <c r="T183" i="2"/>
  <c r="N65" i="3" s="1"/>
  <c r="U180" i="2"/>
  <c r="S98" i="2"/>
  <c r="S99" i="2" s="1"/>
  <c r="S100" i="2" s="1"/>
  <c r="S104" i="2" s="1"/>
  <c r="M56" i="3" s="1"/>
  <c r="T49" i="5"/>
  <c r="S87" i="8"/>
  <c r="T57" i="5"/>
  <c r="S95" i="8"/>
  <c r="T54" i="5"/>
  <c r="S92" i="8"/>
  <c r="U51" i="5"/>
  <c r="T89" i="8"/>
  <c r="T56" i="5"/>
  <c r="S94" i="8"/>
  <c r="U47" i="5"/>
  <c r="T85" i="8"/>
  <c r="U59" i="5"/>
  <c r="U97" i="8" s="1"/>
  <c r="V43" i="5"/>
  <c r="U81" i="8"/>
  <c r="V50" i="5"/>
  <c r="U88" i="8"/>
  <c r="T44" i="5"/>
  <c r="S82" i="8"/>
  <c r="T58" i="5"/>
  <c r="S96" i="8"/>
  <c r="T55" i="5"/>
  <c r="S93" i="8"/>
  <c r="BC73" i="4"/>
  <c r="BC75" i="4"/>
  <c r="BC74" i="4"/>
  <c r="T45" i="5"/>
  <c r="S83" i="8"/>
  <c r="AD73" i="4"/>
  <c r="AD74" i="4"/>
  <c r="AD75" i="4"/>
  <c r="V52" i="5"/>
  <c r="U90" i="8"/>
  <c r="T46" i="5"/>
  <c r="S84" i="8"/>
  <c r="AE42" i="5"/>
  <c r="AD80" i="8"/>
  <c r="T53" i="5"/>
  <c r="S91" i="8"/>
  <c r="R71" i="4"/>
  <c r="R70" i="4"/>
  <c r="R69" i="4"/>
  <c r="P41" i="29"/>
  <c r="T26" i="29"/>
  <c r="T24" i="29" s="1"/>
  <c r="V44" i="3"/>
  <c r="V41" i="3" s="1"/>
  <c r="X53" i="2"/>
  <c r="R51" i="3" s="1"/>
  <c r="R111" i="2"/>
  <c r="Q117" i="2"/>
  <c r="K57" i="3" s="1"/>
  <c r="Z6" i="2"/>
  <c r="BJ174" i="2"/>
  <c r="BD64" i="3" s="1"/>
  <c r="BK172" i="2"/>
  <c r="AD141" i="2"/>
  <c r="AK170" i="2"/>
  <c r="AE63" i="3" s="1"/>
  <c r="AL168" i="2"/>
  <c r="Y50" i="2"/>
  <c r="Y51" i="2"/>
  <c r="Y49" i="2"/>
  <c r="Y73" i="2"/>
  <c r="Y71" i="2"/>
  <c r="Y85" i="2"/>
  <c r="Y87" i="2"/>
  <c r="Y64" i="2"/>
  <c r="Y156" i="2"/>
  <c r="Y155" i="2"/>
  <c r="Y151" i="2"/>
  <c r="Y153" i="2" s="1"/>
  <c r="S60" i="3" s="1"/>
  <c r="AB128" i="2"/>
  <c r="AC102" i="2"/>
  <c r="X157" i="2"/>
  <c r="X159" i="2" s="1"/>
  <c r="R138" i="2"/>
  <c r="R139" i="2" s="1"/>
  <c r="AA115" i="2"/>
  <c r="Y48" i="2"/>
  <c r="Y136" i="2"/>
  <c r="Y150" i="2"/>
  <c r="Y110" i="2"/>
  <c r="Y97" i="2"/>
  <c r="Y123" i="2"/>
  <c r="AM400" i="2"/>
  <c r="BJ400" i="2"/>
  <c r="AX400" i="2"/>
  <c r="AU71" i="6"/>
  <c r="BG59" i="6"/>
  <c r="S65" i="6"/>
  <c r="R69" i="6"/>
  <c r="Q72" i="6"/>
  <c r="A24" i="14"/>
  <c r="Z61" i="5" l="1"/>
  <c r="Y99" i="8"/>
  <c r="R53" i="4"/>
  <c r="R52" i="4"/>
  <c r="R51" i="4"/>
  <c r="W63" i="5"/>
  <c r="V101" i="8"/>
  <c r="W64" i="5"/>
  <c r="V102" i="8"/>
  <c r="X62" i="5"/>
  <c r="W100" i="8"/>
  <c r="T47" i="4"/>
  <c r="S45" i="4"/>
  <c r="Q86" i="2"/>
  <c r="Q89" i="2" s="1"/>
  <c r="K54" i="3" s="1"/>
  <c r="R82" i="2"/>
  <c r="R83" i="2" s="1"/>
  <c r="P60" i="2"/>
  <c r="Q61" i="2" s="1"/>
  <c r="Z14" i="2"/>
  <c r="V70" i="2"/>
  <c r="U72" i="2"/>
  <c r="U75" i="2" s="1"/>
  <c r="O53" i="3" s="1"/>
  <c r="V192" i="2"/>
  <c r="P66" i="3" s="1"/>
  <c r="W189" i="2"/>
  <c r="Z15" i="2"/>
  <c r="Z16" i="2"/>
  <c r="Z17" i="2"/>
  <c r="Y19" i="2"/>
  <c r="S48" i="3" s="1"/>
  <c r="O81" i="4"/>
  <c r="O80" i="4"/>
  <c r="U41" i="5"/>
  <c r="T66" i="5"/>
  <c r="T86" i="8"/>
  <c r="U48" i="5"/>
  <c r="Y30" i="2"/>
  <c r="S49" i="3" s="1"/>
  <c r="Z28" i="2"/>
  <c r="Z26" i="2"/>
  <c r="Z27" i="2"/>
  <c r="Z25" i="2"/>
  <c r="Z39" i="2"/>
  <c r="Z38" i="2"/>
  <c r="Z37" i="2"/>
  <c r="Y41" i="2"/>
  <c r="S50" i="3" s="1"/>
  <c r="AB8" i="2"/>
  <c r="AB32" i="2" s="1"/>
  <c r="AB21" i="2" s="1"/>
  <c r="AB10" i="2" s="1"/>
  <c r="AA44" i="2"/>
  <c r="AA36" i="2" s="1"/>
  <c r="P130" i="2"/>
  <c r="Q124" i="2"/>
  <c r="Q125" i="2" s="1"/>
  <c r="Q126" i="2" s="1"/>
  <c r="I55" i="4"/>
  <c r="I59" i="4"/>
  <c r="I58" i="4"/>
  <c r="I56" i="4"/>
  <c r="I57" i="4"/>
  <c r="I60" i="4"/>
  <c r="I68" i="3"/>
  <c r="U183" i="2"/>
  <c r="O65" i="3" s="1"/>
  <c r="V180" i="2"/>
  <c r="N78" i="4"/>
  <c r="N77" i="4"/>
  <c r="O194" i="2"/>
  <c r="I67" i="4"/>
  <c r="I66" i="4"/>
  <c r="T98" i="2"/>
  <c r="T99" i="2" s="1"/>
  <c r="T100" i="2" s="1"/>
  <c r="U98" i="2" s="1"/>
  <c r="U99" i="2" s="1"/>
  <c r="U100" i="2" s="1"/>
  <c r="U46" i="5"/>
  <c r="T84" i="8"/>
  <c r="U58" i="5"/>
  <c r="T96" i="8"/>
  <c r="V59" i="5"/>
  <c r="V97" i="8" s="1"/>
  <c r="U54" i="5"/>
  <c r="T92" i="8"/>
  <c r="AE75" i="4"/>
  <c r="AE73" i="4"/>
  <c r="AE74" i="4"/>
  <c r="U45" i="5"/>
  <c r="T83" i="8"/>
  <c r="U44" i="5"/>
  <c r="T82" i="8"/>
  <c r="V47" i="5"/>
  <c r="U85" i="8"/>
  <c r="W52" i="5"/>
  <c r="V90" i="8"/>
  <c r="BD74" i="4"/>
  <c r="BD75" i="4"/>
  <c r="BD73" i="4"/>
  <c r="U53" i="5"/>
  <c r="T91" i="8"/>
  <c r="W50" i="5"/>
  <c r="V88" i="8"/>
  <c r="U56" i="5"/>
  <c r="T94" i="8"/>
  <c r="U57" i="5"/>
  <c r="T95" i="8"/>
  <c r="AF42" i="5"/>
  <c r="AE80" i="8"/>
  <c r="U55" i="5"/>
  <c r="T93" i="8"/>
  <c r="W43" i="5"/>
  <c r="V81" i="8"/>
  <c r="V51" i="5"/>
  <c r="U89" i="8"/>
  <c r="U49" i="5"/>
  <c r="T87" i="8"/>
  <c r="S71" i="4"/>
  <c r="S70" i="4"/>
  <c r="S69" i="4"/>
  <c r="P107" i="8"/>
  <c r="P62" i="9" s="1"/>
  <c r="P42" i="29"/>
  <c r="Q39" i="29" s="1"/>
  <c r="U26" i="29"/>
  <c r="U24" i="29" s="1"/>
  <c r="W44" i="3"/>
  <c r="W41" i="3" s="1"/>
  <c r="S137" i="2"/>
  <c r="R143" i="2"/>
  <c r="L59" i="3" s="1"/>
  <c r="AB115" i="2"/>
  <c r="AC128" i="2"/>
  <c r="AE141" i="2"/>
  <c r="Z49" i="2"/>
  <c r="Z51" i="2"/>
  <c r="Z50" i="2"/>
  <c r="Z71" i="2"/>
  <c r="Z73" i="2"/>
  <c r="Z85" i="2"/>
  <c r="Z87" i="2"/>
  <c r="Z64" i="2"/>
  <c r="Z155" i="2"/>
  <c r="Z156" i="2"/>
  <c r="Z151" i="2"/>
  <c r="Z153" i="2" s="1"/>
  <c r="T60" i="3" s="1"/>
  <c r="AD102" i="2"/>
  <c r="Y157" i="2"/>
  <c r="Y159" i="2" s="1"/>
  <c r="Y53" i="2"/>
  <c r="S51" i="3" s="1"/>
  <c r="AL170" i="2"/>
  <c r="AF63" i="3" s="1"/>
  <c r="AM168" i="2"/>
  <c r="BL172" i="2"/>
  <c r="BK174" i="2"/>
  <c r="BE64" i="3" s="1"/>
  <c r="AA6" i="2"/>
  <c r="Z150" i="2"/>
  <c r="Z110" i="2"/>
  <c r="Z97" i="2"/>
  <c r="Z123" i="2"/>
  <c r="Z136" i="2"/>
  <c r="Z48" i="2"/>
  <c r="R112" i="2"/>
  <c r="R113" i="2" s="1"/>
  <c r="AY400" i="2"/>
  <c r="BK400" i="2"/>
  <c r="AV71" i="6"/>
  <c r="BH59" i="6"/>
  <c r="S69" i="6"/>
  <c r="R72" i="6"/>
  <c r="T65" i="6"/>
  <c r="A25" i="14"/>
  <c r="X64" i="5" l="1"/>
  <c r="W102" i="8"/>
  <c r="Z19" i="2"/>
  <c r="T48" i="3" s="1"/>
  <c r="Y62" i="5"/>
  <c r="X100" i="8"/>
  <c r="X63" i="5"/>
  <c r="W101" i="8"/>
  <c r="P62" i="2"/>
  <c r="Q60" i="2" s="1"/>
  <c r="R61" i="2" s="1"/>
  <c r="S53" i="4"/>
  <c r="S51" i="4"/>
  <c r="S52" i="4"/>
  <c r="AA61" i="5"/>
  <c r="Z99" i="8"/>
  <c r="U47" i="4"/>
  <c r="T45" i="4"/>
  <c r="S81" i="2"/>
  <c r="R86" i="2"/>
  <c r="R89" i="2" s="1"/>
  <c r="L54" i="3" s="1"/>
  <c r="S82" i="2"/>
  <c r="K62" i="4"/>
  <c r="K63" i="4"/>
  <c r="K64" i="4"/>
  <c r="AA17" i="2"/>
  <c r="AA16" i="2"/>
  <c r="AA15" i="2"/>
  <c r="W70" i="2"/>
  <c r="V72" i="2"/>
  <c r="V75" i="2" s="1"/>
  <c r="P53" i="3" s="1"/>
  <c r="W192" i="2"/>
  <c r="Q66" i="3" s="1"/>
  <c r="X189" i="2"/>
  <c r="AA14" i="2"/>
  <c r="I66" i="8"/>
  <c r="I53" i="9" s="1"/>
  <c r="I85" i="4"/>
  <c r="I84" i="4"/>
  <c r="I83" i="4"/>
  <c r="P80" i="4"/>
  <c r="P81" i="4"/>
  <c r="V41" i="5"/>
  <c r="U66" i="5"/>
  <c r="V48" i="5"/>
  <c r="U86" i="8"/>
  <c r="Z30" i="2"/>
  <c r="T49" i="3" s="1"/>
  <c r="AA28" i="2"/>
  <c r="AA26" i="2"/>
  <c r="AA27" i="2"/>
  <c r="AA25" i="2"/>
  <c r="Z41" i="2"/>
  <c r="T50" i="3" s="1"/>
  <c r="AA39" i="2"/>
  <c r="AA38" i="2"/>
  <c r="AA37" i="2"/>
  <c r="AC8" i="2"/>
  <c r="AC32" i="2" s="1"/>
  <c r="AC21" i="2" s="1"/>
  <c r="AC10" i="2" s="1"/>
  <c r="AB44" i="2"/>
  <c r="AB36" i="2" s="1"/>
  <c r="O199" i="2"/>
  <c r="I73" i="3" s="1"/>
  <c r="O198" i="2"/>
  <c r="I72" i="3" s="1"/>
  <c r="O197" i="2"/>
  <c r="I71" i="3" s="1"/>
  <c r="J58" i="3"/>
  <c r="V183" i="2"/>
  <c r="P65" i="3" s="1"/>
  <c r="W180" i="2"/>
  <c r="O78" i="4"/>
  <c r="O77" i="4"/>
  <c r="P65" i="2"/>
  <c r="J52" i="3" s="1"/>
  <c r="R124" i="2"/>
  <c r="R125" i="2" s="1"/>
  <c r="R126" i="2" s="1"/>
  <c r="Q130" i="2"/>
  <c r="T104" i="2"/>
  <c r="N56" i="3" s="1"/>
  <c r="P64" i="9"/>
  <c r="V54" i="5"/>
  <c r="U92" i="8"/>
  <c r="V56" i="5"/>
  <c r="U94" i="8"/>
  <c r="BE74" i="4"/>
  <c r="BE73" i="4"/>
  <c r="BE75" i="4"/>
  <c r="W59" i="5"/>
  <c r="W97" i="8" s="1"/>
  <c r="V55" i="5"/>
  <c r="U93" i="8"/>
  <c r="X50" i="5"/>
  <c r="W88" i="8"/>
  <c r="X52" i="5"/>
  <c r="W90" i="8"/>
  <c r="V45" i="5"/>
  <c r="U83" i="8"/>
  <c r="W51" i="5"/>
  <c r="V89" i="8"/>
  <c r="V57" i="5"/>
  <c r="U95" i="8"/>
  <c r="W47" i="5"/>
  <c r="V85" i="8"/>
  <c r="V58" i="5"/>
  <c r="U96" i="8"/>
  <c r="X43" i="5"/>
  <c r="W81" i="8"/>
  <c r="V44" i="5"/>
  <c r="U82" i="8"/>
  <c r="AF75" i="4"/>
  <c r="AF73" i="4"/>
  <c r="AF74" i="4"/>
  <c r="V49" i="5"/>
  <c r="U87" i="8"/>
  <c r="AG42" i="5"/>
  <c r="AF80" i="8"/>
  <c r="V53" i="5"/>
  <c r="U91" i="8"/>
  <c r="V46" i="5"/>
  <c r="U84" i="8"/>
  <c r="T69" i="4"/>
  <c r="T71" i="4"/>
  <c r="T70" i="4"/>
  <c r="Q41" i="29"/>
  <c r="Q42" i="29" s="1"/>
  <c r="R39" i="29" s="1"/>
  <c r="V26" i="29"/>
  <c r="V24" i="29" s="1"/>
  <c r="X44" i="3"/>
  <c r="X41" i="3" s="1"/>
  <c r="Z53" i="2"/>
  <c r="T51" i="3" s="1"/>
  <c r="V98" i="2"/>
  <c r="U104" i="2"/>
  <c r="O56" i="3" s="1"/>
  <c r="AN168" i="2"/>
  <c r="AM170" i="2"/>
  <c r="AG63" i="3" s="1"/>
  <c r="AA49" i="2"/>
  <c r="AA50" i="2"/>
  <c r="AA51" i="2"/>
  <c r="AA64" i="2"/>
  <c r="AA73" i="2"/>
  <c r="AA71" i="2"/>
  <c r="AA85" i="2"/>
  <c r="AA87" i="2"/>
  <c r="AA151" i="2"/>
  <c r="AA153" i="2" s="1"/>
  <c r="U60" i="3" s="1"/>
  <c r="AA155" i="2"/>
  <c r="AA156" i="2"/>
  <c r="AE102" i="2"/>
  <c r="Z157" i="2"/>
  <c r="Z159" i="2" s="1"/>
  <c r="AD128" i="2"/>
  <c r="AB6" i="2"/>
  <c r="AF141" i="2"/>
  <c r="AC115" i="2"/>
  <c r="S111" i="2"/>
  <c r="R117" i="2"/>
  <c r="L57" i="3" s="1"/>
  <c r="AA150" i="2"/>
  <c r="AA110" i="2"/>
  <c r="AA97" i="2"/>
  <c r="AA123" i="2"/>
  <c r="AA136" i="2"/>
  <c r="AA48" i="2"/>
  <c r="BL174" i="2"/>
  <c r="BF64" i="3" s="1"/>
  <c r="BM172" i="2"/>
  <c r="S138" i="2"/>
  <c r="S139" i="2" s="1"/>
  <c r="AW71" i="6"/>
  <c r="BI59" i="6"/>
  <c r="S72" i="6"/>
  <c r="U65" i="6"/>
  <c r="T69" i="6"/>
  <c r="A26" i="14"/>
  <c r="AB61" i="5" l="1"/>
  <c r="AA99" i="8"/>
  <c r="Z62" i="5"/>
  <c r="Y100" i="8"/>
  <c r="T53" i="4"/>
  <c r="T52" i="4"/>
  <c r="T51" i="4"/>
  <c r="S83" i="2"/>
  <c r="Y63" i="5"/>
  <c r="X101" i="8"/>
  <c r="Y64" i="5"/>
  <c r="X102" i="8"/>
  <c r="V47" i="4"/>
  <c r="U45" i="4"/>
  <c r="S86" i="2"/>
  <c r="S89" i="2" s="1"/>
  <c r="M54" i="3" s="1"/>
  <c r="T82" i="2"/>
  <c r="L63" i="4"/>
  <c r="L64" i="4"/>
  <c r="L62" i="4"/>
  <c r="T81" i="2"/>
  <c r="U81" i="2" s="1"/>
  <c r="AB14" i="2"/>
  <c r="X70" i="2"/>
  <c r="W72" i="2"/>
  <c r="W75" i="2" s="1"/>
  <c r="Q53" i="3" s="1"/>
  <c r="AB16" i="2"/>
  <c r="AB17" i="2"/>
  <c r="AB15" i="2"/>
  <c r="X192" i="2"/>
  <c r="R66" i="3" s="1"/>
  <c r="Y189" i="2"/>
  <c r="Q81" i="4"/>
  <c r="Q80" i="4"/>
  <c r="AA19" i="2"/>
  <c r="U48" i="3" s="1"/>
  <c r="W41" i="5"/>
  <c r="V66" i="5"/>
  <c r="V86" i="8"/>
  <c r="W48" i="5"/>
  <c r="AA30" i="2"/>
  <c r="U49" i="3" s="1"/>
  <c r="AB25" i="2"/>
  <c r="AB26" i="2"/>
  <c r="AB27" i="2"/>
  <c r="AB28" i="2"/>
  <c r="AB38" i="2"/>
  <c r="AB39" i="2"/>
  <c r="AB37" i="2"/>
  <c r="AA41" i="2"/>
  <c r="U50" i="3" s="1"/>
  <c r="AD8" i="2"/>
  <c r="AD32" i="2" s="1"/>
  <c r="AD21" i="2" s="1"/>
  <c r="AD10" i="2" s="1"/>
  <c r="AC44" i="2"/>
  <c r="AC36" i="2" s="1"/>
  <c r="P194" i="2"/>
  <c r="P198" i="2" s="1"/>
  <c r="J72" i="3" s="1"/>
  <c r="W183" i="2"/>
  <c r="Q65" i="3" s="1"/>
  <c r="X180" i="2"/>
  <c r="R130" i="2"/>
  <c r="L58" i="3" s="1"/>
  <c r="L67" i="4" s="1"/>
  <c r="S124" i="2"/>
  <c r="S125" i="2" s="1"/>
  <c r="S126" i="2" s="1"/>
  <c r="J59" i="4"/>
  <c r="J60" i="4"/>
  <c r="J58" i="4"/>
  <c r="J56" i="4"/>
  <c r="J55" i="4"/>
  <c r="J57" i="4"/>
  <c r="J68" i="3"/>
  <c r="J66" i="4"/>
  <c r="J67" i="4"/>
  <c r="P78" i="4"/>
  <c r="P77" i="4"/>
  <c r="K58" i="3"/>
  <c r="Q62" i="2"/>
  <c r="BF74" i="4"/>
  <c r="BF75" i="4"/>
  <c r="BF73" i="4"/>
  <c r="W53" i="5"/>
  <c r="V91" i="8"/>
  <c r="AG75" i="4"/>
  <c r="AG74" i="4"/>
  <c r="AG73" i="4"/>
  <c r="W44" i="5"/>
  <c r="V82" i="8"/>
  <c r="W57" i="5"/>
  <c r="V95" i="8"/>
  <c r="Y50" i="5"/>
  <c r="X88" i="8"/>
  <c r="Y52" i="5"/>
  <c r="X90" i="8"/>
  <c r="AH42" i="5"/>
  <c r="AG80" i="8"/>
  <c r="W56" i="5"/>
  <c r="V94" i="8"/>
  <c r="Y43" i="5"/>
  <c r="X81" i="8"/>
  <c r="X51" i="5"/>
  <c r="W89" i="8"/>
  <c r="W55" i="5"/>
  <c r="V93" i="8"/>
  <c r="X47" i="5"/>
  <c r="W85" i="8"/>
  <c r="W46" i="5"/>
  <c r="V84" i="8"/>
  <c r="W49" i="5"/>
  <c r="V87" i="8"/>
  <c r="W54" i="5"/>
  <c r="V92" i="8"/>
  <c r="W58" i="5"/>
  <c r="V96" i="8"/>
  <c r="W45" i="5"/>
  <c r="V83" i="8"/>
  <c r="X59" i="5"/>
  <c r="X97" i="8" s="1"/>
  <c r="U71" i="4"/>
  <c r="U70" i="4"/>
  <c r="U69" i="4"/>
  <c r="R41" i="29"/>
  <c r="R107" i="8" s="1"/>
  <c r="Q107" i="8"/>
  <c r="Q62" i="9" s="1"/>
  <c r="W26" i="29"/>
  <c r="W24" i="29" s="1"/>
  <c r="Y44" i="3"/>
  <c r="Y41" i="3" s="1"/>
  <c r="AA53" i="2"/>
  <c r="U51" i="3" s="1"/>
  <c r="AB49" i="2"/>
  <c r="AB64" i="2"/>
  <c r="AB50" i="2"/>
  <c r="AB85" i="2"/>
  <c r="AB87" i="2"/>
  <c r="AB51" i="2"/>
  <c r="AB73" i="2"/>
  <c r="AB71" i="2"/>
  <c r="AB151" i="2"/>
  <c r="AB153" i="2" s="1"/>
  <c r="V60" i="3" s="1"/>
  <c r="AB155" i="2"/>
  <c r="AB156" i="2"/>
  <c r="AB150" i="2"/>
  <c r="AB123" i="2"/>
  <c r="AB136" i="2"/>
  <c r="AB110" i="2"/>
  <c r="AB97" i="2"/>
  <c r="AB48" i="2"/>
  <c r="AE128" i="2"/>
  <c r="AF102" i="2"/>
  <c r="AG141" i="2"/>
  <c r="S112" i="2"/>
  <c r="S113" i="2" s="1"/>
  <c r="AO168" i="2"/>
  <c r="AN170" i="2"/>
  <c r="AH63" i="3" s="1"/>
  <c r="V99" i="2"/>
  <c r="V100" i="2" s="1"/>
  <c r="T137" i="2"/>
  <c r="S143" i="2"/>
  <c r="M59" i="3" s="1"/>
  <c r="BM174" i="2"/>
  <c r="BG64" i="3" s="1"/>
  <c r="BN172" i="2"/>
  <c r="AD115" i="2"/>
  <c r="AC6" i="2"/>
  <c r="AA157" i="2"/>
  <c r="AA159" i="2" s="1"/>
  <c r="AX71" i="6"/>
  <c r="BJ59" i="6"/>
  <c r="U69" i="6"/>
  <c r="V65" i="6"/>
  <c r="W65" i="6" s="1"/>
  <c r="X65" i="6" s="1"/>
  <c r="Y65" i="6" s="1"/>
  <c r="Z65" i="6" s="1"/>
  <c r="AA65" i="6" s="1"/>
  <c r="AB65" i="6" s="1"/>
  <c r="AC65" i="6" s="1"/>
  <c r="AD65" i="6" s="1"/>
  <c r="AE65" i="6" s="1"/>
  <c r="AF65" i="6" s="1"/>
  <c r="AG65" i="6" s="1"/>
  <c r="T72" i="6"/>
  <c r="A27" i="14"/>
  <c r="AB19" i="2" l="1"/>
  <c r="V48" i="3" s="1"/>
  <c r="U53" i="4"/>
  <c r="U52" i="4"/>
  <c r="U51" i="4"/>
  <c r="Z64" i="5"/>
  <c r="Y102" i="8"/>
  <c r="AA62" i="5"/>
  <c r="Z100" i="8"/>
  <c r="Z63" i="5"/>
  <c r="Y101" i="8"/>
  <c r="AC61" i="5"/>
  <c r="AB99" i="8"/>
  <c r="W47" i="4"/>
  <c r="V45" i="4"/>
  <c r="T83" i="2"/>
  <c r="M64" i="4"/>
  <c r="M63" i="4"/>
  <c r="M62" i="4"/>
  <c r="AC17" i="2"/>
  <c r="AC16" i="2"/>
  <c r="AC15" i="2"/>
  <c r="Y192" i="2"/>
  <c r="S66" i="3" s="1"/>
  <c r="Z189" i="2"/>
  <c r="R81" i="4"/>
  <c r="R80" i="4"/>
  <c r="Y70" i="2"/>
  <c r="X72" i="2"/>
  <c r="X75" i="2" s="1"/>
  <c r="R53" i="3" s="1"/>
  <c r="J66" i="8"/>
  <c r="J53" i="9" s="1"/>
  <c r="J85" i="4"/>
  <c r="J84" i="4"/>
  <c r="J83" i="4"/>
  <c r="AC14" i="2"/>
  <c r="X41" i="5"/>
  <c r="W66" i="5"/>
  <c r="X48" i="5"/>
  <c r="W86" i="8"/>
  <c r="AB30" i="2"/>
  <c r="V49" i="3" s="1"/>
  <c r="AC26" i="2"/>
  <c r="AC27" i="2"/>
  <c r="AC28" i="2"/>
  <c r="AC25" i="2"/>
  <c r="P197" i="2"/>
  <c r="J71" i="3" s="1"/>
  <c r="AC39" i="2"/>
  <c r="AC37" i="2"/>
  <c r="AC38" i="2"/>
  <c r="AB41" i="2"/>
  <c r="V50" i="3" s="1"/>
  <c r="P199" i="2"/>
  <c r="J73" i="3" s="1"/>
  <c r="AE8" i="2"/>
  <c r="AE32" i="2" s="1"/>
  <c r="AE21" i="2" s="1"/>
  <c r="AE10" i="2" s="1"/>
  <c r="AD44" i="2"/>
  <c r="AD36" i="2" s="1"/>
  <c r="L66" i="4"/>
  <c r="Q65" i="2"/>
  <c r="R60" i="2"/>
  <c r="K67" i="4"/>
  <c r="K66" i="4"/>
  <c r="T124" i="2"/>
  <c r="T125" i="2" s="1"/>
  <c r="T126" i="2" s="1"/>
  <c r="S130" i="2"/>
  <c r="M58" i="3" s="1"/>
  <c r="X183" i="2"/>
  <c r="R65" i="3" s="1"/>
  <c r="Y180" i="2"/>
  <c r="Q77" i="4"/>
  <c r="Q78" i="4"/>
  <c r="X44" i="5"/>
  <c r="W82" i="8"/>
  <c r="BG73" i="4"/>
  <c r="BG74" i="4"/>
  <c r="BG75" i="4"/>
  <c r="R62" i="9"/>
  <c r="Q64" i="9"/>
  <c r="Y59" i="5"/>
  <c r="Y97" i="8" s="1"/>
  <c r="X49" i="5"/>
  <c r="W87" i="8"/>
  <c r="Y51" i="5"/>
  <c r="X89" i="8"/>
  <c r="Z52" i="5"/>
  <c r="Y90" i="8"/>
  <c r="AI42" i="5"/>
  <c r="AH80" i="8"/>
  <c r="R42" i="29"/>
  <c r="S39" i="29" s="1"/>
  <c r="S41" i="29" s="1"/>
  <c r="X45" i="5"/>
  <c r="W83" i="8"/>
  <c r="X46" i="5"/>
  <c r="W84" i="8"/>
  <c r="Z43" i="5"/>
  <c r="Y81" i="8"/>
  <c r="Z50" i="5"/>
  <c r="Y88" i="8"/>
  <c r="X53" i="5"/>
  <c r="W91" i="8"/>
  <c r="X58" i="5"/>
  <c r="W96" i="8"/>
  <c r="Y47" i="5"/>
  <c r="X85" i="8"/>
  <c r="X56" i="5"/>
  <c r="W94" i="8"/>
  <c r="X57" i="5"/>
  <c r="W95" i="8"/>
  <c r="X55" i="5"/>
  <c r="W93" i="8"/>
  <c r="AH75" i="4"/>
  <c r="AH74" i="4"/>
  <c r="AH73" i="4"/>
  <c r="X54" i="5"/>
  <c r="W92" i="8"/>
  <c r="V71" i="4"/>
  <c r="V70" i="4"/>
  <c r="V69" i="4"/>
  <c r="X26" i="29"/>
  <c r="X24" i="29" s="1"/>
  <c r="Z44" i="3"/>
  <c r="Z41" i="3" s="1"/>
  <c r="AB157" i="2"/>
  <c r="AB159" i="2" s="1"/>
  <c r="AB53" i="2"/>
  <c r="V51" i="3" s="1"/>
  <c r="BO172" i="2"/>
  <c r="BN174" i="2"/>
  <c r="BH64" i="3" s="1"/>
  <c r="AC51" i="2"/>
  <c r="AC49" i="2"/>
  <c r="AC50" i="2"/>
  <c r="AC64" i="2"/>
  <c r="AC71" i="2"/>
  <c r="AC85" i="2"/>
  <c r="AC87" i="2"/>
  <c r="AC73" i="2"/>
  <c r="AC151" i="2"/>
  <c r="AC153" i="2" s="1"/>
  <c r="W60" i="3" s="1"/>
  <c r="AC155" i="2"/>
  <c r="AC156" i="2"/>
  <c r="AE115" i="2"/>
  <c r="T111" i="2"/>
  <c r="S117" i="2"/>
  <c r="M57" i="3" s="1"/>
  <c r="AG102" i="2"/>
  <c r="AD6" i="2"/>
  <c r="W98" i="2"/>
  <c r="V104" i="2"/>
  <c r="P56" i="3" s="1"/>
  <c r="AC136" i="2"/>
  <c r="AC150" i="2"/>
  <c r="AC123" i="2"/>
  <c r="AC110" i="2"/>
  <c r="AC97" i="2"/>
  <c r="AC48" i="2"/>
  <c r="T138" i="2"/>
  <c r="T139" i="2" s="1"/>
  <c r="AO170" i="2"/>
  <c r="AI63" i="3" s="1"/>
  <c r="AP168" i="2"/>
  <c r="AH141" i="2"/>
  <c r="AF128" i="2"/>
  <c r="AY71" i="6"/>
  <c r="BK59" i="6"/>
  <c r="AH65" i="6"/>
  <c r="AI65" i="6" s="1"/>
  <c r="AJ65" i="6" s="1"/>
  <c r="AK65" i="6" s="1"/>
  <c r="AL65" i="6" s="1"/>
  <c r="AM65" i="6" s="1"/>
  <c r="AN65" i="6" s="1"/>
  <c r="AO65" i="6" s="1"/>
  <c r="AP65" i="6" s="1"/>
  <c r="AQ65" i="6" s="1"/>
  <c r="AR65" i="6" s="1"/>
  <c r="AS65" i="6" s="1"/>
  <c r="U72" i="6"/>
  <c r="V69" i="6"/>
  <c r="W69" i="6" s="1"/>
  <c r="X69" i="6" s="1"/>
  <c r="Y69" i="6" s="1"/>
  <c r="Z69" i="6" s="1"/>
  <c r="AA69" i="6" s="1"/>
  <c r="AB69" i="6" s="1"/>
  <c r="AC69" i="6" s="1"/>
  <c r="AD69" i="6" s="1"/>
  <c r="AE69" i="6" s="1"/>
  <c r="AF69" i="6" s="1"/>
  <c r="AG69" i="6" s="1"/>
  <c r="AD61" i="5" l="1"/>
  <c r="AC99" i="8"/>
  <c r="AB62" i="5"/>
  <c r="AA100" i="8"/>
  <c r="AA63" i="5"/>
  <c r="Z101" i="8"/>
  <c r="AA64" i="5"/>
  <c r="Z102" i="8"/>
  <c r="V53" i="4"/>
  <c r="V52" i="4"/>
  <c r="V51" i="4"/>
  <c r="X47" i="4"/>
  <c r="W45" i="4"/>
  <c r="T86" i="2"/>
  <c r="T89" i="2" s="1"/>
  <c r="N54" i="3" s="1"/>
  <c r="U82" i="2"/>
  <c r="Z70" i="2"/>
  <c r="Y72" i="2"/>
  <c r="Y75" i="2" s="1"/>
  <c r="S53" i="3" s="1"/>
  <c r="AD14" i="2"/>
  <c r="AC19" i="2"/>
  <c r="W48" i="3" s="1"/>
  <c r="S81" i="4"/>
  <c r="S80" i="4"/>
  <c r="AD15" i="2"/>
  <c r="AD17" i="2"/>
  <c r="AD16" i="2"/>
  <c r="Z192" i="2"/>
  <c r="T66" i="3" s="1"/>
  <c r="AA189" i="2"/>
  <c r="Y41" i="5"/>
  <c r="X66" i="5"/>
  <c r="X86" i="8"/>
  <c r="Y48" i="5"/>
  <c r="S42" i="29"/>
  <c r="T39" i="29" s="1"/>
  <c r="T41" i="29" s="1"/>
  <c r="T107" i="8" s="1"/>
  <c r="AC30" i="2"/>
  <c r="W49" i="3" s="1"/>
  <c r="AD27" i="2"/>
  <c r="AD28" i="2"/>
  <c r="AD26" i="2"/>
  <c r="AD25" i="2"/>
  <c r="AC41" i="2"/>
  <c r="W50" i="3" s="1"/>
  <c r="AD38" i="2"/>
  <c r="AD39" i="2"/>
  <c r="AD37" i="2"/>
  <c r="AF8" i="2"/>
  <c r="AF32" i="2" s="1"/>
  <c r="AF21" i="2" s="1"/>
  <c r="AF10" i="2" s="1"/>
  <c r="AE44" i="2"/>
  <c r="AE36" i="2" s="1"/>
  <c r="Y183" i="2"/>
  <c r="S65" i="3" s="1"/>
  <c r="Z180" i="2"/>
  <c r="R78" i="4"/>
  <c r="R77" i="4"/>
  <c r="U124" i="2"/>
  <c r="U125" i="2" s="1"/>
  <c r="U126" i="2" s="1"/>
  <c r="T130" i="2"/>
  <c r="N58" i="3" s="1"/>
  <c r="S61" i="2"/>
  <c r="R62" i="2"/>
  <c r="K52" i="3"/>
  <c r="Q194" i="2"/>
  <c r="AA52" i="5"/>
  <c r="Z90" i="8"/>
  <c r="R64" i="9"/>
  <c r="BH73" i="4"/>
  <c r="BH74" i="4"/>
  <c r="BH75" i="4"/>
  <c r="Y55" i="5"/>
  <c r="X93" i="8"/>
  <c r="Y58" i="5"/>
  <c r="X96" i="8"/>
  <c r="Y46" i="5"/>
  <c r="X84" i="8"/>
  <c r="AI75" i="4"/>
  <c r="AI73" i="4"/>
  <c r="AI74" i="4"/>
  <c r="Z51" i="5"/>
  <c r="Y89" i="8"/>
  <c r="Y57" i="5"/>
  <c r="X95" i="8"/>
  <c r="Y53" i="5"/>
  <c r="X91" i="8"/>
  <c r="Y45" i="5"/>
  <c r="X83" i="8"/>
  <c r="Y54" i="5"/>
  <c r="X92" i="8"/>
  <c r="Y49" i="5"/>
  <c r="X87" i="8"/>
  <c r="Y56" i="5"/>
  <c r="X94" i="8"/>
  <c r="AA50" i="5"/>
  <c r="Z88" i="8"/>
  <c r="Y44" i="5"/>
  <c r="X82" i="8"/>
  <c r="AJ42" i="5"/>
  <c r="AI80" i="8"/>
  <c r="Z59" i="5"/>
  <c r="Z97" i="8" s="1"/>
  <c r="Z47" i="5"/>
  <c r="Y85" i="8"/>
  <c r="AA43" i="5"/>
  <c r="Z81" i="8"/>
  <c r="W71" i="4"/>
  <c r="W70" i="4"/>
  <c r="W69" i="4"/>
  <c r="M67" i="4"/>
  <c r="M66" i="4"/>
  <c r="AC157" i="2"/>
  <c r="AC159" i="2" s="1"/>
  <c r="AC53" i="2"/>
  <c r="W51" i="3" s="1"/>
  <c r="S107" i="8"/>
  <c r="S62" i="9" s="1"/>
  <c r="Y26" i="29"/>
  <c r="Y24" i="29" s="1"/>
  <c r="AA44" i="3"/>
  <c r="AA41" i="3" s="1"/>
  <c r="AP170" i="2"/>
  <c r="AJ63" i="3" s="1"/>
  <c r="AQ168" i="2"/>
  <c r="W99" i="2"/>
  <c r="W100" i="2" s="1"/>
  <c r="AD48" i="2"/>
  <c r="AD150" i="2"/>
  <c r="AD123" i="2"/>
  <c r="AD136" i="2"/>
  <c r="AD110" i="2"/>
  <c r="AD97" i="2"/>
  <c r="U137" i="2"/>
  <c r="T143" i="2"/>
  <c r="N59" i="3" s="1"/>
  <c r="AE6" i="2"/>
  <c r="AH102" i="2"/>
  <c r="AF115" i="2"/>
  <c r="BP172" i="2"/>
  <c r="BO174" i="2"/>
  <c r="BI64" i="3" s="1"/>
  <c r="AG128" i="2"/>
  <c r="T112" i="2"/>
  <c r="T113" i="2" s="1"/>
  <c r="AI141" i="2"/>
  <c r="AD50" i="2"/>
  <c r="AD51" i="2"/>
  <c r="AD49" i="2"/>
  <c r="AD71" i="2"/>
  <c r="AD73" i="2"/>
  <c r="AD64" i="2"/>
  <c r="AD85" i="2"/>
  <c r="AD87" i="2"/>
  <c r="AD151" i="2"/>
  <c r="AD153" i="2" s="1"/>
  <c r="X60" i="3" s="1"/>
  <c r="AD156" i="2"/>
  <c r="AD155" i="2"/>
  <c r="AT65" i="6"/>
  <c r="AZ71" i="6"/>
  <c r="BL59" i="6"/>
  <c r="AH69" i="6"/>
  <c r="AI69" i="6" s="1"/>
  <c r="AJ69" i="6" s="1"/>
  <c r="AK69" i="6" s="1"/>
  <c r="AL69" i="6" s="1"/>
  <c r="AM69" i="6" s="1"/>
  <c r="AN69" i="6" s="1"/>
  <c r="AO69" i="6" s="1"/>
  <c r="AP69" i="6" s="1"/>
  <c r="AQ69" i="6" s="1"/>
  <c r="AR69" i="6" s="1"/>
  <c r="AS69" i="6" s="1"/>
  <c r="V72" i="6"/>
  <c r="W72" i="6" s="1"/>
  <c r="X72" i="6" s="1"/>
  <c r="Y72" i="6" s="1"/>
  <c r="Z72" i="6" s="1"/>
  <c r="AA72" i="6" s="1"/>
  <c r="AB72" i="6" s="1"/>
  <c r="AC72" i="6" s="1"/>
  <c r="AD72" i="6" s="1"/>
  <c r="AE72" i="6" s="1"/>
  <c r="AF72" i="6" s="1"/>
  <c r="AG72" i="6" s="1"/>
  <c r="W51" i="4" l="1"/>
  <c r="W52" i="4"/>
  <c r="W53" i="4"/>
  <c r="AB64" i="5"/>
  <c r="AA102" i="8"/>
  <c r="AC62" i="5"/>
  <c r="AB100" i="8"/>
  <c r="AB63" i="5"/>
  <c r="AA101" i="8"/>
  <c r="AE61" i="5"/>
  <c r="AD99" i="8"/>
  <c r="Y47" i="4"/>
  <c r="X45" i="4"/>
  <c r="U83" i="2"/>
  <c r="V81" i="2"/>
  <c r="N63" i="4"/>
  <c r="N62" i="4"/>
  <c r="N64" i="4"/>
  <c r="AA192" i="2"/>
  <c r="U66" i="3" s="1"/>
  <c r="AB189" i="2"/>
  <c r="AE14" i="2"/>
  <c r="T81" i="4"/>
  <c r="T80" i="4"/>
  <c r="AE17" i="2"/>
  <c r="AE15" i="2"/>
  <c r="AE16" i="2"/>
  <c r="AD19" i="2"/>
  <c r="X48" i="3" s="1"/>
  <c r="Z72" i="2"/>
  <c r="Z75" i="2" s="1"/>
  <c r="T53" i="3" s="1"/>
  <c r="AA70" i="2"/>
  <c r="Z41" i="5"/>
  <c r="Y66" i="5"/>
  <c r="Z48" i="5"/>
  <c r="Y86" i="8"/>
  <c r="T42" i="29"/>
  <c r="U39" i="29" s="1"/>
  <c r="U41" i="29" s="1"/>
  <c r="U42" i="29" s="1"/>
  <c r="V39" i="29" s="1"/>
  <c r="AD30" i="2"/>
  <c r="X49" i="3" s="1"/>
  <c r="AE27" i="2"/>
  <c r="AE28" i="2"/>
  <c r="AE26" i="2"/>
  <c r="AE25" i="2"/>
  <c r="AE38" i="2"/>
  <c r="AE39" i="2"/>
  <c r="AE37" i="2"/>
  <c r="AD41" i="2"/>
  <c r="X50" i="3" s="1"/>
  <c r="AG8" i="2"/>
  <c r="AG32" i="2" s="1"/>
  <c r="AG21" i="2" s="1"/>
  <c r="AG10" i="2" s="1"/>
  <c r="AF44" i="2"/>
  <c r="AF36" i="2" s="1"/>
  <c r="S60" i="2"/>
  <c r="T61" i="2" s="1"/>
  <c r="R65" i="2"/>
  <c r="S78" i="4"/>
  <c r="S77" i="4"/>
  <c r="K58" i="4"/>
  <c r="K57" i="4"/>
  <c r="K60" i="4"/>
  <c r="K59" i="4"/>
  <c r="K55" i="4"/>
  <c r="K56" i="4"/>
  <c r="K68" i="3"/>
  <c r="V124" i="2"/>
  <c r="V125" i="2" s="1"/>
  <c r="V126" i="2" s="1"/>
  <c r="W124" i="2" s="1"/>
  <c r="U130" i="2"/>
  <c r="O58" i="3" s="1"/>
  <c r="Q198" i="2"/>
  <c r="K72" i="3" s="1"/>
  <c r="Q199" i="2"/>
  <c r="K73" i="3" s="1"/>
  <c r="Q197" i="2"/>
  <c r="K71" i="3" s="1"/>
  <c r="Z183" i="2"/>
  <c r="T65" i="3" s="1"/>
  <c r="AA180" i="2"/>
  <c r="T62" i="9"/>
  <c r="S64" i="9"/>
  <c r="Z55" i="5"/>
  <c r="Y93" i="8"/>
  <c r="AA47" i="5"/>
  <c r="Z85" i="8"/>
  <c r="AA88" i="8"/>
  <c r="AB50" i="5"/>
  <c r="Z45" i="5"/>
  <c r="Y83" i="8"/>
  <c r="AJ73" i="4"/>
  <c r="AJ75" i="4"/>
  <c r="AJ74" i="4"/>
  <c r="AA59" i="5"/>
  <c r="AA97" i="8" s="1"/>
  <c r="Z56" i="5"/>
  <c r="Y94" i="8"/>
  <c r="Z53" i="5"/>
  <c r="Y91" i="8"/>
  <c r="Z46" i="5"/>
  <c r="Y84" i="8"/>
  <c r="AK42" i="5"/>
  <c r="AJ80" i="8"/>
  <c r="Z49" i="5"/>
  <c r="Y87" i="8"/>
  <c r="Z57" i="5"/>
  <c r="Y95" i="8"/>
  <c r="BI75" i="4"/>
  <c r="BI74" i="4"/>
  <c r="BI73" i="4"/>
  <c r="Z58" i="5"/>
  <c r="Y96" i="8"/>
  <c r="AB43" i="5"/>
  <c r="AA81" i="8"/>
  <c r="Z44" i="5"/>
  <c r="Y82" i="8"/>
  <c r="Z54" i="5"/>
  <c r="Y92" i="8"/>
  <c r="AA51" i="5"/>
  <c r="Z89" i="8"/>
  <c r="AB52" i="5"/>
  <c r="AA90" i="8"/>
  <c r="X71" i="4"/>
  <c r="X70" i="4"/>
  <c r="X69" i="4"/>
  <c r="Z26" i="29"/>
  <c r="Z24" i="29" s="1"/>
  <c r="AB44" i="3"/>
  <c r="AB41" i="3" s="1"/>
  <c r="AD53" i="2"/>
  <c r="X51" i="3" s="1"/>
  <c r="BP174" i="2"/>
  <c r="BJ64" i="3" s="1"/>
  <c r="BQ172" i="2"/>
  <c r="BQ174" i="2" s="1"/>
  <c r="BK64" i="3" s="1"/>
  <c r="AH128" i="2"/>
  <c r="AF6" i="2"/>
  <c r="AJ141" i="2"/>
  <c r="U111" i="2"/>
  <c r="T117" i="2"/>
  <c r="N57" i="3" s="1"/>
  <c r="AI102" i="2"/>
  <c r="AE49" i="2"/>
  <c r="AE50" i="2"/>
  <c r="AE51" i="2"/>
  <c r="AE64" i="2"/>
  <c r="AE73" i="2"/>
  <c r="AE71" i="2"/>
  <c r="AE85" i="2"/>
  <c r="AE87" i="2"/>
  <c r="AE151" i="2"/>
  <c r="AE153" i="2" s="1"/>
  <c r="Y60" i="3" s="1"/>
  <c r="AE155" i="2"/>
  <c r="AE156" i="2"/>
  <c r="U138" i="2"/>
  <c r="U139" i="2" s="1"/>
  <c r="X98" i="2"/>
  <c r="W104" i="2"/>
  <c r="Q56" i="3" s="1"/>
  <c r="AR168" i="2"/>
  <c r="AQ170" i="2"/>
  <c r="AK63" i="3" s="1"/>
  <c r="AE150" i="2"/>
  <c r="AE123" i="2"/>
  <c r="AE110" i="2"/>
  <c r="AE97" i="2"/>
  <c r="AE136" i="2"/>
  <c r="AE48" i="2"/>
  <c r="AD157" i="2"/>
  <c r="AD159" i="2" s="1"/>
  <c r="AG115" i="2"/>
  <c r="AT69" i="6"/>
  <c r="BM59" i="6"/>
  <c r="AU65" i="6"/>
  <c r="BA71" i="6"/>
  <c r="AH72" i="6"/>
  <c r="AI72" i="6" s="1"/>
  <c r="AJ72" i="6" s="1"/>
  <c r="AK72" i="6" s="1"/>
  <c r="AL72" i="6" s="1"/>
  <c r="AM72" i="6" s="1"/>
  <c r="AN72" i="6" s="1"/>
  <c r="AO72" i="6" s="1"/>
  <c r="AP72" i="6" s="1"/>
  <c r="AQ72" i="6" s="1"/>
  <c r="AR72" i="6" s="1"/>
  <c r="AS72" i="6" s="1"/>
  <c r="AC63" i="5" l="1"/>
  <c r="AB101" i="8"/>
  <c r="AC64" i="5"/>
  <c r="AB102" i="8"/>
  <c r="X53" i="4"/>
  <c r="X52" i="4"/>
  <c r="X51" i="4"/>
  <c r="AE19" i="2"/>
  <c r="Y48" i="3" s="1"/>
  <c r="AF61" i="5"/>
  <c r="AE99" i="8"/>
  <c r="AD62" i="5"/>
  <c r="AC100" i="8"/>
  <c r="Z47" i="4"/>
  <c r="Y45" i="4"/>
  <c r="U86" i="2"/>
  <c r="U89" i="2" s="1"/>
  <c r="O54" i="3" s="1"/>
  <c r="V82" i="2"/>
  <c r="V83" i="2" s="1"/>
  <c r="AA72" i="2"/>
  <c r="AA75" i="2" s="1"/>
  <c r="U53" i="3" s="1"/>
  <c r="AB70" i="2"/>
  <c r="AF14" i="2"/>
  <c r="AB192" i="2"/>
  <c r="V66" i="3" s="1"/>
  <c r="AC189" i="2"/>
  <c r="AF17" i="2"/>
  <c r="AF15" i="2"/>
  <c r="AF16" i="2"/>
  <c r="AF19" i="2" s="1"/>
  <c r="Z48" i="3" s="1"/>
  <c r="K66" i="8"/>
  <c r="K53" i="9" s="1"/>
  <c r="K85" i="4"/>
  <c r="K84" i="4"/>
  <c r="K83" i="4"/>
  <c r="U80" i="4"/>
  <c r="U81" i="4"/>
  <c r="AA41" i="5"/>
  <c r="Z66" i="5"/>
  <c r="AA48" i="5"/>
  <c r="Z86" i="8"/>
  <c r="AF26" i="2"/>
  <c r="AF27" i="2"/>
  <c r="AF28" i="2"/>
  <c r="AE30" i="2"/>
  <c r="Y49" i="3" s="1"/>
  <c r="AF25" i="2"/>
  <c r="V130" i="2"/>
  <c r="P58" i="3" s="1"/>
  <c r="AF39" i="2"/>
  <c r="AF37" i="2"/>
  <c r="AF38" i="2"/>
  <c r="AE41" i="2"/>
  <c r="Y50" i="3" s="1"/>
  <c r="AH8" i="2"/>
  <c r="AH32" i="2" s="1"/>
  <c r="AH21" i="2" s="1"/>
  <c r="AH10" i="2" s="1"/>
  <c r="AG44" i="2"/>
  <c r="AG36" i="2" s="1"/>
  <c r="S62" i="2"/>
  <c r="AA183" i="2"/>
  <c r="U65" i="3" s="1"/>
  <c r="AB180" i="2"/>
  <c r="T77" i="4"/>
  <c r="T78" i="4"/>
  <c r="L52" i="3"/>
  <c r="R194" i="2"/>
  <c r="AK73" i="4"/>
  <c r="AK74" i="4"/>
  <c r="AK75" i="4"/>
  <c r="AL42" i="5"/>
  <c r="AK80" i="8"/>
  <c r="AA56" i="5"/>
  <c r="Z94" i="8"/>
  <c r="AB88" i="8"/>
  <c r="AC50" i="5"/>
  <c r="AA54" i="5"/>
  <c r="Z92" i="8"/>
  <c r="AA46" i="5"/>
  <c r="Z84" i="8"/>
  <c r="AB59" i="5"/>
  <c r="AB97" i="8" s="1"/>
  <c r="BJ75" i="4"/>
  <c r="BJ74" i="4"/>
  <c r="BJ73" i="4"/>
  <c r="AA44" i="5"/>
  <c r="Z82" i="8"/>
  <c r="AA85" i="8"/>
  <c r="AB47" i="5"/>
  <c r="AA57" i="5"/>
  <c r="Z95" i="8"/>
  <c r="AB90" i="8"/>
  <c r="AC52" i="5"/>
  <c r="AB81" i="8"/>
  <c r="AC43" i="5"/>
  <c r="AA55" i="5"/>
  <c r="Z93" i="8"/>
  <c r="AA49" i="5"/>
  <c r="Z87" i="8"/>
  <c r="AA53" i="5"/>
  <c r="Z91" i="8"/>
  <c r="BK75" i="4"/>
  <c r="BK74" i="4"/>
  <c r="BK73" i="4"/>
  <c r="AA89" i="8"/>
  <c r="AB51" i="5"/>
  <c r="AA58" i="5"/>
  <c r="Z96" i="8"/>
  <c r="AA45" i="5"/>
  <c r="Z83" i="8"/>
  <c r="T64" i="9"/>
  <c r="Y71" i="4"/>
  <c r="Y70" i="4"/>
  <c r="Y69" i="4"/>
  <c r="N67" i="4"/>
  <c r="N66" i="4"/>
  <c r="V41" i="29"/>
  <c r="V107" i="8" s="1"/>
  <c r="U107" i="8"/>
  <c r="U62" i="9" s="1"/>
  <c r="AA26" i="29"/>
  <c r="AA24" i="29" s="1"/>
  <c r="AC44" i="3"/>
  <c r="AC41" i="3" s="1"/>
  <c r="AF48" i="2"/>
  <c r="AF150" i="2"/>
  <c r="AF110" i="2"/>
  <c r="AF97" i="2"/>
  <c r="AF123" i="2"/>
  <c r="AF136" i="2"/>
  <c r="X99" i="2"/>
  <c r="X100" i="2" s="1"/>
  <c r="AK141" i="2"/>
  <c r="AG6" i="2"/>
  <c r="AI128" i="2"/>
  <c r="V137" i="2"/>
  <c r="U143" i="2"/>
  <c r="O59" i="3" s="1"/>
  <c r="AE157" i="2"/>
  <c r="AE159" i="2" s="1"/>
  <c r="AJ102" i="2"/>
  <c r="AF49" i="2"/>
  <c r="AF50" i="2"/>
  <c r="AF51" i="2"/>
  <c r="AF64" i="2"/>
  <c r="AF85" i="2"/>
  <c r="AF87" i="2"/>
  <c r="AF73" i="2"/>
  <c r="AF71" i="2"/>
  <c r="AF151" i="2"/>
  <c r="AF153" i="2" s="1"/>
  <c r="Z60" i="3" s="1"/>
  <c r="AF155" i="2"/>
  <c r="AF156" i="2"/>
  <c r="AH115" i="2"/>
  <c r="U112" i="2"/>
  <c r="U113" i="2" s="1"/>
  <c r="W125" i="2"/>
  <c r="W126" i="2" s="1"/>
  <c r="AS168" i="2"/>
  <c r="AS170" i="2" s="1"/>
  <c r="AM63" i="3" s="1"/>
  <c r="AR170" i="2"/>
  <c r="AL63" i="3" s="1"/>
  <c r="AE53" i="2"/>
  <c r="Y51" i="3" s="1"/>
  <c r="AT72" i="6"/>
  <c r="BN59" i="6"/>
  <c r="BB71" i="6"/>
  <c r="AV65" i="6"/>
  <c r="AU69" i="6"/>
  <c r="Y53" i="4" l="1"/>
  <c r="Y52" i="4"/>
  <c r="Y51" i="4"/>
  <c r="AE62" i="5"/>
  <c r="AD100" i="8"/>
  <c r="AD64" i="5"/>
  <c r="AC102" i="8"/>
  <c r="AG61" i="5"/>
  <c r="AF99" i="8"/>
  <c r="AD63" i="5"/>
  <c r="AC101" i="8"/>
  <c r="AA47" i="4"/>
  <c r="Z45" i="4"/>
  <c r="W82" i="2"/>
  <c r="V86" i="2"/>
  <c r="V89" i="2" s="1"/>
  <c r="P54" i="3" s="1"/>
  <c r="O62" i="4"/>
  <c r="O64" i="4"/>
  <c r="O63" i="4"/>
  <c r="W81" i="2"/>
  <c r="V81" i="4"/>
  <c r="V80" i="4"/>
  <c r="AG14" i="2"/>
  <c r="AB72" i="2"/>
  <c r="AB75" i="2" s="1"/>
  <c r="V53" i="3" s="1"/>
  <c r="AC70" i="2"/>
  <c r="AG17" i="2"/>
  <c r="AG16" i="2"/>
  <c r="AG19" i="2" s="1"/>
  <c r="AA48" i="3" s="1"/>
  <c r="AG15" i="2"/>
  <c r="AC192" i="2"/>
  <c r="W66" i="3" s="1"/>
  <c r="AD189" i="2"/>
  <c r="AA66" i="5"/>
  <c r="AB41" i="5"/>
  <c r="AA86" i="8"/>
  <c r="AB48" i="5"/>
  <c r="V42" i="29"/>
  <c r="W39" i="29" s="1"/>
  <c r="W41" i="29" s="1"/>
  <c r="AF30" i="2"/>
  <c r="Z49" i="3" s="1"/>
  <c r="Z53" i="4" s="1"/>
  <c r="AG26" i="2"/>
  <c r="AG27" i="2"/>
  <c r="AG28" i="2"/>
  <c r="AG25" i="2"/>
  <c r="AF41" i="2"/>
  <c r="Z50" i="3" s="1"/>
  <c r="AG37" i="2"/>
  <c r="AG38" i="2"/>
  <c r="AG39" i="2"/>
  <c r="AI8" i="2"/>
  <c r="AI32" i="2" s="1"/>
  <c r="AI21" i="2" s="1"/>
  <c r="AI10" i="2" s="1"/>
  <c r="AH44" i="2"/>
  <c r="AH36" i="2" s="1"/>
  <c r="R197" i="2"/>
  <c r="L71" i="3" s="1"/>
  <c r="R198" i="2"/>
  <c r="L72" i="3" s="1"/>
  <c r="R199" i="2"/>
  <c r="L73" i="3" s="1"/>
  <c r="L60" i="4"/>
  <c r="L57" i="4"/>
  <c r="L55" i="4"/>
  <c r="L58" i="4"/>
  <c r="L56" i="4"/>
  <c r="L59" i="4"/>
  <c r="L68" i="3"/>
  <c r="AB183" i="2"/>
  <c r="V65" i="3" s="1"/>
  <c r="AC180" i="2"/>
  <c r="U77" i="4"/>
  <c r="U78" i="4"/>
  <c r="T60" i="2"/>
  <c r="S65" i="2"/>
  <c r="V62" i="9"/>
  <c r="U64" i="9"/>
  <c r="AA93" i="8"/>
  <c r="AB55" i="5"/>
  <c r="AB57" i="5"/>
  <c r="AA95" i="8"/>
  <c r="AC59" i="5"/>
  <c r="AC97" i="8" s="1"/>
  <c r="AD43" i="5"/>
  <c r="AC81" i="8"/>
  <c r="AB85" i="8"/>
  <c r="AC47" i="5"/>
  <c r="AA94" i="8"/>
  <c r="AB56" i="5"/>
  <c r="AB45" i="5"/>
  <c r="AA83" i="8"/>
  <c r="AD52" i="5"/>
  <c r="AC90" i="8"/>
  <c r="AA84" i="8"/>
  <c r="AB46" i="5"/>
  <c r="AA91" i="8"/>
  <c r="AB53" i="5"/>
  <c r="AA82" i="8"/>
  <c r="AB44" i="5"/>
  <c r="AM42" i="5"/>
  <c r="AL80" i="8"/>
  <c r="AA96" i="8"/>
  <c r="AB58" i="5"/>
  <c r="AB54" i="5"/>
  <c r="AA92" i="8"/>
  <c r="AL73" i="4"/>
  <c r="AL75" i="4"/>
  <c r="AL74" i="4"/>
  <c r="AB89" i="8"/>
  <c r="AC51" i="5"/>
  <c r="AA87" i="8"/>
  <c r="AB49" i="5"/>
  <c r="AM73" i="4"/>
  <c r="AM75" i="4"/>
  <c r="AM74" i="4"/>
  <c r="AD50" i="5"/>
  <c r="AC88" i="8"/>
  <c r="Z71" i="4"/>
  <c r="Z70" i="4"/>
  <c r="Z69" i="4"/>
  <c r="W42" i="29"/>
  <c r="X39" i="29" s="1"/>
  <c r="W107" i="8"/>
  <c r="AB26" i="29"/>
  <c r="AB24" i="29" s="1"/>
  <c r="AD44" i="3"/>
  <c r="AD41" i="3" s="1"/>
  <c r="X124" i="2"/>
  <c r="W130" i="2"/>
  <c r="Q58" i="3" s="1"/>
  <c r="AG136" i="2"/>
  <c r="AG150" i="2"/>
  <c r="AG110" i="2"/>
  <c r="AG123" i="2"/>
  <c r="AG97" i="2"/>
  <c r="AG48" i="2"/>
  <c r="Y98" i="2"/>
  <c r="X104" i="2"/>
  <c r="R56" i="3" s="1"/>
  <c r="AG49" i="2"/>
  <c r="AG51" i="2"/>
  <c r="AG50" i="2"/>
  <c r="AG85" i="2"/>
  <c r="AG87" i="2"/>
  <c r="AG71" i="2"/>
  <c r="AG64" i="2"/>
  <c r="AG73" i="2"/>
  <c r="AG156" i="2"/>
  <c r="AG155" i="2"/>
  <c r="AG151" i="2"/>
  <c r="AG153" i="2" s="1"/>
  <c r="AA60" i="3" s="1"/>
  <c r="V111" i="2"/>
  <c r="U117" i="2"/>
  <c r="O57" i="3" s="1"/>
  <c r="AI115" i="2"/>
  <c r="AF157" i="2"/>
  <c r="AF159" i="2" s="1"/>
  <c r="AK102" i="2"/>
  <c r="AJ128" i="2"/>
  <c r="AH6" i="2"/>
  <c r="V138" i="2"/>
  <c r="V139" i="2" s="1"/>
  <c r="AL141" i="2"/>
  <c r="AF53" i="2"/>
  <c r="Z51" i="3" s="1"/>
  <c r="BO59" i="6"/>
  <c r="AW65" i="6"/>
  <c r="AV69" i="6"/>
  <c r="BC71" i="6"/>
  <c r="AU72" i="6"/>
  <c r="AH61" i="5" l="1"/>
  <c r="AG99" i="8"/>
  <c r="AF62" i="5"/>
  <c r="AE100" i="8"/>
  <c r="Z51" i="4"/>
  <c r="Z52" i="4"/>
  <c r="E11" i="3"/>
  <c r="AH14" i="2"/>
  <c r="AE63" i="5"/>
  <c r="AD101" i="8"/>
  <c r="AE64" i="5"/>
  <c r="AD102" i="8"/>
  <c r="AB47" i="4"/>
  <c r="AA45" i="4"/>
  <c r="X81" i="2"/>
  <c r="P64" i="4"/>
  <c r="P62" i="4"/>
  <c r="P63" i="4"/>
  <c r="W83" i="2"/>
  <c r="AD192" i="2"/>
  <c r="X66" i="3" s="1"/>
  <c r="AE189" i="2"/>
  <c r="W81" i="4"/>
  <c r="W80" i="4"/>
  <c r="AC72" i="2"/>
  <c r="AC75" i="2" s="1"/>
  <c r="W53" i="3" s="1"/>
  <c r="AD70" i="2"/>
  <c r="AH15" i="2"/>
  <c r="AH16" i="2"/>
  <c r="AH17" i="2"/>
  <c r="L66" i="8"/>
  <c r="L53" i="9" s="1"/>
  <c r="L83" i="4"/>
  <c r="L85" i="4"/>
  <c r="L84" i="4"/>
  <c r="AC41" i="5"/>
  <c r="AB66" i="5"/>
  <c r="AC48" i="5"/>
  <c r="AB86" i="8"/>
  <c r="AH26" i="2"/>
  <c r="AH28" i="2"/>
  <c r="AH27" i="2"/>
  <c r="AG30" i="2"/>
  <c r="AA49" i="3" s="1"/>
  <c r="AA52" i="4" s="1"/>
  <c r="AH25" i="2"/>
  <c r="AG41" i="2"/>
  <c r="AA50" i="3" s="1"/>
  <c r="AH39" i="2"/>
  <c r="AH38" i="2"/>
  <c r="AH37" i="2"/>
  <c r="AJ8" i="2"/>
  <c r="AJ32" i="2" s="1"/>
  <c r="AJ21" i="2" s="1"/>
  <c r="AJ10" i="2" s="1"/>
  <c r="AI44" i="2"/>
  <c r="AI36" i="2" s="1"/>
  <c r="M52" i="3"/>
  <c r="S194" i="2"/>
  <c r="U61" i="2"/>
  <c r="T62" i="2"/>
  <c r="AC183" i="2"/>
  <c r="W65" i="3" s="1"/>
  <c r="AD180" i="2"/>
  <c r="V78" i="4"/>
  <c r="V77" i="4"/>
  <c r="AB91" i="8"/>
  <c r="AC53" i="5"/>
  <c r="AB94" i="8"/>
  <c r="AC56" i="5"/>
  <c r="AB92" i="8"/>
  <c r="AC54" i="5"/>
  <c r="AB95" i="8"/>
  <c r="AC57" i="5"/>
  <c r="AB96" i="8"/>
  <c r="AC58" i="5"/>
  <c r="AB84" i="8"/>
  <c r="AC46" i="5"/>
  <c r="AD47" i="5"/>
  <c r="AC85" i="8"/>
  <c r="AB93" i="8"/>
  <c r="AC55" i="5"/>
  <c r="AB83" i="8"/>
  <c r="AC45" i="5"/>
  <c r="AE50" i="5"/>
  <c r="AD88" i="8"/>
  <c r="AD51" i="5"/>
  <c r="AC89" i="8"/>
  <c r="AB82" i="8"/>
  <c r="AC44" i="5"/>
  <c r="AB87" i="8"/>
  <c r="AC49" i="5"/>
  <c r="AD59" i="5"/>
  <c r="AD97" i="8" s="1"/>
  <c r="AM80" i="8"/>
  <c r="AN42" i="5"/>
  <c r="AE52" i="5"/>
  <c r="AD90" i="8"/>
  <c r="AE43" i="5"/>
  <c r="AD81" i="8"/>
  <c r="W62" i="9"/>
  <c r="V64" i="9"/>
  <c r="O67" i="4"/>
  <c r="O66" i="4"/>
  <c r="AA71" i="4"/>
  <c r="AA70" i="4"/>
  <c r="AA69" i="4"/>
  <c r="X41" i="29"/>
  <c r="X42" i="29" s="1"/>
  <c r="Y39" i="29" s="1"/>
  <c r="AC26" i="29"/>
  <c r="AC24" i="29" s="1"/>
  <c r="AE44" i="3"/>
  <c r="AE41" i="3" s="1"/>
  <c r="AG53" i="2"/>
  <c r="AA51" i="3" s="1"/>
  <c r="AI6" i="2"/>
  <c r="AL102" i="2"/>
  <c r="X125" i="2"/>
  <c r="X126" i="2" s="1"/>
  <c r="AH150" i="2"/>
  <c r="AH123" i="2"/>
  <c r="AH136" i="2"/>
  <c r="AH110" i="2"/>
  <c r="AH97" i="2"/>
  <c r="AH48" i="2"/>
  <c r="AH51" i="2"/>
  <c r="AH50" i="2"/>
  <c r="AH71" i="2"/>
  <c r="AH73" i="2"/>
  <c r="AH49" i="2"/>
  <c r="AH64" i="2"/>
  <c r="AH85" i="2"/>
  <c r="AH87" i="2"/>
  <c r="AH155" i="2"/>
  <c r="AH156" i="2"/>
  <c r="AH151" i="2"/>
  <c r="AH153" i="2" s="1"/>
  <c r="AB60" i="3" s="1"/>
  <c r="AG157" i="2"/>
  <c r="AG159" i="2" s="1"/>
  <c r="W137" i="2"/>
  <c r="V143" i="2"/>
  <c r="P59" i="3" s="1"/>
  <c r="AK128" i="2"/>
  <c r="AJ115" i="2"/>
  <c r="AM141" i="2"/>
  <c r="V112" i="2"/>
  <c r="V113" i="2" s="1"/>
  <c r="Y99" i="2"/>
  <c r="Y100" i="2" s="1"/>
  <c r="BD71" i="6"/>
  <c r="AX65" i="6"/>
  <c r="AV72" i="6"/>
  <c r="AW69" i="6"/>
  <c r="BP59" i="6"/>
  <c r="AF63" i="5" l="1"/>
  <c r="AE101" i="8"/>
  <c r="AA51" i="4"/>
  <c r="AG62" i="5"/>
  <c r="AF100" i="8"/>
  <c r="AF64" i="5"/>
  <c r="AE102" i="8"/>
  <c r="AA53" i="4"/>
  <c r="AI61" i="5"/>
  <c r="AH99" i="8"/>
  <c r="AC47" i="4"/>
  <c r="AB45" i="4"/>
  <c r="X82" i="2"/>
  <c r="W86" i="2"/>
  <c r="W89" i="2" s="1"/>
  <c r="Q54" i="3" s="1"/>
  <c r="AI14" i="2"/>
  <c r="AD72" i="2"/>
  <c r="AD75" i="2" s="1"/>
  <c r="X53" i="3" s="1"/>
  <c r="AE70" i="2"/>
  <c r="AE192" i="2"/>
  <c r="Y66" i="3" s="1"/>
  <c r="AF189" i="2"/>
  <c r="AI16" i="2"/>
  <c r="AI17" i="2"/>
  <c r="AI15" i="2"/>
  <c r="AH19" i="2"/>
  <c r="AB48" i="3" s="1"/>
  <c r="X80" i="4"/>
  <c r="X81" i="4"/>
  <c r="AD41" i="5"/>
  <c r="AC66" i="5"/>
  <c r="AD48" i="5"/>
  <c r="AC86" i="8"/>
  <c r="AH30" i="2"/>
  <c r="AB49" i="3" s="1"/>
  <c r="AI26" i="2"/>
  <c r="AI27" i="2"/>
  <c r="AI28" i="2"/>
  <c r="AI25" i="2"/>
  <c r="AH41" i="2"/>
  <c r="AB50" i="3" s="1"/>
  <c r="AI39" i="2"/>
  <c r="AI37" i="2"/>
  <c r="AI38" i="2"/>
  <c r="AK8" i="2"/>
  <c r="AK32" i="2" s="1"/>
  <c r="AK21" i="2" s="1"/>
  <c r="AK10" i="2" s="1"/>
  <c r="AJ44" i="2"/>
  <c r="AJ36" i="2" s="1"/>
  <c r="AD183" i="2"/>
  <c r="X65" i="3" s="1"/>
  <c r="AE180" i="2"/>
  <c r="W78" i="4"/>
  <c r="W77" i="4"/>
  <c r="T65" i="2"/>
  <c r="U60" i="2"/>
  <c r="V61" i="2" s="1"/>
  <c r="S197" i="2"/>
  <c r="M71" i="3" s="1"/>
  <c r="S198" i="2"/>
  <c r="M72" i="3" s="1"/>
  <c r="S199" i="2"/>
  <c r="M73" i="3" s="1"/>
  <c r="M57" i="4"/>
  <c r="M58" i="4"/>
  <c r="M55" i="4"/>
  <c r="M59" i="4"/>
  <c r="M60" i="4"/>
  <c r="M56" i="4"/>
  <c r="M68" i="3"/>
  <c r="AD54" i="5"/>
  <c r="AC92" i="8"/>
  <c r="AE47" i="5"/>
  <c r="AD85" i="8"/>
  <c r="W64" i="9"/>
  <c r="AE59" i="5"/>
  <c r="AE97" i="8" s="1"/>
  <c r="AD56" i="5"/>
  <c r="AC94" i="8"/>
  <c r="AF50" i="5"/>
  <c r="AE88" i="8"/>
  <c r="AE51" i="5"/>
  <c r="AD89" i="8"/>
  <c r="AF43" i="5"/>
  <c r="AE81" i="8"/>
  <c r="AD49" i="5"/>
  <c r="AC87" i="8"/>
  <c r="AD45" i="5"/>
  <c r="AC83" i="8"/>
  <c r="AD58" i="5"/>
  <c r="AC96" i="8"/>
  <c r="AD53" i="5"/>
  <c r="AC91" i="8"/>
  <c r="AD46" i="5"/>
  <c r="AC84" i="8"/>
  <c r="AF52" i="5"/>
  <c r="AE90" i="8"/>
  <c r="AD44" i="5"/>
  <c r="AC82" i="8"/>
  <c r="AD55" i="5"/>
  <c r="AC93" i="8"/>
  <c r="AD57" i="5"/>
  <c r="AC95" i="8"/>
  <c r="AN80" i="8"/>
  <c r="AO42" i="5"/>
  <c r="AB70" i="4"/>
  <c r="AB71" i="4"/>
  <c r="AB69" i="4"/>
  <c r="Y41" i="29"/>
  <c r="Y107" i="8" s="1"/>
  <c r="Y42" i="29"/>
  <c r="Z39" i="29" s="1"/>
  <c r="X107" i="8"/>
  <c r="X62" i="9" s="1"/>
  <c r="AD26" i="29"/>
  <c r="AD24" i="29" s="1"/>
  <c r="AF44" i="3"/>
  <c r="AF41" i="3" s="1"/>
  <c r="Y124" i="2"/>
  <c r="X130" i="2"/>
  <c r="R58" i="3" s="1"/>
  <c r="W111" i="2"/>
  <c r="V117" i="2"/>
  <c r="P57" i="3" s="1"/>
  <c r="AK115" i="2"/>
  <c r="AI150" i="2"/>
  <c r="AI136" i="2"/>
  <c r="AI110" i="2"/>
  <c r="AI97" i="2"/>
  <c r="AI123" i="2"/>
  <c r="AI48" i="2"/>
  <c r="AN141" i="2"/>
  <c r="W138" i="2"/>
  <c r="W139" i="2" s="1"/>
  <c r="AJ6" i="2"/>
  <c r="Z98" i="2"/>
  <c r="Y104" i="2"/>
  <c r="S56" i="3" s="1"/>
  <c r="AM102" i="2"/>
  <c r="AL128" i="2"/>
  <c r="AH157" i="2"/>
  <c r="AH159" i="2" s="1"/>
  <c r="AH53" i="2"/>
  <c r="AB51" i="3" s="1"/>
  <c r="AI49" i="2"/>
  <c r="AI50" i="2"/>
  <c r="AI51" i="2"/>
  <c r="AI64" i="2"/>
  <c r="AI71" i="2"/>
  <c r="AI73" i="2"/>
  <c r="AI85" i="2"/>
  <c r="AI87" i="2"/>
  <c r="AI151" i="2"/>
  <c r="AI153" i="2" s="1"/>
  <c r="AC60" i="3" s="1"/>
  <c r="AI155" i="2"/>
  <c r="AI156" i="2"/>
  <c r="AX69" i="6"/>
  <c r="AY65" i="6"/>
  <c r="AW72" i="6"/>
  <c r="BE71" i="6"/>
  <c r="K132" i="13"/>
  <c r="B132" i="13"/>
  <c r="K131" i="13"/>
  <c r="B131" i="13"/>
  <c r="K130" i="13"/>
  <c r="B130" i="13"/>
  <c r="K129" i="13"/>
  <c r="B129" i="13"/>
  <c r="K128" i="13"/>
  <c r="B128" i="13"/>
  <c r="K127" i="13"/>
  <c r="B127" i="13"/>
  <c r="K126" i="13"/>
  <c r="B126" i="13"/>
  <c r="K125" i="13"/>
  <c r="B125" i="13"/>
  <c r="K124" i="13"/>
  <c r="B124" i="13"/>
  <c r="K123" i="13"/>
  <c r="B123" i="13"/>
  <c r="K122" i="13"/>
  <c r="B122" i="13"/>
  <c r="K121" i="13"/>
  <c r="B121" i="13"/>
  <c r="K120" i="13"/>
  <c r="B120" i="13"/>
  <c r="K119" i="13"/>
  <c r="B119" i="13"/>
  <c r="K118" i="13"/>
  <c r="B118" i="13"/>
  <c r="K117" i="13"/>
  <c r="B117" i="13"/>
  <c r="K116" i="13"/>
  <c r="B116" i="13"/>
  <c r="K115" i="13"/>
  <c r="B115" i="13"/>
  <c r="K114" i="13"/>
  <c r="B114" i="13"/>
  <c r="K113" i="13"/>
  <c r="B113" i="13"/>
  <c r="K112" i="13"/>
  <c r="B112" i="13"/>
  <c r="K111" i="13"/>
  <c r="B111" i="13"/>
  <c r="K110" i="13"/>
  <c r="B110" i="13"/>
  <c r="K109" i="13"/>
  <c r="B109" i="13"/>
  <c r="K108" i="13"/>
  <c r="B108" i="13"/>
  <c r="K107" i="13"/>
  <c r="B107" i="13"/>
  <c r="K106" i="13"/>
  <c r="B106" i="13"/>
  <c r="K105" i="13"/>
  <c r="B105" i="13"/>
  <c r="K104" i="13"/>
  <c r="B104" i="13"/>
  <c r="K103" i="13"/>
  <c r="B103" i="13"/>
  <c r="K102" i="13"/>
  <c r="B102" i="13"/>
  <c r="K101" i="13"/>
  <c r="B101" i="13"/>
  <c r="K100" i="13"/>
  <c r="B100" i="13"/>
  <c r="K99" i="13"/>
  <c r="B99" i="13"/>
  <c r="K98" i="13"/>
  <c r="B98" i="13"/>
  <c r="K97" i="13"/>
  <c r="B97" i="13"/>
  <c r="K96" i="13"/>
  <c r="B96" i="13"/>
  <c r="K95" i="13"/>
  <c r="B95" i="13"/>
  <c r="K94" i="13"/>
  <c r="B94" i="13"/>
  <c r="K93" i="13"/>
  <c r="B93" i="13"/>
  <c r="K92" i="13"/>
  <c r="B92" i="13"/>
  <c r="K91" i="13"/>
  <c r="B91" i="13"/>
  <c r="K90" i="13"/>
  <c r="B90" i="13"/>
  <c r="K89" i="13"/>
  <c r="B89" i="13"/>
  <c r="K88" i="13"/>
  <c r="B88" i="13"/>
  <c r="K87" i="13"/>
  <c r="B87" i="13"/>
  <c r="K86" i="13"/>
  <c r="B86" i="13"/>
  <c r="K85" i="13"/>
  <c r="B85" i="13"/>
  <c r="K84" i="13"/>
  <c r="B84" i="13"/>
  <c r="K83" i="13"/>
  <c r="B83" i="13"/>
  <c r="K82" i="13"/>
  <c r="B82" i="13"/>
  <c r="K81" i="13"/>
  <c r="B81" i="13"/>
  <c r="K80" i="13"/>
  <c r="B80" i="13"/>
  <c r="K79" i="13"/>
  <c r="B79" i="13"/>
  <c r="K78" i="13"/>
  <c r="B78" i="13"/>
  <c r="K77" i="13"/>
  <c r="B77" i="13"/>
  <c r="K76" i="13"/>
  <c r="B76" i="13"/>
  <c r="K75" i="13"/>
  <c r="B75" i="13"/>
  <c r="K74" i="13"/>
  <c r="B74" i="13"/>
  <c r="K73" i="13"/>
  <c r="B73" i="13"/>
  <c r="K72" i="13"/>
  <c r="B72" i="13"/>
  <c r="K71" i="13"/>
  <c r="B71" i="13"/>
  <c r="K70" i="13"/>
  <c r="B70" i="13"/>
  <c r="K69" i="13"/>
  <c r="B69" i="13"/>
  <c r="K68" i="13"/>
  <c r="B68" i="13"/>
  <c r="K67" i="13"/>
  <c r="B67" i="13"/>
  <c r="K66" i="13"/>
  <c r="B66" i="13"/>
  <c r="K65" i="13"/>
  <c r="B65" i="13"/>
  <c r="K64" i="13"/>
  <c r="B64" i="13"/>
  <c r="K63" i="13"/>
  <c r="B63" i="13"/>
  <c r="K62" i="13"/>
  <c r="B62" i="13"/>
  <c r="K61" i="13"/>
  <c r="B61" i="13"/>
  <c r="K60" i="13"/>
  <c r="B60" i="13"/>
  <c r="K59" i="13"/>
  <c r="B59" i="13"/>
  <c r="K58" i="13"/>
  <c r="B58" i="13"/>
  <c r="K57" i="13"/>
  <c r="B57" i="13"/>
  <c r="K56" i="13"/>
  <c r="B56" i="13"/>
  <c r="K55" i="13"/>
  <c r="B55" i="13"/>
  <c r="K54" i="13"/>
  <c r="B54" i="13"/>
  <c r="K53" i="13"/>
  <c r="B53" i="13"/>
  <c r="K52" i="13"/>
  <c r="B52" i="13"/>
  <c r="K51" i="13"/>
  <c r="B51" i="13"/>
  <c r="K50" i="13"/>
  <c r="B50" i="13"/>
  <c r="K49" i="13"/>
  <c r="B49" i="13"/>
  <c r="K48" i="13"/>
  <c r="B48" i="13"/>
  <c r="K47" i="13"/>
  <c r="B47" i="13"/>
  <c r="K46" i="13"/>
  <c r="B46" i="13"/>
  <c r="K45" i="13"/>
  <c r="B45" i="13"/>
  <c r="K44" i="13"/>
  <c r="B44" i="13"/>
  <c r="K43" i="13"/>
  <c r="B43" i="13"/>
  <c r="K42" i="13"/>
  <c r="B42" i="13"/>
  <c r="K41" i="13"/>
  <c r="B41" i="13"/>
  <c r="K40" i="13"/>
  <c r="B40" i="13"/>
  <c r="K39" i="13"/>
  <c r="B39" i="13"/>
  <c r="K38" i="13"/>
  <c r="B38" i="13"/>
  <c r="K37" i="13"/>
  <c r="B37" i="13"/>
  <c r="K36" i="13"/>
  <c r="B36" i="13"/>
  <c r="K35" i="13"/>
  <c r="B35" i="13"/>
  <c r="K34" i="13"/>
  <c r="B34" i="13"/>
  <c r="K33" i="13"/>
  <c r="B33" i="13"/>
  <c r="K32" i="13"/>
  <c r="B32" i="13"/>
  <c r="K31" i="13"/>
  <c r="B31" i="13"/>
  <c r="K30" i="13"/>
  <c r="B30" i="13"/>
  <c r="K29" i="13"/>
  <c r="B29" i="13"/>
  <c r="K28" i="13"/>
  <c r="B28" i="13"/>
  <c r="K27" i="13"/>
  <c r="B27" i="13"/>
  <c r="K26" i="13"/>
  <c r="B26" i="13"/>
  <c r="K25" i="13"/>
  <c r="B25" i="13"/>
  <c r="K24" i="13"/>
  <c r="B24" i="13"/>
  <c r="K23" i="13"/>
  <c r="B23" i="13"/>
  <c r="K22" i="13"/>
  <c r="B22" i="13"/>
  <c r="K21" i="13"/>
  <c r="B21" i="13"/>
  <c r="K20" i="13"/>
  <c r="B20" i="13"/>
  <c r="K19" i="13"/>
  <c r="B19" i="13"/>
  <c r="K18" i="13"/>
  <c r="B18" i="13"/>
  <c r="K17" i="13"/>
  <c r="B17" i="13"/>
  <c r="K16" i="13"/>
  <c r="B16" i="13"/>
  <c r="K15" i="13"/>
  <c r="B15" i="13"/>
  <c r="K14" i="13"/>
  <c r="B14" i="13"/>
  <c r="A14" i="13"/>
  <c r="A15" i="13" s="1"/>
  <c r="A16" i="13" s="1"/>
  <c r="A17" i="13" s="1"/>
  <c r="A18" i="13" s="1"/>
  <c r="A19" i="13" s="1"/>
  <c r="A20" i="13" s="1"/>
  <c r="A21" i="13" s="1"/>
  <c r="A22" i="13" s="1"/>
  <c r="A23" i="13" s="1"/>
  <c r="A24" i="13" s="1"/>
  <c r="A25" i="13" s="1"/>
  <c r="A26" i="13" s="1"/>
  <c r="A27" i="13" s="1"/>
  <c r="A28" i="13" s="1"/>
  <c r="A29" i="13" s="1"/>
  <c r="A30" i="13" s="1"/>
  <c r="A31" i="13" s="1"/>
  <c r="A32" i="13" s="1"/>
  <c r="A33" i="13" s="1"/>
  <c r="A34" i="13" s="1"/>
  <c r="A35" i="13" s="1"/>
  <c r="A36" i="13" s="1"/>
  <c r="A37" i="13" s="1"/>
  <c r="A38" i="13" s="1"/>
  <c r="A39" i="13" s="1"/>
  <c r="A40" i="13" s="1"/>
  <c r="A41" i="13" s="1"/>
  <c r="A42" i="13" s="1"/>
  <c r="A43" i="13" s="1"/>
  <c r="A44" i="13" s="1"/>
  <c r="A45" i="13" s="1"/>
  <c r="A46" i="13" s="1"/>
  <c r="A47" i="13" s="1"/>
  <c r="A48" i="13" s="1"/>
  <c r="A49" i="13" s="1"/>
  <c r="A50" i="13" s="1"/>
  <c r="A51" i="13" s="1"/>
  <c r="A52" i="13" s="1"/>
  <c r="A53" i="13" s="1"/>
  <c r="A54" i="13" s="1"/>
  <c r="A55" i="13" s="1"/>
  <c r="A56" i="13" s="1"/>
  <c r="A57" i="13" s="1"/>
  <c r="A58" i="13" s="1"/>
  <c r="A59" i="13" s="1"/>
  <c r="A60" i="13" s="1"/>
  <c r="A61" i="13" s="1"/>
  <c r="A62" i="13" s="1"/>
  <c r="A63" i="13" s="1"/>
  <c r="A64" i="13" s="1"/>
  <c r="A65" i="13" s="1"/>
  <c r="A66" i="13" s="1"/>
  <c r="A67" i="13" s="1"/>
  <c r="A68" i="13" s="1"/>
  <c r="A69" i="13" s="1"/>
  <c r="A70" i="13" s="1"/>
  <c r="A71" i="13" s="1"/>
  <c r="A72" i="13" s="1"/>
  <c r="A73" i="13" s="1"/>
  <c r="A74" i="13" s="1"/>
  <c r="A75" i="13" s="1"/>
  <c r="A76" i="13" s="1"/>
  <c r="A77" i="13" s="1"/>
  <c r="A78" i="13" s="1"/>
  <c r="A79" i="13" s="1"/>
  <c r="A80" i="13" s="1"/>
  <c r="A81" i="13" s="1"/>
  <c r="A82" i="13" s="1"/>
  <c r="A83" i="13" s="1"/>
  <c r="A84" i="13" s="1"/>
  <c r="A85" i="13" s="1"/>
  <c r="A86" i="13" s="1"/>
  <c r="A87" i="13" s="1"/>
  <c r="A88" i="13" s="1"/>
  <c r="A89" i="13" s="1"/>
  <c r="A90" i="13" s="1"/>
  <c r="A91" i="13" s="1"/>
  <c r="A92" i="13" s="1"/>
  <c r="A93" i="13" s="1"/>
  <c r="A94" i="13" s="1"/>
  <c r="A95" i="13" s="1"/>
  <c r="A96" i="13" s="1"/>
  <c r="A97" i="13" s="1"/>
  <c r="A98" i="13" s="1"/>
  <c r="A99" i="13" s="1"/>
  <c r="A100" i="13" s="1"/>
  <c r="A101" i="13" s="1"/>
  <c r="A102" i="13" s="1"/>
  <c r="A103" i="13" s="1"/>
  <c r="A104" i="13" s="1"/>
  <c r="A105" i="13" s="1"/>
  <c r="A106" i="13" s="1"/>
  <c r="A107" i="13" s="1"/>
  <c r="A108" i="13" s="1"/>
  <c r="A109" i="13" s="1"/>
  <c r="A110" i="13" s="1"/>
  <c r="A111" i="13" s="1"/>
  <c r="A112" i="13" s="1"/>
  <c r="A113" i="13" s="1"/>
  <c r="A114" i="13" s="1"/>
  <c r="A115" i="13" s="1"/>
  <c r="A116" i="13" s="1"/>
  <c r="A117" i="13" s="1"/>
  <c r="A118" i="13" s="1"/>
  <c r="A119" i="13" s="1"/>
  <c r="A120" i="13" s="1"/>
  <c r="A121" i="13" s="1"/>
  <c r="A122" i="13" s="1"/>
  <c r="A123" i="13" s="1"/>
  <c r="A124" i="13" s="1"/>
  <c r="A125" i="13" s="1"/>
  <c r="A126" i="13" s="1"/>
  <c r="A127" i="13" s="1"/>
  <c r="A128" i="13" s="1"/>
  <c r="A129" i="13" s="1"/>
  <c r="A130" i="13" s="1"/>
  <c r="A131" i="13" s="1"/>
  <c r="A132" i="13" s="1"/>
  <c r="K13" i="13"/>
  <c r="B13" i="13"/>
  <c r="AH62" i="5" l="1"/>
  <c r="AG100" i="8"/>
  <c r="AB53" i="4"/>
  <c r="AB52" i="4"/>
  <c r="AB51" i="4"/>
  <c r="AG64" i="5"/>
  <c r="AF102" i="8"/>
  <c r="AJ61" i="5"/>
  <c r="AI99" i="8"/>
  <c r="AG63" i="5"/>
  <c r="AF101" i="8"/>
  <c r="AD47" i="4"/>
  <c r="AC45" i="4"/>
  <c r="Q64" i="4"/>
  <c r="Q62" i="4"/>
  <c r="Q63" i="4"/>
  <c r="X83" i="2"/>
  <c r="Y81" i="2"/>
  <c r="AJ17" i="2"/>
  <c r="AJ16" i="2"/>
  <c r="AJ15" i="2"/>
  <c r="AJ25" i="2"/>
  <c r="Y81" i="4"/>
  <c r="Y80" i="4"/>
  <c r="AE72" i="2"/>
  <c r="AE75" i="2" s="1"/>
  <c r="Y53" i="3" s="1"/>
  <c r="AF70" i="2"/>
  <c r="M66" i="8"/>
  <c r="M53" i="9" s="1"/>
  <c r="M85" i="4"/>
  <c r="M84" i="4"/>
  <c r="M83" i="4"/>
  <c r="AI19" i="2"/>
  <c r="AC48" i="3" s="1"/>
  <c r="AF192" i="2"/>
  <c r="Z66" i="3" s="1"/>
  <c r="AG189" i="2"/>
  <c r="AJ14" i="2"/>
  <c r="AE41" i="5"/>
  <c r="AD66" i="5"/>
  <c r="AD86" i="8"/>
  <c r="AE48" i="5"/>
  <c r="AI30" i="2"/>
  <c r="AC49" i="3" s="1"/>
  <c r="AJ26" i="2"/>
  <c r="AJ27" i="2"/>
  <c r="AJ28" i="2"/>
  <c r="AJ38" i="2"/>
  <c r="AJ39" i="2"/>
  <c r="AJ37" i="2"/>
  <c r="AI41" i="2"/>
  <c r="AC50" i="3" s="1"/>
  <c r="AL8" i="2"/>
  <c r="AL32" i="2" s="1"/>
  <c r="AL21" i="2" s="1"/>
  <c r="AL10" i="2" s="1"/>
  <c r="AK44" i="2"/>
  <c r="AK36" i="2" s="1"/>
  <c r="U62" i="2"/>
  <c r="U65" i="2" s="1"/>
  <c r="N52" i="3"/>
  <c r="T194" i="2"/>
  <c r="AE183" i="2"/>
  <c r="Y65" i="3" s="1"/>
  <c r="AF180" i="2"/>
  <c r="X78" i="4"/>
  <c r="X77" i="4"/>
  <c r="Y62" i="9"/>
  <c r="X64" i="9"/>
  <c r="AE55" i="5"/>
  <c r="AD93" i="8"/>
  <c r="AE53" i="5"/>
  <c r="AD91" i="8"/>
  <c r="AG43" i="5"/>
  <c r="AF81" i="8"/>
  <c r="AF59" i="5"/>
  <c r="AF97" i="8" s="1"/>
  <c r="AE58" i="5"/>
  <c r="AD96" i="8"/>
  <c r="AF51" i="5"/>
  <c r="AE89" i="8"/>
  <c r="AE44" i="5"/>
  <c r="AD82" i="8"/>
  <c r="AP42" i="5"/>
  <c r="AO80" i="8"/>
  <c r="AG52" i="5"/>
  <c r="AF90" i="8"/>
  <c r="AE45" i="5"/>
  <c r="AD83" i="8"/>
  <c r="AG50" i="5"/>
  <c r="AF88" i="8"/>
  <c r="AF47" i="5"/>
  <c r="AE85" i="8"/>
  <c r="AE57" i="5"/>
  <c r="AD95" i="8"/>
  <c r="AE46" i="5"/>
  <c r="AD84" i="8"/>
  <c r="AE49" i="5"/>
  <c r="AD87" i="8"/>
  <c r="AE56" i="5"/>
  <c r="AD94" i="8"/>
  <c r="AE54" i="5"/>
  <c r="AD92" i="8"/>
  <c r="AC71" i="4"/>
  <c r="AC70" i="4"/>
  <c r="AC69" i="4"/>
  <c r="AI157" i="2"/>
  <c r="AI159" i="2" s="1"/>
  <c r="P66" i="4"/>
  <c r="P67" i="4"/>
  <c r="Z41" i="29"/>
  <c r="Z107" i="8" s="1"/>
  <c r="AE26" i="29"/>
  <c r="AE24" i="29" s="1"/>
  <c r="AG44" i="3"/>
  <c r="AG41" i="3" s="1"/>
  <c r="AN102" i="2"/>
  <c r="AJ48" i="2"/>
  <c r="AJ150" i="2"/>
  <c r="AJ110" i="2"/>
  <c r="AJ97" i="2"/>
  <c r="AJ123" i="2"/>
  <c r="AJ136" i="2"/>
  <c r="AL115" i="2"/>
  <c r="Y125" i="2"/>
  <c r="Y126" i="2" s="1"/>
  <c r="AI53" i="2"/>
  <c r="AC51" i="3" s="1"/>
  <c r="AK6" i="2"/>
  <c r="X137" i="2"/>
  <c r="W143" i="2"/>
  <c r="Q59" i="3" s="1"/>
  <c r="AM128" i="2"/>
  <c r="Z99" i="2"/>
  <c r="Z100" i="2" s="1"/>
  <c r="AJ50" i="2"/>
  <c r="AJ49" i="2"/>
  <c r="AJ64" i="2"/>
  <c r="AJ51" i="2"/>
  <c r="AJ73" i="2"/>
  <c r="AJ85" i="2"/>
  <c r="AJ87" i="2"/>
  <c r="AJ71" i="2"/>
  <c r="AJ151" i="2"/>
  <c r="AJ153" i="2" s="1"/>
  <c r="AD60" i="3" s="1"/>
  <c r="AJ155" i="2"/>
  <c r="AJ156" i="2"/>
  <c r="W112" i="2"/>
  <c r="W113" i="2" s="1"/>
  <c r="AO141" i="2"/>
  <c r="AX72" i="6"/>
  <c r="AZ65" i="6"/>
  <c r="BF71" i="6"/>
  <c r="AY69" i="6"/>
  <c r="AK61" i="5" l="1"/>
  <c r="AJ99" i="8"/>
  <c r="AC53" i="4"/>
  <c r="AC52" i="4"/>
  <c r="AC51" i="4"/>
  <c r="AH63" i="5"/>
  <c r="AG101" i="8"/>
  <c r="AH64" i="5"/>
  <c r="AG102" i="8"/>
  <c r="AI62" i="5"/>
  <c r="AH100" i="8"/>
  <c r="AE47" i="4"/>
  <c r="AD45" i="4"/>
  <c r="X86" i="2"/>
  <c r="X89" i="2" s="1"/>
  <c r="R54" i="3" s="1"/>
  <c r="Y82" i="2"/>
  <c r="Y83" i="2" s="1"/>
  <c r="AG70" i="2"/>
  <c r="AF72" i="2"/>
  <c r="AF75" i="2" s="1"/>
  <c r="Z53" i="3" s="1"/>
  <c r="Z81" i="4"/>
  <c r="Z80" i="4"/>
  <c r="AJ19" i="2"/>
  <c r="AD48" i="3" s="1"/>
  <c r="AG192" i="2"/>
  <c r="AA66" i="3" s="1"/>
  <c r="AH189" i="2"/>
  <c r="AK17" i="2"/>
  <c r="AK16" i="2"/>
  <c r="AK15" i="2"/>
  <c r="AK14" i="2"/>
  <c r="AF41" i="5"/>
  <c r="AE66" i="5"/>
  <c r="AF48" i="5"/>
  <c r="AE86" i="8"/>
  <c r="AJ30" i="2"/>
  <c r="AD49" i="3" s="1"/>
  <c r="AK26" i="2"/>
  <c r="AK27" i="2"/>
  <c r="AK28" i="2"/>
  <c r="AK25" i="2"/>
  <c r="AK38" i="2"/>
  <c r="AK39" i="2"/>
  <c r="AK37" i="2"/>
  <c r="AJ41" i="2"/>
  <c r="AD50" i="3" s="1"/>
  <c r="V60" i="2"/>
  <c r="W61" i="2" s="1"/>
  <c r="AM8" i="2"/>
  <c r="AM32" i="2" s="1"/>
  <c r="AM21" i="2" s="1"/>
  <c r="AM10" i="2" s="1"/>
  <c r="AL44" i="2"/>
  <c r="AL36" i="2" s="1"/>
  <c r="AF183" i="2"/>
  <c r="Z65" i="3" s="1"/>
  <c r="AG180" i="2"/>
  <c r="Y78" i="4"/>
  <c r="Y77" i="4"/>
  <c r="T197" i="2"/>
  <c r="N71" i="3" s="1"/>
  <c r="T198" i="2"/>
  <c r="N72" i="3" s="1"/>
  <c r="T199" i="2"/>
  <c r="N73" i="3" s="1"/>
  <c r="N59" i="4"/>
  <c r="N55" i="4"/>
  <c r="N58" i="4"/>
  <c r="N57" i="4"/>
  <c r="N56" i="4"/>
  <c r="N60" i="4"/>
  <c r="N68" i="3"/>
  <c r="O52" i="3"/>
  <c r="U194" i="2"/>
  <c r="AF46" i="5"/>
  <c r="AE84" i="8"/>
  <c r="AF45" i="5"/>
  <c r="AE83" i="8"/>
  <c r="AG51" i="5"/>
  <c r="AF89" i="8"/>
  <c r="AH43" i="5"/>
  <c r="AG81" i="8"/>
  <c r="AF54" i="5"/>
  <c r="AE92" i="8"/>
  <c r="AF57" i="5"/>
  <c r="AE95" i="8"/>
  <c r="AH52" i="5"/>
  <c r="AG90" i="8"/>
  <c r="AF58" i="5"/>
  <c r="AE96" i="8"/>
  <c r="AF53" i="5"/>
  <c r="AE91" i="8"/>
  <c r="AF56" i="5"/>
  <c r="AE94" i="8"/>
  <c r="AG47" i="5"/>
  <c r="AF85" i="8"/>
  <c r="AQ42" i="5"/>
  <c r="AP80" i="8"/>
  <c r="AF55" i="5"/>
  <c r="AE93" i="8"/>
  <c r="AF49" i="5"/>
  <c r="AE87" i="8"/>
  <c r="AH50" i="5"/>
  <c r="AG88" i="8"/>
  <c r="AF44" i="5"/>
  <c r="AE82" i="8"/>
  <c r="AG59" i="5"/>
  <c r="AG97" i="8" s="1"/>
  <c r="Z62" i="9"/>
  <c r="Y64" i="9"/>
  <c r="AD71" i="4"/>
  <c r="AD70" i="4"/>
  <c r="AD69" i="4"/>
  <c r="Z42" i="29"/>
  <c r="AA39" i="29" s="1"/>
  <c r="AF26" i="29"/>
  <c r="AF24" i="29" s="1"/>
  <c r="AH44" i="3"/>
  <c r="AH41" i="3" s="1"/>
  <c r="AJ157" i="2"/>
  <c r="AJ159" i="2" s="1"/>
  <c r="X111" i="2"/>
  <c r="W117" i="2"/>
  <c r="Q57" i="3" s="1"/>
  <c r="AA98" i="2"/>
  <c r="Z104" i="2"/>
  <c r="T56" i="3" s="1"/>
  <c r="AK150" i="2"/>
  <c r="AK123" i="2"/>
  <c r="AK110" i="2"/>
  <c r="AK97" i="2"/>
  <c r="AK136" i="2"/>
  <c r="AK48" i="2"/>
  <c r="AL6" i="2"/>
  <c r="Z124" i="2"/>
  <c r="Y130" i="2"/>
  <c r="S58" i="3" s="1"/>
  <c r="AK49" i="2"/>
  <c r="AK50" i="2"/>
  <c r="AK64" i="2"/>
  <c r="AK73" i="2"/>
  <c r="AK85" i="2"/>
  <c r="AK87" i="2"/>
  <c r="AK51" i="2"/>
  <c r="AK71" i="2"/>
  <c r="AK151" i="2"/>
  <c r="AK153" i="2" s="1"/>
  <c r="AE60" i="3" s="1"/>
  <c r="AK155" i="2"/>
  <c r="AK156" i="2"/>
  <c r="AO102" i="2"/>
  <c r="AP141" i="2"/>
  <c r="AJ53" i="2"/>
  <c r="AD51" i="3" s="1"/>
  <c r="AN128" i="2"/>
  <c r="X138" i="2"/>
  <c r="X139" i="2" s="1"/>
  <c r="AM115" i="2"/>
  <c r="BG71" i="6"/>
  <c r="AY72" i="6"/>
  <c r="AZ69" i="6"/>
  <c r="BA65" i="6"/>
  <c r="Z81" i="2" l="1"/>
  <c r="AI64" i="5"/>
  <c r="AH102" i="8"/>
  <c r="AJ62" i="5"/>
  <c r="AI100" i="8"/>
  <c r="AI63" i="5"/>
  <c r="AH101" i="8"/>
  <c r="AD53" i="4"/>
  <c r="AD52" i="4"/>
  <c r="AD51" i="4"/>
  <c r="AL61" i="5"/>
  <c r="AK99" i="8"/>
  <c r="AF47" i="4"/>
  <c r="AE45" i="4"/>
  <c r="Z82" i="2"/>
  <c r="Z83" i="2" s="1"/>
  <c r="Y86" i="2"/>
  <c r="Y89" i="2" s="1"/>
  <c r="S54" i="3" s="1"/>
  <c r="AA81" i="2"/>
  <c r="R62" i="4"/>
  <c r="R64" i="4"/>
  <c r="R63" i="4"/>
  <c r="AL14" i="2"/>
  <c r="AH192" i="2"/>
  <c r="AB66" i="3" s="1"/>
  <c r="AI189" i="2"/>
  <c r="AA80" i="4"/>
  <c r="AA81" i="4"/>
  <c r="AL17" i="2"/>
  <c r="AL15" i="2"/>
  <c r="AL16" i="2"/>
  <c r="N66" i="8"/>
  <c r="N53" i="9" s="1"/>
  <c r="N85" i="4"/>
  <c r="N84" i="4"/>
  <c r="N83" i="4"/>
  <c r="AG183" i="2"/>
  <c r="AA65" i="3" s="1"/>
  <c r="AA78" i="4" s="1"/>
  <c r="AH180" i="2"/>
  <c r="AK19" i="2"/>
  <c r="AE48" i="3" s="1"/>
  <c r="AH70" i="2"/>
  <c r="AG72" i="2"/>
  <c r="AG75" i="2" s="1"/>
  <c r="AA53" i="3" s="1"/>
  <c r="AG41" i="5"/>
  <c r="AF66" i="5"/>
  <c r="AG48" i="5"/>
  <c r="AF86" i="8"/>
  <c r="AL25" i="2"/>
  <c r="AL27" i="2"/>
  <c r="AL28" i="2"/>
  <c r="AL26" i="2"/>
  <c r="AK30" i="2"/>
  <c r="AE49" i="3" s="1"/>
  <c r="AL38" i="2"/>
  <c r="AL39" i="2"/>
  <c r="AL37" i="2"/>
  <c r="AK41" i="2"/>
  <c r="AE50" i="3" s="1"/>
  <c r="V62" i="2"/>
  <c r="AN8" i="2"/>
  <c r="AN32" i="2" s="1"/>
  <c r="AN21" i="2" s="1"/>
  <c r="AN10" i="2" s="1"/>
  <c r="AM44" i="2"/>
  <c r="AM36" i="2" s="1"/>
  <c r="U198" i="2"/>
  <c r="O72" i="3" s="1"/>
  <c r="U197" i="2"/>
  <c r="O71" i="3" s="1"/>
  <c r="U199" i="2"/>
  <c r="O73" i="3" s="1"/>
  <c r="O60" i="4"/>
  <c r="O59" i="4"/>
  <c r="O58" i="4"/>
  <c r="O57" i="4"/>
  <c r="O55" i="4"/>
  <c r="O56" i="4"/>
  <c r="O68" i="3"/>
  <c r="Z78" i="4"/>
  <c r="Z77" i="4"/>
  <c r="AG44" i="5"/>
  <c r="AF82" i="8"/>
  <c r="AG53" i="5"/>
  <c r="AF91" i="8"/>
  <c r="AG46" i="5"/>
  <c r="AF84" i="8"/>
  <c r="AI50" i="5"/>
  <c r="AH88" i="8"/>
  <c r="AR42" i="5"/>
  <c r="AQ80" i="8"/>
  <c r="AG58" i="5"/>
  <c r="AF96" i="8"/>
  <c r="AI43" i="5"/>
  <c r="AH81" i="8"/>
  <c r="AG54" i="5"/>
  <c r="AF92" i="8"/>
  <c r="AI52" i="5"/>
  <c r="AH90" i="8"/>
  <c r="AH59" i="5"/>
  <c r="AH97" i="8" s="1"/>
  <c r="AG55" i="5"/>
  <c r="AF93" i="8"/>
  <c r="AG56" i="5"/>
  <c r="AF94" i="8"/>
  <c r="AG57" i="5"/>
  <c r="AF95" i="8"/>
  <c r="AG45" i="5"/>
  <c r="AF83" i="8"/>
  <c r="Z64" i="9"/>
  <c r="AG49" i="5"/>
  <c r="AF87" i="8"/>
  <c r="AH47" i="5"/>
  <c r="AG85" i="8"/>
  <c r="AH51" i="5"/>
  <c r="AG89" i="8"/>
  <c r="AE70" i="4"/>
  <c r="AE71" i="4"/>
  <c r="AE69" i="4"/>
  <c r="AK157" i="2"/>
  <c r="AK159" i="2" s="1"/>
  <c r="Q66" i="4"/>
  <c r="Q67" i="4"/>
  <c r="AA41" i="29"/>
  <c r="AA107" i="8" s="1"/>
  <c r="AA62" i="9" s="1"/>
  <c r="AG26" i="29"/>
  <c r="AG24" i="29" s="1"/>
  <c r="AI44" i="3"/>
  <c r="AI41" i="3" s="1"/>
  <c r="Y137" i="2"/>
  <c r="X143" i="2"/>
  <c r="R59" i="3" s="1"/>
  <c r="AP102" i="2"/>
  <c r="AN115" i="2"/>
  <c r="AQ141" i="2"/>
  <c r="Z125" i="2"/>
  <c r="Z126" i="2" s="1"/>
  <c r="AL150" i="2"/>
  <c r="AL110" i="2"/>
  <c r="AL97" i="2"/>
  <c r="AL123" i="2"/>
  <c r="AL136" i="2"/>
  <c r="AL48" i="2"/>
  <c r="AL51" i="2"/>
  <c r="AL49" i="2"/>
  <c r="AL71" i="2"/>
  <c r="AL73" i="2"/>
  <c r="AL50" i="2"/>
  <c r="AL64" i="2"/>
  <c r="AL85" i="2"/>
  <c r="AL87" i="2"/>
  <c r="AL151" i="2"/>
  <c r="AL153" i="2" s="1"/>
  <c r="AF60" i="3" s="1"/>
  <c r="AL156" i="2"/>
  <c r="AL155" i="2"/>
  <c r="AA99" i="2"/>
  <c r="AA100" i="2" s="1"/>
  <c r="AO128" i="2"/>
  <c r="AK53" i="2"/>
  <c r="AE51" i="3" s="1"/>
  <c r="AM6" i="2"/>
  <c r="X112" i="2"/>
  <c r="X113" i="2" s="1"/>
  <c r="BA69" i="6"/>
  <c r="BB65" i="6"/>
  <c r="AZ72" i="6"/>
  <c r="BH71" i="6"/>
  <c r="AL19" i="2" l="1"/>
  <c r="AF48" i="3" s="1"/>
  <c r="AK62" i="5"/>
  <c r="AJ100" i="8"/>
  <c r="AE52" i="4"/>
  <c r="AE53" i="4"/>
  <c r="AE51" i="4"/>
  <c r="AM61" i="5"/>
  <c r="AL99" i="8"/>
  <c r="AJ63" i="5"/>
  <c r="AI101" i="8"/>
  <c r="AJ64" i="5"/>
  <c r="AI102" i="8"/>
  <c r="AG47" i="4"/>
  <c r="AF45" i="4"/>
  <c r="S64" i="4"/>
  <c r="S62" i="4"/>
  <c r="S63" i="4"/>
  <c r="AA82" i="2"/>
  <c r="AA83" i="2" s="1"/>
  <c r="Z86" i="2"/>
  <c r="Z89" i="2" s="1"/>
  <c r="T54" i="3" s="1"/>
  <c r="AA77" i="4"/>
  <c r="AM17" i="2"/>
  <c r="AM16" i="2"/>
  <c r="AM15" i="2"/>
  <c r="O66" i="8"/>
  <c r="O53" i="9" s="1"/>
  <c r="O85" i="4"/>
  <c r="O84" i="4"/>
  <c r="O83" i="4"/>
  <c r="AI192" i="2"/>
  <c r="AC66" i="3" s="1"/>
  <c r="AJ189" i="2"/>
  <c r="AH183" i="2"/>
  <c r="AB65" i="3" s="1"/>
  <c r="AI180" i="2"/>
  <c r="AB81" i="4"/>
  <c r="AB80" i="4"/>
  <c r="AH72" i="2"/>
  <c r="AH75" i="2" s="1"/>
  <c r="AB53" i="3" s="1"/>
  <c r="AI70" i="2"/>
  <c r="AM14" i="2"/>
  <c r="AH41" i="5"/>
  <c r="AG66" i="5"/>
  <c r="AH48" i="5"/>
  <c r="AG86" i="8"/>
  <c r="AA42" i="29"/>
  <c r="AB39" i="29" s="1"/>
  <c r="AB41" i="29" s="1"/>
  <c r="AB107" i="8" s="1"/>
  <c r="AB62" i="9" s="1"/>
  <c r="AL30" i="2"/>
  <c r="AF49" i="3" s="1"/>
  <c r="AM28" i="2"/>
  <c r="AM27" i="2"/>
  <c r="AM26" i="2"/>
  <c r="AM25" i="2"/>
  <c r="AM38" i="2"/>
  <c r="AM39" i="2"/>
  <c r="AM37" i="2"/>
  <c r="AL41" i="2"/>
  <c r="AF50" i="3" s="1"/>
  <c r="W60" i="2"/>
  <c r="V65" i="2"/>
  <c r="AO8" i="2"/>
  <c r="AO32" i="2" s="1"/>
  <c r="AO21" i="2" s="1"/>
  <c r="AO10" i="2" s="1"/>
  <c r="AN44" i="2"/>
  <c r="AN36" i="2" s="1"/>
  <c r="AA64" i="9"/>
  <c r="AI51" i="5"/>
  <c r="AH89" i="8"/>
  <c r="AH45" i="5"/>
  <c r="AG83" i="8"/>
  <c r="AI59" i="5"/>
  <c r="AI97" i="8" s="1"/>
  <c r="AH58" i="5"/>
  <c r="AG96" i="8"/>
  <c r="AH53" i="5"/>
  <c r="AG91" i="8"/>
  <c r="AJ43" i="5"/>
  <c r="AI81" i="8"/>
  <c r="AI47" i="5"/>
  <c r="AH85" i="8"/>
  <c r="AH57" i="5"/>
  <c r="AG95" i="8"/>
  <c r="AJ52" i="5"/>
  <c r="AI90" i="8"/>
  <c r="AS42" i="5"/>
  <c r="AR80" i="8"/>
  <c r="AH55" i="5"/>
  <c r="AG93" i="8"/>
  <c r="AH46" i="5"/>
  <c r="AG84" i="8"/>
  <c r="AH49" i="5"/>
  <c r="AG87" i="8"/>
  <c r="AH56" i="5"/>
  <c r="AG94" i="8"/>
  <c r="AH54" i="5"/>
  <c r="AG92" i="8"/>
  <c r="AJ50" i="5"/>
  <c r="AI88" i="8"/>
  <c r="AH44" i="5"/>
  <c r="AG82" i="8"/>
  <c r="AF71" i="4"/>
  <c r="AF70" i="4"/>
  <c r="AF69" i="4"/>
  <c r="AH26" i="29"/>
  <c r="AH24" i="29" s="1"/>
  <c r="AJ44" i="3"/>
  <c r="AJ41" i="3" s="1"/>
  <c r="AL157" i="2"/>
  <c r="AL159" i="2" s="1"/>
  <c r="AN6" i="2"/>
  <c r="AQ102" i="2"/>
  <c r="AM49" i="2"/>
  <c r="AM50" i="2"/>
  <c r="AM51" i="2"/>
  <c r="AM64" i="2"/>
  <c r="AM85" i="2"/>
  <c r="AM87" i="2"/>
  <c r="AM73" i="2"/>
  <c r="AM71" i="2"/>
  <c r="AM151" i="2"/>
  <c r="AM153" i="2" s="1"/>
  <c r="AG60" i="3" s="1"/>
  <c r="AM155" i="2"/>
  <c r="AM156" i="2"/>
  <c r="AL53" i="2"/>
  <c r="AF51" i="3" s="1"/>
  <c r="AA124" i="2"/>
  <c r="Z130" i="2"/>
  <c r="T58" i="3" s="1"/>
  <c r="AO115" i="2"/>
  <c r="AB98" i="2"/>
  <c r="AA104" i="2"/>
  <c r="U56" i="3" s="1"/>
  <c r="Y111" i="2"/>
  <c r="X117" i="2"/>
  <c r="R57" i="3" s="1"/>
  <c r="AP128" i="2"/>
  <c r="AM150" i="2"/>
  <c r="AM136" i="2"/>
  <c r="AM123" i="2"/>
  <c r="AM110" i="2"/>
  <c r="AM97" i="2"/>
  <c r="AM48" i="2"/>
  <c r="AR141" i="2"/>
  <c r="Y138" i="2"/>
  <c r="Y139" i="2" s="1"/>
  <c r="BC65" i="6"/>
  <c r="BI71" i="6"/>
  <c r="BA72" i="6"/>
  <c r="BB69" i="6"/>
  <c r="AK64" i="5" l="1"/>
  <c r="AJ102" i="8"/>
  <c r="AN61" i="5"/>
  <c r="AM99" i="8"/>
  <c r="AL62" i="5"/>
  <c r="AK100" i="8"/>
  <c r="AK63" i="5"/>
  <c r="AJ101" i="8"/>
  <c r="AF53" i="4"/>
  <c r="AF52" i="4"/>
  <c r="AF51" i="4"/>
  <c r="AH47" i="4"/>
  <c r="AG45" i="4"/>
  <c r="T64" i="4"/>
  <c r="T62" i="4"/>
  <c r="T63" i="4"/>
  <c r="AA86" i="2"/>
  <c r="AA89" i="2" s="1"/>
  <c r="U54" i="3" s="1"/>
  <c r="AB82" i="2"/>
  <c r="AB81" i="2"/>
  <c r="AN14" i="2"/>
  <c r="AC80" i="4"/>
  <c r="AC81" i="4"/>
  <c r="AJ70" i="2"/>
  <c r="AI72" i="2"/>
  <c r="AI75" i="2" s="1"/>
  <c r="AC53" i="3" s="1"/>
  <c r="AI183" i="2"/>
  <c r="AC65" i="3" s="1"/>
  <c r="AJ180" i="2"/>
  <c r="AB78" i="4"/>
  <c r="AB77" i="4"/>
  <c r="AM19" i="2"/>
  <c r="AG48" i="3" s="1"/>
  <c r="AN17" i="2"/>
  <c r="AN16" i="2"/>
  <c r="AN15" i="2"/>
  <c r="AJ192" i="2"/>
  <c r="AD66" i="3" s="1"/>
  <c r="AK189" i="2"/>
  <c r="AI41" i="5"/>
  <c r="AH66" i="5"/>
  <c r="AI48" i="5"/>
  <c r="AH86" i="8"/>
  <c r="AB42" i="29"/>
  <c r="AC39" i="29" s="1"/>
  <c r="AC41" i="29" s="1"/>
  <c r="AC42" i="29" s="1"/>
  <c r="AD39" i="29" s="1"/>
  <c r="AN26" i="2"/>
  <c r="AN27" i="2"/>
  <c r="AN28" i="2"/>
  <c r="AM30" i="2"/>
  <c r="AG49" i="3" s="1"/>
  <c r="AN25" i="2"/>
  <c r="AN39" i="2"/>
  <c r="AN37" i="2"/>
  <c r="AN38" i="2"/>
  <c r="AM41" i="2"/>
  <c r="AG50" i="3" s="1"/>
  <c r="P52" i="3"/>
  <c r="V194" i="2"/>
  <c r="X61" i="2"/>
  <c r="W62" i="2"/>
  <c r="AP8" i="2"/>
  <c r="AP32" i="2" s="1"/>
  <c r="AP21" i="2" s="1"/>
  <c r="AP10" i="2" s="1"/>
  <c r="AO44" i="2"/>
  <c r="AO36" i="2" s="1"/>
  <c r="AB64" i="9"/>
  <c r="AI44" i="5"/>
  <c r="AH82" i="8"/>
  <c r="AI49" i="5"/>
  <c r="AH87" i="8"/>
  <c r="AT42" i="5"/>
  <c r="AS80" i="8"/>
  <c r="AK43" i="5"/>
  <c r="AJ81" i="8"/>
  <c r="AI45" i="5"/>
  <c r="AH83" i="8"/>
  <c r="AK50" i="5"/>
  <c r="AJ88" i="8"/>
  <c r="AI46" i="5"/>
  <c r="AH84" i="8"/>
  <c r="AK52" i="5"/>
  <c r="AJ90" i="8"/>
  <c r="AI53" i="5"/>
  <c r="AH91" i="8"/>
  <c r="AJ51" i="5"/>
  <c r="AI89" i="8"/>
  <c r="AI54" i="5"/>
  <c r="AH92" i="8"/>
  <c r="AI55" i="5"/>
  <c r="AH93" i="8"/>
  <c r="AI57" i="5"/>
  <c r="AH95" i="8"/>
  <c r="AI58" i="5"/>
  <c r="AH96" i="8"/>
  <c r="AI56" i="5"/>
  <c r="AH94" i="8"/>
  <c r="AJ47" i="5"/>
  <c r="AI85" i="8"/>
  <c r="AJ59" i="5"/>
  <c r="AJ97" i="8" s="1"/>
  <c r="R66" i="4"/>
  <c r="R67" i="4"/>
  <c r="AG71" i="4"/>
  <c r="AG70" i="4"/>
  <c r="AG69" i="4"/>
  <c r="AI26" i="29"/>
  <c r="AI24" i="29" s="1"/>
  <c r="AK44" i="3"/>
  <c r="AK41" i="3" s="1"/>
  <c r="AM157" i="2"/>
  <c r="AM159" i="2" s="1"/>
  <c r="AM53" i="2"/>
  <c r="AG51" i="3" s="1"/>
  <c r="AO6" i="2"/>
  <c r="AS141" i="2"/>
  <c r="AQ128" i="2"/>
  <c r="AP115" i="2"/>
  <c r="AN150" i="2"/>
  <c r="AN123" i="2"/>
  <c r="AN136" i="2"/>
  <c r="AN110" i="2"/>
  <c r="AN97" i="2"/>
  <c r="AN48" i="2"/>
  <c r="Z137" i="2"/>
  <c r="Y143" i="2"/>
  <c r="S59" i="3" s="1"/>
  <c r="Y112" i="2"/>
  <c r="Y113" i="2" s="1"/>
  <c r="AB99" i="2"/>
  <c r="AB100" i="2" s="1"/>
  <c r="AA125" i="2"/>
  <c r="AA126" i="2" s="1"/>
  <c r="AR102" i="2"/>
  <c r="AN51" i="2"/>
  <c r="AN49" i="2"/>
  <c r="AN64" i="2"/>
  <c r="AN50" i="2"/>
  <c r="AN71" i="2"/>
  <c r="AN85" i="2"/>
  <c r="AN87" i="2"/>
  <c r="AN73" i="2"/>
  <c r="AN151" i="2"/>
  <c r="AN153" i="2" s="1"/>
  <c r="AH60" i="3" s="1"/>
  <c r="AN155" i="2"/>
  <c r="AN156" i="2"/>
  <c r="BJ71" i="6"/>
  <c r="BC69" i="6"/>
  <c r="BB72" i="6"/>
  <c r="BD65" i="6"/>
  <c r="AN19" i="2" l="1"/>
  <c r="AH48" i="3" s="1"/>
  <c r="AL63" i="5"/>
  <c r="AK101" i="8"/>
  <c r="AO61" i="5"/>
  <c r="AN99" i="8"/>
  <c r="AG53" i="4"/>
  <c r="AG52" i="4"/>
  <c r="AG51" i="4"/>
  <c r="AM62" i="5"/>
  <c r="AL100" i="8"/>
  <c r="AL64" i="5"/>
  <c r="AK102" i="8"/>
  <c r="AI47" i="4"/>
  <c r="AH45" i="4"/>
  <c r="AB83" i="2"/>
  <c r="U64" i="4"/>
  <c r="U62" i="4"/>
  <c r="U63" i="4"/>
  <c r="AC81" i="2"/>
  <c r="AC82" i="2"/>
  <c r="AB86" i="2"/>
  <c r="AB89" i="2" s="1"/>
  <c r="V54" i="3" s="1"/>
  <c r="AK192" i="2"/>
  <c r="AE66" i="3" s="1"/>
  <c r="AL189" i="2"/>
  <c r="AJ183" i="2"/>
  <c r="AD65" i="3" s="1"/>
  <c r="AK180" i="2"/>
  <c r="AD81" i="4"/>
  <c r="AD80" i="4"/>
  <c r="AC77" i="4"/>
  <c r="AC78" i="4"/>
  <c r="AK70" i="2"/>
  <c r="AJ72" i="2"/>
  <c r="AJ75" i="2" s="1"/>
  <c r="AD53" i="3" s="1"/>
  <c r="AO17" i="2"/>
  <c r="AO16" i="2"/>
  <c r="AO15" i="2"/>
  <c r="AO14" i="2"/>
  <c r="AJ41" i="5"/>
  <c r="AI66" i="5"/>
  <c r="AI86" i="8"/>
  <c r="AJ48" i="5"/>
  <c r="AN30" i="2"/>
  <c r="AH49" i="3" s="1"/>
  <c r="AO26" i="2"/>
  <c r="AO27" i="2"/>
  <c r="AO28" i="2"/>
  <c r="AO25" i="2"/>
  <c r="AO37" i="2"/>
  <c r="AO39" i="2"/>
  <c r="AO38" i="2"/>
  <c r="AN41" i="2"/>
  <c r="AH50" i="3" s="1"/>
  <c r="W65" i="2"/>
  <c r="X60" i="2"/>
  <c r="V199" i="2"/>
  <c r="P73" i="3" s="1"/>
  <c r="V198" i="2"/>
  <c r="P72" i="3" s="1"/>
  <c r="V197" i="2"/>
  <c r="P71" i="3" s="1"/>
  <c r="P59" i="4"/>
  <c r="P56" i="4"/>
  <c r="P60" i="4"/>
  <c r="P58" i="4"/>
  <c r="P57" i="4"/>
  <c r="P55" i="4"/>
  <c r="P68" i="3"/>
  <c r="AQ8" i="2"/>
  <c r="AQ32" i="2" s="1"/>
  <c r="AQ21" i="2" s="1"/>
  <c r="AQ10" i="2" s="1"/>
  <c r="AP44" i="2"/>
  <c r="AP36" i="2" s="1"/>
  <c r="AJ56" i="5"/>
  <c r="AI94" i="8"/>
  <c r="AJ54" i="5"/>
  <c r="AI92" i="8"/>
  <c r="AJ46" i="5"/>
  <c r="AI84" i="8"/>
  <c r="AU42" i="5"/>
  <c r="AT80" i="8"/>
  <c r="AK59" i="5"/>
  <c r="AK97" i="8" s="1"/>
  <c r="AJ58" i="5"/>
  <c r="AI96" i="8"/>
  <c r="AK51" i="5"/>
  <c r="AJ89" i="8"/>
  <c r="AL50" i="5"/>
  <c r="AK88" i="8"/>
  <c r="AJ49" i="5"/>
  <c r="AI87" i="8"/>
  <c r="AK47" i="5"/>
  <c r="AJ85" i="8"/>
  <c r="AJ57" i="5"/>
  <c r="AI95" i="8"/>
  <c r="AJ53" i="5"/>
  <c r="AI91" i="8"/>
  <c r="AJ45" i="5"/>
  <c r="AI83" i="8"/>
  <c r="AJ44" i="5"/>
  <c r="AI82" i="8"/>
  <c r="AJ55" i="5"/>
  <c r="AI93" i="8"/>
  <c r="AL52" i="5"/>
  <c r="AK90" i="8"/>
  <c r="AL43" i="5"/>
  <c r="AK81" i="8"/>
  <c r="AH71" i="4"/>
  <c r="AH70" i="4"/>
  <c r="AH69" i="4"/>
  <c r="AD41" i="29"/>
  <c r="AD107" i="8" s="1"/>
  <c r="AD42" i="29"/>
  <c r="AE39" i="29" s="1"/>
  <c r="AC107" i="8"/>
  <c r="AC62" i="9" s="1"/>
  <c r="AJ26" i="29"/>
  <c r="AJ24" i="29" s="1"/>
  <c r="AL44" i="3"/>
  <c r="AL41" i="3" s="1"/>
  <c r="AB124" i="2"/>
  <c r="AA130" i="2"/>
  <c r="U58" i="3" s="1"/>
  <c r="Z111" i="2"/>
  <c r="Y117" i="2"/>
  <c r="S57" i="3" s="1"/>
  <c r="AP6" i="2"/>
  <c r="AN157" i="2"/>
  <c r="AN159" i="2" s="1"/>
  <c r="AS102" i="2"/>
  <c r="AO50" i="2"/>
  <c r="AO49" i="2"/>
  <c r="AO51" i="2"/>
  <c r="AO73" i="2"/>
  <c r="AO71" i="2"/>
  <c r="AO85" i="2"/>
  <c r="AO87" i="2"/>
  <c r="AO64" i="2"/>
  <c r="AO156" i="2"/>
  <c r="AO155" i="2"/>
  <c r="AO151" i="2"/>
  <c r="AO153" i="2" s="1"/>
  <c r="AI60" i="3" s="1"/>
  <c r="Z138" i="2"/>
  <c r="Z139" i="2" s="1"/>
  <c r="AR128" i="2"/>
  <c r="AO48" i="2"/>
  <c r="AO150" i="2"/>
  <c r="AO136" i="2"/>
  <c r="AO123" i="2"/>
  <c r="AO110" i="2"/>
  <c r="AO97" i="2"/>
  <c r="AN53" i="2"/>
  <c r="AH51" i="3" s="1"/>
  <c r="AC98" i="2"/>
  <c r="AB104" i="2"/>
  <c r="V56" i="3" s="1"/>
  <c r="AQ115" i="2"/>
  <c r="AT141" i="2"/>
  <c r="BE65" i="6"/>
  <c r="BD69" i="6"/>
  <c r="BC72" i="6"/>
  <c r="BK71" i="6"/>
  <c r="AP61" i="5" l="1"/>
  <c r="AO99" i="8"/>
  <c r="AM64" i="5"/>
  <c r="AL102" i="8"/>
  <c r="AM63" i="5"/>
  <c r="AL101" i="8"/>
  <c r="AN62" i="5"/>
  <c r="AM100" i="8"/>
  <c r="AH53" i="4"/>
  <c r="AH52" i="4"/>
  <c r="AH51" i="4"/>
  <c r="AJ47" i="4"/>
  <c r="AI45" i="4"/>
  <c r="AD81" i="2"/>
  <c r="V63" i="4"/>
  <c r="V64" i="4"/>
  <c r="V62" i="4"/>
  <c r="AC83" i="2"/>
  <c r="P66" i="8"/>
  <c r="P53" i="9" s="1"/>
  <c r="P84" i="4"/>
  <c r="P85" i="4"/>
  <c r="P83" i="4"/>
  <c r="AK183" i="2"/>
  <c r="AE65" i="3" s="1"/>
  <c r="AL180" i="2"/>
  <c r="AP14" i="2"/>
  <c r="AD78" i="4"/>
  <c r="AD77" i="4"/>
  <c r="AL70" i="2"/>
  <c r="AK72" i="2"/>
  <c r="AK75" i="2" s="1"/>
  <c r="AE53" i="3" s="1"/>
  <c r="AL192" i="2"/>
  <c r="AF66" i="3" s="1"/>
  <c r="AM189" i="2"/>
  <c r="AP16" i="2"/>
  <c r="AP17" i="2"/>
  <c r="AP15" i="2"/>
  <c r="AO19" i="2"/>
  <c r="AI48" i="3" s="1"/>
  <c r="AE81" i="4"/>
  <c r="AE80" i="4"/>
  <c r="AK41" i="5"/>
  <c r="AJ66" i="5"/>
  <c r="AJ86" i="8"/>
  <c r="AK48" i="5"/>
  <c r="AP28" i="2"/>
  <c r="AP26" i="2"/>
  <c r="AP27" i="2"/>
  <c r="AO30" i="2"/>
  <c r="AI49" i="3" s="1"/>
  <c r="AP25" i="2"/>
  <c r="AO41" i="2"/>
  <c r="AI50" i="3" s="1"/>
  <c r="AP39" i="2"/>
  <c r="AP37" i="2"/>
  <c r="AP38" i="2"/>
  <c r="Y61" i="2"/>
  <c r="X62" i="2"/>
  <c r="Q52" i="3"/>
  <c r="W194" i="2"/>
  <c r="AR8" i="2"/>
  <c r="AR32" i="2" s="1"/>
  <c r="AR21" i="2" s="1"/>
  <c r="AR10" i="2" s="1"/>
  <c r="AQ44" i="2"/>
  <c r="AQ36" i="2" s="1"/>
  <c r="AD62" i="9"/>
  <c r="AC64" i="9"/>
  <c r="AK55" i="5"/>
  <c r="AJ93" i="8"/>
  <c r="AK53" i="5"/>
  <c r="AJ91" i="8"/>
  <c r="AM50" i="5"/>
  <c r="AL88" i="8"/>
  <c r="AV42" i="5"/>
  <c r="AU80" i="8"/>
  <c r="AK57" i="5"/>
  <c r="AJ95" i="8"/>
  <c r="AL51" i="5"/>
  <c r="AK89" i="8"/>
  <c r="AK46" i="5"/>
  <c r="AJ84" i="8"/>
  <c r="AM43" i="5"/>
  <c r="AL81" i="8"/>
  <c r="AK44" i="5"/>
  <c r="AJ82" i="8"/>
  <c r="AL47" i="5"/>
  <c r="AK85" i="8"/>
  <c r="AK58" i="5"/>
  <c r="AJ96" i="8"/>
  <c r="AK54" i="5"/>
  <c r="AJ92" i="8"/>
  <c r="AM52" i="5"/>
  <c r="AL90" i="8"/>
  <c r="AK45" i="5"/>
  <c r="AJ83" i="8"/>
  <c r="AK49" i="5"/>
  <c r="AJ87" i="8"/>
  <c r="AL59" i="5"/>
  <c r="AL97" i="8" s="1"/>
  <c r="AK56" i="5"/>
  <c r="AJ94" i="8"/>
  <c r="AI71" i="4"/>
  <c r="AI70" i="4"/>
  <c r="AI69" i="4"/>
  <c r="S67" i="4"/>
  <c r="S66" i="4"/>
  <c r="AO157" i="2"/>
  <c r="AO159" i="2" s="1"/>
  <c r="AO53" i="2"/>
  <c r="AI51" i="3" s="1"/>
  <c r="AE41" i="29"/>
  <c r="AK26" i="29"/>
  <c r="AK24" i="29" s="1"/>
  <c r="AM44" i="3"/>
  <c r="AM41" i="3" s="1"/>
  <c r="AA137" i="2"/>
  <c r="Z143" i="2"/>
  <c r="T59" i="3" s="1"/>
  <c r="AQ6" i="2"/>
  <c r="AR115" i="2"/>
  <c r="AP49" i="2"/>
  <c r="AP51" i="2"/>
  <c r="AP50" i="2"/>
  <c r="AP71" i="2"/>
  <c r="AP73" i="2"/>
  <c r="AP85" i="2"/>
  <c r="AP87" i="2"/>
  <c r="AP64" i="2"/>
  <c r="AP155" i="2"/>
  <c r="AP156" i="2"/>
  <c r="AP151" i="2"/>
  <c r="AP153" i="2" s="1"/>
  <c r="AJ60" i="3" s="1"/>
  <c r="AB125" i="2"/>
  <c r="AB126" i="2" s="1"/>
  <c r="AS128" i="2"/>
  <c r="AT102" i="2"/>
  <c r="AU141" i="2"/>
  <c r="AC99" i="2"/>
  <c r="AC100" i="2" s="1"/>
  <c r="AP48" i="2"/>
  <c r="AP150" i="2"/>
  <c r="AP110" i="2"/>
  <c r="AP97" i="2"/>
  <c r="AP123" i="2"/>
  <c r="AP136" i="2"/>
  <c r="Z112" i="2"/>
  <c r="Z113" i="2" s="1"/>
  <c r="BL71" i="6"/>
  <c r="BE69" i="6"/>
  <c r="BD72" i="6"/>
  <c r="BF65" i="6"/>
  <c r="AI53" i="4" l="1"/>
  <c r="AI51" i="4"/>
  <c r="AI52" i="4"/>
  <c r="AO62" i="5"/>
  <c r="AN100" i="8"/>
  <c r="AN64" i="5"/>
  <c r="AM102" i="8"/>
  <c r="AN63" i="5"/>
  <c r="AM101" i="8"/>
  <c r="AQ61" i="5"/>
  <c r="AP99" i="8"/>
  <c r="AK47" i="4"/>
  <c r="AJ45" i="4"/>
  <c r="AC86" i="2"/>
  <c r="AC89" i="2" s="1"/>
  <c r="W54" i="3" s="1"/>
  <c r="AD82" i="2"/>
  <c r="AQ17" i="2"/>
  <c r="AQ16" i="2"/>
  <c r="AQ15" i="2"/>
  <c r="AF80" i="4"/>
  <c r="AF81" i="4"/>
  <c r="AQ14" i="2"/>
  <c r="AP19" i="2"/>
  <c r="AJ48" i="3" s="1"/>
  <c r="AM70" i="2"/>
  <c r="AL72" i="2"/>
  <c r="AL75" i="2" s="1"/>
  <c r="AF53" i="3" s="1"/>
  <c r="AL183" i="2"/>
  <c r="AF65" i="3" s="1"/>
  <c r="AM180" i="2"/>
  <c r="AM192" i="2"/>
  <c r="AG66" i="3" s="1"/>
  <c r="AN189" i="2"/>
  <c r="AE77" i="4"/>
  <c r="AE78" i="4"/>
  <c r="AL41" i="5"/>
  <c r="AK66" i="5"/>
  <c r="AL48" i="5"/>
  <c r="AK86" i="8"/>
  <c r="AP30" i="2"/>
  <c r="AJ49" i="3" s="1"/>
  <c r="AQ26" i="2"/>
  <c r="AQ28" i="2"/>
  <c r="AQ27" i="2"/>
  <c r="AQ25" i="2"/>
  <c r="AP41" i="2"/>
  <c r="AJ50" i="3" s="1"/>
  <c r="AQ39" i="2"/>
  <c r="AQ37" i="2"/>
  <c r="AQ38" i="2"/>
  <c r="W197" i="2"/>
  <c r="Q71" i="3" s="1"/>
  <c r="W199" i="2"/>
  <c r="Q73" i="3" s="1"/>
  <c r="W198" i="2"/>
  <c r="Q72" i="3" s="1"/>
  <c r="Q60" i="4"/>
  <c r="Q58" i="4"/>
  <c r="Q57" i="4"/>
  <c r="Q59" i="4"/>
  <c r="Q55" i="4"/>
  <c r="Q56" i="4"/>
  <c r="Q68" i="3"/>
  <c r="Y60" i="2"/>
  <c r="X65" i="2"/>
  <c r="AS8" i="2"/>
  <c r="AS32" i="2" s="1"/>
  <c r="AS21" i="2" s="1"/>
  <c r="AS10" i="2" s="1"/>
  <c r="AR44" i="2"/>
  <c r="AR36" i="2" s="1"/>
  <c r="AW42" i="5"/>
  <c r="AV80" i="8"/>
  <c r="AL49" i="5"/>
  <c r="AK87" i="8"/>
  <c r="AL58" i="5"/>
  <c r="AK96" i="8"/>
  <c r="AL46" i="5"/>
  <c r="AK84" i="8"/>
  <c r="AD64" i="9"/>
  <c r="AL45" i="5"/>
  <c r="AK83" i="8"/>
  <c r="AM47" i="5"/>
  <c r="AL85" i="8"/>
  <c r="AM51" i="5"/>
  <c r="AL89" i="8"/>
  <c r="AM88" i="8"/>
  <c r="AN50" i="5"/>
  <c r="AN52" i="5"/>
  <c r="AM90" i="8"/>
  <c r="AL57" i="5"/>
  <c r="AK95" i="8"/>
  <c r="AM59" i="5"/>
  <c r="AM97" i="8" s="1"/>
  <c r="AL54" i="5"/>
  <c r="AK92" i="8"/>
  <c r="AM81" i="8"/>
  <c r="AN43" i="5"/>
  <c r="AL55" i="5"/>
  <c r="AK93" i="8"/>
  <c r="AL56" i="5"/>
  <c r="AK94" i="8"/>
  <c r="AL44" i="5"/>
  <c r="AK82" i="8"/>
  <c r="AL53" i="5"/>
  <c r="AK91" i="8"/>
  <c r="AJ71" i="4"/>
  <c r="AJ70" i="4"/>
  <c r="AJ69" i="4"/>
  <c r="AE107" i="8"/>
  <c r="AE62" i="9" s="1"/>
  <c r="AE42" i="29"/>
  <c r="AF39" i="29" s="1"/>
  <c r="AL26" i="29"/>
  <c r="AL24" i="29" s="1"/>
  <c r="AN44" i="3"/>
  <c r="AN41" i="3" s="1"/>
  <c r="AP53" i="2"/>
  <c r="AJ51" i="3" s="1"/>
  <c r="AD98" i="2"/>
  <c r="AC104" i="2"/>
  <c r="W56" i="3" s="1"/>
  <c r="AA111" i="2"/>
  <c r="Z117" i="2"/>
  <c r="T57" i="3" s="1"/>
  <c r="AV141" i="2"/>
  <c r="AP157" i="2"/>
  <c r="AP159" i="2" s="1"/>
  <c r="AU102" i="2"/>
  <c r="AT128" i="2"/>
  <c r="AC124" i="2"/>
  <c r="AB130" i="2"/>
  <c r="V58" i="3" s="1"/>
  <c r="AS115" i="2"/>
  <c r="AQ49" i="2"/>
  <c r="AQ50" i="2"/>
  <c r="AQ51" i="2"/>
  <c r="AQ64" i="2"/>
  <c r="AQ73" i="2"/>
  <c r="AQ85" i="2"/>
  <c r="AQ87" i="2"/>
  <c r="AQ151" i="2"/>
  <c r="AQ153" i="2" s="1"/>
  <c r="AK60" i="3" s="1"/>
  <c r="AQ155" i="2"/>
  <c r="AQ156" i="2"/>
  <c r="AQ71" i="2"/>
  <c r="AR6" i="2"/>
  <c r="AQ150" i="2"/>
  <c r="AQ110" i="2"/>
  <c r="AQ97" i="2"/>
  <c r="AQ136" i="2"/>
  <c r="AQ123" i="2"/>
  <c r="AQ48" i="2"/>
  <c r="AA138" i="2"/>
  <c r="AA139" i="2" s="1"/>
  <c r="BG65" i="6"/>
  <c r="BF69" i="6"/>
  <c r="BE72" i="6"/>
  <c r="BM71" i="6"/>
  <c r="AO63" i="5" l="1"/>
  <c r="AN101" i="8"/>
  <c r="AP62" i="5"/>
  <c r="AO100" i="8"/>
  <c r="AJ53" i="4"/>
  <c r="AJ52" i="4"/>
  <c r="AJ51" i="4"/>
  <c r="AR61" i="5"/>
  <c r="AQ99" i="8"/>
  <c r="AO64" i="5"/>
  <c r="AN102" i="8"/>
  <c r="AL47" i="4"/>
  <c r="AK45" i="4"/>
  <c r="AD83" i="2"/>
  <c r="AE81" i="2"/>
  <c r="W64" i="4"/>
  <c r="W62" i="4"/>
  <c r="W63" i="4"/>
  <c r="AR17" i="2"/>
  <c r="AR15" i="2"/>
  <c r="AR16" i="2"/>
  <c r="AG80" i="4"/>
  <c r="AG81" i="4"/>
  <c r="AM72" i="2"/>
  <c r="AM75" i="2" s="1"/>
  <c r="AG53" i="3" s="1"/>
  <c r="AN70" i="2"/>
  <c r="AM183" i="2"/>
  <c r="AG65" i="3" s="1"/>
  <c r="AN180" i="2"/>
  <c r="Q66" i="8"/>
  <c r="Q53" i="9" s="1"/>
  <c r="Q85" i="4"/>
  <c r="Q84" i="4"/>
  <c r="Q83" i="4"/>
  <c r="AF77" i="4"/>
  <c r="AF78" i="4"/>
  <c r="AR14" i="2"/>
  <c r="AQ19" i="2"/>
  <c r="AK48" i="3" s="1"/>
  <c r="AN192" i="2"/>
  <c r="AH66" i="3" s="1"/>
  <c r="AO189" i="2"/>
  <c r="AM41" i="5"/>
  <c r="AL66" i="5"/>
  <c r="AL86" i="8"/>
  <c r="AM48" i="5"/>
  <c r="AQ30" i="2"/>
  <c r="AK49" i="3" s="1"/>
  <c r="AR25" i="2"/>
  <c r="AR26" i="2"/>
  <c r="AR27" i="2"/>
  <c r="AR28" i="2"/>
  <c r="AQ41" i="2"/>
  <c r="AK50" i="3" s="1"/>
  <c r="AR38" i="2"/>
  <c r="AR39" i="2"/>
  <c r="AR37" i="2"/>
  <c r="X194" i="2"/>
  <c r="R52" i="3"/>
  <c r="Z61" i="2"/>
  <c r="Y62" i="2"/>
  <c r="AT8" i="2"/>
  <c r="AT32" i="2" s="1"/>
  <c r="AT21" i="2" s="1"/>
  <c r="AT10" i="2" s="1"/>
  <c r="AS44" i="2"/>
  <c r="AS36" i="2" s="1"/>
  <c r="AM56" i="5"/>
  <c r="AL94" i="8"/>
  <c r="AN59" i="5"/>
  <c r="AN97" i="8" s="1"/>
  <c r="AE64" i="9"/>
  <c r="AM55" i="5"/>
  <c r="AL93" i="8"/>
  <c r="AM57" i="5"/>
  <c r="AL95" i="8"/>
  <c r="AM89" i="8"/>
  <c r="AN51" i="5"/>
  <c r="AM46" i="5"/>
  <c r="AL84" i="8"/>
  <c r="AN81" i="8"/>
  <c r="AO43" i="5"/>
  <c r="AM53" i="5"/>
  <c r="AL91" i="8"/>
  <c r="AM85" i="8"/>
  <c r="AN47" i="5"/>
  <c r="AM44" i="5"/>
  <c r="AL82" i="8"/>
  <c r="AM54" i="5"/>
  <c r="AL92" i="8"/>
  <c r="AN90" i="8"/>
  <c r="AO52" i="5"/>
  <c r="AM45" i="5"/>
  <c r="AL83" i="8"/>
  <c r="AM49" i="5"/>
  <c r="AL87" i="8"/>
  <c r="AM58" i="5"/>
  <c r="AL96" i="8"/>
  <c r="AN88" i="8"/>
  <c r="AO50" i="5"/>
  <c r="AX42" i="5"/>
  <c r="AW80" i="8"/>
  <c r="T67" i="4"/>
  <c r="T66" i="4"/>
  <c r="AK71" i="4"/>
  <c r="AK70" i="4"/>
  <c r="AK69" i="4"/>
  <c r="AF41" i="29"/>
  <c r="AF42" i="29" s="1"/>
  <c r="AG39" i="29" s="1"/>
  <c r="AM26" i="29"/>
  <c r="AM24" i="29" s="1"/>
  <c r="AO44" i="3"/>
  <c r="AO41" i="3" s="1"/>
  <c r="AC125" i="2"/>
  <c r="AC126" i="2" s="1"/>
  <c r="AR49" i="2"/>
  <c r="AR51" i="2"/>
  <c r="AR64" i="2"/>
  <c r="AR85" i="2"/>
  <c r="AR87" i="2"/>
  <c r="AR50" i="2"/>
  <c r="AR71" i="2"/>
  <c r="AR73" i="2"/>
  <c r="AR151" i="2"/>
  <c r="AR153" i="2" s="1"/>
  <c r="AL60" i="3" s="1"/>
  <c r="AR155" i="2"/>
  <c r="AR156" i="2"/>
  <c r="AT115" i="2"/>
  <c r="AU128" i="2"/>
  <c r="AA112" i="2"/>
  <c r="AA113" i="2" s="1"/>
  <c r="AS6" i="2"/>
  <c r="AW141" i="2"/>
  <c r="AB137" i="2"/>
  <c r="AA143" i="2"/>
  <c r="U59" i="3" s="1"/>
  <c r="AR150" i="2"/>
  <c r="AR123" i="2"/>
  <c r="AR136" i="2"/>
  <c r="AR110" i="2"/>
  <c r="AR97" i="2"/>
  <c r="AR48" i="2"/>
  <c r="AQ157" i="2"/>
  <c r="AQ159" i="2" s="1"/>
  <c r="AQ53" i="2"/>
  <c r="AK51" i="3" s="1"/>
  <c r="AV102" i="2"/>
  <c r="AD99" i="2"/>
  <c r="AD100" i="2" s="1"/>
  <c r="BN71" i="6"/>
  <c r="BG69" i="6"/>
  <c r="BF72" i="6"/>
  <c r="BH65" i="6"/>
  <c r="AS61" i="5" l="1"/>
  <c r="AR99" i="8"/>
  <c r="AK53" i="4"/>
  <c r="AK52" i="4"/>
  <c r="AK51" i="4"/>
  <c r="AQ62" i="5"/>
  <c r="AP100" i="8"/>
  <c r="AP64" i="5"/>
  <c r="AO102" i="8"/>
  <c r="AR19" i="2"/>
  <c r="AL48" i="3" s="1"/>
  <c r="AP63" i="5"/>
  <c r="AO101" i="8"/>
  <c r="AM47" i="4"/>
  <c r="AL45" i="4"/>
  <c r="AD86" i="2"/>
  <c r="AD89" i="2" s="1"/>
  <c r="X54" i="3" s="1"/>
  <c r="AE82" i="2"/>
  <c r="AE83" i="2" s="1"/>
  <c r="AS14" i="2"/>
  <c r="AG77" i="4"/>
  <c r="AG78" i="4"/>
  <c r="AO192" i="2"/>
  <c r="AI66" i="3" s="1"/>
  <c r="AP189" i="2"/>
  <c r="AO70" i="2"/>
  <c r="AN72" i="2"/>
  <c r="AN75" i="2" s="1"/>
  <c r="AH53" i="3" s="1"/>
  <c r="AH81" i="4"/>
  <c r="AH80" i="4"/>
  <c r="AS15" i="2"/>
  <c r="AS17" i="2"/>
  <c r="AS16" i="2"/>
  <c r="AS19" i="2" s="1"/>
  <c r="AM48" i="3" s="1"/>
  <c r="AN183" i="2"/>
  <c r="AH65" i="3" s="1"/>
  <c r="AO180" i="2"/>
  <c r="AM66" i="5"/>
  <c r="AN41" i="5"/>
  <c r="AN48" i="5"/>
  <c r="AM86" i="8"/>
  <c r="AS26" i="2"/>
  <c r="AS27" i="2"/>
  <c r="AS28" i="2"/>
  <c r="AR30" i="2"/>
  <c r="AL49" i="3" s="1"/>
  <c r="AS25" i="2"/>
  <c r="AR41" i="2"/>
  <c r="AL50" i="3" s="1"/>
  <c r="AS38" i="2"/>
  <c r="AS39" i="2"/>
  <c r="AS37" i="2"/>
  <c r="Y65" i="2"/>
  <c r="Z60" i="2"/>
  <c r="R55" i="4"/>
  <c r="R56" i="4"/>
  <c r="R68" i="3"/>
  <c r="R57" i="4"/>
  <c r="R60" i="4"/>
  <c r="R59" i="4"/>
  <c r="R58" i="4"/>
  <c r="X197" i="2"/>
  <c r="R71" i="3" s="1"/>
  <c r="X199" i="2"/>
  <c r="R73" i="3" s="1"/>
  <c r="X198" i="2"/>
  <c r="R72" i="3" s="1"/>
  <c r="AU8" i="2"/>
  <c r="AU32" i="2" s="1"/>
  <c r="AU21" i="2" s="1"/>
  <c r="AU10" i="2" s="1"/>
  <c r="AT44" i="2"/>
  <c r="AT36" i="2" s="1"/>
  <c r="AP43" i="5"/>
  <c r="AO81" i="8"/>
  <c r="AM87" i="8"/>
  <c r="AN49" i="5"/>
  <c r="AM82" i="8"/>
  <c r="AN44" i="5"/>
  <c r="AM93" i="8"/>
  <c r="AN55" i="5"/>
  <c r="AN85" i="8"/>
  <c r="AO47" i="5"/>
  <c r="AY42" i="5"/>
  <c r="AX80" i="8"/>
  <c r="AN45" i="5"/>
  <c r="AM83" i="8"/>
  <c r="AM84" i="8"/>
  <c r="AN46" i="5"/>
  <c r="AP50" i="5"/>
  <c r="AO88" i="8"/>
  <c r="AP52" i="5"/>
  <c r="AO90" i="8"/>
  <c r="AN89" i="8"/>
  <c r="AO51" i="5"/>
  <c r="AO59" i="5"/>
  <c r="AO97" i="8" s="1"/>
  <c r="AN53" i="5"/>
  <c r="AM91" i="8"/>
  <c r="AN58" i="5"/>
  <c r="AM96" i="8"/>
  <c r="AM92" i="8"/>
  <c r="AN54" i="5"/>
  <c r="AN57" i="5"/>
  <c r="AM95" i="8"/>
  <c r="AM94" i="8"/>
  <c r="AN56" i="5"/>
  <c r="AL71" i="4"/>
  <c r="AL70" i="4"/>
  <c r="AL69" i="4"/>
  <c r="AG41" i="29"/>
  <c r="AG107" i="8" s="1"/>
  <c r="AF107" i="8"/>
  <c r="AF62" i="9" s="1"/>
  <c r="AN26" i="29"/>
  <c r="AN24" i="29" s="1"/>
  <c r="AP44" i="3"/>
  <c r="AP41" i="3" s="1"/>
  <c r="AE98" i="2"/>
  <c r="AD104" i="2"/>
  <c r="X56" i="3" s="1"/>
  <c r="AT6" i="2"/>
  <c r="AB111" i="2"/>
  <c r="AA117" i="2"/>
  <c r="U57" i="3" s="1"/>
  <c r="AW102" i="2"/>
  <c r="AS50" i="2"/>
  <c r="AS49" i="2"/>
  <c r="AS51" i="2"/>
  <c r="AS64" i="2"/>
  <c r="AS71" i="2"/>
  <c r="AS85" i="2"/>
  <c r="AS87" i="2"/>
  <c r="AS73" i="2"/>
  <c r="AS151" i="2"/>
  <c r="AS153" i="2" s="1"/>
  <c r="AM60" i="3" s="1"/>
  <c r="AS155" i="2"/>
  <c r="AS156" i="2"/>
  <c r="AU115" i="2"/>
  <c r="AB138" i="2"/>
  <c r="AB139" i="2" s="1"/>
  <c r="AV128" i="2"/>
  <c r="AR157" i="2"/>
  <c r="AR159" i="2" s="1"/>
  <c r="AD124" i="2"/>
  <c r="AC130" i="2"/>
  <c r="W58" i="3" s="1"/>
  <c r="AX141" i="2"/>
  <c r="AS136" i="2"/>
  <c r="AS150" i="2"/>
  <c r="AS123" i="2"/>
  <c r="AS110" i="2"/>
  <c r="AS97" i="2"/>
  <c r="AS48" i="2"/>
  <c r="AR53" i="2"/>
  <c r="AL51" i="3" s="1"/>
  <c r="BI65" i="6"/>
  <c r="BH69" i="6"/>
  <c r="BG72" i="6"/>
  <c r="BO71" i="6"/>
  <c r="AQ64" i="5" l="1"/>
  <c r="AP102" i="8"/>
  <c r="AQ63" i="5"/>
  <c r="AP101" i="8"/>
  <c r="AL53" i="4"/>
  <c r="AL52" i="4"/>
  <c r="AL51" i="4"/>
  <c r="AR62" i="5"/>
  <c r="AQ100" i="8"/>
  <c r="AT61" i="5"/>
  <c r="AS99" i="8"/>
  <c r="AN47" i="4"/>
  <c r="AM45" i="4"/>
  <c r="AE86" i="2"/>
  <c r="AE89" i="2" s="1"/>
  <c r="Y54" i="3" s="1"/>
  <c r="AF82" i="2"/>
  <c r="X64" i="4"/>
  <c r="X63" i="4"/>
  <c r="X62" i="4"/>
  <c r="AF81" i="2"/>
  <c r="AG81" i="2" s="1"/>
  <c r="R66" i="8"/>
  <c r="R53" i="9" s="1"/>
  <c r="R85" i="4"/>
  <c r="R84" i="4"/>
  <c r="R83" i="4"/>
  <c r="AI81" i="4"/>
  <c r="AI80" i="4"/>
  <c r="AT17" i="2"/>
  <c r="AT15" i="2"/>
  <c r="AT16" i="2"/>
  <c r="AO183" i="2"/>
  <c r="AI65" i="3" s="1"/>
  <c r="AP180" i="2"/>
  <c r="AO72" i="2"/>
  <c r="AO75" i="2" s="1"/>
  <c r="AI53" i="3" s="1"/>
  <c r="AP70" i="2"/>
  <c r="AH77" i="4"/>
  <c r="AH78" i="4"/>
  <c r="AP192" i="2"/>
  <c r="AJ66" i="3" s="1"/>
  <c r="AQ189" i="2"/>
  <c r="AT14" i="2"/>
  <c r="AO41" i="5"/>
  <c r="AN66" i="5"/>
  <c r="AN86" i="8"/>
  <c r="AO48" i="5"/>
  <c r="AS30" i="2"/>
  <c r="AM49" i="3" s="1"/>
  <c r="AM51" i="4" s="1"/>
  <c r="AT26" i="2"/>
  <c r="AT27" i="2"/>
  <c r="AT28" i="2"/>
  <c r="AT25" i="2"/>
  <c r="AT37" i="2"/>
  <c r="AT38" i="2"/>
  <c r="AT39" i="2"/>
  <c r="AS41" i="2"/>
  <c r="AM50" i="3" s="1"/>
  <c r="S52" i="3"/>
  <c r="Y194" i="2"/>
  <c r="Z62" i="2"/>
  <c r="AA61" i="2"/>
  <c r="AV8" i="2"/>
  <c r="AV32" i="2" s="1"/>
  <c r="AV21" i="2" s="1"/>
  <c r="AV10" i="2" s="1"/>
  <c r="AU44" i="2"/>
  <c r="AU36" i="2" s="1"/>
  <c r="AP59" i="5"/>
  <c r="AP97" i="8" s="1"/>
  <c r="AN84" i="8"/>
  <c r="AO46" i="5"/>
  <c r="AN93" i="8"/>
  <c r="AO55" i="5"/>
  <c r="AN92" i="8"/>
  <c r="AO54" i="5"/>
  <c r="AP51" i="5"/>
  <c r="AO89" i="8"/>
  <c r="AN82" i="8"/>
  <c r="AO44" i="5"/>
  <c r="AG62" i="9"/>
  <c r="AF64" i="9"/>
  <c r="AN83" i="8"/>
  <c r="AO45" i="5"/>
  <c r="AG42" i="29"/>
  <c r="AH39" i="29" s="1"/>
  <c r="AH41" i="29" s="1"/>
  <c r="AH42" i="29" s="1"/>
  <c r="AI39" i="29" s="1"/>
  <c r="AI41" i="29" s="1"/>
  <c r="AN94" i="8"/>
  <c r="AO56" i="5"/>
  <c r="AN87" i="8"/>
  <c r="AO49" i="5"/>
  <c r="AN96" i="8"/>
  <c r="AO58" i="5"/>
  <c r="AQ52" i="5"/>
  <c r="AP90" i="8"/>
  <c r="AZ42" i="5"/>
  <c r="AY80" i="8"/>
  <c r="AP47" i="5"/>
  <c r="AO85" i="8"/>
  <c r="AN95" i="8"/>
  <c r="AO57" i="5"/>
  <c r="AN91" i="8"/>
  <c r="AO53" i="5"/>
  <c r="AQ50" i="5"/>
  <c r="AP88" i="8"/>
  <c r="AQ43" i="5"/>
  <c r="AP81" i="8"/>
  <c r="U66" i="4"/>
  <c r="U67" i="4"/>
  <c r="AM71" i="4"/>
  <c r="AM70" i="4"/>
  <c r="AM69" i="4"/>
  <c r="AO26" i="29"/>
  <c r="AO24" i="29" s="1"/>
  <c r="AQ44" i="3"/>
  <c r="AQ41" i="3" s="1"/>
  <c r="AW128" i="2"/>
  <c r="AV115" i="2"/>
  <c r="AS53" i="2"/>
  <c r="AM51" i="3" s="1"/>
  <c r="AY141" i="2"/>
  <c r="AD125" i="2"/>
  <c r="AD126" i="2" s="1"/>
  <c r="AC137" i="2"/>
  <c r="AB143" i="2"/>
  <c r="V59" i="3" s="1"/>
  <c r="AT50" i="2"/>
  <c r="AT51" i="2"/>
  <c r="AT71" i="2"/>
  <c r="AT73" i="2"/>
  <c r="AT49" i="2"/>
  <c r="AT64" i="2"/>
  <c r="AT85" i="2"/>
  <c r="AT87" i="2"/>
  <c r="AT151" i="2"/>
  <c r="AT153" i="2" s="1"/>
  <c r="AN60" i="3" s="1"/>
  <c r="AT155" i="2"/>
  <c r="AT156" i="2"/>
  <c r="AE99" i="2"/>
  <c r="AE100" i="2" s="1"/>
  <c r="AT48" i="2"/>
  <c r="AT150" i="2"/>
  <c r="AT123" i="2"/>
  <c r="AT136" i="2"/>
  <c r="AT110" i="2"/>
  <c r="AT97" i="2"/>
  <c r="AU6" i="2"/>
  <c r="AS157" i="2"/>
  <c r="AS159" i="2" s="1"/>
  <c r="AX102" i="2"/>
  <c r="AB112" i="2"/>
  <c r="AB113" i="2" s="1"/>
  <c r="BP71" i="6"/>
  <c r="BI69" i="6"/>
  <c r="BH72" i="6"/>
  <c r="BJ65" i="6"/>
  <c r="AR64" i="5" l="1"/>
  <c r="AQ102" i="8"/>
  <c r="AS62" i="5"/>
  <c r="AR100" i="8"/>
  <c r="AM53" i="4"/>
  <c r="AR63" i="5"/>
  <c r="AQ101" i="8"/>
  <c r="AM52" i="4"/>
  <c r="AU61" i="5"/>
  <c r="AT99" i="8"/>
  <c r="AO47" i="4"/>
  <c r="AN45" i="4"/>
  <c r="AF83" i="2"/>
  <c r="Y62" i="4"/>
  <c r="Y63" i="4"/>
  <c r="Y64" i="4"/>
  <c r="AU16" i="2"/>
  <c r="AU17" i="2"/>
  <c r="AU15" i="2"/>
  <c r="AP183" i="2"/>
  <c r="AJ65" i="3" s="1"/>
  <c r="AQ180" i="2"/>
  <c r="AJ81" i="4"/>
  <c r="AJ80" i="4"/>
  <c r="AU14" i="2"/>
  <c r="AI78" i="4"/>
  <c r="AI77" i="4"/>
  <c r="AQ192" i="2"/>
  <c r="AK66" i="3" s="1"/>
  <c r="AR189" i="2"/>
  <c r="AP72" i="2"/>
  <c r="AP75" i="2" s="1"/>
  <c r="AJ53" i="3" s="1"/>
  <c r="AQ70" i="2"/>
  <c r="AT19" i="2"/>
  <c r="AN48" i="3" s="1"/>
  <c r="AP41" i="5"/>
  <c r="AO66" i="5"/>
  <c r="AP48" i="5"/>
  <c r="AO86" i="8"/>
  <c r="AU28" i="2"/>
  <c r="AU26" i="2"/>
  <c r="AU27" i="2"/>
  <c r="AT30" i="2"/>
  <c r="AN49" i="3" s="1"/>
  <c r="AU25" i="2"/>
  <c r="AT41" i="2"/>
  <c r="AN50" i="3" s="1"/>
  <c r="AU38" i="2"/>
  <c r="AU39" i="2"/>
  <c r="AU37" i="2"/>
  <c r="Z65" i="2"/>
  <c r="AA60" i="2"/>
  <c r="Y199" i="2"/>
  <c r="S73" i="3" s="1"/>
  <c r="Y197" i="2"/>
  <c r="S71" i="3" s="1"/>
  <c r="Y198" i="2"/>
  <c r="S72" i="3" s="1"/>
  <c r="S59" i="4"/>
  <c r="S55" i="4"/>
  <c r="S58" i="4"/>
  <c r="S56" i="4"/>
  <c r="S60" i="4"/>
  <c r="S57" i="4"/>
  <c r="S68" i="3"/>
  <c r="AW8" i="2"/>
  <c r="AW32" i="2" s="1"/>
  <c r="AW21" i="2" s="1"/>
  <c r="AW10" i="2" s="1"/>
  <c r="AV44" i="2"/>
  <c r="AV36" i="2" s="1"/>
  <c r="AR43" i="5"/>
  <c r="AQ81" i="8"/>
  <c r="AP49" i="5"/>
  <c r="AO87" i="8"/>
  <c r="AG64" i="9"/>
  <c r="AQ47" i="5"/>
  <c r="AP85" i="8"/>
  <c r="AP44" i="5"/>
  <c r="AO82" i="8"/>
  <c r="AP55" i="5"/>
  <c r="AO93" i="8"/>
  <c r="AR50" i="5"/>
  <c r="AQ88" i="8"/>
  <c r="AP56" i="5"/>
  <c r="AO94" i="8"/>
  <c r="AP53" i="5"/>
  <c r="AO91" i="8"/>
  <c r="AZ80" i="8"/>
  <c r="BA42" i="5"/>
  <c r="AP46" i="5"/>
  <c r="AO84" i="8"/>
  <c r="AQ51" i="5"/>
  <c r="AP89" i="8"/>
  <c r="AP57" i="5"/>
  <c r="AO95" i="8"/>
  <c r="AR52" i="5"/>
  <c r="AQ90" i="8"/>
  <c r="AP45" i="5"/>
  <c r="AO83" i="8"/>
  <c r="AP54" i="5"/>
  <c r="AO92" i="8"/>
  <c r="AP58" i="5"/>
  <c r="AO96" i="8"/>
  <c r="AQ59" i="5"/>
  <c r="AQ97" i="8" s="1"/>
  <c r="AN71" i="4"/>
  <c r="AN70" i="4"/>
  <c r="AN69" i="4"/>
  <c r="AI42" i="29"/>
  <c r="AJ39" i="29" s="1"/>
  <c r="AI107" i="8"/>
  <c r="AH107" i="8"/>
  <c r="AH62" i="9" s="1"/>
  <c r="AP26" i="29"/>
  <c r="AP24" i="29" s="1"/>
  <c r="AR44" i="3"/>
  <c r="AR41" i="3" s="1"/>
  <c r="AE124" i="2"/>
  <c r="AD130" i="2"/>
  <c r="X58" i="3" s="1"/>
  <c r="AC111" i="2"/>
  <c r="AB117" i="2"/>
  <c r="V57" i="3" s="1"/>
  <c r="AU150" i="2"/>
  <c r="AU123" i="2"/>
  <c r="AU110" i="2"/>
  <c r="AU97" i="2"/>
  <c r="AU136" i="2"/>
  <c r="AU48" i="2"/>
  <c r="AV6" i="2"/>
  <c r="AT157" i="2"/>
  <c r="AT159" i="2" s="1"/>
  <c r="AC138" i="2"/>
  <c r="AC139" i="2" s="1"/>
  <c r="AX128" i="2"/>
  <c r="AF98" i="2"/>
  <c r="AE104" i="2"/>
  <c r="Y56" i="3" s="1"/>
  <c r="AT53" i="2"/>
  <c r="AN51" i="3" s="1"/>
  <c r="AW115" i="2"/>
  <c r="AY102" i="2"/>
  <c r="AZ141" i="2"/>
  <c r="AU49" i="2"/>
  <c r="AU50" i="2"/>
  <c r="AU51" i="2"/>
  <c r="AU64" i="2"/>
  <c r="AU73" i="2"/>
  <c r="AU71" i="2"/>
  <c r="AU85" i="2"/>
  <c r="AU87" i="2"/>
  <c r="AU151" i="2"/>
  <c r="AU153" i="2" s="1"/>
  <c r="AO60" i="3" s="1"/>
  <c r="AU155" i="2"/>
  <c r="AU156" i="2"/>
  <c r="BK65" i="6"/>
  <c r="BJ69" i="6"/>
  <c r="BI72" i="6"/>
  <c r="AN53" i="4" l="1"/>
  <c r="AN52" i="4"/>
  <c r="AN51" i="4"/>
  <c r="AT62" i="5"/>
  <c r="AS100" i="8"/>
  <c r="AS63" i="5"/>
  <c r="AR101" i="8"/>
  <c r="AV61" i="5"/>
  <c r="AU99" i="8"/>
  <c r="AS64" i="5"/>
  <c r="AR102" i="8"/>
  <c r="AP47" i="4"/>
  <c r="AO45" i="4"/>
  <c r="AG82" i="2"/>
  <c r="AF86" i="2"/>
  <c r="AF89" i="2" s="1"/>
  <c r="Z54" i="3" s="1"/>
  <c r="S66" i="8"/>
  <c r="S53" i="9" s="1"/>
  <c r="S85" i="4"/>
  <c r="S84" i="4"/>
  <c r="S83" i="4"/>
  <c r="AR192" i="2"/>
  <c r="AL66" i="3" s="1"/>
  <c r="AS189" i="2"/>
  <c r="AV14" i="2"/>
  <c r="AJ77" i="4"/>
  <c r="AJ78" i="4"/>
  <c r="AK81" i="4"/>
  <c r="AK80" i="4"/>
  <c r="AQ72" i="2"/>
  <c r="AQ75" i="2" s="1"/>
  <c r="AK53" i="3" s="1"/>
  <c r="AR70" i="2"/>
  <c r="AV16" i="2"/>
  <c r="AV17" i="2"/>
  <c r="AV15" i="2"/>
  <c r="AQ183" i="2"/>
  <c r="AK65" i="3" s="1"/>
  <c r="AR180" i="2"/>
  <c r="AU19" i="2"/>
  <c r="AO48" i="3" s="1"/>
  <c r="AQ41" i="5"/>
  <c r="AP66" i="5"/>
  <c r="AQ48" i="5"/>
  <c r="AP86" i="8"/>
  <c r="AU30" i="2"/>
  <c r="AO49" i="3" s="1"/>
  <c r="AV26" i="2"/>
  <c r="AV27" i="2"/>
  <c r="AV28" i="2"/>
  <c r="AV25" i="2"/>
  <c r="AV39" i="2"/>
  <c r="AV37" i="2"/>
  <c r="AV38" i="2"/>
  <c r="AU41" i="2"/>
  <c r="AO50" i="3" s="1"/>
  <c r="AB61" i="2"/>
  <c r="AA62" i="2"/>
  <c r="Z194" i="2"/>
  <c r="T52" i="3"/>
  <c r="AX8" i="2"/>
  <c r="AX32" i="2" s="1"/>
  <c r="AX21" i="2" s="1"/>
  <c r="AX10" i="2" s="1"/>
  <c r="AW44" i="2"/>
  <c r="AW36" i="2" s="1"/>
  <c r="AI62" i="9"/>
  <c r="AH64" i="9"/>
  <c r="AQ45" i="5"/>
  <c r="AP83" i="8"/>
  <c r="AQ46" i="5"/>
  <c r="AP84" i="8"/>
  <c r="AS50" i="5"/>
  <c r="AR88" i="8"/>
  <c r="BB42" i="5"/>
  <c r="BA80" i="8"/>
  <c r="AR59" i="5"/>
  <c r="AR97" i="8" s="1"/>
  <c r="AS52" i="5"/>
  <c r="AR90" i="8"/>
  <c r="AQ55" i="5"/>
  <c r="AP93" i="8"/>
  <c r="AQ58" i="5"/>
  <c r="AP96" i="8"/>
  <c r="AQ57" i="5"/>
  <c r="AP95" i="8"/>
  <c r="AQ53" i="5"/>
  <c r="AP91" i="8"/>
  <c r="AQ44" i="5"/>
  <c r="AP82" i="8"/>
  <c r="AQ49" i="5"/>
  <c r="AP87" i="8"/>
  <c r="AQ54" i="5"/>
  <c r="AP92" i="8"/>
  <c r="AR51" i="5"/>
  <c r="AQ89" i="8"/>
  <c r="AQ56" i="5"/>
  <c r="AP94" i="8"/>
  <c r="AR47" i="5"/>
  <c r="AQ85" i="8"/>
  <c r="AS43" i="5"/>
  <c r="AR81" i="8"/>
  <c r="AU53" i="2"/>
  <c r="AO51" i="3" s="1"/>
  <c r="AO71" i="4"/>
  <c r="AO70" i="4"/>
  <c r="AO69" i="4"/>
  <c r="V66" i="4"/>
  <c r="V67" i="4"/>
  <c r="AJ41" i="29"/>
  <c r="AJ107" i="8" s="1"/>
  <c r="AQ26" i="29"/>
  <c r="AQ24" i="29" s="1"/>
  <c r="AS44" i="3"/>
  <c r="AS41" i="3" s="1"/>
  <c r="AD137" i="2"/>
  <c r="AC143" i="2"/>
  <c r="W59" i="3" s="1"/>
  <c r="AZ102" i="2"/>
  <c r="AY128" i="2"/>
  <c r="BA141" i="2"/>
  <c r="AV49" i="2"/>
  <c r="AV50" i="2"/>
  <c r="AV64" i="2"/>
  <c r="AV85" i="2"/>
  <c r="AV87" i="2"/>
  <c r="AV73" i="2"/>
  <c r="AV51" i="2"/>
  <c r="AV71" i="2"/>
  <c r="AV151" i="2"/>
  <c r="AV153" i="2" s="1"/>
  <c r="AP60" i="3" s="1"/>
  <c r="AV155" i="2"/>
  <c r="AV156" i="2"/>
  <c r="AC112" i="2"/>
  <c r="AC113" i="2" s="1"/>
  <c r="AW6" i="2"/>
  <c r="AU157" i="2"/>
  <c r="AU159" i="2" s="1"/>
  <c r="AX115" i="2"/>
  <c r="AF99" i="2"/>
  <c r="AF100" i="2" s="1"/>
  <c r="AV150" i="2"/>
  <c r="AV110" i="2"/>
  <c r="AV97" i="2"/>
  <c r="AV123" i="2"/>
  <c r="AV136" i="2"/>
  <c r="AV48" i="2"/>
  <c r="AE125" i="2"/>
  <c r="AE126" i="2" s="1"/>
  <c r="BK69" i="6"/>
  <c r="BJ72" i="6"/>
  <c r="BL65" i="6"/>
  <c r="AW61" i="5" l="1"/>
  <c r="AV99" i="8"/>
  <c r="AU62" i="5"/>
  <c r="AT100" i="8"/>
  <c r="AO53" i="4"/>
  <c r="AO52" i="4"/>
  <c r="AO51" i="4"/>
  <c r="AT64" i="5"/>
  <c r="AS102" i="8"/>
  <c r="AT63" i="5"/>
  <c r="AS101" i="8"/>
  <c r="AQ47" i="4"/>
  <c r="AP45" i="4"/>
  <c r="Z64" i="4"/>
  <c r="Z63" i="4"/>
  <c r="Z62" i="4"/>
  <c r="AG83" i="2"/>
  <c r="AH81" i="2"/>
  <c r="AR183" i="2"/>
  <c r="AL65" i="3" s="1"/>
  <c r="AS180" i="2"/>
  <c r="AV19" i="2"/>
  <c r="AP48" i="3" s="1"/>
  <c r="AW14" i="2"/>
  <c r="AK77" i="4"/>
  <c r="AK78" i="4"/>
  <c r="AR72" i="2"/>
  <c r="AR75" i="2" s="1"/>
  <c r="AL53" i="3" s="1"/>
  <c r="AS70" i="2"/>
  <c r="AS192" i="2"/>
  <c r="AM66" i="3" s="1"/>
  <c r="AT189" i="2"/>
  <c r="AW16" i="2"/>
  <c r="AW19" i="2" s="1"/>
  <c r="AQ48" i="3" s="1"/>
  <c r="AW15" i="2"/>
  <c r="AW17" i="2"/>
  <c r="AL81" i="4"/>
  <c r="AL80" i="4"/>
  <c r="AR41" i="5"/>
  <c r="AQ66" i="5"/>
  <c r="AR48" i="5"/>
  <c r="AQ86" i="8"/>
  <c r="AW26" i="2"/>
  <c r="AW27" i="2"/>
  <c r="AW28" i="2"/>
  <c r="AW25" i="2"/>
  <c r="AV30" i="2"/>
  <c r="AP49" i="3" s="1"/>
  <c r="AV41" i="2"/>
  <c r="AP50" i="3" s="1"/>
  <c r="AW39" i="2"/>
  <c r="AW37" i="2"/>
  <c r="AW38" i="2"/>
  <c r="T59" i="4"/>
  <c r="T58" i="4"/>
  <c r="T57" i="4"/>
  <c r="T55" i="4"/>
  <c r="T60" i="4"/>
  <c r="T56" i="4"/>
  <c r="T68" i="3"/>
  <c r="Z199" i="2"/>
  <c r="T73" i="3" s="1"/>
  <c r="Z197" i="2"/>
  <c r="T71" i="3" s="1"/>
  <c r="Z198" i="2"/>
  <c r="T72" i="3" s="1"/>
  <c r="AA65" i="2"/>
  <c r="AB60" i="2"/>
  <c r="AY8" i="2"/>
  <c r="AY32" i="2" s="1"/>
  <c r="AY21" i="2" s="1"/>
  <c r="AY10" i="2" s="1"/>
  <c r="AX44" i="2"/>
  <c r="AX36" i="2" s="1"/>
  <c r="AS51" i="5"/>
  <c r="AR89" i="8"/>
  <c r="AR53" i="5"/>
  <c r="AQ91" i="8"/>
  <c r="AT52" i="5"/>
  <c r="AS90" i="8"/>
  <c r="AT50" i="5"/>
  <c r="AS88" i="8"/>
  <c r="AT43" i="5"/>
  <c r="AS81" i="8"/>
  <c r="AR54" i="5"/>
  <c r="AQ92" i="8"/>
  <c r="AR57" i="5"/>
  <c r="AQ95" i="8"/>
  <c r="AS59" i="5"/>
  <c r="AS97" i="8" s="1"/>
  <c r="AR46" i="5"/>
  <c r="AQ84" i="8"/>
  <c r="AS47" i="5"/>
  <c r="AR85" i="8"/>
  <c r="AR49" i="5"/>
  <c r="AQ87" i="8"/>
  <c r="AR58" i="5"/>
  <c r="AQ96" i="8"/>
  <c r="AR45" i="5"/>
  <c r="AQ83" i="8"/>
  <c r="AJ42" i="29"/>
  <c r="AK39" i="29" s="1"/>
  <c r="AK41" i="29" s="1"/>
  <c r="AK107" i="8" s="1"/>
  <c r="AR56" i="5"/>
  <c r="AQ94" i="8"/>
  <c r="AR44" i="5"/>
  <c r="AQ82" i="8"/>
  <c r="AR55" i="5"/>
  <c r="AQ93" i="8"/>
  <c r="BC42" i="5"/>
  <c r="BB80" i="8"/>
  <c r="AJ62" i="9"/>
  <c r="AI64" i="9"/>
  <c r="AP71" i="4"/>
  <c r="AP70" i="4"/>
  <c r="AP69" i="4"/>
  <c r="AR26" i="29"/>
  <c r="AR24" i="29" s="1"/>
  <c r="AT44" i="3"/>
  <c r="AT41" i="3" s="1"/>
  <c r="AV53" i="2"/>
  <c r="AP51" i="3" s="1"/>
  <c r="AF124" i="2"/>
  <c r="AE130" i="2"/>
  <c r="Y58" i="3" s="1"/>
  <c r="AG98" i="2"/>
  <c r="AF104" i="2"/>
  <c r="Z56" i="3" s="1"/>
  <c r="AW136" i="2"/>
  <c r="AW97" i="2"/>
  <c r="AW110" i="2"/>
  <c r="AW150" i="2"/>
  <c r="AW123" i="2"/>
  <c r="AW48" i="2"/>
  <c r="AX6" i="2"/>
  <c r="AD111" i="2"/>
  <c r="AC117" i="2"/>
  <c r="W57" i="3" s="1"/>
  <c r="AZ128" i="2"/>
  <c r="AY115" i="2"/>
  <c r="AW49" i="2"/>
  <c r="AW51" i="2"/>
  <c r="AW50" i="2"/>
  <c r="AW85" i="2"/>
  <c r="AW87" i="2"/>
  <c r="AW73" i="2"/>
  <c r="AW71" i="2"/>
  <c r="AW64" i="2"/>
  <c r="AW156" i="2"/>
  <c r="AW155" i="2"/>
  <c r="AW151" i="2"/>
  <c r="AW153" i="2" s="1"/>
  <c r="AQ60" i="3" s="1"/>
  <c r="AV157" i="2"/>
  <c r="AV159" i="2" s="1"/>
  <c r="BB141" i="2"/>
  <c r="BA102" i="2"/>
  <c r="AD138" i="2"/>
  <c r="AD139" i="2" s="1"/>
  <c r="BK72" i="6"/>
  <c r="BM65" i="6"/>
  <c r="BL69" i="6"/>
  <c r="AU64" i="5" l="1"/>
  <c r="AT102" i="8"/>
  <c r="AV62" i="5"/>
  <c r="AU100" i="8"/>
  <c r="AU63" i="5"/>
  <c r="AT101" i="8"/>
  <c r="AP53" i="4"/>
  <c r="AP52" i="4"/>
  <c r="AP51" i="4"/>
  <c r="AX61" i="5"/>
  <c r="AW99" i="8"/>
  <c r="AR47" i="4"/>
  <c r="AQ45" i="4"/>
  <c r="AG86" i="2"/>
  <c r="AG89" i="2" s="1"/>
  <c r="AA54" i="3" s="1"/>
  <c r="AH82" i="2"/>
  <c r="AH83" i="2" s="1"/>
  <c r="AI81" i="2"/>
  <c r="AT192" i="2"/>
  <c r="AN66" i="3" s="1"/>
  <c r="AU189" i="2"/>
  <c r="AS183" i="2"/>
  <c r="AM65" i="3" s="1"/>
  <c r="AT180" i="2"/>
  <c r="AM81" i="4"/>
  <c r="AM80" i="4"/>
  <c r="AL78" i="4"/>
  <c r="AL77" i="4"/>
  <c r="T66" i="8"/>
  <c r="T53" i="9" s="1"/>
  <c r="T83" i="4"/>
  <c r="T85" i="4"/>
  <c r="T84" i="4"/>
  <c r="AX16" i="2"/>
  <c r="AX17" i="2"/>
  <c r="AX15" i="2"/>
  <c r="AT70" i="2"/>
  <c r="AS72" i="2"/>
  <c r="AS75" i="2" s="1"/>
  <c r="AM53" i="3" s="1"/>
  <c r="AX14" i="2"/>
  <c r="AS41" i="5"/>
  <c r="AR66" i="5"/>
  <c r="AS48" i="5"/>
  <c r="AR86" i="8"/>
  <c r="AK42" i="29"/>
  <c r="AL39" i="29" s="1"/>
  <c r="AL41" i="29" s="1"/>
  <c r="AL107" i="8" s="1"/>
  <c r="AX27" i="2"/>
  <c r="AX26" i="2"/>
  <c r="AX28" i="2"/>
  <c r="AX25" i="2"/>
  <c r="AW30" i="2"/>
  <c r="AQ49" i="3" s="1"/>
  <c r="AQ53" i="4" s="1"/>
  <c r="AW41" i="2"/>
  <c r="AQ50" i="3" s="1"/>
  <c r="AX38" i="2"/>
  <c r="AX37" i="2"/>
  <c r="AX39" i="2"/>
  <c r="AC61" i="2"/>
  <c r="AB62" i="2"/>
  <c r="U52" i="3"/>
  <c r="AA194" i="2"/>
  <c r="AZ8" i="2"/>
  <c r="AZ32" i="2" s="1"/>
  <c r="AZ21" i="2" s="1"/>
  <c r="AZ10" i="2" s="1"/>
  <c r="AY44" i="2"/>
  <c r="AY36" i="2" s="1"/>
  <c r="AS44" i="5"/>
  <c r="AR82" i="8"/>
  <c r="AS58" i="5"/>
  <c r="AR96" i="8"/>
  <c r="AT59" i="5"/>
  <c r="AT97" i="8" s="1"/>
  <c r="AU50" i="5"/>
  <c r="AT88" i="8"/>
  <c r="AK62" i="9"/>
  <c r="AJ64" i="9"/>
  <c r="AS56" i="5"/>
  <c r="AR94" i="8"/>
  <c r="AS49" i="5"/>
  <c r="AR87" i="8"/>
  <c r="AS57" i="5"/>
  <c r="AR95" i="8"/>
  <c r="AU52" i="5"/>
  <c r="AT90" i="8"/>
  <c r="BD42" i="5"/>
  <c r="BC80" i="8"/>
  <c r="AS45" i="5"/>
  <c r="AR83" i="8"/>
  <c r="AT47" i="5"/>
  <c r="AS85" i="8"/>
  <c r="AS54" i="5"/>
  <c r="AR92" i="8"/>
  <c r="AS53" i="5"/>
  <c r="AR91" i="8"/>
  <c r="AS55" i="5"/>
  <c r="AR93" i="8"/>
  <c r="AS46" i="5"/>
  <c r="AR84" i="8"/>
  <c r="AU43" i="5"/>
  <c r="AT81" i="8"/>
  <c r="AT51" i="5"/>
  <c r="AS89" i="8"/>
  <c r="W66" i="4"/>
  <c r="W67" i="4"/>
  <c r="AQ71" i="4"/>
  <c r="AQ70" i="4"/>
  <c r="AQ69" i="4"/>
  <c r="AS26" i="29"/>
  <c r="AS24" i="29" s="1"/>
  <c r="AU44" i="3"/>
  <c r="AU41" i="3" s="1"/>
  <c r="AW157" i="2"/>
  <c r="AW159" i="2" s="1"/>
  <c r="AX150" i="2"/>
  <c r="AX123" i="2"/>
  <c r="AX136" i="2"/>
  <c r="AX110" i="2"/>
  <c r="AX97" i="2"/>
  <c r="AX48" i="2"/>
  <c r="BC141" i="2"/>
  <c r="BA128" i="2"/>
  <c r="AY6" i="2"/>
  <c r="AE137" i="2"/>
  <c r="AD143" i="2"/>
  <c r="X59" i="3" s="1"/>
  <c r="AG99" i="2"/>
  <c r="AG100" i="2" s="1"/>
  <c r="BB102" i="2"/>
  <c r="AW53" i="2"/>
  <c r="AQ51" i="3" s="1"/>
  <c r="AX50" i="2"/>
  <c r="AX51" i="2"/>
  <c r="AX49" i="2"/>
  <c r="AX71" i="2"/>
  <c r="AX73" i="2"/>
  <c r="AX64" i="2"/>
  <c r="AX85" i="2"/>
  <c r="AX87" i="2"/>
  <c r="AX155" i="2"/>
  <c r="AX156" i="2"/>
  <c r="AX151" i="2"/>
  <c r="AX153" i="2" s="1"/>
  <c r="AR60" i="3" s="1"/>
  <c r="AF125" i="2"/>
  <c r="AF126" i="2" s="1"/>
  <c r="AZ115" i="2"/>
  <c r="AD112" i="2"/>
  <c r="AD113" i="2" s="1"/>
  <c r="BN65" i="6"/>
  <c r="BM69" i="6"/>
  <c r="BL72" i="6"/>
  <c r="AQ52" i="4" l="1"/>
  <c r="AQ51" i="4"/>
  <c r="AW62" i="5"/>
  <c r="AV100" i="8"/>
  <c r="AY61" i="5"/>
  <c r="AX99" i="8"/>
  <c r="AV63" i="5"/>
  <c r="AU101" i="8"/>
  <c r="AV64" i="5"/>
  <c r="AU102" i="8"/>
  <c r="AS47" i="4"/>
  <c r="AR45" i="4"/>
  <c r="AI82" i="2"/>
  <c r="AI83" i="2" s="1"/>
  <c r="AH86" i="2"/>
  <c r="AH89" i="2" s="1"/>
  <c r="AB54" i="3" s="1"/>
  <c r="AA64" i="4"/>
  <c r="AA63" i="4"/>
  <c r="AA62" i="4"/>
  <c r="AY17" i="2"/>
  <c r="AY15" i="2"/>
  <c r="AY16" i="2"/>
  <c r="AY14" i="2"/>
  <c r="AU192" i="2"/>
  <c r="AO66" i="3" s="1"/>
  <c r="AV189" i="2"/>
  <c r="AX19" i="2"/>
  <c r="AR48" i="3" s="1"/>
  <c r="AN80" i="4"/>
  <c r="AN81" i="4"/>
  <c r="AM77" i="4"/>
  <c r="AM78" i="4"/>
  <c r="AT72" i="2"/>
  <c r="AT75" i="2" s="1"/>
  <c r="AN53" i="3" s="1"/>
  <c r="AU70" i="2"/>
  <c r="AT183" i="2"/>
  <c r="AN65" i="3" s="1"/>
  <c r="AU180" i="2"/>
  <c r="AT41" i="5"/>
  <c r="AS66" i="5"/>
  <c r="AS86" i="8"/>
  <c r="AT48" i="5"/>
  <c r="AY25" i="2"/>
  <c r="AY27" i="2"/>
  <c r="AY26" i="2"/>
  <c r="AY28" i="2"/>
  <c r="AX30" i="2"/>
  <c r="AR49" i="3" s="1"/>
  <c r="AX41" i="2"/>
  <c r="AR50" i="3" s="1"/>
  <c r="AY37" i="2"/>
  <c r="AY38" i="2"/>
  <c r="AY39" i="2"/>
  <c r="AA199" i="2"/>
  <c r="U73" i="3" s="1"/>
  <c r="AA198" i="2"/>
  <c r="U72" i="3" s="1"/>
  <c r="AA197" i="2"/>
  <c r="U71" i="3" s="1"/>
  <c r="U57" i="4"/>
  <c r="U59" i="4"/>
  <c r="U58" i="4"/>
  <c r="U56" i="4"/>
  <c r="U60" i="4"/>
  <c r="U55" i="4"/>
  <c r="U68" i="3"/>
  <c r="AC60" i="2"/>
  <c r="AB65" i="2"/>
  <c r="BA8" i="2"/>
  <c r="BA32" i="2" s="1"/>
  <c r="BA21" i="2" s="1"/>
  <c r="BA10" i="2" s="1"/>
  <c r="AZ44" i="2"/>
  <c r="AZ36" i="2" s="1"/>
  <c r="AL42" i="29"/>
  <c r="AM39" i="29" s="1"/>
  <c r="AU47" i="5"/>
  <c r="AT85" i="8"/>
  <c r="AT57" i="5"/>
  <c r="AS95" i="8"/>
  <c r="AV50" i="5"/>
  <c r="AU88" i="8"/>
  <c r="AU51" i="5"/>
  <c r="AT89" i="8"/>
  <c r="AT55" i="5"/>
  <c r="AS93" i="8"/>
  <c r="AT45" i="5"/>
  <c r="AS83" i="8"/>
  <c r="AT49" i="5"/>
  <c r="AS87" i="8"/>
  <c r="AU59" i="5"/>
  <c r="AU97" i="8" s="1"/>
  <c r="AV43" i="5"/>
  <c r="AU81" i="8"/>
  <c r="AT53" i="5"/>
  <c r="AS91" i="8"/>
  <c r="BE42" i="5"/>
  <c r="BD80" i="8"/>
  <c r="AT56" i="5"/>
  <c r="AS94" i="8"/>
  <c r="AT58" i="5"/>
  <c r="AS96" i="8"/>
  <c r="AT46" i="5"/>
  <c r="AS84" i="8"/>
  <c r="AT54" i="5"/>
  <c r="AS92" i="8"/>
  <c r="AV52" i="5"/>
  <c r="AU90" i="8"/>
  <c r="AL62" i="9"/>
  <c r="AK64" i="9"/>
  <c r="AT44" i="5"/>
  <c r="AS82" i="8"/>
  <c r="AR71" i="4"/>
  <c r="AR69" i="4"/>
  <c r="AR70" i="4"/>
  <c r="AM41" i="29"/>
  <c r="AM107" i="8" s="1"/>
  <c r="AT26" i="29"/>
  <c r="AT24" i="29" s="1"/>
  <c r="AV44" i="3"/>
  <c r="AV41" i="3" s="1"/>
  <c r="AX53" i="2"/>
  <c r="AR51" i="3" s="1"/>
  <c r="AH98" i="2"/>
  <c r="AG104" i="2"/>
  <c r="AA56" i="3" s="1"/>
  <c r="AZ6" i="2"/>
  <c r="AY150" i="2"/>
  <c r="AY123" i="2"/>
  <c r="AY136" i="2"/>
  <c r="AY110" i="2"/>
  <c r="AY97" i="2"/>
  <c r="AY48" i="2"/>
  <c r="AE111" i="2"/>
  <c r="AD117" i="2"/>
  <c r="X57" i="3" s="1"/>
  <c r="AG124" i="2"/>
  <c r="AF130" i="2"/>
  <c r="Z58" i="3" s="1"/>
  <c r="BC102" i="2"/>
  <c r="AE138" i="2"/>
  <c r="AE139" i="2" s="1"/>
  <c r="AY49" i="2"/>
  <c r="AY50" i="2"/>
  <c r="AY51" i="2"/>
  <c r="AY64" i="2"/>
  <c r="AY71" i="2"/>
  <c r="AY73" i="2"/>
  <c r="AY85" i="2"/>
  <c r="AY87" i="2"/>
  <c r="AY151" i="2"/>
  <c r="AY153" i="2" s="1"/>
  <c r="AS60" i="3" s="1"/>
  <c r="AY155" i="2"/>
  <c r="AY156" i="2"/>
  <c r="BD141" i="2"/>
  <c r="BA115" i="2"/>
  <c r="AX157" i="2"/>
  <c r="AX159" i="2" s="1"/>
  <c r="BB128" i="2"/>
  <c r="BN69" i="6"/>
  <c r="BM72" i="6"/>
  <c r="BO65" i="6"/>
  <c r="AR53" i="4" l="1"/>
  <c r="AR52" i="4"/>
  <c r="AR51" i="4"/>
  <c r="AY19" i="2"/>
  <c r="AS48" i="3" s="1"/>
  <c r="AW63" i="5"/>
  <c r="AV101" i="8"/>
  <c r="AX62" i="5"/>
  <c r="AW100" i="8"/>
  <c r="AW64" i="5"/>
  <c r="AV102" i="8"/>
  <c r="AZ61" i="5"/>
  <c r="AY99" i="8"/>
  <c r="AT47" i="4"/>
  <c r="AS45" i="4"/>
  <c r="AJ81" i="2"/>
  <c r="AB64" i="4"/>
  <c r="AB62" i="4"/>
  <c r="AB63" i="4"/>
  <c r="AJ82" i="2"/>
  <c r="AJ83" i="2" s="1"/>
  <c r="AI86" i="2"/>
  <c r="AI89" i="2" s="1"/>
  <c r="AC54" i="3" s="1"/>
  <c r="AZ14" i="2"/>
  <c r="AU183" i="2"/>
  <c r="AO65" i="3" s="1"/>
  <c r="AV180" i="2"/>
  <c r="U66" i="8"/>
  <c r="U53" i="9" s="1"/>
  <c r="U85" i="4"/>
  <c r="U84" i="4"/>
  <c r="U83" i="4"/>
  <c r="AN77" i="4"/>
  <c r="AN78" i="4"/>
  <c r="AV192" i="2"/>
  <c r="AP66" i="3" s="1"/>
  <c r="AW189" i="2"/>
  <c r="AZ17" i="2"/>
  <c r="AZ16" i="2"/>
  <c r="AZ15" i="2"/>
  <c r="AV70" i="2"/>
  <c r="AU72" i="2"/>
  <c r="AU75" i="2" s="1"/>
  <c r="AO53" i="3" s="1"/>
  <c r="AO81" i="4"/>
  <c r="AO80" i="4"/>
  <c r="AU41" i="5"/>
  <c r="AT66" i="5"/>
  <c r="AU48" i="5"/>
  <c r="AT86" i="8"/>
  <c r="AZ26" i="2"/>
  <c r="AZ27" i="2"/>
  <c r="AZ28" i="2"/>
  <c r="AY30" i="2"/>
  <c r="AS49" i="3" s="1"/>
  <c r="AZ25" i="2"/>
  <c r="AY41" i="2"/>
  <c r="AS50" i="3" s="1"/>
  <c r="AZ37" i="2"/>
  <c r="AZ38" i="2"/>
  <c r="AZ39" i="2"/>
  <c r="AB194" i="2"/>
  <c r="V52" i="3"/>
  <c r="AD61" i="2"/>
  <c r="AC62" i="2"/>
  <c r="BB8" i="2"/>
  <c r="BB32" i="2" s="1"/>
  <c r="BB21" i="2" s="1"/>
  <c r="BB10" i="2" s="1"/>
  <c r="BA44" i="2"/>
  <c r="BA36" i="2" s="1"/>
  <c r="AM42" i="29"/>
  <c r="AN39" i="29" s="1"/>
  <c r="AN41" i="29" s="1"/>
  <c r="AN107" i="8" s="1"/>
  <c r="AN39" i="10" s="1"/>
  <c r="AU54" i="5"/>
  <c r="AT92" i="8"/>
  <c r="BF42" i="5"/>
  <c r="BE80" i="8"/>
  <c r="AU49" i="5"/>
  <c r="AT87" i="8"/>
  <c r="AW50" i="5"/>
  <c r="AV88" i="8"/>
  <c r="AU44" i="5"/>
  <c r="AT82" i="8"/>
  <c r="AU46" i="5"/>
  <c r="AT84" i="8"/>
  <c r="AU53" i="5"/>
  <c r="AT91" i="8"/>
  <c r="AU45" i="5"/>
  <c r="AT83" i="8"/>
  <c r="AU57" i="5"/>
  <c r="AT95" i="8"/>
  <c r="AM62" i="9"/>
  <c r="AL64" i="9"/>
  <c r="AU58" i="5"/>
  <c r="AT96" i="8"/>
  <c r="AW43" i="5"/>
  <c r="AV81" i="8"/>
  <c r="AU55" i="5"/>
  <c r="AT93" i="8"/>
  <c r="AV47" i="5"/>
  <c r="AU85" i="8"/>
  <c r="AW52" i="5"/>
  <c r="AV90" i="8"/>
  <c r="AU56" i="5"/>
  <c r="AT94" i="8"/>
  <c r="AV59" i="5"/>
  <c r="AV97" i="8" s="1"/>
  <c r="AV51" i="5"/>
  <c r="AU89" i="8"/>
  <c r="AS71" i="4"/>
  <c r="AS70" i="4"/>
  <c r="AS69" i="4"/>
  <c r="X66" i="4"/>
  <c r="X67" i="4"/>
  <c r="AU26" i="29"/>
  <c r="AU24" i="29" s="1"/>
  <c r="AW44" i="3"/>
  <c r="AW41" i="3" s="1"/>
  <c r="AY157" i="2"/>
  <c r="AY159" i="2" s="1"/>
  <c r="AF137" i="2"/>
  <c r="AE143" i="2"/>
  <c r="Y59" i="3" s="1"/>
  <c r="AE112" i="2"/>
  <c r="AE113" i="2" s="1"/>
  <c r="AZ48" i="2"/>
  <c r="AZ150" i="2"/>
  <c r="AZ110" i="2"/>
  <c r="AZ97" i="2"/>
  <c r="AZ123" i="2"/>
  <c r="AZ136" i="2"/>
  <c r="BB115" i="2"/>
  <c r="AY53" i="2"/>
  <c r="AS51" i="3" s="1"/>
  <c r="AG125" i="2"/>
  <c r="AG126" i="2" s="1"/>
  <c r="BA6" i="2"/>
  <c r="BC128" i="2"/>
  <c r="BE141" i="2"/>
  <c r="BD102" i="2"/>
  <c r="AZ49" i="2"/>
  <c r="AZ51" i="2"/>
  <c r="AZ64" i="2"/>
  <c r="AZ50" i="2"/>
  <c r="AZ73" i="2"/>
  <c r="AZ85" i="2"/>
  <c r="AZ87" i="2"/>
  <c r="AZ71" i="2"/>
  <c r="AZ151" i="2"/>
  <c r="AZ153" i="2" s="1"/>
  <c r="AT60" i="3" s="1"/>
  <c r="AZ155" i="2"/>
  <c r="AZ156" i="2"/>
  <c r="AH99" i="2"/>
  <c r="AH100" i="2" s="1"/>
  <c r="BN72" i="6"/>
  <c r="BP65" i="6"/>
  <c r="BO69" i="6"/>
  <c r="AS53" i="4" l="1"/>
  <c r="AS52" i="4"/>
  <c r="AS51" i="4"/>
  <c r="BA61" i="5"/>
  <c r="AZ99" i="8"/>
  <c r="AY62" i="5"/>
  <c r="AX100" i="8"/>
  <c r="AX64" i="5"/>
  <c r="AW102" i="8"/>
  <c r="AX63" i="5"/>
  <c r="AW101" i="8"/>
  <c r="AU47" i="4"/>
  <c r="AT45" i="4"/>
  <c r="AC62" i="4"/>
  <c r="AC64" i="4"/>
  <c r="AC63" i="4"/>
  <c r="AK82" i="2"/>
  <c r="AJ86" i="2"/>
  <c r="AJ89" i="2" s="1"/>
  <c r="AD54" i="3" s="1"/>
  <c r="AK81" i="2"/>
  <c r="BA17" i="2"/>
  <c r="BA16" i="2"/>
  <c r="BA15" i="2"/>
  <c r="AV72" i="2"/>
  <c r="AV75" i="2" s="1"/>
  <c r="AP53" i="3" s="1"/>
  <c r="AW70" i="2"/>
  <c r="AW192" i="2"/>
  <c r="AQ66" i="3" s="1"/>
  <c r="AX189" i="2"/>
  <c r="AV183" i="2"/>
  <c r="AP65" i="3" s="1"/>
  <c r="AW180" i="2"/>
  <c r="AP81" i="4"/>
  <c r="AP80" i="4"/>
  <c r="AO77" i="4"/>
  <c r="AO78" i="4"/>
  <c r="AZ19" i="2"/>
  <c r="AT48" i="3" s="1"/>
  <c r="BA14" i="2"/>
  <c r="AV41" i="5"/>
  <c r="AU66" i="5"/>
  <c r="AU86" i="8"/>
  <c r="AV48" i="5"/>
  <c r="AN42" i="29"/>
  <c r="AO39" i="29" s="1"/>
  <c r="AZ30" i="2"/>
  <c r="AT49" i="3" s="1"/>
  <c r="BA26" i="2"/>
  <c r="BA27" i="2"/>
  <c r="BA28" i="2"/>
  <c r="BA25" i="2"/>
  <c r="AZ41" i="2"/>
  <c r="AT50" i="3" s="1"/>
  <c r="BA37" i="2"/>
  <c r="BA38" i="2"/>
  <c r="BA39" i="2"/>
  <c r="AC65" i="2"/>
  <c r="AD60" i="2"/>
  <c r="V60" i="4"/>
  <c r="V55" i="4"/>
  <c r="V59" i="4"/>
  <c r="V58" i="4"/>
  <c r="V56" i="4"/>
  <c r="V57" i="4"/>
  <c r="V68" i="3"/>
  <c r="AB197" i="2"/>
  <c r="V71" i="3" s="1"/>
  <c r="AB199" i="2"/>
  <c r="V73" i="3" s="1"/>
  <c r="AB198" i="2"/>
  <c r="V72" i="3" s="1"/>
  <c r="BC8" i="2"/>
  <c r="BC32" i="2" s="1"/>
  <c r="BC21" i="2" s="1"/>
  <c r="BC10" i="2" s="1"/>
  <c r="BB44" i="2"/>
  <c r="BB36" i="2" s="1"/>
  <c r="AV56" i="5"/>
  <c r="AU94" i="8"/>
  <c r="AX43" i="5"/>
  <c r="AW81" i="8"/>
  <c r="AV45" i="5"/>
  <c r="AU83" i="8"/>
  <c r="AX50" i="5"/>
  <c r="AW88" i="8"/>
  <c r="AX52" i="5"/>
  <c r="AW90" i="8"/>
  <c r="AV58" i="5"/>
  <c r="AU96" i="8"/>
  <c r="AV53" i="5"/>
  <c r="AU91" i="8"/>
  <c r="AV49" i="5"/>
  <c r="AU87" i="8"/>
  <c r="AW51" i="5"/>
  <c r="AV89" i="8"/>
  <c r="AW47" i="5"/>
  <c r="AV85" i="8"/>
  <c r="AN62" i="9"/>
  <c r="AM64" i="9"/>
  <c r="AV46" i="5"/>
  <c r="AU84" i="8"/>
  <c r="BG42" i="5"/>
  <c r="BF80" i="8"/>
  <c r="AW59" i="5"/>
  <c r="AW97" i="8" s="1"/>
  <c r="AV55" i="5"/>
  <c r="AU93" i="8"/>
  <c r="AV57" i="5"/>
  <c r="AU95" i="8"/>
  <c r="AV44" i="5"/>
  <c r="AU82" i="8"/>
  <c r="AV54" i="5"/>
  <c r="AU92" i="8"/>
  <c r="AT71" i="4"/>
  <c r="AT70" i="4"/>
  <c r="AT69" i="4"/>
  <c r="AO41" i="29"/>
  <c r="AO42" i="29" s="1"/>
  <c r="AP39" i="29" s="1"/>
  <c r="AP41" i="29" s="1"/>
  <c r="AV26" i="29"/>
  <c r="AV24" i="29" s="1"/>
  <c r="AX44" i="3"/>
  <c r="AX41" i="3" s="1"/>
  <c r="AH124" i="2"/>
  <c r="AG130" i="2"/>
  <c r="AA58" i="3" s="1"/>
  <c r="AF111" i="2"/>
  <c r="AE117" i="2"/>
  <c r="Y57" i="3" s="1"/>
  <c r="BB6" i="2"/>
  <c r="BC115" i="2"/>
  <c r="AF138" i="2"/>
  <c r="AF139" i="2" s="1"/>
  <c r="BA48" i="2"/>
  <c r="BA150" i="2"/>
  <c r="BA110" i="2"/>
  <c r="BA97" i="2"/>
  <c r="BA123" i="2"/>
  <c r="BA136" i="2"/>
  <c r="AI98" i="2"/>
  <c r="AH104" i="2"/>
  <c r="AB56" i="3" s="1"/>
  <c r="AZ53" i="2"/>
  <c r="AT51" i="3" s="1"/>
  <c r="BE102" i="2"/>
  <c r="BD128" i="2"/>
  <c r="AZ157" i="2"/>
  <c r="AZ159" i="2" s="1"/>
  <c r="BF141" i="2"/>
  <c r="BA49" i="2"/>
  <c r="BA50" i="2"/>
  <c r="BA51" i="2"/>
  <c r="BA64" i="2"/>
  <c r="BA73" i="2"/>
  <c r="BA85" i="2"/>
  <c r="BA87" i="2"/>
  <c r="BA71" i="2"/>
  <c r="BA151" i="2"/>
  <c r="BA153" i="2" s="1"/>
  <c r="AU60" i="3" s="1"/>
  <c r="BA155" i="2"/>
  <c r="BA156" i="2"/>
  <c r="BP69" i="6"/>
  <c r="BO72" i="6"/>
  <c r="AY64" i="5" l="1"/>
  <c r="AX102" i="8"/>
  <c r="BB61" i="5"/>
  <c r="BA99" i="8"/>
  <c r="AY63" i="5"/>
  <c r="AX101" i="8"/>
  <c r="AZ62" i="5"/>
  <c r="AY100" i="8"/>
  <c r="AT53" i="4"/>
  <c r="AT52" i="4"/>
  <c r="AT51" i="4"/>
  <c r="AV47" i="4"/>
  <c r="AU45" i="4"/>
  <c r="AK83" i="2"/>
  <c r="AL82" i="2" s="1"/>
  <c r="AL81" i="2"/>
  <c r="AD62" i="4"/>
  <c r="AD63" i="4"/>
  <c r="AD64" i="4"/>
  <c r="AP78" i="4"/>
  <c r="AP77" i="4"/>
  <c r="BB14" i="2"/>
  <c r="AX192" i="2"/>
  <c r="AR66" i="3" s="1"/>
  <c r="AY189" i="2"/>
  <c r="V66" i="8"/>
  <c r="V53" i="9" s="1"/>
  <c r="V85" i="4"/>
  <c r="V84" i="4"/>
  <c r="V83" i="4"/>
  <c r="AQ81" i="4"/>
  <c r="AQ80" i="4"/>
  <c r="BA19" i="2"/>
  <c r="AU48" i="3" s="1"/>
  <c r="BB15" i="2"/>
  <c r="BB16" i="2"/>
  <c r="BB17" i="2"/>
  <c r="AW183" i="2"/>
  <c r="AQ65" i="3" s="1"/>
  <c r="AX180" i="2"/>
  <c r="AW72" i="2"/>
  <c r="AW75" i="2" s="1"/>
  <c r="AQ53" i="3" s="1"/>
  <c r="AX70" i="2"/>
  <c r="AW41" i="5"/>
  <c r="AV66" i="5"/>
  <c r="AW48" i="5"/>
  <c r="AV86" i="8"/>
  <c r="BA30" i="2"/>
  <c r="AU49" i="3" s="1"/>
  <c r="BB27" i="2"/>
  <c r="BB28" i="2"/>
  <c r="BB26" i="2"/>
  <c r="BB25" i="2"/>
  <c r="BA41" i="2"/>
  <c r="AU50" i="3" s="1"/>
  <c r="BB37" i="2"/>
  <c r="BB39" i="2"/>
  <c r="BB38" i="2"/>
  <c r="AE61" i="2"/>
  <c r="AD62" i="2"/>
  <c r="W52" i="3"/>
  <c r="AC194" i="2"/>
  <c r="BD8" i="2"/>
  <c r="BD32" i="2" s="1"/>
  <c r="BD21" i="2" s="1"/>
  <c r="BD10" i="2" s="1"/>
  <c r="BC44" i="2"/>
  <c r="BC36" i="2" s="1"/>
  <c r="AW55" i="5"/>
  <c r="AV93" i="8"/>
  <c r="AN64" i="9"/>
  <c r="AW53" i="5"/>
  <c r="AV91" i="8"/>
  <c r="AY50" i="5"/>
  <c r="AX88" i="8"/>
  <c r="AW54" i="5"/>
  <c r="AV92" i="8"/>
  <c r="AX59" i="5"/>
  <c r="AX97" i="8" s="1"/>
  <c r="AX47" i="5"/>
  <c r="AW85" i="8"/>
  <c r="AW58" i="5"/>
  <c r="AV96" i="8"/>
  <c r="AW45" i="5"/>
  <c r="AV83" i="8"/>
  <c r="AW44" i="5"/>
  <c r="AV82" i="8"/>
  <c r="BH42" i="5"/>
  <c r="BG80" i="8"/>
  <c r="AX51" i="5"/>
  <c r="AW89" i="8"/>
  <c r="AY52" i="5"/>
  <c r="AX90" i="8"/>
  <c r="AY43" i="5"/>
  <c r="AX81" i="8"/>
  <c r="AW57" i="5"/>
  <c r="AV95" i="8"/>
  <c r="AW46" i="5"/>
  <c r="AV84" i="8"/>
  <c r="AW49" i="5"/>
  <c r="AV87" i="8"/>
  <c r="AW56" i="5"/>
  <c r="AV94" i="8"/>
  <c r="Y66" i="4"/>
  <c r="Y67" i="4"/>
  <c r="AU71" i="4"/>
  <c r="AU69" i="4"/>
  <c r="AU70" i="4"/>
  <c r="AP42" i="29"/>
  <c r="AQ39" i="29" s="1"/>
  <c r="AP107" i="8"/>
  <c r="AP39" i="10" s="1"/>
  <c r="AO107" i="8"/>
  <c r="AO39" i="10" s="1"/>
  <c r="AW26" i="29"/>
  <c r="AW24" i="29" s="1"/>
  <c r="AY44" i="3"/>
  <c r="AY41" i="3" s="1"/>
  <c r="BA157" i="2"/>
  <c r="BA159" i="2" s="1"/>
  <c r="BG141" i="2"/>
  <c r="BE128" i="2"/>
  <c r="BF102" i="2"/>
  <c r="BB150" i="2"/>
  <c r="BB110" i="2"/>
  <c r="BB97" i="2"/>
  <c r="BB123" i="2"/>
  <c r="BB136" i="2"/>
  <c r="BB48" i="2"/>
  <c r="AF112" i="2"/>
  <c r="AF113" i="2" s="1"/>
  <c r="BA53" i="2"/>
  <c r="AU51" i="3" s="1"/>
  <c r="AI99" i="2"/>
  <c r="AI100" i="2" s="1"/>
  <c r="AG137" i="2"/>
  <c r="AF143" i="2"/>
  <c r="Z59" i="3" s="1"/>
  <c r="BC6" i="2"/>
  <c r="BD115" i="2"/>
  <c r="BB50" i="2"/>
  <c r="BB51" i="2"/>
  <c r="BB49" i="2"/>
  <c r="BB71" i="2"/>
  <c r="BB73" i="2"/>
  <c r="BB64" i="2"/>
  <c r="BB87" i="2"/>
  <c r="BB85" i="2"/>
  <c r="BB151" i="2"/>
  <c r="BB153" i="2" s="1"/>
  <c r="AV60" i="3" s="1"/>
  <c r="BB156" i="2"/>
  <c r="BB155" i="2"/>
  <c r="AH125" i="2"/>
  <c r="AH126" i="2" s="1"/>
  <c r="BP72" i="6"/>
  <c r="BB19" i="2" l="1"/>
  <c r="AV48" i="3" s="1"/>
  <c r="BA62" i="5"/>
  <c r="AZ100" i="8"/>
  <c r="BC61" i="5"/>
  <c r="BB99" i="8"/>
  <c r="AU52" i="4"/>
  <c r="AU53" i="4"/>
  <c r="AU51" i="4"/>
  <c r="AZ63" i="5"/>
  <c r="AY101" i="8"/>
  <c r="AZ64" i="5"/>
  <c r="AY102" i="8"/>
  <c r="AW47" i="4"/>
  <c r="AV45" i="4"/>
  <c r="AL83" i="2"/>
  <c r="AM82" i="2" s="1"/>
  <c r="AK86" i="2"/>
  <c r="AK89" i="2" s="1"/>
  <c r="AE54" i="3" s="1"/>
  <c r="AE64" i="4" s="1"/>
  <c r="AL86" i="2"/>
  <c r="AL89" i="2" s="1"/>
  <c r="AF54" i="3" s="1"/>
  <c r="AM81" i="2"/>
  <c r="AQ78" i="4"/>
  <c r="AQ77" i="4"/>
  <c r="AR81" i="4"/>
  <c r="AR80" i="4"/>
  <c r="BC17" i="2"/>
  <c r="BC16" i="2"/>
  <c r="BC15" i="2"/>
  <c r="AY70" i="2"/>
  <c r="AX72" i="2"/>
  <c r="AX75" i="2" s="1"/>
  <c r="AR53" i="3" s="1"/>
  <c r="BC14" i="2"/>
  <c r="AX183" i="2"/>
  <c r="AR65" i="3" s="1"/>
  <c r="AY180" i="2"/>
  <c r="AY192" i="2"/>
  <c r="AS66" i="3" s="1"/>
  <c r="AZ189" i="2"/>
  <c r="AX41" i="5"/>
  <c r="AW66" i="5"/>
  <c r="AW86" i="8"/>
  <c r="AX48" i="5"/>
  <c r="BB30" i="2"/>
  <c r="AV49" i="3" s="1"/>
  <c r="BC27" i="2"/>
  <c r="BC26" i="2"/>
  <c r="BC28" i="2"/>
  <c r="BC25" i="2"/>
  <c r="BB41" i="2"/>
  <c r="AV50" i="3" s="1"/>
  <c r="BC39" i="2"/>
  <c r="BC37" i="2"/>
  <c r="BC38" i="2"/>
  <c r="AC198" i="2"/>
  <c r="W72" i="3" s="1"/>
  <c r="AC197" i="2"/>
  <c r="W71" i="3" s="1"/>
  <c r="AC199" i="2"/>
  <c r="W73" i="3" s="1"/>
  <c r="W60" i="4"/>
  <c r="W59" i="4"/>
  <c r="W58" i="4"/>
  <c r="W55" i="4"/>
  <c r="W57" i="4"/>
  <c r="W56" i="4"/>
  <c r="W68" i="3"/>
  <c r="AE60" i="2"/>
  <c r="AD65" i="2"/>
  <c r="BE8" i="2"/>
  <c r="BE32" i="2" s="1"/>
  <c r="BE21" i="2" s="1"/>
  <c r="BE10" i="2" s="1"/>
  <c r="BD44" i="2"/>
  <c r="BD36" i="2" s="1"/>
  <c r="AX57" i="5"/>
  <c r="AW95" i="8"/>
  <c r="AY51" i="5"/>
  <c r="AX89" i="8"/>
  <c r="AX58" i="5"/>
  <c r="AW96" i="8"/>
  <c r="AY88" i="8"/>
  <c r="AZ50" i="5"/>
  <c r="AX56" i="5"/>
  <c r="AW94" i="8"/>
  <c r="BI42" i="5"/>
  <c r="BH80" i="8"/>
  <c r="AY47" i="5"/>
  <c r="AX85" i="8"/>
  <c r="AX53" i="5"/>
  <c r="AW91" i="8"/>
  <c r="AX49" i="5"/>
  <c r="AW87" i="8"/>
  <c r="AY81" i="8"/>
  <c r="AZ43" i="5"/>
  <c r="AX44" i="5"/>
  <c r="AW82" i="8"/>
  <c r="AY59" i="5"/>
  <c r="AY97" i="8" s="1"/>
  <c r="AO62" i="9"/>
  <c r="AX46" i="5"/>
  <c r="AW84" i="8"/>
  <c r="AZ52" i="5"/>
  <c r="AY90" i="8"/>
  <c r="AX45" i="5"/>
  <c r="AW83" i="8"/>
  <c r="AX54" i="5"/>
  <c r="AW92" i="8"/>
  <c r="AX55" i="5"/>
  <c r="AW93" i="8"/>
  <c r="AV71" i="4"/>
  <c r="AV70" i="4"/>
  <c r="AV69" i="4"/>
  <c r="AQ41" i="29"/>
  <c r="AQ42" i="29" s="1"/>
  <c r="AR39" i="29" s="1"/>
  <c r="AX26" i="29"/>
  <c r="AX24" i="29" s="1"/>
  <c r="AZ44" i="3"/>
  <c r="AZ41" i="3" s="1"/>
  <c r="AJ98" i="2"/>
  <c r="AI104" i="2"/>
  <c r="AC56" i="3" s="1"/>
  <c r="AI124" i="2"/>
  <c r="AH130" i="2"/>
  <c r="AB58" i="3" s="1"/>
  <c r="AG111" i="2"/>
  <c r="AF117" i="2"/>
  <c r="Z57" i="3" s="1"/>
  <c r="BC150" i="2"/>
  <c r="BC123" i="2"/>
  <c r="BC136" i="2"/>
  <c r="BC110" i="2"/>
  <c r="BC97" i="2"/>
  <c r="BC48" i="2"/>
  <c r="AG138" i="2"/>
  <c r="AG139" i="2" s="1"/>
  <c r="BF128" i="2"/>
  <c r="BB157" i="2"/>
  <c r="BB159" i="2" s="1"/>
  <c r="BD6" i="2"/>
  <c r="BE115" i="2"/>
  <c r="BB53" i="2"/>
  <c r="AV51" i="3" s="1"/>
  <c r="BC49" i="2"/>
  <c r="BC50" i="2"/>
  <c r="BC51" i="2"/>
  <c r="BC64" i="2"/>
  <c r="BC71" i="2"/>
  <c r="BC85" i="2"/>
  <c r="BC87" i="2"/>
  <c r="BC73" i="2"/>
  <c r="BC151" i="2"/>
  <c r="BC153" i="2" s="1"/>
  <c r="AW60" i="3" s="1"/>
  <c r="BC155" i="2"/>
  <c r="BC156" i="2"/>
  <c r="BG102" i="2"/>
  <c r="BH141" i="2"/>
  <c r="F73" i="13"/>
  <c r="E73" i="13"/>
  <c r="G73" i="13" s="1"/>
  <c r="BD61" i="5" l="1"/>
  <c r="BC99" i="8"/>
  <c r="BA64" i="5"/>
  <c r="AZ102" i="8"/>
  <c r="BB62" i="5"/>
  <c r="BA100" i="8"/>
  <c r="BA63" i="5"/>
  <c r="AZ101" i="8"/>
  <c r="AV53" i="4"/>
  <c r="AV52" i="4"/>
  <c r="AV51" i="4"/>
  <c r="AX47" i="4"/>
  <c r="AW45" i="4"/>
  <c r="AE62" i="4"/>
  <c r="AE63" i="4"/>
  <c r="AM83" i="2"/>
  <c r="AN82" i="2" s="1"/>
  <c r="AN81" i="2"/>
  <c r="AF64" i="4"/>
  <c r="AF62" i="4"/>
  <c r="AF63" i="4"/>
  <c r="AY183" i="2"/>
  <c r="AS65" i="3" s="1"/>
  <c r="AZ180" i="2"/>
  <c r="AZ70" i="2"/>
  <c r="AY72" i="2"/>
  <c r="AY75" i="2" s="1"/>
  <c r="AS53" i="3" s="1"/>
  <c r="BD17" i="2"/>
  <c r="BD16" i="2"/>
  <c r="BD19" i="2" s="1"/>
  <c r="AX48" i="3" s="1"/>
  <c r="BD15" i="2"/>
  <c r="AR77" i="4"/>
  <c r="AR78" i="4"/>
  <c r="AZ192" i="2"/>
  <c r="AT66" i="3" s="1"/>
  <c r="BA189" i="2"/>
  <c r="BD14" i="2"/>
  <c r="BC19" i="2"/>
  <c r="AW48" i="3" s="1"/>
  <c r="W66" i="8"/>
  <c r="W53" i="9" s="1"/>
  <c r="W85" i="4"/>
  <c r="W84" i="4"/>
  <c r="W83" i="4"/>
  <c r="AS81" i="4"/>
  <c r="AS80" i="4"/>
  <c r="AY41" i="5"/>
  <c r="AX66" i="5"/>
  <c r="AX86" i="8"/>
  <c r="AY48" i="5"/>
  <c r="BD26" i="2"/>
  <c r="BD27" i="2"/>
  <c r="BD28" i="2"/>
  <c r="BC30" i="2"/>
  <c r="AW49" i="3" s="1"/>
  <c r="BD25" i="2"/>
  <c r="BC41" i="2"/>
  <c r="AW50" i="3" s="1"/>
  <c r="BD38" i="2"/>
  <c r="BD39" i="2"/>
  <c r="BD37" i="2"/>
  <c r="X52" i="3"/>
  <c r="AD194" i="2"/>
  <c r="AF61" i="2"/>
  <c r="AE62" i="2"/>
  <c r="BF8" i="2"/>
  <c r="BF32" i="2" s="1"/>
  <c r="BF21" i="2" s="1"/>
  <c r="BF10" i="2" s="1"/>
  <c r="BE44" i="2"/>
  <c r="BE36" i="2" s="1"/>
  <c r="AY45" i="5"/>
  <c r="AX83" i="8"/>
  <c r="AZ88" i="8"/>
  <c r="BA50" i="5"/>
  <c r="AY44" i="5"/>
  <c r="AX82" i="8"/>
  <c r="AY85" i="8"/>
  <c r="AZ47" i="5"/>
  <c r="AZ90" i="8"/>
  <c r="BA52" i="5"/>
  <c r="AZ81" i="8"/>
  <c r="BA43" i="5"/>
  <c r="BJ42" i="5"/>
  <c r="BI80" i="8"/>
  <c r="AY58" i="5"/>
  <c r="AX96" i="8"/>
  <c r="AY55" i="5"/>
  <c r="AX93" i="8"/>
  <c r="AY46" i="5"/>
  <c r="AX84" i="8"/>
  <c r="AP62" i="9"/>
  <c r="AO64" i="9"/>
  <c r="AY49" i="5"/>
  <c r="AX87" i="8"/>
  <c r="AY56" i="5"/>
  <c r="AX94" i="8"/>
  <c r="AY89" i="8"/>
  <c r="AZ51" i="5"/>
  <c r="AY54" i="5"/>
  <c r="AX92" i="8"/>
  <c r="AZ59" i="5"/>
  <c r="AZ97" i="8" s="1"/>
  <c r="AY53" i="5"/>
  <c r="AX91" i="8"/>
  <c r="AY57" i="5"/>
  <c r="AX95" i="8"/>
  <c r="BC157" i="2"/>
  <c r="BC159" i="2" s="1"/>
  <c r="AW71" i="4"/>
  <c r="AW70" i="4"/>
  <c r="AW69" i="4"/>
  <c r="Z67" i="4"/>
  <c r="Z66" i="4"/>
  <c r="AR41" i="29"/>
  <c r="AR107" i="8" s="1"/>
  <c r="AR39" i="10" s="1"/>
  <c r="AQ107" i="8"/>
  <c r="AQ39" i="10" s="1"/>
  <c r="AY26" i="29"/>
  <c r="AY24" i="29" s="1"/>
  <c r="BA44" i="3"/>
  <c r="BA41" i="3" s="1"/>
  <c r="BF115" i="2"/>
  <c r="BI141" i="2"/>
  <c r="BC53" i="2"/>
  <c r="AW51" i="3" s="1"/>
  <c r="BE6" i="2"/>
  <c r="BD49" i="2"/>
  <c r="BD64" i="2"/>
  <c r="BD51" i="2"/>
  <c r="BD71" i="2"/>
  <c r="BD85" i="2"/>
  <c r="BD73" i="2"/>
  <c r="BD87" i="2"/>
  <c r="BD50" i="2"/>
  <c r="BD151" i="2"/>
  <c r="BD153" i="2" s="1"/>
  <c r="AX60" i="3" s="1"/>
  <c r="BD155" i="2"/>
  <c r="BD156" i="2"/>
  <c r="BG128" i="2"/>
  <c r="AH137" i="2"/>
  <c r="AG143" i="2"/>
  <c r="AA59" i="3" s="1"/>
  <c r="AI125" i="2"/>
  <c r="AI126" i="2" s="1"/>
  <c r="BH102" i="2"/>
  <c r="BD150" i="2"/>
  <c r="BD123" i="2"/>
  <c r="BD136" i="2"/>
  <c r="BD110" i="2"/>
  <c r="BD97" i="2"/>
  <c r="BD48" i="2"/>
  <c r="AG112" i="2"/>
  <c r="AG113" i="2" s="1"/>
  <c r="AJ99" i="2"/>
  <c r="AJ100" i="2" s="1"/>
  <c r="E74" i="13"/>
  <c r="F74" i="13"/>
  <c r="BB63" i="5" l="1"/>
  <c r="BA101" i="8"/>
  <c r="BB64" i="5"/>
  <c r="BA102" i="8"/>
  <c r="AW53" i="4"/>
  <c r="AW52" i="4"/>
  <c r="AW51" i="4"/>
  <c r="BC62" i="5"/>
  <c r="BB100" i="8"/>
  <c r="BE61" i="5"/>
  <c r="BD99" i="8"/>
  <c r="AY47" i="4"/>
  <c r="AX45" i="4"/>
  <c r="AN83" i="2"/>
  <c r="AO82" i="2" s="1"/>
  <c r="AM86" i="2"/>
  <c r="AM89" i="2" s="1"/>
  <c r="AG54" i="3" s="1"/>
  <c r="AG64" i="4" s="1"/>
  <c r="AO81" i="2"/>
  <c r="BE17" i="2"/>
  <c r="BE16" i="2"/>
  <c r="BE15" i="2"/>
  <c r="BE14" i="2"/>
  <c r="BA192" i="2"/>
  <c r="AU66" i="3" s="1"/>
  <c r="BB189" i="2"/>
  <c r="AZ72" i="2"/>
  <c r="AZ75" i="2" s="1"/>
  <c r="AT53" i="3" s="1"/>
  <c r="BA70" i="2"/>
  <c r="AT81" i="4"/>
  <c r="AT80" i="4"/>
  <c r="AZ183" i="2"/>
  <c r="AT65" i="3" s="1"/>
  <c r="BA180" i="2"/>
  <c r="AS77" i="4"/>
  <c r="AS78" i="4"/>
  <c r="AZ41" i="5"/>
  <c r="AY66" i="5"/>
  <c r="AZ48" i="5"/>
  <c r="AY86" i="8"/>
  <c r="AR42" i="29"/>
  <c r="AS39" i="29" s="1"/>
  <c r="BD30" i="2"/>
  <c r="AX49" i="3" s="1"/>
  <c r="AX53" i="4" s="1"/>
  <c r="BE26" i="2"/>
  <c r="BE27" i="2"/>
  <c r="BE28" i="2"/>
  <c r="BE25" i="2"/>
  <c r="BE38" i="2"/>
  <c r="BE39" i="2"/>
  <c r="BE37" i="2"/>
  <c r="BD41" i="2"/>
  <c r="AX50" i="3" s="1"/>
  <c r="AE65" i="2"/>
  <c r="AF60" i="2"/>
  <c r="AG61" i="2" s="1"/>
  <c r="AD197" i="2"/>
  <c r="X71" i="3" s="1"/>
  <c r="AD198" i="2"/>
  <c r="X72" i="3" s="1"/>
  <c r="AD199" i="2"/>
  <c r="X73" i="3" s="1"/>
  <c r="X59" i="4"/>
  <c r="X58" i="4"/>
  <c r="X57" i="4"/>
  <c r="X55" i="4"/>
  <c r="X60" i="4"/>
  <c r="X56" i="4"/>
  <c r="X68" i="3"/>
  <c r="BG8" i="2"/>
  <c r="BG32" i="2" s="1"/>
  <c r="BG21" i="2" s="1"/>
  <c r="BG10" i="2" s="1"/>
  <c r="BF44" i="2"/>
  <c r="BF36" i="2" s="1"/>
  <c r="AZ85" i="8"/>
  <c r="BA47" i="5"/>
  <c r="AZ49" i="5"/>
  <c r="AY87" i="8"/>
  <c r="AY96" i="8"/>
  <c r="AZ58" i="5"/>
  <c r="AZ57" i="5"/>
  <c r="AY95" i="8"/>
  <c r="AY92" i="8"/>
  <c r="AZ54" i="5"/>
  <c r="AQ62" i="9"/>
  <c r="AP64" i="9"/>
  <c r="BK42" i="5"/>
  <c r="BK80" i="8" s="1"/>
  <c r="BJ80" i="8"/>
  <c r="AY82" i="8"/>
  <c r="AZ44" i="5"/>
  <c r="AZ89" i="8"/>
  <c r="BA51" i="5"/>
  <c r="BB43" i="5"/>
  <c r="BA81" i="8"/>
  <c r="BB50" i="5"/>
  <c r="BA88" i="8"/>
  <c r="AY84" i="8"/>
  <c r="AZ46" i="5"/>
  <c r="AZ53" i="5"/>
  <c r="AY91" i="8"/>
  <c r="BB52" i="5"/>
  <c r="BA90" i="8"/>
  <c r="BA59" i="5"/>
  <c r="BA97" i="8" s="1"/>
  <c r="AY94" i="8"/>
  <c r="AZ56" i="5"/>
  <c r="AZ55" i="5"/>
  <c r="AY93" i="8"/>
  <c r="AZ45" i="5"/>
  <c r="AY83" i="8"/>
  <c r="AX71" i="4"/>
  <c r="AX70" i="4"/>
  <c r="AX69" i="4"/>
  <c r="AS41" i="29"/>
  <c r="AZ26" i="29"/>
  <c r="AZ24" i="29" s="1"/>
  <c r="BB44" i="3"/>
  <c r="BB41" i="3" s="1"/>
  <c r="AK98" i="2"/>
  <c r="AJ104" i="2"/>
  <c r="AD56" i="3" s="1"/>
  <c r="AH111" i="2"/>
  <c r="AG117" i="2"/>
  <c r="AA57" i="3" s="1"/>
  <c r="BI102" i="2"/>
  <c r="AH138" i="2"/>
  <c r="AH139" i="2" s="1"/>
  <c r="BE48" i="2"/>
  <c r="BE136" i="2"/>
  <c r="BE150" i="2"/>
  <c r="BE110" i="2"/>
  <c r="BE97" i="2"/>
  <c r="BE123" i="2"/>
  <c r="BG115" i="2"/>
  <c r="BD53" i="2"/>
  <c r="AX51" i="3" s="1"/>
  <c r="BF6" i="2"/>
  <c r="AJ124" i="2"/>
  <c r="AI130" i="2"/>
  <c r="AC58" i="3" s="1"/>
  <c r="BH128" i="2"/>
  <c r="BD157" i="2"/>
  <c r="BD159" i="2" s="1"/>
  <c r="BE51" i="2"/>
  <c r="BE50" i="2"/>
  <c r="BE49" i="2"/>
  <c r="BE73" i="2"/>
  <c r="BE71" i="2"/>
  <c r="BE85" i="2"/>
  <c r="BE64" i="2"/>
  <c r="BE87" i="2"/>
  <c r="BE156" i="2"/>
  <c r="BE155" i="2"/>
  <c r="BE151" i="2"/>
  <c r="BE153" i="2" s="1"/>
  <c r="AY60" i="3" s="1"/>
  <c r="BJ141" i="2"/>
  <c r="G74" i="13"/>
  <c r="AN86" i="2" l="1"/>
  <c r="AN89" i="2" s="1"/>
  <c r="AH54" i="3" s="1"/>
  <c r="BD62" i="5"/>
  <c r="BC100" i="8"/>
  <c r="AX51" i="4"/>
  <c r="BC64" i="5"/>
  <c r="BB102" i="8"/>
  <c r="AX52" i="4"/>
  <c r="BF61" i="5"/>
  <c r="BE99" i="8"/>
  <c r="BC63" i="5"/>
  <c r="BB101" i="8"/>
  <c r="AZ47" i="4"/>
  <c r="AY45" i="4"/>
  <c r="AG62" i="4"/>
  <c r="AP81" i="2"/>
  <c r="AG63" i="4"/>
  <c r="AO83" i="2"/>
  <c r="AH63" i="4"/>
  <c r="AH62" i="4"/>
  <c r="AH64" i="4"/>
  <c r="BF15" i="2"/>
  <c r="BF16" i="2"/>
  <c r="BF17" i="2"/>
  <c r="X66" i="8"/>
  <c r="X53" i="9" s="1"/>
  <c r="X84" i="4"/>
  <c r="X83" i="4"/>
  <c r="X85" i="4"/>
  <c r="BA183" i="2"/>
  <c r="AU65" i="3" s="1"/>
  <c r="BB180" i="2"/>
  <c r="BB70" i="2"/>
  <c r="BA72" i="2"/>
  <c r="BA75" i="2" s="1"/>
  <c r="AU53" i="3" s="1"/>
  <c r="BF14" i="2"/>
  <c r="AT77" i="4"/>
  <c r="AT78" i="4"/>
  <c r="BB192" i="2"/>
  <c r="AV66" i="3" s="1"/>
  <c r="BC189" i="2"/>
  <c r="BE19" i="2"/>
  <c r="AY48" i="3" s="1"/>
  <c r="AU80" i="4"/>
  <c r="AU81" i="4"/>
  <c r="BA41" i="5"/>
  <c r="AZ66" i="5"/>
  <c r="AZ86" i="8"/>
  <c r="BA48" i="5"/>
  <c r="AS42" i="29"/>
  <c r="AT39" i="29" s="1"/>
  <c r="BE30" i="2"/>
  <c r="AY49" i="3" s="1"/>
  <c r="BF25" i="2"/>
  <c r="BF28" i="2"/>
  <c r="BF26" i="2"/>
  <c r="BF27" i="2"/>
  <c r="AF62" i="2"/>
  <c r="AF65" i="2" s="1"/>
  <c r="BF38" i="2"/>
  <c r="BF37" i="2"/>
  <c r="BF39" i="2"/>
  <c r="BE41" i="2"/>
  <c r="AY50" i="3" s="1"/>
  <c r="AE194" i="2"/>
  <c r="Y52" i="3"/>
  <c r="BH8" i="2"/>
  <c r="BH32" i="2" s="1"/>
  <c r="BH21" i="2" s="1"/>
  <c r="BH10" i="2" s="1"/>
  <c r="BG44" i="2"/>
  <c r="BG36" i="2" s="1"/>
  <c r="BB59" i="5"/>
  <c r="BB97" i="8" s="1"/>
  <c r="AZ82" i="8"/>
  <c r="BA44" i="5"/>
  <c r="BC50" i="5"/>
  <c r="BB88" i="8"/>
  <c r="AZ95" i="8"/>
  <c r="BA57" i="5"/>
  <c r="AZ96" i="8"/>
  <c r="BA58" i="5"/>
  <c r="AZ83" i="8"/>
  <c r="BA45" i="5"/>
  <c r="BC52" i="5"/>
  <c r="BB90" i="8"/>
  <c r="BC43" i="5"/>
  <c r="BB81" i="8"/>
  <c r="BB51" i="5"/>
  <c r="BA89" i="8"/>
  <c r="AZ93" i="8"/>
  <c r="BA55" i="5"/>
  <c r="AZ91" i="8"/>
  <c r="BA53" i="5"/>
  <c r="AR62" i="9"/>
  <c r="AQ64" i="9"/>
  <c r="AZ87" i="8"/>
  <c r="BA49" i="5"/>
  <c r="AZ94" i="8"/>
  <c r="BA56" i="5"/>
  <c r="AZ84" i="8"/>
  <c r="BA46" i="5"/>
  <c r="AZ92" i="8"/>
  <c r="BA54" i="5"/>
  <c r="BB47" i="5"/>
  <c r="BA85" i="8"/>
  <c r="AA67" i="4"/>
  <c r="AA66" i="4"/>
  <c r="AY71" i="4"/>
  <c r="AY70" i="4"/>
  <c r="AY69" i="4"/>
  <c r="AT41" i="29"/>
  <c r="AT107" i="8" s="1"/>
  <c r="AT39" i="10" s="1"/>
  <c r="AS107" i="8"/>
  <c r="AS39" i="10" s="1"/>
  <c r="BA26" i="29"/>
  <c r="BA24" i="29" s="1"/>
  <c r="BC44" i="3"/>
  <c r="BC41" i="3" s="1"/>
  <c r="BE53" i="2"/>
  <c r="AY51" i="3" s="1"/>
  <c r="BK141" i="2"/>
  <c r="BI128" i="2"/>
  <c r="BG6" i="2"/>
  <c r="BH115" i="2"/>
  <c r="AJ125" i="2"/>
  <c r="AJ126" i="2" s="1"/>
  <c r="BF49" i="2"/>
  <c r="BF50" i="2"/>
  <c r="BF51" i="2"/>
  <c r="BF71" i="2"/>
  <c r="BF73" i="2"/>
  <c r="BF85" i="2"/>
  <c r="BF64" i="2"/>
  <c r="BF87" i="2"/>
  <c r="BF155" i="2"/>
  <c r="BF156" i="2"/>
  <c r="BF151" i="2"/>
  <c r="BF153" i="2" s="1"/>
  <c r="AZ60" i="3" s="1"/>
  <c r="AI137" i="2"/>
  <c r="AH143" i="2"/>
  <c r="AB59" i="3" s="1"/>
  <c r="AH112" i="2"/>
  <c r="AH113" i="2" s="1"/>
  <c r="BE157" i="2"/>
  <c r="BE159" i="2" s="1"/>
  <c r="BF150" i="2"/>
  <c r="BF110" i="2"/>
  <c r="BF97" i="2"/>
  <c r="BF123" i="2"/>
  <c r="BF136" i="2"/>
  <c r="BF48" i="2"/>
  <c r="BJ102" i="2"/>
  <c r="AK99" i="2"/>
  <c r="AK100" i="2" s="1"/>
  <c r="E75" i="13"/>
  <c r="F75" i="13"/>
  <c r="BG61" i="5" l="1"/>
  <c r="BF99" i="8"/>
  <c r="BD63" i="5"/>
  <c r="BC101" i="8"/>
  <c r="BE62" i="5"/>
  <c r="BD100" i="8"/>
  <c r="AY53" i="4"/>
  <c r="AY51" i="4"/>
  <c r="AY52" i="4"/>
  <c r="BD64" i="5"/>
  <c r="BC102" i="8"/>
  <c r="BA47" i="4"/>
  <c r="AZ45" i="4"/>
  <c r="AO86" i="2"/>
  <c r="AO89" i="2" s="1"/>
  <c r="AI54" i="3" s="1"/>
  <c r="AP82" i="2"/>
  <c r="BG17" i="2"/>
  <c r="BG16" i="2"/>
  <c r="BG15" i="2"/>
  <c r="BC192" i="2"/>
  <c r="AW66" i="3" s="1"/>
  <c r="BD189" i="2"/>
  <c r="BG14" i="2"/>
  <c r="AU78" i="4"/>
  <c r="AU77" i="4"/>
  <c r="AV80" i="4"/>
  <c r="AV81" i="4"/>
  <c r="BB72" i="2"/>
  <c r="BB75" i="2" s="1"/>
  <c r="AV53" i="3" s="1"/>
  <c r="BC70" i="2"/>
  <c r="BF19" i="2"/>
  <c r="AZ48" i="3" s="1"/>
  <c r="BB183" i="2"/>
  <c r="AV65" i="3" s="1"/>
  <c r="BC180" i="2"/>
  <c r="BB41" i="5"/>
  <c r="BA66" i="5"/>
  <c r="BB48" i="5"/>
  <c r="BA86" i="8"/>
  <c r="AT42" i="29"/>
  <c r="AU39" i="29" s="1"/>
  <c r="BF30" i="2"/>
  <c r="AZ49" i="3" s="1"/>
  <c r="BG26" i="2"/>
  <c r="BG28" i="2"/>
  <c r="BG27" i="2"/>
  <c r="BG25" i="2"/>
  <c r="AG60" i="2"/>
  <c r="AH61" i="2" s="1"/>
  <c r="BG37" i="2"/>
  <c r="BG39" i="2"/>
  <c r="BG38" i="2"/>
  <c r="BF41" i="2"/>
  <c r="AZ50" i="3" s="1"/>
  <c r="AE198" i="2"/>
  <c r="Y72" i="3" s="1"/>
  <c r="AE199" i="2"/>
  <c r="Y73" i="3" s="1"/>
  <c r="AE197" i="2"/>
  <c r="Y71" i="3" s="1"/>
  <c r="Y68" i="3"/>
  <c r="Y56" i="4"/>
  <c r="Y55" i="4"/>
  <c r="Y59" i="4"/>
  <c r="Y60" i="4"/>
  <c r="Y58" i="4"/>
  <c r="Y57" i="4"/>
  <c r="Z52" i="3"/>
  <c r="AF194" i="2"/>
  <c r="BI8" i="2"/>
  <c r="BI32" i="2" s="1"/>
  <c r="BI21" i="2" s="1"/>
  <c r="BI10" i="2" s="1"/>
  <c r="BH44" i="2"/>
  <c r="BH36" i="2" s="1"/>
  <c r="BB54" i="5"/>
  <c r="BA92" i="8"/>
  <c r="BB57" i="5"/>
  <c r="BA95" i="8"/>
  <c r="AS62" i="9"/>
  <c r="AR64" i="9"/>
  <c r="BD43" i="5"/>
  <c r="BC81" i="8"/>
  <c r="BB46" i="5"/>
  <c r="BA84" i="8"/>
  <c r="BB53" i="5"/>
  <c r="BA91" i="8"/>
  <c r="BD52" i="5"/>
  <c r="BC90" i="8"/>
  <c r="BD50" i="5"/>
  <c r="BC88" i="8"/>
  <c r="BB56" i="5"/>
  <c r="BA94" i="8"/>
  <c r="BB55" i="5"/>
  <c r="BA93" i="8"/>
  <c r="BB45" i="5"/>
  <c r="BA83" i="8"/>
  <c r="BB44" i="5"/>
  <c r="BA82" i="8"/>
  <c r="BB49" i="5"/>
  <c r="BA87" i="8"/>
  <c r="BB58" i="5"/>
  <c r="BA96" i="8"/>
  <c r="BC47" i="5"/>
  <c r="BB85" i="8"/>
  <c r="BC51" i="5"/>
  <c r="BB89" i="8"/>
  <c r="BC59" i="5"/>
  <c r="BC97" i="8" s="1"/>
  <c r="AZ71" i="4"/>
  <c r="AZ70" i="4"/>
  <c r="AZ69" i="4"/>
  <c r="AU41" i="29"/>
  <c r="AU42" i="29" s="1"/>
  <c r="AV39" i="29" s="1"/>
  <c r="BB26" i="29"/>
  <c r="BB24" i="29" s="1"/>
  <c r="BD44" i="3"/>
  <c r="BD41" i="3" s="1"/>
  <c r="BF157" i="2"/>
  <c r="BF159" i="2" s="1"/>
  <c r="BF53" i="2"/>
  <c r="AZ51" i="3" s="1"/>
  <c r="AL98" i="2"/>
  <c r="AK104" i="2"/>
  <c r="AE56" i="3" s="1"/>
  <c r="AK124" i="2"/>
  <c r="AJ130" i="2"/>
  <c r="AD58" i="3" s="1"/>
  <c r="BK102" i="2"/>
  <c r="BG150" i="2"/>
  <c r="BG123" i="2"/>
  <c r="BG110" i="2"/>
  <c r="BG97" i="2"/>
  <c r="BG136" i="2"/>
  <c r="BG48" i="2"/>
  <c r="BL141" i="2"/>
  <c r="AI111" i="2"/>
  <c r="AH117" i="2"/>
  <c r="AB57" i="3" s="1"/>
  <c r="BH6" i="2"/>
  <c r="AI138" i="2"/>
  <c r="AI139" i="2" s="1"/>
  <c r="BI115" i="2"/>
  <c r="BG49" i="2"/>
  <c r="BG50" i="2"/>
  <c r="BG51" i="2"/>
  <c r="BG64" i="2"/>
  <c r="BG73" i="2"/>
  <c r="BG87" i="2"/>
  <c r="BG71" i="2"/>
  <c r="BG85" i="2"/>
  <c r="BG151" i="2"/>
  <c r="BG153" i="2" s="1"/>
  <c r="BA60" i="3" s="1"/>
  <c r="BG155" i="2"/>
  <c r="BG156" i="2"/>
  <c r="BJ128" i="2"/>
  <c r="G75" i="13"/>
  <c r="AZ53" i="4" l="1"/>
  <c r="AZ52" i="4"/>
  <c r="AZ51" i="4"/>
  <c r="BE63" i="5"/>
  <c r="BD101" i="8"/>
  <c r="BE64" i="5"/>
  <c r="BD102" i="8"/>
  <c r="BF62" i="5"/>
  <c r="BE100" i="8"/>
  <c r="BH61" i="5"/>
  <c r="BG99" i="8"/>
  <c r="BB47" i="4"/>
  <c r="BA45" i="4"/>
  <c r="AP83" i="2"/>
  <c r="AQ81" i="2"/>
  <c r="AI64" i="4"/>
  <c r="AI63" i="4"/>
  <c r="AI62" i="4"/>
  <c r="BC183" i="2"/>
  <c r="AW65" i="3" s="1"/>
  <c r="BD180" i="2"/>
  <c r="Y66" i="8"/>
  <c r="Y53" i="9" s="1"/>
  <c r="Y85" i="4"/>
  <c r="Y84" i="4"/>
  <c r="Y83" i="4"/>
  <c r="AV77" i="4"/>
  <c r="AV78" i="4"/>
  <c r="BH14" i="2"/>
  <c r="BG19" i="2"/>
  <c r="BA48" i="3" s="1"/>
  <c r="BC72" i="2"/>
  <c r="BC75" i="2" s="1"/>
  <c r="AW53" i="3" s="1"/>
  <c r="BD70" i="2"/>
  <c r="AW80" i="4"/>
  <c r="AW81" i="4"/>
  <c r="BH16" i="2"/>
  <c r="BH17" i="2"/>
  <c r="BH15" i="2"/>
  <c r="BD192" i="2"/>
  <c r="AX66" i="3" s="1"/>
  <c r="BE189" i="2"/>
  <c r="BC41" i="5"/>
  <c r="BB66" i="5"/>
  <c r="BC48" i="5"/>
  <c r="BB86" i="8"/>
  <c r="BG30" i="2"/>
  <c r="BA49" i="3" s="1"/>
  <c r="BH25" i="2"/>
  <c r="BH26" i="2"/>
  <c r="BH27" i="2"/>
  <c r="BH28" i="2"/>
  <c r="AG62" i="2"/>
  <c r="AG65" i="2" s="1"/>
  <c r="AA52" i="3" s="1"/>
  <c r="BG41" i="2"/>
  <c r="BA50" i="3" s="1"/>
  <c r="BH37" i="2"/>
  <c r="BH39" i="2"/>
  <c r="BH38" i="2"/>
  <c r="AF198" i="2"/>
  <c r="Z72" i="3" s="1"/>
  <c r="AF199" i="2"/>
  <c r="Z73" i="3" s="1"/>
  <c r="AF197" i="2"/>
  <c r="Z71" i="3" s="1"/>
  <c r="Z56" i="4"/>
  <c r="Z55" i="4"/>
  <c r="Z68" i="3"/>
  <c r="Z57" i="4"/>
  <c r="Z60" i="4"/>
  <c r="Z58" i="4"/>
  <c r="Z59" i="4"/>
  <c r="BJ8" i="2"/>
  <c r="BJ32" i="2" s="1"/>
  <c r="BJ21" i="2" s="1"/>
  <c r="BJ10" i="2" s="1"/>
  <c r="BI44" i="2"/>
  <c r="BI36" i="2" s="1"/>
  <c r="BD47" i="5"/>
  <c r="BC85" i="8"/>
  <c r="BC44" i="5"/>
  <c r="BB82" i="8"/>
  <c r="BE50" i="5"/>
  <c r="BD88" i="8"/>
  <c r="BE43" i="5"/>
  <c r="BD81" i="8"/>
  <c r="BC58" i="5"/>
  <c r="BB96" i="8"/>
  <c r="BC45" i="5"/>
  <c r="BB83" i="8"/>
  <c r="BE52" i="5"/>
  <c r="BD90" i="8"/>
  <c r="AT62" i="9"/>
  <c r="AS64" i="9"/>
  <c r="BD59" i="5"/>
  <c r="BD97" i="8" s="1"/>
  <c r="BC49" i="5"/>
  <c r="BB87" i="8"/>
  <c r="BC55" i="5"/>
  <c r="BB93" i="8"/>
  <c r="BC53" i="5"/>
  <c r="BB91" i="8"/>
  <c r="BC57" i="5"/>
  <c r="BB95" i="8"/>
  <c r="BD51" i="5"/>
  <c r="BC89" i="8"/>
  <c r="BC56" i="5"/>
  <c r="BB94" i="8"/>
  <c r="BC46" i="5"/>
  <c r="BB84" i="8"/>
  <c r="BC54" i="5"/>
  <c r="BB92" i="8"/>
  <c r="BA71" i="4"/>
  <c r="BA70" i="4"/>
  <c r="BA69" i="4"/>
  <c r="AB67" i="4"/>
  <c r="AB66" i="4"/>
  <c r="AV41" i="29"/>
  <c r="AV107" i="8" s="1"/>
  <c r="AV39" i="10" s="1"/>
  <c r="AU107" i="8"/>
  <c r="AU39" i="10" s="1"/>
  <c r="BC26" i="29"/>
  <c r="BC24" i="29" s="1"/>
  <c r="BE44" i="3"/>
  <c r="BE41" i="3" s="1"/>
  <c r="AJ137" i="2"/>
  <c r="AI143" i="2"/>
  <c r="AC59" i="3" s="1"/>
  <c r="BJ115" i="2"/>
  <c r="BG157" i="2"/>
  <c r="BG159" i="2" s="1"/>
  <c r="BI6" i="2"/>
  <c r="AI112" i="2"/>
  <c r="AI113" i="2" s="1"/>
  <c r="BM141" i="2"/>
  <c r="AK125" i="2"/>
  <c r="AK126" i="2" s="1"/>
  <c r="BG53" i="2"/>
  <c r="BA51" i="3" s="1"/>
  <c r="BH49" i="2"/>
  <c r="BH50" i="2"/>
  <c r="BH64" i="2"/>
  <c r="BH51" i="2"/>
  <c r="BH85" i="2"/>
  <c r="BH73" i="2"/>
  <c r="BH87" i="2"/>
  <c r="BH71" i="2"/>
  <c r="BH151" i="2"/>
  <c r="BH153" i="2" s="1"/>
  <c r="BB60" i="3" s="1"/>
  <c r="BH155" i="2"/>
  <c r="BH156" i="2"/>
  <c r="BL102" i="2"/>
  <c r="BK128" i="2"/>
  <c r="BH150" i="2"/>
  <c r="BH123" i="2"/>
  <c r="BH136" i="2"/>
  <c r="BH110" i="2"/>
  <c r="BH97" i="2"/>
  <c r="BH48" i="2"/>
  <c r="AL99" i="2"/>
  <c r="AL100" i="2" s="1"/>
  <c r="E76" i="13"/>
  <c r="F76" i="13"/>
  <c r="BA53" i="4" l="1"/>
  <c r="BA52" i="4"/>
  <c r="BA51" i="4"/>
  <c r="BG62" i="5"/>
  <c r="BF100" i="8"/>
  <c r="BF63" i="5"/>
  <c r="BE101" i="8"/>
  <c r="BI61" i="5"/>
  <c r="BH99" i="8"/>
  <c r="BF64" i="5"/>
  <c r="BE102" i="8"/>
  <c r="BC47" i="4"/>
  <c r="BB45" i="4"/>
  <c r="AP86" i="2"/>
  <c r="AP89" i="2" s="1"/>
  <c r="AJ54" i="3" s="1"/>
  <c r="AQ82" i="2"/>
  <c r="AQ83" i="2" s="1"/>
  <c r="Z66" i="8"/>
  <c r="Z53" i="9" s="1"/>
  <c r="Z85" i="4"/>
  <c r="Z84" i="4"/>
  <c r="Z83" i="4"/>
  <c r="BE192" i="2"/>
  <c r="AY66" i="3" s="1"/>
  <c r="BF189" i="2"/>
  <c r="BD72" i="2"/>
  <c r="BD75" i="2" s="1"/>
  <c r="AX53" i="3" s="1"/>
  <c r="BE70" i="2"/>
  <c r="AX80" i="4"/>
  <c r="AX81" i="4"/>
  <c r="BH19" i="2"/>
  <c r="BB48" i="3" s="1"/>
  <c r="BD183" i="2"/>
  <c r="AX65" i="3" s="1"/>
  <c r="BE180" i="2"/>
  <c r="BI17" i="2"/>
  <c r="BI16" i="2"/>
  <c r="BI15" i="2"/>
  <c r="BI14" i="2"/>
  <c r="AW78" i="4"/>
  <c r="AW77" i="4"/>
  <c r="BD41" i="5"/>
  <c r="BC66" i="5"/>
  <c r="BD48" i="5"/>
  <c r="BC86" i="8"/>
  <c r="BH30" i="2"/>
  <c r="BB49" i="3" s="1"/>
  <c r="BI26" i="2"/>
  <c r="BI27" i="2"/>
  <c r="BI28" i="2"/>
  <c r="BI25" i="2"/>
  <c r="AH60" i="2"/>
  <c r="AI61" i="2" s="1"/>
  <c r="AG194" i="2"/>
  <c r="AG198" i="2" s="1"/>
  <c r="AA72" i="3" s="1"/>
  <c r="BH41" i="2"/>
  <c r="BB50" i="3" s="1"/>
  <c r="BI37" i="2"/>
  <c r="BI39" i="2"/>
  <c r="BI38" i="2"/>
  <c r="AA59" i="4"/>
  <c r="AA57" i="4"/>
  <c r="AA58" i="4"/>
  <c r="AA56" i="4"/>
  <c r="AA55" i="4"/>
  <c r="AA60" i="4"/>
  <c r="AA68" i="3"/>
  <c r="BK8" i="2"/>
  <c r="BK32" i="2" s="1"/>
  <c r="BK21" i="2" s="1"/>
  <c r="BK10" i="2" s="1"/>
  <c r="BJ44" i="2"/>
  <c r="BJ36" i="2" s="1"/>
  <c r="BD56" i="5"/>
  <c r="BC94" i="8"/>
  <c r="BD53" i="5"/>
  <c r="BC91" i="8"/>
  <c r="AU62" i="9"/>
  <c r="AT64" i="9"/>
  <c r="BF43" i="5"/>
  <c r="BE81" i="8"/>
  <c r="BD55" i="5"/>
  <c r="BC93" i="8"/>
  <c r="BF52" i="5"/>
  <c r="BE90" i="8"/>
  <c r="BF50" i="5"/>
  <c r="BE88" i="8"/>
  <c r="BD54" i="5"/>
  <c r="BC92" i="8"/>
  <c r="BE51" i="5"/>
  <c r="BD89" i="8"/>
  <c r="BD49" i="5"/>
  <c r="BC87" i="8"/>
  <c r="BD45" i="5"/>
  <c r="BC83" i="8"/>
  <c r="BD44" i="5"/>
  <c r="BC82" i="8"/>
  <c r="BD46" i="5"/>
  <c r="BC84" i="8"/>
  <c r="BD57" i="5"/>
  <c r="BC95" i="8"/>
  <c r="BE59" i="5"/>
  <c r="BE97" i="8" s="1"/>
  <c r="BD58" i="5"/>
  <c r="BC96" i="8"/>
  <c r="BE47" i="5"/>
  <c r="BD85" i="8"/>
  <c r="BB71" i="4"/>
  <c r="BB70" i="4"/>
  <c r="BB69" i="4"/>
  <c r="AV42" i="29"/>
  <c r="AW39" i="29" s="1"/>
  <c r="BD26" i="29"/>
  <c r="BD24" i="29" s="1"/>
  <c r="BF44" i="3"/>
  <c r="BF41" i="3" s="1"/>
  <c r="AL124" i="2"/>
  <c r="AK130" i="2"/>
  <c r="AE58" i="3" s="1"/>
  <c r="BN141" i="2"/>
  <c r="BH157" i="2"/>
  <c r="BH159" i="2" s="1"/>
  <c r="AJ111" i="2"/>
  <c r="AI117" i="2"/>
  <c r="AC57" i="3" s="1"/>
  <c r="BI50" i="2"/>
  <c r="BI51" i="2"/>
  <c r="BI64" i="2"/>
  <c r="BI71" i="2"/>
  <c r="BI85" i="2"/>
  <c r="BI49" i="2"/>
  <c r="BI73" i="2"/>
  <c r="BI87" i="2"/>
  <c r="BI151" i="2"/>
  <c r="BI153" i="2" s="1"/>
  <c r="BC60" i="3" s="1"/>
  <c r="BI155" i="2"/>
  <c r="BI156" i="2"/>
  <c r="BM102" i="2"/>
  <c r="BH53" i="2"/>
  <c r="BB51" i="3" s="1"/>
  <c r="BI136" i="2"/>
  <c r="BI150" i="2"/>
  <c r="BI123" i="2"/>
  <c r="BI110" i="2"/>
  <c r="BI97" i="2"/>
  <c r="BI48" i="2"/>
  <c r="AM98" i="2"/>
  <c r="AL104" i="2"/>
  <c r="AF56" i="3" s="1"/>
  <c r="BL128" i="2"/>
  <c r="BJ6" i="2"/>
  <c r="BK115" i="2"/>
  <c r="AJ138" i="2"/>
  <c r="AJ139" i="2" s="1"/>
  <c r="G76" i="13"/>
  <c r="BJ61" i="5" l="1"/>
  <c r="BI99" i="8"/>
  <c r="BH62" i="5"/>
  <c r="BG100" i="8"/>
  <c r="BB53" i="4"/>
  <c r="BB52" i="4"/>
  <c r="BB51" i="4"/>
  <c r="BG64" i="5"/>
  <c r="BF102" i="8"/>
  <c r="BG63" i="5"/>
  <c r="BF101" i="8"/>
  <c r="BD47" i="4"/>
  <c r="BC45" i="4"/>
  <c r="AQ86" i="2"/>
  <c r="AQ89" i="2" s="1"/>
  <c r="AK54" i="3" s="1"/>
  <c r="AR82" i="2"/>
  <c r="AJ64" i="4"/>
  <c r="AJ63" i="4"/>
  <c r="AJ62" i="4"/>
  <c r="AR81" i="2"/>
  <c r="AS81" i="2" s="1"/>
  <c r="BI19" i="2"/>
  <c r="BC48" i="3" s="1"/>
  <c r="BF192" i="2"/>
  <c r="AZ66" i="3" s="1"/>
  <c r="BG189" i="2"/>
  <c r="AX78" i="4"/>
  <c r="AX77" i="4"/>
  <c r="BF70" i="2"/>
  <c r="BE72" i="2"/>
  <c r="BE75" i="2" s="1"/>
  <c r="AY53" i="3" s="1"/>
  <c r="BJ17" i="2"/>
  <c r="BJ16" i="2"/>
  <c r="BJ15" i="2"/>
  <c r="AA66" i="8"/>
  <c r="AA53" i="9" s="1"/>
  <c r="AA85" i="4"/>
  <c r="AA84" i="4"/>
  <c r="AA83" i="4"/>
  <c r="BJ14" i="2"/>
  <c r="BE183" i="2"/>
  <c r="AY65" i="3" s="1"/>
  <c r="BF180" i="2"/>
  <c r="AY80" i="4"/>
  <c r="AY81" i="4"/>
  <c r="BE41" i="5"/>
  <c r="BD66" i="5"/>
  <c r="BE48" i="5"/>
  <c r="BD86" i="8"/>
  <c r="BI30" i="2"/>
  <c r="BC49" i="3" s="1"/>
  <c r="BJ25" i="2"/>
  <c r="BJ26" i="2"/>
  <c r="BJ27" i="2"/>
  <c r="BJ28" i="2"/>
  <c r="AH62" i="2"/>
  <c r="AG197" i="2"/>
  <c r="AA71" i="3" s="1"/>
  <c r="AG199" i="2"/>
  <c r="AA73" i="3" s="1"/>
  <c r="BI41" i="2"/>
  <c r="BC50" i="3" s="1"/>
  <c r="BJ39" i="2"/>
  <c r="BJ37" i="2"/>
  <c r="BJ38" i="2"/>
  <c r="BL8" i="2"/>
  <c r="BL32" i="2" s="1"/>
  <c r="BL21" i="2" s="1"/>
  <c r="BL10" i="2" s="1"/>
  <c r="BK44" i="2"/>
  <c r="BK36" i="2" s="1"/>
  <c r="BF59" i="5"/>
  <c r="BF97" i="8" s="1"/>
  <c r="BE45" i="5"/>
  <c r="BD83" i="8"/>
  <c r="BG50" i="5"/>
  <c r="BF88" i="8"/>
  <c r="BG43" i="5"/>
  <c r="BF81" i="8"/>
  <c r="BE57" i="5"/>
  <c r="BD95" i="8"/>
  <c r="BE49" i="5"/>
  <c r="BD87" i="8"/>
  <c r="BG52" i="5"/>
  <c r="BF90" i="8"/>
  <c r="AV62" i="9"/>
  <c r="AU64" i="9"/>
  <c r="BF47" i="5"/>
  <c r="BE85" i="8"/>
  <c r="BE46" i="5"/>
  <c r="BD84" i="8"/>
  <c r="BF51" i="5"/>
  <c r="BE89" i="8"/>
  <c r="BE55" i="5"/>
  <c r="BD93" i="8"/>
  <c r="BE53" i="5"/>
  <c r="BD91" i="8"/>
  <c r="BE58" i="5"/>
  <c r="BD96" i="8"/>
  <c r="BE44" i="5"/>
  <c r="BD82" i="8"/>
  <c r="BE54" i="5"/>
  <c r="BD92" i="8"/>
  <c r="BE56" i="5"/>
  <c r="BD94" i="8"/>
  <c r="BC71" i="4"/>
  <c r="BC70" i="4"/>
  <c r="BC69" i="4"/>
  <c r="AC67" i="4"/>
  <c r="AC66" i="4"/>
  <c r="AW41" i="29"/>
  <c r="AW107" i="8" s="1"/>
  <c r="AW39" i="10" s="1"/>
  <c r="BE26" i="29"/>
  <c r="BE24" i="29" s="1"/>
  <c r="BG44" i="3"/>
  <c r="BG41" i="3" s="1"/>
  <c r="AM99" i="2"/>
  <c r="AM100" i="2" s="1"/>
  <c r="BJ48" i="2"/>
  <c r="BJ150" i="2"/>
  <c r="BJ123" i="2"/>
  <c r="BJ136" i="2"/>
  <c r="BJ110" i="2"/>
  <c r="BJ97" i="2"/>
  <c r="BI53" i="2"/>
  <c r="BC51" i="3" s="1"/>
  <c r="BO141" i="2"/>
  <c r="AK137" i="2"/>
  <c r="AJ143" i="2"/>
  <c r="AD59" i="3" s="1"/>
  <c r="BK6" i="2"/>
  <c r="BM128" i="2"/>
  <c r="BN102" i="2"/>
  <c r="BL115" i="2"/>
  <c r="BJ50" i="2"/>
  <c r="BJ51" i="2"/>
  <c r="BJ49" i="2"/>
  <c r="BJ71" i="2"/>
  <c r="BJ73" i="2"/>
  <c r="BJ64" i="2"/>
  <c r="BJ85" i="2"/>
  <c r="BJ87" i="2"/>
  <c r="BJ151" i="2"/>
  <c r="BJ153" i="2" s="1"/>
  <c r="BD60" i="3" s="1"/>
  <c r="BJ155" i="2"/>
  <c r="BJ156" i="2"/>
  <c r="BI157" i="2"/>
  <c r="BI159" i="2" s="1"/>
  <c r="AJ112" i="2"/>
  <c r="AJ113" i="2" s="1"/>
  <c r="AL125" i="2"/>
  <c r="AL126" i="2" s="1"/>
  <c r="E77" i="13"/>
  <c r="F77" i="13"/>
  <c r="BJ19" i="2" l="1"/>
  <c r="BD48" i="3" s="1"/>
  <c r="BC51" i="4"/>
  <c r="BC52" i="4"/>
  <c r="BC53" i="4"/>
  <c r="BH64" i="5"/>
  <c r="BG102" i="8"/>
  <c r="BI62" i="5"/>
  <c r="BH100" i="8"/>
  <c r="BH63" i="5"/>
  <c r="BG101" i="8"/>
  <c r="BK61" i="5"/>
  <c r="BK99" i="8" s="1"/>
  <c r="BJ99" i="8"/>
  <c r="BE47" i="4"/>
  <c r="BD45" i="4"/>
  <c r="AR83" i="2"/>
  <c r="AK62" i="4"/>
  <c r="AK64" i="4"/>
  <c r="AK63" i="4"/>
  <c r="BK14" i="2"/>
  <c r="BG192" i="2"/>
  <c r="BA66" i="3" s="1"/>
  <c r="BH189" i="2"/>
  <c r="BF72" i="2"/>
  <c r="BF75" i="2" s="1"/>
  <c r="AZ53" i="3" s="1"/>
  <c r="BG70" i="2"/>
  <c r="AZ81" i="4"/>
  <c r="AZ80" i="4"/>
  <c r="BF183" i="2"/>
  <c r="AZ65" i="3" s="1"/>
  <c r="BG180" i="2"/>
  <c r="BK17" i="2"/>
  <c r="BK15" i="2"/>
  <c r="BK16" i="2"/>
  <c r="AY77" i="4"/>
  <c r="AY78" i="4"/>
  <c r="BF41" i="5"/>
  <c r="BE66" i="5"/>
  <c r="BF48" i="5"/>
  <c r="BE86" i="8"/>
  <c r="AW42" i="29"/>
  <c r="AX39" i="29" s="1"/>
  <c r="AX41" i="29" s="1"/>
  <c r="AX107" i="8" s="1"/>
  <c r="AX39" i="10" s="1"/>
  <c r="BJ30" i="2"/>
  <c r="BD49" i="3" s="1"/>
  <c r="BK27" i="2"/>
  <c r="BK26" i="2"/>
  <c r="BK28" i="2"/>
  <c r="BK25" i="2"/>
  <c r="AH65" i="2"/>
  <c r="AI60" i="2"/>
  <c r="BK37" i="2"/>
  <c r="BK38" i="2"/>
  <c r="BK39" i="2"/>
  <c r="BJ41" i="2"/>
  <c r="BD50" i="3" s="1"/>
  <c r="BM8" i="2"/>
  <c r="BM32" i="2" s="1"/>
  <c r="BM21" i="2" s="1"/>
  <c r="BM10" i="2" s="1"/>
  <c r="BL44" i="2"/>
  <c r="BL36" i="2" s="1"/>
  <c r="BF54" i="5"/>
  <c r="BE92" i="8"/>
  <c r="BF55" i="5"/>
  <c r="BE93" i="8"/>
  <c r="AW62" i="9"/>
  <c r="AV64" i="9"/>
  <c r="BH43" i="5"/>
  <c r="BG81" i="8"/>
  <c r="BF44" i="5"/>
  <c r="BE82" i="8"/>
  <c r="BG51" i="5"/>
  <c r="BF89" i="8"/>
  <c r="BH52" i="5"/>
  <c r="BG90" i="8"/>
  <c r="BH50" i="5"/>
  <c r="BG88" i="8"/>
  <c r="BF56" i="5"/>
  <c r="BE94" i="8"/>
  <c r="BF58" i="5"/>
  <c r="BE96" i="8"/>
  <c r="BF46" i="5"/>
  <c r="BE84" i="8"/>
  <c r="BF49" i="5"/>
  <c r="BE87" i="8"/>
  <c r="BF45" i="5"/>
  <c r="BE83" i="8"/>
  <c r="BF53" i="5"/>
  <c r="BE91" i="8"/>
  <c r="BG47" i="5"/>
  <c r="BF85" i="8"/>
  <c r="BF57" i="5"/>
  <c r="BE95" i="8"/>
  <c r="BG59" i="5"/>
  <c r="BG97" i="8" s="1"/>
  <c r="BD71" i="4"/>
  <c r="BD70" i="4"/>
  <c r="BD69" i="4"/>
  <c r="BF26" i="29"/>
  <c r="BF24" i="29" s="1"/>
  <c r="BH44" i="3"/>
  <c r="BH41" i="3" s="1"/>
  <c r="BJ157" i="2"/>
  <c r="BJ159" i="2" s="1"/>
  <c r="AK111" i="2"/>
  <c r="AJ117" i="2"/>
  <c r="AD57" i="3" s="1"/>
  <c r="AN98" i="2"/>
  <c r="AM104" i="2"/>
  <c r="AG56" i="3" s="1"/>
  <c r="BL6" i="2"/>
  <c r="BP141" i="2"/>
  <c r="BM115" i="2"/>
  <c r="BO102" i="2"/>
  <c r="BN128" i="2"/>
  <c r="BK49" i="2"/>
  <c r="BK50" i="2"/>
  <c r="BK51" i="2"/>
  <c r="BK64" i="2"/>
  <c r="BK73" i="2"/>
  <c r="BK71" i="2"/>
  <c r="BK85" i="2"/>
  <c r="BK87" i="2"/>
  <c r="BK151" i="2"/>
  <c r="BK153" i="2" s="1"/>
  <c r="BE60" i="3" s="1"/>
  <c r="BK155" i="2"/>
  <c r="BK156" i="2"/>
  <c r="AM124" i="2"/>
  <c r="AL130" i="2"/>
  <c r="AF58" i="3" s="1"/>
  <c r="BJ53" i="2"/>
  <c r="BD51" i="3" s="1"/>
  <c r="BK150" i="2"/>
  <c r="BK123" i="2"/>
  <c r="BK110" i="2"/>
  <c r="BK97" i="2"/>
  <c r="BK136" i="2"/>
  <c r="BK48" i="2"/>
  <c r="AK138" i="2"/>
  <c r="AK139" i="2" s="1"/>
  <c r="G77" i="13"/>
  <c r="BJ62" i="5" l="1"/>
  <c r="BI100" i="8"/>
  <c r="BI63" i="5"/>
  <c r="BH101" i="8"/>
  <c r="BI64" i="5"/>
  <c r="BH102" i="8"/>
  <c r="BD53" i="4"/>
  <c r="BD52" i="4"/>
  <c r="BD51" i="4"/>
  <c r="BF47" i="4"/>
  <c r="BE45" i="4"/>
  <c r="AS82" i="2"/>
  <c r="AR86" i="2"/>
  <c r="AR89" i="2" s="1"/>
  <c r="AL54" i="3" s="1"/>
  <c r="BH192" i="2"/>
  <c r="BB66" i="3" s="1"/>
  <c r="BI189" i="2"/>
  <c r="BA81" i="4"/>
  <c r="BA80" i="4"/>
  <c r="BL17" i="2"/>
  <c r="BL15" i="2"/>
  <c r="BL16" i="2"/>
  <c r="BG183" i="2"/>
  <c r="BA65" i="3" s="1"/>
  <c r="BH180" i="2"/>
  <c r="BH70" i="2"/>
  <c r="BG72" i="2"/>
  <c r="BG75" i="2" s="1"/>
  <c r="BA53" i="3" s="1"/>
  <c r="BL14" i="2"/>
  <c r="BK19" i="2"/>
  <c r="BE48" i="3" s="1"/>
  <c r="AZ78" i="4"/>
  <c r="AZ77" i="4"/>
  <c r="BG41" i="5"/>
  <c r="BF66" i="5"/>
  <c r="BG48" i="5"/>
  <c r="BF86" i="8"/>
  <c r="BL27" i="2"/>
  <c r="BL28" i="2"/>
  <c r="BL26" i="2"/>
  <c r="BK30" i="2"/>
  <c r="BE49" i="3" s="1"/>
  <c r="BL25" i="2"/>
  <c r="AJ61" i="2"/>
  <c r="AI62" i="2"/>
  <c r="AB52" i="3"/>
  <c r="AH194" i="2"/>
  <c r="BK41" i="2"/>
  <c r="BE50" i="3" s="1"/>
  <c r="BL38" i="2"/>
  <c r="BL39" i="2"/>
  <c r="BL37" i="2"/>
  <c r="BN8" i="2"/>
  <c r="BN32" i="2" s="1"/>
  <c r="BN21" i="2" s="1"/>
  <c r="BN10" i="2" s="1"/>
  <c r="BM44" i="2"/>
  <c r="BM36" i="2" s="1"/>
  <c r="BH47" i="5"/>
  <c r="BG85" i="8"/>
  <c r="AX42" i="29"/>
  <c r="AY39" i="29" s="1"/>
  <c r="AY41" i="29" s="1"/>
  <c r="AY107" i="8" s="1"/>
  <c r="AY39" i="10" s="1"/>
  <c r="BG49" i="5"/>
  <c r="BF87" i="8"/>
  <c r="BI50" i="5"/>
  <c r="BH88" i="8"/>
  <c r="BI43" i="5"/>
  <c r="BH81" i="8"/>
  <c r="BG53" i="5"/>
  <c r="BF91" i="8"/>
  <c r="BG46" i="5"/>
  <c r="BF84" i="8"/>
  <c r="BI52" i="5"/>
  <c r="BH90" i="8"/>
  <c r="AX62" i="9"/>
  <c r="AW64" i="9"/>
  <c r="BH59" i="5"/>
  <c r="BH97" i="8" s="1"/>
  <c r="BG58" i="5"/>
  <c r="BF96" i="8"/>
  <c r="BH51" i="5"/>
  <c r="BG89" i="8"/>
  <c r="BG55" i="5"/>
  <c r="BF93" i="8"/>
  <c r="BG57" i="5"/>
  <c r="BF95" i="8"/>
  <c r="BG45" i="5"/>
  <c r="BF83" i="8"/>
  <c r="BG56" i="5"/>
  <c r="BF94" i="8"/>
  <c r="BG44" i="5"/>
  <c r="BF82" i="8"/>
  <c r="BG54" i="5"/>
  <c r="BF92" i="8"/>
  <c r="BE71" i="4"/>
  <c r="BE70" i="4"/>
  <c r="BE69" i="4"/>
  <c r="AD67" i="4"/>
  <c r="AD66" i="4"/>
  <c r="BG26" i="29"/>
  <c r="BG24" i="29" s="1"/>
  <c r="BI44" i="3"/>
  <c r="BI41" i="3" s="1"/>
  <c r="AL137" i="2"/>
  <c r="AK143" i="2"/>
  <c r="AE59" i="3" s="1"/>
  <c r="BL48" i="2"/>
  <c r="BL150" i="2"/>
  <c r="BL110" i="2"/>
  <c r="BL97" i="2"/>
  <c r="BL123" i="2"/>
  <c r="BL136" i="2"/>
  <c r="BM136" i="2" s="1"/>
  <c r="AN99" i="2"/>
  <c r="AN100" i="2" s="1"/>
  <c r="AM125" i="2"/>
  <c r="AM126" i="2" s="1"/>
  <c r="BO128" i="2"/>
  <c r="BM6" i="2"/>
  <c r="BK157" i="2"/>
  <c r="BK159" i="2" s="1"/>
  <c r="BQ141" i="2"/>
  <c r="BL49" i="2"/>
  <c r="BL51" i="2"/>
  <c r="BL64" i="2"/>
  <c r="BL50" i="2"/>
  <c r="BL85" i="2"/>
  <c r="BL73" i="2"/>
  <c r="BM73" i="2" s="1"/>
  <c r="BL87" i="2"/>
  <c r="BL71" i="2"/>
  <c r="BL151" i="2"/>
  <c r="BL153" i="2" s="1"/>
  <c r="BF60" i="3" s="1"/>
  <c r="BL155" i="2"/>
  <c r="BM155" i="2" s="1"/>
  <c r="BL156" i="2"/>
  <c r="AK112" i="2"/>
  <c r="AK113" i="2" s="1"/>
  <c r="BK53" i="2"/>
  <c r="BE51" i="3" s="1"/>
  <c r="BP102" i="2"/>
  <c r="BN115" i="2"/>
  <c r="E78" i="13"/>
  <c r="G78" i="13" s="1"/>
  <c r="F78" i="13"/>
  <c r="BM150" i="2" l="1"/>
  <c r="BM85" i="2"/>
  <c r="BM123" i="2"/>
  <c r="BM71" i="2"/>
  <c r="BM97" i="2"/>
  <c r="BE53" i="4"/>
  <c r="BE52" i="4"/>
  <c r="BE51" i="4"/>
  <c r="BM151" i="2"/>
  <c r="BM153" i="2" s="1"/>
  <c r="BG60" i="3" s="1"/>
  <c r="BM50" i="2"/>
  <c r="BM27" i="2"/>
  <c r="BM51" i="2"/>
  <c r="BM37" i="2"/>
  <c r="BM15" i="2"/>
  <c r="BM49" i="2"/>
  <c r="BM39" i="2"/>
  <c r="BM28" i="2"/>
  <c r="BM17" i="2"/>
  <c r="BM38" i="2"/>
  <c r="BM26" i="2"/>
  <c r="BM16" i="2"/>
  <c r="BM19" i="2" s="1"/>
  <c r="BG48" i="3" s="1"/>
  <c r="BJ63" i="5"/>
  <c r="BI101" i="8"/>
  <c r="BM156" i="2"/>
  <c r="BM87" i="2"/>
  <c r="BM64" i="2"/>
  <c r="BM110" i="2"/>
  <c r="BJ64" i="5"/>
  <c r="BI102" i="8"/>
  <c r="BK62" i="5"/>
  <c r="BK100" i="8" s="1"/>
  <c r="BJ100" i="8"/>
  <c r="BG47" i="4"/>
  <c r="BF45" i="4"/>
  <c r="AL63" i="4"/>
  <c r="AL62" i="4"/>
  <c r="AL64" i="4"/>
  <c r="AS83" i="2"/>
  <c r="AT81" i="2"/>
  <c r="BM14" i="2"/>
  <c r="BA78" i="4"/>
  <c r="BA77" i="4"/>
  <c r="BL19" i="2"/>
  <c r="BF48" i="3" s="1"/>
  <c r="BI70" i="2"/>
  <c r="BH72" i="2"/>
  <c r="BH75" i="2" s="1"/>
  <c r="BB53" i="3" s="1"/>
  <c r="BI192" i="2"/>
  <c r="BC66" i="3" s="1"/>
  <c r="BJ189" i="2"/>
  <c r="BH183" i="2"/>
  <c r="BB65" i="3" s="1"/>
  <c r="BI180" i="2"/>
  <c r="BB81" i="4"/>
  <c r="BB80" i="4"/>
  <c r="BH41" i="5"/>
  <c r="BG66" i="5"/>
  <c r="BG86" i="8"/>
  <c r="BH48" i="5"/>
  <c r="BM25" i="2"/>
  <c r="BL30" i="2"/>
  <c r="BF49" i="3" s="1"/>
  <c r="AH197" i="2"/>
  <c r="AB71" i="3" s="1"/>
  <c r="AH199" i="2"/>
  <c r="AB73" i="3" s="1"/>
  <c r="AH198" i="2"/>
  <c r="AB72" i="3" s="1"/>
  <c r="AB55" i="4"/>
  <c r="AB58" i="4"/>
  <c r="AB56" i="4"/>
  <c r="AB59" i="4"/>
  <c r="AB57" i="4"/>
  <c r="AB68" i="3"/>
  <c r="AB60" i="4"/>
  <c r="AJ60" i="2"/>
  <c r="AK61" i="2" s="1"/>
  <c r="AI65" i="2"/>
  <c r="BL41" i="2"/>
  <c r="BF50" i="3" s="1"/>
  <c r="BO8" i="2"/>
  <c r="BO32" i="2" s="1"/>
  <c r="BO21" i="2" s="1"/>
  <c r="BO10" i="2" s="1"/>
  <c r="BN44" i="2"/>
  <c r="BN36" i="2" s="1"/>
  <c r="BH56" i="5"/>
  <c r="BG94" i="8"/>
  <c r="BI51" i="5"/>
  <c r="BH89" i="8"/>
  <c r="AY62" i="9"/>
  <c r="AX64" i="9"/>
  <c r="BJ43" i="5"/>
  <c r="BI81" i="8"/>
  <c r="AY42" i="29"/>
  <c r="AZ39" i="29" s="1"/>
  <c r="AZ41" i="29" s="1"/>
  <c r="AZ42" i="29" s="1"/>
  <c r="BA39" i="29" s="1"/>
  <c r="BH45" i="5"/>
  <c r="BG83" i="8"/>
  <c r="BH58" i="5"/>
  <c r="BG96" i="8"/>
  <c r="BJ52" i="5"/>
  <c r="BI90" i="8"/>
  <c r="BJ50" i="5"/>
  <c r="BI88" i="8"/>
  <c r="BH54" i="5"/>
  <c r="BG92" i="8"/>
  <c r="BH57" i="5"/>
  <c r="BG95" i="8"/>
  <c r="BH46" i="5"/>
  <c r="BG84" i="8"/>
  <c r="BH49" i="5"/>
  <c r="BG87" i="8"/>
  <c r="BH44" i="5"/>
  <c r="BG82" i="8"/>
  <c r="BH55" i="5"/>
  <c r="BG93" i="8"/>
  <c r="BI59" i="5"/>
  <c r="BI97" i="8" s="1"/>
  <c r="BH53" i="5"/>
  <c r="BG91" i="8"/>
  <c r="BI47" i="5"/>
  <c r="BH85" i="8"/>
  <c r="BF71" i="4"/>
  <c r="BF70" i="4"/>
  <c r="BF69" i="4"/>
  <c r="BH26" i="29"/>
  <c r="BH24" i="29" s="1"/>
  <c r="BJ44" i="3"/>
  <c r="BJ41" i="3" s="1"/>
  <c r="AL111" i="2"/>
  <c r="AK117" i="2"/>
  <c r="AE57" i="3" s="1"/>
  <c r="AN124" i="2"/>
  <c r="AM130" i="2"/>
  <c r="AG58" i="3" s="1"/>
  <c r="BO115" i="2"/>
  <c r="BL157" i="2"/>
  <c r="BL159" i="2" s="1"/>
  <c r="BM48" i="2"/>
  <c r="AO98" i="2"/>
  <c r="AN104" i="2"/>
  <c r="AH56" i="3" s="1"/>
  <c r="BQ102" i="2"/>
  <c r="BP128" i="2"/>
  <c r="BL53" i="2"/>
  <c r="BF51" i="3" s="1"/>
  <c r="BN6" i="2"/>
  <c r="BN73" i="2" s="1"/>
  <c r="AL138" i="2"/>
  <c r="AL139" i="2" s="1"/>
  <c r="F79" i="13"/>
  <c r="E79" i="13"/>
  <c r="G79" i="13" s="1"/>
  <c r="BG53" i="4" l="1"/>
  <c r="BN85" i="2"/>
  <c r="BK64" i="5"/>
  <c r="BK102" i="8" s="1"/>
  <c r="BJ102" i="8"/>
  <c r="BN156" i="2"/>
  <c r="BN97" i="2"/>
  <c r="BN150" i="2"/>
  <c r="BN51" i="2"/>
  <c r="BN37" i="2"/>
  <c r="BN28" i="2"/>
  <c r="BN26" i="2"/>
  <c r="BN16" i="2"/>
  <c r="BN38" i="2"/>
  <c r="BN17" i="2"/>
  <c r="BN49" i="2"/>
  <c r="BN50" i="2"/>
  <c r="BN27" i="2"/>
  <c r="BN15" i="2"/>
  <c r="BN151" i="2"/>
  <c r="BN39" i="2"/>
  <c r="BN87" i="2"/>
  <c r="BN110" i="2"/>
  <c r="BN71" i="2"/>
  <c r="BN136" i="2"/>
  <c r="BF53" i="4"/>
  <c r="BF52" i="4"/>
  <c r="BF51" i="4"/>
  <c r="BN64" i="2"/>
  <c r="BK63" i="5"/>
  <c r="BK101" i="8" s="1"/>
  <c r="BJ101" i="8"/>
  <c r="BN123" i="2"/>
  <c r="BN155" i="2"/>
  <c r="BH47" i="4"/>
  <c r="BG45" i="4"/>
  <c r="AS86" i="2"/>
  <c r="AS89" i="2" s="1"/>
  <c r="AM54" i="3" s="1"/>
  <c r="AT82" i="2"/>
  <c r="AT83" i="2" s="1"/>
  <c r="AU81" i="2"/>
  <c r="BB77" i="4"/>
  <c r="BB78" i="4"/>
  <c r="BJ192" i="2"/>
  <c r="BD66" i="3" s="1"/>
  <c r="BK189" i="2"/>
  <c r="BN25" i="2"/>
  <c r="BC81" i="4"/>
  <c r="BC80" i="4"/>
  <c r="AB66" i="8"/>
  <c r="AB53" i="9" s="1"/>
  <c r="AB85" i="4"/>
  <c r="AB84" i="4"/>
  <c r="AB83" i="4"/>
  <c r="BI183" i="2"/>
  <c r="BC65" i="3" s="1"/>
  <c r="BJ180" i="2"/>
  <c r="BI72" i="2"/>
  <c r="BI75" i="2" s="1"/>
  <c r="BC53" i="3" s="1"/>
  <c r="BJ70" i="2"/>
  <c r="BN14" i="2"/>
  <c r="BI41" i="5"/>
  <c r="BH66" i="5"/>
  <c r="BI48" i="5"/>
  <c r="BH86" i="8"/>
  <c r="BM30" i="2"/>
  <c r="BG49" i="3" s="1"/>
  <c r="BG51" i="4" s="1"/>
  <c r="AC52" i="3"/>
  <c r="AI194" i="2"/>
  <c r="AJ62" i="2"/>
  <c r="BM41" i="2"/>
  <c r="BG50" i="3" s="1"/>
  <c r="BP8" i="2"/>
  <c r="BP32" i="2" s="1"/>
  <c r="BP21" i="2" s="1"/>
  <c r="BP10" i="2" s="1"/>
  <c r="BO44" i="2"/>
  <c r="BO36" i="2" s="1"/>
  <c r="BI53" i="5"/>
  <c r="BH91" i="8"/>
  <c r="BI49" i="5"/>
  <c r="BH87" i="8"/>
  <c r="BK50" i="5"/>
  <c r="BK88" i="8" s="1"/>
  <c r="BJ88" i="8"/>
  <c r="BK43" i="5"/>
  <c r="BK81" i="8" s="1"/>
  <c r="BJ81" i="8"/>
  <c r="BJ59" i="5"/>
  <c r="BJ97" i="8" s="1"/>
  <c r="BI46" i="5"/>
  <c r="BH84" i="8"/>
  <c r="BK52" i="5"/>
  <c r="BK90" i="8" s="1"/>
  <c r="BJ90" i="8"/>
  <c r="AY64" i="9"/>
  <c r="G20" i="9"/>
  <c r="BI55" i="5"/>
  <c r="BH93" i="8"/>
  <c r="BI57" i="5"/>
  <c r="BH95" i="8"/>
  <c r="BI58" i="5"/>
  <c r="BH96" i="8"/>
  <c r="BM53" i="2"/>
  <c r="BG51" i="3" s="1"/>
  <c r="BJ51" i="5"/>
  <c r="BI89" i="8"/>
  <c r="BJ47" i="5"/>
  <c r="BI85" i="8"/>
  <c r="BI44" i="5"/>
  <c r="BH82" i="8"/>
  <c r="BI54" i="5"/>
  <c r="BH92" i="8"/>
  <c r="BI45" i="5"/>
  <c r="BH83" i="8"/>
  <c r="BI56" i="5"/>
  <c r="BH94" i="8"/>
  <c r="BG71" i="4"/>
  <c r="BG70" i="4"/>
  <c r="BG69" i="4"/>
  <c r="AE67" i="4"/>
  <c r="AE66" i="4"/>
  <c r="BA41" i="29"/>
  <c r="BA107" i="8" s="1"/>
  <c r="BA39" i="10" s="1"/>
  <c r="AZ107" i="8"/>
  <c r="AZ39" i="10" s="1"/>
  <c r="BI26" i="29"/>
  <c r="BI24" i="29" s="1"/>
  <c r="BK44" i="3"/>
  <c r="BK41" i="3" s="1"/>
  <c r="AM137" i="2"/>
  <c r="AL143" i="2"/>
  <c r="AF59" i="3" s="1"/>
  <c r="BQ128" i="2"/>
  <c r="BN48" i="2"/>
  <c r="AN125" i="2"/>
  <c r="AN126" i="2" s="1"/>
  <c r="BO6" i="2"/>
  <c r="BO151" i="2" s="1"/>
  <c r="AO99" i="2"/>
  <c r="AO100" i="2" s="1"/>
  <c r="BP115" i="2"/>
  <c r="BN153" i="2"/>
  <c r="BH60" i="3" s="1"/>
  <c r="BM157" i="2"/>
  <c r="BM159" i="2" s="1"/>
  <c r="AL112" i="2"/>
  <c r="AL113" i="2" s="1"/>
  <c r="F80" i="13"/>
  <c r="E80" i="13"/>
  <c r="G80" i="13" s="1"/>
  <c r="BO87" i="2" l="1"/>
  <c r="BO38" i="2"/>
  <c r="BO156" i="2"/>
  <c r="BO155" i="2"/>
  <c r="BP155" i="2" s="1"/>
  <c r="BO64" i="2"/>
  <c r="BO136" i="2"/>
  <c r="BO39" i="2"/>
  <c r="BO50" i="2"/>
  <c r="BP50" i="2" s="1"/>
  <c r="BO16" i="2"/>
  <c r="BO51" i="2"/>
  <c r="BG52" i="4"/>
  <c r="BO123" i="2"/>
  <c r="BP123" i="2" s="1"/>
  <c r="BO71" i="2"/>
  <c r="BO49" i="2"/>
  <c r="BO26" i="2"/>
  <c r="BO150" i="2"/>
  <c r="BP150" i="2" s="1"/>
  <c r="BO27" i="2"/>
  <c r="BO37" i="2"/>
  <c r="BO110" i="2"/>
  <c r="BO15" i="2"/>
  <c r="BP15" i="2" s="1"/>
  <c r="BO17" i="2"/>
  <c r="BO28" i="2"/>
  <c r="BO97" i="2"/>
  <c r="BO85" i="2"/>
  <c r="BP85" i="2" s="1"/>
  <c r="BO73" i="2"/>
  <c r="BI47" i="4"/>
  <c r="BH45" i="4"/>
  <c r="AT86" i="2"/>
  <c r="AT89" i="2" s="1"/>
  <c r="AN54" i="3" s="1"/>
  <c r="AU82" i="2"/>
  <c r="AU83" i="2" s="1"/>
  <c r="AM63" i="4"/>
  <c r="AM64" i="4"/>
  <c r="AM62" i="4"/>
  <c r="BO14" i="2"/>
  <c r="BC78" i="4"/>
  <c r="BC77" i="4"/>
  <c r="BD80" i="4"/>
  <c r="BD81" i="4"/>
  <c r="BK192" i="2"/>
  <c r="BE66" i="3" s="1"/>
  <c r="BL189" i="2"/>
  <c r="BM189" i="2" s="1"/>
  <c r="BN189" i="2" s="1"/>
  <c r="BO189" i="2" s="1"/>
  <c r="BK70" i="2"/>
  <c r="BJ72" i="2"/>
  <c r="BJ75" i="2" s="1"/>
  <c r="BD53" i="3" s="1"/>
  <c r="BJ183" i="2"/>
  <c r="BD65" i="3" s="1"/>
  <c r="BK180" i="2"/>
  <c r="BN19" i="2"/>
  <c r="BH48" i="3" s="1"/>
  <c r="BJ41" i="5"/>
  <c r="BI66" i="5"/>
  <c r="BI86" i="8"/>
  <c r="BJ48" i="5"/>
  <c r="BN30" i="2"/>
  <c r="BH49" i="3" s="1"/>
  <c r="BO25" i="2"/>
  <c r="AJ65" i="2"/>
  <c r="AK60" i="2"/>
  <c r="AI199" i="2"/>
  <c r="AC73" i="3" s="1"/>
  <c r="AI197" i="2"/>
  <c r="AC71" i="3" s="1"/>
  <c r="AI198" i="2"/>
  <c r="AC72" i="3" s="1"/>
  <c r="AC56" i="4"/>
  <c r="AC58" i="4"/>
  <c r="AC59" i="4"/>
  <c r="AC55" i="4"/>
  <c r="AC60" i="4"/>
  <c r="AC57" i="4"/>
  <c r="AC68" i="3"/>
  <c r="BN41" i="2"/>
  <c r="BH50" i="3" s="1"/>
  <c r="BQ8" i="2"/>
  <c r="BP44" i="2"/>
  <c r="BP36" i="2" s="1"/>
  <c r="BA42" i="29"/>
  <c r="BB39" i="29" s="1"/>
  <c r="BB41" i="29" s="1"/>
  <c r="BB42" i="29" s="1"/>
  <c r="BC39" i="29" s="1"/>
  <c r="BJ54" i="5"/>
  <c r="BI92" i="8"/>
  <c r="AZ62" i="9"/>
  <c r="BJ58" i="5"/>
  <c r="BI96" i="8"/>
  <c r="BJ44" i="5"/>
  <c r="BI82" i="8"/>
  <c r="BJ57" i="5"/>
  <c r="BI95" i="8"/>
  <c r="BJ56" i="5"/>
  <c r="BI94" i="8"/>
  <c r="BK47" i="5"/>
  <c r="BK85" i="8" s="1"/>
  <c r="BJ85" i="8"/>
  <c r="BJ46" i="5"/>
  <c r="BI84" i="8"/>
  <c r="BJ49" i="5"/>
  <c r="BI87" i="8"/>
  <c r="BJ55" i="5"/>
  <c r="BI93" i="8"/>
  <c r="BJ45" i="5"/>
  <c r="BI83" i="8"/>
  <c r="BK51" i="5"/>
  <c r="BK89" i="8" s="1"/>
  <c r="BJ89" i="8"/>
  <c r="BK59" i="5"/>
  <c r="BK97" i="8" s="1"/>
  <c r="BJ53" i="5"/>
  <c r="BI91" i="8"/>
  <c r="BH71" i="4"/>
  <c r="BH69" i="4"/>
  <c r="BH70" i="4"/>
  <c r="BJ26" i="29"/>
  <c r="BJ24" i="29" s="1"/>
  <c r="D20" i="3"/>
  <c r="D28" i="3"/>
  <c r="E21" i="3"/>
  <c r="D25" i="3"/>
  <c r="E14" i="3"/>
  <c r="D17" i="3"/>
  <c r="D16" i="3"/>
  <c r="E26" i="3"/>
  <c r="E16" i="3"/>
  <c r="D26" i="3"/>
  <c r="D34" i="3"/>
  <c r="E28" i="3"/>
  <c r="E27" i="3"/>
  <c r="E29" i="3"/>
  <c r="E15" i="3"/>
  <c r="E23" i="3"/>
  <c r="D19" i="3"/>
  <c r="E17" i="3"/>
  <c r="H25" i="3"/>
  <c r="D35" i="3"/>
  <c r="D23" i="3"/>
  <c r="F23" i="3"/>
  <c r="E22" i="3"/>
  <c r="D29" i="3"/>
  <c r="E35" i="3"/>
  <c r="D21" i="3"/>
  <c r="D14" i="3"/>
  <c r="D15" i="3"/>
  <c r="D27" i="3"/>
  <c r="D22" i="3"/>
  <c r="F26" i="3"/>
  <c r="G25" i="3"/>
  <c r="E34" i="3"/>
  <c r="E20" i="3"/>
  <c r="F28" i="3"/>
  <c r="H27" i="3"/>
  <c r="E25" i="3"/>
  <c r="E19" i="3"/>
  <c r="G29" i="3"/>
  <c r="F16" i="3"/>
  <c r="F29" i="3"/>
  <c r="G28" i="3"/>
  <c r="G27" i="3"/>
  <c r="D36" i="3"/>
  <c r="G26" i="3"/>
  <c r="F27" i="3"/>
  <c r="E36" i="3"/>
  <c r="H26" i="3"/>
  <c r="G14" i="3"/>
  <c r="F14" i="3"/>
  <c r="G23" i="3"/>
  <c r="F25" i="3"/>
  <c r="F17" i="3"/>
  <c r="G16" i="3"/>
  <c r="AM111" i="2"/>
  <c r="AL117" i="2"/>
  <c r="AF57" i="3" s="1"/>
  <c r="AP98" i="2"/>
  <c r="AO104" i="2"/>
  <c r="AI56" i="3" s="1"/>
  <c r="BP6" i="2"/>
  <c r="BP151" i="2" s="1"/>
  <c r="BN157" i="2"/>
  <c r="BN159" i="2" s="1"/>
  <c r="BO153" i="2"/>
  <c r="BI60" i="3" s="1"/>
  <c r="AM138" i="2"/>
  <c r="AM139" i="2" s="1"/>
  <c r="BQ115" i="2"/>
  <c r="BN53" i="2"/>
  <c r="BH51" i="3" s="1"/>
  <c r="AO124" i="2"/>
  <c r="AN130" i="2"/>
  <c r="AH58" i="3" s="1"/>
  <c r="BO48" i="2"/>
  <c r="E81" i="13"/>
  <c r="G81" i="13" s="1"/>
  <c r="F81" i="13"/>
  <c r="BQ155" i="2" l="1"/>
  <c r="BP189" i="2"/>
  <c r="BP97" i="2"/>
  <c r="BP110" i="2"/>
  <c r="BP26" i="2"/>
  <c r="BQ26" i="2" s="1"/>
  <c r="BP39" i="2"/>
  <c r="BP156" i="2"/>
  <c r="BH53" i="4"/>
  <c r="BH52" i="4"/>
  <c r="BH51" i="4"/>
  <c r="BP28" i="2"/>
  <c r="BQ28" i="2" s="1"/>
  <c r="BP37" i="2"/>
  <c r="BP49" i="2"/>
  <c r="BP51" i="2"/>
  <c r="BP136" i="2"/>
  <c r="BQ136" i="2" s="1"/>
  <c r="BP38" i="2"/>
  <c r="BP73" i="2"/>
  <c r="BP17" i="2"/>
  <c r="BP27" i="2"/>
  <c r="BQ27" i="2" s="1"/>
  <c r="BP71" i="2"/>
  <c r="BP16" i="2"/>
  <c r="BP64" i="2"/>
  <c r="BP87" i="2"/>
  <c r="BQ87" i="2" s="1"/>
  <c r="BJ47" i="4"/>
  <c r="BI45" i="4"/>
  <c r="AV82" i="2"/>
  <c r="AU86" i="2"/>
  <c r="AU89" i="2" s="1"/>
  <c r="AO54" i="3" s="1"/>
  <c r="AN64" i="4"/>
  <c r="AN62" i="4"/>
  <c r="AN63" i="4"/>
  <c r="AV81" i="2"/>
  <c r="AW81" i="2" s="1"/>
  <c r="BK183" i="2"/>
  <c r="BE65" i="3" s="1"/>
  <c r="BL180" i="2"/>
  <c r="BM180" i="2" s="1"/>
  <c r="BN180" i="2" s="1"/>
  <c r="BO180" i="2" s="1"/>
  <c r="BP180" i="2" s="1"/>
  <c r="BL192" i="2"/>
  <c r="BF66" i="3" s="1"/>
  <c r="BD78" i="4"/>
  <c r="BD77" i="4"/>
  <c r="BE80" i="4"/>
  <c r="BE81" i="4"/>
  <c r="AC66" i="8"/>
  <c r="AC53" i="9" s="1"/>
  <c r="AC85" i="4"/>
  <c r="AC84" i="4"/>
  <c r="AC83" i="4"/>
  <c r="BO19" i="2"/>
  <c r="BI48" i="3" s="1"/>
  <c r="BK72" i="2"/>
  <c r="BK75" i="2" s="1"/>
  <c r="BE53" i="3" s="1"/>
  <c r="BL70" i="2"/>
  <c r="BM70" i="2" s="1"/>
  <c r="BN70" i="2" s="1"/>
  <c r="BO70" i="2" s="1"/>
  <c r="BP70" i="2" s="1"/>
  <c r="BP14" i="2"/>
  <c r="BK41" i="5"/>
  <c r="BJ66" i="5"/>
  <c r="BJ86" i="8"/>
  <c r="BK48" i="5"/>
  <c r="BK86" i="8" s="1"/>
  <c r="BO30" i="2"/>
  <c r="BI49" i="3" s="1"/>
  <c r="BP25" i="2"/>
  <c r="AL61" i="2"/>
  <c r="AK62" i="2"/>
  <c r="AD52" i="3"/>
  <c r="AJ194" i="2"/>
  <c r="BQ44" i="2"/>
  <c r="BQ36" i="2" s="1"/>
  <c r="BQ32" i="2"/>
  <c r="BQ21" i="2" s="1"/>
  <c r="BQ10" i="2" s="1"/>
  <c r="BO41" i="2"/>
  <c r="BI50" i="3" s="1"/>
  <c r="BK44" i="5"/>
  <c r="BK82" i="8" s="1"/>
  <c r="BJ82" i="8"/>
  <c r="BK45" i="5"/>
  <c r="BK83" i="8" s="1"/>
  <c r="BJ83" i="8"/>
  <c r="BK53" i="5"/>
  <c r="BK91" i="8" s="1"/>
  <c r="BJ91" i="8"/>
  <c r="BK55" i="5"/>
  <c r="BK93" i="8" s="1"/>
  <c r="BJ93" i="8"/>
  <c r="BK56" i="5"/>
  <c r="BK94" i="8" s="1"/>
  <c r="BJ94" i="8"/>
  <c r="BK58" i="5"/>
  <c r="BK96" i="8" s="1"/>
  <c r="BJ96" i="8"/>
  <c r="BA62" i="9"/>
  <c r="AZ64" i="9"/>
  <c r="BK49" i="5"/>
  <c r="BK87" i="8" s="1"/>
  <c r="BJ87" i="8"/>
  <c r="BK57" i="5"/>
  <c r="BK95" i="8" s="1"/>
  <c r="BJ95" i="8"/>
  <c r="BK54" i="5"/>
  <c r="BK92" i="8" s="1"/>
  <c r="BJ92" i="8"/>
  <c r="BK46" i="5"/>
  <c r="BK84" i="8" s="1"/>
  <c r="BJ84" i="8"/>
  <c r="AF66" i="4"/>
  <c r="AF67" i="4"/>
  <c r="BI71" i="4"/>
  <c r="BI70" i="4"/>
  <c r="BI69" i="4"/>
  <c r="BC41" i="29"/>
  <c r="BC107" i="8" s="1"/>
  <c r="BC39" i="10" s="1"/>
  <c r="BB107" i="8"/>
  <c r="BB39" i="10" s="1"/>
  <c r="BK26" i="29"/>
  <c r="BK24" i="29" s="1"/>
  <c r="BP48" i="2"/>
  <c r="AP99" i="2"/>
  <c r="AP100" i="2" s="1"/>
  <c r="BQ6" i="2"/>
  <c r="BQ151" i="2" s="1"/>
  <c r="AO125" i="2"/>
  <c r="AO126" i="2" s="1"/>
  <c r="AN137" i="2"/>
  <c r="AM143" i="2"/>
  <c r="AG59" i="3" s="1"/>
  <c r="BO157" i="2"/>
  <c r="BO159" i="2" s="1"/>
  <c r="BP153" i="2"/>
  <c r="BJ60" i="3" s="1"/>
  <c r="AM112" i="2"/>
  <c r="AM113" i="2" s="1"/>
  <c r="BO53" i="2"/>
  <c r="BI51" i="3" s="1"/>
  <c r="F82" i="13"/>
  <c r="E82" i="13"/>
  <c r="G82" i="13" s="1"/>
  <c r="BQ14" i="2" l="1"/>
  <c r="BQ64" i="2"/>
  <c r="BQ17" i="2"/>
  <c r="BQ51" i="2"/>
  <c r="BQ123" i="2"/>
  <c r="BQ110" i="2"/>
  <c r="BQ50" i="2"/>
  <c r="BI53" i="4"/>
  <c r="BI52" i="4"/>
  <c r="BI51" i="4"/>
  <c r="BQ70" i="2"/>
  <c r="BQ180" i="2"/>
  <c r="BQ16" i="2"/>
  <c r="BQ19" i="2" s="1"/>
  <c r="BK48" i="3" s="1"/>
  <c r="BQ73" i="2"/>
  <c r="BQ49" i="2"/>
  <c r="BQ85" i="2"/>
  <c r="BQ156" i="2"/>
  <c r="BQ97" i="2"/>
  <c r="BQ150" i="2"/>
  <c r="BQ71" i="2"/>
  <c r="BQ38" i="2"/>
  <c r="BQ37" i="2"/>
  <c r="BQ39" i="2"/>
  <c r="BQ189" i="2"/>
  <c r="BQ15" i="2"/>
  <c r="BK47" i="4"/>
  <c r="BK45" i="4" s="1"/>
  <c r="BJ45" i="4"/>
  <c r="AO64" i="4"/>
  <c r="AO63" i="4"/>
  <c r="AO62" i="4"/>
  <c r="AV83" i="2"/>
  <c r="BF80" i="4"/>
  <c r="BF81" i="4"/>
  <c r="BL72" i="2"/>
  <c r="BL75" i="2" s="1"/>
  <c r="BF53" i="3" s="1"/>
  <c r="BP19" i="2"/>
  <c r="BJ48" i="3" s="1"/>
  <c r="BL183" i="2"/>
  <c r="BF65" i="3" s="1"/>
  <c r="BE78" i="4"/>
  <c r="BE77" i="4"/>
  <c r="BM192" i="2"/>
  <c r="BG66" i="3" s="1"/>
  <c r="BK66" i="5"/>
  <c r="E14" i="29"/>
  <c r="D14" i="29"/>
  <c r="G14" i="29"/>
  <c r="F14" i="29"/>
  <c r="H14" i="29"/>
  <c r="D13" i="29"/>
  <c r="D7" i="29"/>
  <c r="D10" i="29"/>
  <c r="E9" i="29"/>
  <c r="D11" i="29"/>
  <c r="D10" i="26" s="1"/>
  <c r="D9" i="29"/>
  <c r="E11" i="29"/>
  <c r="E13" i="29"/>
  <c r="E10" i="29"/>
  <c r="D8" i="29"/>
  <c r="E8" i="29"/>
  <c r="G7" i="29"/>
  <c r="G10" i="29"/>
  <c r="F13" i="29"/>
  <c r="H9" i="29"/>
  <c r="H13" i="29"/>
  <c r="E7" i="29"/>
  <c r="F8" i="29"/>
  <c r="E12" i="29"/>
  <c r="D12" i="29"/>
  <c r="F9" i="29"/>
  <c r="G13" i="29"/>
  <c r="F11" i="29"/>
  <c r="G9" i="29"/>
  <c r="H7" i="29"/>
  <c r="F10" i="29"/>
  <c r="F7" i="29"/>
  <c r="H10" i="29"/>
  <c r="H8" i="29"/>
  <c r="G11" i="29"/>
  <c r="H12" i="29"/>
  <c r="H11" i="29"/>
  <c r="G12" i="29"/>
  <c r="G8" i="29"/>
  <c r="F12" i="29"/>
  <c r="BQ25" i="2"/>
  <c r="BP30" i="2"/>
  <c r="BJ49" i="3" s="1"/>
  <c r="AD56" i="4"/>
  <c r="AD57" i="4"/>
  <c r="AD55" i="4"/>
  <c r="AD58" i="4"/>
  <c r="AD60" i="4"/>
  <c r="AD68" i="3"/>
  <c r="AD59" i="4"/>
  <c r="AL60" i="2"/>
  <c r="AM61" i="2" s="1"/>
  <c r="AK65" i="2"/>
  <c r="AJ197" i="2"/>
  <c r="AD71" i="3" s="1"/>
  <c r="AJ198" i="2"/>
  <c r="AD72" i="3" s="1"/>
  <c r="AJ199" i="2"/>
  <c r="AD73" i="3" s="1"/>
  <c r="BP41" i="2"/>
  <c r="BJ50" i="3" s="1"/>
  <c r="BQ48" i="2"/>
  <c r="BB62" i="9"/>
  <c r="BA64" i="9"/>
  <c r="BC42" i="29"/>
  <c r="BD39" i="29" s="1"/>
  <c r="BD41" i="29" s="1"/>
  <c r="BD42" i="29" s="1"/>
  <c r="BE39" i="29" s="1"/>
  <c r="BJ71" i="4"/>
  <c r="BJ70" i="4"/>
  <c r="BJ69" i="4"/>
  <c r="E20" i="29"/>
  <c r="H20" i="29"/>
  <c r="F20" i="29"/>
  <c r="G20" i="29"/>
  <c r="F17" i="29"/>
  <c r="H17" i="29"/>
  <c r="G17" i="29"/>
  <c r="E17" i="29"/>
  <c r="BP157" i="2"/>
  <c r="BP159" i="2" s="1"/>
  <c r="AQ98" i="2"/>
  <c r="AP104" i="2"/>
  <c r="AJ56" i="3" s="1"/>
  <c r="AP124" i="2"/>
  <c r="AO130" i="2"/>
  <c r="AI58" i="3" s="1"/>
  <c r="AN111" i="2"/>
  <c r="AM117" i="2"/>
  <c r="AG57" i="3" s="1"/>
  <c r="BP53" i="2"/>
  <c r="BJ51" i="3" s="1"/>
  <c r="BQ153" i="2"/>
  <c r="BK60" i="3" s="1"/>
  <c r="H23" i="3" s="1"/>
  <c r="AN138" i="2"/>
  <c r="AN139" i="2" s="1"/>
  <c r="F83" i="13"/>
  <c r="E83" i="13"/>
  <c r="G83" i="13" s="1"/>
  <c r="H11" i="3" l="1"/>
  <c r="BJ53" i="4"/>
  <c r="BJ52" i="4"/>
  <c r="BJ51" i="4"/>
  <c r="D11" i="26"/>
  <c r="K53" i="16" s="1"/>
  <c r="D12" i="26"/>
  <c r="D7" i="26"/>
  <c r="K49" i="16" s="1"/>
  <c r="D8" i="26"/>
  <c r="D9" i="26"/>
  <c r="K51" i="16" s="1"/>
  <c r="D6" i="26"/>
  <c r="AW82" i="2"/>
  <c r="AV86" i="2"/>
  <c r="AV89" i="2" s="1"/>
  <c r="AP54" i="3" s="1"/>
  <c r="F11" i="3"/>
  <c r="G11" i="3"/>
  <c r="BN192" i="2"/>
  <c r="BH66" i="3" s="1"/>
  <c r="BM183" i="2"/>
  <c r="BG65" i="3" s="1"/>
  <c r="BM72" i="2"/>
  <c r="BM75" i="2" s="1"/>
  <c r="BG53" i="3" s="1"/>
  <c r="AD66" i="8"/>
  <c r="AD53" i="9" s="1"/>
  <c r="AD85" i="4"/>
  <c r="AD84" i="4"/>
  <c r="AD83" i="4"/>
  <c r="BG80" i="4"/>
  <c r="BG81" i="4"/>
  <c r="BF78" i="4"/>
  <c r="BF77" i="4"/>
  <c r="D15" i="29"/>
  <c r="H15" i="29"/>
  <c r="H18" i="29" s="1"/>
  <c r="E15" i="29"/>
  <c r="E18" i="29" s="1"/>
  <c r="F15" i="29"/>
  <c r="F18" i="29" s="1"/>
  <c r="G15" i="29"/>
  <c r="G18" i="29" s="1"/>
  <c r="BQ30" i="2"/>
  <c r="BK49" i="3" s="1"/>
  <c r="BK52" i="4" s="1"/>
  <c r="AK194" i="2"/>
  <c r="AE52" i="3"/>
  <c r="AL62" i="2"/>
  <c r="BQ41" i="2"/>
  <c r="BK50" i="3" s="1"/>
  <c r="K50" i="16"/>
  <c r="K52" i="16"/>
  <c r="BC62" i="9"/>
  <c r="BB64" i="9"/>
  <c r="BK70" i="4"/>
  <c r="BK71" i="4"/>
  <c r="BK69" i="4"/>
  <c r="AG67" i="4"/>
  <c r="AG66" i="4"/>
  <c r="BE41" i="29"/>
  <c r="BE107" i="8" s="1"/>
  <c r="BE39" i="10" s="1"/>
  <c r="BD107" i="8"/>
  <c r="BD39" i="10" s="1"/>
  <c r="BQ157" i="2"/>
  <c r="BQ159" i="2" s="1"/>
  <c r="AN112" i="2"/>
  <c r="AN113" i="2" s="1"/>
  <c r="AO137" i="2"/>
  <c r="AN143" i="2"/>
  <c r="AH59" i="3" s="1"/>
  <c r="AP125" i="2"/>
  <c r="AP126" i="2" s="1"/>
  <c r="BQ53" i="2"/>
  <c r="BK51" i="3" s="1"/>
  <c r="H14" i="3" s="1"/>
  <c r="AQ99" i="2"/>
  <c r="AQ100" i="2" s="1"/>
  <c r="E84" i="13"/>
  <c r="F84" i="13"/>
  <c r="BK51" i="4" l="1"/>
  <c r="D7" i="4" s="1"/>
  <c r="BK53" i="4"/>
  <c r="D15" i="26"/>
  <c r="AP62" i="4"/>
  <c r="AP64" i="4"/>
  <c r="AP63" i="4"/>
  <c r="AW83" i="2"/>
  <c r="AX81" i="2"/>
  <c r="BG77" i="4"/>
  <c r="BG78" i="4"/>
  <c r="BH81" i="4"/>
  <c r="BH80" i="4"/>
  <c r="BN183" i="2"/>
  <c r="BH65" i="3" s="1"/>
  <c r="BN72" i="2"/>
  <c r="BN75" i="2" s="1"/>
  <c r="BH53" i="3" s="1"/>
  <c r="BO192" i="2"/>
  <c r="BI66" i="3" s="1"/>
  <c r="BE42" i="29"/>
  <c r="BF39" i="29" s="1"/>
  <c r="D13" i="3"/>
  <c r="E13" i="3"/>
  <c r="F13" i="3"/>
  <c r="G13" i="3"/>
  <c r="H13" i="3"/>
  <c r="D12" i="3"/>
  <c r="E12" i="3"/>
  <c r="F12" i="3"/>
  <c r="G12" i="3"/>
  <c r="H12" i="3"/>
  <c r="AE56" i="4"/>
  <c r="AE59" i="4"/>
  <c r="AE68" i="3"/>
  <c r="AE58" i="4"/>
  <c r="AE55" i="4"/>
  <c r="AE57" i="4"/>
  <c r="AE60" i="4"/>
  <c r="AM60" i="2"/>
  <c r="AL65" i="2"/>
  <c r="AK199" i="2"/>
  <c r="AE73" i="3" s="1"/>
  <c r="AK197" i="2"/>
  <c r="AE71" i="3" s="1"/>
  <c r="AK198" i="2"/>
  <c r="AE72" i="3" s="1"/>
  <c r="BD62" i="9"/>
  <c r="BC64" i="9"/>
  <c r="K48" i="16"/>
  <c r="K55" i="16" s="1"/>
  <c r="D18" i="29"/>
  <c r="D78" i="9"/>
  <c r="BF41" i="29"/>
  <c r="BF42" i="29" s="1"/>
  <c r="BG39" i="29" s="1"/>
  <c r="AR98" i="2"/>
  <c r="AQ104" i="2"/>
  <c r="AK56" i="3" s="1"/>
  <c r="AO138" i="2"/>
  <c r="AO139" i="2" s="1"/>
  <c r="AQ124" i="2"/>
  <c r="AP130" i="2"/>
  <c r="AJ58" i="3" s="1"/>
  <c r="AO111" i="2"/>
  <c r="AN117" i="2"/>
  <c r="AH57" i="3" s="1"/>
  <c r="G84" i="13"/>
  <c r="AX82" i="2" l="1"/>
  <c r="AX83" i="2" s="1"/>
  <c r="AW86" i="2"/>
  <c r="AW89" i="2" s="1"/>
  <c r="AQ54" i="3" s="1"/>
  <c r="AE66" i="8"/>
  <c r="AE53" i="9" s="1"/>
  <c r="AE85" i="4"/>
  <c r="AE84" i="4"/>
  <c r="AE83" i="4"/>
  <c r="BO72" i="2"/>
  <c r="BO75" i="2" s="1"/>
  <c r="BI53" i="3" s="1"/>
  <c r="BP192" i="2"/>
  <c r="BJ66" i="3" s="1"/>
  <c r="BQ192" i="2"/>
  <c r="BK66" i="3" s="1"/>
  <c r="BO183" i="2"/>
  <c r="BI65" i="3" s="1"/>
  <c r="D31" i="3"/>
  <c r="E15" i="15" s="1"/>
  <c r="BI80" i="4"/>
  <c r="BI81" i="4"/>
  <c r="BH78" i="4"/>
  <c r="BH77" i="4"/>
  <c r="E31" i="3"/>
  <c r="F15" i="15" s="1"/>
  <c r="AN61" i="2"/>
  <c r="AM62" i="2"/>
  <c r="AF52" i="3"/>
  <c r="AL194" i="2"/>
  <c r="BE62" i="9"/>
  <c r="BD64" i="9"/>
  <c r="AH67" i="4"/>
  <c r="AH66" i="4"/>
  <c r="E78" i="9"/>
  <c r="F78" i="9" s="1"/>
  <c r="G78" i="9" s="1"/>
  <c r="H78" i="9" s="1"/>
  <c r="I78" i="9" s="1"/>
  <c r="J78" i="9" s="1"/>
  <c r="K78" i="9" s="1"/>
  <c r="L78" i="9" s="1"/>
  <c r="M78" i="9" s="1"/>
  <c r="N78" i="9" s="1"/>
  <c r="O78" i="9" s="1"/>
  <c r="P78" i="9" s="1"/>
  <c r="Q78" i="9" s="1"/>
  <c r="R78" i="9" s="1"/>
  <c r="S78" i="9" s="1"/>
  <c r="T78" i="9" s="1"/>
  <c r="U78" i="9" s="1"/>
  <c r="V78" i="9" s="1"/>
  <c r="W78" i="9" s="1"/>
  <c r="X78" i="9" s="1"/>
  <c r="Y78" i="9" s="1"/>
  <c r="Z78" i="9" s="1"/>
  <c r="AA78" i="9" s="1"/>
  <c r="AB78" i="9" s="1"/>
  <c r="AC78" i="9" s="1"/>
  <c r="AD78" i="9" s="1"/>
  <c r="AE78" i="9" s="1"/>
  <c r="AF78" i="9" s="1"/>
  <c r="AG78" i="9" s="1"/>
  <c r="AH78" i="9" s="1"/>
  <c r="AI78" i="9" s="1"/>
  <c r="AJ78" i="9" s="1"/>
  <c r="AK78" i="9" s="1"/>
  <c r="AL78" i="9" s="1"/>
  <c r="AM78" i="9" s="1"/>
  <c r="D48" i="10"/>
  <c r="BG41" i="29"/>
  <c r="BG107" i="8" s="1"/>
  <c r="BG39" i="10" s="1"/>
  <c r="BF107" i="8"/>
  <c r="BF39" i="10" s="1"/>
  <c r="AP137" i="2"/>
  <c r="AO143" i="2"/>
  <c r="AI59" i="3" s="1"/>
  <c r="AQ125" i="2"/>
  <c r="AQ126" i="2" s="1"/>
  <c r="AO112" i="2"/>
  <c r="AO113" i="2" s="1"/>
  <c r="AR99" i="2"/>
  <c r="AR100" i="2" s="1"/>
  <c r="F85" i="13"/>
  <c r="E85" i="13"/>
  <c r="G85" i="13" s="1"/>
  <c r="AQ64" i="4" l="1"/>
  <c r="AQ62" i="4"/>
  <c r="AQ63" i="4"/>
  <c r="AX86" i="2"/>
  <c r="AX89" i="2" s="1"/>
  <c r="AR54" i="3" s="1"/>
  <c r="AY82" i="2"/>
  <c r="AY81" i="2"/>
  <c r="BP183" i="2"/>
  <c r="BJ65" i="3" s="1"/>
  <c r="BQ183" i="2"/>
  <c r="BK65" i="3" s="1"/>
  <c r="H29" i="3"/>
  <c r="BK81" i="4"/>
  <c r="BK80" i="4"/>
  <c r="BJ81" i="4"/>
  <c r="BJ80" i="4"/>
  <c r="BI77" i="4"/>
  <c r="BI78" i="4"/>
  <c r="BQ72" i="2"/>
  <c r="BQ75" i="2" s="1"/>
  <c r="BK53" i="3" s="1"/>
  <c r="BP72" i="2"/>
  <c r="BP75" i="2" s="1"/>
  <c r="BJ53" i="3" s="1"/>
  <c r="AL198" i="2"/>
  <c r="AF72" i="3" s="1"/>
  <c r="AL199" i="2"/>
  <c r="AF73" i="3" s="1"/>
  <c r="AL197" i="2"/>
  <c r="AF71" i="3" s="1"/>
  <c r="AF68" i="3"/>
  <c r="AF55" i="4"/>
  <c r="AF60" i="4"/>
  <c r="AF57" i="4"/>
  <c r="AF58" i="4"/>
  <c r="AF56" i="4"/>
  <c r="AF59" i="4"/>
  <c r="AM65" i="2"/>
  <c r="AN60" i="2"/>
  <c r="AO61" i="2" s="1"/>
  <c r="BG42" i="29"/>
  <c r="BH39" i="29" s="1"/>
  <c r="BH41" i="29" s="1"/>
  <c r="BH42" i="29" s="1"/>
  <c r="BI39" i="29" s="1"/>
  <c r="BF62" i="9"/>
  <c r="BE64" i="9"/>
  <c r="AN78" i="9"/>
  <c r="AN48" i="10" s="1"/>
  <c r="AM123" i="16" s="1"/>
  <c r="AP111" i="2"/>
  <c r="AO117" i="2"/>
  <c r="AI57" i="3" s="1"/>
  <c r="AS98" i="2"/>
  <c r="AR104" i="2"/>
  <c r="AL56" i="3" s="1"/>
  <c r="AR124" i="2"/>
  <c r="AQ130" i="2"/>
  <c r="AK58" i="3" s="1"/>
  <c r="AP138" i="2"/>
  <c r="AP139" i="2" s="1"/>
  <c r="E86" i="13"/>
  <c r="F86" i="13"/>
  <c r="H28" i="3" l="1"/>
  <c r="AZ81" i="2"/>
  <c r="AY83" i="2"/>
  <c r="AR63" i="4"/>
  <c r="AR64" i="4"/>
  <c r="AR62" i="4"/>
  <c r="H16" i="3"/>
  <c r="BK78" i="4"/>
  <c r="BK77" i="4"/>
  <c r="AF66" i="8"/>
  <c r="AF53" i="9" s="1"/>
  <c r="AF83" i="4"/>
  <c r="AF85" i="4"/>
  <c r="AF84" i="4"/>
  <c r="BJ78" i="4"/>
  <c r="BJ77" i="4"/>
  <c r="AN62" i="2"/>
  <c r="AN65" i="2" s="1"/>
  <c r="AG52" i="3"/>
  <c r="AM194" i="2"/>
  <c r="BG62" i="9"/>
  <c r="BF64" i="9"/>
  <c r="AI67" i="4"/>
  <c r="AI66" i="4"/>
  <c r="AO78" i="9"/>
  <c r="AO48" i="10" s="1"/>
  <c r="AN123" i="16" s="1"/>
  <c r="BI41" i="29"/>
  <c r="BI107" i="8" s="1"/>
  <c r="BI39" i="10" s="1"/>
  <c r="BH107" i="8"/>
  <c r="BH39" i="10" s="1"/>
  <c r="AQ137" i="2"/>
  <c r="AP143" i="2"/>
  <c r="AJ59" i="3" s="1"/>
  <c r="AS99" i="2"/>
  <c r="AS100" i="2" s="1"/>
  <c r="AR125" i="2"/>
  <c r="AR126" i="2" s="1"/>
  <c r="AP112" i="2"/>
  <c r="AP113" i="2" s="1"/>
  <c r="G86" i="13"/>
  <c r="AO60" i="2" l="1"/>
  <c r="AP61" i="2" s="1"/>
  <c r="AY86" i="2"/>
  <c r="AY89" i="2" s="1"/>
  <c r="AS54" i="3" s="1"/>
  <c r="AZ82" i="2"/>
  <c r="AH52" i="3"/>
  <c r="AN194" i="2"/>
  <c r="AM197" i="2"/>
  <c r="AG71" i="3" s="1"/>
  <c r="AM199" i="2"/>
  <c r="AG73" i="3" s="1"/>
  <c r="AM198" i="2"/>
  <c r="AG72" i="3" s="1"/>
  <c r="AG59" i="4"/>
  <c r="AG55" i="4"/>
  <c r="AG58" i="4"/>
  <c r="AG57" i="4"/>
  <c r="AG60" i="4"/>
  <c r="AG56" i="4"/>
  <c r="AG68" i="3"/>
  <c r="AO62" i="2"/>
  <c r="BH62" i="9"/>
  <c r="BG64" i="9"/>
  <c r="AP78" i="9"/>
  <c r="AP48" i="10" s="1"/>
  <c r="AO123" i="16" s="1"/>
  <c r="BI42" i="29"/>
  <c r="BJ39" i="29" s="1"/>
  <c r="BJ41" i="29" s="1"/>
  <c r="BJ107" i="8" s="1"/>
  <c r="BJ39" i="10" s="1"/>
  <c r="AT98" i="2"/>
  <c r="AS104" i="2"/>
  <c r="AM56" i="3" s="1"/>
  <c r="AS124" i="2"/>
  <c r="AR130" i="2"/>
  <c r="AL58" i="3" s="1"/>
  <c r="AQ111" i="2"/>
  <c r="AP117" i="2"/>
  <c r="AJ57" i="3" s="1"/>
  <c r="AQ138" i="2"/>
  <c r="AQ139" i="2" s="1"/>
  <c r="E87" i="13"/>
  <c r="F87" i="13"/>
  <c r="AZ83" i="2" l="1"/>
  <c r="BA81" i="2"/>
  <c r="AS64" i="4"/>
  <c r="AS62" i="4"/>
  <c r="AS63" i="4"/>
  <c r="AG66" i="8"/>
  <c r="AG53" i="9" s="1"/>
  <c r="AG85" i="4"/>
  <c r="AG84" i="4"/>
  <c r="AG83" i="4"/>
  <c r="AN197" i="2"/>
  <c r="AH71" i="3" s="1"/>
  <c r="AN199" i="2"/>
  <c r="AH73" i="3" s="1"/>
  <c r="AN198" i="2"/>
  <c r="AH72" i="3" s="1"/>
  <c r="AO65" i="2"/>
  <c r="AP60" i="2"/>
  <c r="AH60" i="4"/>
  <c r="AH56" i="4"/>
  <c r="AH68" i="3"/>
  <c r="AH58" i="4"/>
  <c r="AH59" i="4"/>
  <c r="AH55" i="4"/>
  <c r="AH57" i="4"/>
  <c r="BJ42" i="29"/>
  <c r="BK39" i="29" s="1"/>
  <c r="BK41" i="29" s="1"/>
  <c r="BK42" i="29" s="1"/>
  <c r="BI62" i="9"/>
  <c r="BH64" i="9"/>
  <c r="AJ67" i="4"/>
  <c r="AJ66" i="4"/>
  <c r="F19" i="3"/>
  <c r="AQ78" i="9"/>
  <c r="AQ48" i="10" s="1"/>
  <c r="AP123" i="16" s="1"/>
  <c r="AR137" i="2"/>
  <c r="AQ143" i="2"/>
  <c r="AK59" i="3" s="1"/>
  <c r="AQ112" i="2"/>
  <c r="AQ113" i="2" s="1"/>
  <c r="AS125" i="2"/>
  <c r="AS126" i="2" s="1"/>
  <c r="AT99" i="2"/>
  <c r="AT100" i="2" s="1"/>
  <c r="G87" i="13"/>
  <c r="BA82" i="2" l="1"/>
  <c r="BA83" i="2" s="1"/>
  <c r="AZ86" i="2"/>
  <c r="AZ89" i="2" s="1"/>
  <c r="AT54" i="3" s="1"/>
  <c r="AH66" i="8"/>
  <c r="AH53" i="9" s="1"/>
  <c r="AH85" i="4"/>
  <c r="AH84" i="4"/>
  <c r="AH83" i="4"/>
  <c r="AI52" i="3"/>
  <c r="AO194" i="2"/>
  <c r="AQ61" i="2"/>
  <c r="AP62" i="2"/>
  <c r="BJ62" i="9"/>
  <c r="BI64" i="9"/>
  <c r="AR78" i="9"/>
  <c r="AR48" i="10" s="1"/>
  <c r="AQ123" i="16" s="1"/>
  <c r="BK107" i="8"/>
  <c r="BK39" i="10" s="1"/>
  <c r="D19" i="29"/>
  <c r="D20" i="29" s="1"/>
  <c r="E19" i="29"/>
  <c r="F19" i="29"/>
  <c r="G19" i="29"/>
  <c r="H19" i="29"/>
  <c r="AU98" i="2"/>
  <c r="AT104" i="2"/>
  <c r="AN56" i="3" s="1"/>
  <c r="AT124" i="2"/>
  <c r="AS130" i="2"/>
  <c r="AM58" i="3" s="1"/>
  <c r="AR111" i="2"/>
  <c r="AQ117" i="2"/>
  <c r="AK57" i="3" s="1"/>
  <c r="AR138" i="2"/>
  <c r="AR139" i="2" s="1"/>
  <c r="F88" i="13"/>
  <c r="E88" i="13"/>
  <c r="G88" i="13" s="1"/>
  <c r="BB82" i="2" l="1"/>
  <c r="BA86" i="2"/>
  <c r="BA89" i="2" s="1"/>
  <c r="AU54" i="3" s="1"/>
  <c r="AT64" i="4"/>
  <c r="AT63" i="4"/>
  <c r="AT62" i="4"/>
  <c r="BB81" i="2"/>
  <c r="AQ60" i="2"/>
  <c r="AR61" i="2" s="1"/>
  <c r="AP65" i="2"/>
  <c r="AO197" i="2"/>
  <c r="AI71" i="3" s="1"/>
  <c r="AO199" i="2"/>
  <c r="AI73" i="3" s="1"/>
  <c r="AO198" i="2"/>
  <c r="AI72" i="3" s="1"/>
  <c r="AI55" i="4"/>
  <c r="AI59" i="4"/>
  <c r="AI57" i="4"/>
  <c r="AI68" i="3"/>
  <c r="AI56" i="4"/>
  <c r="AI58" i="4"/>
  <c r="AI60" i="4"/>
  <c r="BK62" i="9"/>
  <c r="BJ64" i="9"/>
  <c r="AK66" i="4"/>
  <c r="AK67" i="4"/>
  <c r="AS78" i="9"/>
  <c r="AS48" i="10" s="1"/>
  <c r="AR123" i="16" s="1"/>
  <c r="AS137" i="2"/>
  <c r="AR143" i="2"/>
  <c r="AL59" i="3" s="1"/>
  <c r="AT125" i="2"/>
  <c r="AT126" i="2" s="1"/>
  <c r="AR112" i="2"/>
  <c r="AR113" i="2" s="1"/>
  <c r="AU99" i="2"/>
  <c r="AU100" i="2" s="1"/>
  <c r="E89" i="13"/>
  <c r="F89" i="13"/>
  <c r="AQ62" i="2" l="1"/>
  <c r="BC81" i="2"/>
  <c r="AU64" i="4"/>
  <c r="AU63" i="4"/>
  <c r="AU62" i="4"/>
  <c r="BB83" i="2"/>
  <c r="AI66" i="8"/>
  <c r="AI53" i="9" s="1"/>
  <c r="AI85" i="4"/>
  <c r="AI84" i="4"/>
  <c r="AI83" i="4"/>
  <c r="AR60" i="2"/>
  <c r="AS61" i="2" s="1"/>
  <c r="AQ65" i="2"/>
  <c r="AJ52" i="3"/>
  <c r="AP194" i="2"/>
  <c r="BK64" i="9"/>
  <c r="H20" i="9"/>
  <c r="AT78" i="9"/>
  <c r="AT48" i="10" s="1"/>
  <c r="AS123" i="16" s="1"/>
  <c r="AV98" i="2"/>
  <c r="AU104" i="2"/>
  <c r="AO56" i="3" s="1"/>
  <c r="AS111" i="2"/>
  <c r="AR117" i="2"/>
  <c r="AL57" i="3" s="1"/>
  <c r="AU124" i="2"/>
  <c r="AT130" i="2"/>
  <c r="AN58" i="3" s="1"/>
  <c r="AS138" i="2"/>
  <c r="AS139" i="2" s="1"/>
  <c r="G89" i="13"/>
  <c r="AR62" i="2" l="1"/>
  <c r="BC82" i="2"/>
  <c r="BB86" i="2"/>
  <c r="BB89" i="2" s="1"/>
  <c r="AV54" i="3" s="1"/>
  <c r="AJ59" i="4"/>
  <c r="AJ55" i="4"/>
  <c r="AJ57" i="4"/>
  <c r="AJ68" i="3"/>
  <c r="AJ58" i="4"/>
  <c r="AJ56" i="4"/>
  <c r="AJ60" i="4"/>
  <c r="AK52" i="3"/>
  <c r="AQ194" i="2"/>
  <c r="AP198" i="2"/>
  <c r="AJ72" i="3" s="1"/>
  <c r="AP199" i="2"/>
  <c r="AJ73" i="3" s="1"/>
  <c r="AP197" i="2"/>
  <c r="AJ71" i="3" s="1"/>
  <c r="AR65" i="2"/>
  <c r="AL52" i="3" s="1"/>
  <c r="AL68" i="3" s="1"/>
  <c r="AS60" i="2"/>
  <c r="AL67" i="4"/>
  <c r="AL66" i="4"/>
  <c r="AU78" i="9"/>
  <c r="AU48" i="10" s="1"/>
  <c r="AT123" i="16" s="1"/>
  <c r="AT137" i="2"/>
  <c r="AS143" i="2"/>
  <c r="AM59" i="3" s="1"/>
  <c r="AS112" i="2"/>
  <c r="AS113" i="2" s="1"/>
  <c r="AU125" i="2"/>
  <c r="AU126" i="2" s="1"/>
  <c r="AV99" i="2"/>
  <c r="AV100" i="2" s="1"/>
  <c r="F90" i="13"/>
  <c r="E90" i="13"/>
  <c r="G90" i="13" s="1"/>
  <c r="AR194" i="2" l="1"/>
  <c r="AV64" i="4"/>
  <c r="AV63" i="4"/>
  <c r="AV62" i="4"/>
  <c r="BC83" i="2"/>
  <c r="BD81" i="2"/>
  <c r="AJ66" i="8"/>
  <c r="AJ53" i="9" s="1"/>
  <c r="AJ84" i="4"/>
  <c r="AJ85" i="4"/>
  <c r="AJ83" i="4"/>
  <c r="AL66" i="8"/>
  <c r="AL53" i="9" s="1"/>
  <c r="AL85" i="4"/>
  <c r="AL84" i="4"/>
  <c r="AL83" i="4"/>
  <c r="AK58" i="4"/>
  <c r="AK56" i="4"/>
  <c r="AK57" i="4"/>
  <c r="AK60" i="4"/>
  <c r="AK55" i="4"/>
  <c r="AK68" i="3"/>
  <c r="AK59" i="4"/>
  <c r="AT61" i="2"/>
  <c r="AS62" i="2"/>
  <c r="AL60" i="4"/>
  <c r="AL56" i="4"/>
  <c r="AL59" i="4"/>
  <c r="AL58" i="4"/>
  <c r="AL55" i="4"/>
  <c r="AL57" i="4"/>
  <c r="AQ197" i="2"/>
  <c r="AK71" i="3" s="1"/>
  <c r="AQ199" i="2"/>
  <c r="AK73" i="3" s="1"/>
  <c r="AQ198" i="2"/>
  <c r="AK72" i="3" s="1"/>
  <c r="AV78" i="9"/>
  <c r="AV48" i="10" s="1"/>
  <c r="AU123" i="16" s="1"/>
  <c r="AV124" i="2"/>
  <c r="AU130" i="2"/>
  <c r="AO58" i="3" s="1"/>
  <c r="AR197" i="2"/>
  <c r="AL71" i="3" s="1"/>
  <c r="AR198" i="2"/>
  <c r="AL72" i="3" s="1"/>
  <c r="AR199" i="2"/>
  <c r="AL73" i="3" s="1"/>
  <c r="AW98" i="2"/>
  <c r="AV104" i="2"/>
  <c r="AP56" i="3" s="1"/>
  <c r="AT138" i="2"/>
  <c r="AT139" i="2" s="1"/>
  <c r="AT111" i="2"/>
  <c r="AS117" i="2"/>
  <c r="AM57" i="3" s="1"/>
  <c r="F91" i="13"/>
  <c r="E91" i="13"/>
  <c r="G91" i="13" s="1"/>
  <c r="BD82" i="2" l="1"/>
  <c r="BD83" i="2" s="1"/>
  <c r="BC86" i="2"/>
  <c r="BC89" i="2" s="1"/>
  <c r="AW54" i="3" s="1"/>
  <c r="BE81" i="2"/>
  <c r="AK66" i="8"/>
  <c r="AK53" i="9" s="1"/>
  <c r="AK85" i="4"/>
  <c r="AK84" i="4"/>
  <c r="AK83" i="4"/>
  <c r="AS65" i="2"/>
  <c r="AM52" i="3" s="1"/>
  <c r="AM68" i="3" s="1"/>
  <c r="AT60" i="2"/>
  <c r="AU61" i="2" s="1"/>
  <c r="AM66" i="4"/>
  <c r="AM67" i="4"/>
  <c r="AW78" i="9"/>
  <c r="AW48" i="10" s="1"/>
  <c r="AV123" i="16" s="1"/>
  <c r="AU137" i="2"/>
  <c r="AT143" i="2"/>
  <c r="AN59" i="3" s="1"/>
  <c r="AT112" i="2"/>
  <c r="AT113" i="2" s="1"/>
  <c r="AW99" i="2"/>
  <c r="AW100" i="2" s="1"/>
  <c r="AV125" i="2"/>
  <c r="AV126" i="2" s="1"/>
  <c r="F92" i="13"/>
  <c r="E92" i="13"/>
  <c r="G92" i="13" s="1"/>
  <c r="AW64" i="4" l="1"/>
  <c r="AW63" i="4"/>
  <c r="AW62" i="4"/>
  <c r="BD86" i="2"/>
  <c r="BD89" i="2" s="1"/>
  <c r="AX54" i="3" s="1"/>
  <c r="BE82" i="2"/>
  <c r="BE83" i="2" s="1"/>
  <c r="AS194" i="2"/>
  <c r="AS199" i="2" s="1"/>
  <c r="AM73" i="3" s="1"/>
  <c r="AM66" i="8"/>
  <c r="AM53" i="9" s="1"/>
  <c r="AM85" i="4"/>
  <c r="AM84" i="4"/>
  <c r="AM83" i="4"/>
  <c r="AM57" i="4"/>
  <c r="AM56" i="4"/>
  <c r="AM60" i="4"/>
  <c r="AM55" i="4"/>
  <c r="AM58" i="4"/>
  <c r="AM59" i="4"/>
  <c r="F15" i="3"/>
  <c r="AT62" i="2"/>
  <c r="AX78" i="9"/>
  <c r="AX48" i="10" s="1"/>
  <c r="AW123" i="16" s="1"/>
  <c r="AU111" i="2"/>
  <c r="AT117" i="2"/>
  <c r="AN57" i="3" s="1"/>
  <c r="AW124" i="2"/>
  <c r="AV130" i="2"/>
  <c r="AP58" i="3" s="1"/>
  <c r="AX98" i="2"/>
  <c r="AW104" i="2"/>
  <c r="AQ56" i="3" s="1"/>
  <c r="AU138" i="2"/>
  <c r="AU139" i="2" s="1"/>
  <c r="F93" i="13"/>
  <c r="E93" i="13"/>
  <c r="G93" i="13" s="1"/>
  <c r="AS198" i="2" l="1"/>
  <c r="AM72" i="3" s="1"/>
  <c r="AS197" i="2"/>
  <c r="AM71" i="3" s="1"/>
  <c r="BE86" i="2"/>
  <c r="BE89" i="2" s="1"/>
  <c r="AY54" i="3" s="1"/>
  <c r="BF82" i="2"/>
  <c r="AX63" i="4"/>
  <c r="AX62" i="4"/>
  <c r="AX64" i="4"/>
  <c r="BF81" i="2"/>
  <c r="AT65" i="2"/>
  <c r="AN52" i="3" s="1"/>
  <c r="AN68" i="3" s="1"/>
  <c r="AU60" i="2"/>
  <c r="AN66" i="4"/>
  <c r="AN67" i="4"/>
  <c r="AY78" i="9"/>
  <c r="AY48" i="10" s="1"/>
  <c r="AX123" i="16" s="1"/>
  <c r="AT194" i="2"/>
  <c r="AT197" i="2" s="1"/>
  <c r="AN71" i="3" s="1"/>
  <c r="AV137" i="2"/>
  <c r="AU143" i="2"/>
  <c r="AO59" i="3" s="1"/>
  <c r="AX99" i="2"/>
  <c r="AX100" i="2" s="1"/>
  <c r="AU112" i="2"/>
  <c r="AU113" i="2" s="1"/>
  <c r="AW125" i="2"/>
  <c r="AW126" i="2" s="1"/>
  <c r="F94" i="13"/>
  <c r="E94" i="13"/>
  <c r="G94" i="13" s="1"/>
  <c r="BG81" i="2" l="1"/>
  <c r="BF83" i="2"/>
  <c r="AY63" i="4"/>
  <c r="AY62" i="4"/>
  <c r="AY64" i="4"/>
  <c r="AN66" i="8"/>
  <c r="AN53" i="9" s="1"/>
  <c r="AN85" i="4"/>
  <c r="AN83" i="4"/>
  <c r="AN84" i="4"/>
  <c r="AV61" i="2"/>
  <c r="AU62" i="2"/>
  <c r="AN59" i="4"/>
  <c r="AN58" i="4"/>
  <c r="AN57" i="4"/>
  <c r="AN55" i="4"/>
  <c r="AN60" i="4"/>
  <c r="AN56" i="4"/>
  <c r="AT199" i="2"/>
  <c r="AN73" i="3" s="1"/>
  <c r="AT198" i="2"/>
  <c r="AN72" i="3" s="1"/>
  <c r="AZ78" i="9"/>
  <c r="AZ48" i="10" s="1"/>
  <c r="AY123" i="16" s="1"/>
  <c r="G36" i="9"/>
  <c r="AX124" i="2"/>
  <c r="AW130" i="2"/>
  <c r="AQ58" i="3" s="1"/>
  <c r="AY98" i="2"/>
  <c r="AX104" i="2"/>
  <c r="AR56" i="3" s="1"/>
  <c r="AV111" i="2"/>
  <c r="AU117" i="2"/>
  <c r="AO57" i="3" s="1"/>
  <c r="AV138" i="2"/>
  <c r="AV139" i="2" s="1"/>
  <c r="F95" i="13"/>
  <c r="E95" i="13"/>
  <c r="G95" i="13" s="1"/>
  <c r="BG82" i="2" l="1"/>
  <c r="BF86" i="2"/>
  <c r="BF89" i="2" s="1"/>
  <c r="AZ54" i="3" s="1"/>
  <c r="AV60" i="2"/>
  <c r="AW61" i="2" s="1"/>
  <c r="AU65" i="2"/>
  <c r="AO52" i="3" s="1"/>
  <c r="AO68" i="3" s="1"/>
  <c r="AO66" i="4"/>
  <c r="AO67" i="4"/>
  <c r="BA78" i="9"/>
  <c r="BA48" i="10" s="1"/>
  <c r="AZ123" i="16" s="1"/>
  <c r="AW137" i="2"/>
  <c r="AV143" i="2"/>
  <c r="AP59" i="3" s="1"/>
  <c r="AY99" i="2"/>
  <c r="AY100" i="2" s="1"/>
  <c r="AV112" i="2"/>
  <c r="AV113" i="2" s="1"/>
  <c r="AX125" i="2"/>
  <c r="AX126" i="2" s="1"/>
  <c r="F96" i="13"/>
  <c r="E96" i="13"/>
  <c r="AZ64" i="4" l="1"/>
  <c r="AZ63" i="4"/>
  <c r="AZ62" i="4"/>
  <c r="BG83" i="2"/>
  <c r="BH81" i="2"/>
  <c r="AU194" i="2"/>
  <c r="AU197" i="2" s="1"/>
  <c r="AO71" i="3" s="1"/>
  <c r="AV62" i="2"/>
  <c r="AV65" i="2" s="1"/>
  <c r="AP52" i="3" s="1"/>
  <c r="AO66" i="8"/>
  <c r="AO53" i="9" s="1"/>
  <c r="AO85" i="4"/>
  <c r="AO84" i="4"/>
  <c r="AO83" i="4"/>
  <c r="AW60" i="2"/>
  <c r="AO58" i="4"/>
  <c r="AO57" i="4"/>
  <c r="AO60" i="4"/>
  <c r="AO59" i="4"/>
  <c r="AO55" i="4"/>
  <c r="AO56" i="4"/>
  <c r="BB78" i="9"/>
  <c r="BB48" i="10" s="1"/>
  <c r="BA123" i="16" s="1"/>
  <c r="AY124" i="2"/>
  <c r="AX130" i="2"/>
  <c r="AR58" i="3" s="1"/>
  <c r="AZ98" i="2"/>
  <c r="AY104" i="2"/>
  <c r="AS56" i="3" s="1"/>
  <c r="AW111" i="2"/>
  <c r="AV117" i="2"/>
  <c r="AP57" i="3" s="1"/>
  <c r="AW138" i="2"/>
  <c r="AW139" i="2" s="1"/>
  <c r="G96" i="13"/>
  <c r="AU199" i="2" l="1"/>
  <c r="AO73" i="3" s="1"/>
  <c r="BG86" i="2"/>
  <c r="BG89" i="2" s="1"/>
  <c r="BA54" i="3" s="1"/>
  <c r="BH82" i="2"/>
  <c r="BH83" i="2" s="1"/>
  <c r="AU198" i="2"/>
  <c r="AO72" i="3" s="1"/>
  <c r="AP57" i="4"/>
  <c r="AP60" i="4"/>
  <c r="AP55" i="4"/>
  <c r="AP58" i="4"/>
  <c r="AP59" i="4"/>
  <c r="AP56" i="4"/>
  <c r="AW62" i="2"/>
  <c r="AX61" i="2"/>
  <c r="AV194" i="2"/>
  <c r="AV199" i="2" s="1"/>
  <c r="AP73" i="3" s="1"/>
  <c r="AP67" i="4"/>
  <c r="AP66" i="4"/>
  <c r="AP68" i="3"/>
  <c r="BC78" i="9"/>
  <c r="BC48" i="10" s="1"/>
  <c r="BB123" i="16" s="1"/>
  <c r="AX137" i="2"/>
  <c r="AW143" i="2"/>
  <c r="AQ59" i="3" s="1"/>
  <c r="AZ99" i="2"/>
  <c r="AZ100" i="2" s="1"/>
  <c r="AW112" i="2"/>
  <c r="AW113" i="2" s="1"/>
  <c r="AY125" i="2"/>
  <c r="AY126" i="2" s="1"/>
  <c r="F97" i="13"/>
  <c r="E97" i="13"/>
  <c r="G97" i="13" s="1"/>
  <c r="BI81" i="2" l="1"/>
  <c r="BI82" i="2"/>
  <c r="BH86" i="2"/>
  <c r="BH89" i="2" s="1"/>
  <c r="BB54" i="3" s="1"/>
  <c r="BA62" i="4"/>
  <c r="BA63" i="4"/>
  <c r="BA64" i="4"/>
  <c r="AP66" i="8"/>
  <c r="AP53" i="9" s="1"/>
  <c r="AP85" i="4"/>
  <c r="AP84" i="4"/>
  <c r="AP83" i="4"/>
  <c r="AW65" i="2"/>
  <c r="AQ52" i="3" s="1"/>
  <c r="AX60" i="2"/>
  <c r="AY61" i="2" s="1"/>
  <c r="AV198" i="2"/>
  <c r="AP72" i="3" s="1"/>
  <c r="AV197" i="2"/>
  <c r="AP71" i="3" s="1"/>
  <c r="BD78" i="9"/>
  <c r="BD48" i="10" s="1"/>
  <c r="BC123" i="16" s="1"/>
  <c r="AX111" i="2"/>
  <c r="AW117" i="2"/>
  <c r="AQ57" i="3" s="1"/>
  <c r="BA98" i="2"/>
  <c r="AZ104" i="2"/>
  <c r="AT56" i="3" s="1"/>
  <c r="AZ124" i="2"/>
  <c r="AY130" i="2"/>
  <c r="AS58" i="3" s="1"/>
  <c r="AX138" i="2"/>
  <c r="AX139" i="2" s="1"/>
  <c r="F98" i="13"/>
  <c r="E98" i="13"/>
  <c r="G98" i="13" s="1"/>
  <c r="BI83" i="2" l="1"/>
  <c r="BJ82" i="2"/>
  <c r="BI86" i="2"/>
  <c r="BI89" i="2" s="1"/>
  <c r="BC54" i="3" s="1"/>
  <c r="BB64" i="4"/>
  <c r="BB63" i="4"/>
  <c r="BB62" i="4"/>
  <c r="BJ81" i="2"/>
  <c r="AQ59" i="4"/>
  <c r="AQ56" i="4"/>
  <c r="AQ55" i="4"/>
  <c r="AQ58" i="4"/>
  <c r="AQ57" i="4"/>
  <c r="AQ60" i="4"/>
  <c r="AX62" i="2"/>
  <c r="AQ67" i="4"/>
  <c r="AQ68" i="3"/>
  <c r="AQ66" i="4"/>
  <c r="BE78" i="9"/>
  <c r="BE48" i="10" s="1"/>
  <c r="BD123" i="16" s="1"/>
  <c r="AW194" i="2"/>
  <c r="AW199" i="2" s="1"/>
  <c r="AQ73" i="3" s="1"/>
  <c r="AY137" i="2"/>
  <c r="AX143" i="2"/>
  <c r="AR59" i="3" s="1"/>
  <c r="AZ125" i="2"/>
  <c r="AZ126" i="2" s="1"/>
  <c r="BA99" i="2"/>
  <c r="BA100" i="2" s="1"/>
  <c r="AX112" i="2"/>
  <c r="AX113" i="2" s="1"/>
  <c r="F99" i="13"/>
  <c r="E99" i="13"/>
  <c r="G99" i="13" s="1"/>
  <c r="BK81" i="2" l="1"/>
  <c r="BC62" i="4"/>
  <c r="BC64" i="4"/>
  <c r="BC63" i="4"/>
  <c r="BJ83" i="2"/>
  <c r="AQ66" i="8"/>
  <c r="AQ53" i="9" s="1"/>
  <c r="AQ85" i="4"/>
  <c r="AQ84" i="4"/>
  <c r="AQ83" i="4"/>
  <c r="AY60" i="2"/>
  <c r="AX65" i="2"/>
  <c r="AR52" i="3" s="1"/>
  <c r="AW198" i="2"/>
  <c r="AQ72" i="3" s="1"/>
  <c r="AW197" i="2"/>
  <c r="AQ71" i="3" s="1"/>
  <c r="BF78" i="9"/>
  <c r="BF48" i="10" s="1"/>
  <c r="BE123" i="16" s="1"/>
  <c r="AY111" i="2"/>
  <c r="AX117" i="2"/>
  <c r="AR57" i="3" s="1"/>
  <c r="BA124" i="2"/>
  <c r="AZ130" i="2"/>
  <c r="AT58" i="3" s="1"/>
  <c r="BB98" i="2"/>
  <c r="BA104" i="2"/>
  <c r="AU56" i="3" s="1"/>
  <c r="AY138" i="2"/>
  <c r="AY139" i="2" s="1"/>
  <c r="F100" i="13"/>
  <c r="E100" i="13"/>
  <c r="G100" i="13" s="1"/>
  <c r="BK82" i="2" l="1"/>
  <c r="BJ86" i="2"/>
  <c r="BJ89" i="2" s="1"/>
  <c r="BD54" i="3" s="1"/>
  <c r="AR55" i="4"/>
  <c r="AR57" i="4"/>
  <c r="AR56" i="4"/>
  <c r="AR59" i="4"/>
  <c r="AR58" i="4"/>
  <c r="AR60" i="4"/>
  <c r="AZ61" i="2"/>
  <c r="AY62" i="2"/>
  <c r="AX194" i="2"/>
  <c r="AX199" i="2" s="1"/>
  <c r="AR73" i="3" s="1"/>
  <c r="AR67" i="4"/>
  <c r="AR66" i="4"/>
  <c r="AR68" i="3"/>
  <c r="BG78" i="9"/>
  <c r="BG48" i="10" s="1"/>
  <c r="BF123" i="16" s="1"/>
  <c r="AZ137" i="2"/>
  <c r="AY143" i="2"/>
  <c r="AS59" i="3" s="1"/>
  <c r="BB99" i="2"/>
  <c r="BB100" i="2" s="1"/>
  <c r="BA125" i="2"/>
  <c r="BA126" i="2" s="1"/>
  <c r="AY112" i="2"/>
  <c r="AY113" i="2" s="1"/>
  <c r="E101" i="13"/>
  <c r="G101" i="13" s="1"/>
  <c r="F101" i="13"/>
  <c r="BD62" i="4" l="1"/>
  <c r="BD64" i="4"/>
  <c r="BD63" i="4"/>
  <c r="BK83" i="2"/>
  <c r="BL82" i="2" s="1"/>
  <c r="BL81" i="2"/>
  <c r="AR66" i="8"/>
  <c r="AR53" i="9" s="1"/>
  <c r="AR83" i="4"/>
  <c r="AR85" i="4"/>
  <c r="AR84" i="4"/>
  <c r="AY65" i="2"/>
  <c r="AS52" i="3" s="1"/>
  <c r="AZ60" i="2"/>
  <c r="BA61" i="2" s="1"/>
  <c r="AX198" i="2"/>
  <c r="AR72" i="3" s="1"/>
  <c r="AX197" i="2"/>
  <c r="AR71" i="3" s="1"/>
  <c r="BH78" i="9"/>
  <c r="BH48" i="10" s="1"/>
  <c r="BG123" i="16" s="1"/>
  <c r="BC98" i="2"/>
  <c r="BB104" i="2"/>
  <c r="AV56" i="3" s="1"/>
  <c r="BB124" i="2"/>
  <c r="BA130" i="2"/>
  <c r="AU58" i="3" s="1"/>
  <c r="AZ111" i="2"/>
  <c r="AY117" i="2"/>
  <c r="AS57" i="3" s="1"/>
  <c r="AZ138" i="2"/>
  <c r="AZ139" i="2" s="1"/>
  <c r="F102" i="13"/>
  <c r="E102" i="13"/>
  <c r="G102" i="13" s="1"/>
  <c r="BK86" i="2" l="1"/>
  <c r="BK89" i="2" s="1"/>
  <c r="BE54" i="3" s="1"/>
  <c r="BL83" i="2"/>
  <c r="BM82" i="2" s="1"/>
  <c r="AS55" i="4"/>
  <c r="AS56" i="4"/>
  <c r="AS59" i="4"/>
  <c r="AS60" i="4"/>
  <c r="AS58" i="4"/>
  <c r="AS57" i="4"/>
  <c r="AZ62" i="2"/>
  <c r="AY194" i="2"/>
  <c r="AY198" i="2" s="1"/>
  <c r="AS72" i="3" s="1"/>
  <c r="AS67" i="4"/>
  <c r="AS66" i="4"/>
  <c r="AS68" i="3"/>
  <c r="BI78" i="9"/>
  <c r="BI48" i="10" s="1"/>
  <c r="BH123" i="16" s="1"/>
  <c r="BA137" i="2"/>
  <c r="AZ143" i="2"/>
  <c r="AT59" i="3" s="1"/>
  <c r="BB125" i="2"/>
  <c r="BB126" i="2" s="1"/>
  <c r="AZ112" i="2"/>
  <c r="AZ113" i="2" s="1"/>
  <c r="BC99" i="2"/>
  <c r="BC100" i="2" s="1"/>
  <c r="E103" i="13"/>
  <c r="F103" i="13"/>
  <c r="BM81" i="2" l="1"/>
  <c r="BM83" i="2" s="1"/>
  <c r="BN82" i="2" s="1"/>
  <c r="BL86" i="2"/>
  <c r="BL89" i="2" s="1"/>
  <c r="BF54" i="3" s="1"/>
  <c r="BE63" i="4"/>
  <c r="BE64" i="4"/>
  <c r="BE62" i="4"/>
  <c r="AS66" i="8"/>
  <c r="AS53" i="9" s="1"/>
  <c r="AS85" i="4"/>
  <c r="AS84" i="4"/>
  <c r="AS83" i="4"/>
  <c r="AZ65" i="2"/>
  <c r="AT52" i="3" s="1"/>
  <c r="BA60" i="2"/>
  <c r="AY199" i="2"/>
  <c r="AS73" i="3" s="1"/>
  <c r="AY197" i="2"/>
  <c r="AS71" i="3" s="1"/>
  <c r="BJ78" i="9"/>
  <c r="BJ48" i="10" s="1"/>
  <c r="BI123" i="16" s="1"/>
  <c r="BC124" i="2"/>
  <c r="BB130" i="2"/>
  <c r="AV58" i="3" s="1"/>
  <c r="BD98" i="2"/>
  <c r="BC104" i="2"/>
  <c r="AW56" i="3" s="1"/>
  <c r="BA111" i="2"/>
  <c r="AZ117" i="2"/>
  <c r="AT57" i="3" s="1"/>
  <c r="BA138" i="2"/>
  <c r="BA139" i="2" s="1"/>
  <c r="G103" i="13"/>
  <c r="BF63" i="4" l="1"/>
  <c r="BF64" i="4"/>
  <c r="BF62" i="4"/>
  <c r="BM86" i="2"/>
  <c r="BM89" i="2" s="1"/>
  <c r="BG54" i="3" s="1"/>
  <c r="BN81" i="2"/>
  <c r="BN83" i="2" s="1"/>
  <c r="BO82" i="2" s="1"/>
  <c r="BB61" i="2"/>
  <c r="BA62" i="2"/>
  <c r="AT57" i="4"/>
  <c r="AT59" i="4"/>
  <c r="AT55" i="4"/>
  <c r="AT58" i="4"/>
  <c r="AT56" i="4"/>
  <c r="AT60" i="4"/>
  <c r="AT66" i="4"/>
  <c r="AT68" i="3"/>
  <c r="AT67" i="4"/>
  <c r="BK78" i="9"/>
  <c r="H36" i="9" s="1"/>
  <c r="BA112" i="2"/>
  <c r="BA113" i="2" s="1"/>
  <c r="BD99" i="2"/>
  <c r="BD100" i="2" s="1"/>
  <c r="BB137" i="2"/>
  <c r="BA143" i="2"/>
  <c r="AU59" i="3" s="1"/>
  <c r="AZ194" i="2"/>
  <c r="BC125" i="2"/>
  <c r="BC126" i="2" s="1"/>
  <c r="F104" i="13"/>
  <c r="E104" i="13"/>
  <c r="G104" i="13" s="1"/>
  <c r="BN86" i="2" l="1"/>
  <c r="BN89" i="2" s="1"/>
  <c r="BH54" i="3" s="1"/>
  <c r="BO81" i="2"/>
  <c r="BP81" i="2" s="1"/>
  <c r="BG62" i="4"/>
  <c r="BG64" i="4"/>
  <c r="BG63" i="4"/>
  <c r="AT66" i="8"/>
  <c r="AT53" i="9" s="1"/>
  <c r="AT85" i="4"/>
  <c r="AT84" i="4"/>
  <c r="AT83" i="4"/>
  <c r="BB60" i="2"/>
  <c r="BC61" i="2" s="1"/>
  <c r="BA65" i="2"/>
  <c r="AU52" i="3" s="1"/>
  <c r="BK48" i="10"/>
  <c r="BJ123" i="16" s="1"/>
  <c r="BB111" i="2"/>
  <c r="BA117" i="2"/>
  <c r="AU57" i="3" s="1"/>
  <c r="BE98" i="2"/>
  <c r="BD104" i="2"/>
  <c r="AX56" i="3" s="1"/>
  <c r="BD124" i="2"/>
  <c r="BC130" i="2"/>
  <c r="AW58" i="3" s="1"/>
  <c r="AZ197" i="2"/>
  <c r="AT71" i="3" s="1"/>
  <c r="AZ198" i="2"/>
  <c r="AT72" i="3" s="1"/>
  <c r="AZ199" i="2"/>
  <c r="AT73" i="3" s="1"/>
  <c r="BB138" i="2"/>
  <c r="BB139" i="2" s="1"/>
  <c r="E105" i="13"/>
  <c r="G105" i="13" s="1"/>
  <c r="F105" i="13"/>
  <c r="BO83" i="2" l="1"/>
  <c r="BP82" i="2" s="1"/>
  <c r="BH64" i="4"/>
  <c r="BH62" i="4"/>
  <c r="BH63" i="4"/>
  <c r="BB62" i="2"/>
  <c r="BB65" i="2" s="1"/>
  <c r="AV52" i="3" s="1"/>
  <c r="AU56" i="4"/>
  <c r="AU59" i="4"/>
  <c r="AU57" i="4"/>
  <c r="AU58" i="4"/>
  <c r="AU60" i="4"/>
  <c r="AU55" i="4"/>
  <c r="AU67" i="4"/>
  <c r="AU66" i="4"/>
  <c r="AU68" i="3"/>
  <c r="BA194" i="2"/>
  <c r="BA199" i="2" s="1"/>
  <c r="AU73" i="3" s="1"/>
  <c r="BE99" i="2"/>
  <c r="BE100" i="2" s="1"/>
  <c r="BC137" i="2"/>
  <c r="BB143" i="2"/>
  <c r="AV59" i="3" s="1"/>
  <c r="BD125" i="2"/>
  <c r="BD126" i="2" s="1"/>
  <c r="BB112" i="2"/>
  <c r="BB113" i="2" s="1"/>
  <c r="F106" i="13"/>
  <c r="E106" i="13"/>
  <c r="G106" i="13" s="1"/>
  <c r="BC60" i="2" l="1"/>
  <c r="BC62" i="2" s="1"/>
  <c r="BO86" i="2"/>
  <c r="BO89" i="2" s="1"/>
  <c r="BI54" i="3" s="1"/>
  <c r="AU66" i="8"/>
  <c r="AU53" i="9" s="1"/>
  <c r="AU85" i="4"/>
  <c r="AU84" i="4"/>
  <c r="AU83" i="4"/>
  <c r="AV59" i="4"/>
  <c r="AV58" i="4"/>
  <c r="AV57" i="4"/>
  <c r="AV60" i="4"/>
  <c r="AV56" i="4"/>
  <c r="AV55" i="4"/>
  <c r="BD61" i="2"/>
  <c r="BA198" i="2"/>
  <c r="AU72" i="3" s="1"/>
  <c r="BA197" i="2"/>
  <c r="AU71" i="3" s="1"/>
  <c r="BE124" i="2"/>
  <c r="BD130" i="2"/>
  <c r="AX58" i="3" s="1"/>
  <c r="BF98" i="2"/>
  <c r="BE104" i="2"/>
  <c r="AY56" i="3" s="1"/>
  <c r="BC111" i="2"/>
  <c r="BB117" i="2"/>
  <c r="AV57" i="3" s="1"/>
  <c r="BC138" i="2"/>
  <c r="BC139" i="2" s="1"/>
  <c r="E107" i="13"/>
  <c r="G107" i="13" s="1"/>
  <c r="F107" i="13"/>
  <c r="BI63" i="4" l="1"/>
  <c r="BI64" i="4"/>
  <c r="BI62" i="4"/>
  <c r="BP83" i="2"/>
  <c r="BQ82" i="2" s="1"/>
  <c r="BQ81" i="2"/>
  <c r="BC65" i="2"/>
  <c r="AW52" i="3" s="1"/>
  <c r="BD60" i="2"/>
  <c r="BE61" i="2" s="1"/>
  <c r="BB194" i="2"/>
  <c r="BB198" i="2" s="1"/>
  <c r="AV72" i="3" s="1"/>
  <c r="AV67" i="4"/>
  <c r="AV68" i="3"/>
  <c r="AV66" i="4"/>
  <c r="BD137" i="2"/>
  <c r="BC143" i="2"/>
  <c r="AW59" i="3" s="1"/>
  <c r="BF99" i="2"/>
  <c r="BF100" i="2" s="1"/>
  <c r="BC112" i="2"/>
  <c r="BC113" i="2" s="1"/>
  <c r="BE125" i="2"/>
  <c r="BE126" i="2" s="1"/>
  <c r="F108" i="13"/>
  <c r="E108" i="13"/>
  <c r="G108" i="13" s="1"/>
  <c r="BQ83" i="2" l="1"/>
  <c r="BQ86" i="2" s="1"/>
  <c r="BQ89" i="2" s="1"/>
  <c r="BK54" i="3" s="1"/>
  <c r="BP86" i="2"/>
  <c r="BP89" i="2" s="1"/>
  <c r="BJ54" i="3" s="1"/>
  <c r="AV66" i="8"/>
  <c r="AV53" i="9" s="1"/>
  <c r="AV85" i="4"/>
  <c r="AV84" i="4"/>
  <c r="AV83" i="4"/>
  <c r="AW58" i="4"/>
  <c r="AW57" i="4"/>
  <c r="AW55" i="4"/>
  <c r="AW60" i="4"/>
  <c r="AW56" i="4"/>
  <c r="AW59" i="4"/>
  <c r="BD62" i="2"/>
  <c r="BB197" i="2"/>
  <c r="AV71" i="3" s="1"/>
  <c r="BB199" i="2"/>
  <c r="AV73" i="3" s="1"/>
  <c r="BG98" i="2"/>
  <c r="BF104" i="2"/>
  <c r="AZ56" i="3" s="1"/>
  <c r="BF124" i="2"/>
  <c r="BE130" i="2"/>
  <c r="AY58" i="3" s="1"/>
  <c r="BD111" i="2"/>
  <c r="BC117" i="2"/>
  <c r="AW57" i="3" s="1"/>
  <c r="BD138" i="2"/>
  <c r="BD139" i="2" s="1"/>
  <c r="F109" i="13"/>
  <c r="E109" i="13"/>
  <c r="G109" i="13" s="1"/>
  <c r="BJ64" i="4" l="1"/>
  <c r="BJ62" i="4"/>
  <c r="BJ63" i="4"/>
  <c r="H17" i="3"/>
  <c r="BK62" i="4"/>
  <c r="BK63" i="4"/>
  <c r="BK64" i="4"/>
  <c r="G17" i="3"/>
  <c r="BE60" i="2"/>
  <c r="BD65" i="2"/>
  <c r="AX52" i="3" s="1"/>
  <c r="AW66" i="4"/>
  <c r="AW67" i="4"/>
  <c r="AW68" i="3"/>
  <c r="BE137" i="2"/>
  <c r="BD143" i="2"/>
  <c r="AX59" i="3" s="1"/>
  <c r="BF125" i="2"/>
  <c r="BF126" i="2" s="1"/>
  <c r="BD112" i="2"/>
  <c r="BD113" i="2" s="1"/>
  <c r="BC194" i="2"/>
  <c r="BG99" i="2"/>
  <c r="BG100" i="2" s="1"/>
  <c r="E110" i="13"/>
  <c r="G110" i="13" s="1"/>
  <c r="F110" i="13"/>
  <c r="AW66" i="8" l="1"/>
  <c r="AW53" i="9" s="1"/>
  <c r="AW85" i="4"/>
  <c r="AW84" i="4"/>
  <c r="AW83" i="4"/>
  <c r="AX60" i="4"/>
  <c r="AX59" i="4"/>
  <c r="AX55" i="4"/>
  <c r="AX57" i="4"/>
  <c r="AX56" i="4"/>
  <c r="AX58" i="4"/>
  <c r="BE62" i="2"/>
  <c r="BF61" i="2"/>
  <c r="BH98" i="2"/>
  <c r="BG104" i="2"/>
  <c r="BA56" i="3" s="1"/>
  <c r="BE138" i="2"/>
  <c r="BE139" i="2" s="1"/>
  <c r="BC197" i="2"/>
  <c r="AW71" i="3" s="1"/>
  <c r="BC198" i="2"/>
  <c r="AW72" i="3" s="1"/>
  <c r="BC199" i="2"/>
  <c r="AW73" i="3" s="1"/>
  <c r="BG124" i="2"/>
  <c r="BF130" i="2"/>
  <c r="AZ58" i="3" s="1"/>
  <c r="BE111" i="2"/>
  <c r="BD117" i="2"/>
  <c r="AX57" i="3" s="1"/>
  <c r="F111" i="13"/>
  <c r="E111" i="13"/>
  <c r="G111" i="13" s="1"/>
  <c r="BE65" i="2" l="1"/>
  <c r="AY52" i="3" s="1"/>
  <c r="BF60" i="2"/>
  <c r="BG61" i="2" s="1"/>
  <c r="AX66" i="4"/>
  <c r="AX67" i="4"/>
  <c r="AX68" i="3"/>
  <c r="BF137" i="2"/>
  <c r="BE143" i="2"/>
  <c r="AY59" i="3" s="1"/>
  <c r="BH99" i="2"/>
  <c r="BH100" i="2" s="1"/>
  <c r="BE112" i="2"/>
  <c r="BE113" i="2" s="1"/>
  <c r="BG125" i="2"/>
  <c r="BG126" i="2" s="1"/>
  <c r="BD194" i="2"/>
  <c r="E112" i="13"/>
  <c r="F112" i="13"/>
  <c r="AX66" i="8" l="1"/>
  <c r="AX53" i="9" s="1"/>
  <c r="AX85" i="4"/>
  <c r="AX84" i="4"/>
  <c r="AX83" i="4"/>
  <c r="AY57" i="4"/>
  <c r="AY58" i="4"/>
  <c r="AY59" i="4"/>
  <c r="AY60" i="4"/>
  <c r="AY56" i="4"/>
  <c r="AY55" i="4"/>
  <c r="BF62" i="2"/>
  <c r="BH124" i="2"/>
  <c r="BG130" i="2"/>
  <c r="BA58" i="3" s="1"/>
  <c r="BI98" i="2"/>
  <c r="BH104" i="2"/>
  <c r="BB56" i="3" s="1"/>
  <c r="BF111" i="2"/>
  <c r="BE117" i="2"/>
  <c r="AY57" i="3" s="1"/>
  <c r="BD197" i="2"/>
  <c r="AX71" i="3" s="1"/>
  <c r="BD198" i="2"/>
  <c r="AX72" i="3" s="1"/>
  <c r="BD199" i="2"/>
  <c r="AX73" i="3" s="1"/>
  <c r="BF138" i="2"/>
  <c r="BF139" i="2" s="1"/>
  <c r="G112" i="13"/>
  <c r="BF65" i="2" l="1"/>
  <c r="AZ52" i="3" s="1"/>
  <c r="BG60" i="2"/>
  <c r="BE194" i="2"/>
  <c r="BE197" i="2" s="1"/>
  <c r="AY71" i="3" s="1"/>
  <c r="AY66" i="4"/>
  <c r="AY67" i="4"/>
  <c r="AY68" i="3"/>
  <c r="BG137" i="2"/>
  <c r="BF143" i="2"/>
  <c r="AZ59" i="3" s="1"/>
  <c r="BF112" i="2"/>
  <c r="BF113" i="2" s="1"/>
  <c r="BI99" i="2"/>
  <c r="BI100" i="2" s="1"/>
  <c r="BH125" i="2"/>
  <c r="BH126" i="2" s="1"/>
  <c r="E113" i="13"/>
  <c r="G113" i="13" s="1"/>
  <c r="F113" i="13"/>
  <c r="AY66" i="8" l="1"/>
  <c r="AY53" i="9" s="1"/>
  <c r="AY85" i="4"/>
  <c r="AY84" i="4"/>
  <c r="AY83" i="4"/>
  <c r="BH61" i="2"/>
  <c r="BG62" i="2"/>
  <c r="AZ58" i="4"/>
  <c r="AZ55" i="4"/>
  <c r="AZ60" i="4"/>
  <c r="AZ59" i="4"/>
  <c r="AZ57" i="4"/>
  <c r="AZ56" i="4"/>
  <c r="BE199" i="2"/>
  <c r="AY73" i="3" s="1"/>
  <c r="BE198" i="2"/>
  <c r="AY72" i="3" s="1"/>
  <c r="BI124" i="2"/>
  <c r="BH130" i="2"/>
  <c r="BB58" i="3" s="1"/>
  <c r="BG111" i="2"/>
  <c r="BF117" i="2"/>
  <c r="AZ57" i="3" s="1"/>
  <c r="BJ98" i="2"/>
  <c r="BI104" i="2"/>
  <c r="BC56" i="3" s="1"/>
  <c r="BG138" i="2"/>
  <c r="BG139" i="2" s="1"/>
  <c r="E114" i="13"/>
  <c r="G114" i="13" s="1"/>
  <c r="F114" i="13"/>
  <c r="BH60" i="2" l="1"/>
  <c r="BG65" i="2"/>
  <c r="BA52" i="3" s="1"/>
  <c r="AZ67" i="4"/>
  <c r="AZ66" i="4"/>
  <c r="AZ68" i="3"/>
  <c r="BF194" i="2"/>
  <c r="BF197" i="2" s="1"/>
  <c r="AZ71" i="3" s="1"/>
  <c r="BH137" i="2"/>
  <c r="BG143" i="2"/>
  <c r="BA59" i="3" s="1"/>
  <c r="BG112" i="2"/>
  <c r="BG113" i="2" s="1"/>
  <c r="BJ99" i="2"/>
  <c r="BJ100" i="2" s="1"/>
  <c r="BI125" i="2"/>
  <c r="BI126" i="2" s="1"/>
  <c r="F115" i="13"/>
  <c r="E115" i="13"/>
  <c r="G115" i="13" s="1"/>
  <c r="AZ66" i="8" l="1"/>
  <c r="AZ53" i="9" s="1"/>
  <c r="AZ84" i="4"/>
  <c r="AZ85" i="4"/>
  <c r="AZ83" i="4"/>
  <c r="BA60" i="4"/>
  <c r="BA58" i="4"/>
  <c r="BA55" i="4"/>
  <c r="BA57" i="4"/>
  <c r="BA59" i="4"/>
  <c r="BA56" i="4"/>
  <c r="BI61" i="2"/>
  <c r="BH62" i="2"/>
  <c r="BF198" i="2"/>
  <c r="AZ72" i="3" s="1"/>
  <c r="G15" i="3"/>
  <c r="BF199" i="2"/>
  <c r="AZ73" i="3" s="1"/>
  <c r="BK98" i="2"/>
  <c r="BJ104" i="2"/>
  <c r="BD56" i="3" s="1"/>
  <c r="BH111" i="2"/>
  <c r="BG117" i="2"/>
  <c r="BA57" i="3" s="1"/>
  <c r="BJ124" i="2"/>
  <c r="BI130" i="2"/>
  <c r="BC58" i="3" s="1"/>
  <c r="BH138" i="2"/>
  <c r="BH139" i="2" s="1"/>
  <c r="F116" i="13"/>
  <c r="E116" i="13"/>
  <c r="G116" i="13" s="1"/>
  <c r="BH65" i="2" l="1"/>
  <c r="BB52" i="3" s="1"/>
  <c r="BI60" i="2"/>
  <c r="BA67" i="4"/>
  <c r="BA66" i="4"/>
  <c r="BA68" i="3"/>
  <c r="BI137" i="2"/>
  <c r="BH143" i="2"/>
  <c r="BB59" i="3" s="1"/>
  <c r="BG194" i="2"/>
  <c r="BH112" i="2"/>
  <c r="BH113" i="2" s="1"/>
  <c r="BJ125" i="2"/>
  <c r="BJ126" i="2" s="1"/>
  <c r="BK99" i="2"/>
  <c r="BK100" i="2" s="1"/>
  <c r="F117" i="13"/>
  <c r="E117" i="13"/>
  <c r="G117" i="13" s="1"/>
  <c r="BA66" i="8" l="1"/>
  <c r="BA53" i="9" s="1"/>
  <c r="BA85" i="4"/>
  <c r="BA84" i="4"/>
  <c r="BA83" i="4"/>
  <c r="BI62" i="2"/>
  <c r="BJ61" i="2"/>
  <c r="BB58" i="4"/>
  <c r="BB55" i="4"/>
  <c r="BB57" i="4"/>
  <c r="BB59" i="4"/>
  <c r="BB60" i="4"/>
  <c r="BB56" i="4"/>
  <c r="BI111" i="2"/>
  <c r="BH117" i="2"/>
  <c r="BB57" i="3" s="1"/>
  <c r="BL98" i="2"/>
  <c r="BK104" i="2"/>
  <c r="BE56" i="3" s="1"/>
  <c r="BK124" i="2"/>
  <c r="BJ130" i="2"/>
  <c r="BD58" i="3" s="1"/>
  <c r="BG197" i="2"/>
  <c r="BA71" i="3" s="1"/>
  <c r="BG198" i="2"/>
  <c r="BA72" i="3" s="1"/>
  <c r="BG199" i="2"/>
  <c r="BA73" i="3" s="1"/>
  <c r="BI138" i="2"/>
  <c r="BI139" i="2" s="1"/>
  <c r="F118" i="13"/>
  <c r="E118" i="13"/>
  <c r="G118" i="13" s="1"/>
  <c r="BI65" i="2" l="1"/>
  <c r="BC52" i="3" s="1"/>
  <c r="BJ60" i="2"/>
  <c r="BK61" i="2" s="1"/>
  <c r="BH194" i="2"/>
  <c r="BH197" i="2" s="1"/>
  <c r="BB71" i="3" s="1"/>
  <c r="BB67" i="4"/>
  <c r="BB66" i="4"/>
  <c r="BB68" i="3"/>
  <c r="BL99" i="2"/>
  <c r="BL100" i="2" s="1"/>
  <c r="BJ137" i="2"/>
  <c r="BI143" i="2"/>
  <c r="BC59" i="3" s="1"/>
  <c r="BK125" i="2"/>
  <c r="BK126" i="2" s="1"/>
  <c r="BI112" i="2"/>
  <c r="BI113" i="2" s="1"/>
  <c r="E119" i="13"/>
  <c r="G119" i="13" s="1"/>
  <c r="F119" i="13"/>
  <c r="BB66" i="8" l="1"/>
  <c r="BB53" i="9" s="1"/>
  <c r="BB85" i="4"/>
  <c r="BB84" i="4"/>
  <c r="BB83" i="4"/>
  <c r="BC56" i="4"/>
  <c r="BC55" i="4"/>
  <c r="BC60" i="4"/>
  <c r="BC57" i="4"/>
  <c r="BC59" i="4"/>
  <c r="BC58" i="4"/>
  <c r="BJ62" i="2"/>
  <c r="BH198" i="2"/>
  <c r="BB72" i="3" s="1"/>
  <c r="BH199" i="2"/>
  <c r="BB73" i="3" s="1"/>
  <c r="BL124" i="2"/>
  <c r="BK130" i="2"/>
  <c r="BE58" i="3" s="1"/>
  <c r="BM98" i="2"/>
  <c r="BL104" i="2"/>
  <c r="BF56" i="3" s="1"/>
  <c r="BJ111" i="2"/>
  <c r="BI117" i="2"/>
  <c r="BC57" i="3" s="1"/>
  <c r="BJ138" i="2"/>
  <c r="BJ139" i="2" s="1"/>
  <c r="F120" i="13"/>
  <c r="E120" i="13"/>
  <c r="BK60" i="2" l="1"/>
  <c r="BJ65" i="2"/>
  <c r="BD52" i="3" s="1"/>
  <c r="BC66" i="4"/>
  <c r="BC68" i="3"/>
  <c r="BC67" i="4"/>
  <c r="BK137" i="2"/>
  <c r="BJ143" i="2"/>
  <c r="BD59" i="3" s="1"/>
  <c r="BM99" i="2"/>
  <c r="BM100" i="2" s="1"/>
  <c r="BJ112" i="2"/>
  <c r="BJ113" i="2" s="1"/>
  <c r="BI194" i="2"/>
  <c r="BL125" i="2"/>
  <c r="BL126" i="2" s="1"/>
  <c r="G120" i="13"/>
  <c r="BC66" i="8" l="1"/>
  <c r="BC53" i="9" s="1"/>
  <c r="BC85" i="4"/>
  <c r="BC84" i="4"/>
  <c r="BC83" i="4"/>
  <c r="BD56" i="4"/>
  <c r="BD59" i="4"/>
  <c r="BD57" i="4"/>
  <c r="BD60" i="4"/>
  <c r="BD55" i="4"/>
  <c r="BD58" i="4"/>
  <c r="BL61" i="2"/>
  <c r="BK62" i="2"/>
  <c r="BN98" i="2"/>
  <c r="BM104" i="2"/>
  <c r="BG56" i="3" s="1"/>
  <c r="BK111" i="2"/>
  <c r="BJ117" i="2"/>
  <c r="BD57" i="3" s="1"/>
  <c r="BM124" i="2"/>
  <c r="BL130" i="2"/>
  <c r="BF58" i="3" s="1"/>
  <c r="BI197" i="2"/>
  <c r="BC71" i="3" s="1"/>
  <c r="BI198" i="2"/>
  <c r="BC72" i="3" s="1"/>
  <c r="BI199" i="2"/>
  <c r="BC73" i="3" s="1"/>
  <c r="BK138" i="2"/>
  <c r="BK139" i="2" s="1"/>
  <c r="E121" i="13"/>
  <c r="G121" i="13" s="1"/>
  <c r="F121" i="13"/>
  <c r="BK65" i="2" l="1"/>
  <c r="BE52" i="3" s="1"/>
  <c r="BL60" i="2"/>
  <c r="BM61" i="2" s="1"/>
  <c r="BD66" i="4"/>
  <c r="BD67" i="4"/>
  <c r="BD68" i="3"/>
  <c r="BK112" i="2"/>
  <c r="BK113" i="2" s="1"/>
  <c r="BL137" i="2"/>
  <c r="BK143" i="2"/>
  <c r="BE59" i="3" s="1"/>
  <c r="BJ194" i="2"/>
  <c r="BM125" i="2"/>
  <c r="BM126" i="2" s="1"/>
  <c r="BN99" i="2"/>
  <c r="BN100" i="2" s="1"/>
  <c r="E122" i="13"/>
  <c r="F122" i="13"/>
  <c r="BD66" i="8" l="1"/>
  <c r="BD53" i="9" s="1"/>
  <c r="BD83" i="4"/>
  <c r="BD85" i="4"/>
  <c r="BD84" i="4"/>
  <c r="BL62" i="2"/>
  <c r="BL65" i="2" s="1"/>
  <c r="BF52" i="3" s="1"/>
  <c r="BE59" i="4"/>
  <c r="BE55" i="4"/>
  <c r="BE56" i="4"/>
  <c r="BE57" i="4"/>
  <c r="BE58" i="4"/>
  <c r="BE60" i="4"/>
  <c r="BO98" i="2"/>
  <c r="BN104" i="2"/>
  <c r="BH56" i="3" s="1"/>
  <c r="BN124" i="2"/>
  <c r="BM130" i="2"/>
  <c r="BG58" i="3" s="1"/>
  <c r="BL138" i="2"/>
  <c r="BL139" i="2" s="1"/>
  <c r="BL111" i="2"/>
  <c r="BK117" i="2"/>
  <c r="BE57" i="3" s="1"/>
  <c r="BJ197" i="2"/>
  <c r="BD71" i="3" s="1"/>
  <c r="BJ198" i="2"/>
  <c r="BD72" i="3" s="1"/>
  <c r="BJ199" i="2"/>
  <c r="BD73" i="3" s="1"/>
  <c r="G122" i="13"/>
  <c r="BM60" i="2" l="1"/>
  <c r="BN61" i="2" s="1"/>
  <c r="BF59" i="4"/>
  <c r="BF58" i="4"/>
  <c r="BF60" i="4"/>
  <c r="BF56" i="4"/>
  <c r="BF55" i="4"/>
  <c r="BF57" i="4"/>
  <c r="BK194" i="2"/>
  <c r="BK199" i="2" s="1"/>
  <c r="BE73" i="3" s="1"/>
  <c r="BE67" i="4"/>
  <c r="BE68" i="3"/>
  <c r="BE66" i="4"/>
  <c r="BL112" i="2"/>
  <c r="BL113" i="2" s="1"/>
  <c r="BM137" i="2"/>
  <c r="BL143" i="2"/>
  <c r="BF59" i="3" s="1"/>
  <c r="BN125" i="2"/>
  <c r="BN126" i="2" s="1"/>
  <c r="BO99" i="2"/>
  <c r="BO100" i="2" s="1"/>
  <c r="E123" i="13"/>
  <c r="G123" i="13" s="1"/>
  <c r="F123" i="13"/>
  <c r="BM62" i="2" l="1"/>
  <c r="BM65" i="2" s="1"/>
  <c r="BG52" i="3" s="1"/>
  <c r="BN60" i="2"/>
  <c r="BO61" i="2" s="1"/>
  <c r="BE66" i="8"/>
  <c r="BE53" i="9" s="1"/>
  <c r="BE85" i="4"/>
  <c r="BE84" i="4"/>
  <c r="BE83" i="4"/>
  <c r="BG58" i="4"/>
  <c r="BG60" i="4"/>
  <c r="BG55" i="4"/>
  <c r="BG57" i="4"/>
  <c r="BG59" i="4"/>
  <c r="BG56" i="4"/>
  <c r="BK197" i="2"/>
  <c r="BE71" i="3" s="1"/>
  <c r="BK198" i="2"/>
  <c r="BE72" i="3" s="1"/>
  <c r="BO124" i="2"/>
  <c r="BN130" i="2"/>
  <c r="BH58" i="3" s="1"/>
  <c r="BM111" i="2"/>
  <c r="BL117" i="2"/>
  <c r="BF57" i="3" s="1"/>
  <c r="BM138" i="2"/>
  <c r="BM139" i="2" s="1"/>
  <c r="BP98" i="2"/>
  <c r="BO104" i="2"/>
  <c r="BI56" i="3" s="1"/>
  <c r="F124" i="13"/>
  <c r="E124" i="13"/>
  <c r="G124" i="13" s="1"/>
  <c r="BN62" i="2" l="1"/>
  <c r="BN65" i="2" s="1"/>
  <c r="BH52" i="3" s="1"/>
  <c r="BO60" i="2"/>
  <c r="BP61" i="2" s="1"/>
  <c r="BF67" i="4"/>
  <c r="BF66" i="4"/>
  <c r="BF68" i="3"/>
  <c r="BP99" i="2"/>
  <c r="BP100" i="2" s="1"/>
  <c r="BM112" i="2"/>
  <c r="BM113" i="2" s="1"/>
  <c r="BN137" i="2"/>
  <c r="BM143" i="2"/>
  <c r="BG59" i="3" s="1"/>
  <c r="BL194" i="2"/>
  <c r="BO125" i="2"/>
  <c r="BO126" i="2" s="1"/>
  <c r="F125" i="13"/>
  <c r="E125" i="13"/>
  <c r="G125" i="13" s="1"/>
  <c r="BF66" i="8" l="1"/>
  <c r="BF53" i="9" s="1"/>
  <c r="BF85" i="4"/>
  <c r="BF84" i="4"/>
  <c r="BF83" i="4"/>
  <c r="BO62" i="2"/>
  <c r="BH57" i="4"/>
  <c r="BH59" i="4"/>
  <c r="BH58" i="4"/>
  <c r="BH56" i="4"/>
  <c r="BH55" i="4"/>
  <c r="BH60" i="4"/>
  <c r="BP124" i="2"/>
  <c r="BO130" i="2"/>
  <c r="BI58" i="3" s="1"/>
  <c r="BQ98" i="2"/>
  <c r="BP104" i="2"/>
  <c r="BJ56" i="3" s="1"/>
  <c r="BL197" i="2"/>
  <c r="BF71" i="3" s="1"/>
  <c r="BL198" i="2"/>
  <c r="BF72" i="3" s="1"/>
  <c r="BL199" i="2"/>
  <c r="BF73" i="3" s="1"/>
  <c r="BN111" i="2"/>
  <c r="BM117" i="2"/>
  <c r="BG57" i="3" s="1"/>
  <c r="BN138" i="2"/>
  <c r="BN139" i="2" s="1"/>
  <c r="F126" i="13"/>
  <c r="E126" i="13"/>
  <c r="G126" i="13" s="1"/>
  <c r="BO65" i="2" l="1"/>
  <c r="BI52" i="3" s="1"/>
  <c r="BP60" i="2"/>
  <c r="BQ61" i="2" s="1"/>
  <c r="BM194" i="2"/>
  <c r="BM197" i="2" s="1"/>
  <c r="BG71" i="3" s="1"/>
  <c r="BG67" i="4"/>
  <c r="BG66" i="4"/>
  <c r="BG68" i="3"/>
  <c r="BP125" i="2"/>
  <c r="BP126" i="2" s="1"/>
  <c r="BO137" i="2"/>
  <c r="BN143" i="2"/>
  <c r="BH59" i="3" s="1"/>
  <c r="BQ99" i="2"/>
  <c r="BQ100" i="2" s="1"/>
  <c r="BQ104" i="2" s="1"/>
  <c r="BK56" i="3" s="1"/>
  <c r="BN112" i="2"/>
  <c r="BN113" i="2" s="1"/>
  <c r="F127" i="13"/>
  <c r="E127" i="13"/>
  <c r="G127" i="13" s="1"/>
  <c r="BG66" i="8" l="1"/>
  <c r="BG53" i="9" s="1"/>
  <c r="BG85" i="4"/>
  <c r="BG84" i="4"/>
  <c r="BG83" i="4"/>
  <c r="BP62" i="2"/>
  <c r="BI56" i="4"/>
  <c r="BI60" i="4"/>
  <c r="BI59" i="4"/>
  <c r="BI58" i="4"/>
  <c r="BI55" i="4"/>
  <c r="BI57" i="4"/>
  <c r="BM199" i="2"/>
  <c r="BG73" i="3" s="1"/>
  <c r="BM198" i="2"/>
  <c r="BG72" i="3" s="1"/>
  <c r="G19" i="3"/>
  <c r="H19" i="3"/>
  <c r="BO111" i="2"/>
  <c r="BN117" i="2"/>
  <c r="BH57" i="3" s="1"/>
  <c r="BO138" i="2"/>
  <c r="BO139" i="2" s="1"/>
  <c r="BQ124" i="2"/>
  <c r="BP130" i="2"/>
  <c r="BJ58" i="3" s="1"/>
  <c r="E128" i="13"/>
  <c r="F128" i="13"/>
  <c r="BQ60" i="2" l="1"/>
  <c r="BQ62" i="2" s="1"/>
  <c r="BQ65" i="2" s="1"/>
  <c r="BK52" i="3" s="1"/>
  <c r="BP65" i="2"/>
  <c r="BJ52" i="3" s="1"/>
  <c r="BN194" i="2"/>
  <c r="BN198" i="2" s="1"/>
  <c r="BH72" i="3" s="1"/>
  <c r="BH67" i="4"/>
  <c r="BH66" i="4"/>
  <c r="BH68" i="3"/>
  <c r="BP137" i="2"/>
  <c r="BO143" i="2"/>
  <c r="BI59" i="3" s="1"/>
  <c r="BQ125" i="2"/>
  <c r="BQ126" i="2" s="1"/>
  <c r="BQ130" i="2" s="1"/>
  <c r="BK58" i="3" s="1"/>
  <c r="BO112" i="2"/>
  <c r="BO113" i="2" s="1"/>
  <c r="G128" i="13"/>
  <c r="BH66" i="8" l="1"/>
  <c r="BH53" i="9" s="1"/>
  <c r="BH85" i="4"/>
  <c r="BH84" i="4"/>
  <c r="BH83" i="4"/>
  <c r="BJ58" i="4"/>
  <c r="BJ56" i="4"/>
  <c r="BJ55" i="4"/>
  <c r="BJ59" i="4"/>
  <c r="BJ60" i="4"/>
  <c r="H15" i="3"/>
  <c r="BJ57" i="4"/>
  <c r="BK58" i="4"/>
  <c r="BK55" i="4"/>
  <c r="BK56" i="4"/>
  <c r="BK57" i="4"/>
  <c r="BK59" i="4"/>
  <c r="BK60" i="4"/>
  <c r="BN199" i="2"/>
  <c r="BH73" i="3" s="1"/>
  <c r="BN197" i="2"/>
  <c r="BH71" i="3" s="1"/>
  <c r="F21" i="3"/>
  <c r="G21" i="3"/>
  <c r="H21" i="3"/>
  <c r="BP111" i="2"/>
  <c r="BO117" i="2"/>
  <c r="BI57" i="3" s="1"/>
  <c r="BP138" i="2"/>
  <c r="BP139" i="2" s="1"/>
  <c r="F129" i="13"/>
  <c r="E129" i="13"/>
  <c r="G129" i="13" s="1"/>
  <c r="BO194" i="2" l="1"/>
  <c r="BO199" i="2" s="1"/>
  <c r="BI73" i="3" s="1"/>
  <c r="BI67" i="4"/>
  <c r="BI66" i="4"/>
  <c r="BI68" i="3"/>
  <c r="BQ137" i="2"/>
  <c r="BP143" i="2"/>
  <c r="BJ59" i="3" s="1"/>
  <c r="BP112" i="2"/>
  <c r="BP113" i="2" s="1"/>
  <c r="F130" i="13"/>
  <c r="E130" i="13"/>
  <c r="G130" i="13" s="1"/>
  <c r="BI66" i="8" l="1"/>
  <c r="BI53" i="9" s="1"/>
  <c r="BI85" i="4"/>
  <c r="BI84" i="4"/>
  <c r="BI83" i="4"/>
  <c r="BO197" i="2"/>
  <c r="BI71" i="3" s="1"/>
  <c r="BO198" i="2"/>
  <c r="BI72" i="3" s="1"/>
  <c r="BQ111" i="2"/>
  <c r="BP117" i="2"/>
  <c r="BJ57" i="3" s="1"/>
  <c r="BQ138" i="2"/>
  <c r="BQ139" i="2" s="1"/>
  <c r="BQ143" i="2" s="1"/>
  <c r="BK59" i="3" s="1"/>
  <c r="E131" i="13"/>
  <c r="G131" i="13" s="1"/>
  <c r="F131" i="13"/>
  <c r="BP194" i="2" l="1"/>
  <c r="BP197" i="2" s="1"/>
  <c r="BJ71" i="3" s="1"/>
  <c r="F22" i="3"/>
  <c r="G22" i="3"/>
  <c r="H22" i="3"/>
  <c r="BJ67" i="4"/>
  <c r="BJ68" i="3"/>
  <c r="BJ66" i="4"/>
  <c r="BQ112" i="2"/>
  <c r="BQ113" i="2" s="1"/>
  <c r="BQ117" i="2" s="1"/>
  <c r="BK57" i="3" s="1"/>
  <c r="F132" i="13"/>
  <c r="E132" i="13"/>
  <c r="G132" i="13" s="1"/>
  <c r="BJ66" i="8" l="1"/>
  <c r="BJ53" i="9" s="1"/>
  <c r="BJ85" i="4"/>
  <c r="BJ84" i="4"/>
  <c r="BJ83" i="4"/>
  <c r="BP199" i="2"/>
  <c r="BJ73" i="3" s="1"/>
  <c r="BP198" i="2"/>
  <c r="BJ72" i="3" s="1"/>
  <c r="F20" i="3"/>
  <c r="G20" i="3"/>
  <c r="H20" i="3"/>
  <c r="BK67" i="4"/>
  <c r="BK68" i="3"/>
  <c r="BK66" i="4"/>
  <c r="BQ194" i="2"/>
  <c r="AM48" i="10"/>
  <c r="AL123" i="16" s="1"/>
  <c r="AL48" i="10"/>
  <c r="AK123" i="16" s="1"/>
  <c r="AK48" i="10"/>
  <c r="AJ123" i="16" s="1"/>
  <c r="AJ48" i="10"/>
  <c r="AI123" i="16" s="1"/>
  <c r="AI48" i="10"/>
  <c r="AH123" i="16" s="1"/>
  <c r="AH48" i="10"/>
  <c r="AG123" i="16" s="1"/>
  <c r="AG48" i="10"/>
  <c r="AF123" i="16" s="1"/>
  <c r="AF48" i="10"/>
  <c r="AE123" i="16" s="1"/>
  <c r="AE48" i="10"/>
  <c r="AD123" i="16" s="1"/>
  <c r="AD48" i="10"/>
  <c r="AC123" i="16" s="1"/>
  <c r="AC48" i="10"/>
  <c r="AB123" i="16" s="1"/>
  <c r="AB48" i="10"/>
  <c r="AA123" i="16" s="1"/>
  <c r="AA48" i="10"/>
  <c r="Z123" i="16" s="1"/>
  <c r="Z48" i="10"/>
  <c r="Y123" i="16" s="1"/>
  <c r="Y48" i="10"/>
  <c r="X123" i="16" s="1"/>
  <c r="X48" i="10"/>
  <c r="W123" i="16" s="1"/>
  <c r="W48" i="10"/>
  <c r="V123" i="16" s="1"/>
  <c r="V48" i="10"/>
  <c r="U123" i="16" s="1"/>
  <c r="U48" i="10"/>
  <c r="T123" i="16" s="1"/>
  <c r="T48" i="10"/>
  <c r="S123" i="16" s="1"/>
  <c r="S48" i="10"/>
  <c r="R123" i="16" s="1"/>
  <c r="R48" i="10"/>
  <c r="Q123" i="16" s="1"/>
  <c r="Q48" i="10"/>
  <c r="P123" i="16" s="1"/>
  <c r="P48" i="10"/>
  <c r="O123" i="16" s="1"/>
  <c r="O48" i="10"/>
  <c r="N123" i="16" s="1"/>
  <c r="N48" i="10"/>
  <c r="M123" i="16" s="1"/>
  <c r="M48" i="10"/>
  <c r="L123" i="16" s="1"/>
  <c r="L48" i="10"/>
  <c r="K123" i="16" s="1"/>
  <c r="K48" i="10"/>
  <c r="J123" i="16" s="1"/>
  <c r="J48" i="10"/>
  <c r="I123" i="16" s="1"/>
  <c r="I48" i="10"/>
  <c r="H123" i="16" s="1"/>
  <c r="H48" i="10"/>
  <c r="G123" i="16" s="1"/>
  <c r="G48" i="10"/>
  <c r="F123" i="16" s="1"/>
  <c r="F48" i="10"/>
  <c r="E123" i="16" s="1"/>
  <c r="E48" i="10"/>
  <c r="D123" i="16" s="1"/>
  <c r="E39" i="10"/>
  <c r="F39" i="10"/>
  <c r="G39" i="10"/>
  <c r="H39" i="10"/>
  <c r="I39" i="10"/>
  <c r="J39" i="10"/>
  <c r="K39" i="10"/>
  <c r="L39" i="10"/>
  <c r="M39" i="10"/>
  <c r="N39" i="10"/>
  <c r="O39" i="10"/>
  <c r="P39" i="10"/>
  <c r="Q39" i="10"/>
  <c r="R39" i="10"/>
  <c r="S39" i="10"/>
  <c r="T39" i="10"/>
  <c r="U39" i="10"/>
  <c r="V39" i="10"/>
  <c r="W39" i="10"/>
  <c r="X39" i="10"/>
  <c r="Y39" i="10"/>
  <c r="Z39" i="10"/>
  <c r="AA39" i="10"/>
  <c r="AB39" i="10"/>
  <c r="AC39" i="10"/>
  <c r="AD39" i="10"/>
  <c r="AE39" i="10"/>
  <c r="AF39" i="10"/>
  <c r="AG39" i="10"/>
  <c r="AH39" i="10"/>
  <c r="AI39" i="10"/>
  <c r="AJ39" i="10"/>
  <c r="AK39" i="10"/>
  <c r="AL39" i="10"/>
  <c r="AM39" i="10"/>
  <c r="D39" i="10"/>
  <c r="F36" i="9"/>
  <c r="E36" i="9"/>
  <c r="D36" i="9"/>
  <c r="F28" i="9"/>
  <c r="E28" i="9"/>
  <c r="D28" i="9"/>
  <c r="F18" i="9"/>
  <c r="F19" i="9"/>
  <c r="F20" i="9"/>
  <c r="E18" i="9"/>
  <c r="E19" i="9"/>
  <c r="E20" i="9"/>
  <c r="D20" i="9"/>
  <c r="D19" i="9"/>
  <c r="D18" i="9"/>
  <c r="F5" i="9"/>
  <c r="F6" i="10" s="1"/>
  <c r="E5" i="9"/>
  <c r="E6" i="10" s="1"/>
  <c r="D5" i="9"/>
  <c r="D6" i="10" s="1"/>
  <c r="B4" i="9"/>
  <c r="B4" i="10" s="1"/>
  <c r="B57" i="8"/>
  <c r="B56" i="8"/>
  <c r="B50" i="8"/>
  <c r="B51" i="8"/>
  <c r="B53" i="8"/>
  <c r="B54" i="8"/>
  <c r="B47" i="8"/>
  <c r="B9" i="17" s="1"/>
  <c r="B48" i="8"/>
  <c r="B10" i="17" s="1"/>
  <c r="B16" i="8"/>
  <c r="B18" i="8"/>
  <c r="B20" i="8"/>
  <c r="B21" i="8"/>
  <c r="B12" i="8"/>
  <c r="B11" i="8"/>
  <c r="B10" i="8"/>
  <c r="B27" i="6"/>
  <c r="J57" i="6"/>
  <c r="B57" i="6"/>
  <c r="B5" i="5"/>
  <c r="B4" i="4"/>
  <c r="D6" i="1"/>
  <c r="BK85" i="4" l="1"/>
  <c r="BK84" i="4"/>
  <c r="BK83" i="4"/>
  <c r="F31" i="3"/>
  <c r="G15" i="15" s="1"/>
  <c r="G31" i="3"/>
  <c r="H15" i="15" s="1"/>
  <c r="H31" i="3"/>
  <c r="I15" i="15" s="1"/>
  <c r="BK66" i="8"/>
  <c r="F7" i="14" s="1"/>
  <c r="A68" i="3"/>
  <c r="BQ197" i="2"/>
  <c r="BK71" i="3" s="1"/>
  <c r="BQ198" i="2"/>
  <c r="BK72" i="3" s="1"/>
  <c r="BQ199" i="2"/>
  <c r="BK73" i="3" s="1"/>
  <c r="C123" i="16"/>
  <c r="D45" i="10"/>
  <c r="L45" i="10"/>
  <c r="O45" i="10"/>
  <c r="K45" i="10"/>
  <c r="G45" i="10"/>
  <c r="N45" i="10"/>
  <c r="J45" i="10"/>
  <c r="F45" i="10"/>
  <c r="H45" i="10"/>
  <c r="M45" i="10"/>
  <c r="I45" i="10"/>
  <c r="E45" i="10"/>
  <c r="K57" i="6"/>
  <c r="K76" i="6" s="1"/>
  <c r="J76" i="6"/>
  <c r="D17" i="9"/>
  <c r="D22" i="9" s="1"/>
  <c r="D79" i="8"/>
  <c r="B7" i="5"/>
  <c r="B79" i="8"/>
  <c r="B22" i="8" s="1"/>
  <c r="BK53" i="9" l="1"/>
  <c r="F34" i="3"/>
  <c r="G34" i="3"/>
  <c r="H34" i="3"/>
  <c r="F35" i="3"/>
  <c r="G35" i="3"/>
  <c r="H35" i="3"/>
  <c r="F36" i="3"/>
  <c r="G36" i="3"/>
  <c r="H36" i="3"/>
  <c r="B19" i="14"/>
  <c r="B16" i="14"/>
  <c r="B17" i="14"/>
  <c r="B24" i="14"/>
  <c r="B27" i="14"/>
  <c r="B18" i="14"/>
  <c r="B22" i="14"/>
  <c r="B20" i="14"/>
  <c r="B25" i="14"/>
  <c r="B23" i="14"/>
  <c r="B21" i="14"/>
  <c r="B26" i="14"/>
  <c r="P45" i="10"/>
  <c r="R45" i="10"/>
  <c r="Q45" i="10"/>
  <c r="D4" i="5"/>
  <c r="F4" i="5"/>
  <c r="L57" i="6"/>
  <c r="L76" i="6" s="1"/>
  <c r="E79" i="8"/>
  <c r="S45" i="10" l="1"/>
  <c r="E4" i="5"/>
  <c r="M57" i="6"/>
  <c r="M76" i="6" s="1"/>
  <c r="F79" i="8"/>
  <c r="D36" i="5"/>
  <c r="E36" i="5"/>
  <c r="E34" i="5" s="1"/>
  <c r="D5" i="5" l="1"/>
  <c r="D34" i="5"/>
  <c r="T45" i="10"/>
  <c r="G4" i="5"/>
  <c r="N57" i="6"/>
  <c r="N76" i="6" s="1"/>
  <c r="F36" i="5"/>
  <c r="F34" i="5" s="1"/>
  <c r="I32" i="6"/>
  <c r="G79" i="8"/>
  <c r="J32" i="6"/>
  <c r="J30" i="6" s="1"/>
  <c r="E7" i="12" s="1"/>
  <c r="E5" i="5" l="1"/>
  <c r="E3" i="5" s="1"/>
  <c r="D3" i="5"/>
  <c r="I42" i="6"/>
  <c r="I30" i="6"/>
  <c r="D7" i="12" s="1"/>
  <c r="I5" i="6"/>
  <c r="I3" i="6" s="1"/>
  <c r="J5" i="6"/>
  <c r="J3" i="6" s="1"/>
  <c r="U45" i="10"/>
  <c r="H4" i="5"/>
  <c r="I50" i="6"/>
  <c r="I47" i="6"/>
  <c r="I46" i="6"/>
  <c r="I49" i="6"/>
  <c r="I52" i="6"/>
  <c r="I48" i="6"/>
  <c r="I51" i="6"/>
  <c r="I44" i="6"/>
  <c r="I43" i="6"/>
  <c r="I45" i="6"/>
  <c r="I41" i="6"/>
  <c r="I40" i="6"/>
  <c r="I39" i="6"/>
  <c r="I38" i="6"/>
  <c r="I37" i="6"/>
  <c r="I36" i="6"/>
  <c r="I35" i="6"/>
  <c r="J52" i="6"/>
  <c r="J51" i="6"/>
  <c r="J50" i="6"/>
  <c r="J49" i="6"/>
  <c r="J48" i="6"/>
  <c r="J46" i="6"/>
  <c r="J45" i="6"/>
  <c r="J44" i="6"/>
  <c r="J43" i="6"/>
  <c r="J35" i="6"/>
  <c r="J47" i="6"/>
  <c r="J41" i="6"/>
  <c r="J40" i="6"/>
  <c r="J39" i="6"/>
  <c r="J38" i="6"/>
  <c r="J37" i="6"/>
  <c r="J36" i="6"/>
  <c r="J42" i="6"/>
  <c r="O57" i="6"/>
  <c r="O76" i="6" s="1"/>
  <c r="D63" i="8"/>
  <c r="D61" i="8" s="1"/>
  <c r="E63" i="8"/>
  <c r="E61" i="8" s="1"/>
  <c r="G36" i="5"/>
  <c r="G34" i="5" s="1"/>
  <c r="H79" i="8"/>
  <c r="K32" i="6"/>
  <c r="K30" i="6" s="1"/>
  <c r="F7" i="12" s="1"/>
  <c r="F5" i="5" l="1"/>
  <c r="F3" i="5" s="1"/>
  <c r="C3" i="17"/>
  <c r="K5" i="6"/>
  <c r="K3" i="6" s="1"/>
  <c r="V45" i="10"/>
  <c r="P57" i="6"/>
  <c r="P76" i="6" s="1"/>
  <c r="D9" i="12"/>
  <c r="D67" i="8"/>
  <c r="K49" i="6"/>
  <c r="K52" i="6"/>
  <c r="K48" i="6"/>
  <c r="K51" i="6"/>
  <c r="K46" i="6"/>
  <c r="K45" i="6"/>
  <c r="K44" i="6"/>
  <c r="K43" i="6"/>
  <c r="K47" i="6"/>
  <c r="K41" i="6"/>
  <c r="K40" i="6"/>
  <c r="K39" i="6"/>
  <c r="K38" i="6"/>
  <c r="K37" i="6"/>
  <c r="K36" i="6"/>
  <c r="K35" i="6"/>
  <c r="K50" i="6"/>
  <c r="K42" i="6"/>
  <c r="I54" i="6"/>
  <c r="F63" i="8"/>
  <c r="F61" i="8" s="1"/>
  <c r="J54" i="6"/>
  <c r="E78" i="8" s="1"/>
  <c r="E104" i="8" s="1"/>
  <c r="I79" i="8"/>
  <c r="H36" i="5"/>
  <c r="H34" i="5" s="1"/>
  <c r="L32" i="6"/>
  <c r="L30" i="6" s="1"/>
  <c r="G7" i="12" s="1"/>
  <c r="G5" i="5" l="1"/>
  <c r="G3" i="5" s="1"/>
  <c r="D3" i="17"/>
  <c r="E3" i="17"/>
  <c r="H5" i="5"/>
  <c r="L5" i="6"/>
  <c r="L3" i="6" s="1"/>
  <c r="Q57" i="6"/>
  <c r="Q76" i="6" s="1"/>
  <c r="W45" i="10"/>
  <c r="L52" i="6"/>
  <c r="L48" i="6"/>
  <c r="L51" i="6"/>
  <c r="L47" i="6"/>
  <c r="L46" i="6"/>
  <c r="L50" i="6"/>
  <c r="L45" i="6"/>
  <c r="L44" i="6"/>
  <c r="L43" i="6"/>
  <c r="L42" i="6"/>
  <c r="L49" i="6"/>
  <c r="L40" i="6"/>
  <c r="L41" i="6"/>
  <c r="L39" i="6"/>
  <c r="L35" i="6"/>
  <c r="L38" i="6"/>
  <c r="L36" i="6"/>
  <c r="L37" i="6"/>
  <c r="K54" i="6"/>
  <c r="F78" i="8" s="1"/>
  <c r="F104" i="8" s="1"/>
  <c r="G63" i="8"/>
  <c r="G61" i="8" s="1"/>
  <c r="D49" i="9"/>
  <c r="E49" i="9"/>
  <c r="I36" i="5"/>
  <c r="I34" i="5" s="1"/>
  <c r="M32" i="6"/>
  <c r="M30" i="6" s="1"/>
  <c r="H7" i="12" s="1"/>
  <c r="J79" i="8"/>
  <c r="R57" i="6"/>
  <c r="R76" i="6" s="1"/>
  <c r="M5" i="6" l="1"/>
  <c r="M3" i="6" s="1"/>
  <c r="H3" i="5"/>
  <c r="G3" i="17"/>
  <c r="F3" i="17"/>
  <c r="X45" i="10"/>
  <c r="D73" i="8"/>
  <c r="D75" i="8" s="1"/>
  <c r="D76" i="8" s="1"/>
  <c r="E9" i="12"/>
  <c r="E67" i="8"/>
  <c r="M51" i="6"/>
  <c r="M47" i="6"/>
  <c r="M46" i="6"/>
  <c r="M50" i="6"/>
  <c r="M49" i="6"/>
  <c r="M52" i="6"/>
  <c r="M48" i="6"/>
  <c r="M44" i="6"/>
  <c r="M35" i="6"/>
  <c r="M45" i="6"/>
  <c r="M42" i="6"/>
  <c r="M43" i="6"/>
  <c r="M41" i="6"/>
  <c r="M40" i="6"/>
  <c r="M39" i="6"/>
  <c r="M38" i="6"/>
  <c r="M37" i="6"/>
  <c r="M36" i="6"/>
  <c r="L54" i="6"/>
  <c r="G78" i="8" s="1"/>
  <c r="G104" i="8" s="1"/>
  <c r="H63" i="8"/>
  <c r="H61" i="8" s="1"/>
  <c r="D48" i="9"/>
  <c r="D34" i="10"/>
  <c r="D32" i="10" s="1"/>
  <c r="E48" i="9"/>
  <c r="E34" i="10"/>
  <c r="E32" i="10" s="1"/>
  <c r="F49" i="9"/>
  <c r="K79" i="8"/>
  <c r="N32" i="6"/>
  <c r="N30" i="6" s="1"/>
  <c r="I7" i="12" s="1"/>
  <c r="J36" i="5"/>
  <c r="J34" i="5" s="1"/>
  <c r="S57" i="6"/>
  <c r="S76" i="6" s="1"/>
  <c r="Y45" i="10" l="1"/>
  <c r="E87" i="4"/>
  <c r="E70" i="8" s="1"/>
  <c r="N52" i="6"/>
  <c r="N51" i="6"/>
  <c r="N50" i="6"/>
  <c r="N49" i="6"/>
  <c r="N48" i="6"/>
  <c r="N47" i="6"/>
  <c r="N45" i="6"/>
  <c r="N44" i="6"/>
  <c r="N43" i="6"/>
  <c r="N46" i="6"/>
  <c r="N42" i="6"/>
  <c r="N36" i="6"/>
  <c r="N41" i="6"/>
  <c r="N40" i="6"/>
  <c r="N39" i="6"/>
  <c r="N38" i="6"/>
  <c r="N37" i="6"/>
  <c r="N35" i="6"/>
  <c r="M54" i="6"/>
  <c r="H78" i="8" s="1"/>
  <c r="H104" i="8" s="1"/>
  <c r="I63" i="8"/>
  <c r="I61" i="8" s="1"/>
  <c r="E8" i="12"/>
  <c r="F48" i="9"/>
  <c r="F34" i="10"/>
  <c r="F32" i="10" s="1"/>
  <c r="D8" i="12"/>
  <c r="G49" i="9"/>
  <c r="O32" i="6"/>
  <c r="O30" i="6" s="1"/>
  <c r="J7" i="12" s="1"/>
  <c r="K36" i="5"/>
  <c r="K34" i="5" s="1"/>
  <c r="L79" i="8"/>
  <c r="T57" i="6"/>
  <c r="T76" i="6" s="1"/>
  <c r="Z45" i="10" l="1"/>
  <c r="E73" i="8"/>
  <c r="E75" i="8" s="1"/>
  <c r="E76" i="8" s="1"/>
  <c r="F9" i="12"/>
  <c r="F67" i="8"/>
  <c r="O50" i="6"/>
  <c r="O49" i="6"/>
  <c r="O52" i="6"/>
  <c r="O48" i="6"/>
  <c r="O47" i="6"/>
  <c r="O45" i="6"/>
  <c r="O44" i="6"/>
  <c r="O43" i="6"/>
  <c r="O46" i="6"/>
  <c r="O41" i="6"/>
  <c r="O40" i="6"/>
  <c r="O39" i="6"/>
  <c r="O38" i="6"/>
  <c r="O37" i="6"/>
  <c r="O36" i="6"/>
  <c r="O35" i="6"/>
  <c r="O42" i="6"/>
  <c r="O51" i="6"/>
  <c r="N54" i="6"/>
  <c r="I78" i="8" s="1"/>
  <c r="I104" i="8" s="1"/>
  <c r="J63" i="8"/>
  <c r="J61" i="8" s="1"/>
  <c r="F8" i="12"/>
  <c r="G48" i="9"/>
  <c r="G34" i="10"/>
  <c r="G32" i="10" s="1"/>
  <c r="H49" i="9"/>
  <c r="M79" i="8"/>
  <c r="L36" i="5"/>
  <c r="L34" i="5" s="1"/>
  <c r="P32" i="6"/>
  <c r="P30" i="6" s="1"/>
  <c r="K7" i="12" s="1"/>
  <c r="U57" i="6"/>
  <c r="U76" i="6" s="1"/>
  <c r="AA45" i="10" l="1"/>
  <c r="F87" i="4"/>
  <c r="F70" i="8" s="1"/>
  <c r="P49" i="6"/>
  <c r="P52" i="6"/>
  <c r="P48" i="6"/>
  <c r="P47" i="6"/>
  <c r="P46" i="6"/>
  <c r="P51" i="6"/>
  <c r="P45" i="6"/>
  <c r="P44" i="6"/>
  <c r="P43" i="6"/>
  <c r="P42" i="6"/>
  <c r="P50" i="6"/>
  <c r="P40" i="6"/>
  <c r="P41" i="6"/>
  <c r="P36" i="6"/>
  <c r="P37" i="6"/>
  <c r="P38" i="6"/>
  <c r="P39" i="6"/>
  <c r="P35" i="6"/>
  <c r="K63" i="8"/>
  <c r="K61" i="8" s="1"/>
  <c r="O54" i="6"/>
  <c r="J78" i="8" s="1"/>
  <c r="J104" i="8" s="1"/>
  <c r="H48" i="9"/>
  <c r="H34" i="10"/>
  <c r="H32" i="10" s="1"/>
  <c r="G8" i="12"/>
  <c r="I49" i="9"/>
  <c r="M36" i="5"/>
  <c r="M34" i="5" s="1"/>
  <c r="Q32" i="6"/>
  <c r="Q30" i="6" s="1"/>
  <c r="L7" i="12" s="1"/>
  <c r="N79" i="8"/>
  <c r="V57" i="6"/>
  <c r="V76" i="6" s="1"/>
  <c r="E17" i="9" l="1"/>
  <c r="E22" i="9" s="1"/>
  <c r="AB45" i="10"/>
  <c r="F73" i="8"/>
  <c r="F75" i="8" s="1"/>
  <c r="F76" i="8" s="1"/>
  <c r="G67" i="8"/>
  <c r="G9" i="12"/>
  <c r="Q52" i="6"/>
  <c r="Q48" i="6"/>
  <c r="Q47" i="6"/>
  <c r="Q46" i="6"/>
  <c r="Q51" i="6"/>
  <c r="Q50" i="6"/>
  <c r="Q49" i="6"/>
  <c r="Q45" i="6"/>
  <c r="Q44" i="6"/>
  <c r="Q43" i="6"/>
  <c r="Q42" i="6"/>
  <c r="Q41" i="6"/>
  <c r="Q40" i="6"/>
  <c r="Q39" i="6"/>
  <c r="Q38" i="6"/>
  <c r="Q37" i="6"/>
  <c r="Q36" i="6"/>
  <c r="Q35" i="6"/>
  <c r="P54" i="6"/>
  <c r="K78" i="8" s="1"/>
  <c r="K104" i="8" s="1"/>
  <c r="L63" i="8"/>
  <c r="L61" i="8" s="1"/>
  <c r="I48" i="9"/>
  <c r="I34" i="10"/>
  <c r="I32" i="10" s="1"/>
  <c r="H8" i="12"/>
  <c r="J49" i="9"/>
  <c r="O79" i="8"/>
  <c r="R32" i="6"/>
  <c r="R30" i="6" s="1"/>
  <c r="M7" i="12" s="1"/>
  <c r="N36" i="5"/>
  <c r="N34" i="5" s="1"/>
  <c r="W57" i="6"/>
  <c r="W76" i="6" s="1"/>
  <c r="G87" i="4" l="1"/>
  <c r="G70" i="8" s="1"/>
  <c r="R52" i="6"/>
  <c r="R51" i="6"/>
  <c r="R50" i="6"/>
  <c r="R49" i="6"/>
  <c r="R48" i="6"/>
  <c r="R46" i="6"/>
  <c r="R45" i="6"/>
  <c r="R44" i="6"/>
  <c r="R43" i="6"/>
  <c r="R47" i="6"/>
  <c r="R35" i="6"/>
  <c r="R42" i="6"/>
  <c r="R41" i="6"/>
  <c r="R40" i="6"/>
  <c r="R39" i="6"/>
  <c r="R38" i="6"/>
  <c r="R37" i="6"/>
  <c r="R36" i="6"/>
  <c r="M63" i="8"/>
  <c r="M61" i="8" s="1"/>
  <c r="Q54" i="6"/>
  <c r="L78" i="8" s="1"/>
  <c r="L104" i="8" s="1"/>
  <c r="J48" i="9"/>
  <c r="J34" i="10"/>
  <c r="J32" i="10" s="1"/>
  <c r="I8" i="12"/>
  <c r="K49" i="9"/>
  <c r="P79" i="8"/>
  <c r="O36" i="5"/>
  <c r="O34" i="5" s="1"/>
  <c r="S32" i="6"/>
  <c r="S30" i="6" s="1"/>
  <c r="N7" i="12" s="1"/>
  <c r="X57" i="6"/>
  <c r="X76" i="6" s="1"/>
  <c r="AC45" i="10" l="1"/>
  <c r="G73" i="8"/>
  <c r="G75" i="8" s="1"/>
  <c r="G76" i="8" s="1"/>
  <c r="H67" i="8"/>
  <c r="H9" i="12"/>
  <c r="S51" i="6"/>
  <c r="S50" i="6"/>
  <c r="S49" i="6"/>
  <c r="S48" i="6"/>
  <c r="S46" i="6"/>
  <c r="S45" i="6"/>
  <c r="S44" i="6"/>
  <c r="S43" i="6"/>
  <c r="S47" i="6"/>
  <c r="S52" i="6"/>
  <c r="S42" i="6"/>
  <c r="S41" i="6"/>
  <c r="S40" i="6"/>
  <c r="S39" i="6"/>
  <c r="S38" i="6"/>
  <c r="S37" i="6"/>
  <c r="S36" i="6"/>
  <c r="S35" i="6"/>
  <c r="R54" i="6"/>
  <c r="M78" i="8" s="1"/>
  <c r="M104" i="8" s="1"/>
  <c r="N63" i="8"/>
  <c r="N61" i="8" s="1"/>
  <c r="K48" i="9"/>
  <c r="K34" i="10"/>
  <c r="K32" i="10" s="1"/>
  <c r="J8" i="12"/>
  <c r="L49" i="9"/>
  <c r="T32" i="6"/>
  <c r="T30" i="6" s="1"/>
  <c r="O7" i="12" s="1"/>
  <c r="Q79" i="8"/>
  <c r="P36" i="5"/>
  <c r="P34" i="5" s="1"/>
  <c r="Y57" i="6"/>
  <c r="Y76" i="6" s="1"/>
  <c r="AE45" i="10" l="1"/>
  <c r="AD45" i="10"/>
  <c r="I9" i="12"/>
  <c r="H87" i="4"/>
  <c r="H70" i="8" s="1"/>
  <c r="T50" i="6"/>
  <c r="T49" i="6"/>
  <c r="T47" i="6"/>
  <c r="T46" i="6"/>
  <c r="T52" i="6"/>
  <c r="T48" i="6"/>
  <c r="T45" i="6"/>
  <c r="T44" i="6"/>
  <c r="T43" i="6"/>
  <c r="T42" i="6"/>
  <c r="T51" i="6"/>
  <c r="T41" i="6"/>
  <c r="T40" i="6"/>
  <c r="T37" i="6"/>
  <c r="T38" i="6"/>
  <c r="T36" i="6"/>
  <c r="T39" i="6"/>
  <c r="T35" i="6"/>
  <c r="S54" i="6"/>
  <c r="N78" i="8" s="1"/>
  <c r="N104" i="8" s="1"/>
  <c r="O63" i="8"/>
  <c r="O61" i="8" s="1"/>
  <c r="K8" i="12"/>
  <c r="L48" i="9"/>
  <c r="L34" i="10"/>
  <c r="L32" i="10" s="1"/>
  <c r="M49" i="9"/>
  <c r="Q36" i="5"/>
  <c r="Q34" i="5" s="1"/>
  <c r="R79" i="8"/>
  <c r="U32" i="6"/>
  <c r="U30" i="6" s="1"/>
  <c r="P7" i="12" s="1"/>
  <c r="Z57" i="6"/>
  <c r="Z76" i="6" s="1"/>
  <c r="I67" i="8" l="1"/>
  <c r="H73" i="8"/>
  <c r="H75" i="8" s="1"/>
  <c r="H76" i="8" s="1"/>
  <c r="U49" i="6"/>
  <c r="U47" i="6"/>
  <c r="U46" i="6"/>
  <c r="U52" i="6"/>
  <c r="U48" i="6"/>
  <c r="U51" i="6"/>
  <c r="U50" i="6"/>
  <c r="U43" i="6"/>
  <c r="U45" i="6"/>
  <c r="U42" i="6"/>
  <c r="U44" i="6"/>
  <c r="U41" i="6"/>
  <c r="U40" i="6"/>
  <c r="U39" i="6"/>
  <c r="U38" i="6"/>
  <c r="U37" i="6"/>
  <c r="U36" i="6"/>
  <c r="U35" i="6"/>
  <c r="T54" i="6"/>
  <c r="O78" i="8" s="1"/>
  <c r="O104" i="8" s="1"/>
  <c r="P63" i="8"/>
  <c r="P61" i="8" s="1"/>
  <c r="L8" i="12"/>
  <c r="M48" i="9"/>
  <c r="M34" i="10"/>
  <c r="M32" i="10" s="1"/>
  <c r="N49" i="9"/>
  <c r="R36" i="5"/>
  <c r="R34" i="5" s="1"/>
  <c r="S79" i="8"/>
  <c r="V32" i="6"/>
  <c r="V30" i="6" s="1"/>
  <c r="Q7" i="12" s="1"/>
  <c r="AA57" i="6"/>
  <c r="AA76" i="6" s="1"/>
  <c r="AG45" i="10" l="1"/>
  <c r="AF45" i="10"/>
  <c r="I87" i="4"/>
  <c r="I70" i="8" s="1"/>
  <c r="I73" i="8" s="1"/>
  <c r="I75" i="8" s="1"/>
  <c r="I76" i="8" s="1"/>
  <c r="V52" i="6"/>
  <c r="V51" i="6"/>
  <c r="V50" i="6"/>
  <c r="V49" i="6"/>
  <c r="V48" i="6"/>
  <c r="V47" i="6"/>
  <c r="V45" i="6"/>
  <c r="V44" i="6"/>
  <c r="V43" i="6"/>
  <c r="V35" i="6"/>
  <c r="V41" i="6"/>
  <c r="V40" i="6"/>
  <c r="V39" i="6"/>
  <c r="V38" i="6"/>
  <c r="V37" i="6"/>
  <c r="V36" i="6"/>
  <c r="V42" i="6"/>
  <c r="V46" i="6"/>
  <c r="U54" i="6"/>
  <c r="P78" i="8" s="1"/>
  <c r="P104" i="8" s="1"/>
  <c r="Q63" i="8"/>
  <c r="Q61" i="8" s="1"/>
  <c r="M8" i="12"/>
  <c r="N48" i="9"/>
  <c r="N34" i="10"/>
  <c r="N32" i="10" s="1"/>
  <c r="O49" i="9"/>
  <c r="S36" i="5"/>
  <c r="S34" i="5" s="1"/>
  <c r="T79" i="8"/>
  <c r="W32" i="6"/>
  <c r="W30" i="6" s="1"/>
  <c r="R7" i="12" s="1"/>
  <c r="AB57" i="6"/>
  <c r="AB76" i="6" s="1"/>
  <c r="D5" i="13" l="1"/>
  <c r="AH45" i="10"/>
  <c r="J9" i="12"/>
  <c r="J67" i="8"/>
  <c r="W52" i="6"/>
  <c r="W48" i="6"/>
  <c r="W51" i="6"/>
  <c r="W50" i="6"/>
  <c r="W49" i="6"/>
  <c r="W47" i="6"/>
  <c r="W45" i="6"/>
  <c r="W44" i="6"/>
  <c r="W43" i="6"/>
  <c r="W46" i="6"/>
  <c r="W41" i="6"/>
  <c r="W40" i="6"/>
  <c r="W39" i="6"/>
  <c r="W38" i="6"/>
  <c r="W37" i="6"/>
  <c r="W36" i="6"/>
  <c r="W35" i="6"/>
  <c r="W42" i="6"/>
  <c r="R63" i="8"/>
  <c r="R61" i="8" s="1"/>
  <c r="V54" i="6"/>
  <c r="Q78" i="8" s="1"/>
  <c r="Q104" i="8" s="1"/>
  <c r="O48" i="9"/>
  <c r="O34" i="10"/>
  <c r="O32" i="10" s="1"/>
  <c r="N8" i="12"/>
  <c r="P49" i="9"/>
  <c r="U79" i="8"/>
  <c r="T36" i="5"/>
  <c r="T34" i="5" s="1"/>
  <c r="X32" i="6"/>
  <c r="X30" i="6" s="1"/>
  <c r="S7" i="12" s="1"/>
  <c r="AC57" i="6"/>
  <c r="AC76" i="6" s="1"/>
  <c r="D13" i="13" l="1"/>
  <c r="D8" i="13"/>
  <c r="AI45" i="10"/>
  <c r="J87" i="4"/>
  <c r="J70" i="8" s="1"/>
  <c r="J73" i="8" s="1"/>
  <c r="J75" i="8" s="1"/>
  <c r="J76" i="8" s="1"/>
  <c r="K9" i="12"/>
  <c r="X51" i="6"/>
  <c r="X50" i="6"/>
  <c r="X47" i="6"/>
  <c r="X46" i="6"/>
  <c r="X49" i="6"/>
  <c r="X45" i="6"/>
  <c r="X44" i="6"/>
  <c r="X43" i="6"/>
  <c r="X42" i="6"/>
  <c r="X52" i="6"/>
  <c r="X40" i="6"/>
  <c r="X48" i="6"/>
  <c r="X41" i="6"/>
  <c r="X38" i="6"/>
  <c r="X39" i="6"/>
  <c r="X35" i="6"/>
  <c r="X36" i="6"/>
  <c r="X37" i="6"/>
  <c r="W54" i="6"/>
  <c r="R78" i="8" s="1"/>
  <c r="R104" i="8" s="1"/>
  <c r="S63" i="8"/>
  <c r="S61" i="8" s="1"/>
  <c r="O8" i="12"/>
  <c r="P48" i="9"/>
  <c r="P34" i="10"/>
  <c r="P32" i="10" s="1"/>
  <c r="Q49" i="9"/>
  <c r="Y32" i="6"/>
  <c r="Y30" i="6" s="1"/>
  <c r="T7" i="12" s="1"/>
  <c r="V79" i="8"/>
  <c r="U36" i="5"/>
  <c r="U34" i="5" s="1"/>
  <c r="AD57" i="6"/>
  <c r="AD76" i="6" s="1"/>
  <c r="E13" i="13" l="1"/>
  <c r="F13" i="13"/>
  <c r="AJ45" i="10"/>
  <c r="K67" i="8"/>
  <c r="Y50" i="6"/>
  <c r="Y47" i="6"/>
  <c r="Y46" i="6"/>
  <c r="Y49" i="6"/>
  <c r="Y52" i="6"/>
  <c r="Y48" i="6"/>
  <c r="Y51" i="6"/>
  <c r="Y42" i="6"/>
  <c r="Y44" i="6"/>
  <c r="Y45" i="6"/>
  <c r="Y41" i="6"/>
  <c r="Y40" i="6"/>
  <c r="Y39" i="6"/>
  <c r="Y38" i="6"/>
  <c r="Y37" i="6"/>
  <c r="Y36" i="6"/>
  <c r="Y35" i="6"/>
  <c r="Y43" i="6"/>
  <c r="X54" i="6"/>
  <c r="S78" i="8" s="1"/>
  <c r="S104" i="8" s="1"/>
  <c r="T63" i="8"/>
  <c r="T61" i="8" s="1"/>
  <c r="P8" i="12"/>
  <c r="Q48" i="9"/>
  <c r="Q34" i="10"/>
  <c r="Q32" i="10" s="1"/>
  <c r="R49" i="9"/>
  <c r="V36" i="5"/>
  <c r="V34" i="5" s="1"/>
  <c r="Z32" i="6"/>
  <c r="Z30" i="6" s="1"/>
  <c r="U7" i="12" s="1"/>
  <c r="W79" i="8"/>
  <c r="AE57" i="6"/>
  <c r="AE76" i="6" s="1"/>
  <c r="G13" i="13" l="1"/>
  <c r="H13" i="13" s="1"/>
  <c r="AK45" i="10"/>
  <c r="K87" i="4"/>
  <c r="K70" i="8" s="1"/>
  <c r="K73" i="8" s="1"/>
  <c r="K75" i="8" s="1"/>
  <c r="K76" i="8" s="1"/>
  <c r="L9" i="12"/>
  <c r="Z52" i="6"/>
  <c r="Z51" i="6"/>
  <c r="Z50" i="6"/>
  <c r="Z49" i="6"/>
  <c r="Z48" i="6"/>
  <c r="Z46" i="6"/>
  <c r="Z45" i="6"/>
  <c r="Z44" i="6"/>
  <c r="Z43" i="6"/>
  <c r="Z41" i="6"/>
  <c r="Z40" i="6"/>
  <c r="Z39" i="6"/>
  <c r="Z38" i="6"/>
  <c r="Z37" i="6"/>
  <c r="Z36" i="6"/>
  <c r="Z35" i="6"/>
  <c r="Z47" i="6"/>
  <c r="Z42" i="6"/>
  <c r="U63" i="8"/>
  <c r="U61" i="8" s="1"/>
  <c r="Y54" i="6"/>
  <c r="T78" i="8" s="1"/>
  <c r="T104" i="8" s="1"/>
  <c r="R48" i="9"/>
  <c r="R34" i="10"/>
  <c r="R32" i="10" s="1"/>
  <c r="Q8" i="12"/>
  <c r="S49" i="9"/>
  <c r="X79" i="8"/>
  <c r="AA32" i="6"/>
  <c r="AA30" i="6" s="1"/>
  <c r="V7" i="12" s="1"/>
  <c r="W36" i="5"/>
  <c r="W34" i="5" s="1"/>
  <c r="AF57" i="6"/>
  <c r="AF76" i="6" s="1"/>
  <c r="D14" i="13" l="1"/>
  <c r="I13" i="13"/>
  <c r="AL45" i="10"/>
  <c r="L67" i="8"/>
  <c r="AA52" i="6"/>
  <c r="AA49" i="6"/>
  <c r="AA48" i="6"/>
  <c r="AA51" i="6"/>
  <c r="AA50" i="6"/>
  <c r="AA46" i="6"/>
  <c r="AA45" i="6"/>
  <c r="AA44" i="6"/>
  <c r="AA43" i="6"/>
  <c r="AA47" i="6"/>
  <c r="AA41" i="6"/>
  <c r="AA40" i="6"/>
  <c r="AA39" i="6"/>
  <c r="AA38" i="6"/>
  <c r="AA37" i="6"/>
  <c r="AA36" i="6"/>
  <c r="AA35" i="6"/>
  <c r="AA42" i="6"/>
  <c r="V63" i="8"/>
  <c r="V61" i="8" s="1"/>
  <c r="Z54" i="6"/>
  <c r="U78" i="8" s="1"/>
  <c r="U104" i="8" s="1"/>
  <c r="S48" i="9"/>
  <c r="S34" i="10"/>
  <c r="S32" i="10" s="1"/>
  <c r="R8" i="12"/>
  <c r="T49" i="9"/>
  <c r="X36" i="5"/>
  <c r="X34" i="5" s="1"/>
  <c r="AB32" i="6"/>
  <c r="AB30" i="6" s="1"/>
  <c r="W7" i="12" s="1"/>
  <c r="Y79" i="8"/>
  <c r="AG57" i="6"/>
  <c r="AG76" i="6" s="1"/>
  <c r="E14" i="13" l="1"/>
  <c r="F14" i="13"/>
  <c r="AM45" i="10"/>
  <c r="L87" i="4"/>
  <c r="L70" i="8" s="1"/>
  <c r="L73" i="8" s="1"/>
  <c r="L75" i="8" s="1"/>
  <c r="L76" i="8" s="1"/>
  <c r="M9" i="12"/>
  <c r="AB52" i="6"/>
  <c r="AB48" i="6"/>
  <c r="AB51" i="6"/>
  <c r="AB47" i="6"/>
  <c r="AB46" i="6"/>
  <c r="AB50" i="6"/>
  <c r="AB45" i="6"/>
  <c r="AB44" i="6"/>
  <c r="AB43" i="6"/>
  <c r="AB42" i="6"/>
  <c r="AB49" i="6"/>
  <c r="AB41" i="6"/>
  <c r="AB40" i="6"/>
  <c r="AB39" i="6"/>
  <c r="AB35" i="6"/>
  <c r="AB36" i="6"/>
  <c r="AB37" i="6"/>
  <c r="AB38" i="6"/>
  <c r="AA54" i="6"/>
  <c r="V78" i="8" s="1"/>
  <c r="V104" i="8" s="1"/>
  <c r="W63" i="8"/>
  <c r="W61" i="8" s="1"/>
  <c r="T48" i="9"/>
  <c r="T34" i="10"/>
  <c r="T32" i="10" s="1"/>
  <c r="S8" i="12"/>
  <c r="U49" i="9"/>
  <c r="Y36" i="5"/>
  <c r="Y34" i="5" s="1"/>
  <c r="Z79" i="8"/>
  <c r="AC32" i="6"/>
  <c r="AC30" i="6" s="1"/>
  <c r="X7" i="12" s="1"/>
  <c r="AH57" i="6"/>
  <c r="AH76" i="6" s="1"/>
  <c r="G14" i="13" l="1"/>
  <c r="H14" i="13" s="1"/>
  <c r="I14" i="13" s="1"/>
  <c r="F17" i="9"/>
  <c r="F22" i="9" s="1"/>
  <c r="M67" i="8"/>
  <c r="AC51" i="6"/>
  <c r="AC47" i="6"/>
  <c r="AC46" i="6"/>
  <c r="AC52" i="6"/>
  <c r="AC50" i="6"/>
  <c r="AC49" i="6"/>
  <c r="AC48" i="6"/>
  <c r="AC44" i="6"/>
  <c r="AC45" i="6"/>
  <c r="AC42" i="6"/>
  <c r="AC43" i="6"/>
  <c r="AC41" i="6"/>
  <c r="AC40" i="6"/>
  <c r="AC39" i="6"/>
  <c r="AC38" i="6"/>
  <c r="AC37" i="6"/>
  <c r="AC36" i="6"/>
  <c r="AC35" i="6"/>
  <c r="X63" i="8"/>
  <c r="X61" i="8" s="1"/>
  <c r="AB54" i="6"/>
  <c r="W78" i="8" s="1"/>
  <c r="W104" i="8" s="1"/>
  <c r="T8" i="12"/>
  <c r="U48" i="9"/>
  <c r="U34" i="10"/>
  <c r="U32" i="10" s="1"/>
  <c r="V49" i="9"/>
  <c r="Z36" i="5"/>
  <c r="Z34" i="5" s="1"/>
  <c r="AD32" i="6"/>
  <c r="AD30" i="6" s="1"/>
  <c r="Y7" i="12" s="1"/>
  <c r="AA79" i="8"/>
  <c r="AI57" i="6"/>
  <c r="AI76" i="6" s="1"/>
  <c r="D15" i="13" l="1"/>
  <c r="E15" i="13"/>
  <c r="F15" i="13"/>
  <c r="AN45" i="10"/>
  <c r="M87" i="4"/>
  <c r="M70" i="8" s="1"/>
  <c r="M73" i="8" s="1"/>
  <c r="M75" i="8" s="1"/>
  <c r="M76" i="8" s="1"/>
  <c r="N9" i="12"/>
  <c r="AD52" i="6"/>
  <c r="AD51" i="6"/>
  <c r="AD50" i="6"/>
  <c r="AD49" i="6"/>
  <c r="AD48" i="6"/>
  <c r="AD47" i="6"/>
  <c r="AD45" i="6"/>
  <c r="AD44" i="6"/>
  <c r="AD43" i="6"/>
  <c r="AD42" i="6"/>
  <c r="AD35" i="6"/>
  <c r="AD41" i="6"/>
  <c r="AD40" i="6"/>
  <c r="AD39" i="6"/>
  <c r="AD38" i="6"/>
  <c r="AD37" i="6"/>
  <c r="AD36" i="6"/>
  <c r="AD46" i="6"/>
  <c r="Y63" i="8"/>
  <c r="Y61" i="8" s="1"/>
  <c r="AC54" i="6"/>
  <c r="X78" i="8" s="1"/>
  <c r="X104" i="8" s="1"/>
  <c r="V48" i="9"/>
  <c r="V34" i="10"/>
  <c r="V32" i="10" s="1"/>
  <c r="U8" i="12"/>
  <c r="W49" i="9"/>
  <c r="AB79" i="8"/>
  <c r="AE32" i="6"/>
  <c r="AE30" i="6" s="1"/>
  <c r="Z7" i="12" s="1"/>
  <c r="AA36" i="5"/>
  <c r="AA34" i="5" s="1"/>
  <c r="AJ57" i="6"/>
  <c r="AJ76" i="6" s="1"/>
  <c r="G15" i="13" l="1"/>
  <c r="H15" i="13" s="1"/>
  <c r="D16" i="13" s="1"/>
  <c r="AO45" i="10"/>
  <c r="N67" i="8"/>
  <c r="AE52" i="6"/>
  <c r="AE50" i="6"/>
  <c r="AE49" i="6"/>
  <c r="AE48" i="6"/>
  <c r="AE51" i="6"/>
  <c r="AE47" i="6"/>
  <c r="AE45" i="6"/>
  <c r="AE44" i="6"/>
  <c r="AE43" i="6"/>
  <c r="AE46" i="6"/>
  <c r="AE41" i="6"/>
  <c r="AE40" i="6"/>
  <c r="AE39" i="6"/>
  <c r="AE38" i="6"/>
  <c r="AE37" i="6"/>
  <c r="AE36" i="6"/>
  <c r="AE35" i="6"/>
  <c r="AE42" i="6"/>
  <c r="AD54" i="6"/>
  <c r="Y78" i="8" s="1"/>
  <c r="Y104" i="8" s="1"/>
  <c r="Z63" i="8"/>
  <c r="Z61" i="8" s="1"/>
  <c r="W48" i="9"/>
  <c r="W34" i="10"/>
  <c r="W32" i="10" s="1"/>
  <c r="V8" i="12"/>
  <c r="X49" i="9"/>
  <c r="AF32" i="6"/>
  <c r="AF30" i="6" s="1"/>
  <c r="AA7" i="12" s="1"/>
  <c r="AB36" i="5"/>
  <c r="AB34" i="5" s="1"/>
  <c r="AC79" i="8"/>
  <c r="AK57" i="6"/>
  <c r="AK76" i="6" s="1"/>
  <c r="I15" i="13" l="1"/>
  <c r="E16" i="13"/>
  <c r="F16" i="13"/>
  <c r="AQ45" i="10"/>
  <c r="AP45" i="10"/>
  <c r="N87" i="4"/>
  <c r="N70" i="8" s="1"/>
  <c r="N73" i="8" s="1"/>
  <c r="N75" i="8" s="1"/>
  <c r="N76" i="8" s="1"/>
  <c r="O67" i="8"/>
  <c r="AF52" i="6"/>
  <c r="AF49" i="6"/>
  <c r="AF48" i="6"/>
  <c r="AF46" i="6"/>
  <c r="AF51" i="6"/>
  <c r="AF47" i="6"/>
  <c r="AF45" i="6"/>
  <c r="AF44" i="6"/>
  <c r="AF43" i="6"/>
  <c r="AF42" i="6"/>
  <c r="AF50" i="6"/>
  <c r="AF41" i="6"/>
  <c r="AF40" i="6"/>
  <c r="AF36" i="6"/>
  <c r="AF39" i="6"/>
  <c r="AF37" i="6"/>
  <c r="AF35" i="6"/>
  <c r="AF38" i="6"/>
  <c r="AA63" i="8"/>
  <c r="AA61" i="8" s="1"/>
  <c r="AE54" i="6"/>
  <c r="Z78" i="8" s="1"/>
  <c r="Z104" i="8" s="1"/>
  <c r="X48" i="9"/>
  <c r="X34" i="10"/>
  <c r="X32" i="10" s="1"/>
  <c r="W8" i="12"/>
  <c r="Y49" i="9"/>
  <c r="AG32" i="6"/>
  <c r="AG30" i="6" s="1"/>
  <c r="AB7" i="12" s="1"/>
  <c r="AC36" i="5"/>
  <c r="AC34" i="5" s="1"/>
  <c r="AD79" i="8"/>
  <c r="AL57" i="6"/>
  <c r="AL76" i="6" s="1"/>
  <c r="G16" i="13" l="1"/>
  <c r="H16" i="13" s="1"/>
  <c r="D17" i="13" s="1"/>
  <c r="I16" i="13"/>
  <c r="AR45" i="10"/>
  <c r="O9" i="12"/>
  <c r="AG52" i="6"/>
  <c r="AG48" i="6"/>
  <c r="AG46" i="6"/>
  <c r="AG51" i="6"/>
  <c r="AG47" i="6"/>
  <c r="AG50" i="6"/>
  <c r="AG49" i="6"/>
  <c r="AG45" i="6"/>
  <c r="AG43" i="6"/>
  <c r="AG42" i="6"/>
  <c r="AG41" i="6"/>
  <c r="AG40" i="6"/>
  <c r="AG39" i="6"/>
  <c r="AG38" i="6"/>
  <c r="AG37" i="6"/>
  <c r="AG36" i="6"/>
  <c r="AG35" i="6"/>
  <c r="AG44" i="6"/>
  <c r="AB63" i="8"/>
  <c r="AB61" i="8" s="1"/>
  <c r="AF54" i="6"/>
  <c r="AA78" i="8" s="1"/>
  <c r="AA104" i="8" s="1"/>
  <c r="Y48" i="9"/>
  <c r="Y34" i="10"/>
  <c r="Y32" i="10" s="1"/>
  <c r="X8" i="12"/>
  <c r="Z49" i="9"/>
  <c r="AD36" i="5"/>
  <c r="AD34" i="5" s="1"/>
  <c r="AE79" i="8"/>
  <c r="AH32" i="6"/>
  <c r="AH30" i="6" s="1"/>
  <c r="AC7" i="12" s="1"/>
  <c r="AM57" i="6"/>
  <c r="AM76" i="6" s="1"/>
  <c r="F17" i="13" l="1"/>
  <c r="E17" i="13"/>
  <c r="G17" i="13" s="1"/>
  <c r="H17" i="13" s="1"/>
  <c r="AS45" i="10"/>
  <c r="D11" i="9"/>
  <c r="O87" i="4"/>
  <c r="O70" i="8" s="1"/>
  <c r="O73" i="8" s="1"/>
  <c r="O75" i="8" s="1"/>
  <c r="O76" i="8" s="1"/>
  <c r="P9" i="12"/>
  <c r="AH52" i="6"/>
  <c r="AH51" i="6"/>
  <c r="AH50" i="6"/>
  <c r="AH49" i="6"/>
  <c r="AH48" i="6"/>
  <c r="AH47" i="6"/>
  <c r="AH46" i="6"/>
  <c r="AH45" i="6"/>
  <c r="AH44" i="6"/>
  <c r="AH43" i="6"/>
  <c r="AH42" i="6"/>
  <c r="AH41" i="6"/>
  <c r="AH40" i="6"/>
  <c r="AH39" i="6"/>
  <c r="AH38" i="6"/>
  <c r="AH37" i="6"/>
  <c r="AH36" i="6"/>
  <c r="AH35" i="6"/>
  <c r="AC63" i="8"/>
  <c r="AC61" i="8" s="1"/>
  <c r="AG54" i="6"/>
  <c r="AB78" i="8" s="1"/>
  <c r="AB104" i="8" s="1"/>
  <c r="Y8" i="12"/>
  <c r="Z48" i="9"/>
  <c r="Z34" i="10"/>
  <c r="Z32" i="10" s="1"/>
  <c r="AA49" i="9"/>
  <c r="AE36" i="5"/>
  <c r="AE34" i="5" s="1"/>
  <c r="AI32" i="6"/>
  <c r="AI30" i="6" s="1"/>
  <c r="AD7" i="12" s="1"/>
  <c r="AF79" i="8"/>
  <c r="AN57" i="6"/>
  <c r="AN76" i="6" s="1"/>
  <c r="D18" i="13" l="1"/>
  <c r="I17" i="13"/>
  <c r="AT45" i="10"/>
  <c r="P67" i="8"/>
  <c r="AI52" i="6"/>
  <c r="AI51" i="6"/>
  <c r="AI47" i="6"/>
  <c r="AI50" i="6"/>
  <c r="AI49" i="6"/>
  <c r="AI46" i="6"/>
  <c r="AI48" i="6"/>
  <c r="AI45" i="6"/>
  <c r="AI44" i="6"/>
  <c r="AI43" i="6"/>
  <c r="AI42" i="6"/>
  <c r="AI41" i="6"/>
  <c r="AI40" i="6"/>
  <c r="AI39" i="6"/>
  <c r="AI38" i="6"/>
  <c r="AI37" i="6"/>
  <c r="AI36" i="6"/>
  <c r="AI35" i="6"/>
  <c r="AH54" i="6"/>
  <c r="AC78" i="8" s="1"/>
  <c r="AC104" i="8" s="1"/>
  <c r="AD63" i="8"/>
  <c r="AD61" i="8" s="1"/>
  <c r="AA48" i="9"/>
  <c r="AA34" i="10"/>
  <c r="AA32" i="10" s="1"/>
  <c r="Z8" i="12"/>
  <c r="AB49" i="9"/>
  <c r="AJ32" i="6"/>
  <c r="AJ30" i="6" s="1"/>
  <c r="AE7" i="12" s="1"/>
  <c r="AF36" i="5"/>
  <c r="AF34" i="5" s="1"/>
  <c r="AG79" i="8"/>
  <c r="AO57" i="6"/>
  <c r="AO76" i="6" s="1"/>
  <c r="E18" i="13" l="1"/>
  <c r="F18" i="13"/>
  <c r="AU45" i="10"/>
  <c r="P87" i="4"/>
  <c r="P70" i="8" s="1"/>
  <c r="P73" i="8" s="1"/>
  <c r="P75" i="8" s="1"/>
  <c r="P76" i="8" s="1"/>
  <c r="AJ52" i="6"/>
  <c r="AJ50" i="6"/>
  <c r="AJ49" i="6"/>
  <c r="AJ46" i="6"/>
  <c r="AJ48" i="6"/>
  <c r="AJ45" i="6"/>
  <c r="AJ44" i="6"/>
  <c r="AJ43" i="6"/>
  <c r="AJ42" i="6"/>
  <c r="AJ40" i="6"/>
  <c r="AJ51" i="6"/>
  <c r="AJ47" i="6"/>
  <c r="AJ41" i="6"/>
  <c r="AJ37" i="6"/>
  <c r="AJ38" i="6"/>
  <c r="AJ35" i="6"/>
  <c r="AJ39" i="6"/>
  <c r="AJ36" i="6"/>
  <c r="AE63" i="8"/>
  <c r="AE61" i="8" s="1"/>
  <c r="AI54" i="6"/>
  <c r="AD78" i="8" s="1"/>
  <c r="AD104" i="8" s="1"/>
  <c r="AA8" i="12"/>
  <c r="AB48" i="9"/>
  <c r="AB34" i="10"/>
  <c r="AB32" i="10" s="1"/>
  <c r="AC49" i="9"/>
  <c r="AH79" i="8"/>
  <c r="AK32" i="6"/>
  <c r="AK30" i="6" s="1"/>
  <c r="AF7" i="12" s="1"/>
  <c r="AG36" i="5"/>
  <c r="AG34" i="5" s="1"/>
  <c r="AP57" i="6"/>
  <c r="AP76" i="6" s="1"/>
  <c r="G18" i="13" l="1"/>
  <c r="H18" i="13" s="1"/>
  <c r="AV45" i="10"/>
  <c r="Q67" i="8"/>
  <c r="Q9" i="12"/>
  <c r="AK49" i="6"/>
  <c r="AK46" i="6"/>
  <c r="AK48" i="6"/>
  <c r="AK51" i="6"/>
  <c r="AK52" i="6"/>
  <c r="AK50" i="6"/>
  <c r="AK47" i="6"/>
  <c r="AK43" i="6"/>
  <c r="AK44" i="6"/>
  <c r="AK41" i="6"/>
  <c r="AK40" i="6"/>
  <c r="AK39" i="6"/>
  <c r="AK38" i="6"/>
  <c r="AK37" i="6"/>
  <c r="AK36" i="6"/>
  <c r="AK35" i="6"/>
  <c r="AK45" i="6"/>
  <c r="AK42" i="6"/>
  <c r="AF63" i="8"/>
  <c r="AF61" i="8" s="1"/>
  <c r="AJ54" i="6"/>
  <c r="AE78" i="8" s="1"/>
  <c r="AE104" i="8" s="1"/>
  <c r="AB8" i="12"/>
  <c r="AC48" i="9"/>
  <c r="AC34" i="10"/>
  <c r="AC32" i="10" s="1"/>
  <c r="AD49" i="9"/>
  <c r="AI79" i="8"/>
  <c r="AL32" i="6"/>
  <c r="AL30" i="6" s="1"/>
  <c r="AG7" i="12" s="1"/>
  <c r="AH36" i="5"/>
  <c r="AH34" i="5" s="1"/>
  <c r="AQ57" i="6"/>
  <c r="AQ76" i="6" s="1"/>
  <c r="I18" i="13" l="1"/>
  <c r="D19" i="13"/>
  <c r="Q87" i="4"/>
  <c r="Q70" i="8" s="1"/>
  <c r="Q73" i="8" s="1"/>
  <c r="Q75" i="8" s="1"/>
  <c r="Q76" i="8" s="1"/>
  <c r="AL52" i="6"/>
  <c r="AL51" i="6"/>
  <c r="AL50" i="6"/>
  <c r="AL49" i="6"/>
  <c r="AL48" i="6"/>
  <c r="AL47" i="6"/>
  <c r="AL45" i="6"/>
  <c r="AL44" i="6"/>
  <c r="AL43" i="6"/>
  <c r="AL35" i="6"/>
  <c r="AL46" i="6"/>
  <c r="AL41" i="6"/>
  <c r="AL40" i="6"/>
  <c r="AL39" i="6"/>
  <c r="AL38" i="6"/>
  <c r="AL37" i="6"/>
  <c r="AL36" i="6"/>
  <c r="AL42" i="6"/>
  <c r="AG63" i="8"/>
  <c r="AG61" i="8" s="1"/>
  <c r="AK54" i="6"/>
  <c r="AF78" i="8" s="1"/>
  <c r="AF104" i="8" s="1"/>
  <c r="AD48" i="9"/>
  <c r="AD34" i="10"/>
  <c r="AD32" i="10" s="1"/>
  <c r="AC8" i="12"/>
  <c r="AE49" i="9"/>
  <c r="AJ79" i="8"/>
  <c r="AM32" i="6"/>
  <c r="AM30" i="6" s="1"/>
  <c r="AH7" i="12" s="1"/>
  <c r="AI36" i="5"/>
  <c r="AI34" i="5" s="1"/>
  <c r="AR57" i="6"/>
  <c r="F19" i="13" l="1"/>
  <c r="E19" i="13"/>
  <c r="G19" i="13" s="1"/>
  <c r="H19" i="13" s="1"/>
  <c r="AW45" i="10"/>
  <c r="AX45" i="10"/>
  <c r="R9" i="12"/>
  <c r="R67" i="8"/>
  <c r="AM52" i="6"/>
  <c r="AM48" i="6"/>
  <c r="AM51" i="6"/>
  <c r="AM47" i="6"/>
  <c r="AM50" i="6"/>
  <c r="AM49" i="6"/>
  <c r="AM45" i="6"/>
  <c r="AM44" i="6"/>
  <c r="AM43" i="6"/>
  <c r="AM46" i="6"/>
  <c r="AM41" i="6"/>
  <c r="AM40" i="6"/>
  <c r="AM39" i="6"/>
  <c r="AM38" i="6"/>
  <c r="AM37" i="6"/>
  <c r="AM36" i="6"/>
  <c r="AM35" i="6"/>
  <c r="AM42" i="6"/>
  <c r="AL54" i="6"/>
  <c r="AG78" i="8" s="1"/>
  <c r="AG104" i="8" s="1"/>
  <c r="AH63" i="8"/>
  <c r="AH61" i="8" s="1"/>
  <c r="AR76" i="6"/>
  <c r="AS57" i="6"/>
  <c r="AE48" i="9"/>
  <c r="AE34" i="10"/>
  <c r="AE32" i="10" s="1"/>
  <c r="AD8" i="12"/>
  <c r="AF49" i="9"/>
  <c r="AN32" i="6"/>
  <c r="AN30" i="6" s="1"/>
  <c r="AI7" i="12" s="1"/>
  <c r="AK79" i="8"/>
  <c r="AJ36" i="5"/>
  <c r="AJ34" i="5" s="1"/>
  <c r="I19" i="13" l="1"/>
  <c r="D20" i="13"/>
  <c r="AY45" i="10"/>
  <c r="R87" i="4"/>
  <c r="R70" i="8" s="1"/>
  <c r="R73" i="8" s="1"/>
  <c r="R75" i="8" s="1"/>
  <c r="R76" i="8" s="1"/>
  <c r="AN52" i="6"/>
  <c r="AN51" i="6"/>
  <c r="AN47" i="6"/>
  <c r="AN50" i="6"/>
  <c r="AN46" i="6"/>
  <c r="AN49" i="6"/>
  <c r="AN48" i="6"/>
  <c r="AN45" i="6"/>
  <c r="AN44" i="6"/>
  <c r="AN43" i="6"/>
  <c r="AN42" i="6"/>
  <c r="AN41" i="6"/>
  <c r="AN40" i="6"/>
  <c r="AN38" i="6"/>
  <c r="AN35" i="6"/>
  <c r="AN37" i="6"/>
  <c r="AN39" i="6"/>
  <c r="AN36" i="6"/>
  <c r="AM54" i="6"/>
  <c r="AH78" i="8" s="1"/>
  <c r="AH104" i="8" s="1"/>
  <c r="AI63" i="8"/>
  <c r="AI61" i="8" s="1"/>
  <c r="AT57" i="6"/>
  <c r="AS76" i="6"/>
  <c r="AF48" i="9"/>
  <c r="AF34" i="10"/>
  <c r="AF32" i="10" s="1"/>
  <c r="AE8" i="12"/>
  <c r="AG49" i="9"/>
  <c r="AK36" i="5"/>
  <c r="AK34" i="5" s="1"/>
  <c r="AL79" i="8"/>
  <c r="AO32" i="6"/>
  <c r="AO30" i="6" s="1"/>
  <c r="AJ7" i="12" s="1"/>
  <c r="E20" i="13" l="1"/>
  <c r="F20" i="13"/>
  <c r="G17" i="9"/>
  <c r="G22" i="9" s="1"/>
  <c r="S67" i="8"/>
  <c r="S9" i="12"/>
  <c r="AN79" i="8"/>
  <c r="AO50" i="6"/>
  <c r="AO46" i="6"/>
  <c r="AO49" i="6"/>
  <c r="AO52" i="6"/>
  <c r="AO48" i="6"/>
  <c r="AO47" i="6"/>
  <c r="AO51" i="6"/>
  <c r="AO42" i="6"/>
  <c r="AO43" i="6"/>
  <c r="AO44" i="6"/>
  <c r="AO45" i="6"/>
  <c r="AO41" i="6"/>
  <c r="AO40" i="6"/>
  <c r="AO39" i="6"/>
  <c r="AO38" i="6"/>
  <c r="AO37" i="6"/>
  <c r="AO36" i="6"/>
  <c r="AO35" i="6"/>
  <c r="AN54" i="6"/>
  <c r="AI78" i="8" s="1"/>
  <c r="AI104" i="8" s="1"/>
  <c r="AJ63" i="8"/>
  <c r="AJ61" i="8" s="1"/>
  <c r="AU57" i="6"/>
  <c r="AT76" i="6"/>
  <c r="AF8" i="12"/>
  <c r="AG48" i="9"/>
  <c r="AG34" i="10"/>
  <c r="AG32" i="10" s="1"/>
  <c r="AH49" i="9"/>
  <c r="AM79" i="8"/>
  <c r="AP32" i="6"/>
  <c r="AP30" i="6" s="1"/>
  <c r="AK7" i="12" s="1"/>
  <c r="AL36" i="5"/>
  <c r="AL34" i="5" s="1"/>
  <c r="G20" i="13" l="1"/>
  <c r="H20" i="13" s="1"/>
  <c r="AZ45" i="10"/>
  <c r="BA45" i="10"/>
  <c r="S87" i="4"/>
  <c r="S70" i="8" s="1"/>
  <c r="S73" i="8" s="1"/>
  <c r="S75" i="8" s="1"/>
  <c r="S76" i="8" s="1"/>
  <c r="AN36" i="5"/>
  <c r="AN34" i="5" s="1"/>
  <c r="AO79" i="8"/>
  <c r="AP52" i="6"/>
  <c r="AP51" i="6"/>
  <c r="AP50" i="6"/>
  <c r="AP49" i="6"/>
  <c r="AP48" i="6"/>
  <c r="AP47" i="6"/>
  <c r="AP46" i="6"/>
  <c r="AP45" i="6"/>
  <c r="AP44" i="6"/>
  <c r="AP43" i="6"/>
  <c r="AP42" i="6"/>
  <c r="AP41" i="6"/>
  <c r="AP40" i="6"/>
  <c r="AP39" i="6"/>
  <c r="AP38" i="6"/>
  <c r="AP37" i="6"/>
  <c r="AP36" i="6"/>
  <c r="AP35" i="6"/>
  <c r="AK63" i="8"/>
  <c r="AK61" i="8" s="1"/>
  <c r="AO54" i="6"/>
  <c r="AJ78" i="8" s="1"/>
  <c r="AJ104" i="8" s="1"/>
  <c r="AV57" i="6"/>
  <c r="AU76" i="6"/>
  <c r="AG8" i="12"/>
  <c r="AH48" i="9"/>
  <c r="AH34" i="10"/>
  <c r="AH32" i="10" s="1"/>
  <c r="AI49" i="9"/>
  <c r="AQ32" i="6"/>
  <c r="AQ30" i="6" s="1"/>
  <c r="AL7" i="12" s="1"/>
  <c r="I20" i="13" l="1"/>
  <c r="D21" i="13"/>
  <c r="T67" i="8"/>
  <c r="T9" i="12"/>
  <c r="AO36" i="5"/>
  <c r="AO34" i="5" s="1"/>
  <c r="AP79" i="8"/>
  <c r="AS32" i="6"/>
  <c r="AS30" i="6" s="1"/>
  <c r="AN7" i="12" s="1"/>
  <c r="AQ52" i="6"/>
  <c r="AQ49" i="6"/>
  <c r="AQ48" i="6"/>
  <c r="AQ51" i="6"/>
  <c r="AQ47" i="6"/>
  <c r="AQ46" i="6"/>
  <c r="AQ50" i="6"/>
  <c r="AQ45" i="6"/>
  <c r="AQ44" i="6"/>
  <c r="AQ43" i="6"/>
  <c r="AQ41" i="6"/>
  <c r="AQ40" i="6"/>
  <c r="AQ39" i="6"/>
  <c r="AQ38" i="6"/>
  <c r="AQ37" i="6"/>
  <c r="AQ36" i="6"/>
  <c r="AQ35" i="6"/>
  <c r="AQ42" i="6"/>
  <c r="AP54" i="6"/>
  <c r="AK78" i="8" s="1"/>
  <c r="AK104" i="8" s="1"/>
  <c r="AL63" i="8"/>
  <c r="AL61" i="8" s="1"/>
  <c r="AW57" i="6"/>
  <c r="AV76" i="6"/>
  <c r="AI48" i="9"/>
  <c r="AI34" i="10"/>
  <c r="AI32" i="10" s="1"/>
  <c r="AH8" i="12"/>
  <c r="AJ49" i="9"/>
  <c r="AM36" i="5"/>
  <c r="AM34" i="5" s="1"/>
  <c r="E21" i="13" l="1"/>
  <c r="F21" i="13"/>
  <c r="AO11" i="12"/>
  <c r="BB45" i="10"/>
  <c r="T87" i="4"/>
  <c r="T70" i="8" s="1"/>
  <c r="T73" i="8" s="1"/>
  <c r="T75" i="8" s="1"/>
  <c r="T76" i="8" s="1"/>
  <c r="AP11" i="12"/>
  <c r="AT32" i="6"/>
  <c r="AT30" i="6" s="1"/>
  <c r="AO7" i="12" s="1"/>
  <c r="AS45" i="6"/>
  <c r="AS42" i="6"/>
  <c r="AS37" i="6"/>
  <c r="AS44" i="6"/>
  <c r="AS41" i="6"/>
  <c r="AS36" i="6"/>
  <c r="AS51" i="6"/>
  <c r="AS40" i="6"/>
  <c r="AN63" i="8"/>
  <c r="AN61" i="8" s="1"/>
  <c r="AS39" i="6"/>
  <c r="AS46" i="6"/>
  <c r="AS48" i="6"/>
  <c r="AS38" i="6"/>
  <c r="AS52" i="6"/>
  <c r="AS49" i="6"/>
  <c r="AS43" i="6"/>
  <c r="AS47" i="6"/>
  <c r="AS50" i="6"/>
  <c r="AS35" i="6"/>
  <c r="AQ79" i="8"/>
  <c r="AP36" i="5"/>
  <c r="AP34" i="5" s="1"/>
  <c r="AQ54" i="6"/>
  <c r="AL78" i="8" s="1"/>
  <c r="AL104" i="8" s="1"/>
  <c r="AX57" i="6"/>
  <c r="AW76" i="6"/>
  <c r="AJ48" i="9"/>
  <c r="AJ34" i="10"/>
  <c r="AJ32" i="10" s="1"/>
  <c r="AI8" i="12"/>
  <c r="AK49" i="9"/>
  <c r="AR32" i="6"/>
  <c r="AR30" i="6" s="1"/>
  <c r="AM7" i="12" s="1"/>
  <c r="G21" i="13" l="1"/>
  <c r="H21" i="13" s="1"/>
  <c r="BC45" i="10"/>
  <c r="BD45" i="10"/>
  <c r="U67" i="8"/>
  <c r="U9" i="12"/>
  <c r="AS54" i="6"/>
  <c r="AN78" i="8" s="1"/>
  <c r="AN104" i="8" s="1"/>
  <c r="AU32" i="6"/>
  <c r="AU30" i="6" s="1"/>
  <c r="AP7" i="12" s="1"/>
  <c r="AT48" i="6"/>
  <c r="AT46" i="6"/>
  <c r="AT39" i="6"/>
  <c r="AO63" i="8"/>
  <c r="AO61" i="8" s="1"/>
  <c r="AT44" i="6"/>
  <c r="AT45" i="6"/>
  <c r="AT37" i="6"/>
  <c r="AT41" i="6"/>
  <c r="AT36" i="6"/>
  <c r="AT51" i="6"/>
  <c r="AT42" i="6"/>
  <c r="AT40" i="6"/>
  <c r="AT38" i="6"/>
  <c r="AT52" i="6"/>
  <c r="AT49" i="6"/>
  <c r="AT43" i="6"/>
  <c r="AT47" i="6"/>
  <c r="AT50" i="6"/>
  <c r="AT35" i="6"/>
  <c r="AQ11" i="12"/>
  <c r="AQ36" i="5"/>
  <c r="AQ34" i="5" s="1"/>
  <c r="AR79" i="8"/>
  <c r="AN49" i="9"/>
  <c r="AR52" i="6"/>
  <c r="AR48" i="6"/>
  <c r="AR51" i="6"/>
  <c r="AR47" i="6"/>
  <c r="AR46" i="6"/>
  <c r="AR50" i="6"/>
  <c r="AR49" i="6"/>
  <c r="AR45" i="6"/>
  <c r="AR44" i="6"/>
  <c r="AR43" i="6"/>
  <c r="AR42" i="6"/>
  <c r="AR40" i="6"/>
  <c r="AR41" i="6"/>
  <c r="AR39" i="6"/>
  <c r="AR35" i="6"/>
  <c r="AR38" i="6"/>
  <c r="AR36" i="6"/>
  <c r="AR37" i="6"/>
  <c r="AM63" i="8"/>
  <c r="AM61" i="8" s="1"/>
  <c r="AY57" i="6"/>
  <c r="AX76" i="6"/>
  <c r="AK48" i="9"/>
  <c r="AK34" i="10"/>
  <c r="AK32" i="10" s="1"/>
  <c r="AJ8" i="12"/>
  <c r="AL49" i="9"/>
  <c r="I21" i="13" l="1"/>
  <c r="D22" i="13"/>
  <c r="AN69" i="9"/>
  <c r="AN54" i="9"/>
  <c r="BE45" i="10"/>
  <c r="U87" i="4"/>
  <c r="U70" i="8" s="1"/>
  <c r="U73" i="8" s="1"/>
  <c r="U75" i="8" s="1"/>
  <c r="U76" i="8" s="1"/>
  <c r="AT54" i="6"/>
  <c r="AO78" i="8" s="1"/>
  <c r="AO104" i="8" s="1"/>
  <c r="AO49" i="9"/>
  <c r="AU44" i="6"/>
  <c r="AU41" i="6"/>
  <c r="AU36" i="6"/>
  <c r="AP63" i="8"/>
  <c r="AP61" i="8" s="1"/>
  <c r="AU40" i="6"/>
  <c r="AU42" i="6"/>
  <c r="AU48" i="6"/>
  <c r="AU46" i="6"/>
  <c r="AU39" i="6"/>
  <c r="AU37" i="6"/>
  <c r="AU51" i="6"/>
  <c r="AU45" i="6"/>
  <c r="AU38" i="6"/>
  <c r="AU52" i="6"/>
  <c r="AU49" i="6"/>
  <c r="AU43" i="6"/>
  <c r="AU47" i="6"/>
  <c r="AU50" i="6"/>
  <c r="AU35" i="6"/>
  <c r="AN34" i="10"/>
  <c r="AN32" i="10" s="1"/>
  <c r="AN48" i="9"/>
  <c r="AV32" i="6"/>
  <c r="AV30" i="6" s="1"/>
  <c r="AQ7" i="12" s="1"/>
  <c r="AR11" i="12"/>
  <c r="AR36" i="5"/>
  <c r="AR34" i="5" s="1"/>
  <c r="AS79" i="8"/>
  <c r="AR54" i="6"/>
  <c r="AM78" i="8" s="1"/>
  <c r="AM104" i="8" s="1"/>
  <c r="AZ57" i="6"/>
  <c r="AY76" i="6"/>
  <c r="AK8" i="12"/>
  <c r="AL48" i="9"/>
  <c r="AL34" i="10"/>
  <c r="AL32" i="10" s="1"/>
  <c r="E22" i="13" l="1"/>
  <c r="F22" i="13"/>
  <c r="AO69" i="9"/>
  <c r="AO54" i="9"/>
  <c r="BF45" i="10"/>
  <c r="V67" i="8"/>
  <c r="V9" i="12"/>
  <c r="AU54" i="6"/>
  <c r="AP78" i="8" s="1"/>
  <c r="AP104" i="8" s="1"/>
  <c r="AW32" i="6"/>
  <c r="AW30" i="6" s="1"/>
  <c r="AR7" i="12" s="1"/>
  <c r="AS36" i="5"/>
  <c r="AS34" i="5" s="1"/>
  <c r="AT79" i="8"/>
  <c r="AV51" i="6"/>
  <c r="AV41" i="6"/>
  <c r="AV36" i="6"/>
  <c r="AQ63" i="8"/>
  <c r="AQ61" i="8" s="1"/>
  <c r="AV44" i="6"/>
  <c r="AV45" i="6"/>
  <c r="AV37" i="6"/>
  <c r="AV48" i="6"/>
  <c r="AV40" i="6"/>
  <c r="AV46" i="6"/>
  <c r="AV42" i="6"/>
  <c r="AV39" i="6"/>
  <c r="AV52" i="6"/>
  <c r="AV38" i="6"/>
  <c r="AV49" i="6"/>
  <c r="AV43" i="6"/>
  <c r="AV47" i="6"/>
  <c r="AV50" i="6"/>
  <c r="AV35" i="6"/>
  <c r="AP49" i="9"/>
  <c r="AN8" i="12"/>
  <c r="AO34" i="10"/>
  <c r="AO32" i="10" s="1"/>
  <c r="AO48" i="9"/>
  <c r="AS11" i="12"/>
  <c r="BA57" i="6"/>
  <c r="AZ76" i="6"/>
  <c r="AL8" i="12"/>
  <c r="AM49" i="9"/>
  <c r="G22" i="13" l="1"/>
  <c r="H22" i="13" s="1"/>
  <c r="D23" i="13"/>
  <c r="I22" i="13"/>
  <c r="AP69" i="9"/>
  <c r="AP54" i="9"/>
  <c r="V87" i="4"/>
  <c r="V70" i="8" s="1"/>
  <c r="V73" i="8" s="1"/>
  <c r="V75" i="8" s="1"/>
  <c r="V76" i="8" s="1"/>
  <c r="AV54" i="6"/>
  <c r="AQ78" i="8" s="1"/>
  <c r="AQ104" i="8" s="1"/>
  <c r="AQ49" i="9"/>
  <c r="AU79" i="8"/>
  <c r="AT11" i="12"/>
  <c r="AX32" i="6"/>
  <c r="AX30" i="6" s="1"/>
  <c r="AS7" i="12" s="1"/>
  <c r="AT36" i="5"/>
  <c r="AT34" i="5" s="1"/>
  <c r="AP34" i="10"/>
  <c r="AP32" i="10" s="1"/>
  <c r="AP48" i="9"/>
  <c r="AW45" i="6"/>
  <c r="AW41" i="6"/>
  <c r="AW37" i="6"/>
  <c r="AW51" i="6"/>
  <c r="AW36" i="6"/>
  <c r="AR63" i="8"/>
  <c r="AR61" i="8" s="1"/>
  <c r="AW48" i="6"/>
  <c r="AW42" i="6"/>
  <c r="AW40" i="6"/>
  <c r="AW44" i="6"/>
  <c r="AW46" i="6"/>
  <c r="AW39" i="6"/>
  <c r="AW52" i="6"/>
  <c r="AW38" i="6"/>
  <c r="AW49" i="6"/>
  <c r="AW43" i="6"/>
  <c r="AW47" i="6"/>
  <c r="AW50" i="6"/>
  <c r="AW35" i="6"/>
  <c r="AO8" i="12"/>
  <c r="BB57" i="6"/>
  <c r="BA76" i="6"/>
  <c r="AM48" i="9"/>
  <c r="AM34" i="10"/>
  <c r="AM32" i="10" s="1"/>
  <c r="E23" i="13" l="1"/>
  <c r="F23" i="13"/>
  <c r="AQ69" i="9"/>
  <c r="AQ54" i="9"/>
  <c r="BG45" i="10"/>
  <c r="W67" i="8"/>
  <c r="W9" i="12"/>
  <c r="AW54" i="6"/>
  <c r="AR78" i="8" s="1"/>
  <c r="AR104" i="8" s="1"/>
  <c r="AV79" i="8"/>
  <c r="AR49" i="9"/>
  <c r="AU36" i="5"/>
  <c r="AU34" i="5" s="1"/>
  <c r="AU11" i="12"/>
  <c r="AP8" i="12"/>
  <c r="AX48" i="6"/>
  <c r="AX37" i="6"/>
  <c r="AX45" i="6"/>
  <c r="AX42" i="6"/>
  <c r="AX36" i="6"/>
  <c r="AX46" i="6"/>
  <c r="AX40" i="6"/>
  <c r="AX41" i="6"/>
  <c r="AX39" i="6"/>
  <c r="AS63" i="8"/>
  <c r="AS61" i="8" s="1"/>
  <c r="AX44" i="6"/>
  <c r="AX51" i="6"/>
  <c r="AX38" i="6"/>
  <c r="AX52" i="6"/>
  <c r="AX49" i="6"/>
  <c r="AX43" i="6"/>
  <c r="AX47" i="6"/>
  <c r="AX50" i="6"/>
  <c r="AX35" i="6"/>
  <c r="AQ34" i="10"/>
  <c r="AQ32" i="10" s="1"/>
  <c r="AQ48" i="9"/>
  <c r="AY32" i="6"/>
  <c r="AY30" i="6" s="1"/>
  <c r="AT7" i="12" s="1"/>
  <c r="BC57" i="6"/>
  <c r="BB76" i="6"/>
  <c r="AM8" i="12"/>
  <c r="G23" i="13" l="1"/>
  <c r="H23" i="13" s="1"/>
  <c r="D24" i="13"/>
  <c r="I23" i="13"/>
  <c r="AR69" i="9"/>
  <c r="AR54" i="9"/>
  <c r="BH45" i="10"/>
  <c r="BI45" i="10"/>
  <c r="W87" i="4"/>
  <c r="W70" i="8" s="1"/>
  <c r="W73" i="8" s="1"/>
  <c r="W75" i="8" s="1"/>
  <c r="W76" i="8" s="1"/>
  <c r="X9" i="12"/>
  <c r="AT63" i="8"/>
  <c r="AT61" i="8" s="1"/>
  <c r="AY39" i="6"/>
  <c r="AY42" i="6"/>
  <c r="AY51" i="6"/>
  <c r="AY48" i="6"/>
  <c r="AY37" i="6"/>
  <c r="AY46" i="6"/>
  <c r="AY45" i="6"/>
  <c r="AY36" i="6"/>
  <c r="AY40" i="6"/>
  <c r="AY44" i="6"/>
  <c r="AY41" i="6"/>
  <c r="AY38" i="6"/>
  <c r="AY52" i="6"/>
  <c r="AY49" i="6"/>
  <c r="AY43" i="6"/>
  <c r="AY47" i="6"/>
  <c r="AY50" i="6"/>
  <c r="AY35" i="6"/>
  <c r="AS49" i="9"/>
  <c r="AV36" i="5"/>
  <c r="AV34" i="5" s="1"/>
  <c r="AR48" i="9"/>
  <c r="AR34" i="10"/>
  <c r="AR32" i="10" s="1"/>
  <c r="AQ8" i="12"/>
  <c r="AV11" i="12"/>
  <c r="AX54" i="6"/>
  <c r="AS78" i="8" s="1"/>
  <c r="AS104" i="8" s="1"/>
  <c r="AZ32" i="6"/>
  <c r="AZ30" i="6" s="1"/>
  <c r="AU7" i="12" s="1"/>
  <c r="AW79" i="8"/>
  <c r="BD57" i="6"/>
  <c r="BC76" i="6"/>
  <c r="E24" i="13" l="1"/>
  <c r="F24" i="13"/>
  <c r="AS69" i="9"/>
  <c r="AS54" i="9"/>
  <c r="X67" i="8"/>
  <c r="AX79" i="8"/>
  <c r="AW36" i="5"/>
  <c r="AW34" i="5" s="1"/>
  <c r="AS48" i="9"/>
  <c r="AS34" i="10"/>
  <c r="AS32" i="10" s="1"/>
  <c r="AZ44" i="6"/>
  <c r="AZ45" i="6"/>
  <c r="AZ36" i="6"/>
  <c r="AZ46" i="6"/>
  <c r="AZ40" i="6"/>
  <c r="AZ48" i="6"/>
  <c r="AZ42" i="6"/>
  <c r="AZ39" i="6"/>
  <c r="AU63" i="8"/>
  <c r="AU61" i="8" s="1"/>
  <c r="AZ51" i="6"/>
  <c r="AZ37" i="6"/>
  <c r="AZ41" i="6"/>
  <c r="AZ38" i="6"/>
  <c r="AZ52" i="6"/>
  <c r="AZ49" i="6"/>
  <c r="AZ43" i="6"/>
  <c r="AZ47" i="6"/>
  <c r="AZ50" i="6"/>
  <c r="AZ35" i="6"/>
  <c r="AR8" i="12"/>
  <c r="BA32" i="6"/>
  <c r="BA30" i="6" s="1"/>
  <c r="AV7" i="12" s="1"/>
  <c r="AY54" i="6"/>
  <c r="AT78" i="8" s="1"/>
  <c r="AT104" i="8" s="1"/>
  <c r="AT49" i="9"/>
  <c r="BE57" i="6"/>
  <c r="BD76" i="6"/>
  <c r="G24" i="13" l="1"/>
  <c r="H24" i="13" s="1"/>
  <c r="I24" i="13" s="1"/>
  <c r="D25" i="13"/>
  <c r="AT54" i="9"/>
  <c r="AT69" i="9"/>
  <c r="BJ45" i="10"/>
  <c r="BK45" i="10"/>
  <c r="X87" i="4"/>
  <c r="X70" i="8" s="1"/>
  <c r="X73" i="8" s="1"/>
  <c r="X75" i="8" s="1"/>
  <c r="X76" i="8" s="1"/>
  <c r="AX11" i="12"/>
  <c r="AZ54" i="6"/>
  <c r="AU78" i="8" s="1"/>
  <c r="AU104" i="8" s="1"/>
  <c r="BA45" i="6"/>
  <c r="BA39" i="6"/>
  <c r="AV63" i="8"/>
  <c r="AV61" i="8" s="1"/>
  <c r="BA48" i="6"/>
  <c r="BA44" i="6"/>
  <c r="BA36" i="6"/>
  <c r="BA51" i="6"/>
  <c r="BA42" i="6"/>
  <c r="BA46" i="6"/>
  <c r="BA41" i="6"/>
  <c r="BA40" i="6"/>
  <c r="BA37" i="6"/>
  <c r="BA38" i="6"/>
  <c r="BA52" i="6"/>
  <c r="BA49" i="6"/>
  <c r="BA43" i="6"/>
  <c r="BA47" i="6"/>
  <c r="BA50" i="6"/>
  <c r="BA35" i="6"/>
  <c r="AX36" i="5"/>
  <c r="AX34" i="5" s="1"/>
  <c r="AU49" i="9"/>
  <c r="BB32" i="6"/>
  <c r="BB30" i="6" s="1"/>
  <c r="AW7" i="12" s="1"/>
  <c r="AT48" i="9"/>
  <c r="AT34" i="10"/>
  <c r="AT32" i="10" s="1"/>
  <c r="AS8" i="12"/>
  <c r="AY79" i="8"/>
  <c r="AW11" i="12"/>
  <c r="BF57" i="6"/>
  <c r="BE76" i="6"/>
  <c r="E25" i="13" l="1"/>
  <c r="F25" i="13"/>
  <c r="AU69" i="9"/>
  <c r="AU54" i="9"/>
  <c r="H17" i="9"/>
  <c r="H22" i="9" s="1"/>
  <c r="Y67" i="8"/>
  <c r="Y9" i="12"/>
  <c r="BA54" i="6"/>
  <c r="AV78" i="8" s="1"/>
  <c r="AV104" i="8" s="1"/>
  <c r="AV49" i="9"/>
  <c r="AZ79" i="8"/>
  <c r="BC32" i="6"/>
  <c r="BC30" i="6" s="1"/>
  <c r="AX7" i="12" s="1"/>
  <c r="AT8" i="12"/>
  <c r="AY36" i="5"/>
  <c r="AY34" i="5" s="1"/>
  <c r="BB51" i="6"/>
  <c r="BB40" i="6"/>
  <c r="BB48" i="6"/>
  <c r="BB42" i="6"/>
  <c r="BB39" i="6"/>
  <c r="BB45" i="6"/>
  <c r="BB46" i="6"/>
  <c r="BB36" i="6"/>
  <c r="AW63" i="8"/>
  <c r="AW61" i="8" s="1"/>
  <c r="BB44" i="6"/>
  <c r="BB41" i="6"/>
  <c r="BB52" i="6"/>
  <c r="BB38" i="6"/>
  <c r="BB37" i="6"/>
  <c r="BB49" i="6"/>
  <c r="BB43" i="6"/>
  <c r="BB47" i="6"/>
  <c r="BB50" i="6"/>
  <c r="BB35" i="6"/>
  <c r="AU34" i="10"/>
  <c r="AU32" i="10" s="1"/>
  <c r="AU48" i="9"/>
  <c r="BG57" i="6"/>
  <c r="BF76" i="6"/>
  <c r="G25" i="13" l="1"/>
  <c r="H25" i="13" s="1"/>
  <c r="D26" i="13" s="1"/>
  <c r="AV69" i="9"/>
  <c r="AV54" i="9"/>
  <c r="Y87" i="4"/>
  <c r="Y70" i="8" s="1"/>
  <c r="Y73" i="8" s="1"/>
  <c r="Y75" i="8" s="1"/>
  <c r="Y76" i="8" s="1"/>
  <c r="Z67" i="8"/>
  <c r="BB54" i="6"/>
  <c r="AW78" i="8" s="1"/>
  <c r="AW104" i="8" s="1"/>
  <c r="BA79" i="8"/>
  <c r="AU8" i="12"/>
  <c r="AZ11" i="12"/>
  <c r="AZ36" i="5"/>
  <c r="AZ34" i="5" s="1"/>
  <c r="AX63" i="8"/>
  <c r="AX61" i="8" s="1"/>
  <c r="BC44" i="6"/>
  <c r="BC39" i="6"/>
  <c r="BC48" i="6"/>
  <c r="BC36" i="6"/>
  <c r="BC51" i="6"/>
  <c r="BC46" i="6"/>
  <c r="BC42" i="6"/>
  <c r="BC45" i="6"/>
  <c r="BC40" i="6"/>
  <c r="BC41" i="6"/>
  <c r="BC38" i="6"/>
  <c r="BC52" i="6"/>
  <c r="BC37" i="6"/>
  <c r="BC49" i="6"/>
  <c r="BC43" i="6"/>
  <c r="BC47" i="6"/>
  <c r="BC50" i="6"/>
  <c r="BC35" i="6"/>
  <c r="AW49" i="9"/>
  <c r="G13" i="9"/>
  <c r="AY11" i="12"/>
  <c r="BD32" i="6"/>
  <c r="BD30" i="6" s="1"/>
  <c r="AY7" i="12" s="1"/>
  <c r="AV34" i="10"/>
  <c r="AV32" i="10" s="1"/>
  <c r="AV48" i="9"/>
  <c r="BH57" i="6"/>
  <c r="BG76" i="6"/>
  <c r="I25" i="13" l="1"/>
  <c r="E26" i="13"/>
  <c r="F26" i="13"/>
  <c r="AW69" i="9"/>
  <c r="AW54" i="9"/>
  <c r="Z9" i="12"/>
  <c r="BC54" i="6"/>
  <c r="AX78" i="8" s="1"/>
  <c r="AX104" i="8" s="1"/>
  <c r="BA36" i="5"/>
  <c r="BA34" i="5" s="1"/>
  <c r="BB79" i="8"/>
  <c r="BD44" i="6"/>
  <c r="BD48" i="6"/>
  <c r="BD36" i="6"/>
  <c r="BD45" i="6"/>
  <c r="BD51" i="6"/>
  <c r="BD42" i="6"/>
  <c r="BD40" i="6"/>
  <c r="AY63" i="8"/>
  <c r="AY61" i="8" s="1"/>
  <c r="BD39" i="6"/>
  <c r="BD46" i="6"/>
  <c r="BD41" i="6"/>
  <c r="BD38" i="6"/>
  <c r="BD52" i="6"/>
  <c r="BD37" i="6"/>
  <c r="BD49" i="6"/>
  <c r="BD43" i="6"/>
  <c r="BD47" i="6"/>
  <c r="BD50" i="6"/>
  <c r="BD35" i="6"/>
  <c r="AW34" i="10"/>
  <c r="AW32" i="10" s="1"/>
  <c r="AW48" i="9"/>
  <c r="AX49" i="9"/>
  <c r="AV8" i="12"/>
  <c r="BE32" i="6"/>
  <c r="BE30" i="6" s="1"/>
  <c r="AZ7" i="12" s="1"/>
  <c r="BA11" i="12"/>
  <c r="BI57" i="6"/>
  <c r="BH76" i="6"/>
  <c r="G26" i="13" l="1"/>
  <c r="H26" i="13" s="1"/>
  <c r="D27" i="13" s="1"/>
  <c r="AX69" i="9"/>
  <c r="AX54" i="9"/>
  <c r="Z87" i="4"/>
  <c r="Z70" i="8" s="1"/>
  <c r="Z73" i="8" s="1"/>
  <c r="Z75" i="8" s="1"/>
  <c r="Z76" i="8" s="1"/>
  <c r="BD54" i="6"/>
  <c r="AY78" i="8" s="1"/>
  <c r="AY104" i="8" s="1"/>
  <c r="BB36" i="5"/>
  <c r="BB34" i="5" s="1"/>
  <c r="AW8" i="12"/>
  <c r="AY49" i="9"/>
  <c r="BF32" i="6"/>
  <c r="BF30" i="6" s="1"/>
  <c r="BA7" i="12" s="1"/>
  <c r="BB11" i="12"/>
  <c r="BC79" i="8"/>
  <c r="BE46" i="6"/>
  <c r="BE42" i="6"/>
  <c r="BE40" i="6"/>
  <c r="BE45" i="6"/>
  <c r="BE51" i="6"/>
  <c r="BE39" i="6"/>
  <c r="BE48" i="6"/>
  <c r="BE44" i="6"/>
  <c r="BE36" i="6"/>
  <c r="BE41" i="6"/>
  <c r="AZ63" i="8"/>
  <c r="AZ61" i="8" s="1"/>
  <c r="BE38" i="6"/>
  <c r="BE52" i="6"/>
  <c r="BE37" i="6"/>
  <c r="BE49" i="6"/>
  <c r="BE43" i="6"/>
  <c r="BE47" i="6"/>
  <c r="BE50" i="6"/>
  <c r="BE35" i="6"/>
  <c r="AX48" i="9"/>
  <c r="AX34" i="10"/>
  <c r="AX32" i="10" s="1"/>
  <c r="BJ57" i="6"/>
  <c r="BI76" i="6"/>
  <c r="I26" i="13" l="1"/>
  <c r="E27" i="13"/>
  <c r="F27" i="13"/>
  <c r="AY69" i="9"/>
  <c r="AY54" i="9"/>
  <c r="AA67" i="8"/>
  <c r="AA9" i="12"/>
  <c r="BE54" i="6"/>
  <c r="AZ78" i="8" s="1"/>
  <c r="AZ104" i="8" s="1"/>
  <c r="AZ49" i="9"/>
  <c r="BD79" i="8"/>
  <c r="BC36" i="5"/>
  <c r="BC34" i="5" s="1"/>
  <c r="BG32" i="6"/>
  <c r="BG30" i="6" s="1"/>
  <c r="BB7" i="12" s="1"/>
  <c r="AY34" i="10"/>
  <c r="AY32" i="10" s="1"/>
  <c r="AY48" i="9"/>
  <c r="AX8" i="12"/>
  <c r="BC11" i="12"/>
  <c r="BF46" i="6"/>
  <c r="BF42" i="6"/>
  <c r="BF45" i="6"/>
  <c r="BF41" i="6"/>
  <c r="BA63" i="8"/>
  <c r="BA61" i="8" s="1"/>
  <c r="BF51" i="6"/>
  <c r="BF44" i="6"/>
  <c r="BF40" i="6"/>
  <c r="BF48" i="6"/>
  <c r="BF39" i="6"/>
  <c r="BF38" i="6"/>
  <c r="BF36" i="6"/>
  <c r="BF52" i="6"/>
  <c r="BF37" i="6"/>
  <c r="BF49" i="6"/>
  <c r="BF43" i="6"/>
  <c r="BF47" i="6"/>
  <c r="BF50" i="6"/>
  <c r="BF35" i="6"/>
  <c r="BK57" i="6"/>
  <c r="BJ76" i="6"/>
  <c r="G27" i="13" l="1"/>
  <c r="H27" i="13" s="1"/>
  <c r="D28" i="13" s="1"/>
  <c r="AZ69" i="9"/>
  <c r="AZ54" i="9"/>
  <c r="E11" i="9"/>
  <c r="AA87" i="4"/>
  <c r="AA70" i="8" s="1"/>
  <c r="AA73" i="8" s="1"/>
  <c r="AA75" i="8" s="1"/>
  <c r="AA76" i="8" s="1"/>
  <c r="BF54" i="6"/>
  <c r="BA78" i="8" s="1"/>
  <c r="BA104" i="8" s="1"/>
  <c r="BH32" i="6"/>
  <c r="BH30" i="6" s="1"/>
  <c r="BC7" i="12" s="1"/>
  <c r="AZ48" i="9"/>
  <c r="AZ34" i="10"/>
  <c r="AZ32" i="10" s="1"/>
  <c r="BG46" i="6"/>
  <c r="BG40" i="6"/>
  <c r="BB63" i="8"/>
  <c r="BB61" i="8" s="1"/>
  <c r="BG45" i="6"/>
  <c r="BG39" i="6"/>
  <c r="BG48" i="6"/>
  <c r="BG44" i="6"/>
  <c r="BG42" i="6"/>
  <c r="BG51" i="6"/>
  <c r="BG41" i="6"/>
  <c r="BG52" i="6"/>
  <c r="BG36" i="6"/>
  <c r="BG38" i="6"/>
  <c r="BG37" i="6"/>
  <c r="BG49" i="6"/>
  <c r="BG43" i="6"/>
  <c r="BG47" i="6"/>
  <c r="BG50" i="6"/>
  <c r="BG35" i="6"/>
  <c r="BE79" i="8"/>
  <c r="BA49" i="9"/>
  <c r="BD11" i="12"/>
  <c r="AY8" i="12"/>
  <c r="BD36" i="5"/>
  <c r="BD34" i="5" s="1"/>
  <c r="BL57" i="6"/>
  <c r="BK76" i="6"/>
  <c r="I27" i="13" l="1"/>
  <c r="F28" i="13"/>
  <c r="E28" i="13"/>
  <c r="G28" i="13" s="1"/>
  <c r="H28" i="13" s="1"/>
  <c r="BA69" i="9"/>
  <c r="BA54" i="9"/>
  <c r="AB67" i="8"/>
  <c r="AB9" i="12"/>
  <c r="BF79" i="8"/>
  <c r="BB49" i="9"/>
  <c r="BI32" i="6"/>
  <c r="BI30" i="6" s="1"/>
  <c r="BD7" i="12" s="1"/>
  <c r="BE11" i="12"/>
  <c r="BH48" i="6"/>
  <c r="BH44" i="6"/>
  <c r="BH40" i="6"/>
  <c r="BC63" i="8"/>
  <c r="BC61" i="8" s="1"/>
  <c r="BH51" i="6"/>
  <c r="BH39" i="6"/>
  <c r="BH46" i="6"/>
  <c r="BH42" i="6"/>
  <c r="BH45" i="6"/>
  <c r="BH41" i="6"/>
  <c r="BH38" i="6"/>
  <c r="BH36" i="6"/>
  <c r="BH52" i="6"/>
  <c r="BH37" i="6"/>
  <c r="BH49" i="6"/>
  <c r="BH43" i="6"/>
  <c r="BH47" i="6"/>
  <c r="BH50" i="6"/>
  <c r="BH35" i="6"/>
  <c r="BA34" i="10"/>
  <c r="BA32" i="10" s="1"/>
  <c r="BA48" i="9"/>
  <c r="BG54" i="6"/>
  <c r="BB78" i="8" s="1"/>
  <c r="BB104" i="8" s="1"/>
  <c r="AZ8" i="12"/>
  <c r="BE36" i="5"/>
  <c r="BE34" i="5" s="1"/>
  <c r="BL76" i="6"/>
  <c r="BM57" i="6"/>
  <c r="I28" i="13" l="1"/>
  <c r="D29" i="13"/>
  <c r="BB54" i="9"/>
  <c r="BB69" i="9"/>
  <c r="AB87" i="4"/>
  <c r="AB70" i="8" s="1"/>
  <c r="AB73" i="8" s="1"/>
  <c r="AB75" i="8" s="1"/>
  <c r="AB76" i="8" s="1"/>
  <c r="AC9" i="12"/>
  <c r="BH54" i="6"/>
  <c r="BC78" i="8" s="1"/>
  <c r="BC104" i="8" s="1"/>
  <c r="BF36" i="5"/>
  <c r="BF34" i="5" s="1"/>
  <c r="BI45" i="6"/>
  <c r="BI41" i="6"/>
  <c r="BI48" i="6"/>
  <c r="BI40" i="6"/>
  <c r="BI51" i="6"/>
  <c r="BI44" i="6"/>
  <c r="BI39" i="6"/>
  <c r="BD63" i="8"/>
  <c r="BD61" i="8" s="1"/>
  <c r="BI42" i="6"/>
  <c r="BI46" i="6"/>
  <c r="BI36" i="6"/>
  <c r="BI38" i="6"/>
  <c r="BI52" i="6"/>
  <c r="BI37" i="6"/>
  <c r="BI49" i="6"/>
  <c r="BI43" i="6"/>
  <c r="BI47" i="6"/>
  <c r="BI50" i="6"/>
  <c r="BI35" i="6"/>
  <c r="BA8" i="12"/>
  <c r="BC49" i="9"/>
  <c r="BB34" i="10"/>
  <c r="BB32" i="10" s="1"/>
  <c r="BB48" i="9"/>
  <c r="BJ32" i="6"/>
  <c r="BJ30" i="6" s="1"/>
  <c r="BE7" i="12" s="1"/>
  <c r="BG79" i="8"/>
  <c r="BM76" i="6"/>
  <c r="BN57" i="6"/>
  <c r="F29" i="13" l="1"/>
  <c r="E29" i="13"/>
  <c r="G29" i="13" s="1"/>
  <c r="H29" i="13" s="1"/>
  <c r="BC69" i="9"/>
  <c r="BC54" i="9"/>
  <c r="AC67" i="8"/>
  <c r="BB8" i="12"/>
  <c r="BF11" i="12"/>
  <c r="BK32" i="6"/>
  <c r="BK30" i="6" s="1"/>
  <c r="BF7" i="12" s="1"/>
  <c r="BJ51" i="6"/>
  <c r="BJ42" i="6"/>
  <c r="BJ46" i="6"/>
  <c r="BE63" i="8"/>
  <c r="BE61" i="8" s="1"/>
  <c r="BJ48" i="6"/>
  <c r="BJ41" i="6"/>
  <c r="BJ45" i="6"/>
  <c r="BJ44" i="6"/>
  <c r="BJ40" i="6"/>
  <c r="BJ39" i="6"/>
  <c r="BJ38" i="6"/>
  <c r="BJ52" i="6"/>
  <c r="BJ36" i="6"/>
  <c r="BJ37" i="6"/>
  <c r="BJ49" i="6"/>
  <c r="BJ43" i="6"/>
  <c r="BJ47" i="6"/>
  <c r="BJ50" i="6"/>
  <c r="BJ35" i="6"/>
  <c r="BH79" i="8"/>
  <c r="BG11" i="12"/>
  <c r="BG36" i="5"/>
  <c r="BG34" i="5" s="1"/>
  <c r="BC34" i="10"/>
  <c r="BC32" i="10" s="1"/>
  <c r="BC48" i="9"/>
  <c r="BI54" i="6"/>
  <c r="BD78" i="8" s="1"/>
  <c r="BD104" i="8" s="1"/>
  <c r="BD49" i="9"/>
  <c r="BN76" i="6"/>
  <c r="BO57" i="6"/>
  <c r="I29" i="13" l="1"/>
  <c r="D30" i="13"/>
  <c r="BD69" i="9"/>
  <c r="BD54" i="9"/>
  <c r="AC87" i="4"/>
  <c r="AC70" i="8" s="1"/>
  <c r="AC73" i="8" s="1"/>
  <c r="AC75" i="8" s="1"/>
  <c r="AC76" i="8" s="1"/>
  <c r="BH11" i="12"/>
  <c r="BJ54" i="6"/>
  <c r="BE78" i="8" s="1"/>
  <c r="BE104" i="8" s="1"/>
  <c r="BC8" i="12"/>
  <c r="BI79" i="8"/>
  <c r="BE49" i="9"/>
  <c r="BK41" i="6"/>
  <c r="BF63" i="8"/>
  <c r="BF61" i="8" s="1"/>
  <c r="BK51" i="6"/>
  <c r="BK40" i="6"/>
  <c r="BK48" i="6"/>
  <c r="BK46" i="6"/>
  <c r="BK39" i="6"/>
  <c r="BK44" i="6"/>
  <c r="BK45" i="6"/>
  <c r="BK42" i="6"/>
  <c r="BK36" i="6"/>
  <c r="BK38" i="6"/>
  <c r="BK52" i="6"/>
  <c r="BK37" i="6"/>
  <c r="BK49" i="6"/>
  <c r="BK43" i="6"/>
  <c r="BK47" i="6"/>
  <c r="BK50" i="6"/>
  <c r="BK35" i="6"/>
  <c r="BD34" i="10"/>
  <c r="BD32" i="10" s="1"/>
  <c r="BD48" i="9"/>
  <c r="BL32" i="6"/>
  <c r="BL30" i="6" s="1"/>
  <c r="BG7" i="12" s="1"/>
  <c r="BH36" i="5"/>
  <c r="BH34" i="5" s="1"/>
  <c r="BO76" i="6"/>
  <c r="BP57" i="6"/>
  <c r="E30" i="13" l="1"/>
  <c r="F30" i="13"/>
  <c r="BE69" i="9"/>
  <c r="BE54" i="9"/>
  <c r="AD67" i="8"/>
  <c r="AD9" i="12"/>
  <c r="BI11" i="12"/>
  <c r="BK54" i="6"/>
  <c r="BF78" i="8" s="1"/>
  <c r="BF104" i="8" s="1"/>
  <c r="BM32" i="6"/>
  <c r="BM30" i="6" s="1"/>
  <c r="BH7" i="12" s="1"/>
  <c r="BL48" i="6"/>
  <c r="BL39" i="6"/>
  <c r="BL46" i="6"/>
  <c r="BL42" i="6"/>
  <c r="BL40" i="6"/>
  <c r="BL51" i="6"/>
  <c r="BL41" i="6"/>
  <c r="BG63" i="8"/>
  <c r="BG61" i="8" s="1"/>
  <c r="BL44" i="6"/>
  <c r="BL45" i="6"/>
  <c r="BL52" i="6"/>
  <c r="BL38" i="6"/>
  <c r="BL36" i="6"/>
  <c r="BL37" i="6"/>
  <c r="BL49" i="6"/>
  <c r="BL43" i="6"/>
  <c r="BL47" i="6"/>
  <c r="BL50" i="6"/>
  <c r="BL35" i="6"/>
  <c r="BD8" i="12"/>
  <c r="BF49" i="9"/>
  <c r="BE34" i="10"/>
  <c r="BE32" i="10" s="1"/>
  <c r="BE48" i="9"/>
  <c r="BI36" i="5"/>
  <c r="BI34" i="5" s="1"/>
  <c r="BJ79" i="8"/>
  <c r="BK79" i="8"/>
  <c r="BP76" i="6"/>
  <c r="G30" i="13" l="1"/>
  <c r="H30" i="13" s="1"/>
  <c r="BF69" i="9"/>
  <c r="BF54" i="9"/>
  <c r="AD87" i="4"/>
  <c r="AD70" i="8" s="1"/>
  <c r="AD73" i="8" s="1"/>
  <c r="AD75" i="8" s="1"/>
  <c r="AD76" i="8" s="1"/>
  <c r="AE9" i="12"/>
  <c r="BL54" i="6"/>
  <c r="BG78" i="8" s="1"/>
  <c r="BG104" i="8" s="1"/>
  <c r="BF34" i="10"/>
  <c r="BF32" i="10" s="1"/>
  <c r="BF48" i="9"/>
  <c r="BJ36" i="5"/>
  <c r="BJ34" i="5" s="1"/>
  <c r="BG49" i="9"/>
  <c r="BN32" i="6"/>
  <c r="BN30" i="6" s="1"/>
  <c r="BI7" i="12" s="1"/>
  <c r="BJ11" i="12"/>
  <c r="BM45" i="6"/>
  <c r="BM51" i="6"/>
  <c r="BM40" i="6"/>
  <c r="BM48" i="6"/>
  <c r="BM42" i="6"/>
  <c r="BM39" i="6"/>
  <c r="BM44" i="6"/>
  <c r="BM46" i="6"/>
  <c r="BM41" i="6"/>
  <c r="BH63" i="8"/>
  <c r="BH61" i="8" s="1"/>
  <c r="BM38" i="6"/>
  <c r="BM36" i="6"/>
  <c r="BM52" i="6"/>
  <c r="BM37" i="6"/>
  <c r="BM49" i="6"/>
  <c r="BM43" i="6"/>
  <c r="BM47" i="6"/>
  <c r="BM50" i="6"/>
  <c r="BM35" i="6"/>
  <c r="BE8" i="12"/>
  <c r="I30" i="13" l="1"/>
  <c r="D31" i="13"/>
  <c r="BG69" i="9"/>
  <c r="BG54" i="9"/>
  <c r="AE67" i="8"/>
  <c r="BM54" i="6"/>
  <c r="BH78" i="8" s="1"/>
  <c r="BH104" i="8" s="1"/>
  <c r="H13" i="9"/>
  <c r="BO32" i="6"/>
  <c r="BO30" i="6" s="1"/>
  <c r="BJ7" i="12" s="1"/>
  <c r="BN51" i="6"/>
  <c r="BN44" i="6"/>
  <c r="BN39" i="6"/>
  <c r="BN48" i="6"/>
  <c r="BN41" i="6"/>
  <c r="BN45" i="6"/>
  <c r="BN42" i="6"/>
  <c r="BI63" i="8"/>
  <c r="BI61" i="8" s="1"/>
  <c r="BN46" i="6"/>
  <c r="BN40" i="6"/>
  <c r="BN52" i="6"/>
  <c r="BN36" i="6"/>
  <c r="BN38" i="6"/>
  <c r="BN37" i="6"/>
  <c r="BN49" i="6"/>
  <c r="BN43" i="6"/>
  <c r="BN47" i="6"/>
  <c r="BN50" i="6"/>
  <c r="BN35" i="6"/>
  <c r="BH49" i="9"/>
  <c r="BG34" i="10"/>
  <c r="BG32" i="10" s="1"/>
  <c r="BG48" i="9"/>
  <c r="BF8" i="12"/>
  <c r="E6" i="17" l="1"/>
  <c r="G31" i="16"/>
  <c r="G18" i="15"/>
  <c r="G20" i="15" s="1"/>
  <c r="F18" i="15"/>
  <c r="F20" i="15" s="1"/>
  <c r="D6" i="17"/>
  <c r="E31" i="16"/>
  <c r="K31" i="16"/>
  <c r="I18" i="15"/>
  <c r="I20" i="15" s="1"/>
  <c r="G6" i="17"/>
  <c r="C6" i="17"/>
  <c r="C31" i="16"/>
  <c r="E18" i="15"/>
  <c r="H18" i="15"/>
  <c r="H20" i="15" s="1"/>
  <c r="F6" i="17"/>
  <c r="I31" i="16"/>
  <c r="E31" i="13"/>
  <c r="F31" i="13"/>
  <c r="BH69" i="9"/>
  <c r="BH54" i="9"/>
  <c r="AE87" i="4"/>
  <c r="AE70" i="8" s="1"/>
  <c r="AE73" i="8" s="1"/>
  <c r="AE75" i="8" s="1"/>
  <c r="AE76" i="8" s="1"/>
  <c r="BK11" i="12"/>
  <c r="AF67" i="8"/>
  <c r="BK36" i="5"/>
  <c r="BK34" i="5" s="1"/>
  <c r="BG8" i="12"/>
  <c r="BI49" i="9"/>
  <c r="BN54" i="6"/>
  <c r="BI78" i="8" s="1"/>
  <c r="BI104" i="8" s="1"/>
  <c r="BH48" i="9"/>
  <c r="BH34" i="10"/>
  <c r="BH32" i="10" s="1"/>
  <c r="BO46" i="6"/>
  <c r="BO40" i="6"/>
  <c r="BO41" i="6"/>
  <c r="BO44" i="6"/>
  <c r="BO39" i="6"/>
  <c r="BJ63" i="8"/>
  <c r="BJ61" i="8" s="1"/>
  <c r="BO48" i="6"/>
  <c r="BO45" i="6"/>
  <c r="BO51" i="6"/>
  <c r="BO42" i="6"/>
  <c r="BO36" i="6"/>
  <c r="BO52" i="6"/>
  <c r="BO38" i="6"/>
  <c r="BO37" i="6"/>
  <c r="BO49" i="6"/>
  <c r="BO43" i="6"/>
  <c r="BO47" i="6"/>
  <c r="BO50" i="6"/>
  <c r="BO35" i="6"/>
  <c r="E41" i="4" l="1"/>
  <c r="D41" i="4"/>
  <c r="D39" i="4"/>
  <c r="E39" i="4"/>
  <c r="F40" i="4"/>
  <c r="G40" i="4"/>
  <c r="F41" i="4"/>
  <c r="D40" i="4"/>
  <c r="E40" i="4"/>
  <c r="F39" i="4"/>
  <c r="H41" i="4"/>
  <c r="H39" i="4"/>
  <c r="G41" i="4"/>
  <c r="H40" i="4"/>
  <c r="G39" i="4"/>
  <c r="G31" i="13"/>
  <c r="H31" i="13" s="1"/>
  <c r="D32" i="13" s="1"/>
  <c r="E26" i="4"/>
  <c r="E11" i="4"/>
  <c r="F22" i="4"/>
  <c r="F18" i="4"/>
  <c r="D34" i="4"/>
  <c r="F37" i="4"/>
  <c r="E27" i="4"/>
  <c r="F34" i="4"/>
  <c r="E7" i="4"/>
  <c r="F26" i="4"/>
  <c r="F12" i="4"/>
  <c r="E14" i="4"/>
  <c r="E29" i="4"/>
  <c r="F36" i="4"/>
  <c r="F29" i="4"/>
  <c r="F16" i="4"/>
  <c r="F19" i="4"/>
  <c r="D19" i="4"/>
  <c r="E18" i="4"/>
  <c r="D31" i="4"/>
  <c r="E15" i="4"/>
  <c r="F30" i="4"/>
  <c r="E35" i="4"/>
  <c r="D8" i="4"/>
  <c r="F23" i="4"/>
  <c r="D15" i="4"/>
  <c r="F14" i="4"/>
  <c r="F25" i="4"/>
  <c r="H36" i="4"/>
  <c r="G8" i="4"/>
  <c r="D25" i="4"/>
  <c r="E37" i="4"/>
  <c r="D23" i="4"/>
  <c r="E23" i="4"/>
  <c r="G23" i="4"/>
  <c r="F9" i="4"/>
  <c r="F27" i="4"/>
  <c r="E8" i="4"/>
  <c r="E30" i="4"/>
  <c r="D22" i="4"/>
  <c r="D14" i="4"/>
  <c r="F33" i="4"/>
  <c r="E22" i="4"/>
  <c r="G29" i="4"/>
  <c r="G36" i="4"/>
  <c r="E12" i="4"/>
  <c r="G31" i="4"/>
  <c r="D36" i="4"/>
  <c r="F31" i="4"/>
  <c r="E20" i="4"/>
  <c r="F11" i="4"/>
  <c r="D20" i="4"/>
  <c r="D29" i="4"/>
  <c r="F8" i="4"/>
  <c r="G11" i="4"/>
  <c r="G16" i="4"/>
  <c r="G12" i="4"/>
  <c r="D18" i="4"/>
  <c r="D27" i="4"/>
  <c r="E13" i="4"/>
  <c r="E25" i="4"/>
  <c r="D11" i="4"/>
  <c r="G26" i="4"/>
  <c r="D16" i="4"/>
  <c r="F35" i="4"/>
  <c r="F20" i="4"/>
  <c r="F15" i="4"/>
  <c r="D30" i="4"/>
  <c r="D12" i="4"/>
  <c r="E31" i="4"/>
  <c r="F13" i="4"/>
  <c r="E33" i="4"/>
  <c r="D37" i="4"/>
  <c r="G35" i="4"/>
  <c r="D9" i="4"/>
  <c r="D35" i="4"/>
  <c r="H25" i="4"/>
  <c r="H13" i="4"/>
  <c r="H33" i="4"/>
  <c r="H26" i="4"/>
  <c r="E19" i="4"/>
  <c r="G15" i="4"/>
  <c r="G20" i="4"/>
  <c r="D26" i="4"/>
  <c r="H34" i="4"/>
  <c r="E9" i="4"/>
  <c r="G27" i="4"/>
  <c r="H11" i="4"/>
  <c r="H35" i="4"/>
  <c r="G33" i="4"/>
  <c r="E36" i="4"/>
  <c r="H14" i="4"/>
  <c r="E34" i="4"/>
  <c r="G14" i="4"/>
  <c r="G37" i="4"/>
  <c r="D13" i="4"/>
  <c r="F7" i="4"/>
  <c r="H19" i="4"/>
  <c r="D33" i="4"/>
  <c r="G30" i="4"/>
  <c r="E16" i="4"/>
  <c r="H15" i="4"/>
  <c r="G22" i="4"/>
  <c r="G13" i="4"/>
  <c r="G7" i="4"/>
  <c r="H18" i="4"/>
  <c r="H7" i="4"/>
  <c r="H37" i="4"/>
  <c r="H16" i="4"/>
  <c r="H8" i="4"/>
  <c r="H31" i="4"/>
  <c r="H23" i="4"/>
  <c r="G34" i="4"/>
  <c r="G19" i="4"/>
  <c r="H20" i="4"/>
  <c r="G25" i="4"/>
  <c r="H12" i="4"/>
  <c r="H29" i="4"/>
  <c r="G9" i="4"/>
  <c r="G18" i="4"/>
  <c r="H30" i="4"/>
  <c r="H22" i="4"/>
  <c r="H27" i="4"/>
  <c r="H9" i="4"/>
  <c r="E20" i="15"/>
  <c r="I31" i="13"/>
  <c r="BI69" i="9"/>
  <c r="BI54" i="9"/>
  <c r="AF9" i="12"/>
  <c r="BO54" i="6"/>
  <c r="BJ78" i="8" s="1"/>
  <c r="BJ104" i="8" s="1"/>
  <c r="BH8" i="12"/>
  <c r="BP32" i="6"/>
  <c r="BP30" i="6" s="1"/>
  <c r="BK7" i="12" s="1"/>
  <c r="BI48" i="9"/>
  <c r="BI34" i="10"/>
  <c r="BI32" i="10" s="1"/>
  <c r="BJ49" i="9"/>
  <c r="H43" i="4" l="1"/>
  <c r="F43" i="4"/>
  <c r="G43" i="4"/>
  <c r="D43" i="4"/>
  <c r="E43" i="4"/>
  <c r="D30" i="5"/>
  <c r="E29" i="5"/>
  <c r="F28" i="5"/>
  <c r="F27" i="5"/>
  <c r="F26" i="5"/>
  <c r="E26" i="5"/>
  <c r="D28" i="5"/>
  <c r="F30" i="5"/>
  <c r="D26" i="5"/>
  <c r="E28" i="5"/>
  <c r="D27" i="5"/>
  <c r="G26" i="5"/>
  <c r="D29" i="5"/>
  <c r="F29" i="5"/>
  <c r="G29" i="5"/>
  <c r="G27" i="5"/>
  <c r="H26" i="5"/>
  <c r="G28" i="5"/>
  <c r="H28" i="5"/>
  <c r="E27" i="5"/>
  <c r="H30" i="5"/>
  <c r="E30" i="5"/>
  <c r="H29" i="5"/>
  <c r="G30" i="5"/>
  <c r="H27" i="5"/>
  <c r="D9" i="5"/>
  <c r="H11" i="5"/>
  <c r="F25" i="5"/>
  <c r="D20" i="5"/>
  <c r="E21" i="5"/>
  <c r="D21" i="5"/>
  <c r="G19" i="5"/>
  <c r="D17" i="5"/>
  <c r="D13" i="5"/>
  <c r="G24" i="5"/>
  <c r="E18" i="5"/>
  <c r="F20" i="5"/>
  <c r="F18" i="5"/>
  <c r="D19" i="5"/>
  <c r="F14" i="5"/>
  <c r="D22" i="5"/>
  <c r="E25" i="5"/>
  <c r="G12" i="5"/>
  <c r="G14" i="5"/>
  <c r="E20" i="5"/>
  <c r="D10" i="5"/>
  <c r="E11" i="5"/>
  <c r="D11" i="5"/>
  <c r="G10" i="5"/>
  <c r="F19" i="5"/>
  <c r="D14" i="5"/>
  <c r="E23" i="5"/>
  <c r="F23" i="5"/>
  <c r="E13" i="5"/>
  <c r="E12" i="5"/>
  <c r="F8" i="5"/>
  <c r="F11" i="5"/>
  <c r="G23" i="5"/>
  <c r="E19" i="5"/>
  <c r="D15" i="5"/>
  <c r="F16" i="5"/>
  <c r="H14" i="5"/>
  <c r="F15" i="5"/>
  <c r="E15" i="5"/>
  <c r="E16" i="5"/>
  <c r="D24" i="5"/>
  <c r="E14" i="5"/>
  <c r="E22" i="5"/>
  <c r="F9" i="5"/>
  <c r="D16" i="5"/>
  <c r="F17" i="5"/>
  <c r="E24" i="5"/>
  <c r="F12" i="5"/>
  <c r="D25" i="5"/>
  <c r="G8" i="5"/>
  <c r="F10" i="5"/>
  <c r="D8" i="5"/>
  <c r="H20" i="5"/>
  <c r="E8" i="5"/>
  <c r="H18" i="5"/>
  <c r="G13" i="5"/>
  <c r="H21" i="5"/>
  <c r="G16" i="5"/>
  <c r="E9" i="5"/>
  <c r="G21" i="5"/>
  <c r="D23" i="5"/>
  <c r="D18" i="5"/>
  <c r="G18" i="5"/>
  <c r="F22" i="5"/>
  <c r="H13" i="5"/>
  <c r="G25" i="5"/>
  <c r="F13" i="5"/>
  <c r="G17" i="5"/>
  <c r="F21" i="5"/>
  <c r="H25" i="5"/>
  <c r="H15" i="5"/>
  <c r="G11" i="5"/>
  <c r="G15" i="5"/>
  <c r="G22" i="5"/>
  <c r="G20" i="5"/>
  <c r="H9" i="5"/>
  <c r="F24" i="5"/>
  <c r="D12" i="5"/>
  <c r="G9" i="5"/>
  <c r="E17" i="5"/>
  <c r="H23" i="5"/>
  <c r="E10" i="5"/>
  <c r="H19" i="5"/>
  <c r="H24" i="5"/>
  <c r="H17" i="5"/>
  <c r="H22" i="5"/>
  <c r="H16" i="5"/>
  <c r="H10" i="5"/>
  <c r="H12" i="5"/>
  <c r="H8" i="5"/>
  <c r="F32" i="13"/>
  <c r="E32" i="13"/>
  <c r="BJ54" i="9"/>
  <c r="BJ69" i="9"/>
  <c r="AF87" i="4"/>
  <c r="AF70" i="8" s="1"/>
  <c r="AF73" i="8" s="1"/>
  <c r="AF75" i="8" s="1"/>
  <c r="AF76" i="8" s="1"/>
  <c r="AG67" i="8"/>
  <c r="BP44" i="6"/>
  <c r="BP51" i="6"/>
  <c r="BK63" i="8"/>
  <c r="BK61" i="8" s="1"/>
  <c r="BP45" i="6"/>
  <c r="BP46" i="6"/>
  <c r="BP42" i="6"/>
  <c r="BP40" i="6"/>
  <c r="BP41" i="6"/>
  <c r="BP48" i="6"/>
  <c r="BP39" i="6"/>
  <c r="BP36" i="6"/>
  <c r="BP52" i="6"/>
  <c r="BP38" i="6"/>
  <c r="BP37" i="6"/>
  <c r="BP49" i="6"/>
  <c r="BP43" i="6"/>
  <c r="BP47" i="6"/>
  <c r="BP50" i="6"/>
  <c r="BP35" i="6"/>
  <c r="BJ34" i="10"/>
  <c r="BJ32" i="10" s="1"/>
  <c r="BJ48" i="9"/>
  <c r="BI8" i="12"/>
  <c r="G7" i="5"/>
  <c r="D7" i="5"/>
  <c r="D32" i="5" s="1"/>
  <c r="E7" i="5"/>
  <c r="F7" i="5"/>
  <c r="H7" i="5"/>
  <c r="G32" i="5" l="1"/>
  <c r="H32" i="5"/>
  <c r="F32" i="5"/>
  <c r="E32" i="5"/>
  <c r="G32" i="13"/>
  <c r="H32" i="13" s="1"/>
  <c r="I32" i="13" s="1"/>
  <c r="C21" i="16"/>
  <c r="E21" i="16"/>
  <c r="G21" i="16"/>
  <c r="D33" i="13"/>
  <c r="K21" i="16"/>
  <c r="I21" i="16"/>
  <c r="AG9" i="12"/>
  <c r="M18" i="6"/>
  <c r="R15" i="16"/>
  <c r="R18" i="16" s="1"/>
  <c r="D10" i="8"/>
  <c r="BK49" i="9"/>
  <c r="S15" i="16"/>
  <c r="S18" i="16" s="1"/>
  <c r="BJ8" i="12"/>
  <c r="L11" i="6"/>
  <c r="K21" i="6"/>
  <c r="I14" i="6"/>
  <c r="I22" i="6"/>
  <c r="K10" i="6"/>
  <c r="L12" i="6"/>
  <c r="I13" i="6"/>
  <c r="I20" i="6"/>
  <c r="M15" i="6"/>
  <c r="L14" i="6"/>
  <c r="I11" i="6"/>
  <c r="K24" i="6"/>
  <c r="I19" i="6"/>
  <c r="L8" i="6"/>
  <c r="I17" i="6"/>
  <c r="K22" i="6"/>
  <c r="J7" i="6"/>
  <c r="M9" i="6"/>
  <c r="L25" i="6"/>
  <c r="L13" i="6"/>
  <c r="K17" i="6"/>
  <c r="J12" i="6"/>
  <c r="J10" i="6"/>
  <c r="M11" i="6"/>
  <c r="K15" i="6"/>
  <c r="L15" i="6"/>
  <c r="J24" i="6"/>
  <c r="I18" i="6"/>
  <c r="J11" i="6"/>
  <c r="J14" i="6"/>
  <c r="M10" i="6"/>
  <c r="M23" i="6"/>
  <c r="M19" i="6"/>
  <c r="L19" i="6"/>
  <c r="M21" i="6"/>
  <c r="L21" i="6"/>
  <c r="L22" i="6"/>
  <c r="M22" i="6"/>
  <c r="I10" i="6"/>
  <c r="J15" i="6"/>
  <c r="L9" i="6"/>
  <c r="L23" i="6"/>
  <c r="J21" i="6"/>
  <c r="K14" i="6"/>
  <c r="J13" i="6"/>
  <c r="K9" i="6"/>
  <c r="L18" i="6"/>
  <c r="J16" i="6"/>
  <c r="I7" i="6"/>
  <c r="J19" i="6"/>
  <c r="K20" i="6"/>
  <c r="J20" i="6"/>
  <c r="J22" i="6"/>
  <c r="L10" i="6"/>
  <c r="K7" i="6"/>
  <c r="M24" i="6"/>
  <c r="M14" i="6"/>
  <c r="M13" i="6"/>
  <c r="I15" i="6"/>
  <c r="K19" i="6"/>
  <c r="K13" i="6"/>
  <c r="M12" i="6"/>
  <c r="M20" i="6"/>
  <c r="L17" i="6"/>
  <c r="J25" i="6"/>
  <c r="K23" i="6"/>
  <c r="L16" i="6"/>
  <c r="M25" i="6"/>
  <c r="K8" i="6"/>
  <c r="K18" i="6"/>
  <c r="M16" i="6"/>
  <c r="I16" i="6"/>
  <c r="J8" i="6"/>
  <c r="M8" i="6"/>
  <c r="I21" i="6"/>
  <c r="K25" i="6"/>
  <c r="I12" i="6"/>
  <c r="M17" i="6"/>
  <c r="K22" i="16" s="1"/>
  <c r="J23" i="6"/>
  <c r="I25" i="6"/>
  <c r="J17" i="6"/>
  <c r="J9" i="6"/>
  <c r="I23" i="6"/>
  <c r="K11" i="6"/>
  <c r="J18" i="6"/>
  <c r="I8" i="6"/>
  <c r="K12" i="6"/>
  <c r="L24" i="6"/>
  <c r="I24" i="6"/>
  <c r="I9" i="6"/>
  <c r="L20" i="6"/>
  <c r="K16" i="6"/>
  <c r="L7" i="6"/>
  <c r="M7" i="6"/>
  <c r="BP54" i="6"/>
  <c r="BK78" i="8" s="1"/>
  <c r="BK104" i="8" s="1"/>
  <c r="D5" i="32" l="1"/>
  <c r="D20" i="32"/>
  <c r="D45" i="8"/>
  <c r="E45" i="8"/>
  <c r="F45" i="8"/>
  <c r="H45" i="8"/>
  <c r="G45" i="8"/>
  <c r="E42" i="8"/>
  <c r="D44" i="8"/>
  <c r="H43" i="8"/>
  <c r="E40" i="8"/>
  <c r="F43" i="8"/>
  <c r="D41" i="8"/>
  <c r="F41" i="8"/>
  <c r="F40" i="8"/>
  <c r="G43" i="8"/>
  <c r="E43" i="8"/>
  <c r="D43" i="8"/>
  <c r="E41" i="8"/>
  <c r="G40" i="8"/>
  <c r="F44" i="8"/>
  <c r="D42" i="8"/>
  <c r="E44" i="8"/>
  <c r="H44" i="8"/>
  <c r="F42" i="8"/>
  <c r="D40" i="8"/>
  <c r="H40" i="8"/>
  <c r="G42" i="8"/>
  <c r="G44" i="8"/>
  <c r="H42" i="8"/>
  <c r="H41" i="8"/>
  <c r="G41" i="8"/>
  <c r="E33" i="8"/>
  <c r="G30" i="8"/>
  <c r="D23" i="8"/>
  <c r="D26" i="8"/>
  <c r="F30" i="8"/>
  <c r="H27" i="8"/>
  <c r="H24" i="8"/>
  <c r="D35" i="8"/>
  <c r="H31" i="8"/>
  <c r="E34" i="8"/>
  <c r="D36" i="8"/>
  <c r="G28" i="8"/>
  <c r="F31" i="8"/>
  <c r="G37" i="8"/>
  <c r="G34" i="8"/>
  <c r="F23" i="8"/>
  <c r="H33" i="8"/>
  <c r="E39" i="8"/>
  <c r="E26" i="8"/>
  <c r="G24" i="8"/>
  <c r="H30" i="8"/>
  <c r="E24" i="8"/>
  <c r="E36" i="8"/>
  <c r="D29" i="8"/>
  <c r="E29" i="8"/>
  <c r="D28" i="8"/>
  <c r="F26" i="8"/>
  <c r="F29" i="8"/>
  <c r="G31" i="8"/>
  <c r="E31" i="8"/>
  <c r="F36" i="8"/>
  <c r="H34" i="8"/>
  <c r="H32" i="8"/>
  <c r="G25" i="8"/>
  <c r="H39" i="8"/>
  <c r="F35" i="8"/>
  <c r="D38" i="8"/>
  <c r="H29" i="8"/>
  <c r="D31" i="8"/>
  <c r="F37" i="8"/>
  <c r="H37" i="8"/>
  <c r="D34" i="8"/>
  <c r="E30" i="8"/>
  <c r="D32" i="8"/>
  <c r="H26" i="8"/>
  <c r="E28" i="8"/>
  <c r="G36" i="8"/>
  <c r="E38" i="8"/>
  <c r="G35" i="8"/>
  <c r="F27" i="8"/>
  <c r="H28" i="8"/>
  <c r="E23" i="8"/>
  <c r="H23" i="8"/>
  <c r="G38" i="8"/>
  <c r="G32" i="8"/>
  <c r="H35" i="8"/>
  <c r="D27" i="8"/>
  <c r="D30" i="8"/>
  <c r="H38" i="8"/>
  <c r="F24" i="8"/>
  <c r="G26" i="8"/>
  <c r="F34" i="8"/>
  <c r="G27" i="8"/>
  <c r="E35" i="8"/>
  <c r="D33" i="8"/>
  <c r="F38" i="8"/>
  <c r="F39" i="8"/>
  <c r="F33" i="8"/>
  <c r="D25" i="8"/>
  <c r="H25" i="8"/>
  <c r="F25" i="8"/>
  <c r="E37" i="8"/>
  <c r="G39" i="8"/>
  <c r="F32" i="8"/>
  <c r="G23" i="8"/>
  <c r="E32" i="8"/>
  <c r="D39" i="8"/>
  <c r="E27" i="8"/>
  <c r="F28" i="8"/>
  <c r="H36" i="8"/>
  <c r="G33" i="8"/>
  <c r="G29" i="8"/>
  <c r="D37" i="8"/>
  <c r="E25" i="8"/>
  <c r="D24" i="8"/>
  <c r="C22" i="16"/>
  <c r="C23" i="16" s="1"/>
  <c r="C25" i="16" s="1"/>
  <c r="C29" i="16" s="1"/>
  <c r="E22" i="16"/>
  <c r="E23" i="16" s="1"/>
  <c r="E25" i="16" s="1"/>
  <c r="E29" i="16" s="1"/>
  <c r="E33" i="16" s="1"/>
  <c r="E34" i="16" s="1"/>
  <c r="D88" i="16" s="1"/>
  <c r="G22" i="16"/>
  <c r="G23" i="16" s="1"/>
  <c r="G25" i="16" s="1"/>
  <c r="G29" i="16" s="1"/>
  <c r="G33" i="16" s="1"/>
  <c r="G34" i="16" s="1"/>
  <c r="E88" i="16" s="1"/>
  <c r="I22" i="16"/>
  <c r="E33" i="13"/>
  <c r="F33" i="13"/>
  <c r="BK69" i="9"/>
  <c r="BK54" i="9"/>
  <c r="AG87" i="4"/>
  <c r="AG70" i="8" s="1"/>
  <c r="AG73" i="8" s="1"/>
  <c r="AG75" i="8" s="1"/>
  <c r="AG76" i="8" s="1"/>
  <c r="L27" i="6"/>
  <c r="I27" i="6"/>
  <c r="J27" i="6"/>
  <c r="BK34" i="10"/>
  <c r="BK32" i="10" s="1"/>
  <c r="BK48" i="9"/>
  <c r="G22" i="8"/>
  <c r="D50" i="8"/>
  <c r="D10" i="32" s="1"/>
  <c r="D25" i="32" s="1"/>
  <c r="D14" i="8"/>
  <c r="E22" i="8"/>
  <c r="F50" i="8"/>
  <c r="F10" i="32" s="1"/>
  <c r="F25" i="32" s="1"/>
  <c r="E50" i="8"/>
  <c r="E10" i="32" s="1"/>
  <c r="E25" i="32" s="1"/>
  <c r="D22" i="8"/>
  <c r="H50" i="8"/>
  <c r="H10" i="32" s="1"/>
  <c r="H25" i="32" s="1"/>
  <c r="G50" i="8"/>
  <c r="G10" i="32" s="1"/>
  <c r="G25" i="32" s="1"/>
  <c r="H22" i="8"/>
  <c r="F22" i="8"/>
  <c r="M27" i="6"/>
  <c r="K27" i="6"/>
  <c r="G33" i="13" l="1"/>
  <c r="H33" i="13" s="1"/>
  <c r="F17" i="15"/>
  <c r="F33" i="15" s="1"/>
  <c r="G17" i="15"/>
  <c r="E17" i="15"/>
  <c r="D11" i="8"/>
  <c r="E4" i="15" s="1"/>
  <c r="E6" i="15" s="1"/>
  <c r="C7" i="17"/>
  <c r="I17" i="15"/>
  <c r="H17" i="15"/>
  <c r="I33" i="13"/>
  <c r="D34" i="13"/>
  <c r="C33" i="16"/>
  <c r="C34" i="16" s="1"/>
  <c r="C88" i="16" s="1"/>
  <c r="K23" i="16"/>
  <c r="K25" i="16" s="1"/>
  <c r="K29" i="16" s="1"/>
  <c r="K33" i="16" s="1"/>
  <c r="K34" i="16" s="1"/>
  <c r="G88" i="16" s="1"/>
  <c r="AH9" i="12"/>
  <c r="AH67" i="8"/>
  <c r="I23" i="16"/>
  <c r="I25" i="16" s="1"/>
  <c r="I29" i="16" s="1"/>
  <c r="I33" i="16" s="1"/>
  <c r="I34" i="16" s="1"/>
  <c r="F88" i="16" s="1"/>
  <c r="BK8" i="12"/>
  <c r="D16" i="8"/>
  <c r="C8" i="17" l="1"/>
  <c r="C13" i="17" s="1"/>
  <c r="D21" i="32"/>
  <c r="D22" i="32" s="1"/>
  <c r="D6" i="32"/>
  <c r="D7" i="32" s="1"/>
  <c r="C7" i="16"/>
  <c r="D7" i="16" s="1"/>
  <c r="F23" i="15"/>
  <c r="F27" i="15" s="1"/>
  <c r="H33" i="15"/>
  <c r="H23" i="15"/>
  <c r="H27" i="15" s="1"/>
  <c r="X6" i="25"/>
  <c r="E23" i="15"/>
  <c r="E27" i="15" s="1"/>
  <c r="E33" i="15"/>
  <c r="I23" i="15"/>
  <c r="I27" i="15" s="1"/>
  <c r="I33" i="15"/>
  <c r="G23" i="15"/>
  <c r="G27" i="15" s="1"/>
  <c r="G33" i="15"/>
  <c r="F34" i="13"/>
  <c r="E34" i="13"/>
  <c r="G34" i="13" s="1"/>
  <c r="H34" i="13" s="1"/>
  <c r="AH87" i="4"/>
  <c r="AH70" i="8" s="1"/>
  <c r="AH73" i="8" s="1"/>
  <c r="AH75" i="8" s="1"/>
  <c r="AH76" i="8" s="1"/>
  <c r="AI67" i="8"/>
  <c r="E7" i="15"/>
  <c r="E10" i="15" s="1"/>
  <c r="C8" i="16"/>
  <c r="G13" i="10"/>
  <c r="H12" i="10"/>
  <c r="G19" i="10"/>
  <c r="F19" i="10"/>
  <c r="E13" i="10"/>
  <c r="H13" i="10"/>
  <c r="E12" i="10"/>
  <c r="G22" i="10"/>
  <c r="D12" i="10"/>
  <c r="F22" i="10"/>
  <c r="F13" i="10"/>
  <c r="E22" i="10"/>
  <c r="D13" i="10"/>
  <c r="D22" i="10"/>
  <c r="E19" i="10"/>
  <c r="D19" i="10"/>
  <c r="G12" i="10"/>
  <c r="H19" i="10"/>
  <c r="H22" i="10"/>
  <c r="F12" i="10"/>
  <c r="D18" i="8"/>
  <c r="D19" i="8" s="1"/>
  <c r="E8" i="15" l="1"/>
  <c r="E9" i="15" s="1"/>
  <c r="D35" i="13"/>
  <c r="I34" i="13"/>
  <c r="AI9" i="12"/>
  <c r="C9" i="16"/>
  <c r="D8" i="16"/>
  <c r="E35" i="13" l="1"/>
  <c r="G35" i="13" s="1"/>
  <c r="H35" i="13" s="1"/>
  <c r="F35" i="13"/>
  <c r="AI87" i="4"/>
  <c r="AI70" i="8" s="1"/>
  <c r="AI73" i="8" s="1"/>
  <c r="AI75" i="8" s="1"/>
  <c r="AI76" i="8" s="1"/>
  <c r="D9" i="16"/>
  <c r="O8" i="16"/>
  <c r="E11" i="15"/>
  <c r="E34" i="15" s="1"/>
  <c r="E24" i="15" s="1"/>
  <c r="E31" i="15" s="1"/>
  <c r="I35" i="13" l="1"/>
  <c r="D36" i="13"/>
  <c r="AJ67" i="8"/>
  <c r="AJ9" i="12"/>
  <c r="E35" i="15"/>
  <c r="E36" i="13" l="1"/>
  <c r="G36" i="13" s="1"/>
  <c r="H36" i="13" s="1"/>
  <c r="F36" i="13"/>
  <c r="AJ87" i="4"/>
  <c r="AJ70" i="8" s="1"/>
  <c r="AJ73" i="8" s="1"/>
  <c r="AJ75" i="8" s="1"/>
  <c r="AJ76" i="8" s="1"/>
  <c r="AK67" i="8"/>
  <c r="D37" i="13" l="1"/>
  <c r="I36" i="13"/>
  <c r="AK9" i="12"/>
  <c r="E37" i="13" l="1"/>
  <c r="F37" i="13"/>
  <c r="AK87" i="4"/>
  <c r="AK70" i="8" s="1"/>
  <c r="AK73" i="8" s="1"/>
  <c r="AK75" i="8" s="1"/>
  <c r="AK76" i="8" s="1"/>
  <c r="G37" i="13" l="1"/>
  <c r="H37" i="13" s="1"/>
  <c r="D38" i="13" s="1"/>
  <c r="I37" i="13"/>
  <c r="AL9" i="12"/>
  <c r="AL67" i="8"/>
  <c r="E38" i="13" l="1"/>
  <c r="F38" i="13"/>
  <c r="AL87" i="4"/>
  <c r="AL70" i="8" s="1"/>
  <c r="AL73" i="8" s="1"/>
  <c r="AL75" i="8" s="1"/>
  <c r="AL76" i="8" s="1"/>
  <c r="AM67" i="8"/>
  <c r="G38" i="13" l="1"/>
  <c r="H38" i="13" s="1"/>
  <c r="AM9" i="12"/>
  <c r="D39" i="13" l="1"/>
  <c r="I38" i="13"/>
  <c r="AM87" i="4"/>
  <c r="AM70" i="8" s="1"/>
  <c r="AM73" i="8" s="1"/>
  <c r="AM75" i="8" s="1"/>
  <c r="AM76" i="8" s="1"/>
  <c r="F11" i="9"/>
  <c r="AN9" i="12"/>
  <c r="E39" i="13" l="1"/>
  <c r="F39" i="13"/>
  <c r="AN67" i="8"/>
  <c r="G39" i="13" l="1"/>
  <c r="H39" i="13" s="1"/>
  <c r="AN87" i="4"/>
  <c r="AN70" i="8" s="1"/>
  <c r="AN73" i="8" s="1"/>
  <c r="AN75" i="8" s="1"/>
  <c r="AN105" i="8" s="1"/>
  <c r="AN106" i="8" s="1"/>
  <c r="D40" i="13" l="1"/>
  <c r="I39" i="13"/>
  <c r="AN71" i="9"/>
  <c r="AN76" i="8"/>
  <c r="AO9" i="12"/>
  <c r="AO67" i="8"/>
  <c r="AN108" i="8"/>
  <c r="F40" i="13" l="1"/>
  <c r="E40" i="13"/>
  <c r="G40" i="13" s="1"/>
  <c r="H40" i="13" s="1"/>
  <c r="AO87" i="4"/>
  <c r="AO70" i="8" s="1"/>
  <c r="AO73" i="8" s="1"/>
  <c r="AO75" i="8" s="1"/>
  <c r="AO76" i="8" s="1"/>
  <c r="AP67" i="8"/>
  <c r="D41" i="13" l="1"/>
  <c r="I40" i="13"/>
  <c r="AO10" i="12"/>
  <c r="AO105" i="8"/>
  <c r="AO108" i="8" s="1"/>
  <c r="AP9" i="12"/>
  <c r="AO71" i="9"/>
  <c r="AO12" i="12"/>
  <c r="E41" i="13" l="1"/>
  <c r="F41" i="13"/>
  <c r="AO14" i="12"/>
  <c r="AO40" i="10" s="1"/>
  <c r="AO106" i="8"/>
  <c r="AP87" i="4"/>
  <c r="AQ9" i="12"/>
  <c r="AP10" i="12" l="1"/>
  <c r="AP70" i="8"/>
  <c r="AP73" i="8" s="1"/>
  <c r="AP75" i="8" s="1"/>
  <c r="AP105" i="8" s="1"/>
  <c r="AP106" i="8" s="1"/>
  <c r="G41" i="13"/>
  <c r="H41" i="13" s="1"/>
  <c r="D42" i="13" s="1"/>
  <c r="AP71" i="9"/>
  <c r="AQ67" i="8"/>
  <c r="I41" i="13" l="1"/>
  <c r="AP76" i="8"/>
  <c r="AP108" i="8"/>
  <c r="E42" i="13"/>
  <c r="F42" i="13"/>
  <c r="AP12" i="12"/>
  <c r="AP14" i="12" s="1"/>
  <c r="AP40" i="10" s="1"/>
  <c r="AQ87" i="4"/>
  <c r="AR9" i="12"/>
  <c r="AQ10" i="12" l="1"/>
  <c r="AQ70" i="8"/>
  <c r="AQ73" i="8" s="1"/>
  <c r="AQ75" i="8" s="1"/>
  <c r="AQ76" i="8" s="1"/>
  <c r="G42" i="13"/>
  <c r="H42" i="13" s="1"/>
  <c r="D43" i="13" s="1"/>
  <c r="AQ12" i="12"/>
  <c r="AR67" i="8"/>
  <c r="I42" i="13" l="1"/>
  <c r="AQ14" i="12"/>
  <c r="AQ40" i="10" s="1"/>
  <c r="AQ105" i="8"/>
  <c r="AQ108" i="8" s="1"/>
  <c r="E43" i="13"/>
  <c r="F43" i="13"/>
  <c r="AQ71" i="9"/>
  <c r="AR87" i="4"/>
  <c r="AR70" i="8" s="1"/>
  <c r="AR73" i="8" s="1"/>
  <c r="AR75" i="8" s="1"/>
  <c r="AR76" i="8" s="1"/>
  <c r="AQ106" i="8" l="1"/>
  <c r="G43" i="13"/>
  <c r="H43" i="13" s="1"/>
  <c r="I43" i="13" s="1"/>
  <c r="AR10" i="12"/>
  <c r="AR105" i="8"/>
  <c r="AR108" i="8" s="1"/>
  <c r="AS9" i="12"/>
  <c r="AS67" i="8"/>
  <c r="AR71" i="9"/>
  <c r="AR12" i="12"/>
  <c r="D44" i="13" l="1"/>
  <c r="F44" i="13" s="1"/>
  <c r="E44" i="13"/>
  <c r="AR14" i="12"/>
  <c r="AR40" i="10" s="1"/>
  <c r="AR106" i="8"/>
  <c r="AS87" i="4"/>
  <c r="AS70" i="8" s="1"/>
  <c r="AS73" i="8" s="1"/>
  <c r="AS75" i="8" s="1"/>
  <c r="AS76" i="8" s="1"/>
  <c r="G44" i="13" l="1"/>
  <c r="H44" i="13" s="1"/>
  <c r="D45" i="13"/>
  <c r="I44" i="13"/>
  <c r="AS105" i="8"/>
  <c r="AS106" i="8" s="1"/>
  <c r="AS10" i="12"/>
  <c r="AT9" i="12"/>
  <c r="AT67" i="8"/>
  <c r="AS12" i="12"/>
  <c r="AS71" i="9"/>
  <c r="F45" i="13" l="1"/>
  <c r="E45" i="13"/>
  <c r="G45" i="13" s="1"/>
  <c r="H45" i="13" s="1"/>
  <c r="AS108" i="8"/>
  <c r="AS14" i="12"/>
  <c r="AS40" i="10" s="1"/>
  <c r="AT87" i="4"/>
  <c r="AU9" i="12"/>
  <c r="AT10" i="12" l="1"/>
  <c r="AT70" i="8"/>
  <c r="AT73" i="8" s="1"/>
  <c r="AT75" i="8" s="1"/>
  <c r="AT105" i="8" s="1"/>
  <c r="AT108" i="8" s="1"/>
  <c r="I45" i="13"/>
  <c r="D46" i="13"/>
  <c r="AT71" i="9"/>
  <c r="AU67" i="8"/>
  <c r="AT106" i="8" l="1"/>
  <c r="AT76" i="8"/>
  <c r="E46" i="13"/>
  <c r="F46" i="13"/>
  <c r="AT12" i="12"/>
  <c r="AT14" i="12" s="1"/>
  <c r="AT40" i="10" s="1"/>
  <c r="AU87" i="4"/>
  <c r="AU70" i="8" s="1"/>
  <c r="AU73" i="8" s="1"/>
  <c r="AU75" i="8" s="1"/>
  <c r="AU105" i="8" s="1"/>
  <c r="AV9" i="12"/>
  <c r="G46" i="13" l="1"/>
  <c r="H46" i="13" s="1"/>
  <c r="AU10" i="12"/>
  <c r="AV67" i="8"/>
  <c r="AU76" i="8"/>
  <c r="AU12" i="12"/>
  <c r="AU71" i="9"/>
  <c r="AU108" i="8"/>
  <c r="AU106" i="8"/>
  <c r="I46" i="13" l="1"/>
  <c r="D47" i="13"/>
  <c r="AU14" i="12"/>
  <c r="AU40" i="10" s="1"/>
  <c r="AW67" i="8"/>
  <c r="AV87" i="4"/>
  <c r="AV70" i="8" s="1"/>
  <c r="AV73" i="8" s="1"/>
  <c r="AV75" i="8" s="1"/>
  <c r="AV76" i="8" s="1"/>
  <c r="F47" i="13" l="1"/>
  <c r="E47" i="13"/>
  <c r="G47" i="13" s="1"/>
  <c r="H47" i="13" s="1"/>
  <c r="AV105" i="8"/>
  <c r="AV108" i="8" s="1"/>
  <c r="AW9" i="12"/>
  <c r="AV10" i="12"/>
  <c r="AV12" i="12"/>
  <c r="AV71" i="9"/>
  <c r="D48" i="13" l="1"/>
  <c r="I47" i="13"/>
  <c r="AV106" i="8"/>
  <c r="AW87" i="4"/>
  <c r="AV14" i="12"/>
  <c r="AV40" i="10" s="1"/>
  <c r="AW10" i="12" l="1"/>
  <c r="AW70" i="8"/>
  <c r="AW73" i="8" s="1"/>
  <c r="AW75" i="8" s="1"/>
  <c r="AW76" i="8" s="1"/>
  <c r="E48" i="13"/>
  <c r="F48" i="13"/>
  <c r="AX67" i="8"/>
  <c r="AW71" i="9"/>
  <c r="AX9" i="12"/>
  <c r="G48" i="13" l="1"/>
  <c r="H48" i="13" s="1"/>
  <c r="D49" i="13" s="1"/>
  <c r="AW105" i="8"/>
  <c r="AW106" i="8" s="1"/>
  <c r="I48" i="13"/>
  <c r="AW12" i="12"/>
  <c r="AW14" i="12" s="1"/>
  <c r="AW40" i="10" s="1"/>
  <c r="AX87" i="4"/>
  <c r="AW108" i="8" l="1"/>
  <c r="AX10" i="12"/>
  <c r="AX70" i="8"/>
  <c r="AX73" i="8" s="1"/>
  <c r="AX75" i="8" s="1"/>
  <c r="AX105" i="8" s="1"/>
  <c r="AX108" i="8" s="1"/>
  <c r="F49" i="13"/>
  <c r="E49" i="13"/>
  <c r="G49" i="13" s="1"/>
  <c r="H49" i="13" s="1"/>
  <c r="AX12" i="12"/>
  <c r="AY67" i="8"/>
  <c r="G11" i="9"/>
  <c r="AX71" i="9"/>
  <c r="AX14" i="12" l="1"/>
  <c r="AX40" i="10" s="1"/>
  <c r="AX106" i="8"/>
  <c r="AX76" i="8"/>
  <c r="D50" i="13"/>
  <c r="I49" i="13"/>
  <c r="AY9" i="12"/>
  <c r="AY87" i="4"/>
  <c r="AY70" i="8" s="1"/>
  <c r="AY73" i="8" s="1"/>
  <c r="AY75" i="8" s="1"/>
  <c r="AY105" i="8" s="1"/>
  <c r="E50" i="13" l="1"/>
  <c r="F50" i="13"/>
  <c r="G27" i="9"/>
  <c r="G29" i="9" s="1"/>
  <c r="AY76" i="8"/>
  <c r="AZ67" i="8"/>
  <c r="AZ9" i="12"/>
  <c r="G12" i="9"/>
  <c r="AY10" i="12"/>
  <c r="AY106" i="8"/>
  <c r="AY108" i="8"/>
  <c r="G50" i="13" l="1"/>
  <c r="H50" i="13" s="1"/>
  <c r="AY71" i="9"/>
  <c r="AY12" i="12"/>
  <c r="AY14" i="12" s="1"/>
  <c r="AY40" i="10" s="1"/>
  <c r="AZ87" i="4"/>
  <c r="BA67" i="8"/>
  <c r="AZ10" i="12" l="1"/>
  <c r="AZ70" i="8"/>
  <c r="AZ73" i="8" s="1"/>
  <c r="AZ75" i="8" s="1"/>
  <c r="AZ105" i="8" s="1"/>
  <c r="AZ106" i="8" s="1"/>
  <c r="I50" i="13"/>
  <c r="D51" i="13"/>
  <c r="AZ71" i="9"/>
  <c r="BA9" i="12"/>
  <c r="AZ76" i="8" l="1"/>
  <c r="AZ108" i="8"/>
  <c r="E51" i="13"/>
  <c r="F51" i="13"/>
  <c r="AZ12" i="12"/>
  <c r="AZ14" i="12" s="1"/>
  <c r="AZ40" i="10" s="1"/>
  <c r="BA87" i="4"/>
  <c r="BA70" i="8" s="1"/>
  <c r="BA73" i="8" s="1"/>
  <c r="BA75" i="8" s="1"/>
  <c r="BA76" i="8" s="1"/>
  <c r="G51" i="13" l="1"/>
  <c r="H51" i="13" s="1"/>
  <c r="BA10" i="12"/>
  <c r="BB67" i="8"/>
  <c r="BA105" i="8"/>
  <c r="BA108" i="8" s="1"/>
  <c r="BB9" i="12"/>
  <c r="BA12" i="12"/>
  <c r="BA71" i="9"/>
  <c r="D52" i="13" l="1"/>
  <c r="I51" i="13"/>
  <c r="BA14" i="12"/>
  <c r="BA40" i="10" s="1"/>
  <c r="BB87" i="4"/>
  <c r="BA106" i="8"/>
  <c r="BB10" i="12" l="1"/>
  <c r="BB70" i="8"/>
  <c r="BB73" i="8" s="1"/>
  <c r="BB75" i="8" s="1"/>
  <c r="BB105" i="8" s="1"/>
  <c r="BB106" i="8" s="1"/>
  <c r="E52" i="13"/>
  <c r="F52" i="13"/>
  <c r="BB71" i="9"/>
  <c r="BC67" i="8"/>
  <c r="BC9" i="12"/>
  <c r="G52" i="13" l="1"/>
  <c r="H52" i="13" s="1"/>
  <c r="BB76" i="8"/>
  <c r="BB108" i="8"/>
  <c r="D53" i="13"/>
  <c r="I52" i="13"/>
  <c r="BB12" i="12"/>
  <c r="BB14" i="12" s="1"/>
  <c r="BB40" i="10" s="1"/>
  <c r="BC87" i="4"/>
  <c r="BC10" i="12" l="1"/>
  <c r="BC70" i="8"/>
  <c r="BC73" i="8" s="1"/>
  <c r="BC75" i="8" s="1"/>
  <c r="BC76" i="8" s="1"/>
  <c r="E53" i="13"/>
  <c r="F53" i="13"/>
  <c r="BC12" i="12"/>
  <c r="BD67" i="8"/>
  <c r="BD9" i="12"/>
  <c r="BC14" i="12" l="1"/>
  <c r="BC40" i="10" s="1"/>
  <c r="G53" i="13"/>
  <c r="H53" i="13" s="1"/>
  <c r="I53" i="13" s="1"/>
  <c r="BC105" i="8"/>
  <c r="BC108" i="8" s="1"/>
  <c r="BC71" i="9"/>
  <c r="BD87" i="4"/>
  <c r="D54" i="13" l="1"/>
  <c r="BC106" i="8"/>
  <c r="BD10" i="12"/>
  <c r="BD70" i="8"/>
  <c r="BD73" i="8" s="1"/>
  <c r="BD75" i="8" s="1"/>
  <c r="BD76" i="8" s="1"/>
  <c r="E54" i="13"/>
  <c r="F54" i="13"/>
  <c r="BD12" i="12"/>
  <c r="BE67" i="8"/>
  <c r="BE9" i="12"/>
  <c r="BD14" i="12" l="1"/>
  <c r="BD40" i="10" s="1"/>
  <c r="BD105" i="8"/>
  <c r="BD108" i="8" s="1"/>
  <c r="G54" i="13"/>
  <c r="H54" i="13" s="1"/>
  <c r="BD71" i="9"/>
  <c r="BE87" i="4"/>
  <c r="BE70" i="8" s="1"/>
  <c r="BE73" i="8" s="1"/>
  <c r="BE75" i="8" s="1"/>
  <c r="BE105" i="8" s="1"/>
  <c r="BF9" i="12"/>
  <c r="BD106" i="8" l="1"/>
  <c r="D55" i="13"/>
  <c r="I54" i="13"/>
  <c r="BE10" i="12"/>
  <c r="BE76" i="8"/>
  <c r="BF67" i="8"/>
  <c r="BE12" i="12"/>
  <c r="BE71" i="9"/>
  <c r="BE108" i="8"/>
  <c r="BE106" i="8"/>
  <c r="D78" i="8"/>
  <c r="D104" i="8" s="1"/>
  <c r="D21" i="8" l="1"/>
  <c r="F21" i="8"/>
  <c r="F47" i="8" s="1"/>
  <c r="F8" i="32" s="1"/>
  <c r="F23" i="32" s="1"/>
  <c r="H21" i="8"/>
  <c r="H47" i="8" s="1"/>
  <c r="H8" i="32" s="1"/>
  <c r="H23" i="32" s="1"/>
  <c r="E21" i="8"/>
  <c r="E47" i="8" s="1"/>
  <c r="E8" i="32" s="1"/>
  <c r="E23" i="32" s="1"/>
  <c r="G21" i="8"/>
  <c r="G47" i="8" s="1"/>
  <c r="G8" i="32" s="1"/>
  <c r="G23" i="32" s="1"/>
  <c r="E55" i="13"/>
  <c r="F55" i="13"/>
  <c r="AA105" i="8"/>
  <c r="AA108" i="8" s="1"/>
  <c r="AA69" i="9"/>
  <c r="AA54" i="9"/>
  <c r="G105" i="8"/>
  <c r="G106" i="8" s="1"/>
  <c r="G69" i="9"/>
  <c r="G54" i="9"/>
  <c r="U105" i="8"/>
  <c r="U108" i="8" s="1"/>
  <c r="U69" i="9"/>
  <c r="U54" i="9"/>
  <c r="O105" i="8"/>
  <c r="O106" i="8" s="1"/>
  <c r="O69" i="9"/>
  <c r="O54" i="9"/>
  <c r="H105" i="8"/>
  <c r="H108" i="8" s="1"/>
  <c r="H69" i="9"/>
  <c r="H54" i="9"/>
  <c r="AH105" i="8"/>
  <c r="AH108" i="8" s="1"/>
  <c r="AH69" i="9"/>
  <c r="AH54" i="9"/>
  <c r="W105" i="8"/>
  <c r="W106" i="8" s="1"/>
  <c r="W69" i="9"/>
  <c r="W54" i="9"/>
  <c r="BE14" i="12"/>
  <c r="BE40" i="10" s="1"/>
  <c r="BF87" i="4"/>
  <c r="BF70" i="8" s="1"/>
  <c r="BF73" i="8" s="1"/>
  <c r="BF75" i="8" s="1"/>
  <c r="BF105" i="8" s="1"/>
  <c r="BG9" i="12"/>
  <c r="F13" i="9"/>
  <c r="AN11" i="12"/>
  <c r="Q15" i="16"/>
  <c r="Q18" i="16" s="1"/>
  <c r="O15" i="16"/>
  <c r="O18" i="16" s="1"/>
  <c r="P15" i="16"/>
  <c r="P18" i="16" s="1"/>
  <c r="T11" i="12"/>
  <c r="AK11" i="12"/>
  <c r="L11" i="12"/>
  <c r="D13" i="9"/>
  <c r="AJ11" i="12"/>
  <c r="AI11" i="12"/>
  <c r="S11" i="12"/>
  <c r="G11" i="12"/>
  <c r="E13" i="9"/>
  <c r="W11" i="12"/>
  <c r="Q11" i="12"/>
  <c r="F11" i="12"/>
  <c r="R11" i="12"/>
  <c r="J11" i="12"/>
  <c r="K11" i="12"/>
  <c r="M11" i="12"/>
  <c r="Y11" i="12"/>
  <c r="V11" i="12"/>
  <c r="AD11" i="12"/>
  <c r="AM11" i="12"/>
  <c r="AL11" i="12"/>
  <c r="D47" i="8" l="1"/>
  <c r="K10" i="16"/>
  <c r="G9" i="17"/>
  <c r="I37" i="15"/>
  <c r="F9" i="17"/>
  <c r="I10" i="16"/>
  <c r="H37" i="15"/>
  <c r="W108" i="8"/>
  <c r="U106" i="8"/>
  <c r="AA106" i="8"/>
  <c r="G108" i="8"/>
  <c r="O108" i="8"/>
  <c r="H106" i="8"/>
  <c r="G55" i="13"/>
  <c r="H55" i="13" s="1"/>
  <c r="AH106" i="8"/>
  <c r="S105" i="8"/>
  <c r="S108" i="8" s="1"/>
  <c r="S69" i="9"/>
  <c r="S54" i="9"/>
  <c r="T105" i="8"/>
  <c r="T106" i="8" s="1"/>
  <c r="T69" i="9"/>
  <c r="U12" i="12" s="1"/>
  <c r="T54" i="9"/>
  <c r="U10" i="12" s="1"/>
  <c r="L105" i="8"/>
  <c r="L108" i="8" s="1"/>
  <c r="L69" i="9"/>
  <c r="L54" i="9"/>
  <c r="J105" i="8"/>
  <c r="J108" i="8" s="1"/>
  <c r="J69" i="9"/>
  <c r="J54" i="9"/>
  <c r="AG105" i="8"/>
  <c r="AG106" i="8" s="1"/>
  <c r="AG69" i="9"/>
  <c r="AH12" i="12" s="1"/>
  <c r="AG54" i="9"/>
  <c r="AH10" i="12" s="1"/>
  <c r="Z105" i="8"/>
  <c r="Z108" i="8" s="1"/>
  <c r="Z69" i="9"/>
  <c r="AA12" i="12" s="1"/>
  <c r="Z54" i="9"/>
  <c r="AA10" i="12" s="1"/>
  <c r="X105" i="8"/>
  <c r="X108" i="8" s="1"/>
  <c r="X69" i="9"/>
  <c r="X54" i="9"/>
  <c r="X10" i="12" s="1"/>
  <c r="V105" i="8"/>
  <c r="V106" i="8" s="1"/>
  <c r="V69" i="9"/>
  <c r="W12" i="12" s="1"/>
  <c r="V54" i="9"/>
  <c r="W10" i="12" s="1"/>
  <c r="K105" i="8"/>
  <c r="K106" i="8" s="1"/>
  <c r="K69" i="9"/>
  <c r="K54" i="9"/>
  <c r="AI105" i="8"/>
  <c r="AI108" i="8" s="1"/>
  <c r="AI69" i="9"/>
  <c r="AI54" i="9"/>
  <c r="AI10" i="12" s="1"/>
  <c r="Q105" i="8"/>
  <c r="Q108" i="8" s="1"/>
  <c r="Q54" i="9"/>
  <c r="Q69" i="9"/>
  <c r="Y105" i="8"/>
  <c r="Y108" i="8" s="1"/>
  <c r="Y54" i="9"/>
  <c r="Y69" i="9"/>
  <c r="W71" i="9"/>
  <c r="D12" i="9"/>
  <c r="U71" i="9"/>
  <c r="AJ105" i="8"/>
  <c r="AJ106" i="8" s="1"/>
  <c r="AJ69" i="9"/>
  <c r="AJ54" i="9"/>
  <c r="F105" i="8"/>
  <c r="F108" i="8" s="1"/>
  <c r="F69" i="9"/>
  <c r="G12" i="12" s="1"/>
  <c r="F54" i="9"/>
  <c r="G10" i="12" s="1"/>
  <c r="AK105" i="8"/>
  <c r="AK106" i="8" s="1"/>
  <c r="AK69" i="9"/>
  <c r="AK54" i="9"/>
  <c r="R105" i="8"/>
  <c r="R106" i="8" s="1"/>
  <c r="R69" i="9"/>
  <c r="R54" i="9"/>
  <c r="D27" i="9"/>
  <c r="D29" i="9" s="1"/>
  <c r="O71" i="9"/>
  <c r="E12" i="9"/>
  <c r="AC105" i="8"/>
  <c r="AC108" i="8" s="1"/>
  <c r="AC69" i="9"/>
  <c r="AC54" i="9"/>
  <c r="AF105" i="8"/>
  <c r="AF108" i="8" s="1"/>
  <c r="AF69" i="9"/>
  <c r="AF54" i="9"/>
  <c r="N105" i="8"/>
  <c r="N108" i="8" s="1"/>
  <c r="N69" i="9"/>
  <c r="N54" i="9"/>
  <c r="O10" i="12" s="1"/>
  <c r="I105" i="8"/>
  <c r="I106" i="8" s="1"/>
  <c r="I54" i="9"/>
  <c r="I69" i="9"/>
  <c r="AD105" i="8"/>
  <c r="AD108" i="8" s="1"/>
  <c r="AD54" i="9"/>
  <c r="AD69" i="9"/>
  <c r="AL105" i="8"/>
  <c r="AL108" i="8" s="1"/>
  <c r="AL54" i="9"/>
  <c r="AL69" i="9"/>
  <c r="E105" i="8"/>
  <c r="E106" i="8" s="1"/>
  <c r="E69" i="9"/>
  <c r="E54" i="9"/>
  <c r="M105" i="8"/>
  <c r="M106" i="8" s="1"/>
  <c r="M69" i="9"/>
  <c r="M54" i="9"/>
  <c r="H12" i="12"/>
  <c r="H71" i="9"/>
  <c r="H10" i="12"/>
  <c r="AA71" i="9"/>
  <c r="E27" i="9"/>
  <c r="E29" i="9" s="1"/>
  <c r="AE105" i="8"/>
  <c r="AE108" i="8" s="1"/>
  <c r="AE69" i="9"/>
  <c r="AE54" i="9"/>
  <c r="AM105" i="8"/>
  <c r="AM106" i="8" s="1"/>
  <c r="AM69" i="9"/>
  <c r="AM54" i="9"/>
  <c r="AH71" i="9"/>
  <c r="G71" i="9"/>
  <c r="C10" i="18"/>
  <c r="K44" i="16" s="1"/>
  <c r="BF10" i="12"/>
  <c r="BG67" i="8"/>
  <c r="BF76" i="8"/>
  <c r="BF12" i="12"/>
  <c r="BF71" i="9"/>
  <c r="BF108" i="8"/>
  <c r="BF106" i="8"/>
  <c r="E9" i="17"/>
  <c r="D9" i="17"/>
  <c r="AA11" i="12"/>
  <c r="AH11" i="12"/>
  <c r="P11" i="12"/>
  <c r="O11" i="12"/>
  <c r="H11" i="12"/>
  <c r="AF11" i="12"/>
  <c r="D11" i="12"/>
  <c r="E11" i="12"/>
  <c r="Z11" i="12"/>
  <c r="AC11" i="12"/>
  <c r="U11" i="12"/>
  <c r="AB11" i="12"/>
  <c r="N11" i="12"/>
  <c r="X11" i="12"/>
  <c r="AE11" i="12"/>
  <c r="AG11" i="12"/>
  <c r="I11" i="12"/>
  <c r="F5" i="14" l="1"/>
  <c r="C17" i="14" s="1"/>
  <c r="D8" i="32"/>
  <c r="C9" i="17"/>
  <c r="H14" i="12"/>
  <c r="H40" i="10" s="1"/>
  <c r="AA14" i="12"/>
  <c r="AA40" i="10" s="1"/>
  <c r="U14" i="12"/>
  <c r="U40" i="10" s="1"/>
  <c r="N10" i="12"/>
  <c r="J10" i="12"/>
  <c r="V10" i="12"/>
  <c r="AF10" i="12"/>
  <c r="L10" i="12"/>
  <c r="S10" i="12"/>
  <c r="F10" i="12"/>
  <c r="Z10" i="12"/>
  <c r="T10" i="12"/>
  <c r="S10" i="16"/>
  <c r="AJ108" i="8"/>
  <c r="AG108" i="8"/>
  <c r="V108" i="8"/>
  <c r="J106" i="8"/>
  <c r="E108" i="8"/>
  <c r="N106" i="8"/>
  <c r="R108" i="8"/>
  <c r="Y106" i="8"/>
  <c r="AM108" i="8"/>
  <c r="AF106" i="8"/>
  <c r="AC106" i="8"/>
  <c r="X106" i="8"/>
  <c r="T108" i="8"/>
  <c r="L106" i="8"/>
  <c r="K108" i="8"/>
  <c r="Z106" i="8"/>
  <c r="S106" i="8"/>
  <c r="F106" i="8"/>
  <c r="I108" i="8"/>
  <c r="M108" i="8"/>
  <c r="Q106" i="8"/>
  <c r="D56" i="13"/>
  <c r="I55" i="13"/>
  <c r="AK108" i="8"/>
  <c r="AE106" i="8"/>
  <c r="AL106" i="8"/>
  <c r="AG10" i="12"/>
  <c r="AI106" i="8"/>
  <c r="AD106" i="8"/>
  <c r="AH14" i="12"/>
  <c r="AH40" i="10" s="1"/>
  <c r="W14" i="12"/>
  <c r="W40" i="10" s="1"/>
  <c r="G14" i="12"/>
  <c r="G40" i="10" s="1"/>
  <c r="D105" i="8"/>
  <c r="D106" i="8" s="1"/>
  <c r="D69" i="9"/>
  <c r="D54" i="9"/>
  <c r="AM12" i="12"/>
  <c r="F27" i="9"/>
  <c r="F29" i="9" s="1"/>
  <c r="AM71" i="9"/>
  <c r="AN12" i="12"/>
  <c r="AD71" i="9"/>
  <c r="AD12" i="12"/>
  <c r="R12" i="12"/>
  <c r="R71" i="9"/>
  <c r="AK10" i="12"/>
  <c r="AL12" i="12"/>
  <c r="AL71" i="9"/>
  <c r="AE10" i="12"/>
  <c r="AD10" i="12"/>
  <c r="I10" i="12"/>
  <c r="AJ12" i="12"/>
  <c r="AJ71" i="9"/>
  <c r="AJ10" i="12"/>
  <c r="V12" i="12"/>
  <c r="V14" i="12" s="1"/>
  <c r="V40" i="10" s="1"/>
  <c r="V71" i="9"/>
  <c r="K10" i="12"/>
  <c r="AB105" i="8"/>
  <c r="AB108" i="8" s="1"/>
  <c r="AB69" i="9"/>
  <c r="AC12" i="12" s="1"/>
  <c r="AB54" i="9"/>
  <c r="P105" i="8"/>
  <c r="P108" i="8" s="1"/>
  <c r="P69" i="9"/>
  <c r="Q12" i="12" s="1"/>
  <c r="P54" i="9"/>
  <c r="AM10" i="12"/>
  <c r="AF12" i="12"/>
  <c r="AF71" i="9"/>
  <c r="AC71" i="9"/>
  <c r="AL10" i="12"/>
  <c r="F71" i="9"/>
  <c r="F12" i="12"/>
  <c r="Q71" i="9"/>
  <c r="AI12" i="12"/>
  <c r="AI14" i="12" s="1"/>
  <c r="AI40" i="10" s="1"/>
  <c r="AI71" i="9"/>
  <c r="K12" i="12"/>
  <c r="K71" i="9"/>
  <c r="Y10" i="12"/>
  <c r="Z12" i="12"/>
  <c r="Z71" i="9"/>
  <c r="AG71" i="9"/>
  <c r="AG12" i="12"/>
  <c r="J12" i="12"/>
  <c r="J71" i="9"/>
  <c r="M10" i="12"/>
  <c r="S12" i="12"/>
  <c r="S71" i="9"/>
  <c r="F12" i="9"/>
  <c r="AN10" i="12"/>
  <c r="AE71" i="9"/>
  <c r="AE12" i="12"/>
  <c r="AE14" i="12" s="1"/>
  <c r="AE40" i="10" s="1"/>
  <c r="M71" i="9"/>
  <c r="M12" i="12"/>
  <c r="E12" i="12"/>
  <c r="E71" i="9"/>
  <c r="I12" i="12"/>
  <c r="I71" i="9"/>
  <c r="N71" i="9"/>
  <c r="N12" i="12"/>
  <c r="N14" i="12" s="1"/>
  <c r="N40" i="10" s="1"/>
  <c r="O12" i="12"/>
  <c r="O14" i="12" s="1"/>
  <c r="O40" i="10" s="1"/>
  <c r="AK12" i="12"/>
  <c r="AK71" i="9"/>
  <c r="Y12" i="12"/>
  <c r="Y71" i="9"/>
  <c r="R10" i="12"/>
  <c r="X12" i="12"/>
  <c r="X14" i="12" s="1"/>
  <c r="X40" i="10" s="1"/>
  <c r="X71" i="9"/>
  <c r="L71" i="9"/>
  <c r="L12" i="12"/>
  <c r="T71" i="9"/>
  <c r="T12" i="12"/>
  <c r="T14" i="12" s="1"/>
  <c r="T40" i="10" s="1"/>
  <c r="X9" i="16"/>
  <c r="X10" i="16" s="1"/>
  <c r="X11" i="16" s="1"/>
  <c r="X12" i="16" s="1"/>
  <c r="X13" i="16" s="1"/>
  <c r="BF14" i="12"/>
  <c r="BF40" i="10" s="1"/>
  <c r="BG87" i="4"/>
  <c r="BG70" i="8" s="1"/>
  <c r="BG73" i="8" s="1"/>
  <c r="BG75" i="8" s="1"/>
  <c r="BG76" i="8" s="1"/>
  <c r="BH67" i="8"/>
  <c r="C22" i="14"/>
  <c r="C27" i="14"/>
  <c r="C26" i="14"/>
  <c r="C25" i="14"/>
  <c r="C23" i="14"/>
  <c r="C15" i="14"/>
  <c r="C20" i="14"/>
  <c r="C18" i="14"/>
  <c r="C24" i="14"/>
  <c r="C16" i="14"/>
  <c r="C19" i="14"/>
  <c r="C21" i="14"/>
  <c r="C10" i="16"/>
  <c r="D10" i="16" s="1"/>
  <c r="E37" i="15"/>
  <c r="D48" i="8"/>
  <c r="C10" i="17" s="1"/>
  <c r="E10" i="16"/>
  <c r="F37" i="15"/>
  <c r="G10" i="16"/>
  <c r="G37" i="15"/>
  <c r="D23" i="32" l="1"/>
  <c r="D24" i="32" s="1"/>
  <c r="D9" i="32"/>
  <c r="D108" i="8"/>
  <c r="F14" i="12"/>
  <c r="F40" i="10" s="1"/>
  <c r="Z14" i="12"/>
  <c r="Z40" i="10" s="1"/>
  <c r="AF14" i="12"/>
  <c r="AF40" i="10" s="1"/>
  <c r="R14" i="12"/>
  <c r="R40" i="10" s="1"/>
  <c r="S14" i="12"/>
  <c r="S40" i="10" s="1"/>
  <c r="AM14" i="12"/>
  <c r="AM40" i="10" s="1"/>
  <c r="J14" i="12"/>
  <c r="J40" i="10" s="1"/>
  <c r="L14" i="12"/>
  <c r="L40" i="10" s="1"/>
  <c r="AN14" i="12"/>
  <c r="AN40" i="10" s="1"/>
  <c r="AB106" i="8"/>
  <c r="P106" i="8"/>
  <c r="E56" i="13"/>
  <c r="F56" i="13"/>
  <c r="AG14" i="12"/>
  <c r="AG40" i="10" s="1"/>
  <c r="AJ14" i="12"/>
  <c r="AJ40" i="10" s="1"/>
  <c r="AL14" i="12"/>
  <c r="AL40" i="10" s="1"/>
  <c r="I14" i="12"/>
  <c r="I40" i="10" s="1"/>
  <c r="AD14" i="12"/>
  <c r="AD40" i="10" s="1"/>
  <c r="Y14" i="12"/>
  <c r="Y40" i="10" s="1"/>
  <c r="P12" i="12"/>
  <c r="P71" i="9"/>
  <c r="AB12" i="12"/>
  <c r="AB71" i="9"/>
  <c r="D10" i="12"/>
  <c r="E10" i="12"/>
  <c r="E14" i="12" s="1"/>
  <c r="E40" i="10" s="1"/>
  <c r="M14" i="12"/>
  <c r="M40" i="10" s="1"/>
  <c r="D12" i="12"/>
  <c r="D71" i="9"/>
  <c r="Q10" i="12"/>
  <c r="Q14" i="12" s="1"/>
  <c r="Q40" i="10" s="1"/>
  <c r="P10" i="12"/>
  <c r="AC10" i="12"/>
  <c r="AC14" i="12" s="1"/>
  <c r="AC40" i="10" s="1"/>
  <c r="AB10" i="12"/>
  <c r="K14" i="12"/>
  <c r="K40" i="10" s="1"/>
  <c r="AK14" i="12"/>
  <c r="AK40" i="10" s="1"/>
  <c r="BG10" i="12"/>
  <c r="BG105" i="8"/>
  <c r="BG108" i="8" s="1"/>
  <c r="BH9" i="12"/>
  <c r="BG12" i="12"/>
  <c r="BG71" i="9"/>
  <c r="R10" i="16"/>
  <c r="C12" i="16"/>
  <c r="Y9" i="16" s="1"/>
  <c r="AD9" i="16" s="1"/>
  <c r="D51" i="8"/>
  <c r="D54" i="8" s="1"/>
  <c r="D49" i="8"/>
  <c r="P14" i="12" l="1"/>
  <c r="P40" i="10" s="1"/>
  <c r="E12" i="15"/>
  <c r="G56" i="13"/>
  <c r="H56" i="13" s="1"/>
  <c r="D14" i="12"/>
  <c r="D40" i="10" s="1"/>
  <c r="AB14" i="12"/>
  <c r="AB40" i="10" s="1"/>
  <c r="F14" i="10" s="1"/>
  <c r="BG14" i="12"/>
  <c r="BG40" i="10" s="1"/>
  <c r="BG106" i="8"/>
  <c r="BH87" i="4"/>
  <c r="BH70" i="8" s="1"/>
  <c r="BH73" i="8" s="1"/>
  <c r="BH75" i="8" s="1"/>
  <c r="BH105" i="8" s="1"/>
  <c r="BI9" i="12"/>
  <c r="D12" i="16"/>
  <c r="E14" i="10" l="1"/>
  <c r="D14" i="10"/>
  <c r="G14" i="10"/>
  <c r="D57" i="13"/>
  <c r="I56" i="13"/>
  <c r="BH76" i="8"/>
  <c r="BH10" i="12"/>
  <c r="BI67" i="8"/>
  <c r="BH108" i="8"/>
  <c r="BH106" i="8"/>
  <c r="BH12" i="12"/>
  <c r="BH71" i="9"/>
  <c r="O9" i="16"/>
  <c r="F57" i="13" l="1"/>
  <c r="E57" i="13"/>
  <c r="G57" i="13" s="1"/>
  <c r="H57" i="13" s="1"/>
  <c r="BH14" i="12"/>
  <c r="BH40" i="10" s="1"/>
  <c r="BI87" i="4"/>
  <c r="BI10" i="12" l="1"/>
  <c r="BI70" i="8"/>
  <c r="BI73" i="8" s="1"/>
  <c r="BI75" i="8" s="1"/>
  <c r="BI76" i="8" s="1"/>
  <c r="D58" i="13"/>
  <c r="I57" i="13"/>
  <c r="BJ67" i="8"/>
  <c r="BI12" i="12"/>
  <c r="BI14" i="12" s="1"/>
  <c r="BI40" i="10" s="1"/>
  <c r="BJ9" i="12"/>
  <c r="E10" i="8"/>
  <c r="F10" i="8"/>
  <c r="G10" i="8"/>
  <c r="E20" i="32" l="1"/>
  <c r="E5" i="32"/>
  <c r="G20" i="32"/>
  <c r="G5" i="32"/>
  <c r="F20" i="32"/>
  <c r="F5" i="32"/>
  <c r="BI105" i="8"/>
  <c r="BI106" i="8" s="1"/>
  <c r="E11" i="8"/>
  <c r="F4" i="15" s="1"/>
  <c r="F6" i="15" s="1"/>
  <c r="D7" i="17"/>
  <c r="D12" i="17" s="1"/>
  <c r="G11" i="8"/>
  <c r="I7" i="16" s="1"/>
  <c r="F7" i="17"/>
  <c r="F12" i="17" s="1"/>
  <c r="F11" i="8"/>
  <c r="G7" i="16" s="1"/>
  <c r="E7" i="17"/>
  <c r="E16" i="17" s="1"/>
  <c r="E58" i="13"/>
  <c r="F58" i="13"/>
  <c r="BI71" i="9"/>
  <c r="BJ87" i="4"/>
  <c r="E14" i="8"/>
  <c r="F14" i="8"/>
  <c r="G14" i="8"/>
  <c r="BI108" i="8" l="1"/>
  <c r="E7" i="16"/>
  <c r="Q7" i="16" s="1"/>
  <c r="E12" i="17"/>
  <c r="G4" i="15"/>
  <c r="G6" i="15" s="1"/>
  <c r="H4" i="15"/>
  <c r="H6" i="15" s="1"/>
  <c r="BJ10" i="12"/>
  <c r="BJ70" i="8"/>
  <c r="BJ73" i="8" s="1"/>
  <c r="BJ75" i="8" s="1"/>
  <c r="BJ76" i="8" s="1"/>
  <c r="F16" i="17"/>
  <c r="G58" i="13"/>
  <c r="H58" i="13" s="1"/>
  <c r="BJ12" i="12"/>
  <c r="BJ71" i="9"/>
  <c r="C12" i="17"/>
  <c r="E16" i="8"/>
  <c r="R7" i="16"/>
  <c r="H7" i="16"/>
  <c r="H10" i="16"/>
  <c r="J7" i="16"/>
  <c r="J10" i="16"/>
  <c r="G16" i="8"/>
  <c r="F16" i="8"/>
  <c r="F8" i="17" l="1"/>
  <c r="F13" i="17" s="1"/>
  <c r="F14" i="17" s="1"/>
  <c r="F15" i="17" s="1"/>
  <c r="G21" i="32"/>
  <c r="G22" i="32" s="1"/>
  <c r="G24" i="32" s="1"/>
  <c r="G6" i="32"/>
  <c r="G7" i="32" s="1"/>
  <c r="G9" i="32" s="1"/>
  <c r="D8" i="17"/>
  <c r="D13" i="17" s="1"/>
  <c r="D14" i="17" s="1"/>
  <c r="D15" i="17" s="1"/>
  <c r="E21" i="32"/>
  <c r="E22" i="32" s="1"/>
  <c r="E24" i="32" s="1"/>
  <c r="E6" i="32"/>
  <c r="E7" i="32" s="1"/>
  <c r="E9" i="32" s="1"/>
  <c r="E8" i="17"/>
  <c r="E13" i="17" s="1"/>
  <c r="F21" i="32"/>
  <c r="F22" i="32" s="1"/>
  <c r="F24" i="32" s="1"/>
  <c r="F6" i="32"/>
  <c r="F7" i="32" s="1"/>
  <c r="F9" i="32" s="1"/>
  <c r="F10" i="16"/>
  <c r="P7" i="16"/>
  <c r="F7" i="16"/>
  <c r="BJ14" i="12"/>
  <c r="BJ40" i="10" s="1"/>
  <c r="E14" i="17"/>
  <c r="E15" i="17" s="1"/>
  <c r="BJ105" i="8"/>
  <c r="BJ108" i="8" s="1"/>
  <c r="D59" i="13"/>
  <c r="I58" i="13"/>
  <c r="D16" i="17"/>
  <c r="BK67" i="8"/>
  <c r="BK87" i="4" s="1"/>
  <c r="BK70" i="8" s="1"/>
  <c r="H14" i="8" s="1"/>
  <c r="H10" i="8"/>
  <c r="H11" i="9"/>
  <c r="BK9" i="12"/>
  <c r="I8" i="16"/>
  <c r="H7" i="15"/>
  <c r="H8" i="15" s="1"/>
  <c r="G18" i="8"/>
  <c r="E8" i="16"/>
  <c r="F7" i="15"/>
  <c r="F8" i="15" s="1"/>
  <c r="E18" i="8"/>
  <c r="F18" i="8"/>
  <c r="G8" i="16"/>
  <c r="G7" i="15"/>
  <c r="G8" i="15" s="1"/>
  <c r="H5" i="32" l="1"/>
  <c r="H20" i="32"/>
  <c r="BJ106" i="8"/>
  <c r="H11" i="8"/>
  <c r="I4" i="15" s="1"/>
  <c r="I6" i="15" s="1"/>
  <c r="G7" i="17"/>
  <c r="G12" i="17" s="1"/>
  <c r="E59" i="13"/>
  <c r="F59" i="13"/>
  <c r="C14" i="17"/>
  <c r="C15" i="17" s="1"/>
  <c r="F19" i="8"/>
  <c r="F48" i="8"/>
  <c r="E10" i="17" s="1"/>
  <c r="G19" i="8"/>
  <c r="G48" i="8"/>
  <c r="F10" i="17" s="1"/>
  <c r="F8" i="16"/>
  <c r="E9" i="16"/>
  <c r="R8" i="16"/>
  <c r="H8" i="16"/>
  <c r="G9" i="16"/>
  <c r="E19" i="8"/>
  <c r="E48" i="8"/>
  <c r="D10" i="17" s="1"/>
  <c r="H10" i="15"/>
  <c r="G10" i="15"/>
  <c r="F10" i="15"/>
  <c r="J8" i="16"/>
  <c r="I9" i="16"/>
  <c r="J9" i="16" s="1"/>
  <c r="K7" i="16" l="1"/>
  <c r="L10" i="16" s="1"/>
  <c r="G16" i="17"/>
  <c r="BK73" i="8"/>
  <c r="BK75" i="8" s="1"/>
  <c r="BK76" i="8" s="1"/>
  <c r="F8" i="14" s="1"/>
  <c r="H16" i="8"/>
  <c r="G59" i="13"/>
  <c r="H59" i="13" s="1"/>
  <c r="BK10" i="12"/>
  <c r="H12" i="9"/>
  <c r="BK12" i="12"/>
  <c r="H27" i="9"/>
  <c r="H29" i="9" s="1"/>
  <c r="BK71" i="9"/>
  <c r="G11" i="15"/>
  <c r="G34" i="15" s="1"/>
  <c r="G9" i="15"/>
  <c r="E49" i="8"/>
  <c r="E51" i="8"/>
  <c r="E54" i="8" s="1"/>
  <c r="E12" i="16"/>
  <c r="G12" i="16"/>
  <c r="AA11" i="16" s="1"/>
  <c r="AD11" i="16" s="1"/>
  <c r="F51" i="8"/>
  <c r="F54" i="8" s="1"/>
  <c r="F49" i="8"/>
  <c r="G12" i="15" s="1"/>
  <c r="F9" i="16"/>
  <c r="P8" i="16"/>
  <c r="F11" i="15"/>
  <c r="F34" i="15" s="1"/>
  <c r="F9" i="15"/>
  <c r="H9" i="15"/>
  <c r="H11" i="15"/>
  <c r="H34" i="15" s="1"/>
  <c r="H9" i="16"/>
  <c r="Q8" i="16"/>
  <c r="G51" i="8"/>
  <c r="G54" i="8" s="1"/>
  <c r="G49" i="8"/>
  <c r="H12" i="15" s="1"/>
  <c r="I12" i="16"/>
  <c r="AB12" i="16" s="1"/>
  <c r="AD12" i="16" s="1"/>
  <c r="G8" i="17" l="1"/>
  <c r="G13" i="17" s="1"/>
  <c r="G14" i="17" s="1"/>
  <c r="G15" i="17" s="1"/>
  <c r="H21" i="32"/>
  <c r="H22" i="32" s="1"/>
  <c r="H24" i="32" s="1"/>
  <c r="H6" i="32"/>
  <c r="H7" i="32" s="1"/>
  <c r="H9" i="32" s="1"/>
  <c r="L7" i="16"/>
  <c r="S7" i="16"/>
  <c r="BK105" i="8"/>
  <c r="BK106" i="8" s="1"/>
  <c r="I7" i="15"/>
  <c r="I8" i="15" s="1"/>
  <c r="K8" i="16"/>
  <c r="S8" i="16" s="1"/>
  <c r="H18" i="8"/>
  <c r="H19" i="8" s="1"/>
  <c r="F12" i="15"/>
  <c r="D18" i="14"/>
  <c r="E18" i="14" s="1"/>
  <c r="F18" i="14" s="1"/>
  <c r="B15" i="14" s="1"/>
  <c r="D22" i="14"/>
  <c r="E22" i="14" s="1"/>
  <c r="F22" i="14" s="1"/>
  <c r="D26" i="14"/>
  <c r="E26" i="14" s="1"/>
  <c r="F26" i="14" s="1"/>
  <c r="F9" i="14"/>
  <c r="F10" i="14" s="1"/>
  <c r="F11" i="14" s="1"/>
  <c r="D19" i="14"/>
  <c r="E19" i="14" s="1"/>
  <c r="F19" i="14" s="1"/>
  <c r="D23" i="14"/>
  <c r="E23" i="14" s="1"/>
  <c r="F23" i="14" s="1"/>
  <c r="D27" i="14"/>
  <c r="E27" i="14" s="1"/>
  <c r="F27" i="14" s="1"/>
  <c r="D17" i="14"/>
  <c r="E17" i="14" s="1"/>
  <c r="F17" i="14" s="1"/>
  <c r="D20" i="14"/>
  <c r="E20" i="14" s="1"/>
  <c r="F20" i="14" s="1"/>
  <c r="D24" i="14"/>
  <c r="E24" i="14" s="1"/>
  <c r="F24" i="14" s="1"/>
  <c r="D16" i="14"/>
  <c r="E16" i="14" s="1"/>
  <c r="F16" i="14" s="1"/>
  <c r="D15" i="14" s="1"/>
  <c r="E15" i="14" s="1"/>
  <c r="D21" i="14"/>
  <c r="E21" i="14" s="1"/>
  <c r="F21" i="14" s="1"/>
  <c r="D25" i="14"/>
  <c r="E25" i="14" s="1"/>
  <c r="F25" i="14" s="1"/>
  <c r="D60" i="13"/>
  <c r="I59" i="13"/>
  <c r="BK14" i="12"/>
  <c r="BK40" i="10" s="1"/>
  <c r="H14" i="10" s="1"/>
  <c r="Z10" i="16"/>
  <c r="AD10" i="16" s="1"/>
  <c r="F12" i="16"/>
  <c r="G35" i="15"/>
  <c r="G24" i="15"/>
  <c r="G31" i="15" s="1"/>
  <c r="H35" i="15"/>
  <c r="H24" i="15"/>
  <c r="H31" i="15" s="1"/>
  <c r="J12" i="16"/>
  <c r="F35" i="15"/>
  <c r="F24" i="15"/>
  <c r="F31" i="15" s="1"/>
  <c r="H12" i="16"/>
  <c r="I10" i="15" l="1"/>
  <c r="I11" i="15" s="1"/>
  <c r="I34" i="15" s="1"/>
  <c r="BK108" i="8"/>
  <c r="K9" i="16"/>
  <c r="L9" i="16" s="1"/>
  <c r="L8" i="16"/>
  <c r="H48" i="8"/>
  <c r="G10" i="17" s="1"/>
  <c r="F15" i="14"/>
  <c r="E60" i="13"/>
  <c r="F60" i="13"/>
  <c r="I9" i="15"/>
  <c r="R9" i="16"/>
  <c r="P9" i="16"/>
  <c r="Q9" i="16"/>
  <c r="H49" i="8" l="1"/>
  <c r="I12" i="15" s="1"/>
  <c r="H51" i="8"/>
  <c r="H54" i="8" s="1"/>
  <c r="K12" i="16"/>
  <c r="AC13" i="16" s="1"/>
  <c r="AD13" i="16" s="1"/>
  <c r="G60" i="13"/>
  <c r="H60" i="13" s="1"/>
  <c r="I24" i="15"/>
  <c r="I31" i="15" s="1"/>
  <c r="I35" i="15"/>
  <c r="X7" i="25" l="1"/>
  <c r="L12" i="16"/>
  <c r="I60" i="13"/>
  <c r="D61" i="13"/>
  <c r="J24" i="15"/>
  <c r="S9" i="16"/>
  <c r="F61" i="13" l="1"/>
  <c r="E61" i="13"/>
  <c r="G61" i="13" s="1"/>
  <c r="H61" i="13" s="1"/>
  <c r="D62" i="13" l="1"/>
  <c r="I61" i="13"/>
  <c r="E62" i="13" l="1"/>
  <c r="F62" i="13"/>
  <c r="G62" i="13" l="1"/>
  <c r="H62" i="13" s="1"/>
  <c r="D63" i="13" l="1"/>
  <c r="I62" i="13"/>
  <c r="F63" i="13" l="1"/>
  <c r="E63" i="13"/>
  <c r="G63" i="13" s="1"/>
  <c r="H63" i="13" s="1"/>
  <c r="D64" i="13" l="1"/>
  <c r="I63" i="13"/>
  <c r="E64" i="13" l="1"/>
  <c r="F64" i="13"/>
  <c r="G64" i="13" l="1"/>
  <c r="H64" i="13" s="1"/>
  <c r="D65" i="13" l="1"/>
  <c r="I64" i="13"/>
  <c r="F65" i="13" l="1"/>
  <c r="E65" i="13"/>
  <c r="G65" i="13" s="1"/>
  <c r="H65" i="13" s="1"/>
  <c r="I65" i="13" l="1"/>
  <c r="D66" i="13"/>
  <c r="E66" i="13" l="1"/>
  <c r="F66" i="13"/>
  <c r="G66" i="13" l="1"/>
  <c r="H66" i="13" s="1"/>
  <c r="D67" i="13" l="1"/>
  <c r="I66" i="13"/>
  <c r="F67" i="13" l="1"/>
  <c r="E67" i="13"/>
  <c r="G67" i="13" s="1"/>
  <c r="H67" i="13" s="1"/>
  <c r="D68" i="13" l="1"/>
  <c r="I67" i="13"/>
  <c r="F68" i="13" l="1"/>
  <c r="E68" i="13"/>
  <c r="G68" i="13" s="1"/>
  <c r="H68" i="13" s="1"/>
  <c r="I68" i="13" l="1"/>
  <c r="D69" i="13"/>
  <c r="E69" i="13" l="1"/>
  <c r="G69" i="13" s="1"/>
  <c r="H69" i="13" s="1"/>
  <c r="F69" i="13"/>
  <c r="D70" i="13" l="1"/>
  <c r="I69" i="13"/>
  <c r="E70" i="13" l="1"/>
  <c r="F70" i="13"/>
  <c r="G70" i="13" l="1"/>
  <c r="H70" i="13" s="1"/>
  <c r="I70" i="13" l="1"/>
  <c r="D71" i="13"/>
  <c r="F71" i="13" l="1"/>
  <c r="E71" i="13"/>
  <c r="G71" i="13" s="1"/>
  <c r="H71" i="13" s="1"/>
  <c r="D72" i="13" l="1"/>
  <c r="I71" i="13"/>
  <c r="C122" i="16" l="1" a="1"/>
  <c r="E72" i="13"/>
  <c r="F72" i="13"/>
  <c r="D110" i="8" s="1" a="1"/>
  <c r="D110" i="8" l="1"/>
  <c r="O110" i="8"/>
  <c r="O111" i="8" s="1"/>
  <c r="O113" i="8" s="1"/>
  <c r="O114" i="8" s="1"/>
  <c r="S110" i="8"/>
  <c r="S111" i="8" s="1"/>
  <c r="S113" i="8" s="1"/>
  <c r="S114" i="8" s="1"/>
  <c r="K110" i="8"/>
  <c r="K111" i="8" s="1"/>
  <c r="K113" i="8" s="1"/>
  <c r="K114" i="8" s="1"/>
  <c r="G110" i="8"/>
  <c r="G111" i="8" s="1"/>
  <c r="G113" i="8" s="1"/>
  <c r="G114" i="8" s="1"/>
  <c r="AY110" i="8"/>
  <c r="AY111" i="8" s="1"/>
  <c r="AY113" i="8" s="1"/>
  <c r="AY114" i="8" s="1"/>
  <c r="AI110" i="8"/>
  <c r="AI111" i="8" s="1"/>
  <c r="AI113" i="8" s="1"/>
  <c r="AI114" i="8" s="1"/>
  <c r="BJ110" i="8"/>
  <c r="BJ111" i="8" s="1"/>
  <c r="BJ113" i="8" s="1"/>
  <c r="BJ114" i="8" s="1"/>
  <c r="AT110" i="8"/>
  <c r="AT111" i="8" s="1"/>
  <c r="AT113" i="8" s="1"/>
  <c r="AT114" i="8" s="1"/>
  <c r="AD110" i="8"/>
  <c r="AD111" i="8" s="1"/>
  <c r="AD113" i="8" s="1"/>
  <c r="AD114" i="8" s="1"/>
  <c r="N110" i="8"/>
  <c r="N111" i="8" s="1"/>
  <c r="N113" i="8" s="1"/>
  <c r="N114" i="8" s="1"/>
  <c r="BE110" i="8"/>
  <c r="BE111" i="8" s="1"/>
  <c r="BE113" i="8" s="1"/>
  <c r="BE114" i="8" s="1"/>
  <c r="AO110" i="8"/>
  <c r="AO111" i="8" s="1"/>
  <c r="Y110" i="8"/>
  <c r="Y111" i="8" s="1"/>
  <c r="Y113" i="8" s="1"/>
  <c r="Y114" i="8" s="1"/>
  <c r="I110" i="8"/>
  <c r="I111" i="8" s="1"/>
  <c r="I113" i="8" s="1"/>
  <c r="I114" i="8" s="1"/>
  <c r="AZ110" i="8"/>
  <c r="AJ110" i="8"/>
  <c r="AJ111" i="8" s="1"/>
  <c r="AJ113" i="8" s="1"/>
  <c r="AJ114" i="8" s="1"/>
  <c r="T110" i="8"/>
  <c r="T111" i="8" s="1"/>
  <c r="T113" i="8" s="1"/>
  <c r="T114" i="8" s="1"/>
  <c r="AM110" i="8"/>
  <c r="AM111" i="8" s="1"/>
  <c r="AM113" i="8" s="1"/>
  <c r="AM114" i="8" s="1"/>
  <c r="AX110" i="8"/>
  <c r="AX111" i="8" s="1"/>
  <c r="AX113" i="8" s="1"/>
  <c r="AX114" i="8" s="1"/>
  <c r="BI110" i="8"/>
  <c r="BI111" i="8" s="1"/>
  <c r="BI113" i="8" s="1"/>
  <c r="BI114" i="8" s="1"/>
  <c r="AC110" i="8"/>
  <c r="AC111" i="8" s="1"/>
  <c r="AC113" i="8" s="1"/>
  <c r="AC114" i="8" s="1"/>
  <c r="AN110" i="8"/>
  <c r="H110" i="8"/>
  <c r="H111" i="8" s="1"/>
  <c r="H113" i="8" s="1"/>
  <c r="H114" i="8" s="1"/>
  <c r="BK110" i="8"/>
  <c r="BK111" i="8" s="1"/>
  <c r="AU110" i="8"/>
  <c r="AU111" i="8" s="1"/>
  <c r="AU113" i="8" s="1"/>
  <c r="AU114" i="8" s="1"/>
  <c r="AE110" i="8"/>
  <c r="AE111" i="8" s="1"/>
  <c r="AE113" i="8" s="1"/>
  <c r="AE114" i="8" s="1"/>
  <c r="BF110" i="8"/>
  <c r="BF111" i="8" s="1"/>
  <c r="BF113" i="8" s="1"/>
  <c r="BF114" i="8" s="1"/>
  <c r="AP110" i="8"/>
  <c r="AP111" i="8" s="1"/>
  <c r="Z110" i="8"/>
  <c r="Z111" i="8" s="1"/>
  <c r="Z113" i="8" s="1"/>
  <c r="Z114" i="8" s="1"/>
  <c r="J110" i="8"/>
  <c r="J111" i="8" s="1"/>
  <c r="J113" i="8" s="1"/>
  <c r="J114" i="8" s="1"/>
  <c r="BA110" i="8"/>
  <c r="BA111" i="8" s="1"/>
  <c r="BA113" i="8" s="1"/>
  <c r="BA114" i="8" s="1"/>
  <c r="AK110" i="8"/>
  <c r="AK111" i="8" s="1"/>
  <c r="AK113" i="8" s="1"/>
  <c r="AK114" i="8" s="1"/>
  <c r="U110" i="8"/>
  <c r="U111" i="8" s="1"/>
  <c r="U113" i="8" s="1"/>
  <c r="U114" i="8" s="1"/>
  <c r="E110" i="8"/>
  <c r="E111" i="8" s="1"/>
  <c r="E113" i="8" s="1"/>
  <c r="E114" i="8" s="1"/>
  <c r="AV110" i="8"/>
  <c r="AV111" i="8" s="1"/>
  <c r="AV113" i="8" s="1"/>
  <c r="AV114" i="8" s="1"/>
  <c r="AF110" i="8"/>
  <c r="AF111" i="8" s="1"/>
  <c r="AF113" i="8" s="1"/>
  <c r="AF114" i="8" s="1"/>
  <c r="P110" i="8"/>
  <c r="BC110" i="8"/>
  <c r="BC111" i="8" s="1"/>
  <c r="BC113" i="8" s="1"/>
  <c r="BC114" i="8" s="1"/>
  <c r="R110" i="8"/>
  <c r="R111" i="8" s="1"/>
  <c r="R113" i="8" s="1"/>
  <c r="R114" i="8" s="1"/>
  <c r="BD110" i="8"/>
  <c r="BD111" i="8" s="1"/>
  <c r="BD113" i="8" s="1"/>
  <c r="BD114" i="8" s="1"/>
  <c r="BG110" i="8"/>
  <c r="BG111" i="8" s="1"/>
  <c r="BG113" i="8" s="1"/>
  <c r="BG114" i="8" s="1"/>
  <c r="AQ110" i="8"/>
  <c r="AQ111" i="8" s="1"/>
  <c r="AA110" i="8"/>
  <c r="AA111" i="8" s="1"/>
  <c r="AA113" i="8" s="1"/>
  <c r="AA114" i="8" s="1"/>
  <c r="BB110" i="8"/>
  <c r="BB111" i="8" s="1"/>
  <c r="BB113" i="8" s="1"/>
  <c r="BB114" i="8" s="1"/>
  <c r="AL110" i="8"/>
  <c r="AL111" i="8" s="1"/>
  <c r="AL113" i="8" s="1"/>
  <c r="AL114" i="8" s="1"/>
  <c r="V110" i="8"/>
  <c r="V111" i="8" s="1"/>
  <c r="V113" i="8" s="1"/>
  <c r="V114" i="8" s="1"/>
  <c r="F110" i="8"/>
  <c r="F111" i="8" s="1"/>
  <c r="AW110" i="8"/>
  <c r="AW111" i="8" s="1"/>
  <c r="AW113" i="8" s="1"/>
  <c r="AW114" i="8" s="1"/>
  <c r="AG110" i="8"/>
  <c r="AG111" i="8" s="1"/>
  <c r="AG113" i="8" s="1"/>
  <c r="AG114" i="8" s="1"/>
  <c r="Q110" i="8"/>
  <c r="Q111" i="8" s="1"/>
  <c r="Q113" i="8" s="1"/>
  <c r="Q114" i="8" s="1"/>
  <c r="BH110" i="8"/>
  <c r="BH111" i="8" s="1"/>
  <c r="BH113" i="8" s="1"/>
  <c r="BH114" i="8" s="1"/>
  <c r="AR110" i="8"/>
  <c r="AR111" i="8" s="1"/>
  <c r="AB110" i="8"/>
  <c r="L110" i="8"/>
  <c r="L111" i="8" s="1"/>
  <c r="L113" i="8" s="1"/>
  <c r="L114" i="8" s="1"/>
  <c r="W110" i="8"/>
  <c r="W111" i="8" s="1"/>
  <c r="W113" i="8" s="1"/>
  <c r="W114" i="8" s="1"/>
  <c r="AH110" i="8"/>
  <c r="AH111" i="8" s="1"/>
  <c r="AH113" i="8" s="1"/>
  <c r="AH114" i="8" s="1"/>
  <c r="AS110" i="8"/>
  <c r="AS111" i="8" s="1"/>
  <c r="AS113" i="8" s="1"/>
  <c r="AS114" i="8" s="1"/>
  <c r="M110" i="8"/>
  <c r="M111" i="8" s="1"/>
  <c r="M113" i="8" s="1"/>
  <c r="M114" i="8" s="1"/>
  <c r="X110" i="8"/>
  <c r="X111" i="8" s="1"/>
  <c r="X113" i="8" s="1"/>
  <c r="X114" i="8" s="1"/>
  <c r="G72" i="13"/>
  <c r="H72" i="13" s="1"/>
  <c r="C122" i="16"/>
  <c r="AX122" i="16"/>
  <c r="BJ122" i="16"/>
  <c r="BF122" i="16"/>
  <c r="AK122" i="16"/>
  <c r="AF122" i="16"/>
  <c r="AE122" i="16"/>
  <c r="BH122" i="16"/>
  <c r="K122" i="16"/>
  <c r="X122" i="16"/>
  <c r="Y122" i="16"/>
  <c r="S122" i="16"/>
  <c r="BG122" i="16"/>
  <c r="AN122" i="16"/>
  <c r="AO122" i="16"/>
  <c r="AI122" i="16"/>
  <c r="L122" i="16"/>
  <c r="W122" i="16"/>
  <c r="Q122" i="16"/>
  <c r="AM122" i="16"/>
  <c r="N122" i="16"/>
  <c r="Z122" i="16"/>
  <c r="V122" i="16"/>
  <c r="AT122" i="16"/>
  <c r="U122" i="16"/>
  <c r="P122" i="16"/>
  <c r="O122" i="16"/>
  <c r="AR122" i="16"/>
  <c r="BI122" i="16"/>
  <c r="BC122" i="16"/>
  <c r="AZ122" i="16"/>
  <c r="F122" i="16"/>
  <c r="AA122" i="16"/>
  <c r="H122" i="16"/>
  <c r="I122" i="16"/>
  <c r="AW122" i="16"/>
  <c r="AC122" i="16"/>
  <c r="AS122" i="16"/>
  <c r="AJ122" i="16"/>
  <c r="AH122" i="16"/>
  <c r="AD122" i="16"/>
  <c r="BA122" i="16"/>
  <c r="AV122" i="16"/>
  <c r="AG122" i="16"/>
  <c r="BD122" i="16"/>
  <c r="AY122" i="16"/>
  <c r="M122" i="16"/>
  <c r="D122" i="16"/>
  <c r="R122" i="16"/>
  <c r="AP122" i="16"/>
  <c r="AL122" i="16"/>
  <c r="J122" i="16"/>
  <c r="E122" i="16"/>
  <c r="BK122" i="16"/>
  <c r="T122" i="16"/>
  <c r="BB122" i="16"/>
  <c r="AU122" i="16"/>
  <c r="AQ122" i="16"/>
  <c r="BE122" i="16"/>
  <c r="AB122" i="16"/>
  <c r="G122" i="16"/>
  <c r="X37" i="10" l="1"/>
  <c r="X42" i="10" s="1"/>
  <c r="W124" i="16" s="1"/>
  <c r="X80" i="9"/>
  <c r="F113" i="8"/>
  <c r="F114" i="8" s="1"/>
  <c r="AV37" i="10"/>
  <c r="AV42" i="10" s="1"/>
  <c r="AU124" i="16" s="1"/>
  <c r="AV80" i="9"/>
  <c r="BE37" i="10"/>
  <c r="BE42" i="10" s="1"/>
  <c r="BE80" i="9"/>
  <c r="AM80" i="9"/>
  <c r="F38" i="9" s="1"/>
  <c r="AM37" i="10"/>
  <c r="AM42" i="10" s="1"/>
  <c r="AL124" i="16" s="1"/>
  <c r="W37" i="10"/>
  <c r="W42" i="10" s="1"/>
  <c r="V124" i="16" s="1"/>
  <c r="W80" i="9"/>
  <c r="AA37" i="10"/>
  <c r="AA42" i="10" s="1"/>
  <c r="Z124" i="16" s="1"/>
  <c r="AA80" i="9"/>
  <c r="E38" i="9" s="1"/>
  <c r="BA80" i="9"/>
  <c r="BA37" i="10"/>
  <c r="BA42" i="10" s="1"/>
  <c r="AZ124" i="16" s="1"/>
  <c r="H80" i="9"/>
  <c r="H37" i="10"/>
  <c r="H42" i="10" s="1"/>
  <c r="G124" i="16" s="1"/>
  <c r="BJ80" i="9"/>
  <c r="BJ37" i="10"/>
  <c r="BJ42" i="10" s="1"/>
  <c r="BI124" i="16" s="1"/>
  <c r="M37" i="10"/>
  <c r="M42" i="10" s="1"/>
  <c r="L124" i="16" s="1"/>
  <c r="M80" i="9"/>
  <c r="Q80" i="9"/>
  <c r="Q37" i="10"/>
  <c r="Q42" i="10" s="1"/>
  <c r="P124" i="16" s="1"/>
  <c r="AQ113" i="8"/>
  <c r="AQ114" i="8" s="1"/>
  <c r="BC80" i="9"/>
  <c r="BC37" i="10"/>
  <c r="BC42" i="10" s="1"/>
  <c r="BB124" i="16" s="1"/>
  <c r="J37" i="10"/>
  <c r="J42" i="10" s="1"/>
  <c r="I124" i="16" s="1"/>
  <c r="J80" i="9"/>
  <c r="I80" i="9"/>
  <c r="I37" i="10"/>
  <c r="I42" i="10" s="1"/>
  <c r="H124" i="16" s="1"/>
  <c r="S37" i="10"/>
  <c r="S42" i="10" s="1"/>
  <c r="R124" i="16" s="1"/>
  <c r="S80" i="9"/>
  <c r="AS37" i="10"/>
  <c r="AS42" i="10" s="1"/>
  <c r="AS80" i="9"/>
  <c r="F53" i="8"/>
  <c r="F11" i="32" s="1"/>
  <c r="AB111" i="8"/>
  <c r="AG37" i="10"/>
  <c r="AG42" i="10" s="1"/>
  <c r="AF124" i="16" s="1"/>
  <c r="AG80" i="9"/>
  <c r="AL37" i="10"/>
  <c r="AL42" i="10" s="1"/>
  <c r="AK124" i="16" s="1"/>
  <c r="AL80" i="9"/>
  <c r="BG80" i="9"/>
  <c r="BG37" i="10"/>
  <c r="BG42" i="10" s="1"/>
  <c r="BF124" i="16" s="1"/>
  <c r="E53" i="8"/>
  <c r="E11" i="32" s="1"/>
  <c r="P111" i="8"/>
  <c r="U80" i="9"/>
  <c r="U37" i="10"/>
  <c r="U42" i="10" s="1"/>
  <c r="T124" i="16" s="1"/>
  <c r="Z80" i="9"/>
  <c r="Z37" i="10"/>
  <c r="Z42" i="10" s="1"/>
  <c r="Y124" i="16" s="1"/>
  <c r="AU37" i="10"/>
  <c r="AU42" i="10" s="1"/>
  <c r="AT124" i="16" s="1"/>
  <c r="AU80" i="9"/>
  <c r="AC80" i="9"/>
  <c r="AC37" i="10"/>
  <c r="AC42" i="10" s="1"/>
  <c r="AB124" i="16" s="1"/>
  <c r="T80" i="9"/>
  <c r="T37" i="10"/>
  <c r="T42" i="10" s="1"/>
  <c r="S124" i="16" s="1"/>
  <c r="Y80" i="9"/>
  <c r="Y37" i="10"/>
  <c r="Y42" i="10" s="1"/>
  <c r="X124" i="16" s="1"/>
  <c r="AD37" i="10"/>
  <c r="AD42" i="10" s="1"/>
  <c r="AC124" i="16" s="1"/>
  <c r="AD80" i="9"/>
  <c r="AY80" i="9"/>
  <c r="G38" i="9" s="1"/>
  <c r="AY37" i="10"/>
  <c r="AY42" i="10" s="1"/>
  <c r="AX124" i="16" s="1"/>
  <c r="O80" i="9"/>
  <c r="D38" i="9" s="1"/>
  <c r="O37" i="10"/>
  <c r="O42" i="10" s="1"/>
  <c r="N124" i="16" s="1"/>
  <c r="BH37" i="10"/>
  <c r="BH42" i="10" s="1"/>
  <c r="BG124" i="16" s="1"/>
  <c r="BH80" i="9"/>
  <c r="R37" i="10"/>
  <c r="R42" i="10" s="1"/>
  <c r="Q124" i="16" s="1"/>
  <c r="R80" i="9"/>
  <c r="BF37" i="10"/>
  <c r="BF42" i="10" s="1"/>
  <c r="BF80" i="9"/>
  <c r="AX37" i="10"/>
  <c r="AX42" i="10" s="1"/>
  <c r="AW124" i="16" s="1"/>
  <c r="AX80" i="9"/>
  <c r="H53" i="8"/>
  <c r="H11" i="32" s="1"/>
  <c r="AZ111" i="8"/>
  <c r="AZ113" i="8" s="1"/>
  <c r="K80" i="9"/>
  <c r="K37" i="10"/>
  <c r="K42" i="10" s="1"/>
  <c r="J124" i="16" s="1"/>
  <c r="L80" i="9"/>
  <c r="L37" i="10"/>
  <c r="L42" i="10" s="1"/>
  <c r="K124" i="16" s="1"/>
  <c r="V80" i="9"/>
  <c r="V37" i="10"/>
  <c r="V42" i="10" s="1"/>
  <c r="U124" i="16" s="1"/>
  <c r="E37" i="10"/>
  <c r="E42" i="10" s="1"/>
  <c r="D124" i="16" s="1"/>
  <c r="E80" i="9"/>
  <c r="AE37" i="10"/>
  <c r="AE42" i="10" s="1"/>
  <c r="AD124" i="16" s="1"/>
  <c r="AE80" i="9"/>
  <c r="G53" i="8"/>
  <c r="G11" i="32" s="1"/>
  <c r="AN111" i="8"/>
  <c r="N80" i="9"/>
  <c r="N37" i="10"/>
  <c r="N42" i="10" s="1"/>
  <c r="M124" i="16" s="1"/>
  <c r="AI37" i="10"/>
  <c r="AI42" i="10" s="1"/>
  <c r="AH124" i="16" s="1"/>
  <c r="AI80" i="9"/>
  <c r="D73" i="13"/>
  <c r="H73" i="13" s="1"/>
  <c r="I72" i="13"/>
  <c r="D73" i="9" a="1"/>
  <c r="AH37" i="10"/>
  <c r="AH42" i="10" s="1"/>
  <c r="AG124" i="16" s="1"/>
  <c r="AH80" i="9"/>
  <c r="AR113" i="8"/>
  <c r="AR114" i="8" s="1"/>
  <c r="AW37" i="10"/>
  <c r="AW42" i="10" s="1"/>
  <c r="AW80" i="9"/>
  <c r="BB37" i="10"/>
  <c r="BB42" i="10" s="1"/>
  <c r="BA124" i="16" s="1"/>
  <c r="BB80" i="9"/>
  <c r="BD37" i="10"/>
  <c r="BD42" i="10" s="1"/>
  <c r="BC124" i="16" s="1"/>
  <c r="BD80" i="9"/>
  <c r="AF80" i="9"/>
  <c r="AF37" i="10"/>
  <c r="AF42" i="10" s="1"/>
  <c r="AE124" i="16" s="1"/>
  <c r="AK37" i="10"/>
  <c r="AK42" i="10" s="1"/>
  <c r="AJ124" i="16" s="1"/>
  <c r="AK80" i="9"/>
  <c r="AP113" i="8"/>
  <c r="AP114" i="8" s="1"/>
  <c r="BK113" i="8"/>
  <c r="BK114" i="8" s="1"/>
  <c r="BI37" i="10"/>
  <c r="BI42" i="10" s="1"/>
  <c r="BH124" i="16" s="1"/>
  <c r="BI80" i="9"/>
  <c r="AJ80" i="9"/>
  <c r="AJ37" i="10"/>
  <c r="AJ42" i="10" s="1"/>
  <c r="AI124" i="16" s="1"/>
  <c r="AO113" i="8"/>
  <c r="AO114" i="8" s="1"/>
  <c r="AT37" i="10"/>
  <c r="AT42" i="10" s="1"/>
  <c r="AS124" i="16" s="1"/>
  <c r="AT80" i="9"/>
  <c r="G37" i="10"/>
  <c r="G42" i="10" s="1"/>
  <c r="F124" i="16" s="1"/>
  <c r="G80" i="9"/>
  <c r="D53" i="8"/>
  <c r="D11" i="32" s="1"/>
  <c r="D111" i="8"/>
  <c r="D26" i="32" l="1"/>
  <c r="D27" i="32" s="1"/>
  <c r="D12" i="32"/>
  <c r="G26" i="32"/>
  <c r="G27" i="32" s="1"/>
  <c r="G12" i="32"/>
  <c r="H26" i="32"/>
  <c r="H27" i="32" s="1"/>
  <c r="H12" i="32"/>
  <c r="E26" i="32"/>
  <c r="E27" i="32" s="1"/>
  <c r="E12" i="32"/>
  <c r="F26" i="32"/>
  <c r="F27" i="32" s="1"/>
  <c r="F12" i="32"/>
  <c r="AQ37" i="10"/>
  <c r="AQ42" i="10" s="1"/>
  <c r="AP124" i="16" s="1"/>
  <c r="AQ80" i="9"/>
  <c r="AO80" i="9"/>
  <c r="AO37" i="10"/>
  <c r="AO42" i="10" s="1"/>
  <c r="AN124" i="16" s="1"/>
  <c r="AP37" i="10"/>
  <c r="AP42" i="10" s="1"/>
  <c r="AO124" i="16" s="1"/>
  <c r="AP80" i="9"/>
  <c r="AR80" i="9"/>
  <c r="AR37" i="10"/>
  <c r="AR42" i="10" s="1"/>
  <c r="AQ124" i="16" s="1"/>
  <c r="F37" i="10"/>
  <c r="F42" i="10" s="1"/>
  <c r="E124" i="16" s="1"/>
  <c r="F80" i="9"/>
  <c r="D113" i="8"/>
  <c r="D56" i="8" s="1"/>
  <c r="D57" i="8" s="1"/>
  <c r="BK37" i="10"/>
  <c r="BK42" i="10" s="1"/>
  <c r="BJ124" i="16" s="1"/>
  <c r="BK80" i="9"/>
  <c r="H38" i="9" s="1"/>
  <c r="I73" i="13"/>
  <c r="D74" i="13"/>
  <c r="H74" i="13" s="1"/>
  <c r="AR124" i="16"/>
  <c r="BD124" i="16"/>
  <c r="AV124" i="16"/>
  <c r="AN113" i="8"/>
  <c r="AZ114" i="8"/>
  <c r="P113" i="8"/>
  <c r="AB113" i="8"/>
  <c r="D73" i="9"/>
  <c r="G73" i="9"/>
  <c r="O73" i="9"/>
  <c r="U73" i="9"/>
  <c r="AA73" i="9"/>
  <c r="AF73" i="9"/>
  <c r="AK73" i="9"/>
  <c r="AQ73" i="9"/>
  <c r="AV73" i="9"/>
  <c r="BA73" i="9"/>
  <c r="BG73" i="9"/>
  <c r="BL73" i="9"/>
  <c r="BQ73" i="9"/>
  <c r="BW73" i="9"/>
  <c r="CB73" i="9"/>
  <c r="CG73" i="9"/>
  <c r="CM73" i="9"/>
  <c r="CR73" i="9"/>
  <c r="CW73" i="9"/>
  <c r="DC73" i="9"/>
  <c r="DH73" i="9"/>
  <c r="DM73" i="9"/>
  <c r="DS73" i="9"/>
  <c r="DX73" i="9"/>
  <c r="EC73" i="9"/>
  <c r="EI73" i="9"/>
  <c r="EN73" i="9"/>
  <c r="ES73" i="9"/>
  <c r="EY73" i="9"/>
  <c r="FD73" i="9"/>
  <c r="FI73" i="9"/>
  <c r="FO73" i="9"/>
  <c r="FT73" i="9"/>
  <c r="FY73" i="9"/>
  <c r="GE73" i="9"/>
  <c r="GJ73" i="9"/>
  <c r="GO73" i="9"/>
  <c r="GU73" i="9"/>
  <c r="GZ73" i="9"/>
  <c r="HE73" i="9"/>
  <c r="HK73" i="9"/>
  <c r="HP73" i="9"/>
  <c r="HU73" i="9"/>
  <c r="IA73" i="9"/>
  <c r="IF73" i="9"/>
  <c r="IK73" i="9"/>
  <c r="IQ73" i="9"/>
  <c r="IV73" i="9"/>
  <c r="JA73" i="9"/>
  <c r="JG73" i="9"/>
  <c r="JL73" i="9"/>
  <c r="JQ73" i="9"/>
  <c r="JW73" i="9"/>
  <c r="KB73" i="9"/>
  <c r="KG73" i="9"/>
  <c r="KM73" i="9"/>
  <c r="KR73" i="9"/>
  <c r="KW73" i="9"/>
  <c r="LC73" i="9"/>
  <c r="LH73" i="9"/>
  <c r="LM73" i="9"/>
  <c r="LS73" i="9"/>
  <c r="LX73" i="9"/>
  <c r="MC73" i="9"/>
  <c r="MH73" i="9"/>
  <c r="ML73" i="9"/>
  <c r="MP73" i="9"/>
  <c r="MT73" i="9"/>
  <c r="MX73" i="9"/>
  <c r="NB73" i="9"/>
  <c r="NF73" i="9"/>
  <c r="NJ73" i="9"/>
  <c r="NN73" i="9"/>
  <c r="NR73" i="9"/>
  <c r="NV73" i="9"/>
  <c r="NZ73" i="9"/>
  <c r="OD73" i="9"/>
  <c r="OH73" i="9"/>
  <c r="OL73" i="9"/>
  <c r="OP73" i="9"/>
  <c r="OT73" i="9"/>
  <c r="OX73" i="9"/>
  <c r="PB73" i="9"/>
  <c r="PF73" i="9"/>
  <c r="PJ73" i="9"/>
  <c r="PN73" i="9"/>
  <c r="H73" i="9"/>
  <c r="P73" i="9"/>
  <c r="W73" i="9"/>
  <c r="AB73" i="9"/>
  <c r="AG73" i="9"/>
  <c r="AM73" i="9"/>
  <c r="AR73" i="9"/>
  <c r="AW73" i="9"/>
  <c r="BC73" i="9"/>
  <c r="BH73" i="9"/>
  <c r="BM73" i="9"/>
  <c r="BS73" i="9"/>
  <c r="BX73" i="9"/>
  <c r="CC73" i="9"/>
  <c r="CI73" i="9"/>
  <c r="CN73" i="9"/>
  <c r="CS73" i="9"/>
  <c r="CY73" i="9"/>
  <c r="DD73" i="9"/>
  <c r="DI73" i="9"/>
  <c r="DO73" i="9"/>
  <c r="DT73" i="9"/>
  <c r="DY73" i="9"/>
  <c r="EE73" i="9"/>
  <c r="EJ73" i="9"/>
  <c r="EO73" i="9"/>
  <c r="EU73" i="9"/>
  <c r="EZ73" i="9"/>
  <c r="FE73" i="9"/>
  <c r="FK73" i="9"/>
  <c r="FP73" i="9"/>
  <c r="FU73" i="9"/>
  <c r="GA73" i="9"/>
  <c r="GF73" i="9"/>
  <c r="GK73" i="9"/>
  <c r="GQ73" i="9"/>
  <c r="GV73" i="9"/>
  <c r="HA73" i="9"/>
  <c r="HG73" i="9"/>
  <c r="HL73" i="9"/>
  <c r="HQ73" i="9"/>
  <c r="HW73" i="9"/>
  <c r="IB73" i="9"/>
  <c r="IG73" i="9"/>
  <c r="IM73" i="9"/>
  <c r="IR73" i="9"/>
  <c r="IW73" i="9"/>
  <c r="JC73" i="9"/>
  <c r="JH73" i="9"/>
  <c r="JM73" i="9"/>
  <c r="JS73" i="9"/>
  <c r="JX73" i="9"/>
  <c r="KC73" i="9"/>
  <c r="KI73" i="9"/>
  <c r="KN73" i="9"/>
  <c r="KS73" i="9"/>
  <c r="KY73" i="9"/>
  <c r="LD73" i="9"/>
  <c r="LI73" i="9"/>
  <c r="LO73" i="9"/>
  <c r="LT73" i="9"/>
  <c r="LY73" i="9"/>
  <c r="ME73" i="9"/>
  <c r="MI73" i="9"/>
  <c r="MM73" i="9"/>
  <c r="MQ73" i="9"/>
  <c r="MU73" i="9"/>
  <c r="MY73" i="9"/>
  <c r="NC73" i="9"/>
  <c r="NG73" i="9"/>
  <c r="NK73" i="9"/>
  <c r="NO73" i="9"/>
  <c r="NS73" i="9"/>
  <c r="NW73" i="9"/>
  <c r="OA73" i="9"/>
  <c r="OE73" i="9"/>
  <c r="OI73" i="9"/>
  <c r="OM73" i="9"/>
  <c r="OQ73" i="9"/>
  <c r="OU73" i="9"/>
  <c r="OY73" i="9"/>
  <c r="PC73" i="9"/>
  <c r="PG73" i="9"/>
  <c r="PK73" i="9"/>
  <c r="PO73" i="9"/>
  <c r="K73" i="9"/>
  <c r="S73" i="9"/>
  <c r="X73" i="9"/>
  <c r="AC73" i="9"/>
  <c r="AI73" i="9"/>
  <c r="AN73" i="9"/>
  <c r="AS73" i="9"/>
  <c r="AY73" i="9"/>
  <c r="BD73" i="9"/>
  <c r="BI73" i="9"/>
  <c r="BO73" i="9"/>
  <c r="BT73" i="9"/>
  <c r="BY73" i="9"/>
  <c r="CE73" i="9"/>
  <c r="CJ73" i="9"/>
  <c r="CO73" i="9"/>
  <c r="CU73" i="9"/>
  <c r="CZ73" i="9"/>
  <c r="DE73" i="9"/>
  <c r="DK73" i="9"/>
  <c r="DP73" i="9"/>
  <c r="DU73" i="9"/>
  <c r="EA73" i="9"/>
  <c r="EF73" i="9"/>
  <c r="EK73" i="9"/>
  <c r="EQ73" i="9"/>
  <c r="EV73" i="9"/>
  <c r="FA73" i="9"/>
  <c r="FG73" i="9"/>
  <c r="FL73" i="9"/>
  <c r="FQ73" i="9"/>
  <c r="FW73" i="9"/>
  <c r="GB73" i="9"/>
  <c r="GG73" i="9"/>
  <c r="GM73" i="9"/>
  <c r="GR73" i="9"/>
  <c r="GW73" i="9"/>
  <c r="HC73" i="9"/>
  <c r="HH73" i="9"/>
  <c r="HM73" i="9"/>
  <c r="HS73" i="9"/>
  <c r="HX73" i="9"/>
  <c r="IC73" i="9"/>
  <c r="II73" i="9"/>
  <c r="IN73" i="9"/>
  <c r="IS73" i="9"/>
  <c r="IY73" i="9"/>
  <c r="JD73" i="9"/>
  <c r="JI73" i="9"/>
  <c r="JO73" i="9"/>
  <c r="JT73" i="9"/>
  <c r="JY73" i="9"/>
  <c r="KE73" i="9"/>
  <c r="KJ73" i="9"/>
  <c r="KO73" i="9"/>
  <c r="KU73" i="9"/>
  <c r="KZ73" i="9"/>
  <c r="LE73" i="9"/>
  <c r="LK73" i="9"/>
  <c r="LP73" i="9"/>
  <c r="LU73" i="9"/>
  <c r="MA73" i="9"/>
  <c r="MF73" i="9"/>
  <c r="MJ73" i="9"/>
  <c r="MN73" i="9"/>
  <c r="MR73" i="9"/>
  <c r="MV73" i="9"/>
  <c r="MZ73" i="9"/>
  <c r="ND73" i="9"/>
  <c r="NH73" i="9"/>
  <c r="NL73" i="9"/>
  <c r="NP73" i="9"/>
  <c r="NT73" i="9"/>
  <c r="L73" i="9"/>
  <c r="AJ73" i="9"/>
  <c r="BE73" i="9"/>
  <c r="CA73" i="9"/>
  <c r="CV73" i="9"/>
  <c r="DQ73" i="9"/>
  <c r="EM73" i="9"/>
  <c r="FH73" i="9"/>
  <c r="GC73" i="9"/>
  <c r="GY73" i="9"/>
  <c r="HT73" i="9"/>
  <c r="IO73" i="9"/>
  <c r="JK73" i="9"/>
  <c r="KF73" i="9"/>
  <c r="LA73" i="9"/>
  <c r="LW73" i="9"/>
  <c r="MO73" i="9"/>
  <c r="NE73" i="9"/>
  <c r="NU73" i="9"/>
  <c r="OC73" i="9"/>
  <c r="OK73" i="9"/>
  <c r="OS73" i="9"/>
  <c r="PA73" i="9"/>
  <c r="PI73" i="9"/>
  <c r="PQ73" i="9"/>
  <c r="PU73" i="9"/>
  <c r="PY73" i="9"/>
  <c r="QC73" i="9"/>
  <c r="QG73" i="9"/>
  <c r="QK73" i="9"/>
  <c r="QO73" i="9"/>
  <c r="QS73" i="9"/>
  <c r="QW73" i="9"/>
  <c r="RA73" i="9"/>
  <c r="RE73" i="9"/>
  <c r="RI73" i="9"/>
  <c r="RM73" i="9"/>
  <c r="RQ73" i="9"/>
  <c r="RU73" i="9"/>
  <c r="RY73" i="9"/>
  <c r="SC73" i="9"/>
  <c r="SG73" i="9"/>
  <c r="SK73" i="9"/>
  <c r="SO73" i="9"/>
  <c r="SS73" i="9"/>
  <c r="SW73" i="9"/>
  <c r="TA73" i="9"/>
  <c r="TE73" i="9"/>
  <c r="TI73" i="9"/>
  <c r="TM73" i="9"/>
  <c r="TQ73" i="9"/>
  <c r="TU73" i="9"/>
  <c r="TY73" i="9"/>
  <c r="UC73" i="9"/>
  <c r="UG73" i="9"/>
  <c r="UK73" i="9"/>
  <c r="UO73" i="9"/>
  <c r="US73" i="9"/>
  <c r="UW73" i="9"/>
  <c r="VA73" i="9"/>
  <c r="VE73" i="9"/>
  <c r="VI73" i="9"/>
  <c r="VM73" i="9"/>
  <c r="VQ73" i="9"/>
  <c r="VU73" i="9"/>
  <c r="VY73" i="9"/>
  <c r="WC73" i="9"/>
  <c r="WG73" i="9"/>
  <c r="WK73" i="9"/>
  <c r="WO73" i="9"/>
  <c r="WS73" i="9"/>
  <c r="WW73" i="9"/>
  <c r="XA73" i="9"/>
  <c r="XE73" i="9"/>
  <c r="XI73" i="9"/>
  <c r="XM73" i="9"/>
  <c r="XQ73" i="9"/>
  <c r="XU73" i="9"/>
  <c r="XY73" i="9"/>
  <c r="YC73" i="9"/>
  <c r="YG73" i="9"/>
  <c r="YK73" i="9"/>
  <c r="YO73" i="9"/>
  <c r="YS73" i="9"/>
  <c r="YW73" i="9"/>
  <c r="T73" i="9"/>
  <c r="AO73" i="9"/>
  <c r="BK73" i="9"/>
  <c r="CF73" i="9"/>
  <c r="DA73" i="9"/>
  <c r="DW73" i="9"/>
  <c r="ER73" i="9"/>
  <c r="FM73" i="9"/>
  <c r="GI73" i="9"/>
  <c r="HD73" i="9"/>
  <c r="HY73" i="9"/>
  <c r="IU73" i="9"/>
  <c r="JP73" i="9"/>
  <c r="KK73" i="9"/>
  <c r="LG73" i="9"/>
  <c r="MB73" i="9"/>
  <c r="MS73" i="9"/>
  <c r="NI73" i="9"/>
  <c r="NX73" i="9"/>
  <c r="OF73" i="9"/>
  <c r="ON73" i="9"/>
  <c r="OV73" i="9"/>
  <c r="PD73" i="9"/>
  <c r="PL73" i="9"/>
  <c r="PR73" i="9"/>
  <c r="PV73" i="9"/>
  <c r="PZ73" i="9"/>
  <c r="QD73" i="9"/>
  <c r="QH73" i="9"/>
  <c r="QL73" i="9"/>
  <c r="QP73" i="9"/>
  <c r="QT73" i="9"/>
  <c r="QX73" i="9"/>
  <c r="RB73" i="9"/>
  <c r="RF73" i="9"/>
  <c r="RJ73" i="9"/>
  <c r="RN73" i="9"/>
  <c r="RR73" i="9"/>
  <c r="RV73" i="9"/>
  <c r="RZ73" i="9"/>
  <c r="SD73" i="9"/>
  <c r="SH73" i="9"/>
  <c r="SL73" i="9"/>
  <c r="SP73" i="9"/>
  <c r="ST73" i="9"/>
  <c r="SX73" i="9"/>
  <c r="TB73" i="9"/>
  <c r="TF73" i="9"/>
  <c r="TJ73" i="9"/>
  <c r="TN73" i="9"/>
  <c r="TR73" i="9"/>
  <c r="TV73" i="9"/>
  <c r="TZ73" i="9"/>
  <c r="UD73" i="9"/>
  <c r="UH73" i="9"/>
  <c r="UL73" i="9"/>
  <c r="UP73" i="9"/>
  <c r="UT73" i="9"/>
  <c r="UX73" i="9"/>
  <c r="VB73" i="9"/>
  <c r="VF73" i="9"/>
  <c r="VJ73" i="9"/>
  <c r="VN73" i="9"/>
  <c r="VR73" i="9"/>
  <c r="VV73" i="9"/>
  <c r="VZ73" i="9"/>
  <c r="WD73" i="9"/>
  <c r="WH73" i="9"/>
  <c r="WL73" i="9"/>
  <c r="WP73" i="9"/>
  <c r="WT73" i="9"/>
  <c r="WX73" i="9"/>
  <c r="XB73" i="9"/>
  <c r="XF73" i="9"/>
  <c r="XJ73" i="9"/>
  <c r="XN73" i="9"/>
  <c r="XR73" i="9"/>
  <c r="XV73" i="9"/>
  <c r="XZ73" i="9"/>
  <c r="YD73" i="9"/>
  <c r="YH73" i="9"/>
  <c r="YL73" i="9"/>
  <c r="YP73" i="9"/>
  <c r="YT73" i="9"/>
  <c r="YX73" i="9"/>
  <c r="ZB73" i="9"/>
  <c r="ZF73" i="9"/>
  <c r="ZJ73" i="9"/>
  <c r="ZN73" i="9"/>
  <c r="ZR73" i="9"/>
  <c r="ZV73" i="9"/>
  <c r="ZZ73" i="9"/>
  <c r="Y73" i="9"/>
  <c r="BP73" i="9"/>
  <c r="DG73" i="9"/>
  <c r="EW73" i="9"/>
  <c r="GN73" i="9"/>
  <c r="IE73" i="9"/>
  <c r="JU73" i="9"/>
  <c r="LL73" i="9"/>
  <c r="MW73" i="9"/>
  <c r="NY73" i="9"/>
  <c r="OO73" i="9"/>
  <c r="PE73" i="9"/>
  <c r="PS73" i="9"/>
  <c r="AE73" i="9"/>
  <c r="BU73" i="9"/>
  <c r="DL73" i="9"/>
  <c r="FC73" i="9"/>
  <c r="GS73" i="9"/>
  <c r="IJ73" i="9"/>
  <c r="KA73" i="9"/>
  <c r="LQ73" i="9"/>
  <c r="NA73" i="9"/>
  <c r="OB73" i="9"/>
  <c r="OR73" i="9"/>
  <c r="PH73" i="9"/>
  <c r="PT73" i="9"/>
  <c r="QB73" i="9"/>
  <c r="QJ73" i="9"/>
  <c r="QR73" i="9"/>
  <c r="QZ73" i="9"/>
  <c r="RH73" i="9"/>
  <c r="RP73" i="9"/>
  <c r="RX73" i="9"/>
  <c r="SF73" i="9"/>
  <c r="SN73" i="9"/>
  <c r="SV73" i="9"/>
  <c r="TD73" i="9"/>
  <c r="TL73" i="9"/>
  <c r="TT73" i="9"/>
  <c r="UB73" i="9"/>
  <c r="UJ73" i="9"/>
  <c r="UR73" i="9"/>
  <c r="UZ73" i="9"/>
  <c r="VH73" i="9"/>
  <c r="VP73" i="9"/>
  <c r="VX73" i="9"/>
  <c r="WF73" i="9"/>
  <c r="WN73" i="9"/>
  <c r="WV73" i="9"/>
  <c r="XD73" i="9"/>
  <c r="XL73" i="9"/>
  <c r="XT73" i="9"/>
  <c r="YB73" i="9"/>
  <c r="YJ73" i="9"/>
  <c r="YR73" i="9"/>
  <c r="YZ73" i="9"/>
  <c r="ZE73" i="9"/>
  <c r="ZK73" i="9"/>
  <c r="ZP73" i="9"/>
  <c r="ZU73" i="9"/>
  <c r="AAA73" i="9"/>
  <c r="AAE73" i="9"/>
  <c r="AAI73" i="9"/>
  <c r="AAM73" i="9"/>
  <c r="AAQ73" i="9"/>
  <c r="AAU73" i="9"/>
  <c r="AAY73" i="9"/>
  <c r="ABC73" i="9"/>
  <c r="ABG73" i="9"/>
  <c r="ABK73" i="9"/>
  <c r="ABO73" i="9"/>
  <c r="ABS73" i="9"/>
  <c r="ABW73" i="9"/>
  <c r="ACA73" i="9"/>
  <c r="AU73" i="9"/>
  <c r="CK73" i="9"/>
  <c r="EB73" i="9"/>
  <c r="FS73" i="9"/>
  <c r="HI73" i="9"/>
  <c r="IZ73" i="9"/>
  <c r="KQ73" i="9"/>
  <c r="MG73" i="9"/>
  <c r="NM73" i="9"/>
  <c r="OG73" i="9"/>
  <c r="OW73" i="9"/>
  <c r="PM73" i="9"/>
  <c r="PW73" i="9"/>
  <c r="QE73" i="9"/>
  <c r="QM73" i="9"/>
  <c r="QU73" i="9"/>
  <c r="RC73" i="9"/>
  <c r="RK73" i="9"/>
  <c r="RS73" i="9"/>
  <c r="SA73" i="9"/>
  <c r="SI73" i="9"/>
  <c r="SQ73" i="9"/>
  <c r="SY73" i="9"/>
  <c r="TG73" i="9"/>
  <c r="TO73" i="9"/>
  <c r="TW73" i="9"/>
  <c r="UE73" i="9"/>
  <c r="UM73" i="9"/>
  <c r="UU73" i="9"/>
  <c r="VC73" i="9"/>
  <c r="VK73" i="9"/>
  <c r="VS73" i="9"/>
  <c r="WA73" i="9"/>
  <c r="WI73" i="9"/>
  <c r="WQ73" i="9"/>
  <c r="WY73" i="9"/>
  <c r="XG73" i="9"/>
  <c r="XO73" i="9"/>
  <c r="XW73" i="9"/>
  <c r="YE73" i="9"/>
  <c r="YM73" i="9"/>
  <c r="YU73" i="9"/>
  <c r="ZA73" i="9"/>
  <c r="ZG73" i="9"/>
  <c r="ZL73" i="9"/>
  <c r="ZQ73" i="9"/>
  <c r="ZW73" i="9"/>
  <c r="AAB73" i="9"/>
  <c r="AAF73" i="9"/>
  <c r="AAJ73" i="9"/>
  <c r="AAN73" i="9"/>
  <c r="AAR73" i="9"/>
  <c r="AAV73" i="9"/>
  <c r="AAZ73" i="9"/>
  <c r="ABD73" i="9"/>
  <c r="ABH73" i="9"/>
  <c r="ABL73" i="9"/>
  <c r="ABP73" i="9"/>
  <c r="ABT73" i="9"/>
  <c r="ABX73" i="9"/>
  <c r="ACB73" i="9"/>
  <c r="ACF73" i="9"/>
  <c r="ACJ73" i="9"/>
  <c r="ACN73" i="9"/>
  <c r="ACR73" i="9"/>
  <c r="ACV73" i="9"/>
  <c r="ACZ73" i="9"/>
  <c r="ADD73" i="9"/>
  <c r="ADH73" i="9"/>
  <c r="ADL73" i="9"/>
  <c r="ADP73" i="9"/>
  <c r="ADT73" i="9"/>
  <c r="ADX73" i="9"/>
  <c r="AEB73" i="9"/>
  <c r="AEF73" i="9"/>
  <c r="AEJ73" i="9"/>
  <c r="AEN73" i="9"/>
  <c r="AER73" i="9"/>
  <c r="AEV73" i="9"/>
  <c r="AEZ73" i="9"/>
  <c r="AFD73" i="9"/>
  <c r="AFH73" i="9"/>
  <c r="AFL73" i="9"/>
  <c r="AFP73" i="9"/>
  <c r="AFT73" i="9"/>
  <c r="AFX73" i="9"/>
  <c r="AGB73" i="9"/>
  <c r="AGF73" i="9"/>
  <c r="AGJ73" i="9"/>
  <c r="AGN73" i="9"/>
  <c r="AGR73" i="9"/>
  <c r="AGV73" i="9"/>
  <c r="AGZ73" i="9"/>
  <c r="AHD73" i="9"/>
  <c r="AHH73" i="9"/>
  <c r="AHL73" i="9"/>
  <c r="AHP73" i="9"/>
  <c r="AHT73" i="9"/>
  <c r="AHX73" i="9"/>
  <c r="AIB73" i="9"/>
  <c r="AIF73" i="9"/>
  <c r="AIJ73" i="9"/>
  <c r="AIN73" i="9"/>
  <c r="AIR73" i="9"/>
  <c r="AIV73" i="9"/>
  <c r="AIZ73" i="9"/>
  <c r="AJD73" i="9"/>
  <c r="AJH73" i="9"/>
  <c r="AJL73" i="9"/>
  <c r="AJP73" i="9"/>
  <c r="AJT73" i="9"/>
  <c r="AJX73" i="9"/>
  <c r="AKB73" i="9"/>
  <c r="AKF73" i="9"/>
  <c r="AKJ73" i="9"/>
  <c r="AKN73" i="9"/>
  <c r="AKR73" i="9"/>
  <c r="AKV73" i="9"/>
  <c r="AKZ73" i="9"/>
  <c r="ALD73" i="9"/>
  <c r="ALH73" i="9"/>
  <c r="ALL73" i="9"/>
  <c r="ALP73" i="9"/>
  <c r="ALT73" i="9"/>
  <c r="ALX73" i="9"/>
  <c r="AMB73" i="9"/>
  <c r="AMF73" i="9"/>
  <c r="AMJ73" i="9"/>
  <c r="AMN73" i="9"/>
  <c r="AMR73" i="9"/>
  <c r="AMV73" i="9"/>
  <c r="AMZ73" i="9"/>
  <c r="AND73" i="9"/>
  <c r="ANH73" i="9"/>
  <c r="ANL73" i="9"/>
  <c r="ANP73" i="9"/>
  <c r="ANT73" i="9"/>
  <c r="ANX73" i="9"/>
  <c r="AOB73" i="9"/>
  <c r="AOF73" i="9"/>
  <c r="AOJ73" i="9"/>
  <c r="AON73" i="9"/>
  <c r="AOR73" i="9"/>
  <c r="AOV73" i="9"/>
  <c r="AOZ73" i="9"/>
  <c r="APD73" i="9"/>
  <c r="APH73" i="9"/>
  <c r="APL73" i="9"/>
  <c r="APP73" i="9"/>
  <c r="APT73" i="9"/>
  <c r="APX73" i="9"/>
  <c r="AQB73" i="9"/>
  <c r="AQF73" i="9"/>
  <c r="AQJ73" i="9"/>
  <c r="AQN73" i="9"/>
  <c r="AQR73" i="9"/>
  <c r="AQV73" i="9"/>
  <c r="AQZ73" i="9"/>
  <c r="ARD73" i="9"/>
  <c r="ARH73" i="9"/>
  <c r="ARL73" i="9"/>
  <c r="ARP73" i="9"/>
  <c r="ART73" i="9"/>
  <c r="ARX73" i="9"/>
  <c r="ASB73" i="9"/>
  <c r="ASF73" i="9"/>
  <c r="ASJ73" i="9"/>
  <c r="ASN73" i="9"/>
  <c r="ASR73" i="9"/>
  <c r="ASV73" i="9"/>
  <c r="AZ73" i="9"/>
  <c r="HO73" i="9"/>
  <c r="NQ73" i="9"/>
  <c r="PX73" i="9"/>
  <c r="QN73" i="9"/>
  <c r="RD73" i="9"/>
  <c r="RT73" i="9"/>
  <c r="SJ73" i="9"/>
  <c r="SZ73" i="9"/>
  <c r="TP73" i="9"/>
  <c r="UF73" i="9"/>
  <c r="UV73" i="9"/>
  <c r="VL73" i="9"/>
  <c r="WB73" i="9"/>
  <c r="WR73" i="9"/>
  <c r="XH73" i="9"/>
  <c r="XX73" i="9"/>
  <c r="YN73" i="9"/>
  <c r="ZC73" i="9"/>
  <c r="ZM73" i="9"/>
  <c r="ZX73" i="9"/>
  <c r="AAG73" i="9"/>
  <c r="AAO73" i="9"/>
  <c r="AAW73" i="9"/>
  <c r="ABE73" i="9"/>
  <c r="ABM73" i="9"/>
  <c r="ABU73" i="9"/>
  <c r="ACC73" i="9"/>
  <c r="ACH73" i="9"/>
  <c r="ACM73" i="9"/>
  <c r="ACS73" i="9"/>
  <c r="ACX73" i="9"/>
  <c r="ADC73" i="9"/>
  <c r="ADI73" i="9"/>
  <c r="ADN73" i="9"/>
  <c r="ADS73" i="9"/>
  <c r="ADY73" i="9"/>
  <c r="AED73" i="9"/>
  <c r="AEI73" i="9"/>
  <c r="AEO73" i="9"/>
  <c r="AET73" i="9"/>
  <c r="AEY73" i="9"/>
  <c r="AFE73" i="9"/>
  <c r="AFJ73" i="9"/>
  <c r="AFO73" i="9"/>
  <c r="AFU73" i="9"/>
  <c r="AFZ73" i="9"/>
  <c r="AGE73" i="9"/>
  <c r="AGK73" i="9"/>
  <c r="AGP73" i="9"/>
  <c r="AGU73" i="9"/>
  <c r="AHA73" i="9"/>
  <c r="AHF73" i="9"/>
  <c r="AHK73" i="9"/>
  <c r="AHQ73" i="9"/>
  <c r="AHV73" i="9"/>
  <c r="AIA73" i="9"/>
  <c r="AIG73" i="9"/>
  <c r="AIL73" i="9"/>
  <c r="AIQ73" i="9"/>
  <c r="AIW73" i="9"/>
  <c r="AJB73" i="9"/>
  <c r="AJG73" i="9"/>
  <c r="AJM73" i="9"/>
  <c r="AJR73" i="9"/>
  <c r="AJW73" i="9"/>
  <c r="AKC73" i="9"/>
  <c r="AKH73" i="9"/>
  <c r="AKM73" i="9"/>
  <c r="AKS73" i="9"/>
  <c r="AKX73" i="9"/>
  <c r="ALC73" i="9"/>
  <c r="ALI73" i="9"/>
  <c r="ALN73" i="9"/>
  <c r="ALS73" i="9"/>
  <c r="ALY73" i="9"/>
  <c r="AMD73" i="9"/>
  <c r="AMI73" i="9"/>
  <c r="AMO73" i="9"/>
  <c r="AMT73" i="9"/>
  <c r="AMY73" i="9"/>
  <c r="ANE73" i="9"/>
  <c r="ANJ73" i="9"/>
  <c r="ANO73" i="9"/>
  <c r="ANU73" i="9"/>
  <c r="ANZ73" i="9"/>
  <c r="AOE73" i="9"/>
  <c r="AOK73" i="9"/>
  <c r="AOP73" i="9"/>
  <c r="AOU73" i="9"/>
  <c r="APA73" i="9"/>
  <c r="APF73" i="9"/>
  <c r="APK73" i="9"/>
  <c r="APQ73" i="9"/>
  <c r="APV73" i="9"/>
  <c r="AQA73" i="9"/>
  <c r="AQG73" i="9"/>
  <c r="AQL73" i="9"/>
  <c r="AQQ73" i="9"/>
  <c r="AQW73" i="9"/>
  <c r="ARB73" i="9"/>
  <c r="ARG73" i="9"/>
  <c r="ARM73" i="9"/>
  <c r="ARR73" i="9"/>
  <c r="ARW73" i="9"/>
  <c r="ASC73" i="9"/>
  <c r="ASH73" i="9"/>
  <c r="ASM73" i="9"/>
  <c r="ASS73" i="9"/>
  <c r="ASX73" i="9"/>
  <c r="ATB73" i="9"/>
  <c r="ATF73" i="9"/>
  <c r="ATJ73" i="9"/>
  <c r="ATN73" i="9"/>
  <c r="ATR73" i="9"/>
  <c r="ATV73" i="9"/>
  <c r="ATZ73" i="9"/>
  <c r="AUD73" i="9"/>
  <c r="AUH73" i="9"/>
  <c r="AUL73" i="9"/>
  <c r="AUP73" i="9"/>
  <c r="AUT73" i="9"/>
  <c r="AUX73" i="9"/>
  <c r="AVB73" i="9"/>
  <c r="AVF73" i="9"/>
  <c r="AVJ73" i="9"/>
  <c r="AVN73" i="9"/>
  <c r="AVR73" i="9"/>
  <c r="AVV73" i="9"/>
  <c r="AVZ73" i="9"/>
  <c r="AWD73" i="9"/>
  <c r="AWH73" i="9"/>
  <c r="AWL73" i="9"/>
  <c r="AWP73" i="9"/>
  <c r="AWT73" i="9"/>
  <c r="AWX73" i="9"/>
  <c r="AXB73" i="9"/>
  <c r="AXF73" i="9"/>
  <c r="AXJ73" i="9"/>
  <c r="AXN73" i="9"/>
  <c r="AXR73" i="9"/>
  <c r="AXV73" i="9"/>
  <c r="AXZ73" i="9"/>
  <c r="AYD73" i="9"/>
  <c r="AYH73" i="9"/>
  <c r="AYL73" i="9"/>
  <c r="AYP73" i="9"/>
  <c r="AYT73" i="9"/>
  <c r="AYX73" i="9"/>
  <c r="AZB73" i="9"/>
  <c r="AZF73" i="9"/>
  <c r="AZJ73" i="9"/>
  <c r="AZN73" i="9"/>
  <c r="AZR73" i="9"/>
  <c r="AZV73" i="9"/>
  <c r="AZZ73" i="9"/>
  <c r="BAD73" i="9"/>
  <c r="BAH73" i="9"/>
  <c r="BAL73" i="9"/>
  <c r="BAP73" i="9"/>
  <c r="BAT73" i="9"/>
  <c r="BAX73" i="9"/>
  <c r="BBB73" i="9"/>
  <c r="BBF73" i="9"/>
  <c r="BBJ73" i="9"/>
  <c r="BBN73" i="9"/>
  <c r="BBR73" i="9"/>
  <c r="BBV73" i="9"/>
  <c r="BBZ73" i="9"/>
  <c r="BCD73" i="9"/>
  <c r="CQ73" i="9"/>
  <c r="JE73" i="9"/>
  <c r="OJ73" i="9"/>
  <c r="QA73" i="9"/>
  <c r="QQ73" i="9"/>
  <c r="RG73" i="9"/>
  <c r="RW73" i="9"/>
  <c r="SM73" i="9"/>
  <c r="TC73" i="9"/>
  <c r="TS73" i="9"/>
  <c r="UI73" i="9"/>
  <c r="UY73" i="9"/>
  <c r="VO73" i="9"/>
  <c r="WE73" i="9"/>
  <c r="WU73" i="9"/>
  <c r="XK73" i="9"/>
  <c r="YA73" i="9"/>
  <c r="YQ73" i="9"/>
  <c r="ZD73" i="9"/>
  <c r="ZO73" i="9"/>
  <c r="ZY73" i="9"/>
  <c r="AAH73" i="9"/>
  <c r="AAP73" i="9"/>
  <c r="AAX73" i="9"/>
  <c r="ABF73" i="9"/>
  <c r="ABN73" i="9"/>
  <c r="ABV73" i="9"/>
  <c r="ACD73" i="9"/>
  <c r="ACI73" i="9"/>
  <c r="ACO73" i="9"/>
  <c r="ACT73" i="9"/>
  <c r="ACY73" i="9"/>
  <c r="ADE73" i="9"/>
  <c r="ADJ73" i="9"/>
  <c r="ADO73" i="9"/>
  <c r="ADU73" i="9"/>
  <c r="ADZ73" i="9"/>
  <c r="AEE73" i="9"/>
  <c r="AEK73" i="9"/>
  <c r="AEP73" i="9"/>
  <c r="AEU73" i="9"/>
  <c r="AFA73" i="9"/>
  <c r="AFF73" i="9"/>
  <c r="AFK73" i="9"/>
  <c r="AFQ73" i="9"/>
  <c r="AFV73" i="9"/>
  <c r="AGA73" i="9"/>
  <c r="AGG73" i="9"/>
  <c r="AGL73" i="9"/>
  <c r="AGQ73" i="9"/>
  <c r="AGW73" i="9"/>
  <c r="AHB73" i="9"/>
  <c r="AHG73" i="9"/>
  <c r="AHM73" i="9"/>
  <c r="AHR73" i="9"/>
  <c r="AHW73" i="9"/>
  <c r="AIC73" i="9"/>
  <c r="AIH73" i="9"/>
  <c r="AIM73" i="9"/>
  <c r="AIS73" i="9"/>
  <c r="AIX73" i="9"/>
  <c r="AJC73" i="9"/>
  <c r="AJI73" i="9"/>
  <c r="AJN73" i="9"/>
  <c r="AJS73" i="9"/>
  <c r="AJY73" i="9"/>
  <c r="AKD73" i="9"/>
  <c r="AKI73" i="9"/>
  <c r="AKO73" i="9"/>
  <c r="AKT73" i="9"/>
  <c r="AKY73" i="9"/>
  <c r="ALE73" i="9"/>
  <c r="ALJ73" i="9"/>
  <c r="ALO73" i="9"/>
  <c r="ALU73" i="9"/>
  <c r="ALZ73" i="9"/>
  <c r="AME73" i="9"/>
  <c r="AMK73" i="9"/>
  <c r="AMP73" i="9"/>
  <c r="AMU73" i="9"/>
  <c r="ANA73" i="9"/>
  <c r="ANF73" i="9"/>
  <c r="ANK73" i="9"/>
  <c r="ANQ73" i="9"/>
  <c r="ANV73" i="9"/>
  <c r="AOA73" i="9"/>
  <c r="AOG73" i="9"/>
  <c r="AOL73" i="9"/>
  <c r="AOQ73" i="9"/>
  <c r="AOW73" i="9"/>
  <c r="APB73" i="9"/>
  <c r="APG73" i="9"/>
  <c r="APM73" i="9"/>
  <c r="APR73" i="9"/>
  <c r="APW73" i="9"/>
  <c r="AQC73" i="9"/>
  <c r="AQH73" i="9"/>
  <c r="AQM73" i="9"/>
  <c r="AQS73" i="9"/>
  <c r="AQX73" i="9"/>
  <c r="ARC73" i="9"/>
  <c r="ARI73" i="9"/>
  <c r="ARN73" i="9"/>
  <c r="ARS73" i="9"/>
  <c r="ARY73" i="9"/>
  <c r="ASD73" i="9"/>
  <c r="ASI73" i="9"/>
  <c r="ASO73" i="9"/>
  <c r="AST73" i="9"/>
  <c r="ASY73" i="9"/>
  <c r="ATC73" i="9"/>
  <c r="ATG73" i="9"/>
  <c r="ATK73" i="9"/>
  <c r="ATO73" i="9"/>
  <c r="ATS73" i="9"/>
  <c r="ATW73" i="9"/>
  <c r="AUA73" i="9"/>
  <c r="AUE73" i="9"/>
  <c r="AUI73" i="9"/>
  <c r="AUM73" i="9"/>
  <c r="AUQ73" i="9"/>
  <c r="AUU73" i="9"/>
  <c r="AUY73" i="9"/>
  <c r="AVC73" i="9"/>
  <c r="AVG73" i="9"/>
  <c r="AVK73" i="9"/>
  <c r="AVO73" i="9"/>
  <c r="AVS73" i="9"/>
  <c r="AVW73" i="9"/>
  <c r="AWA73" i="9"/>
  <c r="AWE73" i="9"/>
  <c r="AWI73" i="9"/>
  <c r="AWM73" i="9"/>
  <c r="AWQ73" i="9"/>
  <c r="AWU73" i="9"/>
  <c r="AWY73" i="9"/>
  <c r="AXC73" i="9"/>
  <c r="AXG73" i="9"/>
  <c r="AXK73" i="9"/>
  <c r="AXO73" i="9"/>
  <c r="AXS73" i="9"/>
  <c r="AXW73" i="9"/>
  <c r="AYA73" i="9"/>
  <c r="AYE73" i="9"/>
  <c r="AYI73" i="9"/>
  <c r="AYM73" i="9"/>
  <c r="AYQ73" i="9"/>
  <c r="AYU73" i="9"/>
  <c r="EG73" i="9"/>
  <c r="KV73" i="9"/>
  <c r="OZ73" i="9"/>
  <c r="QF73" i="9"/>
  <c r="QV73" i="9"/>
  <c r="RL73" i="9"/>
  <c r="SB73" i="9"/>
  <c r="SR73" i="9"/>
  <c r="TH73" i="9"/>
  <c r="TX73" i="9"/>
  <c r="UN73" i="9"/>
  <c r="VD73" i="9"/>
  <c r="VT73" i="9"/>
  <c r="WJ73" i="9"/>
  <c r="WZ73" i="9"/>
  <c r="XP73" i="9"/>
  <c r="YF73" i="9"/>
  <c r="YV73" i="9"/>
  <c r="ZH73" i="9"/>
  <c r="ZS73" i="9"/>
  <c r="AAC73" i="9"/>
  <c r="AAK73" i="9"/>
  <c r="AAS73" i="9"/>
  <c r="ABA73" i="9"/>
  <c r="ABI73" i="9"/>
  <c r="ABQ73" i="9"/>
  <c r="ABY73" i="9"/>
  <c r="ACE73" i="9"/>
  <c r="ACK73" i="9"/>
  <c r="ACP73" i="9"/>
  <c r="ACU73" i="9"/>
  <c r="ADA73" i="9"/>
  <c r="ADF73" i="9"/>
  <c r="ADK73" i="9"/>
  <c r="ADQ73" i="9"/>
  <c r="ADV73" i="9"/>
  <c r="AEA73" i="9"/>
  <c r="AEG73" i="9"/>
  <c r="AEL73" i="9"/>
  <c r="AEQ73" i="9"/>
  <c r="AEW73" i="9"/>
  <c r="AFB73" i="9"/>
  <c r="AFG73" i="9"/>
  <c r="AFM73" i="9"/>
  <c r="AFR73" i="9"/>
  <c r="AFW73" i="9"/>
  <c r="AGC73" i="9"/>
  <c r="AGH73" i="9"/>
  <c r="AGM73" i="9"/>
  <c r="AGS73" i="9"/>
  <c r="AGX73" i="9"/>
  <c r="AHC73" i="9"/>
  <c r="AHI73" i="9"/>
  <c r="AHN73" i="9"/>
  <c r="AHS73" i="9"/>
  <c r="AHY73" i="9"/>
  <c r="AID73" i="9"/>
  <c r="AII73" i="9"/>
  <c r="AIO73" i="9"/>
  <c r="AIT73" i="9"/>
  <c r="AIY73" i="9"/>
  <c r="AJE73" i="9"/>
  <c r="AJJ73" i="9"/>
  <c r="AJO73" i="9"/>
  <c r="AJU73" i="9"/>
  <c r="AJZ73" i="9"/>
  <c r="AKE73" i="9"/>
  <c r="AKK73" i="9"/>
  <c r="AKP73" i="9"/>
  <c r="AKU73" i="9"/>
  <c r="ALA73" i="9"/>
  <c r="ALF73" i="9"/>
  <c r="ALK73" i="9"/>
  <c r="ALQ73" i="9"/>
  <c r="ALV73" i="9"/>
  <c r="AMA73" i="9"/>
  <c r="AMG73" i="9"/>
  <c r="AML73" i="9"/>
  <c r="AMQ73" i="9"/>
  <c r="AMW73" i="9"/>
  <c r="ANB73" i="9"/>
  <c r="ANG73" i="9"/>
  <c r="ANM73" i="9"/>
  <c r="ANR73" i="9"/>
  <c r="ANW73" i="9"/>
  <c r="AOC73" i="9"/>
  <c r="AOH73" i="9"/>
  <c r="AOM73" i="9"/>
  <c r="AOS73" i="9"/>
  <c r="AOX73" i="9"/>
  <c r="APC73" i="9"/>
  <c r="API73" i="9"/>
  <c r="APN73" i="9"/>
  <c r="APS73" i="9"/>
  <c r="APY73" i="9"/>
  <c r="AQD73" i="9"/>
  <c r="AQI73" i="9"/>
  <c r="AQO73" i="9"/>
  <c r="AQT73" i="9"/>
  <c r="AQY73" i="9"/>
  <c r="ARE73" i="9"/>
  <c r="ARJ73" i="9"/>
  <c r="ARO73" i="9"/>
  <c r="ARU73" i="9"/>
  <c r="ARZ73" i="9"/>
  <c r="ASE73" i="9"/>
  <c r="ASK73" i="9"/>
  <c r="ASP73" i="9"/>
  <c r="ASU73" i="9"/>
  <c r="ASZ73" i="9"/>
  <c r="ATD73" i="9"/>
  <c r="ATH73" i="9"/>
  <c r="ATL73" i="9"/>
  <c r="ATP73" i="9"/>
  <c r="ATT73" i="9"/>
  <c r="ATX73" i="9"/>
  <c r="AUB73" i="9"/>
  <c r="AUF73" i="9"/>
  <c r="AUJ73" i="9"/>
  <c r="AUN73" i="9"/>
  <c r="AUR73" i="9"/>
  <c r="AUV73" i="9"/>
  <c r="AUZ73" i="9"/>
  <c r="AVD73" i="9"/>
  <c r="AVH73" i="9"/>
  <c r="AVL73" i="9"/>
  <c r="AVP73" i="9"/>
  <c r="AVT73" i="9"/>
  <c r="AVX73" i="9"/>
  <c r="AWB73" i="9"/>
  <c r="AWF73" i="9"/>
  <c r="AWJ73" i="9"/>
  <c r="AWN73" i="9"/>
  <c r="AWR73" i="9"/>
  <c r="AWV73" i="9"/>
  <c r="AWZ73" i="9"/>
  <c r="AXD73" i="9"/>
  <c r="AXH73" i="9"/>
  <c r="AXL73" i="9"/>
  <c r="AXP73" i="9"/>
  <c r="AXT73" i="9"/>
  <c r="FX73" i="9"/>
  <c r="QY73" i="9"/>
  <c r="TK73" i="9"/>
  <c r="VW73" i="9"/>
  <c r="YI73" i="9"/>
  <c r="AAD73" i="9"/>
  <c r="ABJ73" i="9"/>
  <c r="ACL73" i="9"/>
  <c r="ADG73" i="9"/>
  <c r="AEC73" i="9"/>
  <c r="AEX73" i="9"/>
  <c r="AFS73" i="9"/>
  <c r="AGO73" i="9"/>
  <c r="AHJ73" i="9"/>
  <c r="AIE73" i="9"/>
  <c r="AJA73" i="9"/>
  <c r="AJV73" i="9"/>
  <c r="AKQ73" i="9"/>
  <c r="ALM73" i="9"/>
  <c r="AMH73" i="9"/>
  <c r="ANC73" i="9"/>
  <c r="ANY73" i="9"/>
  <c r="AOT73" i="9"/>
  <c r="APO73" i="9"/>
  <c r="AQK73" i="9"/>
  <c r="ARF73" i="9"/>
  <c r="ASA73" i="9"/>
  <c r="ASW73" i="9"/>
  <c r="ATM73" i="9"/>
  <c r="AUC73" i="9"/>
  <c r="AUS73" i="9"/>
  <c r="AVI73" i="9"/>
  <c r="AVY73" i="9"/>
  <c r="AWO73" i="9"/>
  <c r="AXE73" i="9"/>
  <c r="AXU73" i="9"/>
  <c r="AYC73" i="9"/>
  <c r="AYK73" i="9"/>
  <c r="AYS73" i="9"/>
  <c r="AYZ73" i="9"/>
  <c r="AZE73" i="9"/>
  <c r="AZK73" i="9"/>
  <c r="AZP73" i="9"/>
  <c r="AZU73" i="9"/>
  <c r="BAA73" i="9"/>
  <c r="BAF73" i="9"/>
  <c r="BAK73" i="9"/>
  <c r="BAQ73" i="9"/>
  <c r="BAV73" i="9"/>
  <c r="BBA73" i="9"/>
  <c r="BBG73" i="9"/>
  <c r="BBL73" i="9"/>
  <c r="BBQ73" i="9"/>
  <c r="BBW73" i="9"/>
  <c r="BCB73" i="9"/>
  <c r="BCG73" i="9"/>
  <c r="BCK73" i="9"/>
  <c r="BCO73" i="9"/>
  <c r="BCS73" i="9"/>
  <c r="BCW73" i="9"/>
  <c r="BDA73" i="9"/>
  <c r="BDE73" i="9"/>
  <c r="BDI73" i="9"/>
  <c r="BDM73" i="9"/>
  <c r="BDQ73" i="9"/>
  <c r="BDU73" i="9"/>
  <c r="BDY73" i="9"/>
  <c r="BEC73" i="9"/>
  <c r="BEG73" i="9"/>
  <c r="BEK73" i="9"/>
  <c r="BEO73" i="9"/>
  <c r="BES73" i="9"/>
  <c r="BEW73" i="9"/>
  <c r="BFA73" i="9"/>
  <c r="BFE73" i="9"/>
  <c r="BFI73" i="9"/>
  <c r="BFM73" i="9"/>
  <c r="BFQ73" i="9"/>
  <c r="BFU73" i="9"/>
  <c r="BFY73" i="9"/>
  <c r="BGC73" i="9"/>
  <c r="BGG73" i="9"/>
  <c r="BGK73" i="9"/>
  <c r="BGO73" i="9"/>
  <c r="BGS73" i="9"/>
  <c r="BGW73" i="9"/>
  <c r="BHA73" i="9"/>
  <c r="BHE73" i="9"/>
  <c r="BHI73" i="9"/>
  <c r="BHM73" i="9"/>
  <c r="BHQ73" i="9"/>
  <c r="BHU73" i="9"/>
  <c r="BHY73" i="9"/>
  <c r="BIC73" i="9"/>
  <c r="BIG73" i="9"/>
  <c r="BIK73" i="9"/>
  <c r="BIO73" i="9"/>
  <c r="BIS73" i="9"/>
  <c r="BIW73" i="9"/>
  <c r="BJA73" i="9"/>
  <c r="BJE73" i="9"/>
  <c r="BJI73" i="9"/>
  <c r="BJM73" i="9"/>
  <c r="BJQ73" i="9"/>
  <c r="BJU73" i="9"/>
  <c r="BJY73" i="9"/>
  <c r="BKC73" i="9"/>
  <c r="BKG73" i="9"/>
  <c r="BKK73" i="9"/>
  <c r="BKO73" i="9"/>
  <c r="BKS73" i="9"/>
  <c r="BKW73" i="9"/>
  <c r="BLA73" i="9"/>
  <c r="BLE73" i="9"/>
  <c r="BLI73" i="9"/>
  <c r="BLM73" i="9"/>
  <c r="BLQ73" i="9"/>
  <c r="BLU73" i="9"/>
  <c r="BLY73" i="9"/>
  <c r="BMC73" i="9"/>
  <c r="BMG73" i="9"/>
  <c r="BMK73" i="9"/>
  <c r="BMO73" i="9"/>
  <c r="BMS73" i="9"/>
  <c r="BMW73" i="9"/>
  <c r="BNA73" i="9"/>
  <c r="BNE73" i="9"/>
  <c r="BNI73" i="9"/>
  <c r="BNM73" i="9"/>
  <c r="BNQ73" i="9"/>
  <c r="BNU73" i="9"/>
  <c r="BNY73" i="9"/>
  <c r="BOC73" i="9"/>
  <c r="BOG73" i="9"/>
  <c r="BOK73" i="9"/>
  <c r="BOO73" i="9"/>
  <c r="BOS73" i="9"/>
  <c r="BOW73" i="9"/>
  <c r="BPA73" i="9"/>
  <c r="BPE73" i="9"/>
  <c r="BPI73" i="9"/>
  <c r="BPM73" i="9"/>
  <c r="BPQ73" i="9"/>
  <c r="BPU73" i="9"/>
  <c r="BPY73" i="9"/>
  <c r="BQC73" i="9"/>
  <c r="BQG73" i="9"/>
  <c r="BQK73" i="9"/>
  <c r="BQO73" i="9"/>
  <c r="BQS73" i="9"/>
  <c r="BQW73" i="9"/>
  <c r="BRA73" i="9"/>
  <c r="BRE73" i="9"/>
  <c r="BRI73" i="9"/>
  <c r="BRM73" i="9"/>
  <c r="BRQ73" i="9"/>
  <c r="BRU73" i="9"/>
  <c r="BRY73" i="9"/>
  <c r="BSC73" i="9"/>
  <c r="BSG73" i="9"/>
  <c r="BSK73" i="9"/>
  <c r="BSO73" i="9"/>
  <c r="BSS73" i="9"/>
  <c r="BSW73" i="9"/>
  <c r="BTA73" i="9"/>
  <c r="BTE73" i="9"/>
  <c r="BTI73" i="9"/>
  <c r="BTM73" i="9"/>
  <c r="BTQ73" i="9"/>
  <c r="BTU73" i="9"/>
  <c r="BTY73" i="9"/>
  <c r="BUC73" i="9"/>
  <c r="BUG73" i="9"/>
  <c r="BUK73" i="9"/>
  <c r="BUO73" i="9"/>
  <c r="BUS73" i="9"/>
  <c r="BUW73" i="9"/>
  <c r="BVA73" i="9"/>
  <c r="BVE73" i="9"/>
  <c r="BVI73" i="9"/>
  <c r="BVM73" i="9"/>
  <c r="BVQ73" i="9"/>
  <c r="BVU73" i="9"/>
  <c r="BVY73" i="9"/>
  <c r="BWC73" i="9"/>
  <c r="BWG73" i="9"/>
  <c r="BWK73" i="9"/>
  <c r="BWO73" i="9"/>
  <c r="BWS73" i="9"/>
  <c r="BWW73" i="9"/>
  <c r="BXA73" i="9"/>
  <c r="BXE73" i="9"/>
  <c r="BXI73" i="9"/>
  <c r="BXM73" i="9"/>
  <c r="BXQ73" i="9"/>
  <c r="BXU73" i="9"/>
  <c r="BXY73" i="9"/>
  <c r="BYC73" i="9"/>
  <c r="BYG73" i="9"/>
  <c r="BYK73" i="9"/>
  <c r="BYO73" i="9"/>
  <c r="BYS73" i="9"/>
  <c r="BYW73" i="9"/>
  <c r="BZA73" i="9"/>
  <c r="BZE73" i="9"/>
  <c r="BZI73" i="9"/>
  <c r="BZM73" i="9"/>
  <c r="BZQ73" i="9"/>
  <c r="BZU73" i="9"/>
  <c r="BZY73" i="9"/>
  <c r="CAC73" i="9"/>
  <c r="CAG73" i="9"/>
  <c r="CAK73" i="9"/>
  <c r="CAO73" i="9"/>
  <c r="CAS73" i="9"/>
  <c r="CAW73" i="9"/>
  <c r="CBA73" i="9"/>
  <c r="CBE73" i="9"/>
  <c r="CBI73" i="9"/>
  <c r="CBM73" i="9"/>
  <c r="CBQ73" i="9"/>
  <c r="CBU73" i="9"/>
  <c r="CBY73" i="9"/>
  <c r="CCC73" i="9"/>
  <c r="CCG73" i="9"/>
  <c r="CCK73" i="9"/>
  <c r="CCO73" i="9"/>
  <c r="CCS73" i="9"/>
  <c r="CCW73" i="9"/>
  <c r="CDA73" i="9"/>
  <c r="CDE73" i="9"/>
  <c r="CDI73" i="9"/>
  <c r="CDM73" i="9"/>
  <c r="CDQ73" i="9"/>
  <c r="CDU73" i="9"/>
  <c r="CDY73" i="9"/>
  <c r="CEC73" i="9"/>
  <c r="MK73" i="9"/>
  <c r="RO73" i="9"/>
  <c r="UA73" i="9"/>
  <c r="WM73" i="9"/>
  <c r="YY73" i="9"/>
  <c r="AAL73" i="9"/>
  <c r="ABR73" i="9"/>
  <c r="ACQ73" i="9"/>
  <c r="ADM73" i="9"/>
  <c r="AEH73" i="9"/>
  <c r="AFC73" i="9"/>
  <c r="AFY73" i="9"/>
  <c r="AGT73" i="9"/>
  <c r="AHO73" i="9"/>
  <c r="AIK73" i="9"/>
  <c r="AJF73" i="9"/>
  <c r="AKA73" i="9"/>
  <c r="AKW73" i="9"/>
  <c r="ALR73" i="9"/>
  <c r="AMM73" i="9"/>
  <c r="ANI73" i="9"/>
  <c r="AOD73" i="9"/>
  <c r="AOY73" i="9"/>
  <c r="APU73" i="9"/>
  <c r="AQP73" i="9"/>
  <c r="ARK73" i="9"/>
  <c r="ASG73" i="9"/>
  <c r="ATA73" i="9"/>
  <c r="ATQ73" i="9"/>
  <c r="AUG73" i="9"/>
  <c r="AUW73" i="9"/>
  <c r="AVM73" i="9"/>
  <c r="AWC73" i="9"/>
  <c r="AWS73" i="9"/>
  <c r="AXI73" i="9"/>
  <c r="AXX73" i="9"/>
  <c r="AYF73" i="9"/>
  <c r="AYN73" i="9"/>
  <c r="AYV73" i="9"/>
  <c r="AZA73" i="9"/>
  <c r="AZG73" i="9"/>
  <c r="AZL73" i="9"/>
  <c r="AZQ73" i="9"/>
  <c r="AZW73" i="9"/>
  <c r="BAB73" i="9"/>
  <c r="BAG73" i="9"/>
  <c r="BAM73" i="9"/>
  <c r="BAR73" i="9"/>
  <c r="BAW73" i="9"/>
  <c r="BBC73" i="9"/>
  <c r="BBH73" i="9"/>
  <c r="BBM73" i="9"/>
  <c r="BBS73" i="9"/>
  <c r="BBX73" i="9"/>
  <c r="BCC73" i="9"/>
  <c r="BCH73" i="9"/>
  <c r="BCL73" i="9"/>
  <c r="BCP73" i="9"/>
  <c r="BCT73" i="9"/>
  <c r="BCX73" i="9"/>
  <c r="BDB73" i="9"/>
  <c r="BDF73" i="9"/>
  <c r="BDJ73" i="9"/>
  <c r="BDN73" i="9"/>
  <c r="BDR73" i="9"/>
  <c r="BDV73" i="9"/>
  <c r="BDZ73" i="9"/>
  <c r="BED73" i="9"/>
  <c r="BEH73" i="9"/>
  <c r="BEL73" i="9"/>
  <c r="BEP73" i="9"/>
  <c r="BET73" i="9"/>
  <c r="BEX73" i="9"/>
  <c r="BFB73" i="9"/>
  <c r="BFF73" i="9"/>
  <c r="BFJ73" i="9"/>
  <c r="BFN73" i="9"/>
  <c r="BFR73" i="9"/>
  <c r="BFV73" i="9"/>
  <c r="BFZ73" i="9"/>
  <c r="BGD73" i="9"/>
  <c r="BGH73" i="9"/>
  <c r="BGL73" i="9"/>
  <c r="BGP73" i="9"/>
  <c r="BGT73" i="9"/>
  <c r="BGX73" i="9"/>
  <c r="BHB73" i="9"/>
  <c r="BHF73" i="9"/>
  <c r="BHJ73" i="9"/>
  <c r="BHN73" i="9"/>
  <c r="BHR73" i="9"/>
  <c r="BHV73" i="9"/>
  <c r="BHZ73" i="9"/>
  <c r="BID73" i="9"/>
  <c r="BIH73" i="9"/>
  <c r="BIL73" i="9"/>
  <c r="BIP73" i="9"/>
  <c r="BIT73" i="9"/>
  <c r="BIX73" i="9"/>
  <c r="BJB73" i="9"/>
  <c r="BJF73" i="9"/>
  <c r="BJJ73" i="9"/>
  <c r="BJN73" i="9"/>
  <c r="BJR73" i="9"/>
  <c r="BJV73" i="9"/>
  <c r="BJZ73" i="9"/>
  <c r="BKD73" i="9"/>
  <c r="BKH73" i="9"/>
  <c r="BKL73" i="9"/>
  <c r="BKP73" i="9"/>
  <c r="BKT73" i="9"/>
  <c r="BKX73" i="9"/>
  <c r="BLB73" i="9"/>
  <c r="BLF73" i="9"/>
  <c r="BLJ73" i="9"/>
  <c r="BLN73" i="9"/>
  <c r="BLR73" i="9"/>
  <c r="BLV73" i="9"/>
  <c r="BLZ73" i="9"/>
  <c r="BMD73" i="9"/>
  <c r="BMH73" i="9"/>
  <c r="BML73" i="9"/>
  <c r="BMP73" i="9"/>
  <c r="BMT73" i="9"/>
  <c r="BMX73" i="9"/>
  <c r="BNB73" i="9"/>
  <c r="BNF73" i="9"/>
  <c r="BNJ73" i="9"/>
  <c r="BNN73" i="9"/>
  <c r="BNR73" i="9"/>
  <c r="BNV73" i="9"/>
  <c r="BNZ73" i="9"/>
  <c r="BOD73" i="9"/>
  <c r="BOH73" i="9"/>
  <c r="BOL73" i="9"/>
  <c r="BOP73" i="9"/>
  <c r="BOT73" i="9"/>
  <c r="BOX73" i="9"/>
  <c r="BPB73" i="9"/>
  <c r="BPF73" i="9"/>
  <c r="BPJ73" i="9"/>
  <c r="BPN73" i="9"/>
  <c r="BPR73" i="9"/>
  <c r="BPV73" i="9"/>
  <c r="BPZ73" i="9"/>
  <c r="BQD73" i="9"/>
  <c r="BQH73" i="9"/>
  <c r="BQL73" i="9"/>
  <c r="BQP73" i="9"/>
  <c r="BQT73" i="9"/>
  <c r="BQX73" i="9"/>
  <c r="BRB73" i="9"/>
  <c r="BRF73" i="9"/>
  <c r="BRJ73" i="9"/>
  <c r="BRN73" i="9"/>
  <c r="BRR73" i="9"/>
  <c r="BRV73" i="9"/>
  <c r="BRZ73" i="9"/>
  <c r="BSD73" i="9"/>
  <c r="BSH73" i="9"/>
  <c r="BSL73" i="9"/>
  <c r="BSP73" i="9"/>
  <c r="BST73" i="9"/>
  <c r="BSX73" i="9"/>
  <c r="BTB73" i="9"/>
  <c r="BTF73" i="9"/>
  <c r="BTJ73" i="9"/>
  <c r="BTN73" i="9"/>
  <c r="BTR73" i="9"/>
  <c r="BTV73" i="9"/>
  <c r="PP73" i="9"/>
  <c r="SE73" i="9"/>
  <c r="UQ73" i="9"/>
  <c r="XC73" i="9"/>
  <c r="ZI73" i="9"/>
  <c r="AAT73" i="9"/>
  <c r="ABZ73" i="9"/>
  <c r="ACW73" i="9"/>
  <c r="ADR73" i="9"/>
  <c r="AEM73" i="9"/>
  <c r="AFI73" i="9"/>
  <c r="AGD73" i="9"/>
  <c r="AGY73" i="9"/>
  <c r="AHU73" i="9"/>
  <c r="AIP73" i="9"/>
  <c r="AJK73" i="9"/>
  <c r="AKG73" i="9"/>
  <c r="ALB73" i="9"/>
  <c r="ALW73" i="9"/>
  <c r="AMS73" i="9"/>
  <c r="ANN73" i="9"/>
  <c r="AOI73" i="9"/>
  <c r="APE73" i="9"/>
  <c r="APZ73" i="9"/>
  <c r="AQU73" i="9"/>
  <c r="ARQ73" i="9"/>
  <c r="ASL73" i="9"/>
  <c r="ATE73" i="9"/>
  <c r="ATU73" i="9"/>
  <c r="AUK73" i="9"/>
  <c r="AVA73" i="9"/>
  <c r="AVQ73" i="9"/>
  <c r="AWG73" i="9"/>
  <c r="AWW73" i="9"/>
  <c r="AXM73" i="9"/>
  <c r="AXY73" i="9"/>
  <c r="AYG73" i="9"/>
  <c r="AYO73" i="9"/>
  <c r="AYW73" i="9"/>
  <c r="AZC73" i="9"/>
  <c r="AZH73" i="9"/>
  <c r="AZM73" i="9"/>
  <c r="AZS73" i="9"/>
  <c r="AZX73" i="9"/>
  <c r="BAC73" i="9"/>
  <c r="BAI73" i="9"/>
  <c r="BAN73" i="9"/>
  <c r="BAS73" i="9"/>
  <c r="BAY73" i="9"/>
  <c r="BBD73" i="9"/>
  <c r="BBI73" i="9"/>
  <c r="BBO73" i="9"/>
  <c r="BBT73" i="9"/>
  <c r="BBY73" i="9"/>
  <c r="BCE73" i="9"/>
  <c r="BCI73" i="9"/>
  <c r="BCM73" i="9"/>
  <c r="BCQ73" i="9"/>
  <c r="BCU73" i="9"/>
  <c r="BCY73" i="9"/>
  <c r="BDC73" i="9"/>
  <c r="BDG73" i="9"/>
  <c r="BDK73" i="9"/>
  <c r="BDO73" i="9"/>
  <c r="BDS73" i="9"/>
  <c r="BDW73" i="9"/>
  <c r="BEA73" i="9"/>
  <c r="BEE73" i="9"/>
  <c r="BEI73" i="9"/>
  <c r="BEM73" i="9"/>
  <c r="BEQ73" i="9"/>
  <c r="BEU73" i="9"/>
  <c r="BEY73" i="9"/>
  <c r="BFC73" i="9"/>
  <c r="BFG73" i="9"/>
  <c r="BFK73" i="9"/>
  <c r="BFO73" i="9"/>
  <c r="BFS73" i="9"/>
  <c r="BFW73" i="9"/>
  <c r="BGA73" i="9"/>
  <c r="BGE73" i="9"/>
  <c r="BGI73" i="9"/>
  <c r="BGM73" i="9"/>
  <c r="BGQ73" i="9"/>
  <c r="BGU73" i="9"/>
  <c r="BGY73" i="9"/>
  <c r="BHC73" i="9"/>
  <c r="BHG73" i="9"/>
  <c r="BHK73" i="9"/>
  <c r="BHO73" i="9"/>
  <c r="BHS73" i="9"/>
  <c r="BHW73" i="9"/>
  <c r="BIA73" i="9"/>
  <c r="BIE73" i="9"/>
  <c r="BII73" i="9"/>
  <c r="BIM73" i="9"/>
  <c r="BIQ73" i="9"/>
  <c r="BIU73" i="9"/>
  <c r="BIY73" i="9"/>
  <c r="BJC73" i="9"/>
  <c r="BJG73" i="9"/>
  <c r="BJK73" i="9"/>
  <c r="BJO73" i="9"/>
  <c r="BJS73" i="9"/>
  <c r="BJW73" i="9"/>
  <c r="BKA73" i="9"/>
  <c r="BKE73" i="9"/>
  <c r="BKI73" i="9"/>
  <c r="BKM73" i="9"/>
  <c r="BKQ73" i="9"/>
  <c r="BKU73" i="9"/>
  <c r="BKY73" i="9"/>
  <c r="BLC73" i="9"/>
  <c r="BLG73" i="9"/>
  <c r="BLK73" i="9"/>
  <c r="BLO73" i="9"/>
  <c r="BLS73" i="9"/>
  <c r="BLW73" i="9"/>
  <c r="BMA73" i="9"/>
  <c r="BME73" i="9"/>
  <c r="BMI73" i="9"/>
  <c r="BMM73" i="9"/>
  <c r="BMQ73" i="9"/>
  <c r="BMU73" i="9"/>
  <c r="BMY73" i="9"/>
  <c r="BNC73" i="9"/>
  <c r="BNG73" i="9"/>
  <c r="BNK73" i="9"/>
  <c r="BNO73" i="9"/>
  <c r="BNS73" i="9"/>
  <c r="BNW73" i="9"/>
  <c r="BOA73" i="9"/>
  <c r="BOE73" i="9"/>
  <c r="BOI73" i="9"/>
  <c r="BOM73" i="9"/>
  <c r="BOQ73" i="9"/>
  <c r="BOU73" i="9"/>
  <c r="BOY73" i="9"/>
  <c r="BPC73" i="9"/>
  <c r="BPG73" i="9"/>
  <c r="BPK73" i="9"/>
  <c r="BPO73" i="9"/>
  <c r="BPS73" i="9"/>
  <c r="BPW73" i="9"/>
  <c r="BQA73" i="9"/>
  <c r="BQE73" i="9"/>
  <c r="BQI73" i="9"/>
  <c r="BQM73" i="9"/>
  <c r="BQQ73" i="9"/>
  <c r="BQU73" i="9"/>
  <c r="BQY73" i="9"/>
  <c r="BRC73" i="9"/>
  <c r="BRG73" i="9"/>
  <c r="BRK73" i="9"/>
  <c r="BRO73" i="9"/>
  <c r="BRS73" i="9"/>
  <c r="BRW73" i="9"/>
  <c r="BSA73" i="9"/>
  <c r="BSE73" i="9"/>
  <c r="BSI73" i="9"/>
  <c r="BSM73" i="9"/>
  <c r="BSQ73" i="9"/>
  <c r="BSU73" i="9"/>
  <c r="BSY73" i="9"/>
  <c r="BTC73" i="9"/>
  <c r="BTG73" i="9"/>
  <c r="BTK73" i="9"/>
  <c r="BTO73" i="9"/>
  <c r="BTS73" i="9"/>
  <c r="BTW73" i="9"/>
  <c r="BUA73" i="9"/>
  <c r="BUE73" i="9"/>
  <c r="BUI73" i="9"/>
  <c r="BUM73" i="9"/>
  <c r="BUQ73" i="9"/>
  <c r="BUU73" i="9"/>
  <c r="BUY73" i="9"/>
  <c r="BVC73" i="9"/>
  <c r="BVG73" i="9"/>
  <c r="BVK73" i="9"/>
  <c r="BVO73" i="9"/>
  <c r="BVS73" i="9"/>
  <c r="BVW73" i="9"/>
  <c r="BWA73" i="9"/>
  <c r="BWE73" i="9"/>
  <c r="BWI73" i="9"/>
  <c r="BWM73" i="9"/>
  <c r="BWQ73" i="9"/>
  <c r="BWU73" i="9"/>
  <c r="BWY73" i="9"/>
  <c r="BXC73" i="9"/>
  <c r="BXG73" i="9"/>
  <c r="BXK73" i="9"/>
  <c r="BXO73" i="9"/>
  <c r="BXS73" i="9"/>
  <c r="BXW73" i="9"/>
  <c r="BYA73" i="9"/>
  <c r="BYE73" i="9"/>
  <c r="BYI73" i="9"/>
  <c r="BYM73" i="9"/>
  <c r="BYQ73" i="9"/>
  <c r="BYU73" i="9"/>
  <c r="BYY73" i="9"/>
  <c r="BZC73" i="9"/>
  <c r="BZG73" i="9"/>
  <c r="BZK73" i="9"/>
  <c r="BZO73" i="9"/>
  <c r="BZS73" i="9"/>
  <c r="BZW73" i="9"/>
  <c r="CAA73" i="9"/>
  <c r="CAE73" i="9"/>
  <c r="CAI73" i="9"/>
  <c r="CAM73" i="9"/>
  <c r="CAQ73" i="9"/>
  <c r="CAU73" i="9"/>
  <c r="CAY73" i="9"/>
  <c r="CBC73" i="9"/>
  <c r="CBG73" i="9"/>
  <c r="CBK73" i="9"/>
  <c r="CBO73" i="9"/>
  <c r="CBS73" i="9"/>
  <c r="CBW73" i="9"/>
  <c r="CCA73" i="9"/>
  <c r="CCE73" i="9"/>
  <c r="CCI73" i="9"/>
  <c r="CCM73" i="9"/>
  <c r="CCQ73" i="9"/>
  <c r="CCU73" i="9"/>
  <c r="CCY73" i="9"/>
  <c r="CDC73" i="9"/>
  <c r="QI73" i="9"/>
  <c r="ZT73" i="9"/>
  <c r="ADW73" i="9"/>
  <c r="AHE73" i="9"/>
  <c r="AKL73" i="9"/>
  <c r="ANS73" i="9"/>
  <c r="ARA73" i="9"/>
  <c r="ATY73" i="9"/>
  <c r="AWK73" i="9"/>
  <c r="AYJ73" i="9"/>
  <c r="AZI73" i="9"/>
  <c r="BAE73" i="9"/>
  <c r="BAZ73" i="9"/>
  <c r="BBU73" i="9"/>
  <c r="BCN73" i="9"/>
  <c r="BDD73" i="9"/>
  <c r="BDT73" i="9"/>
  <c r="BEJ73" i="9"/>
  <c r="BEZ73" i="9"/>
  <c r="BFP73" i="9"/>
  <c r="BGF73" i="9"/>
  <c r="BGV73" i="9"/>
  <c r="BHL73" i="9"/>
  <c r="BIB73" i="9"/>
  <c r="BIR73" i="9"/>
  <c r="BJH73" i="9"/>
  <c r="BJX73" i="9"/>
  <c r="BKN73" i="9"/>
  <c r="BLD73" i="9"/>
  <c r="BLT73" i="9"/>
  <c r="BMJ73" i="9"/>
  <c r="BMZ73" i="9"/>
  <c r="BNP73" i="9"/>
  <c r="BOF73" i="9"/>
  <c r="BOV73" i="9"/>
  <c r="BPL73" i="9"/>
  <c r="BQB73" i="9"/>
  <c r="BQR73" i="9"/>
  <c r="BRH73" i="9"/>
  <c r="BRX73" i="9"/>
  <c r="BSN73" i="9"/>
  <c r="BTD73" i="9"/>
  <c r="BTT73" i="9"/>
  <c r="BUD73" i="9"/>
  <c r="BUL73" i="9"/>
  <c r="BUT73" i="9"/>
  <c r="BVB73" i="9"/>
  <c r="BVJ73" i="9"/>
  <c r="BVR73" i="9"/>
  <c r="BVZ73" i="9"/>
  <c r="BWH73" i="9"/>
  <c r="BWP73" i="9"/>
  <c r="BWX73" i="9"/>
  <c r="BXF73" i="9"/>
  <c r="BXN73" i="9"/>
  <c r="BXV73" i="9"/>
  <c r="BYD73" i="9"/>
  <c r="BYL73" i="9"/>
  <c r="BYT73" i="9"/>
  <c r="BZB73" i="9"/>
  <c r="BZJ73" i="9"/>
  <c r="BZR73" i="9"/>
  <c r="BZZ73" i="9"/>
  <c r="CAH73" i="9"/>
  <c r="CAP73" i="9"/>
  <c r="CAX73" i="9"/>
  <c r="CBF73" i="9"/>
  <c r="CBN73" i="9"/>
  <c r="CBV73" i="9"/>
  <c r="CCD73" i="9"/>
  <c r="CCL73" i="9"/>
  <c r="CCT73" i="9"/>
  <c r="CDB73" i="9"/>
  <c r="CDH73" i="9"/>
  <c r="CDN73" i="9"/>
  <c r="CDS73" i="9"/>
  <c r="CDX73" i="9"/>
  <c r="CED73" i="9"/>
  <c r="CEH73" i="9"/>
  <c r="CEL73" i="9"/>
  <c r="CEP73" i="9"/>
  <c r="CET73" i="9"/>
  <c r="CEX73" i="9"/>
  <c r="CFB73" i="9"/>
  <c r="CFF73" i="9"/>
  <c r="CFJ73" i="9"/>
  <c r="CFN73" i="9"/>
  <c r="CFR73" i="9"/>
  <c r="CFV73" i="9"/>
  <c r="CFZ73" i="9"/>
  <c r="CGD73" i="9"/>
  <c r="CGH73" i="9"/>
  <c r="CGL73" i="9"/>
  <c r="CGP73" i="9"/>
  <c r="CGT73" i="9"/>
  <c r="CGX73" i="9"/>
  <c r="CHB73" i="9"/>
  <c r="CHF73" i="9"/>
  <c r="CHJ73" i="9"/>
  <c r="CHN73" i="9"/>
  <c r="CHR73" i="9"/>
  <c r="CHV73" i="9"/>
  <c r="CHZ73" i="9"/>
  <c r="CID73" i="9"/>
  <c r="CIH73" i="9"/>
  <c r="CIL73" i="9"/>
  <c r="CIP73" i="9"/>
  <c r="CIT73" i="9"/>
  <c r="CIX73" i="9"/>
  <c r="CJB73" i="9"/>
  <c r="CJF73" i="9"/>
  <c r="CJJ73" i="9"/>
  <c r="CJN73" i="9"/>
  <c r="CJR73" i="9"/>
  <c r="CJV73" i="9"/>
  <c r="CJZ73" i="9"/>
  <c r="CKD73" i="9"/>
  <c r="CKH73" i="9"/>
  <c r="CKL73" i="9"/>
  <c r="CKP73" i="9"/>
  <c r="CKT73" i="9"/>
  <c r="CKX73" i="9"/>
  <c r="CLB73" i="9"/>
  <c r="CLF73" i="9"/>
  <c r="CLJ73" i="9"/>
  <c r="CLN73" i="9"/>
  <c r="CLR73" i="9"/>
  <c r="CLV73" i="9"/>
  <c r="CLZ73" i="9"/>
  <c r="CMD73" i="9"/>
  <c r="CMH73" i="9"/>
  <c r="CML73" i="9"/>
  <c r="CMP73" i="9"/>
  <c r="CMT73" i="9"/>
  <c r="CMX73" i="9"/>
  <c r="CNB73" i="9"/>
  <c r="CNF73" i="9"/>
  <c r="CNJ73" i="9"/>
  <c r="CNN73" i="9"/>
  <c r="CNR73" i="9"/>
  <c r="CNV73" i="9"/>
  <c r="CNZ73" i="9"/>
  <c r="COD73" i="9"/>
  <c r="COH73" i="9"/>
  <c r="COL73" i="9"/>
  <c r="COP73" i="9"/>
  <c r="COT73" i="9"/>
  <c r="COX73" i="9"/>
  <c r="CPB73" i="9"/>
  <c r="CPF73" i="9"/>
  <c r="CPJ73" i="9"/>
  <c r="CPN73" i="9"/>
  <c r="CPR73" i="9"/>
  <c r="CPV73" i="9"/>
  <c r="CPZ73" i="9"/>
  <c r="CQD73" i="9"/>
  <c r="CQH73" i="9"/>
  <c r="CQL73" i="9"/>
  <c r="CQP73" i="9"/>
  <c r="CQT73" i="9"/>
  <c r="CQX73" i="9"/>
  <c r="CRB73" i="9"/>
  <c r="CRF73" i="9"/>
  <c r="CRJ73" i="9"/>
  <c r="CRN73" i="9"/>
  <c r="CRR73" i="9"/>
  <c r="CRV73" i="9"/>
  <c r="CRZ73" i="9"/>
  <c r="CSD73" i="9"/>
  <c r="CSH73" i="9"/>
  <c r="CSL73" i="9"/>
  <c r="CSP73" i="9"/>
  <c r="CST73" i="9"/>
  <c r="CSX73" i="9"/>
  <c r="CTB73" i="9"/>
  <c r="CTF73" i="9"/>
  <c r="CTJ73" i="9"/>
  <c r="CTN73" i="9"/>
  <c r="CTR73" i="9"/>
  <c r="CTV73" i="9"/>
  <c r="CTZ73" i="9"/>
  <c r="CUD73" i="9"/>
  <c r="CUH73" i="9"/>
  <c r="CUL73" i="9"/>
  <c r="CUP73" i="9"/>
  <c r="CUT73" i="9"/>
  <c r="CUX73" i="9"/>
  <c r="CVB73" i="9"/>
  <c r="CVF73" i="9"/>
  <c r="CVJ73" i="9"/>
  <c r="CVN73" i="9"/>
  <c r="CVR73" i="9"/>
  <c r="CVV73" i="9"/>
  <c r="CVZ73" i="9"/>
  <c r="CWD73" i="9"/>
  <c r="CWH73" i="9"/>
  <c r="CWL73" i="9"/>
  <c r="CWP73" i="9"/>
  <c r="CWT73" i="9"/>
  <c r="CWX73" i="9"/>
  <c r="CXB73" i="9"/>
  <c r="CXF73" i="9"/>
  <c r="CXJ73" i="9"/>
  <c r="CXN73" i="9"/>
  <c r="CXR73" i="9"/>
  <c r="CXV73" i="9"/>
  <c r="CXZ73" i="9"/>
  <c r="CYD73" i="9"/>
  <c r="CYH73" i="9"/>
  <c r="CYL73" i="9"/>
  <c r="CYP73" i="9"/>
  <c r="CYT73" i="9"/>
  <c r="CYX73" i="9"/>
  <c r="CZB73" i="9"/>
  <c r="CZF73" i="9"/>
  <c r="CZJ73" i="9"/>
  <c r="CZN73" i="9"/>
  <c r="CZR73" i="9"/>
  <c r="CZV73" i="9"/>
  <c r="CZZ73" i="9"/>
  <c r="DAD73" i="9"/>
  <c r="DAH73" i="9"/>
  <c r="DAL73" i="9"/>
  <c r="DAP73" i="9"/>
  <c r="DAT73" i="9"/>
  <c r="DAX73" i="9"/>
  <c r="DBB73" i="9"/>
  <c r="DBF73" i="9"/>
  <c r="DBJ73" i="9"/>
  <c r="DBN73" i="9"/>
  <c r="DBR73" i="9"/>
  <c r="DBV73" i="9"/>
  <c r="DBZ73" i="9"/>
  <c r="DCD73" i="9"/>
  <c r="DCH73" i="9"/>
  <c r="DCL73" i="9"/>
  <c r="DCP73" i="9"/>
  <c r="DCT73" i="9"/>
  <c r="DCX73" i="9"/>
  <c r="DDB73" i="9"/>
  <c r="DDF73" i="9"/>
  <c r="DDJ73" i="9"/>
  <c r="DDN73" i="9"/>
  <c r="DDR73" i="9"/>
  <c r="DDV73" i="9"/>
  <c r="DDZ73" i="9"/>
  <c r="DED73" i="9"/>
  <c r="DEH73" i="9"/>
  <c r="DEL73" i="9"/>
  <c r="DEP73" i="9"/>
  <c r="DET73" i="9"/>
  <c r="DEX73" i="9"/>
  <c r="DFB73" i="9"/>
  <c r="DFF73" i="9"/>
  <c r="DFJ73" i="9"/>
  <c r="DFN73" i="9"/>
  <c r="DFR73" i="9"/>
  <c r="DFV73" i="9"/>
  <c r="DFZ73" i="9"/>
  <c r="DGD73" i="9"/>
  <c r="DGH73" i="9"/>
  <c r="DGL73" i="9"/>
  <c r="DGP73" i="9"/>
  <c r="DGT73" i="9"/>
  <c r="DGX73" i="9"/>
  <c r="DHB73" i="9"/>
  <c r="DHF73" i="9"/>
  <c r="DHJ73" i="9"/>
  <c r="DHN73" i="9"/>
  <c r="DHR73" i="9"/>
  <c r="DHV73" i="9"/>
  <c r="DHZ73" i="9"/>
  <c r="DID73" i="9"/>
  <c r="DIH73" i="9"/>
  <c r="DIL73" i="9"/>
  <c r="DIP73" i="9"/>
  <c r="DIT73" i="9"/>
  <c r="DIX73" i="9"/>
  <c r="DJB73" i="9"/>
  <c r="DJF73" i="9"/>
  <c r="DJJ73" i="9"/>
  <c r="DJN73" i="9"/>
  <c r="DJR73" i="9"/>
  <c r="DJV73" i="9"/>
  <c r="DJZ73" i="9"/>
  <c r="DKD73" i="9"/>
  <c r="DKH73" i="9"/>
  <c r="DKL73" i="9"/>
  <c r="DKP73" i="9"/>
  <c r="DKT73" i="9"/>
  <c r="DKX73" i="9"/>
  <c r="DLB73" i="9"/>
  <c r="DLF73" i="9"/>
  <c r="DLJ73" i="9"/>
  <c r="DLN73" i="9"/>
  <c r="DLR73" i="9"/>
  <c r="DLV73" i="9"/>
  <c r="DLZ73" i="9"/>
  <c r="DMD73" i="9"/>
  <c r="DMH73" i="9"/>
  <c r="DML73" i="9"/>
  <c r="DMP73" i="9"/>
  <c r="DMT73" i="9"/>
  <c r="DMX73" i="9"/>
  <c r="DNB73" i="9"/>
  <c r="DNF73" i="9"/>
  <c r="DNJ73" i="9"/>
  <c r="DNN73" i="9"/>
  <c r="DNR73" i="9"/>
  <c r="DNV73" i="9"/>
  <c r="DNZ73" i="9"/>
  <c r="DOD73" i="9"/>
  <c r="DOH73" i="9"/>
  <c r="DOL73" i="9"/>
  <c r="DOP73" i="9"/>
  <c r="DOT73" i="9"/>
  <c r="DOX73" i="9"/>
  <c r="DPB73" i="9"/>
  <c r="DPF73" i="9"/>
  <c r="DPJ73" i="9"/>
  <c r="DPN73" i="9"/>
  <c r="DPR73" i="9"/>
  <c r="DPV73" i="9"/>
  <c r="DPZ73" i="9"/>
  <c r="DQD73" i="9"/>
  <c r="DQH73" i="9"/>
  <c r="DQL73" i="9"/>
  <c r="DQP73" i="9"/>
  <c r="DQT73" i="9"/>
  <c r="DQX73" i="9"/>
  <c r="DRB73" i="9"/>
  <c r="DRF73" i="9"/>
  <c r="DRJ73" i="9"/>
  <c r="DRN73" i="9"/>
  <c r="DRR73" i="9"/>
  <c r="DRV73" i="9"/>
  <c r="DRZ73" i="9"/>
  <c r="DSD73" i="9"/>
  <c r="DSH73" i="9"/>
  <c r="DSL73" i="9"/>
  <c r="DSP73" i="9"/>
  <c r="SU73" i="9"/>
  <c r="ABB73" i="9"/>
  <c r="AES73" i="9"/>
  <c r="AHZ73" i="9"/>
  <c r="ALG73" i="9"/>
  <c r="AOO73" i="9"/>
  <c r="ARV73" i="9"/>
  <c r="AUO73" i="9"/>
  <c r="AXA73" i="9"/>
  <c r="AYR73" i="9"/>
  <c r="AZO73" i="9"/>
  <c r="BAJ73" i="9"/>
  <c r="BBE73" i="9"/>
  <c r="BCA73" i="9"/>
  <c r="BCR73" i="9"/>
  <c r="BDH73" i="9"/>
  <c r="BDX73" i="9"/>
  <c r="BEN73" i="9"/>
  <c r="BFD73" i="9"/>
  <c r="BFT73" i="9"/>
  <c r="BGJ73" i="9"/>
  <c r="BGZ73" i="9"/>
  <c r="BHP73" i="9"/>
  <c r="BIF73" i="9"/>
  <c r="BIV73" i="9"/>
  <c r="BJL73" i="9"/>
  <c r="BKB73" i="9"/>
  <c r="BKR73" i="9"/>
  <c r="BLH73" i="9"/>
  <c r="BLX73" i="9"/>
  <c r="BMN73" i="9"/>
  <c r="BND73" i="9"/>
  <c r="BNT73" i="9"/>
  <c r="BOJ73" i="9"/>
  <c r="BOZ73" i="9"/>
  <c r="BPP73" i="9"/>
  <c r="BQF73" i="9"/>
  <c r="BQV73" i="9"/>
  <c r="BRL73" i="9"/>
  <c r="BSB73" i="9"/>
  <c r="BSR73" i="9"/>
  <c r="BTH73" i="9"/>
  <c r="BTX73" i="9"/>
  <c r="BUF73" i="9"/>
  <c r="BUN73" i="9"/>
  <c r="BUV73" i="9"/>
  <c r="BVD73" i="9"/>
  <c r="BVL73" i="9"/>
  <c r="BVT73" i="9"/>
  <c r="BWB73" i="9"/>
  <c r="BWJ73" i="9"/>
  <c r="BWR73" i="9"/>
  <c r="BWZ73" i="9"/>
  <c r="BXH73" i="9"/>
  <c r="BXP73" i="9"/>
  <c r="BXX73" i="9"/>
  <c r="BYF73" i="9"/>
  <c r="BYN73" i="9"/>
  <c r="BYV73" i="9"/>
  <c r="BZD73" i="9"/>
  <c r="BZL73" i="9"/>
  <c r="BZT73" i="9"/>
  <c r="CAB73" i="9"/>
  <c r="CAJ73" i="9"/>
  <c r="CAR73" i="9"/>
  <c r="CAZ73" i="9"/>
  <c r="CBH73" i="9"/>
  <c r="CBP73" i="9"/>
  <c r="CBX73" i="9"/>
  <c r="CCF73" i="9"/>
  <c r="CCN73" i="9"/>
  <c r="CCV73" i="9"/>
  <c r="CDD73" i="9"/>
  <c r="CDJ73" i="9"/>
  <c r="CDO73" i="9"/>
  <c r="CDT73" i="9"/>
  <c r="CDZ73" i="9"/>
  <c r="CEE73" i="9"/>
  <c r="CEI73" i="9"/>
  <c r="CEM73" i="9"/>
  <c r="CEQ73" i="9"/>
  <c r="CEU73" i="9"/>
  <c r="CEY73" i="9"/>
  <c r="CFC73" i="9"/>
  <c r="CFG73" i="9"/>
  <c r="CFK73" i="9"/>
  <c r="CFO73" i="9"/>
  <c r="CFS73" i="9"/>
  <c r="CFW73" i="9"/>
  <c r="CGA73" i="9"/>
  <c r="CGE73" i="9"/>
  <c r="CGI73" i="9"/>
  <c r="CGM73" i="9"/>
  <c r="CGQ73" i="9"/>
  <c r="CGU73" i="9"/>
  <c r="CGY73" i="9"/>
  <c r="CHC73" i="9"/>
  <c r="CHG73" i="9"/>
  <c r="CHK73" i="9"/>
  <c r="CHO73" i="9"/>
  <c r="CHS73" i="9"/>
  <c r="CHW73" i="9"/>
  <c r="CIA73" i="9"/>
  <c r="CIE73" i="9"/>
  <c r="CII73" i="9"/>
  <c r="CIM73" i="9"/>
  <c r="CIQ73" i="9"/>
  <c r="CIU73" i="9"/>
  <c r="CIY73" i="9"/>
  <c r="CJC73" i="9"/>
  <c r="CJG73" i="9"/>
  <c r="CJK73" i="9"/>
  <c r="CJO73" i="9"/>
  <c r="CJS73" i="9"/>
  <c r="CJW73" i="9"/>
  <c r="CKA73" i="9"/>
  <c r="CKE73" i="9"/>
  <c r="CKI73" i="9"/>
  <c r="CKM73" i="9"/>
  <c r="CKQ73" i="9"/>
  <c r="CKU73" i="9"/>
  <c r="CKY73" i="9"/>
  <c r="CLC73" i="9"/>
  <c r="CLG73" i="9"/>
  <c r="CLK73" i="9"/>
  <c r="CLO73" i="9"/>
  <c r="CLS73" i="9"/>
  <c r="CLW73" i="9"/>
  <c r="CMA73" i="9"/>
  <c r="CME73" i="9"/>
  <c r="CMI73" i="9"/>
  <c r="CMM73" i="9"/>
  <c r="CMQ73" i="9"/>
  <c r="CMU73" i="9"/>
  <c r="CMY73" i="9"/>
  <c r="CNC73" i="9"/>
  <c r="CNG73" i="9"/>
  <c r="CNK73" i="9"/>
  <c r="CNO73" i="9"/>
  <c r="CNS73" i="9"/>
  <c r="CNW73" i="9"/>
  <c r="COA73" i="9"/>
  <c r="COE73" i="9"/>
  <c r="COI73" i="9"/>
  <c r="COM73" i="9"/>
  <c r="COQ73" i="9"/>
  <c r="COU73" i="9"/>
  <c r="COY73" i="9"/>
  <c r="CPC73" i="9"/>
  <c r="CPG73" i="9"/>
  <c r="CPK73" i="9"/>
  <c r="CPO73" i="9"/>
  <c r="CPS73" i="9"/>
  <c r="CPW73" i="9"/>
  <c r="CQA73" i="9"/>
  <c r="CQE73" i="9"/>
  <c r="CQI73" i="9"/>
  <c r="CQM73" i="9"/>
  <c r="CQQ73" i="9"/>
  <c r="CQU73" i="9"/>
  <c r="CQY73" i="9"/>
  <c r="CRC73" i="9"/>
  <c r="CRG73" i="9"/>
  <c r="CRK73" i="9"/>
  <c r="CRO73" i="9"/>
  <c r="CRS73" i="9"/>
  <c r="CRW73" i="9"/>
  <c r="CSA73" i="9"/>
  <c r="CSE73" i="9"/>
  <c r="CSI73" i="9"/>
  <c r="CSM73" i="9"/>
  <c r="CSQ73" i="9"/>
  <c r="CSU73" i="9"/>
  <c r="CSY73" i="9"/>
  <c r="CTC73" i="9"/>
  <c r="CTG73" i="9"/>
  <c r="CTK73" i="9"/>
  <c r="CTO73" i="9"/>
  <c r="CTS73" i="9"/>
  <c r="CTW73" i="9"/>
  <c r="CUA73" i="9"/>
  <c r="CUE73" i="9"/>
  <c r="CUI73" i="9"/>
  <c r="CUM73" i="9"/>
  <c r="CUQ73" i="9"/>
  <c r="CUU73" i="9"/>
  <c r="CUY73" i="9"/>
  <c r="CVC73" i="9"/>
  <c r="CVG73" i="9"/>
  <c r="CVK73" i="9"/>
  <c r="CVO73" i="9"/>
  <c r="CVS73" i="9"/>
  <c r="CVW73" i="9"/>
  <c r="CWA73" i="9"/>
  <c r="CWE73" i="9"/>
  <c r="CWI73" i="9"/>
  <c r="CWM73" i="9"/>
  <c r="CWQ73" i="9"/>
  <c r="CWU73" i="9"/>
  <c r="CWY73" i="9"/>
  <c r="CXC73" i="9"/>
  <c r="CXG73" i="9"/>
  <c r="CXK73" i="9"/>
  <c r="CXO73" i="9"/>
  <c r="CXS73" i="9"/>
  <c r="CXW73" i="9"/>
  <c r="CYA73" i="9"/>
  <c r="CYE73" i="9"/>
  <c r="CYI73" i="9"/>
  <c r="CYM73" i="9"/>
  <c r="CYQ73" i="9"/>
  <c r="CYU73" i="9"/>
  <c r="CYY73" i="9"/>
  <c r="CZC73" i="9"/>
  <c r="CZG73" i="9"/>
  <c r="CZK73" i="9"/>
  <c r="CZO73" i="9"/>
  <c r="CZS73" i="9"/>
  <c r="CZW73" i="9"/>
  <c r="DAA73" i="9"/>
  <c r="DAE73" i="9"/>
  <c r="DAI73" i="9"/>
  <c r="DAM73" i="9"/>
  <c r="DAQ73" i="9"/>
  <c r="DAU73" i="9"/>
  <c r="DAY73" i="9"/>
  <c r="DBC73" i="9"/>
  <c r="DBG73" i="9"/>
  <c r="DBK73" i="9"/>
  <c r="DBO73" i="9"/>
  <c r="DBS73" i="9"/>
  <c r="DBW73" i="9"/>
  <c r="DCA73" i="9"/>
  <c r="DCE73" i="9"/>
  <c r="DCI73" i="9"/>
  <c r="DCM73" i="9"/>
  <c r="DCQ73" i="9"/>
  <c r="DCU73" i="9"/>
  <c r="DCY73" i="9"/>
  <c r="DDC73" i="9"/>
  <c r="DDG73" i="9"/>
  <c r="DDK73" i="9"/>
  <c r="DDO73" i="9"/>
  <c r="DDS73" i="9"/>
  <c r="DDW73" i="9"/>
  <c r="DEA73" i="9"/>
  <c r="DEE73" i="9"/>
  <c r="DEI73" i="9"/>
  <c r="DEM73" i="9"/>
  <c r="DEQ73" i="9"/>
  <c r="DEU73" i="9"/>
  <c r="DEY73" i="9"/>
  <c r="DFC73" i="9"/>
  <c r="DFG73" i="9"/>
  <c r="DFK73" i="9"/>
  <c r="DFO73" i="9"/>
  <c r="DFS73" i="9"/>
  <c r="DFW73" i="9"/>
  <c r="DGA73" i="9"/>
  <c r="DGE73" i="9"/>
  <c r="DGI73" i="9"/>
  <c r="DGM73" i="9"/>
  <c r="DGQ73" i="9"/>
  <c r="DGU73" i="9"/>
  <c r="DGY73" i="9"/>
  <c r="DHC73" i="9"/>
  <c r="DHG73" i="9"/>
  <c r="DHK73" i="9"/>
  <c r="DHO73" i="9"/>
  <c r="DHS73" i="9"/>
  <c r="DHW73" i="9"/>
  <c r="DIA73" i="9"/>
  <c r="DIE73" i="9"/>
  <c r="DII73" i="9"/>
  <c r="DIM73" i="9"/>
  <c r="DIQ73" i="9"/>
  <c r="DIU73" i="9"/>
  <c r="DIY73" i="9"/>
  <c r="DJC73" i="9"/>
  <c r="DJG73" i="9"/>
  <c r="DJK73" i="9"/>
  <c r="DJO73" i="9"/>
  <c r="DJS73" i="9"/>
  <c r="VG73" i="9"/>
  <c r="ACG73" i="9"/>
  <c r="AFN73" i="9"/>
  <c r="AIU73" i="9"/>
  <c r="AMC73" i="9"/>
  <c r="APJ73" i="9"/>
  <c r="ASQ73" i="9"/>
  <c r="AVE73" i="9"/>
  <c r="AXQ73" i="9"/>
  <c r="AYY73" i="9"/>
  <c r="AZT73" i="9"/>
  <c r="BAO73" i="9"/>
  <c r="BBK73" i="9"/>
  <c r="BCF73" i="9"/>
  <c r="BCV73" i="9"/>
  <c r="BDL73" i="9"/>
  <c r="BEB73" i="9"/>
  <c r="BER73" i="9"/>
  <c r="BFH73" i="9"/>
  <c r="BFX73" i="9"/>
  <c r="BGN73" i="9"/>
  <c r="BHD73" i="9"/>
  <c r="BHT73" i="9"/>
  <c r="BIJ73" i="9"/>
  <c r="BIZ73" i="9"/>
  <c r="BJP73" i="9"/>
  <c r="BKF73" i="9"/>
  <c r="BKV73" i="9"/>
  <c r="BLL73" i="9"/>
  <c r="BMB73" i="9"/>
  <c r="BMR73" i="9"/>
  <c r="BNH73" i="9"/>
  <c r="BNX73" i="9"/>
  <c r="BON73" i="9"/>
  <c r="BPD73" i="9"/>
  <c r="BPT73" i="9"/>
  <c r="BQJ73" i="9"/>
  <c r="BQZ73" i="9"/>
  <c r="BRP73" i="9"/>
  <c r="BSF73" i="9"/>
  <c r="BSV73" i="9"/>
  <c r="BTL73" i="9"/>
  <c r="BTZ73" i="9"/>
  <c r="BUH73" i="9"/>
  <c r="BUP73" i="9"/>
  <c r="BUX73" i="9"/>
  <c r="BVF73" i="9"/>
  <c r="BVN73" i="9"/>
  <c r="BVV73" i="9"/>
  <c r="BWD73" i="9"/>
  <c r="BWL73" i="9"/>
  <c r="BWT73" i="9"/>
  <c r="BXB73" i="9"/>
  <c r="BXJ73" i="9"/>
  <c r="BXR73" i="9"/>
  <c r="BXZ73" i="9"/>
  <c r="BYH73" i="9"/>
  <c r="BYP73" i="9"/>
  <c r="BYX73" i="9"/>
  <c r="BZF73" i="9"/>
  <c r="BZN73" i="9"/>
  <c r="BZV73" i="9"/>
  <c r="CAD73" i="9"/>
  <c r="CAL73" i="9"/>
  <c r="CAT73" i="9"/>
  <c r="CBB73" i="9"/>
  <c r="CBJ73" i="9"/>
  <c r="CBR73" i="9"/>
  <c r="CBZ73" i="9"/>
  <c r="CCH73" i="9"/>
  <c r="CCP73" i="9"/>
  <c r="CCX73" i="9"/>
  <c r="CDF73" i="9"/>
  <c r="CDK73" i="9"/>
  <c r="CDP73" i="9"/>
  <c r="CDV73" i="9"/>
  <c r="CEA73" i="9"/>
  <c r="CEF73" i="9"/>
  <c r="CEJ73" i="9"/>
  <c r="CEN73" i="9"/>
  <c r="CER73" i="9"/>
  <c r="CEV73" i="9"/>
  <c r="CEZ73" i="9"/>
  <c r="CFD73" i="9"/>
  <c r="CFH73" i="9"/>
  <c r="CFL73" i="9"/>
  <c r="CFP73" i="9"/>
  <c r="CFT73" i="9"/>
  <c r="CFX73" i="9"/>
  <c r="CGB73" i="9"/>
  <c r="CGF73" i="9"/>
  <c r="CGJ73" i="9"/>
  <c r="CGN73" i="9"/>
  <c r="CGR73" i="9"/>
  <c r="CGV73" i="9"/>
  <c r="CGZ73" i="9"/>
  <c r="CHD73" i="9"/>
  <c r="CHH73" i="9"/>
  <c r="CHL73" i="9"/>
  <c r="CHP73" i="9"/>
  <c r="CHT73" i="9"/>
  <c r="CHX73" i="9"/>
  <c r="CIB73" i="9"/>
  <c r="CIF73" i="9"/>
  <c r="CIJ73" i="9"/>
  <c r="CIN73" i="9"/>
  <c r="CIR73" i="9"/>
  <c r="CIV73" i="9"/>
  <c r="CIZ73" i="9"/>
  <c r="CJD73" i="9"/>
  <c r="CJH73" i="9"/>
  <c r="CJL73" i="9"/>
  <c r="CJP73" i="9"/>
  <c r="CJT73" i="9"/>
  <c r="CJX73" i="9"/>
  <c r="CKB73" i="9"/>
  <c r="CKF73" i="9"/>
  <c r="CKJ73" i="9"/>
  <c r="CKN73" i="9"/>
  <c r="CKR73" i="9"/>
  <c r="CKV73" i="9"/>
  <c r="CKZ73" i="9"/>
  <c r="CLD73" i="9"/>
  <c r="CLH73" i="9"/>
  <c r="CLL73" i="9"/>
  <c r="CLP73" i="9"/>
  <c r="CLT73" i="9"/>
  <c r="CLX73" i="9"/>
  <c r="CMB73" i="9"/>
  <c r="CMF73" i="9"/>
  <c r="CMJ73" i="9"/>
  <c r="CMN73" i="9"/>
  <c r="CMR73" i="9"/>
  <c r="CMV73" i="9"/>
  <c r="CMZ73" i="9"/>
  <c r="CND73" i="9"/>
  <c r="CNH73" i="9"/>
  <c r="CNL73" i="9"/>
  <c r="CNP73" i="9"/>
  <c r="CNT73" i="9"/>
  <c r="CNX73" i="9"/>
  <c r="COB73" i="9"/>
  <c r="COF73" i="9"/>
  <c r="COJ73" i="9"/>
  <c r="CON73" i="9"/>
  <c r="COR73" i="9"/>
  <c r="COV73" i="9"/>
  <c r="COZ73" i="9"/>
  <c r="CPD73" i="9"/>
  <c r="CPH73" i="9"/>
  <c r="CPL73" i="9"/>
  <c r="CPP73" i="9"/>
  <c r="CPT73" i="9"/>
  <c r="CPX73" i="9"/>
  <c r="CQB73" i="9"/>
  <c r="CQF73" i="9"/>
  <c r="CQJ73" i="9"/>
  <c r="CQN73" i="9"/>
  <c r="CQR73" i="9"/>
  <c r="CQV73" i="9"/>
  <c r="CQZ73" i="9"/>
  <c r="CRD73" i="9"/>
  <c r="CRH73" i="9"/>
  <c r="CRL73" i="9"/>
  <c r="CRP73" i="9"/>
  <c r="CRT73" i="9"/>
  <c r="CRX73" i="9"/>
  <c r="CSB73" i="9"/>
  <c r="CSF73" i="9"/>
  <c r="CSJ73" i="9"/>
  <c r="CSN73" i="9"/>
  <c r="CSR73" i="9"/>
  <c r="CSV73" i="9"/>
  <c r="CSZ73" i="9"/>
  <c r="CTD73" i="9"/>
  <c r="CTH73" i="9"/>
  <c r="CTL73" i="9"/>
  <c r="CTP73" i="9"/>
  <c r="CTT73" i="9"/>
  <c r="CTX73" i="9"/>
  <c r="CUB73" i="9"/>
  <c r="CUF73" i="9"/>
  <c r="CUJ73" i="9"/>
  <c r="CUN73" i="9"/>
  <c r="CUR73" i="9"/>
  <c r="CUV73" i="9"/>
  <c r="CUZ73" i="9"/>
  <c r="CVD73" i="9"/>
  <c r="CVH73" i="9"/>
  <c r="CVL73" i="9"/>
  <c r="CVP73" i="9"/>
  <c r="CVT73" i="9"/>
  <c r="CVX73" i="9"/>
  <c r="CWB73" i="9"/>
  <c r="CWF73" i="9"/>
  <c r="CWJ73" i="9"/>
  <c r="CWN73" i="9"/>
  <c r="CWR73" i="9"/>
  <c r="CWV73" i="9"/>
  <c r="CWZ73" i="9"/>
  <c r="CXD73" i="9"/>
  <c r="CXH73" i="9"/>
  <c r="CXL73" i="9"/>
  <c r="CXP73" i="9"/>
  <c r="CXT73" i="9"/>
  <c r="CXX73" i="9"/>
  <c r="CYB73" i="9"/>
  <c r="CYF73" i="9"/>
  <c r="CYJ73" i="9"/>
  <c r="CYN73" i="9"/>
  <c r="CYR73" i="9"/>
  <c r="CYV73" i="9"/>
  <c r="CYZ73" i="9"/>
  <c r="CZD73" i="9"/>
  <c r="CZH73" i="9"/>
  <c r="CZL73" i="9"/>
  <c r="CZP73" i="9"/>
  <c r="CZT73" i="9"/>
  <c r="CZX73" i="9"/>
  <c r="DAB73" i="9"/>
  <c r="DAF73" i="9"/>
  <c r="DAJ73" i="9"/>
  <c r="DAN73" i="9"/>
  <c r="DAR73" i="9"/>
  <c r="DAV73" i="9"/>
  <c r="DAZ73" i="9"/>
  <c r="DBD73" i="9"/>
  <c r="DBH73" i="9"/>
  <c r="DBL73" i="9"/>
  <c r="DBP73" i="9"/>
  <c r="DBT73" i="9"/>
  <c r="DBX73" i="9"/>
  <c r="DCB73" i="9"/>
  <c r="DCF73" i="9"/>
  <c r="DCJ73" i="9"/>
  <c r="DCN73" i="9"/>
  <c r="DCR73" i="9"/>
  <c r="DCV73" i="9"/>
  <c r="DCZ73" i="9"/>
  <c r="DDD73" i="9"/>
  <c r="DDH73" i="9"/>
  <c r="DDL73" i="9"/>
  <c r="DDP73" i="9"/>
  <c r="DDT73" i="9"/>
  <c r="DDX73" i="9"/>
  <c r="DEB73" i="9"/>
  <c r="DEF73" i="9"/>
  <c r="DEJ73" i="9"/>
  <c r="DEN73" i="9"/>
  <c r="DER73" i="9"/>
  <c r="DEV73" i="9"/>
  <c r="DEZ73" i="9"/>
  <c r="DFD73" i="9"/>
  <c r="DFH73" i="9"/>
  <c r="DFL73" i="9"/>
  <c r="DFP73" i="9"/>
  <c r="DFT73" i="9"/>
  <c r="DFX73" i="9"/>
  <c r="DGB73" i="9"/>
  <c r="DGF73" i="9"/>
  <c r="DGJ73" i="9"/>
  <c r="DGN73" i="9"/>
  <c r="DGR73" i="9"/>
  <c r="DGV73" i="9"/>
  <c r="DGZ73" i="9"/>
  <c r="DHD73" i="9"/>
  <c r="DHH73" i="9"/>
  <c r="DHL73" i="9"/>
  <c r="DHP73" i="9"/>
  <c r="DHT73" i="9"/>
  <c r="DHX73" i="9"/>
  <c r="DIB73" i="9"/>
  <c r="DIF73" i="9"/>
  <c r="DIJ73" i="9"/>
  <c r="DIN73" i="9"/>
  <c r="DIR73" i="9"/>
  <c r="DIV73" i="9"/>
  <c r="DIZ73" i="9"/>
  <c r="DJD73" i="9"/>
  <c r="DJH73" i="9"/>
  <c r="DJL73" i="9"/>
  <c r="DJP73" i="9"/>
  <c r="DJT73" i="9"/>
  <c r="DJX73" i="9"/>
  <c r="DKB73" i="9"/>
  <c r="DKF73" i="9"/>
  <c r="DKJ73" i="9"/>
  <c r="DKN73" i="9"/>
  <c r="DKR73" i="9"/>
  <c r="DKV73" i="9"/>
  <c r="DKZ73" i="9"/>
  <c r="DLD73" i="9"/>
  <c r="DLH73" i="9"/>
  <c r="DLL73" i="9"/>
  <c r="DLP73" i="9"/>
  <c r="DLT73" i="9"/>
  <c r="DLX73" i="9"/>
  <c r="DMB73" i="9"/>
  <c r="DMF73" i="9"/>
  <c r="DMJ73" i="9"/>
  <c r="DMN73" i="9"/>
  <c r="DMR73" i="9"/>
  <c r="DMV73" i="9"/>
  <c r="DMZ73" i="9"/>
  <c r="DND73" i="9"/>
  <c r="DNH73" i="9"/>
  <c r="DNL73" i="9"/>
  <c r="DNP73" i="9"/>
  <c r="DNT73" i="9"/>
  <c r="DNX73" i="9"/>
  <c r="DOB73" i="9"/>
  <c r="DOF73" i="9"/>
  <c r="DOJ73" i="9"/>
  <c r="DON73" i="9"/>
  <c r="DOR73" i="9"/>
  <c r="DOV73" i="9"/>
  <c r="DOZ73" i="9"/>
  <c r="DPD73" i="9"/>
  <c r="DPH73" i="9"/>
  <c r="DPL73" i="9"/>
  <c r="DPP73" i="9"/>
  <c r="DPT73" i="9"/>
  <c r="DPX73" i="9"/>
  <c r="DQB73" i="9"/>
  <c r="DQF73" i="9"/>
  <c r="DQJ73" i="9"/>
  <c r="DQN73" i="9"/>
  <c r="DQR73" i="9"/>
  <c r="DQV73" i="9"/>
  <c r="DQZ73" i="9"/>
  <c r="DRD73" i="9"/>
  <c r="DRH73" i="9"/>
  <c r="DRL73" i="9"/>
  <c r="DRP73" i="9"/>
  <c r="DRT73" i="9"/>
  <c r="DRX73" i="9"/>
  <c r="DSB73" i="9"/>
  <c r="DSF73" i="9"/>
  <c r="DSJ73" i="9"/>
  <c r="DSN73" i="9"/>
  <c r="DSR73" i="9"/>
  <c r="XS73" i="9"/>
  <c r="AMX73" i="9"/>
  <c r="AYB73" i="9"/>
  <c r="BBP73" i="9"/>
  <c r="BEF73" i="9"/>
  <c r="BGR73" i="9"/>
  <c r="BJD73" i="9"/>
  <c r="BLP73" i="9"/>
  <c r="BOB73" i="9"/>
  <c r="BQN73" i="9"/>
  <c r="BSZ73" i="9"/>
  <c r="BUR73" i="9"/>
  <c r="BVX73" i="9"/>
  <c r="BXD73" i="9"/>
  <c r="BYJ73" i="9"/>
  <c r="BZP73" i="9"/>
  <c r="CAV73" i="9"/>
  <c r="CCB73" i="9"/>
  <c r="CDG73" i="9"/>
  <c r="CEB73" i="9"/>
  <c r="CES73" i="9"/>
  <c r="CFI73" i="9"/>
  <c r="CFY73" i="9"/>
  <c r="CGO73" i="9"/>
  <c r="CHE73" i="9"/>
  <c r="CHU73" i="9"/>
  <c r="CIK73" i="9"/>
  <c r="CJA73" i="9"/>
  <c r="CJQ73" i="9"/>
  <c r="CKG73" i="9"/>
  <c r="CKW73" i="9"/>
  <c r="CLM73" i="9"/>
  <c r="CMC73" i="9"/>
  <c r="CMS73" i="9"/>
  <c r="CNI73" i="9"/>
  <c r="CNY73" i="9"/>
  <c r="COO73" i="9"/>
  <c r="CPE73" i="9"/>
  <c r="CPU73" i="9"/>
  <c r="CQK73" i="9"/>
  <c r="CRA73" i="9"/>
  <c r="CRQ73" i="9"/>
  <c r="CSG73" i="9"/>
  <c r="CSW73" i="9"/>
  <c r="CTM73" i="9"/>
  <c r="CUC73" i="9"/>
  <c r="CUS73" i="9"/>
  <c r="CVI73" i="9"/>
  <c r="CVY73" i="9"/>
  <c r="CWO73" i="9"/>
  <c r="CXE73" i="9"/>
  <c r="CXU73" i="9"/>
  <c r="CYK73" i="9"/>
  <c r="CZA73" i="9"/>
  <c r="CZQ73" i="9"/>
  <c r="DAG73" i="9"/>
  <c r="DAW73" i="9"/>
  <c r="DBM73" i="9"/>
  <c r="DCC73" i="9"/>
  <c r="DCS73" i="9"/>
  <c r="DDI73" i="9"/>
  <c r="DDY73" i="9"/>
  <c r="DEO73" i="9"/>
  <c r="DFE73" i="9"/>
  <c r="DFU73" i="9"/>
  <c r="DGK73" i="9"/>
  <c r="DHA73" i="9"/>
  <c r="DHQ73" i="9"/>
  <c r="DIG73" i="9"/>
  <c r="DIW73" i="9"/>
  <c r="DJM73" i="9"/>
  <c r="DJY73" i="9"/>
  <c r="DKG73" i="9"/>
  <c r="DKO73" i="9"/>
  <c r="DKW73" i="9"/>
  <c r="DLE73" i="9"/>
  <c r="DLM73" i="9"/>
  <c r="DLU73" i="9"/>
  <c r="DMC73" i="9"/>
  <c r="DMK73" i="9"/>
  <c r="DMS73" i="9"/>
  <c r="DNA73" i="9"/>
  <c r="DNI73" i="9"/>
  <c r="DNQ73" i="9"/>
  <c r="DNY73" i="9"/>
  <c r="DOG73" i="9"/>
  <c r="DOO73" i="9"/>
  <c r="DOW73" i="9"/>
  <c r="DPE73" i="9"/>
  <c r="DPM73" i="9"/>
  <c r="DPU73" i="9"/>
  <c r="DQC73" i="9"/>
  <c r="DQK73" i="9"/>
  <c r="DQS73" i="9"/>
  <c r="DRA73" i="9"/>
  <c r="DRI73" i="9"/>
  <c r="DRQ73" i="9"/>
  <c r="DRY73" i="9"/>
  <c r="DSG73" i="9"/>
  <c r="DSO73" i="9"/>
  <c r="DSU73" i="9"/>
  <c r="DSY73" i="9"/>
  <c r="DTC73" i="9"/>
  <c r="DTG73" i="9"/>
  <c r="DTK73" i="9"/>
  <c r="DTO73" i="9"/>
  <c r="DTS73" i="9"/>
  <c r="DTW73" i="9"/>
  <c r="DUA73" i="9"/>
  <c r="DUE73" i="9"/>
  <c r="DUI73" i="9"/>
  <c r="DUM73" i="9"/>
  <c r="DUQ73" i="9"/>
  <c r="DUU73" i="9"/>
  <c r="DUY73" i="9"/>
  <c r="DVC73" i="9"/>
  <c r="DVG73" i="9"/>
  <c r="DVK73" i="9"/>
  <c r="DVO73" i="9"/>
  <c r="DVS73" i="9"/>
  <c r="DVW73" i="9"/>
  <c r="DWA73" i="9"/>
  <c r="DWE73" i="9"/>
  <c r="DWI73" i="9"/>
  <c r="DWM73" i="9"/>
  <c r="DWQ73" i="9"/>
  <c r="DWU73" i="9"/>
  <c r="DWY73" i="9"/>
  <c r="DXC73" i="9"/>
  <c r="DXG73" i="9"/>
  <c r="DXK73" i="9"/>
  <c r="DXO73" i="9"/>
  <c r="DXS73" i="9"/>
  <c r="DXW73" i="9"/>
  <c r="DYA73" i="9"/>
  <c r="DYE73" i="9"/>
  <c r="DYI73" i="9"/>
  <c r="DYM73" i="9"/>
  <c r="DYQ73" i="9"/>
  <c r="DYU73" i="9"/>
  <c r="DYY73" i="9"/>
  <c r="DZC73" i="9"/>
  <c r="DZG73" i="9"/>
  <c r="DZK73" i="9"/>
  <c r="DZO73" i="9"/>
  <c r="DZS73" i="9"/>
  <c r="DZW73" i="9"/>
  <c r="EAA73" i="9"/>
  <c r="EAE73" i="9"/>
  <c r="EAI73" i="9"/>
  <c r="EAM73" i="9"/>
  <c r="EAQ73" i="9"/>
  <c r="EAU73" i="9"/>
  <c r="EAY73" i="9"/>
  <c r="EBC73" i="9"/>
  <c r="EBG73" i="9"/>
  <c r="EBK73" i="9"/>
  <c r="EBO73" i="9"/>
  <c r="EBS73" i="9"/>
  <c r="EBW73" i="9"/>
  <c r="ECA73" i="9"/>
  <c r="ECE73" i="9"/>
  <c r="ECI73" i="9"/>
  <c r="ECM73" i="9"/>
  <c r="ECQ73" i="9"/>
  <c r="ECU73" i="9"/>
  <c r="ECY73" i="9"/>
  <c r="EDC73" i="9"/>
  <c r="EDG73" i="9"/>
  <c r="EDK73" i="9"/>
  <c r="EDO73" i="9"/>
  <c r="EDS73" i="9"/>
  <c r="EDW73" i="9"/>
  <c r="EEA73" i="9"/>
  <c r="EEE73" i="9"/>
  <c r="EEI73" i="9"/>
  <c r="EEM73" i="9"/>
  <c r="EEQ73" i="9"/>
  <c r="EEU73" i="9"/>
  <c r="EEY73" i="9"/>
  <c r="EFC73" i="9"/>
  <c r="EFG73" i="9"/>
  <c r="EFK73" i="9"/>
  <c r="EFO73" i="9"/>
  <c r="EFS73" i="9"/>
  <c r="EFW73" i="9"/>
  <c r="EGA73" i="9"/>
  <c r="EGE73" i="9"/>
  <c r="EGI73" i="9"/>
  <c r="EGM73" i="9"/>
  <c r="EGQ73" i="9"/>
  <c r="EGU73" i="9"/>
  <c r="EGY73" i="9"/>
  <c r="EHC73" i="9"/>
  <c r="EHG73" i="9"/>
  <c r="EHK73" i="9"/>
  <c r="EHO73" i="9"/>
  <c r="EHS73" i="9"/>
  <c r="EHW73" i="9"/>
  <c r="EIA73" i="9"/>
  <c r="EIE73" i="9"/>
  <c r="EII73" i="9"/>
  <c r="EIM73" i="9"/>
  <c r="EIQ73" i="9"/>
  <c r="EIU73" i="9"/>
  <c r="EIY73" i="9"/>
  <c r="EJC73" i="9"/>
  <c r="EJG73" i="9"/>
  <c r="EJK73" i="9"/>
  <c r="EJO73" i="9"/>
  <c r="EJS73" i="9"/>
  <c r="EJW73" i="9"/>
  <c r="EKA73" i="9"/>
  <c r="EKE73" i="9"/>
  <c r="EKI73" i="9"/>
  <c r="EKM73" i="9"/>
  <c r="EKQ73" i="9"/>
  <c r="EKU73" i="9"/>
  <c r="EKY73" i="9"/>
  <c r="ELC73" i="9"/>
  <c r="ELG73" i="9"/>
  <c r="ELK73" i="9"/>
  <c r="ELO73" i="9"/>
  <c r="ELS73" i="9"/>
  <c r="ELW73" i="9"/>
  <c r="EMA73" i="9"/>
  <c r="EME73" i="9"/>
  <c r="EMI73" i="9"/>
  <c r="EMM73" i="9"/>
  <c r="EMQ73" i="9"/>
  <c r="EMU73" i="9"/>
  <c r="EMY73" i="9"/>
  <c r="ENC73" i="9"/>
  <c r="ENG73" i="9"/>
  <c r="ENK73" i="9"/>
  <c r="ENO73" i="9"/>
  <c r="ENS73" i="9"/>
  <c r="ENW73" i="9"/>
  <c r="EOA73" i="9"/>
  <c r="EOE73" i="9"/>
  <c r="EOI73" i="9"/>
  <c r="EOM73" i="9"/>
  <c r="EOQ73" i="9"/>
  <c r="EOU73" i="9"/>
  <c r="EOY73" i="9"/>
  <c r="EPC73" i="9"/>
  <c r="EPG73" i="9"/>
  <c r="EPK73" i="9"/>
  <c r="EPO73" i="9"/>
  <c r="EPS73" i="9"/>
  <c r="EPW73" i="9"/>
  <c r="EQA73" i="9"/>
  <c r="EQE73" i="9"/>
  <c r="EQI73" i="9"/>
  <c r="EQM73" i="9"/>
  <c r="EQQ73" i="9"/>
  <c r="EQU73" i="9"/>
  <c r="EQY73" i="9"/>
  <c r="ERC73" i="9"/>
  <c r="ERG73" i="9"/>
  <c r="ERK73" i="9"/>
  <c r="ERO73" i="9"/>
  <c r="ERS73" i="9"/>
  <c r="ERW73" i="9"/>
  <c r="ESA73" i="9"/>
  <c r="ESE73" i="9"/>
  <c r="ESI73" i="9"/>
  <c r="ESM73" i="9"/>
  <c r="ESQ73" i="9"/>
  <c r="ESU73" i="9"/>
  <c r="ESY73" i="9"/>
  <c r="ETC73" i="9"/>
  <c r="ETG73" i="9"/>
  <c r="ETK73" i="9"/>
  <c r="ETO73" i="9"/>
  <c r="ETS73" i="9"/>
  <c r="ETW73" i="9"/>
  <c r="EUA73" i="9"/>
  <c r="EUE73" i="9"/>
  <c r="EUI73" i="9"/>
  <c r="EUM73" i="9"/>
  <c r="EUQ73" i="9"/>
  <c r="EUU73" i="9"/>
  <c r="EUY73" i="9"/>
  <c r="EVC73" i="9"/>
  <c r="EVG73" i="9"/>
  <c r="EVK73" i="9"/>
  <c r="EVO73" i="9"/>
  <c r="EVS73" i="9"/>
  <c r="EVW73" i="9"/>
  <c r="EWA73" i="9"/>
  <c r="EWE73" i="9"/>
  <c r="EWI73" i="9"/>
  <c r="EWM73" i="9"/>
  <c r="EWQ73" i="9"/>
  <c r="EWU73" i="9"/>
  <c r="EWY73" i="9"/>
  <c r="EXC73" i="9"/>
  <c r="EXG73" i="9"/>
  <c r="EXK73" i="9"/>
  <c r="EXO73" i="9"/>
  <c r="EXS73" i="9"/>
  <c r="EXW73" i="9"/>
  <c r="EYA73" i="9"/>
  <c r="EYE73" i="9"/>
  <c r="EYI73" i="9"/>
  <c r="EYM73" i="9"/>
  <c r="EYQ73" i="9"/>
  <c r="EYU73" i="9"/>
  <c r="EYY73" i="9"/>
  <c r="EZC73" i="9"/>
  <c r="EZG73" i="9"/>
  <c r="EZK73" i="9"/>
  <c r="EZO73" i="9"/>
  <c r="EZS73" i="9"/>
  <c r="EZW73" i="9"/>
  <c r="FAA73" i="9"/>
  <c r="FAE73" i="9"/>
  <c r="FAI73" i="9"/>
  <c r="FAM73" i="9"/>
  <c r="FAQ73" i="9"/>
  <c r="FAU73" i="9"/>
  <c r="FAY73" i="9"/>
  <c r="FBC73" i="9"/>
  <c r="FBG73" i="9"/>
  <c r="FBK73" i="9"/>
  <c r="FBO73" i="9"/>
  <c r="FBS73" i="9"/>
  <c r="FBW73" i="9"/>
  <c r="FCA73" i="9"/>
  <c r="FCE73" i="9"/>
  <c r="FCI73" i="9"/>
  <c r="FCM73" i="9"/>
  <c r="ADB73" i="9"/>
  <c r="AQE73" i="9"/>
  <c r="AZD73" i="9"/>
  <c r="BCJ73" i="9"/>
  <c r="BEV73" i="9"/>
  <c r="BHH73" i="9"/>
  <c r="BJT73" i="9"/>
  <c r="BMF73" i="9"/>
  <c r="BOR73" i="9"/>
  <c r="BRD73" i="9"/>
  <c r="BTP73" i="9"/>
  <c r="BUZ73" i="9"/>
  <c r="BWF73" i="9"/>
  <c r="BXL73" i="9"/>
  <c r="BYR73" i="9"/>
  <c r="BZX73" i="9"/>
  <c r="CBD73" i="9"/>
  <c r="CCJ73" i="9"/>
  <c r="CDL73" i="9"/>
  <c r="CEG73" i="9"/>
  <c r="CEW73" i="9"/>
  <c r="CFM73" i="9"/>
  <c r="CGC73" i="9"/>
  <c r="CGS73" i="9"/>
  <c r="CHI73" i="9"/>
  <c r="CHY73" i="9"/>
  <c r="CIO73" i="9"/>
  <c r="CJE73" i="9"/>
  <c r="CJU73" i="9"/>
  <c r="CKK73" i="9"/>
  <c r="CLA73" i="9"/>
  <c r="CLQ73" i="9"/>
  <c r="CMG73" i="9"/>
  <c r="CMW73" i="9"/>
  <c r="CNM73" i="9"/>
  <c r="COC73" i="9"/>
  <c r="COS73" i="9"/>
  <c r="CPI73" i="9"/>
  <c r="CPY73" i="9"/>
  <c r="CQO73" i="9"/>
  <c r="CRE73" i="9"/>
  <c r="CRU73" i="9"/>
  <c r="CSK73" i="9"/>
  <c r="CTA73" i="9"/>
  <c r="CTQ73" i="9"/>
  <c r="CUG73" i="9"/>
  <c r="CUW73" i="9"/>
  <c r="CVM73" i="9"/>
  <c r="CWC73" i="9"/>
  <c r="CWS73" i="9"/>
  <c r="CXI73" i="9"/>
  <c r="CXY73" i="9"/>
  <c r="CYO73" i="9"/>
  <c r="CZE73" i="9"/>
  <c r="CZU73" i="9"/>
  <c r="DAK73" i="9"/>
  <c r="DBA73" i="9"/>
  <c r="DBQ73" i="9"/>
  <c r="DCG73" i="9"/>
  <c r="DCW73" i="9"/>
  <c r="DDM73" i="9"/>
  <c r="DEC73" i="9"/>
  <c r="DES73" i="9"/>
  <c r="DFI73" i="9"/>
  <c r="DFY73" i="9"/>
  <c r="DGO73" i="9"/>
  <c r="DHE73" i="9"/>
  <c r="DHU73" i="9"/>
  <c r="DIK73" i="9"/>
  <c r="DJA73" i="9"/>
  <c r="DJQ73" i="9"/>
  <c r="DKA73" i="9"/>
  <c r="DKI73" i="9"/>
  <c r="DKQ73" i="9"/>
  <c r="DKY73" i="9"/>
  <c r="DLG73" i="9"/>
  <c r="DLO73" i="9"/>
  <c r="DLW73" i="9"/>
  <c r="DME73" i="9"/>
  <c r="DMM73" i="9"/>
  <c r="DMU73" i="9"/>
  <c r="DNC73" i="9"/>
  <c r="DNK73" i="9"/>
  <c r="DNS73" i="9"/>
  <c r="DOA73" i="9"/>
  <c r="DOI73" i="9"/>
  <c r="DOQ73" i="9"/>
  <c r="DOY73" i="9"/>
  <c r="DPG73" i="9"/>
  <c r="DPO73" i="9"/>
  <c r="DPW73" i="9"/>
  <c r="DQE73" i="9"/>
  <c r="DQM73" i="9"/>
  <c r="DQU73" i="9"/>
  <c r="DRC73" i="9"/>
  <c r="DRK73" i="9"/>
  <c r="DRS73" i="9"/>
  <c r="DSA73" i="9"/>
  <c r="DSI73" i="9"/>
  <c r="DSQ73" i="9"/>
  <c r="DSV73" i="9"/>
  <c r="DSZ73" i="9"/>
  <c r="DTD73" i="9"/>
  <c r="DTH73" i="9"/>
  <c r="DTL73" i="9"/>
  <c r="DTP73" i="9"/>
  <c r="DTT73" i="9"/>
  <c r="DTX73" i="9"/>
  <c r="DUB73" i="9"/>
  <c r="DUF73" i="9"/>
  <c r="DUJ73" i="9"/>
  <c r="DUN73" i="9"/>
  <c r="DUR73" i="9"/>
  <c r="DUV73" i="9"/>
  <c r="DUZ73" i="9"/>
  <c r="DVD73" i="9"/>
  <c r="DVH73" i="9"/>
  <c r="DVL73" i="9"/>
  <c r="DVP73" i="9"/>
  <c r="DVT73" i="9"/>
  <c r="DVX73" i="9"/>
  <c r="DWB73" i="9"/>
  <c r="DWF73" i="9"/>
  <c r="DWJ73" i="9"/>
  <c r="DWN73" i="9"/>
  <c r="DWR73" i="9"/>
  <c r="DWV73" i="9"/>
  <c r="DWZ73" i="9"/>
  <c r="DXD73" i="9"/>
  <c r="DXH73" i="9"/>
  <c r="DXL73" i="9"/>
  <c r="DXP73" i="9"/>
  <c r="DXT73" i="9"/>
  <c r="DXX73" i="9"/>
  <c r="DYB73" i="9"/>
  <c r="DYF73" i="9"/>
  <c r="DYJ73" i="9"/>
  <c r="DYN73" i="9"/>
  <c r="DYR73" i="9"/>
  <c r="DYV73" i="9"/>
  <c r="DYZ73" i="9"/>
  <c r="DZD73" i="9"/>
  <c r="DZH73" i="9"/>
  <c r="DZL73" i="9"/>
  <c r="DZP73" i="9"/>
  <c r="DZT73" i="9"/>
  <c r="DZX73" i="9"/>
  <c r="EAB73" i="9"/>
  <c r="EAF73" i="9"/>
  <c r="EAJ73" i="9"/>
  <c r="EAN73" i="9"/>
  <c r="EAR73" i="9"/>
  <c r="EAV73" i="9"/>
  <c r="EAZ73" i="9"/>
  <c r="EBD73" i="9"/>
  <c r="EBH73" i="9"/>
  <c r="EBL73" i="9"/>
  <c r="EBP73" i="9"/>
  <c r="EBT73" i="9"/>
  <c r="EBX73" i="9"/>
  <c r="ECB73" i="9"/>
  <c r="ECF73" i="9"/>
  <c r="ECJ73" i="9"/>
  <c r="ECN73" i="9"/>
  <c r="ECR73" i="9"/>
  <c r="ECV73" i="9"/>
  <c r="ECZ73" i="9"/>
  <c r="EDD73" i="9"/>
  <c r="EDH73" i="9"/>
  <c r="EDL73" i="9"/>
  <c r="EDP73" i="9"/>
  <c r="EDT73" i="9"/>
  <c r="EDX73" i="9"/>
  <c r="EEB73" i="9"/>
  <c r="EEF73" i="9"/>
  <c r="EEJ73" i="9"/>
  <c r="EEN73" i="9"/>
  <c r="EER73" i="9"/>
  <c r="EEV73" i="9"/>
  <c r="EEZ73" i="9"/>
  <c r="EFD73" i="9"/>
  <c r="EFH73" i="9"/>
  <c r="EFL73" i="9"/>
  <c r="EFP73" i="9"/>
  <c r="EFT73" i="9"/>
  <c r="EFX73" i="9"/>
  <c r="EGB73" i="9"/>
  <c r="EGF73" i="9"/>
  <c r="EGJ73" i="9"/>
  <c r="EGN73" i="9"/>
  <c r="EGR73" i="9"/>
  <c r="EGV73" i="9"/>
  <c r="EGZ73" i="9"/>
  <c r="EHD73" i="9"/>
  <c r="EHH73" i="9"/>
  <c r="EHL73" i="9"/>
  <c r="EHP73" i="9"/>
  <c r="EHT73" i="9"/>
  <c r="EHX73" i="9"/>
  <c r="EIB73" i="9"/>
  <c r="EIF73" i="9"/>
  <c r="EIJ73" i="9"/>
  <c r="EIN73" i="9"/>
  <c r="EIR73" i="9"/>
  <c r="EIV73" i="9"/>
  <c r="EIZ73" i="9"/>
  <c r="EJD73" i="9"/>
  <c r="EJH73" i="9"/>
  <c r="EJL73" i="9"/>
  <c r="EJP73" i="9"/>
  <c r="EJT73" i="9"/>
  <c r="EJX73" i="9"/>
  <c r="EKB73" i="9"/>
  <c r="EKF73" i="9"/>
  <c r="EKJ73" i="9"/>
  <c r="EKN73" i="9"/>
  <c r="EKR73" i="9"/>
  <c r="EKV73" i="9"/>
  <c r="EKZ73" i="9"/>
  <c r="ELD73" i="9"/>
  <c r="ELH73" i="9"/>
  <c r="ELL73" i="9"/>
  <c r="ELP73" i="9"/>
  <c r="ELT73" i="9"/>
  <c r="ELX73" i="9"/>
  <c r="EMB73" i="9"/>
  <c r="EMF73" i="9"/>
  <c r="EMJ73" i="9"/>
  <c r="EMN73" i="9"/>
  <c r="EMR73" i="9"/>
  <c r="EMV73" i="9"/>
  <c r="EMZ73" i="9"/>
  <c r="END73" i="9"/>
  <c r="ENH73" i="9"/>
  <c r="ENL73" i="9"/>
  <c r="ENP73" i="9"/>
  <c r="ENT73" i="9"/>
  <c r="ENX73" i="9"/>
  <c r="EOB73" i="9"/>
  <c r="EOF73" i="9"/>
  <c r="EOJ73" i="9"/>
  <c r="EON73" i="9"/>
  <c r="EOR73" i="9"/>
  <c r="EOV73" i="9"/>
  <c r="EOZ73" i="9"/>
  <c r="EPD73" i="9"/>
  <c r="EPH73" i="9"/>
  <c r="EPL73" i="9"/>
  <c r="EPP73" i="9"/>
  <c r="EPT73" i="9"/>
  <c r="EPX73" i="9"/>
  <c r="EQB73" i="9"/>
  <c r="EQF73" i="9"/>
  <c r="EQJ73" i="9"/>
  <c r="EQN73" i="9"/>
  <c r="EQR73" i="9"/>
  <c r="EQV73" i="9"/>
  <c r="EQZ73" i="9"/>
  <c r="ERD73" i="9"/>
  <c r="ERH73" i="9"/>
  <c r="ERL73" i="9"/>
  <c r="ERP73" i="9"/>
  <c r="ERT73" i="9"/>
  <c r="ERX73" i="9"/>
  <c r="ESB73" i="9"/>
  <c r="ESF73" i="9"/>
  <c r="ESJ73" i="9"/>
  <c r="ESN73" i="9"/>
  <c r="ESR73" i="9"/>
  <c r="ESV73" i="9"/>
  <c r="ESZ73" i="9"/>
  <c r="ETD73" i="9"/>
  <c r="ETH73" i="9"/>
  <c r="ETL73" i="9"/>
  <c r="ETP73" i="9"/>
  <c r="ETT73" i="9"/>
  <c r="ETX73" i="9"/>
  <c r="EUB73" i="9"/>
  <c r="EUF73" i="9"/>
  <c r="EUJ73" i="9"/>
  <c r="EUN73" i="9"/>
  <c r="EUR73" i="9"/>
  <c r="EUV73" i="9"/>
  <c r="EUZ73" i="9"/>
  <c r="EVD73" i="9"/>
  <c r="EVH73" i="9"/>
  <c r="EVL73" i="9"/>
  <c r="EVP73" i="9"/>
  <c r="EVT73" i="9"/>
  <c r="EVX73" i="9"/>
  <c r="EWB73" i="9"/>
  <c r="EWF73" i="9"/>
  <c r="EWJ73" i="9"/>
  <c r="EWN73" i="9"/>
  <c r="EWR73" i="9"/>
  <c r="EWV73" i="9"/>
  <c r="EWZ73" i="9"/>
  <c r="EXD73" i="9"/>
  <c r="EXH73" i="9"/>
  <c r="EXL73" i="9"/>
  <c r="EXP73" i="9"/>
  <c r="EXT73" i="9"/>
  <c r="EXX73" i="9"/>
  <c r="EYB73" i="9"/>
  <c r="EYF73" i="9"/>
  <c r="EYJ73" i="9"/>
  <c r="EYN73" i="9"/>
  <c r="EYR73" i="9"/>
  <c r="EYV73" i="9"/>
  <c r="EYZ73" i="9"/>
  <c r="EZD73" i="9"/>
  <c r="EZH73" i="9"/>
  <c r="EZL73" i="9"/>
  <c r="EZP73" i="9"/>
  <c r="EZT73" i="9"/>
  <c r="EZX73" i="9"/>
  <c r="FAB73" i="9"/>
  <c r="FAF73" i="9"/>
  <c r="FAJ73" i="9"/>
  <c r="FAN73" i="9"/>
  <c r="FAR73" i="9"/>
  <c r="FAV73" i="9"/>
  <c r="FAZ73" i="9"/>
  <c r="FBD73" i="9"/>
  <c r="FBH73" i="9"/>
  <c r="FBL73" i="9"/>
  <c r="FBP73" i="9"/>
  <c r="FBT73" i="9"/>
  <c r="FBX73" i="9"/>
  <c r="FCB73" i="9"/>
  <c r="FCF73" i="9"/>
  <c r="FCJ73" i="9"/>
  <c r="FCN73" i="9"/>
  <c r="FCR73" i="9"/>
  <c r="FCV73" i="9"/>
  <c r="FCZ73" i="9"/>
  <c r="FDD73" i="9"/>
  <c r="FDH73" i="9"/>
  <c r="FDL73" i="9"/>
  <c r="FDP73" i="9"/>
  <c r="FDT73" i="9"/>
  <c r="AGI73" i="9"/>
  <c r="ATI73" i="9"/>
  <c r="AZY73" i="9"/>
  <c r="BCZ73" i="9"/>
  <c r="BFL73" i="9"/>
  <c r="BHX73" i="9"/>
  <c r="BKJ73" i="9"/>
  <c r="BMV73" i="9"/>
  <c r="BPH73" i="9"/>
  <c r="BRT73" i="9"/>
  <c r="BUB73" i="9"/>
  <c r="BVH73" i="9"/>
  <c r="BWN73" i="9"/>
  <c r="BXT73" i="9"/>
  <c r="BYZ73" i="9"/>
  <c r="CAF73" i="9"/>
  <c r="CBL73" i="9"/>
  <c r="CCR73" i="9"/>
  <c r="CDR73" i="9"/>
  <c r="CEK73" i="9"/>
  <c r="CFA73" i="9"/>
  <c r="CFQ73" i="9"/>
  <c r="CGG73" i="9"/>
  <c r="CGW73" i="9"/>
  <c r="CHM73" i="9"/>
  <c r="CIC73" i="9"/>
  <c r="CIS73" i="9"/>
  <c r="CJI73" i="9"/>
  <c r="CJY73" i="9"/>
  <c r="CKO73" i="9"/>
  <c r="CLE73" i="9"/>
  <c r="CLU73" i="9"/>
  <c r="CMK73" i="9"/>
  <c r="CNA73" i="9"/>
  <c r="CNQ73" i="9"/>
  <c r="COG73" i="9"/>
  <c r="COW73" i="9"/>
  <c r="CPM73" i="9"/>
  <c r="CQC73" i="9"/>
  <c r="CQS73" i="9"/>
  <c r="CRI73" i="9"/>
  <c r="CRY73" i="9"/>
  <c r="CSO73" i="9"/>
  <c r="CTE73" i="9"/>
  <c r="CTU73" i="9"/>
  <c r="CUK73" i="9"/>
  <c r="CVA73" i="9"/>
  <c r="CVQ73" i="9"/>
  <c r="CWG73" i="9"/>
  <c r="CWW73" i="9"/>
  <c r="CXM73" i="9"/>
  <c r="CYC73" i="9"/>
  <c r="CYS73" i="9"/>
  <c r="CZI73" i="9"/>
  <c r="CZY73" i="9"/>
  <c r="DAO73" i="9"/>
  <c r="DBE73" i="9"/>
  <c r="DBU73" i="9"/>
  <c r="DCK73" i="9"/>
  <c r="DDA73" i="9"/>
  <c r="DDQ73" i="9"/>
  <c r="DEG73" i="9"/>
  <c r="DEW73" i="9"/>
  <c r="DFM73" i="9"/>
  <c r="DGC73" i="9"/>
  <c r="DGS73" i="9"/>
  <c r="DHI73" i="9"/>
  <c r="DHY73" i="9"/>
  <c r="DIO73" i="9"/>
  <c r="DJE73" i="9"/>
  <c r="DJU73" i="9"/>
  <c r="DKC73" i="9"/>
  <c r="DKK73" i="9"/>
  <c r="DKS73" i="9"/>
  <c r="DLA73" i="9"/>
  <c r="DLI73" i="9"/>
  <c r="DLQ73" i="9"/>
  <c r="DLY73" i="9"/>
  <c r="DMG73" i="9"/>
  <c r="DMO73" i="9"/>
  <c r="DMW73" i="9"/>
  <c r="DNE73" i="9"/>
  <c r="DNM73" i="9"/>
  <c r="DNU73" i="9"/>
  <c r="DOC73" i="9"/>
  <c r="DOK73" i="9"/>
  <c r="DOS73" i="9"/>
  <c r="DPA73" i="9"/>
  <c r="DPI73" i="9"/>
  <c r="DPQ73" i="9"/>
  <c r="DPY73" i="9"/>
  <c r="DQG73" i="9"/>
  <c r="DQO73" i="9"/>
  <c r="DQW73" i="9"/>
  <c r="DRE73" i="9"/>
  <c r="DRM73" i="9"/>
  <c r="DRU73" i="9"/>
  <c r="DSC73" i="9"/>
  <c r="DSK73" i="9"/>
  <c r="DSS73" i="9"/>
  <c r="DSW73" i="9"/>
  <c r="DTA73" i="9"/>
  <c r="DTE73" i="9"/>
  <c r="DTI73" i="9"/>
  <c r="DTM73" i="9"/>
  <c r="DTQ73" i="9"/>
  <c r="DTU73" i="9"/>
  <c r="DTY73" i="9"/>
  <c r="DUC73" i="9"/>
  <c r="DUG73" i="9"/>
  <c r="DUK73" i="9"/>
  <c r="DUO73" i="9"/>
  <c r="DUS73" i="9"/>
  <c r="DUW73" i="9"/>
  <c r="DVA73" i="9"/>
  <c r="DVE73" i="9"/>
  <c r="DVI73" i="9"/>
  <c r="DVM73" i="9"/>
  <c r="DVQ73" i="9"/>
  <c r="DVU73" i="9"/>
  <c r="DVY73" i="9"/>
  <c r="DWC73" i="9"/>
  <c r="DWG73" i="9"/>
  <c r="DWK73" i="9"/>
  <c r="DWO73" i="9"/>
  <c r="DWS73" i="9"/>
  <c r="DWW73" i="9"/>
  <c r="DXA73" i="9"/>
  <c r="DXE73" i="9"/>
  <c r="DXI73" i="9"/>
  <c r="DXM73" i="9"/>
  <c r="DXQ73" i="9"/>
  <c r="DXU73" i="9"/>
  <c r="DXY73" i="9"/>
  <c r="DYC73" i="9"/>
  <c r="DYG73" i="9"/>
  <c r="DYK73" i="9"/>
  <c r="DYO73" i="9"/>
  <c r="DYS73" i="9"/>
  <c r="DYW73" i="9"/>
  <c r="DZA73" i="9"/>
  <c r="DZE73" i="9"/>
  <c r="DZI73" i="9"/>
  <c r="DZM73" i="9"/>
  <c r="DZQ73" i="9"/>
  <c r="DZU73" i="9"/>
  <c r="DZY73" i="9"/>
  <c r="EAC73" i="9"/>
  <c r="EAG73" i="9"/>
  <c r="EAK73" i="9"/>
  <c r="EAO73" i="9"/>
  <c r="EAS73" i="9"/>
  <c r="EAW73" i="9"/>
  <c r="EBA73" i="9"/>
  <c r="EBE73" i="9"/>
  <c r="EBI73" i="9"/>
  <c r="EBM73" i="9"/>
  <c r="EBQ73" i="9"/>
  <c r="EBU73" i="9"/>
  <c r="EBY73" i="9"/>
  <c r="ECC73" i="9"/>
  <c r="ECG73" i="9"/>
  <c r="ECK73" i="9"/>
  <c r="ECO73" i="9"/>
  <c r="ECS73" i="9"/>
  <c r="ECW73" i="9"/>
  <c r="EDA73" i="9"/>
  <c r="EDE73" i="9"/>
  <c r="EDI73" i="9"/>
  <c r="EDM73" i="9"/>
  <c r="EDQ73" i="9"/>
  <c r="EDU73" i="9"/>
  <c r="EDY73" i="9"/>
  <c r="EEC73" i="9"/>
  <c r="EEG73" i="9"/>
  <c r="EEK73" i="9"/>
  <c r="EEO73" i="9"/>
  <c r="EES73" i="9"/>
  <c r="EEW73" i="9"/>
  <c r="EFA73" i="9"/>
  <c r="EFE73" i="9"/>
  <c r="EFI73" i="9"/>
  <c r="EFM73" i="9"/>
  <c r="EFQ73" i="9"/>
  <c r="EFU73" i="9"/>
  <c r="EFY73" i="9"/>
  <c r="EGC73" i="9"/>
  <c r="EGG73" i="9"/>
  <c r="EGK73" i="9"/>
  <c r="EGO73" i="9"/>
  <c r="EGS73" i="9"/>
  <c r="EGW73" i="9"/>
  <c r="EHA73" i="9"/>
  <c r="EHE73" i="9"/>
  <c r="EHI73" i="9"/>
  <c r="EHM73" i="9"/>
  <c r="EHQ73" i="9"/>
  <c r="EHU73" i="9"/>
  <c r="EHY73" i="9"/>
  <c r="EIC73" i="9"/>
  <c r="EIG73" i="9"/>
  <c r="EIK73" i="9"/>
  <c r="EIO73" i="9"/>
  <c r="EIS73" i="9"/>
  <c r="EIW73" i="9"/>
  <c r="EJA73" i="9"/>
  <c r="EJE73" i="9"/>
  <c r="EJI73" i="9"/>
  <c r="EJM73" i="9"/>
  <c r="EJQ73" i="9"/>
  <c r="EJU73" i="9"/>
  <c r="EJY73" i="9"/>
  <c r="EKC73" i="9"/>
  <c r="EKG73" i="9"/>
  <c r="EKK73" i="9"/>
  <c r="EKO73" i="9"/>
  <c r="EKS73" i="9"/>
  <c r="EKW73" i="9"/>
  <c r="ELA73" i="9"/>
  <c r="ELE73" i="9"/>
  <c r="ELI73" i="9"/>
  <c r="ELM73" i="9"/>
  <c r="ELQ73" i="9"/>
  <c r="ELU73" i="9"/>
  <c r="ELY73" i="9"/>
  <c r="EMC73" i="9"/>
  <c r="EMG73" i="9"/>
  <c r="EMK73" i="9"/>
  <c r="EMO73" i="9"/>
  <c r="EMS73" i="9"/>
  <c r="EMW73" i="9"/>
  <c r="ENA73" i="9"/>
  <c r="ENE73" i="9"/>
  <c r="ENI73" i="9"/>
  <c r="ENM73" i="9"/>
  <c r="ENQ73" i="9"/>
  <c r="ENU73" i="9"/>
  <c r="ENY73" i="9"/>
  <c r="EOC73" i="9"/>
  <c r="EOG73" i="9"/>
  <c r="EOK73" i="9"/>
  <c r="EOO73" i="9"/>
  <c r="EOS73" i="9"/>
  <c r="EOW73" i="9"/>
  <c r="EPA73" i="9"/>
  <c r="EPE73" i="9"/>
  <c r="EPI73" i="9"/>
  <c r="EPM73" i="9"/>
  <c r="EPQ73" i="9"/>
  <c r="EPU73" i="9"/>
  <c r="EPY73" i="9"/>
  <c r="EQC73" i="9"/>
  <c r="EQG73" i="9"/>
  <c r="EQK73" i="9"/>
  <c r="EQO73" i="9"/>
  <c r="EQS73" i="9"/>
  <c r="EQW73" i="9"/>
  <c r="ERA73" i="9"/>
  <c r="ERE73" i="9"/>
  <c r="ERI73" i="9"/>
  <c r="ERM73" i="9"/>
  <c r="ERQ73" i="9"/>
  <c r="ERU73" i="9"/>
  <c r="ERY73" i="9"/>
  <c r="ESC73" i="9"/>
  <c r="ESG73" i="9"/>
  <c r="ESK73" i="9"/>
  <c r="ESO73" i="9"/>
  <c r="ESS73" i="9"/>
  <c r="ESW73" i="9"/>
  <c r="ETA73" i="9"/>
  <c r="ETE73" i="9"/>
  <c r="ETI73" i="9"/>
  <c r="ETM73" i="9"/>
  <c r="ETQ73" i="9"/>
  <c r="ETU73" i="9"/>
  <c r="ETY73" i="9"/>
  <c r="EUC73" i="9"/>
  <c r="EUG73" i="9"/>
  <c r="EUK73" i="9"/>
  <c r="EUO73" i="9"/>
  <c r="EUS73" i="9"/>
  <c r="EUW73" i="9"/>
  <c r="EVA73" i="9"/>
  <c r="EVE73" i="9"/>
  <c r="EVI73" i="9"/>
  <c r="EVM73" i="9"/>
  <c r="EVQ73" i="9"/>
  <c r="EVU73" i="9"/>
  <c r="EVY73" i="9"/>
  <c r="EWC73" i="9"/>
  <c r="EWG73" i="9"/>
  <c r="EWK73" i="9"/>
  <c r="EWO73" i="9"/>
  <c r="EWS73" i="9"/>
  <c r="EWW73" i="9"/>
  <c r="EXA73" i="9"/>
  <c r="EXE73" i="9"/>
  <c r="EXI73" i="9"/>
  <c r="EXM73" i="9"/>
  <c r="EXQ73" i="9"/>
  <c r="EXU73" i="9"/>
  <c r="EXY73" i="9"/>
  <c r="EYC73" i="9"/>
  <c r="EYG73" i="9"/>
  <c r="EYK73" i="9"/>
  <c r="EYO73" i="9"/>
  <c r="EYS73" i="9"/>
  <c r="EYW73" i="9"/>
  <c r="EZA73" i="9"/>
  <c r="EZE73" i="9"/>
  <c r="EZI73" i="9"/>
  <c r="EZM73" i="9"/>
  <c r="EZQ73" i="9"/>
  <c r="EZU73" i="9"/>
  <c r="EZY73" i="9"/>
  <c r="FAC73" i="9"/>
  <c r="FAG73" i="9"/>
  <c r="FAK73" i="9"/>
  <c r="FAO73" i="9"/>
  <c r="FAS73" i="9"/>
  <c r="FAW73" i="9"/>
  <c r="FBA73" i="9"/>
  <c r="FBE73" i="9"/>
  <c r="FBI73" i="9"/>
  <c r="FBM73" i="9"/>
  <c r="FBQ73" i="9"/>
  <c r="FBU73" i="9"/>
  <c r="FBY73" i="9"/>
  <c r="FCC73" i="9"/>
  <c r="FCG73" i="9"/>
  <c r="FCK73" i="9"/>
  <c r="FCO73" i="9"/>
  <c r="FCS73" i="9"/>
  <c r="FCW73" i="9"/>
  <c r="FDA73" i="9"/>
  <c r="FDE73" i="9"/>
  <c r="FDI73" i="9"/>
  <c r="FDM73" i="9"/>
  <c r="FDQ73" i="9"/>
  <c r="FDU73" i="9"/>
  <c r="FDY73" i="9"/>
  <c r="FEC73" i="9"/>
  <c r="FEG73" i="9"/>
  <c r="FEK73" i="9"/>
  <c r="FEO73" i="9"/>
  <c r="FES73" i="9"/>
  <c r="FEW73" i="9"/>
  <c r="FFA73" i="9"/>
  <c r="FFE73" i="9"/>
  <c r="FFI73" i="9"/>
  <c r="FFM73" i="9"/>
  <c r="FFQ73" i="9"/>
  <c r="FFU73" i="9"/>
  <c r="FFY73" i="9"/>
  <c r="FGC73" i="9"/>
  <c r="FGG73" i="9"/>
  <c r="FGK73" i="9"/>
  <c r="FGO73" i="9"/>
  <c r="FGS73" i="9"/>
  <c r="FGW73" i="9"/>
  <c r="FHA73" i="9"/>
  <c r="FHE73" i="9"/>
  <c r="FHI73" i="9"/>
  <c r="FHM73" i="9"/>
  <c r="FHQ73" i="9"/>
  <c r="FHU73" i="9"/>
  <c r="FHY73" i="9"/>
  <c r="FIC73" i="9"/>
  <c r="FIG73" i="9"/>
  <c r="FIK73" i="9"/>
  <c r="AJQ73" i="9"/>
  <c r="BGB73" i="9"/>
  <c r="BPX73" i="9"/>
  <c r="BWV73" i="9"/>
  <c r="CBT73" i="9"/>
  <c r="CFE73" i="9"/>
  <c r="CHQ73" i="9"/>
  <c r="CKC73" i="9"/>
  <c r="CMO73" i="9"/>
  <c r="CPA73" i="9"/>
  <c r="CRM73" i="9"/>
  <c r="CTY73" i="9"/>
  <c r="CWK73" i="9"/>
  <c r="CYW73" i="9"/>
  <c r="DBI73" i="9"/>
  <c r="DDU73" i="9"/>
  <c r="DGG73" i="9"/>
  <c r="DIS73" i="9"/>
  <c r="DKM73" i="9"/>
  <c r="DLS73" i="9"/>
  <c r="DMY73" i="9"/>
  <c r="DOE73" i="9"/>
  <c r="DPK73" i="9"/>
  <c r="DQQ73" i="9"/>
  <c r="DRW73" i="9"/>
  <c r="DSX73" i="9"/>
  <c r="DTN73" i="9"/>
  <c r="DUD73" i="9"/>
  <c r="DUT73" i="9"/>
  <c r="DVJ73" i="9"/>
  <c r="DVZ73" i="9"/>
  <c r="DWP73" i="9"/>
  <c r="DXF73" i="9"/>
  <c r="DXV73" i="9"/>
  <c r="DYL73" i="9"/>
  <c r="DZB73" i="9"/>
  <c r="DZR73" i="9"/>
  <c r="EAH73" i="9"/>
  <c r="EAX73" i="9"/>
  <c r="EBN73" i="9"/>
  <c r="ECD73" i="9"/>
  <c r="ECT73" i="9"/>
  <c r="EDJ73" i="9"/>
  <c r="EDZ73" i="9"/>
  <c r="EEP73" i="9"/>
  <c r="EFF73" i="9"/>
  <c r="EFV73" i="9"/>
  <c r="EGL73" i="9"/>
  <c r="EHB73" i="9"/>
  <c r="EHR73" i="9"/>
  <c r="EIH73" i="9"/>
  <c r="EIX73" i="9"/>
  <c r="EJN73" i="9"/>
  <c r="EKD73" i="9"/>
  <c r="EKT73" i="9"/>
  <c r="ELJ73" i="9"/>
  <c r="ELZ73" i="9"/>
  <c r="EMP73" i="9"/>
  <c r="ENF73" i="9"/>
  <c r="ENV73" i="9"/>
  <c r="EOL73" i="9"/>
  <c r="EPB73" i="9"/>
  <c r="EPR73" i="9"/>
  <c r="EQH73" i="9"/>
  <c r="EQX73" i="9"/>
  <c r="ERN73" i="9"/>
  <c r="ESD73" i="9"/>
  <c r="EST73" i="9"/>
  <c r="ETJ73" i="9"/>
  <c r="ETZ73" i="9"/>
  <c r="EUP73" i="9"/>
  <c r="EVF73" i="9"/>
  <c r="EVV73" i="9"/>
  <c r="EWL73" i="9"/>
  <c r="EXB73" i="9"/>
  <c r="EXR73" i="9"/>
  <c r="EYH73" i="9"/>
  <c r="EYX73" i="9"/>
  <c r="EZN73" i="9"/>
  <c r="FAD73" i="9"/>
  <c r="FAT73" i="9"/>
  <c r="FBJ73" i="9"/>
  <c r="FBZ73" i="9"/>
  <c r="FCP73" i="9"/>
  <c r="FCX73" i="9"/>
  <c r="FDF73" i="9"/>
  <c r="FDN73" i="9"/>
  <c r="FDV73" i="9"/>
  <c r="FEA73" i="9"/>
  <c r="FEF73" i="9"/>
  <c r="FEL73" i="9"/>
  <c r="FEQ73" i="9"/>
  <c r="FEV73" i="9"/>
  <c r="FFB73" i="9"/>
  <c r="FFG73" i="9"/>
  <c r="FFL73" i="9"/>
  <c r="FFR73" i="9"/>
  <c r="FFW73" i="9"/>
  <c r="FGB73" i="9"/>
  <c r="FGH73" i="9"/>
  <c r="FGM73" i="9"/>
  <c r="FGR73" i="9"/>
  <c r="FGX73" i="9"/>
  <c r="FHC73" i="9"/>
  <c r="FHH73" i="9"/>
  <c r="FHN73" i="9"/>
  <c r="FHS73" i="9"/>
  <c r="FHX73" i="9"/>
  <c r="FID73" i="9"/>
  <c r="FII73" i="9"/>
  <c r="FIN73" i="9"/>
  <c r="FIR73" i="9"/>
  <c r="FIV73" i="9"/>
  <c r="FIZ73" i="9"/>
  <c r="FJD73" i="9"/>
  <c r="FJH73" i="9"/>
  <c r="FJL73" i="9"/>
  <c r="FJP73" i="9"/>
  <c r="FJT73" i="9"/>
  <c r="FJX73" i="9"/>
  <c r="FKB73" i="9"/>
  <c r="FKF73" i="9"/>
  <c r="FKJ73" i="9"/>
  <c r="FKN73" i="9"/>
  <c r="FKR73" i="9"/>
  <c r="FKV73" i="9"/>
  <c r="FKZ73" i="9"/>
  <c r="FLD73" i="9"/>
  <c r="FLH73" i="9"/>
  <c r="FLL73" i="9"/>
  <c r="FLP73" i="9"/>
  <c r="FLT73" i="9"/>
  <c r="FLX73" i="9"/>
  <c r="FMB73" i="9"/>
  <c r="FMF73" i="9"/>
  <c r="FMJ73" i="9"/>
  <c r="FMN73" i="9"/>
  <c r="FMR73" i="9"/>
  <c r="FMV73" i="9"/>
  <c r="FMZ73" i="9"/>
  <c r="FND73" i="9"/>
  <c r="FNH73" i="9"/>
  <c r="FNL73" i="9"/>
  <c r="FNP73" i="9"/>
  <c r="FNT73" i="9"/>
  <c r="FNX73" i="9"/>
  <c r="FOB73" i="9"/>
  <c r="FOF73" i="9"/>
  <c r="FOJ73" i="9"/>
  <c r="FON73" i="9"/>
  <c r="FOR73" i="9"/>
  <c r="FOV73" i="9"/>
  <c r="FOZ73" i="9"/>
  <c r="FPD73" i="9"/>
  <c r="FPH73" i="9"/>
  <c r="FPL73" i="9"/>
  <c r="FPP73" i="9"/>
  <c r="FPT73" i="9"/>
  <c r="FPX73" i="9"/>
  <c r="FQB73" i="9"/>
  <c r="FQF73" i="9"/>
  <c r="FQJ73" i="9"/>
  <c r="FQN73" i="9"/>
  <c r="FQR73" i="9"/>
  <c r="FQV73" i="9"/>
  <c r="FQZ73" i="9"/>
  <c r="FRD73" i="9"/>
  <c r="FRH73" i="9"/>
  <c r="FRL73" i="9"/>
  <c r="FRP73" i="9"/>
  <c r="FRT73" i="9"/>
  <c r="FRX73" i="9"/>
  <c r="FSB73" i="9"/>
  <c r="FSF73" i="9"/>
  <c r="FSJ73" i="9"/>
  <c r="FSN73" i="9"/>
  <c r="FSR73" i="9"/>
  <c r="FSV73" i="9"/>
  <c r="FSZ73" i="9"/>
  <c r="FTD73" i="9"/>
  <c r="FTH73" i="9"/>
  <c r="FTL73" i="9"/>
  <c r="FTP73" i="9"/>
  <c r="FTT73" i="9"/>
  <c r="FTX73" i="9"/>
  <c r="FUB73" i="9"/>
  <c r="FUF73" i="9"/>
  <c r="FUJ73" i="9"/>
  <c r="FUN73" i="9"/>
  <c r="FUR73" i="9"/>
  <c r="FUV73" i="9"/>
  <c r="FUZ73" i="9"/>
  <c r="FVD73" i="9"/>
  <c r="FVH73" i="9"/>
  <c r="FVL73" i="9"/>
  <c r="FVP73" i="9"/>
  <c r="FVT73" i="9"/>
  <c r="FVX73" i="9"/>
  <c r="FWB73" i="9"/>
  <c r="FWF73" i="9"/>
  <c r="FWJ73" i="9"/>
  <c r="FWN73" i="9"/>
  <c r="FWR73" i="9"/>
  <c r="FWV73" i="9"/>
  <c r="FWZ73" i="9"/>
  <c r="FXD73" i="9"/>
  <c r="FXH73" i="9"/>
  <c r="FXL73" i="9"/>
  <c r="FXP73" i="9"/>
  <c r="FXT73" i="9"/>
  <c r="FXX73" i="9"/>
  <c r="FYB73" i="9"/>
  <c r="FYF73" i="9"/>
  <c r="FYJ73" i="9"/>
  <c r="FYN73" i="9"/>
  <c r="FYR73" i="9"/>
  <c r="FYV73" i="9"/>
  <c r="FYZ73" i="9"/>
  <c r="FZD73" i="9"/>
  <c r="FZH73" i="9"/>
  <c r="FZL73" i="9"/>
  <c r="FZP73" i="9"/>
  <c r="FZT73" i="9"/>
  <c r="FZX73" i="9"/>
  <c r="GAB73" i="9"/>
  <c r="GAF73" i="9"/>
  <c r="GAJ73" i="9"/>
  <c r="GAN73" i="9"/>
  <c r="GAR73" i="9"/>
  <c r="GAV73" i="9"/>
  <c r="GAZ73" i="9"/>
  <c r="GBD73" i="9"/>
  <c r="GBH73" i="9"/>
  <c r="GBL73" i="9"/>
  <c r="GBP73" i="9"/>
  <c r="GBT73" i="9"/>
  <c r="GBX73" i="9"/>
  <c r="GCB73" i="9"/>
  <c r="GCF73" i="9"/>
  <c r="GCJ73" i="9"/>
  <c r="GCN73" i="9"/>
  <c r="GCR73" i="9"/>
  <c r="GCV73" i="9"/>
  <c r="GCZ73" i="9"/>
  <c r="GDD73" i="9"/>
  <c r="GDH73" i="9"/>
  <c r="GDL73" i="9"/>
  <c r="GDP73" i="9"/>
  <c r="GDT73" i="9"/>
  <c r="GDX73" i="9"/>
  <c r="GEB73" i="9"/>
  <c r="GEF73" i="9"/>
  <c r="GEJ73" i="9"/>
  <c r="GEN73" i="9"/>
  <c r="GER73" i="9"/>
  <c r="GEV73" i="9"/>
  <c r="GEZ73" i="9"/>
  <c r="GFD73" i="9"/>
  <c r="GFH73" i="9"/>
  <c r="GFL73" i="9"/>
  <c r="GFP73" i="9"/>
  <c r="GFT73" i="9"/>
  <c r="GFX73" i="9"/>
  <c r="GGB73" i="9"/>
  <c r="GGF73" i="9"/>
  <c r="GGJ73" i="9"/>
  <c r="GGN73" i="9"/>
  <c r="GGR73" i="9"/>
  <c r="GGV73" i="9"/>
  <c r="GGZ73" i="9"/>
  <c r="GHD73" i="9"/>
  <c r="GHH73" i="9"/>
  <c r="GHL73" i="9"/>
  <c r="GHP73" i="9"/>
  <c r="GHT73" i="9"/>
  <c r="GHX73" i="9"/>
  <c r="GIB73" i="9"/>
  <c r="GIF73" i="9"/>
  <c r="GIJ73" i="9"/>
  <c r="GIN73" i="9"/>
  <c r="GIR73" i="9"/>
  <c r="GIV73" i="9"/>
  <c r="GIZ73" i="9"/>
  <c r="GJD73" i="9"/>
  <c r="GJH73" i="9"/>
  <c r="GJL73" i="9"/>
  <c r="GJP73" i="9"/>
  <c r="GJT73" i="9"/>
  <c r="GJX73" i="9"/>
  <c r="GKB73" i="9"/>
  <c r="GKF73" i="9"/>
  <c r="GKJ73" i="9"/>
  <c r="GKN73" i="9"/>
  <c r="GKR73" i="9"/>
  <c r="GKV73" i="9"/>
  <c r="GKZ73" i="9"/>
  <c r="GLD73" i="9"/>
  <c r="GLH73" i="9"/>
  <c r="GLL73" i="9"/>
  <c r="GLP73" i="9"/>
  <c r="GLT73" i="9"/>
  <c r="GLX73" i="9"/>
  <c r="GMB73" i="9"/>
  <c r="GMF73" i="9"/>
  <c r="GMJ73" i="9"/>
  <c r="GMN73" i="9"/>
  <c r="GMR73" i="9"/>
  <c r="GMV73" i="9"/>
  <c r="GMZ73" i="9"/>
  <c r="GND73" i="9"/>
  <c r="GNH73" i="9"/>
  <c r="GNL73" i="9"/>
  <c r="GNP73" i="9"/>
  <c r="GNT73" i="9"/>
  <c r="GNX73" i="9"/>
  <c r="GOB73" i="9"/>
  <c r="GOF73" i="9"/>
  <c r="GOJ73" i="9"/>
  <c r="GON73" i="9"/>
  <c r="GOR73" i="9"/>
  <c r="GOV73" i="9"/>
  <c r="GOZ73" i="9"/>
  <c r="GPD73" i="9"/>
  <c r="GPH73" i="9"/>
  <c r="GPL73" i="9"/>
  <c r="GPP73" i="9"/>
  <c r="GPT73" i="9"/>
  <c r="GPX73" i="9"/>
  <c r="GQB73" i="9"/>
  <c r="GQF73" i="9"/>
  <c r="GQJ73" i="9"/>
  <c r="GQN73" i="9"/>
  <c r="GQR73" i="9"/>
  <c r="GQV73" i="9"/>
  <c r="GQZ73" i="9"/>
  <c r="GRD73" i="9"/>
  <c r="GRH73" i="9"/>
  <c r="GRL73" i="9"/>
  <c r="GRP73" i="9"/>
  <c r="GRT73" i="9"/>
  <c r="GRX73" i="9"/>
  <c r="GSB73" i="9"/>
  <c r="GSF73" i="9"/>
  <c r="GSJ73" i="9"/>
  <c r="GSN73" i="9"/>
  <c r="GSR73" i="9"/>
  <c r="GSV73" i="9"/>
  <c r="GSZ73" i="9"/>
  <c r="GTD73" i="9"/>
  <c r="GTH73" i="9"/>
  <c r="GTL73" i="9"/>
  <c r="GTP73" i="9"/>
  <c r="GTT73" i="9"/>
  <c r="GTX73" i="9"/>
  <c r="GUB73" i="9"/>
  <c r="GUF73" i="9"/>
  <c r="GUJ73" i="9"/>
  <c r="GUN73" i="9"/>
  <c r="GUR73" i="9"/>
  <c r="GUV73" i="9"/>
  <c r="GUZ73" i="9"/>
  <c r="GVD73" i="9"/>
  <c r="GVH73" i="9"/>
  <c r="GVL73" i="9"/>
  <c r="GVP73" i="9"/>
  <c r="GVT73" i="9"/>
  <c r="GVX73" i="9"/>
  <c r="GWB73" i="9"/>
  <c r="GWF73" i="9"/>
  <c r="GWJ73" i="9"/>
  <c r="GWN73" i="9"/>
  <c r="GWR73" i="9"/>
  <c r="GWV73" i="9"/>
  <c r="GWZ73" i="9"/>
  <c r="GXD73" i="9"/>
  <c r="GXH73" i="9"/>
  <c r="GXL73" i="9"/>
  <c r="GXP73" i="9"/>
  <c r="GXT73" i="9"/>
  <c r="GXX73" i="9"/>
  <c r="GYB73" i="9"/>
  <c r="GYF73" i="9"/>
  <c r="GYJ73" i="9"/>
  <c r="GYN73" i="9"/>
  <c r="GYR73" i="9"/>
  <c r="GYV73" i="9"/>
  <c r="GYZ73" i="9"/>
  <c r="GZD73" i="9"/>
  <c r="GZH73" i="9"/>
  <c r="GZL73" i="9"/>
  <c r="GZP73" i="9"/>
  <c r="GZT73" i="9"/>
  <c r="GZX73" i="9"/>
  <c r="HAB73" i="9"/>
  <c r="HAF73" i="9"/>
  <c r="HAJ73" i="9"/>
  <c r="HAN73" i="9"/>
  <c r="HAR73" i="9"/>
  <c r="HAV73" i="9"/>
  <c r="HAZ73" i="9"/>
  <c r="HBD73" i="9"/>
  <c r="HBH73" i="9"/>
  <c r="HBL73" i="9"/>
  <c r="HBP73" i="9"/>
  <c r="HBT73" i="9"/>
  <c r="HBX73" i="9"/>
  <c r="HCB73" i="9"/>
  <c r="HCF73" i="9"/>
  <c r="HCJ73" i="9"/>
  <c r="HCN73" i="9"/>
  <c r="HCR73" i="9"/>
  <c r="HCV73" i="9"/>
  <c r="HCZ73" i="9"/>
  <c r="HDD73" i="9"/>
  <c r="HDH73" i="9"/>
  <c r="HDL73" i="9"/>
  <c r="HDP73" i="9"/>
  <c r="AVU73" i="9"/>
  <c r="BIN73" i="9"/>
  <c r="BSJ73" i="9"/>
  <c r="BYB73" i="9"/>
  <c r="CCZ73" i="9"/>
  <c r="CFU73" i="9"/>
  <c r="CIG73" i="9"/>
  <c r="CKS73" i="9"/>
  <c r="CNE73" i="9"/>
  <c r="CPQ73" i="9"/>
  <c r="CSC73" i="9"/>
  <c r="CUO73" i="9"/>
  <c r="CXA73" i="9"/>
  <c r="CZM73" i="9"/>
  <c r="DBY73" i="9"/>
  <c r="DEK73" i="9"/>
  <c r="DGW73" i="9"/>
  <c r="DJI73" i="9"/>
  <c r="DKU73" i="9"/>
  <c r="DMA73" i="9"/>
  <c r="DNG73" i="9"/>
  <c r="DOM73" i="9"/>
  <c r="DPS73" i="9"/>
  <c r="DQY73" i="9"/>
  <c r="DSE73" i="9"/>
  <c r="DTB73" i="9"/>
  <c r="DTR73" i="9"/>
  <c r="DUH73" i="9"/>
  <c r="DUX73" i="9"/>
  <c r="DVN73" i="9"/>
  <c r="DWD73" i="9"/>
  <c r="DWT73" i="9"/>
  <c r="DXJ73" i="9"/>
  <c r="DXZ73" i="9"/>
  <c r="DYP73" i="9"/>
  <c r="DZF73" i="9"/>
  <c r="DZV73" i="9"/>
  <c r="EAL73" i="9"/>
  <c r="EBB73" i="9"/>
  <c r="EBR73" i="9"/>
  <c r="ECH73" i="9"/>
  <c r="ECX73" i="9"/>
  <c r="EDN73" i="9"/>
  <c r="EED73" i="9"/>
  <c r="EET73" i="9"/>
  <c r="EFJ73" i="9"/>
  <c r="EFZ73" i="9"/>
  <c r="EGP73" i="9"/>
  <c r="EHF73" i="9"/>
  <c r="EHV73" i="9"/>
  <c r="EIL73" i="9"/>
  <c r="EJB73" i="9"/>
  <c r="EJR73" i="9"/>
  <c r="EKH73" i="9"/>
  <c r="EKX73" i="9"/>
  <c r="ELN73" i="9"/>
  <c r="EMD73" i="9"/>
  <c r="EMT73" i="9"/>
  <c r="ENJ73" i="9"/>
  <c r="ENZ73" i="9"/>
  <c r="EOP73" i="9"/>
  <c r="EPF73" i="9"/>
  <c r="EPV73" i="9"/>
  <c r="EQL73" i="9"/>
  <c r="ERB73" i="9"/>
  <c r="ERR73" i="9"/>
  <c r="ESH73" i="9"/>
  <c r="ESX73" i="9"/>
  <c r="ETN73" i="9"/>
  <c r="EUD73" i="9"/>
  <c r="EUT73" i="9"/>
  <c r="EVJ73" i="9"/>
  <c r="EVZ73" i="9"/>
  <c r="EWP73" i="9"/>
  <c r="EXF73" i="9"/>
  <c r="EXV73" i="9"/>
  <c r="EYL73" i="9"/>
  <c r="EZB73" i="9"/>
  <c r="EZR73" i="9"/>
  <c r="FAH73" i="9"/>
  <c r="FAX73" i="9"/>
  <c r="FBN73" i="9"/>
  <c r="FCD73" i="9"/>
  <c r="FCQ73" i="9"/>
  <c r="FCY73" i="9"/>
  <c r="FDG73" i="9"/>
  <c r="FDO73" i="9"/>
  <c r="FDW73" i="9"/>
  <c r="FEB73" i="9"/>
  <c r="FEH73" i="9"/>
  <c r="FEM73" i="9"/>
  <c r="FER73" i="9"/>
  <c r="FEX73" i="9"/>
  <c r="FFC73" i="9"/>
  <c r="FFH73" i="9"/>
  <c r="FFN73" i="9"/>
  <c r="FFS73" i="9"/>
  <c r="FFX73" i="9"/>
  <c r="FGD73" i="9"/>
  <c r="FGI73" i="9"/>
  <c r="FGN73" i="9"/>
  <c r="FGT73" i="9"/>
  <c r="FGY73" i="9"/>
  <c r="FHD73" i="9"/>
  <c r="FHJ73" i="9"/>
  <c r="FHO73" i="9"/>
  <c r="FHT73" i="9"/>
  <c r="FHZ73" i="9"/>
  <c r="FIE73" i="9"/>
  <c r="FIJ73" i="9"/>
  <c r="FIO73" i="9"/>
  <c r="FIS73" i="9"/>
  <c r="FIW73" i="9"/>
  <c r="FJA73" i="9"/>
  <c r="FJE73" i="9"/>
  <c r="FJI73" i="9"/>
  <c r="FJM73" i="9"/>
  <c r="FJQ73" i="9"/>
  <c r="FJU73" i="9"/>
  <c r="FJY73" i="9"/>
  <c r="FKC73" i="9"/>
  <c r="FKG73" i="9"/>
  <c r="FKK73" i="9"/>
  <c r="FKO73" i="9"/>
  <c r="FKS73" i="9"/>
  <c r="FKW73" i="9"/>
  <c r="FLA73" i="9"/>
  <c r="FLE73" i="9"/>
  <c r="FLI73" i="9"/>
  <c r="FLM73" i="9"/>
  <c r="FLQ73" i="9"/>
  <c r="FLU73" i="9"/>
  <c r="FLY73" i="9"/>
  <c r="FMC73" i="9"/>
  <c r="FMG73" i="9"/>
  <c r="FMK73" i="9"/>
  <c r="FMO73" i="9"/>
  <c r="FMS73" i="9"/>
  <c r="FMW73" i="9"/>
  <c r="FNA73" i="9"/>
  <c r="FNE73" i="9"/>
  <c r="FNI73" i="9"/>
  <c r="FNM73" i="9"/>
  <c r="FNQ73" i="9"/>
  <c r="FNU73" i="9"/>
  <c r="FNY73" i="9"/>
  <c r="FOC73" i="9"/>
  <c r="FOG73" i="9"/>
  <c r="FOK73" i="9"/>
  <c r="FOO73" i="9"/>
  <c r="FOS73" i="9"/>
  <c r="FOW73" i="9"/>
  <c r="FPA73" i="9"/>
  <c r="FPE73" i="9"/>
  <c r="FPI73" i="9"/>
  <c r="FPM73" i="9"/>
  <c r="FPQ73" i="9"/>
  <c r="FPU73" i="9"/>
  <c r="FPY73" i="9"/>
  <c r="FQC73" i="9"/>
  <c r="FQG73" i="9"/>
  <c r="FQK73" i="9"/>
  <c r="FQO73" i="9"/>
  <c r="FQS73" i="9"/>
  <c r="FQW73" i="9"/>
  <c r="FRA73" i="9"/>
  <c r="FRE73" i="9"/>
  <c r="FRI73" i="9"/>
  <c r="FRM73" i="9"/>
  <c r="FRQ73" i="9"/>
  <c r="FRU73" i="9"/>
  <c r="FRY73" i="9"/>
  <c r="FSC73" i="9"/>
  <c r="FSG73" i="9"/>
  <c r="FSK73" i="9"/>
  <c r="FSO73" i="9"/>
  <c r="FSS73" i="9"/>
  <c r="FSW73" i="9"/>
  <c r="FTA73" i="9"/>
  <c r="FTE73" i="9"/>
  <c r="FTI73" i="9"/>
  <c r="FTM73" i="9"/>
  <c r="FTQ73" i="9"/>
  <c r="FTU73" i="9"/>
  <c r="FTY73" i="9"/>
  <c r="FUC73" i="9"/>
  <c r="FUG73" i="9"/>
  <c r="FUK73" i="9"/>
  <c r="FUO73" i="9"/>
  <c r="FUS73" i="9"/>
  <c r="FUW73" i="9"/>
  <c r="FVA73" i="9"/>
  <c r="FVE73" i="9"/>
  <c r="FVI73" i="9"/>
  <c r="FVM73" i="9"/>
  <c r="FVQ73" i="9"/>
  <c r="FVU73" i="9"/>
  <c r="FVY73" i="9"/>
  <c r="FWC73" i="9"/>
  <c r="FWG73" i="9"/>
  <c r="FWK73" i="9"/>
  <c r="FWO73" i="9"/>
  <c r="FWS73" i="9"/>
  <c r="FWW73" i="9"/>
  <c r="FXA73" i="9"/>
  <c r="FXE73" i="9"/>
  <c r="FXI73" i="9"/>
  <c r="FXM73" i="9"/>
  <c r="FXQ73" i="9"/>
  <c r="FXU73" i="9"/>
  <c r="FXY73" i="9"/>
  <c r="FYC73" i="9"/>
  <c r="FYG73" i="9"/>
  <c r="FYK73" i="9"/>
  <c r="FYO73" i="9"/>
  <c r="FYS73" i="9"/>
  <c r="FYW73" i="9"/>
  <c r="FZA73" i="9"/>
  <c r="FZE73" i="9"/>
  <c r="FZI73" i="9"/>
  <c r="FZM73" i="9"/>
  <c r="FZQ73" i="9"/>
  <c r="FZU73" i="9"/>
  <c r="FZY73" i="9"/>
  <c r="GAC73" i="9"/>
  <c r="GAG73" i="9"/>
  <c r="GAK73" i="9"/>
  <c r="GAO73" i="9"/>
  <c r="GAS73" i="9"/>
  <c r="GAW73" i="9"/>
  <c r="GBA73" i="9"/>
  <c r="GBE73" i="9"/>
  <c r="GBI73" i="9"/>
  <c r="GBM73" i="9"/>
  <c r="GBQ73" i="9"/>
  <c r="GBU73" i="9"/>
  <c r="GBY73" i="9"/>
  <c r="GCC73" i="9"/>
  <c r="GCG73" i="9"/>
  <c r="GCK73" i="9"/>
  <c r="GCO73" i="9"/>
  <c r="GCS73" i="9"/>
  <c r="GCW73" i="9"/>
  <c r="GDA73" i="9"/>
  <c r="GDE73" i="9"/>
  <c r="GDI73" i="9"/>
  <c r="GDM73" i="9"/>
  <c r="GDQ73" i="9"/>
  <c r="GDU73" i="9"/>
  <c r="GDY73" i="9"/>
  <c r="GEC73" i="9"/>
  <c r="GEG73" i="9"/>
  <c r="GEK73" i="9"/>
  <c r="GEO73" i="9"/>
  <c r="GES73" i="9"/>
  <c r="GEW73" i="9"/>
  <c r="GFA73" i="9"/>
  <c r="GFE73" i="9"/>
  <c r="GFI73" i="9"/>
  <c r="GFM73" i="9"/>
  <c r="GFQ73" i="9"/>
  <c r="GFU73" i="9"/>
  <c r="GFY73" i="9"/>
  <c r="GGC73" i="9"/>
  <c r="GGG73" i="9"/>
  <c r="GGK73" i="9"/>
  <c r="GGO73" i="9"/>
  <c r="GGS73" i="9"/>
  <c r="GGW73" i="9"/>
  <c r="GHA73" i="9"/>
  <c r="GHE73" i="9"/>
  <c r="GHI73" i="9"/>
  <c r="GHM73" i="9"/>
  <c r="GHQ73" i="9"/>
  <c r="GHU73" i="9"/>
  <c r="GHY73" i="9"/>
  <c r="GIC73" i="9"/>
  <c r="GIG73" i="9"/>
  <c r="GIK73" i="9"/>
  <c r="GIO73" i="9"/>
  <c r="GIS73" i="9"/>
  <c r="GIW73" i="9"/>
  <c r="GJA73" i="9"/>
  <c r="GJE73" i="9"/>
  <c r="GJI73" i="9"/>
  <c r="GJM73" i="9"/>
  <c r="GJQ73" i="9"/>
  <c r="GJU73" i="9"/>
  <c r="GJY73" i="9"/>
  <c r="GKC73" i="9"/>
  <c r="GKG73" i="9"/>
  <c r="GKK73" i="9"/>
  <c r="GKO73" i="9"/>
  <c r="GKS73" i="9"/>
  <c r="GKW73" i="9"/>
  <c r="GLA73" i="9"/>
  <c r="GLE73" i="9"/>
  <c r="GLI73" i="9"/>
  <c r="GLM73" i="9"/>
  <c r="GLQ73" i="9"/>
  <c r="GLU73" i="9"/>
  <c r="GLY73" i="9"/>
  <c r="GMC73" i="9"/>
  <c r="GMG73" i="9"/>
  <c r="GMK73" i="9"/>
  <c r="GMO73" i="9"/>
  <c r="GMS73" i="9"/>
  <c r="GMW73" i="9"/>
  <c r="GNA73" i="9"/>
  <c r="GNE73" i="9"/>
  <c r="GNI73" i="9"/>
  <c r="GNM73" i="9"/>
  <c r="GNQ73" i="9"/>
  <c r="GNU73" i="9"/>
  <c r="GNY73" i="9"/>
  <c r="GOC73" i="9"/>
  <c r="GOG73" i="9"/>
  <c r="GOK73" i="9"/>
  <c r="GOO73" i="9"/>
  <c r="GOS73" i="9"/>
  <c r="GOW73" i="9"/>
  <c r="GPA73" i="9"/>
  <c r="GPE73" i="9"/>
  <c r="GPI73" i="9"/>
  <c r="GPM73" i="9"/>
  <c r="GPQ73" i="9"/>
  <c r="GPU73" i="9"/>
  <c r="GPY73" i="9"/>
  <c r="GQC73" i="9"/>
  <c r="GQG73" i="9"/>
  <c r="GQK73" i="9"/>
  <c r="GQO73" i="9"/>
  <c r="GQS73" i="9"/>
  <c r="GQW73" i="9"/>
  <c r="GRA73" i="9"/>
  <c r="GRE73" i="9"/>
  <c r="GRI73" i="9"/>
  <c r="GRM73" i="9"/>
  <c r="GRQ73" i="9"/>
  <c r="GRU73" i="9"/>
  <c r="GRY73" i="9"/>
  <c r="GSC73" i="9"/>
  <c r="GSG73" i="9"/>
  <c r="GSK73" i="9"/>
  <c r="GSO73" i="9"/>
  <c r="GSS73" i="9"/>
  <c r="GSW73" i="9"/>
  <c r="GTA73" i="9"/>
  <c r="GTE73" i="9"/>
  <c r="GTI73" i="9"/>
  <c r="GTM73" i="9"/>
  <c r="GTQ73" i="9"/>
  <c r="GTU73" i="9"/>
  <c r="GTY73" i="9"/>
  <c r="GUC73" i="9"/>
  <c r="GUG73" i="9"/>
  <c r="GUK73" i="9"/>
  <c r="GUO73" i="9"/>
  <c r="GUS73" i="9"/>
  <c r="GUW73" i="9"/>
  <c r="GVA73" i="9"/>
  <c r="GVE73" i="9"/>
  <c r="GVI73" i="9"/>
  <c r="GVM73" i="9"/>
  <c r="GVQ73" i="9"/>
  <c r="GVU73" i="9"/>
  <c r="GVY73" i="9"/>
  <c r="GWC73" i="9"/>
  <c r="GWG73" i="9"/>
  <c r="GWK73" i="9"/>
  <c r="GWO73" i="9"/>
  <c r="GWS73" i="9"/>
  <c r="GWW73" i="9"/>
  <c r="GXA73" i="9"/>
  <c r="GXE73" i="9"/>
  <c r="GXI73" i="9"/>
  <c r="GXM73" i="9"/>
  <c r="GXQ73" i="9"/>
  <c r="GXU73" i="9"/>
  <c r="GXY73" i="9"/>
  <c r="GYC73" i="9"/>
  <c r="GYG73" i="9"/>
  <c r="GYK73" i="9"/>
  <c r="GYO73" i="9"/>
  <c r="GYS73" i="9"/>
  <c r="GYW73" i="9"/>
  <c r="GZA73" i="9"/>
  <c r="GZE73" i="9"/>
  <c r="GZI73" i="9"/>
  <c r="GZM73" i="9"/>
  <c r="GZQ73" i="9"/>
  <c r="GZU73" i="9"/>
  <c r="GZY73" i="9"/>
  <c r="HAC73" i="9"/>
  <c r="HAG73" i="9"/>
  <c r="HAK73" i="9"/>
  <c r="HAO73" i="9"/>
  <c r="HAS73" i="9"/>
  <c r="HAW73" i="9"/>
  <c r="HBA73" i="9"/>
  <c r="HBE73" i="9"/>
  <c r="HBI73" i="9"/>
  <c r="HBM73" i="9"/>
  <c r="HBQ73" i="9"/>
  <c r="HBU73" i="9"/>
  <c r="HBY73" i="9"/>
  <c r="HCC73" i="9"/>
  <c r="HCG73" i="9"/>
  <c r="HCK73" i="9"/>
  <c r="HCO73" i="9"/>
  <c r="HCS73" i="9"/>
  <c r="HCW73" i="9"/>
  <c r="HDA73" i="9"/>
  <c r="HDE73" i="9"/>
  <c r="HDI73" i="9"/>
  <c r="HDM73" i="9"/>
  <c r="HDQ73" i="9"/>
  <c r="HDU73" i="9"/>
  <c r="HDY73" i="9"/>
  <c r="HEC73" i="9"/>
  <c r="HEG73" i="9"/>
  <c r="HEK73" i="9"/>
  <c r="HEO73" i="9"/>
  <c r="HES73" i="9"/>
  <c r="HEW73" i="9"/>
  <c r="HFA73" i="9"/>
  <c r="HFE73" i="9"/>
  <c r="HFI73" i="9"/>
  <c r="HFM73" i="9"/>
  <c r="HFQ73" i="9"/>
  <c r="HFU73" i="9"/>
  <c r="HFY73" i="9"/>
  <c r="HGC73" i="9"/>
  <c r="HGG73" i="9"/>
  <c r="HGK73" i="9"/>
  <c r="HGO73" i="9"/>
  <c r="HGS73" i="9"/>
  <c r="HGW73" i="9"/>
  <c r="HHA73" i="9"/>
  <c r="HHE73" i="9"/>
  <c r="HHI73" i="9"/>
  <c r="HHM73" i="9"/>
  <c r="HHQ73" i="9"/>
  <c r="HHU73" i="9"/>
  <c r="HHY73" i="9"/>
  <c r="HIC73" i="9"/>
  <c r="HIG73" i="9"/>
  <c r="HIK73" i="9"/>
  <c r="HIO73" i="9"/>
  <c r="HIS73" i="9"/>
  <c r="HIW73" i="9"/>
  <c r="HJA73" i="9"/>
  <c r="HJE73" i="9"/>
  <c r="HJI73" i="9"/>
  <c r="HJM73" i="9"/>
  <c r="HJQ73" i="9"/>
  <c r="HJU73" i="9"/>
  <c r="HJY73" i="9"/>
  <c r="HKC73" i="9"/>
  <c r="HKG73" i="9"/>
  <c r="HKK73" i="9"/>
  <c r="HKO73" i="9"/>
  <c r="HKS73" i="9"/>
  <c r="HKW73" i="9"/>
  <c r="HLA73" i="9"/>
  <c r="HLE73" i="9"/>
  <c r="HLI73" i="9"/>
  <c r="HLM73" i="9"/>
  <c r="HLQ73" i="9"/>
  <c r="HLU73" i="9"/>
  <c r="HLY73" i="9"/>
  <c r="HMC73" i="9"/>
  <c r="HMG73" i="9"/>
  <c r="HMK73" i="9"/>
  <c r="HMO73" i="9"/>
  <c r="HMS73" i="9"/>
  <c r="HMW73" i="9"/>
  <c r="HNA73" i="9"/>
  <c r="HNE73" i="9"/>
  <c r="HNI73" i="9"/>
  <c r="HNM73" i="9"/>
  <c r="HNQ73" i="9"/>
  <c r="HNU73" i="9"/>
  <c r="HNY73" i="9"/>
  <c r="HOC73" i="9"/>
  <c r="HOG73" i="9"/>
  <c r="HOK73" i="9"/>
  <c r="HOO73" i="9"/>
  <c r="HOS73" i="9"/>
  <c r="HOW73" i="9"/>
  <c r="HPA73" i="9"/>
  <c r="HPE73" i="9"/>
  <c r="HPI73" i="9"/>
  <c r="HPM73" i="9"/>
  <c r="HPQ73" i="9"/>
  <c r="HPU73" i="9"/>
  <c r="HPY73" i="9"/>
  <c r="HQC73" i="9"/>
  <c r="HQG73" i="9"/>
  <c r="HQK73" i="9"/>
  <c r="HQO73" i="9"/>
  <c r="HQS73" i="9"/>
  <c r="HQW73" i="9"/>
  <c r="HRA73" i="9"/>
  <c r="HRE73" i="9"/>
  <c r="HRI73" i="9"/>
  <c r="HRM73" i="9"/>
  <c r="HRQ73" i="9"/>
  <c r="HRU73" i="9"/>
  <c r="HRY73" i="9"/>
  <c r="HSC73" i="9"/>
  <c r="HSG73" i="9"/>
  <c r="HSK73" i="9"/>
  <c r="HSO73" i="9"/>
  <c r="HSS73" i="9"/>
  <c r="HSW73" i="9"/>
  <c r="HTA73" i="9"/>
  <c r="HTE73" i="9"/>
  <c r="HTI73" i="9"/>
  <c r="HTM73" i="9"/>
  <c r="HTQ73" i="9"/>
  <c r="HTU73" i="9"/>
  <c r="HTY73" i="9"/>
  <c r="HUC73" i="9"/>
  <c r="HUG73" i="9"/>
  <c r="HUK73" i="9"/>
  <c r="HUO73" i="9"/>
  <c r="HUS73" i="9"/>
  <c r="HUW73" i="9"/>
  <c r="HVA73" i="9"/>
  <c r="HVE73" i="9"/>
  <c r="HVI73" i="9"/>
  <c r="HVM73" i="9"/>
  <c r="HVQ73" i="9"/>
  <c r="HVU73" i="9"/>
  <c r="HVY73" i="9"/>
  <c r="HWC73" i="9"/>
  <c r="HWG73" i="9"/>
  <c r="HWK73" i="9"/>
  <c r="HWO73" i="9"/>
  <c r="HWS73" i="9"/>
  <c r="HWW73" i="9"/>
  <c r="HXA73" i="9"/>
  <c r="HXE73" i="9"/>
  <c r="HXI73" i="9"/>
  <c r="HXM73" i="9"/>
  <c r="HXQ73" i="9"/>
  <c r="HXU73" i="9"/>
  <c r="HXY73" i="9"/>
  <c r="HYC73" i="9"/>
  <c r="HYG73" i="9"/>
  <c r="HYK73" i="9"/>
  <c r="HYO73" i="9"/>
  <c r="HYS73" i="9"/>
  <c r="HYW73" i="9"/>
  <c r="HZA73" i="9"/>
  <c r="HZE73" i="9"/>
  <c r="HZI73" i="9"/>
  <c r="HZM73" i="9"/>
  <c r="HZQ73" i="9"/>
  <c r="HZU73" i="9"/>
  <c r="HZY73" i="9"/>
  <c r="IAC73" i="9"/>
  <c r="IAG73" i="9"/>
  <c r="IAK73" i="9"/>
  <c r="IAO73" i="9"/>
  <c r="IAS73" i="9"/>
  <c r="IAW73" i="9"/>
  <c r="IBA73" i="9"/>
  <c r="IBE73" i="9"/>
  <c r="IBI73" i="9"/>
  <c r="IBM73" i="9"/>
  <c r="IBQ73" i="9"/>
  <c r="IBU73" i="9"/>
  <c r="IBY73" i="9"/>
  <c r="ICC73" i="9"/>
  <c r="ICG73" i="9"/>
  <c r="ICK73" i="9"/>
  <c r="ICO73" i="9"/>
  <c r="ICS73" i="9"/>
  <c r="ICW73" i="9"/>
  <c r="IDA73" i="9"/>
  <c r="IDE73" i="9"/>
  <c r="IDI73" i="9"/>
  <c r="IDM73" i="9"/>
  <c r="IDQ73" i="9"/>
  <c r="IDU73" i="9"/>
  <c r="IDY73" i="9"/>
  <c r="IEC73" i="9"/>
  <c r="IEG73" i="9"/>
  <c r="IEK73" i="9"/>
  <c r="IEO73" i="9"/>
  <c r="IES73" i="9"/>
  <c r="IEW73" i="9"/>
  <c r="IFA73" i="9"/>
  <c r="IFE73" i="9"/>
  <c r="IFI73" i="9"/>
  <c r="IFM73" i="9"/>
  <c r="IFQ73" i="9"/>
  <c r="IFU73" i="9"/>
  <c r="IFY73" i="9"/>
  <c r="IGC73" i="9"/>
  <c r="IGG73" i="9"/>
  <c r="IGK73" i="9"/>
  <c r="IGO73" i="9"/>
  <c r="IGS73" i="9"/>
  <c r="IGW73" i="9"/>
  <c r="IHA73" i="9"/>
  <c r="IHE73" i="9"/>
  <c r="IHI73" i="9"/>
  <c r="IHM73" i="9"/>
  <c r="IHQ73" i="9"/>
  <c r="IHU73" i="9"/>
  <c r="IHY73" i="9"/>
  <c r="IIC73" i="9"/>
  <c r="IIG73" i="9"/>
  <c r="IIK73" i="9"/>
  <c r="IIO73" i="9"/>
  <c r="IIS73" i="9"/>
  <c r="IIW73" i="9"/>
  <c r="IJA73" i="9"/>
  <c r="IJE73" i="9"/>
  <c r="IJI73" i="9"/>
  <c r="IJM73" i="9"/>
  <c r="IJQ73" i="9"/>
  <c r="IJU73" i="9"/>
  <c r="IJY73" i="9"/>
  <c r="IKC73" i="9"/>
  <c r="IKG73" i="9"/>
  <c r="IKK73" i="9"/>
  <c r="IKO73" i="9"/>
  <c r="IKS73" i="9"/>
  <c r="IKW73" i="9"/>
  <c r="ILA73" i="9"/>
  <c r="ILE73" i="9"/>
  <c r="ILI73" i="9"/>
  <c r="ILM73" i="9"/>
  <c r="ILQ73" i="9"/>
  <c r="ILU73" i="9"/>
  <c r="ILY73" i="9"/>
  <c r="IMC73" i="9"/>
  <c r="IMG73" i="9"/>
  <c r="IMK73" i="9"/>
  <c r="IMO73" i="9"/>
  <c r="IMS73" i="9"/>
  <c r="IMW73" i="9"/>
  <c r="INA73" i="9"/>
  <c r="INE73" i="9"/>
  <c r="INI73" i="9"/>
  <c r="INM73" i="9"/>
  <c r="INQ73" i="9"/>
  <c r="INU73" i="9"/>
  <c r="INY73" i="9"/>
  <c r="IOC73" i="9"/>
  <c r="IOG73" i="9"/>
  <c r="IOK73" i="9"/>
  <c r="IOO73" i="9"/>
  <c r="IOS73" i="9"/>
  <c r="IOW73" i="9"/>
  <c r="IPA73" i="9"/>
  <c r="IPE73" i="9"/>
  <c r="IPI73" i="9"/>
  <c r="IPM73" i="9"/>
  <c r="IPQ73" i="9"/>
  <c r="IPU73" i="9"/>
  <c r="IPY73" i="9"/>
  <c r="IQC73" i="9"/>
  <c r="IQG73" i="9"/>
  <c r="IQK73" i="9"/>
  <c r="IQO73" i="9"/>
  <c r="IQS73" i="9"/>
  <c r="IQW73" i="9"/>
  <c r="IRA73" i="9"/>
  <c r="IRE73" i="9"/>
  <c r="IRI73" i="9"/>
  <c r="IRM73" i="9"/>
  <c r="IRQ73" i="9"/>
  <c r="IRU73" i="9"/>
  <c r="IRY73" i="9"/>
  <c r="ISC73" i="9"/>
  <c r="ISG73" i="9"/>
  <c r="ISK73" i="9"/>
  <c r="BAU73" i="9"/>
  <c r="BKZ73" i="9"/>
  <c r="BUJ73" i="9"/>
  <c r="BZH73" i="9"/>
  <c r="CDW73" i="9"/>
  <c r="CGK73" i="9"/>
  <c r="CIW73" i="9"/>
  <c r="CLI73" i="9"/>
  <c r="CNU73" i="9"/>
  <c r="CQG73" i="9"/>
  <c r="CSS73" i="9"/>
  <c r="CVE73" i="9"/>
  <c r="CXQ73" i="9"/>
  <c r="DAC73" i="9"/>
  <c r="DCO73" i="9"/>
  <c r="DFA73" i="9"/>
  <c r="DHM73" i="9"/>
  <c r="DJW73" i="9"/>
  <c r="DLC73" i="9"/>
  <c r="DMI73" i="9"/>
  <c r="DNO73" i="9"/>
  <c r="DOU73" i="9"/>
  <c r="DQA73" i="9"/>
  <c r="DRG73" i="9"/>
  <c r="DSM73" i="9"/>
  <c r="DTF73" i="9"/>
  <c r="DTV73" i="9"/>
  <c r="DUL73" i="9"/>
  <c r="DVB73" i="9"/>
  <c r="DVR73" i="9"/>
  <c r="DWH73" i="9"/>
  <c r="DWX73" i="9"/>
  <c r="DXN73" i="9"/>
  <c r="DYD73" i="9"/>
  <c r="DYT73" i="9"/>
  <c r="DZJ73" i="9"/>
  <c r="DZZ73" i="9"/>
  <c r="EAP73" i="9"/>
  <c r="EBF73" i="9"/>
  <c r="EBV73" i="9"/>
  <c r="ECL73" i="9"/>
  <c r="EDB73" i="9"/>
  <c r="EDR73" i="9"/>
  <c r="EEH73" i="9"/>
  <c r="EEX73" i="9"/>
  <c r="EFN73" i="9"/>
  <c r="EGD73" i="9"/>
  <c r="EGT73" i="9"/>
  <c r="EHJ73" i="9"/>
  <c r="EHZ73" i="9"/>
  <c r="EIP73" i="9"/>
  <c r="EJF73" i="9"/>
  <c r="EJV73" i="9"/>
  <c r="EKL73" i="9"/>
  <c r="ELB73" i="9"/>
  <c r="ELR73" i="9"/>
  <c r="EMH73" i="9"/>
  <c r="EMX73" i="9"/>
  <c r="ENN73" i="9"/>
  <c r="EOD73" i="9"/>
  <c r="EOT73" i="9"/>
  <c r="EPJ73" i="9"/>
  <c r="EPZ73" i="9"/>
  <c r="EQP73" i="9"/>
  <c r="ERF73" i="9"/>
  <c r="ERV73" i="9"/>
  <c r="ESL73" i="9"/>
  <c r="ETB73" i="9"/>
  <c r="ETR73" i="9"/>
  <c r="EUH73" i="9"/>
  <c r="EUX73" i="9"/>
  <c r="EVN73" i="9"/>
  <c r="EWD73" i="9"/>
  <c r="EWT73" i="9"/>
  <c r="EXJ73" i="9"/>
  <c r="EXZ73" i="9"/>
  <c r="EYP73" i="9"/>
  <c r="EZF73" i="9"/>
  <c r="EZV73" i="9"/>
  <c r="FAL73" i="9"/>
  <c r="FBB73" i="9"/>
  <c r="FBR73" i="9"/>
  <c r="FCH73" i="9"/>
  <c r="FCT73" i="9"/>
  <c r="FDB73" i="9"/>
  <c r="FDJ73" i="9"/>
  <c r="FDR73" i="9"/>
  <c r="FDX73" i="9"/>
  <c r="FED73" i="9"/>
  <c r="FEI73" i="9"/>
  <c r="FEN73" i="9"/>
  <c r="FET73" i="9"/>
  <c r="FEY73" i="9"/>
  <c r="FFD73" i="9"/>
  <c r="FFJ73" i="9"/>
  <c r="FFO73" i="9"/>
  <c r="FFT73" i="9"/>
  <c r="FFZ73" i="9"/>
  <c r="FGE73" i="9"/>
  <c r="FGJ73" i="9"/>
  <c r="FGP73" i="9"/>
  <c r="FGU73" i="9"/>
  <c r="FGZ73" i="9"/>
  <c r="FHF73" i="9"/>
  <c r="FHK73" i="9"/>
  <c r="FHP73" i="9"/>
  <c r="FHV73" i="9"/>
  <c r="FIA73" i="9"/>
  <c r="FIF73" i="9"/>
  <c r="FIL73" i="9"/>
  <c r="FIP73" i="9"/>
  <c r="FIT73" i="9"/>
  <c r="FIX73" i="9"/>
  <c r="FJB73" i="9"/>
  <c r="FJF73" i="9"/>
  <c r="FJJ73" i="9"/>
  <c r="FJN73" i="9"/>
  <c r="FJR73" i="9"/>
  <c r="FJV73" i="9"/>
  <c r="FJZ73" i="9"/>
  <c r="FKD73" i="9"/>
  <c r="FKH73" i="9"/>
  <c r="FKL73" i="9"/>
  <c r="FKP73" i="9"/>
  <c r="FKT73" i="9"/>
  <c r="FKX73" i="9"/>
  <c r="FLB73" i="9"/>
  <c r="FLF73" i="9"/>
  <c r="FLJ73" i="9"/>
  <c r="FLN73" i="9"/>
  <c r="FLR73" i="9"/>
  <c r="FLV73" i="9"/>
  <c r="FLZ73" i="9"/>
  <c r="FMD73" i="9"/>
  <c r="FMH73" i="9"/>
  <c r="FML73" i="9"/>
  <c r="FMP73" i="9"/>
  <c r="FMT73" i="9"/>
  <c r="FMX73" i="9"/>
  <c r="FNB73" i="9"/>
  <c r="FNF73" i="9"/>
  <c r="FNJ73" i="9"/>
  <c r="FNN73" i="9"/>
  <c r="FNR73" i="9"/>
  <c r="FNV73" i="9"/>
  <c r="FNZ73" i="9"/>
  <c r="FOD73" i="9"/>
  <c r="FOH73" i="9"/>
  <c r="FOL73" i="9"/>
  <c r="FOP73" i="9"/>
  <c r="FOT73" i="9"/>
  <c r="FOX73" i="9"/>
  <c r="FPB73" i="9"/>
  <c r="FPF73" i="9"/>
  <c r="FPJ73" i="9"/>
  <c r="FPN73" i="9"/>
  <c r="FPR73" i="9"/>
  <c r="FPV73" i="9"/>
  <c r="FPZ73" i="9"/>
  <c r="FQD73" i="9"/>
  <c r="FQH73" i="9"/>
  <c r="FQL73" i="9"/>
  <c r="FQP73" i="9"/>
  <c r="FQT73" i="9"/>
  <c r="FQX73" i="9"/>
  <c r="FRB73" i="9"/>
  <c r="FRF73" i="9"/>
  <c r="FRJ73" i="9"/>
  <c r="FRN73" i="9"/>
  <c r="FRR73" i="9"/>
  <c r="FRV73" i="9"/>
  <c r="FRZ73" i="9"/>
  <c r="FSD73" i="9"/>
  <c r="FSH73" i="9"/>
  <c r="FSL73" i="9"/>
  <c r="FSP73" i="9"/>
  <c r="FST73" i="9"/>
  <c r="FSX73" i="9"/>
  <c r="FTB73" i="9"/>
  <c r="FTF73" i="9"/>
  <c r="FTJ73" i="9"/>
  <c r="FTN73" i="9"/>
  <c r="FTR73" i="9"/>
  <c r="FTV73" i="9"/>
  <c r="FTZ73" i="9"/>
  <c r="FUD73" i="9"/>
  <c r="FUH73" i="9"/>
  <c r="FUL73" i="9"/>
  <c r="FUP73" i="9"/>
  <c r="FUT73" i="9"/>
  <c r="FUX73" i="9"/>
  <c r="FVB73" i="9"/>
  <c r="FVF73" i="9"/>
  <c r="FVJ73" i="9"/>
  <c r="FVN73" i="9"/>
  <c r="FVR73" i="9"/>
  <c r="FVV73" i="9"/>
  <c r="FVZ73" i="9"/>
  <c r="FWD73" i="9"/>
  <c r="FWH73" i="9"/>
  <c r="FWL73" i="9"/>
  <c r="FWP73" i="9"/>
  <c r="FWT73" i="9"/>
  <c r="FWX73" i="9"/>
  <c r="FXB73" i="9"/>
  <c r="FXF73" i="9"/>
  <c r="FXJ73" i="9"/>
  <c r="FXN73" i="9"/>
  <c r="FXR73" i="9"/>
  <c r="FXV73" i="9"/>
  <c r="FXZ73" i="9"/>
  <c r="FYD73" i="9"/>
  <c r="FYH73" i="9"/>
  <c r="FYL73" i="9"/>
  <c r="FYP73" i="9"/>
  <c r="FYT73" i="9"/>
  <c r="FYX73" i="9"/>
  <c r="FZB73" i="9"/>
  <c r="FZF73" i="9"/>
  <c r="FZJ73" i="9"/>
  <c r="FZN73" i="9"/>
  <c r="FZR73" i="9"/>
  <c r="FZV73" i="9"/>
  <c r="FZZ73" i="9"/>
  <c r="GAD73" i="9"/>
  <c r="GAH73" i="9"/>
  <c r="GAL73" i="9"/>
  <c r="BDP73" i="9"/>
  <c r="CEO73" i="9"/>
  <c r="COK73" i="9"/>
  <c r="CYG73" i="9"/>
  <c r="DIC73" i="9"/>
  <c r="DNW73" i="9"/>
  <c r="DST73" i="9"/>
  <c r="DVF73" i="9"/>
  <c r="DXR73" i="9"/>
  <c r="EAD73" i="9"/>
  <c r="ECP73" i="9"/>
  <c r="EFB73" i="9"/>
  <c r="EHN73" i="9"/>
  <c r="EJZ73" i="9"/>
  <c r="EML73" i="9"/>
  <c r="EOX73" i="9"/>
  <c r="ERJ73" i="9"/>
  <c r="ETV73" i="9"/>
  <c r="EWH73" i="9"/>
  <c r="EYT73" i="9"/>
  <c r="FBF73" i="9"/>
  <c r="FDC73" i="9"/>
  <c r="FEE73" i="9"/>
  <c r="FEZ73" i="9"/>
  <c r="FFV73" i="9"/>
  <c r="FGQ73" i="9"/>
  <c r="FHL73" i="9"/>
  <c r="FIH73" i="9"/>
  <c r="FIY73" i="9"/>
  <c r="FJO73" i="9"/>
  <c r="FKE73" i="9"/>
  <c r="FKU73" i="9"/>
  <c r="FLK73" i="9"/>
  <c r="FMA73" i="9"/>
  <c r="FMQ73" i="9"/>
  <c r="FNG73" i="9"/>
  <c r="FNW73" i="9"/>
  <c r="FOM73" i="9"/>
  <c r="FPC73" i="9"/>
  <c r="FPS73" i="9"/>
  <c r="FQI73" i="9"/>
  <c r="FQY73" i="9"/>
  <c r="FRO73" i="9"/>
  <c r="FSE73" i="9"/>
  <c r="FSU73" i="9"/>
  <c r="FTK73" i="9"/>
  <c r="FUA73" i="9"/>
  <c r="FUQ73" i="9"/>
  <c r="FVG73" i="9"/>
  <c r="FVW73" i="9"/>
  <c r="FWM73" i="9"/>
  <c r="FXC73" i="9"/>
  <c r="FXS73" i="9"/>
  <c r="FYI73" i="9"/>
  <c r="FYY73" i="9"/>
  <c r="FZO73" i="9"/>
  <c r="GAE73" i="9"/>
  <c r="GAQ73" i="9"/>
  <c r="GAY73" i="9"/>
  <c r="GBG73" i="9"/>
  <c r="GBO73" i="9"/>
  <c r="GBW73" i="9"/>
  <c r="GCE73" i="9"/>
  <c r="GCM73" i="9"/>
  <c r="GCU73" i="9"/>
  <c r="GDC73" i="9"/>
  <c r="GDK73" i="9"/>
  <c r="GDS73" i="9"/>
  <c r="GEA73" i="9"/>
  <c r="GEI73" i="9"/>
  <c r="GEQ73" i="9"/>
  <c r="GEY73" i="9"/>
  <c r="GFG73" i="9"/>
  <c r="GFO73" i="9"/>
  <c r="GFW73" i="9"/>
  <c r="GGE73" i="9"/>
  <c r="GGM73" i="9"/>
  <c r="GGU73" i="9"/>
  <c r="GHC73" i="9"/>
  <c r="GHK73" i="9"/>
  <c r="GHS73" i="9"/>
  <c r="GIA73" i="9"/>
  <c r="GII73" i="9"/>
  <c r="GIQ73" i="9"/>
  <c r="GIY73" i="9"/>
  <c r="GJG73" i="9"/>
  <c r="GJO73" i="9"/>
  <c r="GJW73" i="9"/>
  <c r="GKE73" i="9"/>
  <c r="GKM73" i="9"/>
  <c r="GKU73" i="9"/>
  <c r="GLC73" i="9"/>
  <c r="GLK73" i="9"/>
  <c r="GLS73" i="9"/>
  <c r="GMA73" i="9"/>
  <c r="GMI73" i="9"/>
  <c r="GMQ73" i="9"/>
  <c r="GMY73" i="9"/>
  <c r="GNG73" i="9"/>
  <c r="GNO73" i="9"/>
  <c r="GNW73" i="9"/>
  <c r="GOE73" i="9"/>
  <c r="GOM73" i="9"/>
  <c r="GOU73" i="9"/>
  <c r="GPC73" i="9"/>
  <c r="GPK73" i="9"/>
  <c r="GPS73" i="9"/>
  <c r="GQA73" i="9"/>
  <c r="GQI73" i="9"/>
  <c r="GQQ73" i="9"/>
  <c r="GQY73" i="9"/>
  <c r="GRG73" i="9"/>
  <c r="GRO73" i="9"/>
  <c r="GRW73" i="9"/>
  <c r="GSE73" i="9"/>
  <c r="GSM73" i="9"/>
  <c r="GSU73" i="9"/>
  <c r="GTC73" i="9"/>
  <c r="GTK73" i="9"/>
  <c r="GTS73" i="9"/>
  <c r="GUA73" i="9"/>
  <c r="GUI73" i="9"/>
  <c r="GUQ73" i="9"/>
  <c r="GUY73" i="9"/>
  <c r="GVG73" i="9"/>
  <c r="GVO73" i="9"/>
  <c r="GVW73" i="9"/>
  <c r="GWE73" i="9"/>
  <c r="GWM73" i="9"/>
  <c r="GWU73" i="9"/>
  <c r="GXC73" i="9"/>
  <c r="GXK73" i="9"/>
  <c r="GXS73" i="9"/>
  <c r="GYA73" i="9"/>
  <c r="GYI73" i="9"/>
  <c r="GYQ73" i="9"/>
  <c r="GYY73" i="9"/>
  <c r="GZG73" i="9"/>
  <c r="GZO73" i="9"/>
  <c r="GZW73" i="9"/>
  <c r="HAE73" i="9"/>
  <c r="HAM73" i="9"/>
  <c r="HAU73" i="9"/>
  <c r="HBC73" i="9"/>
  <c r="HBK73" i="9"/>
  <c r="HBS73" i="9"/>
  <c r="HCA73" i="9"/>
  <c r="HCI73" i="9"/>
  <c r="HCQ73" i="9"/>
  <c r="HCY73" i="9"/>
  <c r="HDG73" i="9"/>
  <c r="HDO73" i="9"/>
  <c r="HDV73" i="9"/>
  <c r="HEA73" i="9"/>
  <c r="HEF73" i="9"/>
  <c r="HEL73" i="9"/>
  <c r="HEQ73" i="9"/>
  <c r="HEV73" i="9"/>
  <c r="HFB73" i="9"/>
  <c r="HFG73" i="9"/>
  <c r="HFL73" i="9"/>
  <c r="HFR73" i="9"/>
  <c r="HFW73" i="9"/>
  <c r="HGB73" i="9"/>
  <c r="HGH73" i="9"/>
  <c r="HGM73" i="9"/>
  <c r="HGR73" i="9"/>
  <c r="HGX73" i="9"/>
  <c r="HHC73" i="9"/>
  <c r="HHH73" i="9"/>
  <c r="HHN73" i="9"/>
  <c r="HHS73" i="9"/>
  <c r="HHX73" i="9"/>
  <c r="HID73" i="9"/>
  <c r="HII73" i="9"/>
  <c r="HIN73" i="9"/>
  <c r="HIT73" i="9"/>
  <c r="HIY73" i="9"/>
  <c r="HJD73" i="9"/>
  <c r="HJJ73" i="9"/>
  <c r="HJO73" i="9"/>
  <c r="HJT73" i="9"/>
  <c r="HJZ73" i="9"/>
  <c r="HKE73" i="9"/>
  <c r="HKJ73" i="9"/>
  <c r="HKP73" i="9"/>
  <c r="HKU73" i="9"/>
  <c r="HKZ73" i="9"/>
  <c r="HLF73" i="9"/>
  <c r="HLK73" i="9"/>
  <c r="HLP73" i="9"/>
  <c r="HLV73" i="9"/>
  <c r="HMA73" i="9"/>
  <c r="HMF73" i="9"/>
  <c r="HML73" i="9"/>
  <c r="HMQ73" i="9"/>
  <c r="HMV73" i="9"/>
  <c r="HNB73" i="9"/>
  <c r="HNG73" i="9"/>
  <c r="HNL73" i="9"/>
  <c r="HNR73" i="9"/>
  <c r="HNW73" i="9"/>
  <c r="HOB73" i="9"/>
  <c r="HOH73" i="9"/>
  <c r="HOM73" i="9"/>
  <c r="HOR73" i="9"/>
  <c r="HOX73" i="9"/>
  <c r="HPC73" i="9"/>
  <c r="HPH73" i="9"/>
  <c r="HPN73" i="9"/>
  <c r="HPS73" i="9"/>
  <c r="HPX73" i="9"/>
  <c r="HQD73" i="9"/>
  <c r="HQI73" i="9"/>
  <c r="HQN73" i="9"/>
  <c r="HQT73" i="9"/>
  <c r="HQY73" i="9"/>
  <c r="HRD73" i="9"/>
  <c r="HRJ73" i="9"/>
  <c r="HRO73" i="9"/>
  <c r="HRT73" i="9"/>
  <c r="HRZ73" i="9"/>
  <c r="HSE73" i="9"/>
  <c r="HSJ73" i="9"/>
  <c r="HSP73" i="9"/>
  <c r="HSU73" i="9"/>
  <c r="HSZ73" i="9"/>
  <c r="HTF73" i="9"/>
  <c r="HTK73" i="9"/>
  <c r="HTP73" i="9"/>
  <c r="HTV73" i="9"/>
  <c r="HUA73" i="9"/>
  <c r="HUF73" i="9"/>
  <c r="HUL73" i="9"/>
  <c r="HUQ73" i="9"/>
  <c r="HUV73" i="9"/>
  <c r="HVB73" i="9"/>
  <c r="HVG73" i="9"/>
  <c r="HVL73" i="9"/>
  <c r="HVR73" i="9"/>
  <c r="HVW73" i="9"/>
  <c r="HWB73" i="9"/>
  <c r="HWH73" i="9"/>
  <c r="HWM73" i="9"/>
  <c r="HWR73" i="9"/>
  <c r="HWX73" i="9"/>
  <c r="HXC73" i="9"/>
  <c r="HXH73" i="9"/>
  <c r="HXN73" i="9"/>
  <c r="HXS73" i="9"/>
  <c r="HXX73" i="9"/>
  <c r="HYD73" i="9"/>
  <c r="HYI73" i="9"/>
  <c r="HYN73" i="9"/>
  <c r="HYT73" i="9"/>
  <c r="HYY73" i="9"/>
  <c r="HZD73" i="9"/>
  <c r="HZJ73" i="9"/>
  <c r="HZO73" i="9"/>
  <c r="HZT73" i="9"/>
  <c r="HZZ73" i="9"/>
  <c r="IAE73" i="9"/>
  <c r="IAJ73" i="9"/>
  <c r="IAP73" i="9"/>
  <c r="IAU73" i="9"/>
  <c r="IAZ73" i="9"/>
  <c r="IBF73" i="9"/>
  <c r="IBK73" i="9"/>
  <c r="IBP73" i="9"/>
  <c r="IBV73" i="9"/>
  <c r="ICA73" i="9"/>
  <c r="ICF73" i="9"/>
  <c r="ICL73" i="9"/>
  <c r="ICQ73" i="9"/>
  <c r="ICV73" i="9"/>
  <c r="IDB73" i="9"/>
  <c r="IDG73" i="9"/>
  <c r="IDL73" i="9"/>
  <c r="IDR73" i="9"/>
  <c r="IDW73" i="9"/>
  <c r="IEB73" i="9"/>
  <c r="IEH73" i="9"/>
  <c r="IEM73" i="9"/>
  <c r="IER73" i="9"/>
  <c r="IEX73" i="9"/>
  <c r="IFC73" i="9"/>
  <c r="IFH73" i="9"/>
  <c r="IFN73" i="9"/>
  <c r="IFS73" i="9"/>
  <c r="IFX73" i="9"/>
  <c r="IGD73" i="9"/>
  <c r="IGI73" i="9"/>
  <c r="IGN73" i="9"/>
  <c r="IGT73" i="9"/>
  <c r="IGY73" i="9"/>
  <c r="IHD73" i="9"/>
  <c r="IHJ73" i="9"/>
  <c r="IHO73" i="9"/>
  <c r="IHT73" i="9"/>
  <c r="IHZ73" i="9"/>
  <c r="IIE73" i="9"/>
  <c r="IIJ73" i="9"/>
  <c r="IIP73" i="9"/>
  <c r="IIU73" i="9"/>
  <c r="IIZ73" i="9"/>
  <c r="IJF73" i="9"/>
  <c r="IJK73" i="9"/>
  <c r="IJP73" i="9"/>
  <c r="IJV73" i="9"/>
  <c r="IKA73" i="9"/>
  <c r="IKF73" i="9"/>
  <c r="IKL73" i="9"/>
  <c r="IKQ73" i="9"/>
  <c r="IKV73" i="9"/>
  <c r="ILB73" i="9"/>
  <c r="ILG73" i="9"/>
  <c r="ILL73" i="9"/>
  <c r="ILR73" i="9"/>
  <c r="ILW73" i="9"/>
  <c r="IMB73" i="9"/>
  <c r="IMH73" i="9"/>
  <c r="IMM73" i="9"/>
  <c r="IMR73" i="9"/>
  <c r="IMX73" i="9"/>
  <c r="INC73" i="9"/>
  <c r="INH73" i="9"/>
  <c r="INN73" i="9"/>
  <c r="INS73" i="9"/>
  <c r="INX73" i="9"/>
  <c r="IOD73" i="9"/>
  <c r="IOI73" i="9"/>
  <c r="ION73" i="9"/>
  <c r="IOT73" i="9"/>
  <c r="IOY73" i="9"/>
  <c r="IPD73" i="9"/>
  <c r="IPJ73" i="9"/>
  <c r="IPO73" i="9"/>
  <c r="IPT73" i="9"/>
  <c r="IPZ73" i="9"/>
  <c r="IQE73" i="9"/>
  <c r="IQJ73" i="9"/>
  <c r="IQP73" i="9"/>
  <c r="IQU73" i="9"/>
  <c r="IQZ73" i="9"/>
  <c r="IRF73" i="9"/>
  <c r="IRK73" i="9"/>
  <c r="IRP73" i="9"/>
  <c r="IRV73" i="9"/>
  <c r="ISA73" i="9"/>
  <c r="ISF73" i="9"/>
  <c r="ISL73" i="9"/>
  <c r="ISP73" i="9"/>
  <c r="IST73" i="9"/>
  <c r="ISX73" i="9"/>
  <c r="ITB73" i="9"/>
  <c r="ITF73" i="9"/>
  <c r="ITJ73" i="9"/>
  <c r="ITN73" i="9"/>
  <c r="ITR73" i="9"/>
  <c r="ITV73" i="9"/>
  <c r="ITZ73" i="9"/>
  <c r="IUD73" i="9"/>
  <c r="IUH73" i="9"/>
  <c r="IUL73" i="9"/>
  <c r="IUP73" i="9"/>
  <c r="IUT73" i="9"/>
  <c r="IUX73" i="9"/>
  <c r="IVB73" i="9"/>
  <c r="IVF73" i="9"/>
  <c r="IVJ73" i="9"/>
  <c r="IVN73" i="9"/>
  <c r="IVR73" i="9"/>
  <c r="IVV73" i="9"/>
  <c r="IVZ73" i="9"/>
  <c r="IWD73" i="9"/>
  <c r="IWH73" i="9"/>
  <c r="IWL73" i="9"/>
  <c r="IWP73" i="9"/>
  <c r="IWT73" i="9"/>
  <c r="IWX73" i="9"/>
  <c r="IXB73" i="9"/>
  <c r="IXF73" i="9"/>
  <c r="IXJ73" i="9"/>
  <c r="IXN73" i="9"/>
  <c r="IXR73" i="9"/>
  <c r="IXV73" i="9"/>
  <c r="IXZ73" i="9"/>
  <c r="IYD73" i="9"/>
  <c r="IYH73" i="9"/>
  <c r="IYL73" i="9"/>
  <c r="IYP73" i="9"/>
  <c r="IYT73" i="9"/>
  <c r="IYX73" i="9"/>
  <c r="IZB73" i="9"/>
  <c r="IZF73" i="9"/>
  <c r="IZJ73" i="9"/>
  <c r="IZN73" i="9"/>
  <c r="IZR73" i="9"/>
  <c r="IZV73" i="9"/>
  <c r="IZZ73" i="9"/>
  <c r="JAD73" i="9"/>
  <c r="JAH73" i="9"/>
  <c r="JAL73" i="9"/>
  <c r="JAP73" i="9"/>
  <c r="JAT73" i="9"/>
  <c r="JAX73" i="9"/>
  <c r="JBB73" i="9"/>
  <c r="JBF73" i="9"/>
  <c r="JBJ73" i="9"/>
  <c r="JBN73" i="9"/>
  <c r="JBR73" i="9"/>
  <c r="JBV73" i="9"/>
  <c r="JBZ73" i="9"/>
  <c r="JCD73" i="9"/>
  <c r="JCH73" i="9"/>
  <c r="JCL73" i="9"/>
  <c r="JCP73" i="9"/>
  <c r="JCT73" i="9"/>
  <c r="JCX73" i="9"/>
  <c r="JDB73" i="9"/>
  <c r="JDF73" i="9"/>
  <c r="JDJ73" i="9"/>
  <c r="JDN73" i="9"/>
  <c r="JDR73" i="9"/>
  <c r="JDV73" i="9"/>
  <c r="JDZ73" i="9"/>
  <c r="JED73" i="9"/>
  <c r="JEH73" i="9"/>
  <c r="JEL73" i="9"/>
  <c r="JEP73" i="9"/>
  <c r="JET73" i="9"/>
  <c r="JEX73" i="9"/>
  <c r="JFB73" i="9"/>
  <c r="JFF73" i="9"/>
  <c r="JFJ73" i="9"/>
  <c r="JFN73" i="9"/>
  <c r="JFR73" i="9"/>
  <c r="JFV73" i="9"/>
  <c r="JFZ73" i="9"/>
  <c r="JGD73" i="9"/>
  <c r="JGH73" i="9"/>
  <c r="JGL73" i="9"/>
  <c r="JGP73" i="9"/>
  <c r="JGT73" i="9"/>
  <c r="JGX73" i="9"/>
  <c r="JHB73" i="9"/>
  <c r="JHF73" i="9"/>
  <c r="JHJ73" i="9"/>
  <c r="JHN73" i="9"/>
  <c r="JHR73" i="9"/>
  <c r="JHV73" i="9"/>
  <c r="JHZ73" i="9"/>
  <c r="JID73" i="9"/>
  <c r="JIH73" i="9"/>
  <c r="JIL73" i="9"/>
  <c r="JIP73" i="9"/>
  <c r="JIT73" i="9"/>
  <c r="JIX73" i="9"/>
  <c r="JJB73" i="9"/>
  <c r="JJF73" i="9"/>
  <c r="JJJ73" i="9"/>
  <c r="JJN73" i="9"/>
  <c r="JJR73" i="9"/>
  <c r="JJV73" i="9"/>
  <c r="JJZ73" i="9"/>
  <c r="JKD73" i="9"/>
  <c r="JKH73" i="9"/>
  <c r="JKL73" i="9"/>
  <c r="JKP73" i="9"/>
  <c r="JKT73" i="9"/>
  <c r="JKX73" i="9"/>
  <c r="JLB73" i="9"/>
  <c r="JLF73" i="9"/>
  <c r="JLJ73" i="9"/>
  <c r="JLN73" i="9"/>
  <c r="JLR73" i="9"/>
  <c r="JLV73" i="9"/>
  <c r="JLZ73" i="9"/>
  <c r="JMD73" i="9"/>
  <c r="JMH73" i="9"/>
  <c r="JML73" i="9"/>
  <c r="JMP73" i="9"/>
  <c r="JMT73" i="9"/>
  <c r="JMX73" i="9"/>
  <c r="JNB73" i="9"/>
  <c r="JNF73" i="9"/>
  <c r="JNJ73" i="9"/>
  <c r="JNN73" i="9"/>
  <c r="JNR73" i="9"/>
  <c r="JNV73" i="9"/>
  <c r="JNZ73" i="9"/>
  <c r="JOD73" i="9"/>
  <c r="JOH73" i="9"/>
  <c r="JOL73" i="9"/>
  <c r="JOP73" i="9"/>
  <c r="JOT73" i="9"/>
  <c r="JOX73" i="9"/>
  <c r="JPB73" i="9"/>
  <c r="JPF73" i="9"/>
  <c r="JPJ73" i="9"/>
  <c r="JPN73" i="9"/>
  <c r="JPR73" i="9"/>
  <c r="JPV73" i="9"/>
  <c r="JPZ73" i="9"/>
  <c r="JQD73" i="9"/>
  <c r="JQH73" i="9"/>
  <c r="JQL73" i="9"/>
  <c r="JQP73" i="9"/>
  <c r="JQT73" i="9"/>
  <c r="JQX73" i="9"/>
  <c r="JRB73" i="9"/>
  <c r="JRF73" i="9"/>
  <c r="JRJ73" i="9"/>
  <c r="JRN73" i="9"/>
  <c r="JRR73" i="9"/>
  <c r="JRV73" i="9"/>
  <c r="JRZ73" i="9"/>
  <c r="JSD73" i="9"/>
  <c r="JSH73" i="9"/>
  <c r="JSL73" i="9"/>
  <c r="JSP73" i="9"/>
  <c r="JST73" i="9"/>
  <c r="JSX73" i="9"/>
  <c r="JTB73" i="9"/>
  <c r="JTF73" i="9"/>
  <c r="JTJ73" i="9"/>
  <c r="JTN73" i="9"/>
  <c r="JTR73" i="9"/>
  <c r="JTV73" i="9"/>
  <c r="JTZ73" i="9"/>
  <c r="JUD73" i="9"/>
  <c r="JUH73" i="9"/>
  <c r="JUL73" i="9"/>
  <c r="JUP73" i="9"/>
  <c r="JUT73" i="9"/>
  <c r="JUX73" i="9"/>
  <c r="JVB73" i="9"/>
  <c r="JVF73" i="9"/>
  <c r="JVJ73" i="9"/>
  <c r="JVN73" i="9"/>
  <c r="JVR73" i="9"/>
  <c r="JVV73" i="9"/>
  <c r="JVZ73" i="9"/>
  <c r="JWD73" i="9"/>
  <c r="JWH73" i="9"/>
  <c r="JWL73" i="9"/>
  <c r="JWP73" i="9"/>
  <c r="JWT73" i="9"/>
  <c r="JWX73" i="9"/>
  <c r="JXB73" i="9"/>
  <c r="JXF73" i="9"/>
  <c r="JXJ73" i="9"/>
  <c r="JXN73" i="9"/>
  <c r="JXR73" i="9"/>
  <c r="JXV73" i="9"/>
  <c r="JXZ73" i="9"/>
  <c r="JYD73" i="9"/>
  <c r="JYH73" i="9"/>
  <c r="JYL73" i="9"/>
  <c r="JYP73" i="9"/>
  <c r="JYT73" i="9"/>
  <c r="JYX73" i="9"/>
  <c r="JZB73" i="9"/>
  <c r="JZF73" i="9"/>
  <c r="JZJ73" i="9"/>
  <c r="JZN73" i="9"/>
  <c r="JZR73" i="9"/>
  <c r="JZV73" i="9"/>
  <c r="JZZ73" i="9"/>
  <c r="KAD73" i="9"/>
  <c r="KAH73" i="9"/>
  <c r="KAL73" i="9"/>
  <c r="KAP73" i="9"/>
  <c r="KAT73" i="9"/>
  <c r="KAX73" i="9"/>
  <c r="KBB73" i="9"/>
  <c r="KBF73" i="9"/>
  <c r="KBJ73" i="9"/>
  <c r="KBN73" i="9"/>
  <c r="KBR73" i="9"/>
  <c r="KBV73" i="9"/>
  <c r="KBZ73" i="9"/>
  <c r="KCD73" i="9"/>
  <c r="KCH73" i="9"/>
  <c r="KCL73" i="9"/>
  <c r="KCP73" i="9"/>
  <c r="KCT73" i="9"/>
  <c r="KCX73" i="9"/>
  <c r="KDB73" i="9"/>
  <c r="KDF73" i="9"/>
  <c r="KDJ73" i="9"/>
  <c r="KDN73" i="9"/>
  <c r="KDR73" i="9"/>
  <c r="KDV73" i="9"/>
  <c r="KDZ73" i="9"/>
  <c r="KED73" i="9"/>
  <c r="KEH73" i="9"/>
  <c r="KEL73" i="9"/>
  <c r="KEP73" i="9"/>
  <c r="KET73" i="9"/>
  <c r="KEX73" i="9"/>
  <c r="KFB73" i="9"/>
  <c r="KFF73" i="9"/>
  <c r="KFJ73" i="9"/>
  <c r="KFN73" i="9"/>
  <c r="KFR73" i="9"/>
  <c r="KFV73" i="9"/>
  <c r="KFZ73" i="9"/>
  <c r="KGD73" i="9"/>
  <c r="KGH73" i="9"/>
  <c r="KGL73" i="9"/>
  <c r="KGP73" i="9"/>
  <c r="KGT73" i="9"/>
  <c r="KGX73" i="9"/>
  <c r="KHB73" i="9"/>
  <c r="KHF73" i="9"/>
  <c r="KHJ73" i="9"/>
  <c r="KHN73" i="9"/>
  <c r="KHR73" i="9"/>
  <c r="KHV73" i="9"/>
  <c r="KHZ73" i="9"/>
  <c r="KID73" i="9"/>
  <c r="KIH73" i="9"/>
  <c r="KIL73" i="9"/>
  <c r="KIP73" i="9"/>
  <c r="KIT73" i="9"/>
  <c r="KIX73" i="9"/>
  <c r="KJB73" i="9"/>
  <c r="KJF73" i="9"/>
  <c r="KJJ73" i="9"/>
  <c r="KJN73" i="9"/>
  <c r="KJR73" i="9"/>
  <c r="KJV73" i="9"/>
  <c r="KJZ73" i="9"/>
  <c r="KKD73" i="9"/>
  <c r="KKH73" i="9"/>
  <c r="KKL73" i="9"/>
  <c r="KKP73" i="9"/>
  <c r="KKT73" i="9"/>
  <c r="KKX73" i="9"/>
  <c r="KLB73" i="9"/>
  <c r="KLF73" i="9"/>
  <c r="KLJ73" i="9"/>
  <c r="KLN73" i="9"/>
  <c r="KLR73" i="9"/>
  <c r="KLV73" i="9"/>
  <c r="KLZ73" i="9"/>
  <c r="KMD73" i="9"/>
  <c r="KMH73" i="9"/>
  <c r="KML73" i="9"/>
  <c r="KMP73" i="9"/>
  <c r="KMT73" i="9"/>
  <c r="KMX73" i="9"/>
  <c r="KNB73" i="9"/>
  <c r="KNF73" i="9"/>
  <c r="KNJ73" i="9"/>
  <c r="KNN73" i="9"/>
  <c r="KNR73" i="9"/>
  <c r="KNV73" i="9"/>
  <c r="KNZ73" i="9"/>
  <c r="KOD73" i="9"/>
  <c r="KOH73" i="9"/>
  <c r="KOL73" i="9"/>
  <c r="KOP73" i="9"/>
  <c r="KOT73" i="9"/>
  <c r="KOX73" i="9"/>
  <c r="KPB73" i="9"/>
  <c r="KPF73" i="9"/>
  <c r="KPJ73" i="9"/>
  <c r="KPN73" i="9"/>
  <c r="KPR73" i="9"/>
  <c r="KPV73" i="9"/>
  <c r="KPZ73" i="9"/>
  <c r="KQD73" i="9"/>
  <c r="KQH73" i="9"/>
  <c r="KQL73" i="9"/>
  <c r="KQP73" i="9"/>
  <c r="KQT73" i="9"/>
  <c r="KQX73" i="9"/>
  <c r="KRB73" i="9"/>
  <c r="KRF73" i="9"/>
  <c r="KRJ73" i="9"/>
  <c r="BNL73" i="9"/>
  <c r="CHA73" i="9"/>
  <c r="CQW73" i="9"/>
  <c r="DAS73" i="9"/>
  <c r="DKE73" i="9"/>
  <c r="DPC73" i="9"/>
  <c r="DTJ73" i="9"/>
  <c r="DVV73" i="9"/>
  <c r="DYH73" i="9"/>
  <c r="EAT73" i="9"/>
  <c r="EDF73" i="9"/>
  <c r="EFR73" i="9"/>
  <c r="EID73" i="9"/>
  <c r="EKP73" i="9"/>
  <c r="ENB73" i="9"/>
  <c r="EPN73" i="9"/>
  <c r="ERZ73" i="9"/>
  <c r="EUL73" i="9"/>
  <c r="EWX73" i="9"/>
  <c r="EZJ73" i="9"/>
  <c r="FBV73" i="9"/>
  <c r="FDK73" i="9"/>
  <c r="FEJ73" i="9"/>
  <c r="FFF73" i="9"/>
  <c r="FGA73" i="9"/>
  <c r="FGV73" i="9"/>
  <c r="FHR73" i="9"/>
  <c r="FIM73" i="9"/>
  <c r="FJC73" i="9"/>
  <c r="FJS73" i="9"/>
  <c r="FKI73" i="9"/>
  <c r="FKY73" i="9"/>
  <c r="FLO73" i="9"/>
  <c r="FME73" i="9"/>
  <c r="FMU73" i="9"/>
  <c r="FNK73" i="9"/>
  <c r="FOA73" i="9"/>
  <c r="FOQ73" i="9"/>
  <c r="FPG73" i="9"/>
  <c r="FPW73" i="9"/>
  <c r="FQM73" i="9"/>
  <c r="FRC73" i="9"/>
  <c r="FRS73" i="9"/>
  <c r="FSI73" i="9"/>
  <c r="FSY73" i="9"/>
  <c r="FTO73" i="9"/>
  <c r="FUE73" i="9"/>
  <c r="FUU73" i="9"/>
  <c r="FVK73" i="9"/>
  <c r="FWA73" i="9"/>
  <c r="FWQ73" i="9"/>
  <c r="FXG73" i="9"/>
  <c r="FXW73" i="9"/>
  <c r="FYM73" i="9"/>
  <c r="FZC73" i="9"/>
  <c r="FZS73" i="9"/>
  <c r="GAI73" i="9"/>
  <c r="GAT73" i="9"/>
  <c r="GBB73" i="9"/>
  <c r="GBJ73" i="9"/>
  <c r="GBR73" i="9"/>
  <c r="GBZ73" i="9"/>
  <c r="GCH73" i="9"/>
  <c r="GCP73" i="9"/>
  <c r="GCX73" i="9"/>
  <c r="GDF73" i="9"/>
  <c r="GDN73" i="9"/>
  <c r="GDV73" i="9"/>
  <c r="GED73" i="9"/>
  <c r="GEL73" i="9"/>
  <c r="GET73" i="9"/>
  <c r="GFB73" i="9"/>
  <c r="GFJ73" i="9"/>
  <c r="GFR73" i="9"/>
  <c r="GFZ73" i="9"/>
  <c r="GGH73" i="9"/>
  <c r="GGP73" i="9"/>
  <c r="GGX73" i="9"/>
  <c r="GHF73" i="9"/>
  <c r="GHN73" i="9"/>
  <c r="GHV73" i="9"/>
  <c r="GID73" i="9"/>
  <c r="GIL73" i="9"/>
  <c r="GIT73" i="9"/>
  <c r="GJB73" i="9"/>
  <c r="GJJ73" i="9"/>
  <c r="GJR73" i="9"/>
  <c r="GJZ73" i="9"/>
  <c r="GKH73" i="9"/>
  <c r="GKP73" i="9"/>
  <c r="GKX73" i="9"/>
  <c r="GLF73" i="9"/>
  <c r="GLN73" i="9"/>
  <c r="GLV73" i="9"/>
  <c r="GMD73" i="9"/>
  <c r="GML73" i="9"/>
  <c r="GMT73" i="9"/>
  <c r="GNB73" i="9"/>
  <c r="GNJ73" i="9"/>
  <c r="GNR73" i="9"/>
  <c r="GNZ73" i="9"/>
  <c r="GOH73" i="9"/>
  <c r="GOP73" i="9"/>
  <c r="GOX73" i="9"/>
  <c r="GPF73" i="9"/>
  <c r="GPN73" i="9"/>
  <c r="GPV73" i="9"/>
  <c r="GQD73" i="9"/>
  <c r="GQL73" i="9"/>
  <c r="GQT73" i="9"/>
  <c r="GRB73" i="9"/>
  <c r="GRJ73" i="9"/>
  <c r="GRR73" i="9"/>
  <c r="GRZ73" i="9"/>
  <c r="GSH73" i="9"/>
  <c r="GSP73" i="9"/>
  <c r="GSX73" i="9"/>
  <c r="GTF73" i="9"/>
  <c r="GTN73" i="9"/>
  <c r="GTV73" i="9"/>
  <c r="GUD73" i="9"/>
  <c r="GUL73" i="9"/>
  <c r="GUT73" i="9"/>
  <c r="GVB73" i="9"/>
  <c r="GVJ73" i="9"/>
  <c r="GVR73" i="9"/>
  <c r="GVZ73" i="9"/>
  <c r="GWH73" i="9"/>
  <c r="GWP73" i="9"/>
  <c r="GWX73" i="9"/>
  <c r="GXF73" i="9"/>
  <c r="GXN73" i="9"/>
  <c r="GXV73" i="9"/>
  <c r="GYD73" i="9"/>
  <c r="GYL73" i="9"/>
  <c r="GYT73" i="9"/>
  <c r="GZB73" i="9"/>
  <c r="GZJ73" i="9"/>
  <c r="GZR73" i="9"/>
  <c r="GZZ73" i="9"/>
  <c r="HAH73" i="9"/>
  <c r="HAP73" i="9"/>
  <c r="HAX73" i="9"/>
  <c r="HBF73" i="9"/>
  <c r="HBN73" i="9"/>
  <c r="HBV73" i="9"/>
  <c r="HCD73" i="9"/>
  <c r="HCL73" i="9"/>
  <c r="HCT73" i="9"/>
  <c r="HDB73" i="9"/>
  <c r="HDJ73" i="9"/>
  <c r="HDR73" i="9"/>
  <c r="HDW73" i="9"/>
  <c r="HEB73" i="9"/>
  <c r="HEH73" i="9"/>
  <c r="HEM73" i="9"/>
  <c r="HER73" i="9"/>
  <c r="HEX73" i="9"/>
  <c r="HFC73" i="9"/>
  <c r="HFH73" i="9"/>
  <c r="HFN73" i="9"/>
  <c r="HFS73" i="9"/>
  <c r="HFX73" i="9"/>
  <c r="HGD73" i="9"/>
  <c r="HGI73" i="9"/>
  <c r="HGN73" i="9"/>
  <c r="HGT73" i="9"/>
  <c r="HGY73" i="9"/>
  <c r="HHD73" i="9"/>
  <c r="HHJ73" i="9"/>
  <c r="HHO73" i="9"/>
  <c r="HHT73" i="9"/>
  <c r="HHZ73" i="9"/>
  <c r="HIE73" i="9"/>
  <c r="HIJ73" i="9"/>
  <c r="HIP73" i="9"/>
  <c r="HIU73" i="9"/>
  <c r="HIZ73" i="9"/>
  <c r="HJF73" i="9"/>
  <c r="HJK73" i="9"/>
  <c r="HJP73" i="9"/>
  <c r="HJV73" i="9"/>
  <c r="HKA73" i="9"/>
  <c r="HKF73" i="9"/>
  <c r="HKL73" i="9"/>
  <c r="HKQ73" i="9"/>
  <c r="HKV73" i="9"/>
  <c r="HLB73" i="9"/>
  <c r="HLG73" i="9"/>
  <c r="HLL73" i="9"/>
  <c r="HLR73" i="9"/>
  <c r="HLW73" i="9"/>
  <c r="HMB73" i="9"/>
  <c r="HMH73" i="9"/>
  <c r="HMM73" i="9"/>
  <c r="HMR73" i="9"/>
  <c r="HMX73" i="9"/>
  <c r="HNC73" i="9"/>
  <c r="HNH73" i="9"/>
  <c r="HNN73" i="9"/>
  <c r="HNS73" i="9"/>
  <c r="HNX73" i="9"/>
  <c r="HOD73" i="9"/>
  <c r="HOI73" i="9"/>
  <c r="HON73" i="9"/>
  <c r="HOT73" i="9"/>
  <c r="HOY73" i="9"/>
  <c r="HPD73" i="9"/>
  <c r="HPJ73" i="9"/>
  <c r="HPO73" i="9"/>
  <c r="HPT73" i="9"/>
  <c r="HPZ73" i="9"/>
  <c r="HQE73" i="9"/>
  <c r="HQJ73" i="9"/>
  <c r="HQP73" i="9"/>
  <c r="HQU73" i="9"/>
  <c r="HQZ73" i="9"/>
  <c r="HRF73" i="9"/>
  <c r="HRK73" i="9"/>
  <c r="HRP73" i="9"/>
  <c r="HRV73" i="9"/>
  <c r="HSA73" i="9"/>
  <c r="HSF73" i="9"/>
  <c r="HSL73" i="9"/>
  <c r="HSQ73" i="9"/>
  <c r="HSV73" i="9"/>
  <c r="HTB73" i="9"/>
  <c r="HTG73" i="9"/>
  <c r="HTL73" i="9"/>
  <c r="HTR73" i="9"/>
  <c r="HTW73" i="9"/>
  <c r="HUB73" i="9"/>
  <c r="HUH73" i="9"/>
  <c r="HUM73" i="9"/>
  <c r="HUR73" i="9"/>
  <c r="HUX73" i="9"/>
  <c r="HVC73" i="9"/>
  <c r="HVH73" i="9"/>
  <c r="HVN73" i="9"/>
  <c r="HVS73" i="9"/>
  <c r="HVX73" i="9"/>
  <c r="HWD73" i="9"/>
  <c r="HWI73" i="9"/>
  <c r="HWN73" i="9"/>
  <c r="HWT73" i="9"/>
  <c r="HWY73" i="9"/>
  <c r="HXD73" i="9"/>
  <c r="HXJ73" i="9"/>
  <c r="HXO73" i="9"/>
  <c r="HXT73" i="9"/>
  <c r="HXZ73" i="9"/>
  <c r="HYE73" i="9"/>
  <c r="HYJ73" i="9"/>
  <c r="HYP73" i="9"/>
  <c r="HYU73" i="9"/>
  <c r="HYZ73" i="9"/>
  <c r="HZF73" i="9"/>
  <c r="HZK73" i="9"/>
  <c r="HZP73" i="9"/>
  <c r="HZV73" i="9"/>
  <c r="IAA73" i="9"/>
  <c r="IAF73" i="9"/>
  <c r="IAL73" i="9"/>
  <c r="IAQ73" i="9"/>
  <c r="IAV73" i="9"/>
  <c r="IBB73" i="9"/>
  <c r="IBG73" i="9"/>
  <c r="IBL73" i="9"/>
  <c r="IBR73" i="9"/>
  <c r="IBW73" i="9"/>
  <c r="ICB73" i="9"/>
  <c r="ICH73" i="9"/>
  <c r="ICM73" i="9"/>
  <c r="ICR73" i="9"/>
  <c r="ICX73" i="9"/>
  <c r="IDC73" i="9"/>
  <c r="IDH73" i="9"/>
  <c r="IDN73" i="9"/>
  <c r="IDS73" i="9"/>
  <c r="IDX73" i="9"/>
  <c r="IED73" i="9"/>
  <c r="IEI73" i="9"/>
  <c r="IEN73" i="9"/>
  <c r="IET73" i="9"/>
  <c r="IEY73" i="9"/>
  <c r="IFD73" i="9"/>
  <c r="IFJ73" i="9"/>
  <c r="IFO73" i="9"/>
  <c r="IFT73" i="9"/>
  <c r="IFZ73" i="9"/>
  <c r="IGE73" i="9"/>
  <c r="IGJ73" i="9"/>
  <c r="IGP73" i="9"/>
  <c r="IGU73" i="9"/>
  <c r="IGZ73" i="9"/>
  <c r="IHF73" i="9"/>
  <c r="IHK73" i="9"/>
  <c r="IHP73" i="9"/>
  <c r="IHV73" i="9"/>
  <c r="IIA73" i="9"/>
  <c r="IIF73" i="9"/>
  <c r="IIL73" i="9"/>
  <c r="IIQ73" i="9"/>
  <c r="IIV73" i="9"/>
  <c r="IJB73" i="9"/>
  <c r="IJG73" i="9"/>
  <c r="IJL73" i="9"/>
  <c r="IJR73" i="9"/>
  <c r="IJW73" i="9"/>
  <c r="IKB73" i="9"/>
  <c r="IKH73" i="9"/>
  <c r="IKM73" i="9"/>
  <c r="IKR73" i="9"/>
  <c r="IKX73" i="9"/>
  <c r="ILC73" i="9"/>
  <c r="ILH73" i="9"/>
  <c r="ILN73" i="9"/>
  <c r="ILS73" i="9"/>
  <c r="ILX73" i="9"/>
  <c r="IMD73" i="9"/>
  <c r="IMI73" i="9"/>
  <c r="IMN73" i="9"/>
  <c r="IMT73" i="9"/>
  <c r="IMY73" i="9"/>
  <c r="IND73" i="9"/>
  <c r="INJ73" i="9"/>
  <c r="INO73" i="9"/>
  <c r="INT73" i="9"/>
  <c r="INZ73" i="9"/>
  <c r="IOE73" i="9"/>
  <c r="IOJ73" i="9"/>
  <c r="IOP73" i="9"/>
  <c r="IOU73" i="9"/>
  <c r="IOZ73" i="9"/>
  <c r="IPF73" i="9"/>
  <c r="IPK73" i="9"/>
  <c r="IPP73" i="9"/>
  <c r="IPV73" i="9"/>
  <c r="IQA73" i="9"/>
  <c r="IQF73" i="9"/>
  <c r="IQL73" i="9"/>
  <c r="IQQ73" i="9"/>
  <c r="IQV73" i="9"/>
  <c r="IRB73" i="9"/>
  <c r="IRG73" i="9"/>
  <c r="IRL73" i="9"/>
  <c r="IRR73" i="9"/>
  <c r="IRW73" i="9"/>
  <c r="ISB73" i="9"/>
  <c r="ISH73" i="9"/>
  <c r="ISM73" i="9"/>
  <c r="ISQ73" i="9"/>
  <c r="ISU73" i="9"/>
  <c r="ISY73" i="9"/>
  <c r="ITC73" i="9"/>
  <c r="ITG73" i="9"/>
  <c r="ITK73" i="9"/>
  <c r="ITO73" i="9"/>
  <c r="ITS73" i="9"/>
  <c r="ITW73" i="9"/>
  <c r="IUA73" i="9"/>
  <c r="IUE73" i="9"/>
  <c r="IUI73" i="9"/>
  <c r="IUM73" i="9"/>
  <c r="IUQ73" i="9"/>
  <c r="IUU73" i="9"/>
  <c r="IUY73" i="9"/>
  <c r="IVC73" i="9"/>
  <c r="IVG73" i="9"/>
  <c r="IVK73" i="9"/>
  <c r="IVO73" i="9"/>
  <c r="IVS73" i="9"/>
  <c r="IVW73" i="9"/>
  <c r="IWA73" i="9"/>
  <c r="IWE73" i="9"/>
  <c r="IWI73" i="9"/>
  <c r="IWM73" i="9"/>
  <c r="IWQ73" i="9"/>
  <c r="IWU73" i="9"/>
  <c r="IWY73" i="9"/>
  <c r="IXC73" i="9"/>
  <c r="IXG73" i="9"/>
  <c r="IXK73" i="9"/>
  <c r="IXO73" i="9"/>
  <c r="IXS73" i="9"/>
  <c r="IXW73" i="9"/>
  <c r="IYA73" i="9"/>
  <c r="IYE73" i="9"/>
  <c r="IYI73" i="9"/>
  <c r="IYM73" i="9"/>
  <c r="IYQ73" i="9"/>
  <c r="IYU73" i="9"/>
  <c r="IYY73" i="9"/>
  <c r="IZC73" i="9"/>
  <c r="IZG73" i="9"/>
  <c r="IZK73" i="9"/>
  <c r="IZO73" i="9"/>
  <c r="IZS73" i="9"/>
  <c r="IZW73" i="9"/>
  <c r="JAA73" i="9"/>
  <c r="JAE73" i="9"/>
  <c r="JAI73" i="9"/>
  <c r="JAM73" i="9"/>
  <c r="JAQ73" i="9"/>
  <c r="JAU73" i="9"/>
  <c r="JAY73" i="9"/>
  <c r="JBC73" i="9"/>
  <c r="JBG73" i="9"/>
  <c r="JBK73" i="9"/>
  <c r="JBO73" i="9"/>
  <c r="JBS73" i="9"/>
  <c r="JBW73" i="9"/>
  <c r="JCA73" i="9"/>
  <c r="JCE73" i="9"/>
  <c r="JCI73" i="9"/>
  <c r="JCM73" i="9"/>
  <c r="JCQ73" i="9"/>
  <c r="JCU73" i="9"/>
  <c r="JCY73" i="9"/>
  <c r="JDC73" i="9"/>
  <c r="JDG73" i="9"/>
  <c r="JDK73" i="9"/>
  <c r="JDO73" i="9"/>
  <c r="JDS73" i="9"/>
  <c r="JDW73" i="9"/>
  <c r="JEA73" i="9"/>
  <c r="JEE73" i="9"/>
  <c r="JEI73" i="9"/>
  <c r="JEM73" i="9"/>
  <c r="JEQ73" i="9"/>
  <c r="JEU73" i="9"/>
  <c r="JEY73" i="9"/>
  <c r="JFC73" i="9"/>
  <c r="JFG73" i="9"/>
  <c r="JFK73" i="9"/>
  <c r="JFO73" i="9"/>
  <c r="JFS73" i="9"/>
  <c r="JFW73" i="9"/>
  <c r="JGA73" i="9"/>
  <c r="JGE73" i="9"/>
  <c r="JGI73" i="9"/>
  <c r="JGM73" i="9"/>
  <c r="JGQ73" i="9"/>
  <c r="JGU73" i="9"/>
  <c r="JGY73" i="9"/>
  <c r="JHC73" i="9"/>
  <c r="JHG73" i="9"/>
  <c r="JHK73" i="9"/>
  <c r="JHO73" i="9"/>
  <c r="JHS73" i="9"/>
  <c r="JHW73" i="9"/>
  <c r="JIA73" i="9"/>
  <c r="JIE73" i="9"/>
  <c r="JII73" i="9"/>
  <c r="JIM73" i="9"/>
  <c r="JIQ73" i="9"/>
  <c r="JIU73" i="9"/>
  <c r="JIY73" i="9"/>
  <c r="JJC73" i="9"/>
  <c r="JJG73" i="9"/>
  <c r="JJK73" i="9"/>
  <c r="JJO73" i="9"/>
  <c r="JJS73" i="9"/>
  <c r="JJW73" i="9"/>
  <c r="JKA73" i="9"/>
  <c r="JKE73" i="9"/>
  <c r="JKI73" i="9"/>
  <c r="JKM73" i="9"/>
  <c r="JKQ73" i="9"/>
  <c r="JKU73" i="9"/>
  <c r="JKY73" i="9"/>
  <c r="JLC73" i="9"/>
  <c r="JLG73" i="9"/>
  <c r="JLK73" i="9"/>
  <c r="JLO73" i="9"/>
  <c r="JLS73" i="9"/>
  <c r="JLW73" i="9"/>
  <c r="JMA73" i="9"/>
  <c r="JME73" i="9"/>
  <c r="JMI73" i="9"/>
  <c r="JMM73" i="9"/>
  <c r="JMQ73" i="9"/>
  <c r="JMU73" i="9"/>
  <c r="JMY73" i="9"/>
  <c r="JNC73" i="9"/>
  <c r="JNG73" i="9"/>
  <c r="JNK73" i="9"/>
  <c r="JNO73" i="9"/>
  <c r="JNS73" i="9"/>
  <c r="JNW73" i="9"/>
  <c r="JOA73" i="9"/>
  <c r="BVP73" i="9"/>
  <c r="CTI73" i="9"/>
  <c r="DLK73" i="9"/>
  <c r="DTZ73" i="9"/>
  <c r="DYX73" i="9"/>
  <c r="EDV73" i="9"/>
  <c r="EIT73" i="9"/>
  <c r="ENR73" i="9"/>
  <c r="ESP73" i="9"/>
  <c r="EXN73" i="9"/>
  <c r="FCL73" i="9"/>
  <c r="FEP73" i="9"/>
  <c r="FGF73" i="9"/>
  <c r="FHW73" i="9"/>
  <c r="FJG73" i="9"/>
  <c r="FKM73" i="9"/>
  <c r="FLS73" i="9"/>
  <c r="FMY73" i="9"/>
  <c r="FOE73" i="9"/>
  <c r="FPK73" i="9"/>
  <c r="FQQ73" i="9"/>
  <c r="FRW73" i="9"/>
  <c r="FTC73" i="9"/>
  <c r="FUI73" i="9"/>
  <c r="FVO73" i="9"/>
  <c r="FWU73" i="9"/>
  <c r="FYA73" i="9"/>
  <c r="FZG73" i="9"/>
  <c r="GAM73" i="9"/>
  <c r="GBC73" i="9"/>
  <c r="GBS73" i="9"/>
  <c r="GCI73" i="9"/>
  <c r="GCY73" i="9"/>
  <c r="GDO73" i="9"/>
  <c r="GEE73" i="9"/>
  <c r="GEU73" i="9"/>
  <c r="GFK73" i="9"/>
  <c r="GGA73" i="9"/>
  <c r="GGQ73" i="9"/>
  <c r="GHG73" i="9"/>
  <c r="GHW73" i="9"/>
  <c r="GIM73" i="9"/>
  <c r="GJC73" i="9"/>
  <c r="GJS73" i="9"/>
  <c r="GKI73" i="9"/>
  <c r="GKY73" i="9"/>
  <c r="GLO73" i="9"/>
  <c r="GME73" i="9"/>
  <c r="GMU73" i="9"/>
  <c r="GNK73" i="9"/>
  <c r="GOA73" i="9"/>
  <c r="GOQ73" i="9"/>
  <c r="GPG73" i="9"/>
  <c r="GPW73" i="9"/>
  <c r="GQM73" i="9"/>
  <c r="GRC73" i="9"/>
  <c r="GRS73" i="9"/>
  <c r="GSI73" i="9"/>
  <c r="GSY73" i="9"/>
  <c r="GTO73" i="9"/>
  <c r="GUE73" i="9"/>
  <c r="GUU73" i="9"/>
  <c r="GVK73" i="9"/>
  <c r="GWA73" i="9"/>
  <c r="GWQ73" i="9"/>
  <c r="GXG73" i="9"/>
  <c r="GXW73" i="9"/>
  <c r="GYM73" i="9"/>
  <c r="GZC73" i="9"/>
  <c r="GZS73" i="9"/>
  <c r="HAI73" i="9"/>
  <c r="HAY73" i="9"/>
  <c r="HBO73" i="9"/>
  <c r="HCE73" i="9"/>
  <c r="HCU73" i="9"/>
  <c r="HDK73" i="9"/>
  <c r="HDX73" i="9"/>
  <c r="HEI73" i="9"/>
  <c r="HET73" i="9"/>
  <c r="HFD73" i="9"/>
  <c r="HFO73" i="9"/>
  <c r="HFZ73" i="9"/>
  <c r="HGJ73" i="9"/>
  <c r="HGU73" i="9"/>
  <c r="HHF73" i="9"/>
  <c r="HHP73" i="9"/>
  <c r="HIA73" i="9"/>
  <c r="HIL73" i="9"/>
  <c r="HIV73" i="9"/>
  <c r="HJG73" i="9"/>
  <c r="HJR73" i="9"/>
  <c r="HKB73" i="9"/>
  <c r="HKM73" i="9"/>
  <c r="HKX73" i="9"/>
  <c r="HLH73" i="9"/>
  <c r="HLS73" i="9"/>
  <c r="HMD73" i="9"/>
  <c r="HMN73" i="9"/>
  <c r="HMY73" i="9"/>
  <c r="HNJ73" i="9"/>
  <c r="HNT73" i="9"/>
  <c r="HOE73" i="9"/>
  <c r="HOP73" i="9"/>
  <c r="HOZ73" i="9"/>
  <c r="HPK73" i="9"/>
  <c r="HPV73" i="9"/>
  <c r="HQF73" i="9"/>
  <c r="HQQ73" i="9"/>
  <c r="HRB73" i="9"/>
  <c r="HRL73" i="9"/>
  <c r="HRW73" i="9"/>
  <c r="HSH73" i="9"/>
  <c r="HSR73" i="9"/>
  <c r="HTC73" i="9"/>
  <c r="HTN73" i="9"/>
  <c r="HTX73" i="9"/>
  <c r="HUI73" i="9"/>
  <c r="HUT73" i="9"/>
  <c r="HVD73" i="9"/>
  <c r="HVO73" i="9"/>
  <c r="HVZ73" i="9"/>
  <c r="HWJ73" i="9"/>
  <c r="HWU73" i="9"/>
  <c r="HXF73" i="9"/>
  <c r="HXP73" i="9"/>
  <c r="HYA73" i="9"/>
  <c r="HYL73" i="9"/>
  <c r="HYV73" i="9"/>
  <c r="HZG73" i="9"/>
  <c r="HZR73" i="9"/>
  <c r="IAB73" i="9"/>
  <c r="IAM73" i="9"/>
  <c r="IAX73" i="9"/>
  <c r="IBH73" i="9"/>
  <c r="IBS73" i="9"/>
  <c r="ICD73" i="9"/>
  <c r="ICN73" i="9"/>
  <c r="ICY73" i="9"/>
  <c r="IDJ73" i="9"/>
  <c r="IDT73" i="9"/>
  <c r="IEE73" i="9"/>
  <c r="IEP73" i="9"/>
  <c r="IEZ73" i="9"/>
  <c r="IFK73" i="9"/>
  <c r="IFV73" i="9"/>
  <c r="IGF73" i="9"/>
  <c r="IGQ73" i="9"/>
  <c r="IHB73" i="9"/>
  <c r="IHL73" i="9"/>
  <c r="IHW73" i="9"/>
  <c r="IIH73" i="9"/>
  <c r="IIR73" i="9"/>
  <c r="IJC73" i="9"/>
  <c r="IJN73" i="9"/>
  <c r="IJX73" i="9"/>
  <c r="IKI73" i="9"/>
  <c r="IKT73" i="9"/>
  <c r="ILD73" i="9"/>
  <c r="ILO73" i="9"/>
  <c r="ILZ73" i="9"/>
  <c r="IMJ73" i="9"/>
  <c r="IMU73" i="9"/>
  <c r="INF73" i="9"/>
  <c r="INP73" i="9"/>
  <c r="IOA73" i="9"/>
  <c r="IOL73" i="9"/>
  <c r="IOV73" i="9"/>
  <c r="IPG73" i="9"/>
  <c r="IPR73" i="9"/>
  <c r="IQB73" i="9"/>
  <c r="IQM73" i="9"/>
  <c r="IQX73" i="9"/>
  <c r="IRH73" i="9"/>
  <c r="IRS73" i="9"/>
  <c r="ISD73" i="9"/>
  <c r="ISN73" i="9"/>
  <c r="ISV73" i="9"/>
  <c r="ITD73" i="9"/>
  <c r="ITL73" i="9"/>
  <c r="ITT73" i="9"/>
  <c r="IUB73" i="9"/>
  <c r="IUJ73" i="9"/>
  <c r="IUR73" i="9"/>
  <c r="IUZ73" i="9"/>
  <c r="IVH73" i="9"/>
  <c r="IVP73" i="9"/>
  <c r="IVX73" i="9"/>
  <c r="IWF73" i="9"/>
  <c r="IWN73" i="9"/>
  <c r="IWV73" i="9"/>
  <c r="IXD73" i="9"/>
  <c r="IXL73" i="9"/>
  <c r="IXT73" i="9"/>
  <c r="IYB73" i="9"/>
  <c r="IYJ73" i="9"/>
  <c r="IYR73" i="9"/>
  <c r="IYZ73" i="9"/>
  <c r="IZH73" i="9"/>
  <c r="IZP73" i="9"/>
  <c r="IZX73" i="9"/>
  <c r="JAF73" i="9"/>
  <c r="JAN73" i="9"/>
  <c r="JAV73" i="9"/>
  <c r="JBD73" i="9"/>
  <c r="JBL73" i="9"/>
  <c r="JBT73" i="9"/>
  <c r="JCB73" i="9"/>
  <c r="JCJ73" i="9"/>
  <c r="JCR73" i="9"/>
  <c r="JCZ73" i="9"/>
  <c r="JDH73" i="9"/>
  <c r="JDP73" i="9"/>
  <c r="JDX73" i="9"/>
  <c r="JEF73" i="9"/>
  <c r="JEN73" i="9"/>
  <c r="JEV73" i="9"/>
  <c r="JFD73" i="9"/>
  <c r="JFL73" i="9"/>
  <c r="JFT73" i="9"/>
  <c r="JGB73" i="9"/>
  <c r="JGJ73" i="9"/>
  <c r="JGR73" i="9"/>
  <c r="JGZ73" i="9"/>
  <c r="JHH73" i="9"/>
  <c r="JHP73" i="9"/>
  <c r="JHX73" i="9"/>
  <c r="JIF73" i="9"/>
  <c r="JIN73" i="9"/>
  <c r="JIV73" i="9"/>
  <c r="JJD73" i="9"/>
  <c r="JJL73" i="9"/>
  <c r="JJT73" i="9"/>
  <c r="JKB73" i="9"/>
  <c r="JKJ73" i="9"/>
  <c r="JKR73" i="9"/>
  <c r="JKZ73" i="9"/>
  <c r="JLH73" i="9"/>
  <c r="JLP73" i="9"/>
  <c r="JLX73" i="9"/>
  <c r="JMF73" i="9"/>
  <c r="JMN73" i="9"/>
  <c r="JMV73" i="9"/>
  <c r="JND73" i="9"/>
  <c r="JNL73" i="9"/>
  <c r="JNT73" i="9"/>
  <c r="JOB73" i="9"/>
  <c r="JOG73" i="9"/>
  <c r="JOM73" i="9"/>
  <c r="JOR73" i="9"/>
  <c r="JOW73" i="9"/>
  <c r="JPC73" i="9"/>
  <c r="JPH73" i="9"/>
  <c r="JPM73" i="9"/>
  <c r="JPS73" i="9"/>
  <c r="JPX73" i="9"/>
  <c r="JQC73" i="9"/>
  <c r="JQI73" i="9"/>
  <c r="JQN73" i="9"/>
  <c r="JQS73" i="9"/>
  <c r="JQY73" i="9"/>
  <c r="JRD73" i="9"/>
  <c r="JRI73" i="9"/>
  <c r="JRO73" i="9"/>
  <c r="JRT73" i="9"/>
  <c r="JRY73" i="9"/>
  <c r="JSE73" i="9"/>
  <c r="JSJ73" i="9"/>
  <c r="JSO73" i="9"/>
  <c r="JSU73" i="9"/>
  <c r="JSZ73" i="9"/>
  <c r="JTE73" i="9"/>
  <c r="JTK73" i="9"/>
  <c r="JTP73" i="9"/>
  <c r="JTU73" i="9"/>
  <c r="JUA73" i="9"/>
  <c r="JUF73" i="9"/>
  <c r="JUK73" i="9"/>
  <c r="JUQ73" i="9"/>
  <c r="JUV73" i="9"/>
  <c r="JVA73" i="9"/>
  <c r="JVG73" i="9"/>
  <c r="JVL73" i="9"/>
  <c r="JVQ73" i="9"/>
  <c r="JVW73" i="9"/>
  <c r="JWB73" i="9"/>
  <c r="JWG73" i="9"/>
  <c r="JWM73" i="9"/>
  <c r="JWR73" i="9"/>
  <c r="JWW73" i="9"/>
  <c r="JXC73" i="9"/>
  <c r="JXH73" i="9"/>
  <c r="JXM73" i="9"/>
  <c r="JXS73" i="9"/>
  <c r="JXX73" i="9"/>
  <c r="JYC73" i="9"/>
  <c r="JYI73" i="9"/>
  <c r="JYN73" i="9"/>
  <c r="JYS73" i="9"/>
  <c r="JYY73" i="9"/>
  <c r="JZD73" i="9"/>
  <c r="JZI73" i="9"/>
  <c r="JZO73" i="9"/>
  <c r="JZT73" i="9"/>
  <c r="JZY73" i="9"/>
  <c r="KAE73" i="9"/>
  <c r="KAJ73" i="9"/>
  <c r="KAO73" i="9"/>
  <c r="KAU73" i="9"/>
  <c r="KAZ73" i="9"/>
  <c r="KBE73" i="9"/>
  <c r="KBK73" i="9"/>
  <c r="KBP73" i="9"/>
  <c r="KBU73" i="9"/>
  <c r="KCA73" i="9"/>
  <c r="KCF73" i="9"/>
  <c r="KCK73" i="9"/>
  <c r="KCQ73" i="9"/>
  <c r="KCV73" i="9"/>
  <c r="KDA73" i="9"/>
  <c r="KDG73" i="9"/>
  <c r="KDL73" i="9"/>
  <c r="KDQ73" i="9"/>
  <c r="KDW73" i="9"/>
  <c r="KEB73" i="9"/>
  <c r="KEG73" i="9"/>
  <c r="KEM73" i="9"/>
  <c r="KER73" i="9"/>
  <c r="KEW73" i="9"/>
  <c r="KFC73" i="9"/>
  <c r="KFH73" i="9"/>
  <c r="KFM73" i="9"/>
  <c r="KFS73" i="9"/>
  <c r="KFX73" i="9"/>
  <c r="KGC73" i="9"/>
  <c r="KGI73" i="9"/>
  <c r="KGN73" i="9"/>
  <c r="KGS73" i="9"/>
  <c r="KGY73" i="9"/>
  <c r="KHD73" i="9"/>
  <c r="KHI73" i="9"/>
  <c r="KHO73" i="9"/>
  <c r="KHT73" i="9"/>
  <c r="KHY73" i="9"/>
  <c r="KIE73" i="9"/>
  <c r="KIJ73" i="9"/>
  <c r="KIO73" i="9"/>
  <c r="KIU73" i="9"/>
  <c r="KIZ73" i="9"/>
  <c r="KJE73" i="9"/>
  <c r="KJK73" i="9"/>
  <c r="KJP73" i="9"/>
  <c r="KJU73" i="9"/>
  <c r="KKA73" i="9"/>
  <c r="KKF73" i="9"/>
  <c r="KKK73" i="9"/>
  <c r="KKQ73" i="9"/>
  <c r="KKV73" i="9"/>
  <c r="KLA73" i="9"/>
  <c r="KLG73" i="9"/>
  <c r="KLL73" i="9"/>
  <c r="KLQ73" i="9"/>
  <c r="KLW73" i="9"/>
  <c r="KMB73" i="9"/>
  <c r="KMG73" i="9"/>
  <c r="KMM73" i="9"/>
  <c r="KMR73" i="9"/>
  <c r="KMW73" i="9"/>
  <c r="KNC73" i="9"/>
  <c r="KNH73" i="9"/>
  <c r="KNM73" i="9"/>
  <c r="KNS73" i="9"/>
  <c r="KNX73" i="9"/>
  <c r="KOC73" i="9"/>
  <c r="KOI73" i="9"/>
  <c r="KON73" i="9"/>
  <c r="KOS73" i="9"/>
  <c r="KOY73" i="9"/>
  <c r="KPD73" i="9"/>
  <c r="KPI73" i="9"/>
  <c r="KPO73" i="9"/>
  <c r="KPT73" i="9"/>
  <c r="KPY73" i="9"/>
  <c r="KQE73" i="9"/>
  <c r="KQJ73" i="9"/>
  <c r="KQO73" i="9"/>
  <c r="KQU73" i="9"/>
  <c r="KQZ73" i="9"/>
  <c r="KRE73" i="9"/>
  <c r="KRK73" i="9"/>
  <c r="KRO73" i="9"/>
  <c r="KRS73" i="9"/>
  <c r="KRW73" i="9"/>
  <c r="KSA73" i="9"/>
  <c r="KSE73" i="9"/>
  <c r="KSI73" i="9"/>
  <c r="KSM73" i="9"/>
  <c r="KSQ73" i="9"/>
  <c r="KSU73" i="9"/>
  <c r="KSY73" i="9"/>
  <c r="KTC73" i="9"/>
  <c r="KTG73" i="9"/>
  <c r="KTK73" i="9"/>
  <c r="KTO73" i="9"/>
  <c r="KTS73" i="9"/>
  <c r="KTW73" i="9"/>
  <c r="KUA73" i="9"/>
  <c r="KUE73" i="9"/>
  <c r="KUI73" i="9"/>
  <c r="KUM73" i="9"/>
  <c r="KUQ73" i="9"/>
  <c r="KUU73" i="9"/>
  <c r="KUY73" i="9"/>
  <c r="KVC73" i="9"/>
  <c r="KVG73" i="9"/>
  <c r="KVK73" i="9"/>
  <c r="KVO73" i="9"/>
  <c r="KVS73" i="9"/>
  <c r="KVW73" i="9"/>
  <c r="KWA73" i="9"/>
  <c r="KWE73" i="9"/>
  <c r="KWI73" i="9"/>
  <c r="KWM73" i="9"/>
  <c r="KWQ73" i="9"/>
  <c r="KWU73" i="9"/>
  <c r="KWY73" i="9"/>
  <c r="KXC73" i="9"/>
  <c r="KXG73" i="9"/>
  <c r="KXK73" i="9"/>
  <c r="KXO73" i="9"/>
  <c r="KXS73" i="9"/>
  <c r="KXW73" i="9"/>
  <c r="KYA73" i="9"/>
  <c r="KYE73" i="9"/>
  <c r="KYI73" i="9"/>
  <c r="KYM73" i="9"/>
  <c r="KYQ73" i="9"/>
  <c r="KYU73" i="9"/>
  <c r="KYY73" i="9"/>
  <c r="KZC73" i="9"/>
  <c r="KZG73" i="9"/>
  <c r="KZK73" i="9"/>
  <c r="KZO73" i="9"/>
  <c r="KZS73" i="9"/>
  <c r="KZW73" i="9"/>
  <c r="LAA73" i="9"/>
  <c r="LAE73" i="9"/>
  <c r="LAI73" i="9"/>
  <c r="LAM73" i="9"/>
  <c r="LAQ73" i="9"/>
  <c r="LAU73" i="9"/>
  <c r="LAY73" i="9"/>
  <c r="LBC73" i="9"/>
  <c r="LBG73" i="9"/>
  <c r="LBK73" i="9"/>
  <c r="LBO73" i="9"/>
  <c r="LBS73" i="9"/>
  <c r="LBW73" i="9"/>
  <c r="LCA73" i="9"/>
  <c r="LCE73" i="9"/>
  <c r="LCI73" i="9"/>
  <c r="LCM73" i="9"/>
  <c r="LCQ73" i="9"/>
  <c r="LCU73" i="9"/>
  <c r="LCY73" i="9"/>
  <c r="LDC73" i="9"/>
  <c r="LDG73" i="9"/>
  <c r="LDK73" i="9"/>
  <c r="LDO73" i="9"/>
  <c r="LDS73" i="9"/>
  <c r="LDW73" i="9"/>
  <c r="LEA73" i="9"/>
  <c r="LEE73" i="9"/>
  <c r="LEI73" i="9"/>
  <c r="LEM73" i="9"/>
  <c r="LEQ73" i="9"/>
  <c r="LEU73" i="9"/>
  <c r="LEY73" i="9"/>
  <c r="LFC73" i="9"/>
  <c r="LFG73" i="9"/>
  <c r="LFK73" i="9"/>
  <c r="LFO73" i="9"/>
  <c r="LFS73" i="9"/>
  <c r="LFW73" i="9"/>
  <c r="LGA73" i="9"/>
  <c r="LGE73" i="9"/>
  <c r="LGI73" i="9"/>
  <c r="LGM73" i="9"/>
  <c r="LGQ73" i="9"/>
  <c r="LGU73" i="9"/>
  <c r="LGY73" i="9"/>
  <c r="LHC73" i="9"/>
  <c r="LHG73" i="9"/>
  <c r="LHK73" i="9"/>
  <c r="LHO73" i="9"/>
  <c r="LHS73" i="9"/>
  <c r="LHW73" i="9"/>
  <c r="LIA73" i="9"/>
  <c r="LIE73" i="9"/>
  <c r="LII73" i="9"/>
  <c r="LIM73" i="9"/>
  <c r="LIQ73" i="9"/>
  <c r="LIU73" i="9"/>
  <c r="LIY73" i="9"/>
  <c r="LJC73" i="9"/>
  <c r="LJG73" i="9"/>
  <c r="LJK73" i="9"/>
  <c r="LJO73" i="9"/>
  <c r="LJS73" i="9"/>
  <c r="LJW73" i="9"/>
  <c r="LKA73" i="9"/>
  <c r="LKE73" i="9"/>
  <c r="LKI73" i="9"/>
  <c r="LKM73" i="9"/>
  <c r="LKQ73" i="9"/>
  <c r="LKU73" i="9"/>
  <c r="LKY73" i="9"/>
  <c r="LLC73" i="9"/>
  <c r="LLG73" i="9"/>
  <c r="LLK73" i="9"/>
  <c r="LLO73" i="9"/>
  <c r="LLS73" i="9"/>
  <c r="LLW73" i="9"/>
  <c r="LMA73" i="9"/>
  <c r="LME73" i="9"/>
  <c r="LMI73" i="9"/>
  <c r="LMM73" i="9"/>
  <c r="LMQ73" i="9"/>
  <c r="LMU73" i="9"/>
  <c r="LMY73" i="9"/>
  <c r="LNC73" i="9"/>
  <c r="LNG73" i="9"/>
  <c r="LNK73" i="9"/>
  <c r="LNO73" i="9"/>
  <c r="LNS73" i="9"/>
  <c r="LNW73" i="9"/>
  <c r="LOA73" i="9"/>
  <c r="LOE73" i="9"/>
  <c r="LOI73" i="9"/>
  <c r="LOM73" i="9"/>
  <c r="LOQ73" i="9"/>
  <c r="LOU73" i="9"/>
  <c r="LOY73" i="9"/>
  <c r="LPC73" i="9"/>
  <c r="LPG73" i="9"/>
  <c r="LPK73" i="9"/>
  <c r="LPO73" i="9"/>
  <c r="LPS73" i="9"/>
  <c r="LPW73" i="9"/>
  <c r="LQA73" i="9"/>
  <c r="LQE73" i="9"/>
  <c r="LQI73" i="9"/>
  <c r="LQM73" i="9"/>
  <c r="LQQ73" i="9"/>
  <c r="LQU73" i="9"/>
  <c r="LQY73" i="9"/>
  <c r="LRC73" i="9"/>
  <c r="LRG73" i="9"/>
  <c r="LRK73" i="9"/>
  <c r="LRO73" i="9"/>
  <c r="LRS73" i="9"/>
  <c r="LRW73" i="9"/>
  <c r="LSA73" i="9"/>
  <c r="LSE73" i="9"/>
  <c r="LSI73" i="9"/>
  <c r="LSM73" i="9"/>
  <c r="LSQ73" i="9"/>
  <c r="LSU73" i="9"/>
  <c r="LSY73" i="9"/>
  <c r="LTC73" i="9"/>
  <c r="LTG73" i="9"/>
  <c r="LTK73" i="9"/>
  <c r="LTO73" i="9"/>
  <c r="LTS73" i="9"/>
  <c r="LTW73" i="9"/>
  <c r="LUA73" i="9"/>
  <c r="LUE73" i="9"/>
  <c r="LUI73" i="9"/>
  <c r="LUM73" i="9"/>
  <c r="LUQ73" i="9"/>
  <c r="LUU73" i="9"/>
  <c r="LUY73" i="9"/>
  <c r="LVC73" i="9"/>
  <c r="LVG73" i="9"/>
  <c r="LVK73" i="9"/>
  <c r="LVO73" i="9"/>
  <c r="LVS73" i="9"/>
  <c r="LVW73" i="9"/>
  <c r="LWA73" i="9"/>
  <c r="LWE73" i="9"/>
  <c r="LWI73" i="9"/>
  <c r="LWM73" i="9"/>
  <c r="LWQ73" i="9"/>
  <c r="LWU73" i="9"/>
  <c r="LWY73" i="9"/>
  <c r="LXC73" i="9"/>
  <c r="LXG73" i="9"/>
  <c r="LXK73" i="9"/>
  <c r="LXO73" i="9"/>
  <c r="LXS73" i="9"/>
  <c r="LXW73" i="9"/>
  <c r="LYA73" i="9"/>
  <c r="LYE73" i="9"/>
  <c r="LYI73" i="9"/>
  <c r="LYM73" i="9"/>
  <c r="LYQ73" i="9"/>
  <c r="LYU73" i="9"/>
  <c r="LYY73" i="9"/>
  <c r="LZC73" i="9"/>
  <c r="LZG73" i="9"/>
  <c r="LZK73" i="9"/>
  <c r="LZO73" i="9"/>
  <c r="LZS73" i="9"/>
  <c r="LZW73" i="9"/>
  <c r="MAA73" i="9"/>
  <c r="MAE73" i="9"/>
  <c r="MAI73" i="9"/>
  <c r="MAM73" i="9"/>
  <c r="MAQ73" i="9"/>
  <c r="MAU73" i="9"/>
  <c r="MAY73" i="9"/>
  <c r="MBC73" i="9"/>
  <c r="MBG73" i="9"/>
  <c r="MBK73" i="9"/>
  <c r="MBO73" i="9"/>
  <c r="MBS73" i="9"/>
  <c r="MBW73" i="9"/>
  <c r="MCA73" i="9"/>
  <c r="MCE73" i="9"/>
  <c r="MCI73" i="9"/>
  <c r="MCM73" i="9"/>
  <c r="MCQ73" i="9"/>
  <c r="MCU73" i="9"/>
  <c r="MCY73" i="9"/>
  <c r="MDC73" i="9"/>
  <c r="MDG73" i="9"/>
  <c r="MDK73" i="9"/>
  <c r="MDO73" i="9"/>
  <c r="MDS73" i="9"/>
  <c r="MDW73" i="9"/>
  <c r="MEA73" i="9"/>
  <c r="MEE73" i="9"/>
  <c r="MEI73" i="9"/>
  <c r="MEM73" i="9"/>
  <c r="MEQ73" i="9"/>
  <c r="MEU73" i="9"/>
  <c r="MEY73" i="9"/>
  <c r="MFC73" i="9"/>
  <c r="MFG73" i="9"/>
  <c r="MFK73" i="9"/>
  <c r="MFO73" i="9"/>
  <c r="MFS73" i="9"/>
  <c r="MFW73" i="9"/>
  <c r="MGA73" i="9"/>
  <c r="MGE73" i="9"/>
  <c r="MGI73" i="9"/>
  <c r="MGM73" i="9"/>
  <c r="MGQ73" i="9"/>
  <c r="MGU73" i="9"/>
  <c r="MGY73" i="9"/>
  <c r="MHC73" i="9"/>
  <c r="MHG73" i="9"/>
  <c r="MHK73" i="9"/>
  <c r="MHO73" i="9"/>
  <c r="MHS73" i="9"/>
  <c r="MHW73" i="9"/>
  <c r="MIA73" i="9"/>
  <c r="MIE73" i="9"/>
  <c r="MII73" i="9"/>
  <c r="MIM73" i="9"/>
  <c r="MIQ73" i="9"/>
  <c r="MIU73" i="9"/>
  <c r="MIY73" i="9"/>
  <c r="MJC73" i="9"/>
  <c r="MJG73" i="9"/>
  <c r="MJK73" i="9"/>
  <c r="MJO73" i="9"/>
  <c r="MJS73" i="9"/>
  <c r="MJW73" i="9"/>
  <c r="MKA73" i="9"/>
  <c r="MKE73" i="9"/>
  <c r="MKI73" i="9"/>
  <c r="MKM73" i="9"/>
  <c r="MKQ73" i="9"/>
  <c r="MKU73" i="9"/>
  <c r="MKY73" i="9"/>
  <c r="MLC73" i="9"/>
  <c r="MLG73" i="9"/>
  <c r="MLK73" i="9"/>
  <c r="MLO73" i="9"/>
  <c r="MLS73" i="9"/>
  <c r="MLW73" i="9"/>
  <c r="MMA73" i="9"/>
  <c r="MME73" i="9"/>
  <c r="MMI73" i="9"/>
  <c r="MMM73" i="9"/>
  <c r="MMQ73" i="9"/>
  <c r="MMU73" i="9"/>
  <c r="MMY73" i="9"/>
  <c r="MNC73" i="9"/>
  <c r="MNG73" i="9"/>
  <c r="MNK73" i="9"/>
  <c r="MNO73" i="9"/>
  <c r="MNS73" i="9"/>
  <c r="MNW73" i="9"/>
  <c r="MOA73" i="9"/>
  <c r="MOE73" i="9"/>
  <c r="MOI73" i="9"/>
  <c r="MOM73" i="9"/>
  <c r="MOQ73" i="9"/>
  <c r="MOU73" i="9"/>
  <c r="MOY73" i="9"/>
  <c r="MPC73" i="9"/>
  <c r="MPG73" i="9"/>
  <c r="MPK73" i="9"/>
  <c r="MPO73" i="9"/>
  <c r="MPS73" i="9"/>
  <c r="MPW73" i="9"/>
  <c r="MQA73" i="9"/>
  <c r="MQE73" i="9"/>
  <c r="MQI73" i="9"/>
  <c r="MQM73" i="9"/>
  <c r="MQQ73" i="9"/>
  <c r="MQU73" i="9"/>
  <c r="MQY73" i="9"/>
  <c r="MRC73" i="9"/>
  <c r="MRG73" i="9"/>
  <c r="MRK73" i="9"/>
  <c r="MRO73" i="9"/>
  <c r="MRS73" i="9"/>
  <c r="MRW73" i="9"/>
  <c r="MSA73" i="9"/>
  <c r="MSE73" i="9"/>
  <c r="MSI73" i="9"/>
  <c r="MSM73" i="9"/>
  <c r="MSQ73" i="9"/>
  <c r="MSU73" i="9"/>
  <c r="MSY73" i="9"/>
  <c r="MTC73" i="9"/>
  <c r="MTG73" i="9"/>
  <c r="MTK73" i="9"/>
  <c r="MTO73" i="9"/>
  <c r="MTS73" i="9"/>
  <c r="MTW73" i="9"/>
  <c r="MUA73" i="9"/>
  <c r="MUE73" i="9"/>
  <c r="MUI73" i="9"/>
  <c r="MUM73" i="9"/>
  <c r="MUQ73" i="9"/>
  <c r="MUU73" i="9"/>
  <c r="MUY73" i="9"/>
  <c r="MVC73" i="9"/>
  <c r="MVG73" i="9"/>
  <c r="MVK73" i="9"/>
  <c r="MVO73" i="9"/>
  <c r="MVS73" i="9"/>
  <c r="MVW73" i="9"/>
  <c r="MWA73" i="9"/>
  <c r="MWE73" i="9"/>
  <c r="MWI73" i="9"/>
  <c r="MWM73" i="9"/>
  <c r="MWQ73" i="9"/>
  <c r="MWU73" i="9"/>
  <c r="MWY73" i="9"/>
  <c r="MXC73" i="9"/>
  <c r="MXG73" i="9"/>
  <c r="MXK73" i="9"/>
  <c r="MXO73" i="9"/>
  <c r="MXS73" i="9"/>
  <c r="MXW73" i="9"/>
  <c r="MYA73" i="9"/>
  <c r="MYE73" i="9"/>
  <c r="MYI73" i="9"/>
  <c r="MYM73" i="9"/>
  <c r="MYQ73" i="9"/>
  <c r="MYU73" i="9"/>
  <c r="MYY73" i="9"/>
  <c r="MZC73" i="9"/>
  <c r="MZG73" i="9"/>
  <c r="MZK73" i="9"/>
  <c r="MZO73" i="9"/>
  <c r="MZS73" i="9"/>
  <c r="MZW73" i="9"/>
  <c r="NAA73" i="9"/>
  <c r="NAE73" i="9"/>
  <c r="NAI73" i="9"/>
  <c r="NAM73" i="9"/>
  <c r="NAQ73" i="9"/>
  <c r="NAU73" i="9"/>
  <c r="NAY73" i="9"/>
  <c r="NBC73" i="9"/>
  <c r="NBG73" i="9"/>
  <c r="NBK73" i="9"/>
  <c r="NBO73" i="9"/>
  <c r="NBS73" i="9"/>
  <c r="NBW73" i="9"/>
  <c r="NCA73" i="9"/>
  <c r="NCE73" i="9"/>
  <c r="NCI73" i="9"/>
  <c r="NCM73" i="9"/>
  <c r="NCQ73" i="9"/>
  <c r="NCU73" i="9"/>
  <c r="NCY73" i="9"/>
  <c r="NDC73" i="9"/>
  <c r="NDG73" i="9"/>
  <c r="NDK73" i="9"/>
  <c r="NDO73" i="9"/>
  <c r="NDS73" i="9"/>
  <c r="NDW73" i="9"/>
  <c r="NEA73" i="9"/>
  <c r="NEE73" i="9"/>
  <c r="NEI73" i="9"/>
  <c r="NEM73" i="9"/>
  <c r="NEQ73" i="9"/>
  <c r="NEU73" i="9"/>
  <c r="NEY73" i="9"/>
  <c r="NFC73" i="9"/>
  <c r="NFG73" i="9"/>
  <c r="NFK73" i="9"/>
  <c r="NFO73" i="9"/>
  <c r="NFS73" i="9"/>
  <c r="NFW73" i="9"/>
  <c r="NGA73" i="9"/>
  <c r="NGE73" i="9"/>
  <c r="NGI73" i="9"/>
  <c r="NGM73" i="9"/>
  <c r="NGQ73" i="9"/>
  <c r="NGU73" i="9"/>
  <c r="NGY73" i="9"/>
  <c r="NHC73" i="9"/>
  <c r="NHG73" i="9"/>
  <c r="NHK73" i="9"/>
  <c r="NHO73" i="9"/>
  <c r="NHS73" i="9"/>
  <c r="NHW73" i="9"/>
  <c r="NIA73" i="9"/>
  <c r="NIE73" i="9"/>
  <c r="NII73" i="9"/>
  <c r="NIM73" i="9"/>
  <c r="NIQ73" i="9"/>
  <c r="NIU73" i="9"/>
  <c r="NIY73" i="9"/>
  <c r="NJC73" i="9"/>
  <c r="NJG73" i="9"/>
  <c r="NJK73" i="9"/>
  <c r="NJO73" i="9"/>
  <c r="NJS73" i="9"/>
  <c r="NJW73" i="9"/>
  <c r="NKA73" i="9"/>
  <c r="NKE73" i="9"/>
  <c r="NKI73" i="9"/>
  <c r="NKM73" i="9"/>
  <c r="NKQ73" i="9"/>
  <c r="NKU73" i="9"/>
  <c r="NKY73" i="9"/>
  <c r="NLC73" i="9"/>
  <c r="NLG73" i="9"/>
  <c r="NLK73" i="9"/>
  <c r="NLO73" i="9"/>
  <c r="NLS73" i="9"/>
  <c r="NLW73" i="9"/>
  <c r="NMA73" i="9"/>
  <c r="NME73" i="9"/>
  <c r="NMI73" i="9"/>
  <c r="NMM73" i="9"/>
  <c r="NMQ73" i="9"/>
  <c r="NMU73" i="9"/>
  <c r="NMY73" i="9"/>
  <c r="NNC73" i="9"/>
  <c r="NNG73" i="9"/>
  <c r="NNK73" i="9"/>
  <c r="NNO73" i="9"/>
  <c r="NNS73" i="9"/>
  <c r="NNW73" i="9"/>
  <c r="NOA73" i="9"/>
  <c r="NOE73" i="9"/>
  <c r="NOI73" i="9"/>
  <c r="NOM73" i="9"/>
  <c r="NOQ73" i="9"/>
  <c r="NOU73" i="9"/>
  <c r="NOY73" i="9"/>
  <c r="NPC73" i="9"/>
  <c r="NPG73" i="9"/>
  <c r="NPK73" i="9"/>
  <c r="NPO73" i="9"/>
  <c r="NPS73" i="9"/>
  <c r="NPW73" i="9"/>
  <c r="NQA73" i="9"/>
  <c r="NQE73" i="9"/>
  <c r="NQI73" i="9"/>
  <c r="NQM73" i="9"/>
  <c r="NQQ73" i="9"/>
  <c r="NQU73" i="9"/>
  <c r="NQY73" i="9"/>
  <c r="NRC73" i="9"/>
  <c r="NRG73" i="9"/>
  <c r="NRK73" i="9"/>
  <c r="NRO73" i="9"/>
  <c r="NRS73" i="9"/>
  <c r="NRW73" i="9"/>
  <c r="NSA73" i="9"/>
  <c r="NSE73" i="9"/>
  <c r="NSI73" i="9"/>
  <c r="NSM73" i="9"/>
  <c r="NSQ73" i="9"/>
  <c r="NSU73" i="9"/>
  <c r="NSY73" i="9"/>
  <c r="NTC73" i="9"/>
  <c r="NTG73" i="9"/>
  <c r="NTK73" i="9"/>
  <c r="NTO73" i="9"/>
  <c r="NTS73" i="9"/>
  <c r="NTW73" i="9"/>
  <c r="NUA73" i="9"/>
  <c r="NUE73" i="9"/>
  <c r="NUI73" i="9"/>
  <c r="NUM73" i="9"/>
  <c r="NUQ73" i="9"/>
  <c r="NUU73" i="9"/>
  <c r="NUY73" i="9"/>
  <c r="NVC73" i="9"/>
  <c r="NVG73" i="9"/>
  <c r="NVK73" i="9"/>
  <c r="NVO73" i="9"/>
  <c r="NVS73" i="9"/>
  <c r="NVW73" i="9"/>
  <c r="NWA73" i="9"/>
  <c r="NWE73" i="9"/>
  <c r="NWI73" i="9"/>
  <c r="NWM73" i="9"/>
  <c r="NWQ73" i="9"/>
  <c r="NWU73" i="9"/>
  <c r="NWY73" i="9"/>
  <c r="NXC73" i="9"/>
  <c r="NXG73" i="9"/>
  <c r="NXK73" i="9"/>
  <c r="NXO73" i="9"/>
  <c r="NXS73" i="9"/>
  <c r="NXW73" i="9"/>
  <c r="NYA73" i="9"/>
  <c r="NYE73" i="9"/>
  <c r="NYI73" i="9"/>
  <c r="NYM73" i="9"/>
  <c r="NYQ73" i="9"/>
  <c r="NYU73" i="9"/>
  <c r="NYY73" i="9"/>
  <c r="NZC73" i="9"/>
  <c r="NZG73" i="9"/>
  <c r="NZK73" i="9"/>
  <c r="NZO73" i="9"/>
  <c r="NZS73" i="9"/>
  <c r="NZW73" i="9"/>
  <c r="OAA73" i="9"/>
  <c r="OAE73" i="9"/>
  <c r="OAI73" i="9"/>
  <c r="OAM73" i="9"/>
  <c r="OAQ73" i="9"/>
  <c r="OAU73" i="9"/>
  <c r="OAY73" i="9"/>
  <c r="OBC73" i="9"/>
  <c r="OBG73" i="9"/>
  <c r="OBK73" i="9"/>
  <c r="OBO73" i="9"/>
  <c r="OBS73" i="9"/>
  <c r="OBW73" i="9"/>
  <c r="OCA73" i="9"/>
  <c r="OCE73" i="9"/>
  <c r="OCI73" i="9"/>
  <c r="OCM73" i="9"/>
  <c r="OCQ73" i="9"/>
  <c r="OCU73" i="9"/>
  <c r="OCY73" i="9"/>
  <c r="ODC73" i="9"/>
  <c r="ODG73" i="9"/>
  <c r="ODK73" i="9"/>
  <c r="ODO73" i="9"/>
  <c r="ODS73" i="9"/>
  <c r="ODW73" i="9"/>
  <c r="OEA73" i="9"/>
  <c r="OEE73" i="9"/>
  <c r="OEI73" i="9"/>
  <c r="OEM73" i="9"/>
  <c r="OEQ73" i="9"/>
  <c r="OEU73" i="9"/>
  <c r="OEY73" i="9"/>
  <c r="OFC73" i="9"/>
  <c r="OFG73" i="9"/>
  <c r="OFK73" i="9"/>
  <c r="OFO73" i="9"/>
  <c r="OFS73" i="9"/>
  <c r="OFW73" i="9"/>
  <c r="OGA73" i="9"/>
  <c r="OGE73" i="9"/>
  <c r="OGI73" i="9"/>
  <c r="OGM73" i="9"/>
  <c r="OGQ73" i="9"/>
  <c r="OGU73" i="9"/>
  <c r="OGY73" i="9"/>
  <c r="OHC73" i="9"/>
  <c r="OHG73" i="9"/>
  <c r="OHK73" i="9"/>
  <c r="OHO73" i="9"/>
  <c r="OHS73" i="9"/>
  <c r="OHW73" i="9"/>
  <c r="OIA73" i="9"/>
  <c r="OIE73" i="9"/>
  <c r="OII73" i="9"/>
  <c r="OIM73" i="9"/>
  <c r="OIQ73" i="9"/>
  <c r="OIU73" i="9"/>
  <c r="OIY73" i="9"/>
  <c r="OJC73" i="9"/>
  <c r="OJG73" i="9"/>
  <c r="OJK73" i="9"/>
  <c r="OJO73" i="9"/>
  <c r="OJS73" i="9"/>
  <c r="OJW73" i="9"/>
  <c r="OKA73" i="9"/>
  <c r="OKE73" i="9"/>
  <c r="OKI73" i="9"/>
  <c r="OKM73" i="9"/>
  <c r="OKQ73" i="9"/>
  <c r="OKU73" i="9"/>
  <c r="OKY73" i="9"/>
  <c r="OLC73" i="9"/>
  <c r="OLG73" i="9"/>
  <c r="OLK73" i="9"/>
  <c r="OLO73" i="9"/>
  <c r="OLS73" i="9"/>
  <c r="OLW73" i="9"/>
  <c r="OMA73" i="9"/>
  <c r="OME73" i="9"/>
  <c r="OMI73" i="9"/>
  <c r="OMM73" i="9"/>
  <c r="OMQ73" i="9"/>
  <c r="OMU73" i="9"/>
  <c r="OMY73" i="9"/>
  <c r="ONC73" i="9"/>
  <c r="ONG73" i="9"/>
  <c r="ONK73" i="9"/>
  <c r="ONO73" i="9"/>
  <c r="ONS73" i="9"/>
  <c r="ONW73" i="9"/>
  <c r="OOA73" i="9"/>
  <c r="OOE73" i="9"/>
  <c r="OOI73" i="9"/>
  <c r="OOM73" i="9"/>
  <c r="OOQ73" i="9"/>
  <c r="OOU73" i="9"/>
  <c r="OOY73" i="9"/>
  <c r="OPC73" i="9"/>
  <c r="OPG73" i="9"/>
  <c r="OPK73" i="9"/>
  <c r="OPO73" i="9"/>
  <c r="OPS73" i="9"/>
  <c r="OPW73" i="9"/>
  <c r="OQA73" i="9"/>
  <c r="OQE73" i="9"/>
  <c r="OQI73" i="9"/>
  <c r="OQM73" i="9"/>
  <c r="OQQ73" i="9"/>
  <c r="OQU73" i="9"/>
  <c r="OQY73" i="9"/>
  <c r="ORC73" i="9"/>
  <c r="ORG73" i="9"/>
  <c r="ORK73" i="9"/>
  <c r="ORO73" i="9"/>
  <c r="ORS73" i="9"/>
  <c r="ORW73" i="9"/>
  <c r="OSA73" i="9"/>
  <c r="OSE73" i="9"/>
  <c r="OSI73" i="9"/>
  <c r="OSM73" i="9"/>
  <c r="OSQ73" i="9"/>
  <c r="OSU73" i="9"/>
  <c r="OSY73" i="9"/>
  <c r="OTC73" i="9"/>
  <c r="OTG73" i="9"/>
  <c r="OTK73" i="9"/>
  <c r="OTO73" i="9"/>
  <c r="OTS73" i="9"/>
  <c r="OTW73" i="9"/>
  <c r="OUA73" i="9"/>
  <c r="OUE73" i="9"/>
  <c r="OUI73" i="9"/>
  <c r="OUM73" i="9"/>
  <c r="OUQ73" i="9"/>
  <c r="OUU73" i="9"/>
  <c r="OUY73" i="9"/>
  <c r="OVC73" i="9"/>
  <c r="OVG73" i="9"/>
  <c r="OVK73" i="9"/>
  <c r="OVO73" i="9"/>
  <c r="OVS73" i="9"/>
  <c r="OVW73" i="9"/>
  <c r="OWA73" i="9"/>
  <c r="OWE73" i="9"/>
  <c r="OWI73" i="9"/>
  <c r="OWM73" i="9"/>
  <c r="OWQ73" i="9"/>
  <c r="OWU73" i="9"/>
  <c r="OWY73" i="9"/>
  <c r="OXC73" i="9"/>
  <c r="OXG73" i="9"/>
  <c r="OXK73" i="9"/>
  <c r="OXO73" i="9"/>
  <c r="OXS73" i="9"/>
  <c r="OXW73" i="9"/>
  <c r="OYA73" i="9"/>
  <c r="OYE73" i="9"/>
  <c r="OYI73" i="9"/>
  <c r="OYM73" i="9"/>
  <c r="OYQ73" i="9"/>
  <c r="OYU73" i="9"/>
  <c r="OYY73" i="9"/>
  <c r="OZC73" i="9"/>
  <c r="OZG73" i="9"/>
  <c r="OZK73" i="9"/>
  <c r="OZO73" i="9"/>
  <c r="OZS73" i="9"/>
  <c r="OZW73" i="9"/>
  <c r="PAA73" i="9"/>
  <c r="PAE73" i="9"/>
  <c r="PAI73" i="9"/>
  <c r="PAM73" i="9"/>
  <c r="PAQ73" i="9"/>
  <c r="PAU73" i="9"/>
  <c r="PAY73" i="9"/>
  <c r="PBC73" i="9"/>
  <c r="PBG73" i="9"/>
  <c r="PBK73" i="9"/>
  <c r="PBO73" i="9"/>
  <c r="PBS73" i="9"/>
  <c r="PBW73" i="9"/>
  <c r="PCA73" i="9"/>
  <c r="PCE73" i="9"/>
  <c r="PCI73" i="9"/>
  <c r="PCM73" i="9"/>
  <c r="PCQ73" i="9"/>
  <c r="PCU73" i="9"/>
  <c r="PCY73" i="9"/>
  <c r="PDC73" i="9"/>
  <c r="PDG73" i="9"/>
  <c r="PDK73" i="9"/>
  <c r="PDO73" i="9"/>
  <c r="PDS73" i="9"/>
  <c r="PDW73" i="9"/>
  <c r="PEA73" i="9"/>
  <c r="PEE73" i="9"/>
  <c r="PEI73" i="9"/>
  <c r="PEM73" i="9"/>
  <c r="PEQ73" i="9"/>
  <c r="PEU73" i="9"/>
  <c r="PEY73" i="9"/>
  <c r="PFC73" i="9"/>
  <c r="PFG73" i="9"/>
  <c r="PFK73" i="9"/>
  <c r="PFO73" i="9"/>
  <c r="PFS73" i="9"/>
  <c r="PFW73" i="9"/>
  <c r="PGA73" i="9"/>
  <c r="PGE73" i="9"/>
  <c r="PGI73" i="9"/>
  <c r="PGM73" i="9"/>
  <c r="PGQ73" i="9"/>
  <c r="PGU73" i="9"/>
  <c r="PGY73" i="9"/>
  <c r="PHC73" i="9"/>
  <c r="PHG73" i="9"/>
  <c r="PHK73" i="9"/>
  <c r="PHO73" i="9"/>
  <c r="PHS73" i="9"/>
  <c r="PHW73" i="9"/>
  <c r="PIA73" i="9"/>
  <c r="PIE73" i="9"/>
  <c r="PII73" i="9"/>
  <c r="PIM73" i="9"/>
  <c r="PIQ73" i="9"/>
  <c r="PIU73" i="9"/>
  <c r="PIY73" i="9"/>
  <c r="PJC73" i="9"/>
  <c r="PJG73" i="9"/>
  <c r="PJK73" i="9"/>
  <c r="PJO73" i="9"/>
  <c r="PJS73" i="9"/>
  <c r="PJW73" i="9"/>
  <c r="PKA73" i="9"/>
  <c r="PKE73" i="9"/>
  <c r="PKI73" i="9"/>
  <c r="PKM73" i="9"/>
  <c r="PKQ73" i="9"/>
  <c r="PKU73" i="9"/>
  <c r="PKY73" i="9"/>
  <c r="PLC73" i="9"/>
  <c r="PLG73" i="9"/>
  <c r="PLK73" i="9"/>
  <c r="PLO73" i="9"/>
  <c r="PLS73" i="9"/>
  <c r="PLW73" i="9"/>
  <c r="PMA73" i="9"/>
  <c r="PME73" i="9"/>
  <c r="PMI73" i="9"/>
  <c r="PMM73" i="9"/>
  <c r="PMQ73" i="9"/>
  <c r="PMU73" i="9"/>
  <c r="PMY73" i="9"/>
  <c r="PNC73" i="9"/>
  <c r="PNG73" i="9"/>
  <c r="PNK73" i="9"/>
  <c r="PNO73" i="9"/>
  <c r="PNS73" i="9"/>
  <c r="PNW73" i="9"/>
  <c r="POA73" i="9"/>
  <c r="POE73" i="9"/>
  <c r="POI73" i="9"/>
  <c r="POM73" i="9"/>
  <c r="POQ73" i="9"/>
  <c r="POU73" i="9"/>
  <c r="POY73" i="9"/>
  <c r="PPC73" i="9"/>
  <c r="PPG73" i="9"/>
  <c r="PPK73" i="9"/>
  <c r="PPO73" i="9"/>
  <c r="PPS73" i="9"/>
  <c r="PPW73" i="9"/>
  <c r="PQA73" i="9"/>
  <c r="PQE73" i="9"/>
  <c r="PQI73" i="9"/>
  <c r="PQM73" i="9"/>
  <c r="PQQ73" i="9"/>
  <c r="PQU73" i="9"/>
  <c r="PQY73" i="9"/>
  <c r="PRC73" i="9"/>
  <c r="PRG73" i="9"/>
  <c r="PRK73" i="9"/>
  <c r="PRO73" i="9"/>
  <c r="PRS73" i="9"/>
  <c r="PRW73" i="9"/>
  <c r="PSA73" i="9"/>
  <c r="PSE73" i="9"/>
  <c r="PSI73" i="9"/>
  <c r="PSM73" i="9"/>
  <c r="PSQ73" i="9"/>
  <c r="PSU73" i="9"/>
  <c r="PSY73" i="9"/>
  <c r="PTC73" i="9"/>
  <c r="PTG73" i="9"/>
  <c r="PTK73" i="9"/>
  <c r="PTO73" i="9"/>
  <c r="PTS73" i="9"/>
  <c r="PTW73" i="9"/>
  <c r="PUA73" i="9"/>
  <c r="PUE73" i="9"/>
  <c r="PUI73" i="9"/>
  <c r="PUM73" i="9"/>
  <c r="PUQ73" i="9"/>
  <c r="PUU73" i="9"/>
  <c r="PUY73" i="9"/>
  <c r="PVC73" i="9"/>
  <c r="PVG73" i="9"/>
  <c r="PVK73" i="9"/>
  <c r="PVO73" i="9"/>
  <c r="PVS73" i="9"/>
  <c r="PVW73" i="9"/>
  <c r="PWA73" i="9"/>
  <c r="PWE73" i="9"/>
  <c r="PWI73" i="9"/>
  <c r="PWM73" i="9"/>
  <c r="PWQ73" i="9"/>
  <c r="PWU73" i="9"/>
  <c r="PWY73" i="9"/>
  <c r="PXC73" i="9"/>
  <c r="PXG73" i="9"/>
  <c r="PXK73" i="9"/>
  <c r="PXO73" i="9"/>
  <c r="PXS73" i="9"/>
  <c r="PXW73" i="9"/>
  <c r="PYA73" i="9"/>
  <c r="PYE73" i="9"/>
  <c r="PYI73" i="9"/>
  <c r="PYM73" i="9"/>
  <c r="PYQ73" i="9"/>
  <c r="PYU73" i="9"/>
  <c r="PYY73" i="9"/>
  <c r="PZC73" i="9"/>
  <c r="PZG73" i="9"/>
  <c r="PZK73" i="9"/>
  <c r="PZO73" i="9"/>
  <c r="PZS73" i="9"/>
  <c r="PZW73" i="9"/>
  <c r="QAA73" i="9"/>
  <c r="QAE73" i="9"/>
  <c r="QAI73" i="9"/>
  <c r="QAM73" i="9"/>
  <c r="QAQ73" i="9"/>
  <c r="QAU73" i="9"/>
  <c r="QAY73" i="9"/>
  <c r="QBC73" i="9"/>
  <c r="QBG73" i="9"/>
  <c r="QBK73" i="9"/>
  <c r="QBO73" i="9"/>
  <c r="QBS73" i="9"/>
  <c r="QBW73" i="9"/>
  <c r="QCA73" i="9"/>
  <c r="QCE73" i="9"/>
  <c r="QCI73" i="9"/>
  <c r="QCM73" i="9"/>
  <c r="QCQ73" i="9"/>
  <c r="QCU73" i="9"/>
  <c r="QCY73" i="9"/>
  <c r="QDC73" i="9"/>
  <c r="QDG73" i="9"/>
  <c r="QDK73" i="9"/>
  <c r="QDO73" i="9"/>
  <c r="QDS73" i="9"/>
  <c r="QDW73" i="9"/>
  <c r="QEA73" i="9"/>
  <c r="QEE73" i="9"/>
  <c r="QEI73" i="9"/>
  <c r="QEM73" i="9"/>
  <c r="QEQ73" i="9"/>
  <c r="QEU73" i="9"/>
  <c r="QEY73" i="9"/>
  <c r="QFC73" i="9"/>
  <c r="QFG73" i="9"/>
  <c r="QFK73" i="9"/>
  <c r="QFO73" i="9"/>
  <c r="QFS73" i="9"/>
  <c r="QFW73" i="9"/>
  <c r="QGA73" i="9"/>
  <c r="QGE73" i="9"/>
  <c r="QGI73" i="9"/>
  <c r="QGM73" i="9"/>
  <c r="QGQ73" i="9"/>
  <c r="QGU73" i="9"/>
  <c r="QGY73" i="9"/>
  <c r="QHC73" i="9"/>
  <c r="QHG73" i="9"/>
  <c r="QHK73" i="9"/>
  <c r="QHO73" i="9"/>
  <c r="QHS73" i="9"/>
  <c r="QHW73" i="9"/>
  <c r="QIA73" i="9"/>
  <c r="QIE73" i="9"/>
  <c r="QII73" i="9"/>
  <c r="QIM73" i="9"/>
  <c r="QIQ73" i="9"/>
  <c r="QIU73" i="9"/>
  <c r="QIY73" i="9"/>
  <c r="QJC73" i="9"/>
  <c r="QJG73" i="9"/>
  <c r="QJK73" i="9"/>
  <c r="QJO73" i="9"/>
  <c r="QJS73" i="9"/>
  <c r="QJW73" i="9"/>
  <c r="QKA73" i="9"/>
  <c r="QKE73" i="9"/>
  <c r="QKI73" i="9"/>
  <c r="QKM73" i="9"/>
  <c r="QKQ73" i="9"/>
  <c r="QKU73" i="9"/>
  <c r="QKY73" i="9"/>
  <c r="QLC73" i="9"/>
  <c r="QLG73" i="9"/>
  <c r="QLK73" i="9"/>
  <c r="QLO73" i="9"/>
  <c r="CAN73" i="9"/>
  <c r="CVU73" i="9"/>
  <c r="DMQ73" i="9"/>
  <c r="DUP73" i="9"/>
  <c r="DZN73" i="9"/>
  <c r="EEL73" i="9"/>
  <c r="EJJ73" i="9"/>
  <c r="EOH73" i="9"/>
  <c r="ETF73" i="9"/>
  <c r="EYD73" i="9"/>
  <c r="FCU73" i="9"/>
  <c r="FEU73" i="9"/>
  <c r="FGL73" i="9"/>
  <c r="FIB73" i="9"/>
  <c r="FJK73" i="9"/>
  <c r="FKQ73" i="9"/>
  <c r="FLW73" i="9"/>
  <c r="FNC73" i="9"/>
  <c r="FOI73" i="9"/>
  <c r="FPO73" i="9"/>
  <c r="FQU73" i="9"/>
  <c r="FSA73" i="9"/>
  <c r="FTG73" i="9"/>
  <c r="FUM73" i="9"/>
  <c r="FVS73" i="9"/>
  <c r="FWY73" i="9"/>
  <c r="FYE73" i="9"/>
  <c r="FZK73" i="9"/>
  <c r="GAP73" i="9"/>
  <c r="GBF73" i="9"/>
  <c r="GBV73" i="9"/>
  <c r="GCL73" i="9"/>
  <c r="GDB73" i="9"/>
  <c r="GDR73" i="9"/>
  <c r="GEH73" i="9"/>
  <c r="GEX73" i="9"/>
  <c r="GFN73" i="9"/>
  <c r="GGD73" i="9"/>
  <c r="GGT73" i="9"/>
  <c r="GHJ73" i="9"/>
  <c r="GHZ73" i="9"/>
  <c r="GIP73" i="9"/>
  <c r="GJF73" i="9"/>
  <c r="GJV73" i="9"/>
  <c r="GKL73" i="9"/>
  <c r="GLB73" i="9"/>
  <c r="GLR73" i="9"/>
  <c r="GMH73" i="9"/>
  <c r="GMX73" i="9"/>
  <c r="GNN73" i="9"/>
  <c r="GOD73" i="9"/>
  <c r="GOT73" i="9"/>
  <c r="GPJ73" i="9"/>
  <c r="GPZ73" i="9"/>
  <c r="GQP73" i="9"/>
  <c r="GRF73" i="9"/>
  <c r="GRV73" i="9"/>
  <c r="GSL73" i="9"/>
  <c r="GTB73" i="9"/>
  <c r="GTR73" i="9"/>
  <c r="GUH73" i="9"/>
  <c r="GUX73" i="9"/>
  <c r="GVN73" i="9"/>
  <c r="GWD73" i="9"/>
  <c r="GWT73" i="9"/>
  <c r="GXJ73" i="9"/>
  <c r="GXZ73" i="9"/>
  <c r="GYP73" i="9"/>
  <c r="GZF73" i="9"/>
  <c r="GZV73" i="9"/>
  <c r="HAL73" i="9"/>
  <c r="HBB73" i="9"/>
  <c r="HBR73" i="9"/>
  <c r="HCH73" i="9"/>
  <c r="HCX73" i="9"/>
  <c r="HDN73" i="9"/>
  <c r="HDZ73" i="9"/>
  <c r="HEJ73" i="9"/>
  <c r="HEU73" i="9"/>
  <c r="HFF73" i="9"/>
  <c r="HFP73" i="9"/>
  <c r="HGA73" i="9"/>
  <c r="HGL73" i="9"/>
  <c r="HGV73" i="9"/>
  <c r="HHG73" i="9"/>
  <c r="HHR73" i="9"/>
  <c r="HIB73" i="9"/>
  <c r="HIM73" i="9"/>
  <c r="HIX73" i="9"/>
  <c r="HJH73" i="9"/>
  <c r="HJS73" i="9"/>
  <c r="HKD73" i="9"/>
  <c r="HKN73" i="9"/>
  <c r="HKY73" i="9"/>
  <c r="HLJ73" i="9"/>
  <c r="HLT73" i="9"/>
  <c r="HME73" i="9"/>
  <c r="HMP73" i="9"/>
  <c r="HMZ73" i="9"/>
  <c r="HNK73" i="9"/>
  <c r="HNV73" i="9"/>
  <c r="HOF73" i="9"/>
  <c r="HOQ73" i="9"/>
  <c r="HPB73" i="9"/>
  <c r="HPL73" i="9"/>
  <c r="HPW73" i="9"/>
  <c r="HQH73" i="9"/>
  <c r="HQR73" i="9"/>
  <c r="HRC73" i="9"/>
  <c r="HRN73" i="9"/>
  <c r="HRX73" i="9"/>
  <c r="HSI73" i="9"/>
  <c r="HST73" i="9"/>
  <c r="HTD73" i="9"/>
  <c r="HTO73" i="9"/>
  <c r="HTZ73" i="9"/>
  <c r="HUJ73" i="9"/>
  <c r="HUU73" i="9"/>
  <c r="HVF73" i="9"/>
  <c r="HVP73" i="9"/>
  <c r="HWA73" i="9"/>
  <c r="HWL73" i="9"/>
  <c r="HWV73" i="9"/>
  <c r="HXG73" i="9"/>
  <c r="HXR73" i="9"/>
  <c r="HYB73" i="9"/>
  <c r="HYM73" i="9"/>
  <c r="HYX73" i="9"/>
  <c r="HZH73" i="9"/>
  <c r="HZS73" i="9"/>
  <c r="IAD73" i="9"/>
  <c r="IAN73" i="9"/>
  <c r="IAY73" i="9"/>
  <c r="IBJ73" i="9"/>
  <c r="IBT73" i="9"/>
  <c r="ICE73" i="9"/>
  <c r="ICP73" i="9"/>
  <c r="ICZ73" i="9"/>
  <c r="IDK73" i="9"/>
  <c r="IDV73" i="9"/>
  <c r="IEF73" i="9"/>
  <c r="IEQ73" i="9"/>
  <c r="IFB73" i="9"/>
  <c r="IFL73" i="9"/>
  <c r="IFW73" i="9"/>
  <c r="IGH73" i="9"/>
  <c r="IGR73" i="9"/>
  <c r="IHC73" i="9"/>
  <c r="IHN73" i="9"/>
  <c r="IHX73" i="9"/>
  <c r="III73" i="9"/>
  <c r="IIT73" i="9"/>
  <c r="IJD73" i="9"/>
  <c r="IJO73" i="9"/>
  <c r="IJZ73" i="9"/>
  <c r="IKJ73" i="9"/>
  <c r="IKU73" i="9"/>
  <c r="ILF73" i="9"/>
  <c r="ILP73" i="9"/>
  <c r="IMA73" i="9"/>
  <c r="IML73" i="9"/>
  <c r="IMV73" i="9"/>
  <c r="ING73" i="9"/>
  <c r="INR73" i="9"/>
  <c r="IOB73" i="9"/>
  <c r="IOM73" i="9"/>
  <c r="IOX73" i="9"/>
  <c r="IPH73" i="9"/>
  <c r="IPS73" i="9"/>
  <c r="IQD73" i="9"/>
  <c r="IQN73" i="9"/>
  <c r="IQY73" i="9"/>
  <c r="IRJ73" i="9"/>
  <c r="IRT73" i="9"/>
  <c r="ISE73" i="9"/>
  <c r="ISO73" i="9"/>
  <c r="ISW73" i="9"/>
  <c r="ITE73" i="9"/>
  <c r="ITM73" i="9"/>
  <c r="ITU73" i="9"/>
  <c r="IUC73" i="9"/>
  <c r="IUK73" i="9"/>
  <c r="IUS73" i="9"/>
  <c r="IVA73" i="9"/>
  <c r="IVI73" i="9"/>
  <c r="IVQ73" i="9"/>
  <c r="IVY73" i="9"/>
  <c r="IWG73" i="9"/>
  <c r="IWO73" i="9"/>
  <c r="IWW73" i="9"/>
  <c r="IXE73" i="9"/>
  <c r="IXM73" i="9"/>
  <c r="IXU73" i="9"/>
  <c r="IYC73" i="9"/>
  <c r="IYK73" i="9"/>
  <c r="IYS73" i="9"/>
  <c r="IZA73" i="9"/>
  <c r="IZI73" i="9"/>
  <c r="IZQ73" i="9"/>
  <c r="IZY73" i="9"/>
  <c r="JAG73" i="9"/>
  <c r="JAO73" i="9"/>
  <c r="JAW73" i="9"/>
  <c r="JBE73" i="9"/>
  <c r="JBM73" i="9"/>
  <c r="JBU73" i="9"/>
  <c r="JCC73" i="9"/>
  <c r="JCK73" i="9"/>
  <c r="JCS73" i="9"/>
  <c r="JDA73" i="9"/>
  <c r="JDI73" i="9"/>
  <c r="JDQ73" i="9"/>
  <c r="JDY73" i="9"/>
  <c r="JEG73" i="9"/>
  <c r="JEO73" i="9"/>
  <c r="JEW73" i="9"/>
  <c r="JFE73" i="9"/>
  <c r="JFM73" i="9"/>
  <c r="JFU73" i="9"/>
  <c r="JGC73" i="9"/>
  <c r="JGK73" i="9"/>
  <c r="JGS73" i="9"/>
  <c r="JHA73" i="9"/>
  <c r="JHI73" i="9"/>
  <c r="JHQ73" i="9"/>
  <c r="JHY73" i="9"/>
  <c r="JIG73" i="9"/>
  <c r="JIO73" i="9"/>
  <c r="JIW73" i="9"/>
  <c r="JJE73" i="9"/>
  <c r="JJM73" i="9"/>
  <c r="JJU73" i="9"/>
  <c r="JKC73" i="9"/>
  <c r="JKK73" i="9"/>
  <c r="JKS73" i="9"/>
  <c r="JLA73" i="9"/>
  <c r="JLI73" i="9"/>
  <c r="JLQ73" i="9"/>
  <c r="JLY73" i="9"/>
  <c r="JMG73" i="9"/>
  <c r="JMO73" i="9"/>
  <c r="JMW73" i="9"/>
  <c r="JNE73" i="9"/>
  <c r="JNM73" i="9"/>
  <c r="JNU73" i="9"/>
  <c r="JOC73" i="9"/>
  <c r="JOI73" i="9"/>
  <c r="JON73" i="9"/>
  <c r="JOS73" i="9"/>
  <c r="JOY73" i="9"/>
  <c r="JPD73" i="9"/>
  <c r="JPI73" i="9"/>
  <c r="JPO73" i="9"/>
  <c r="JPT73" i="9"/>
  <c r="JPY73" i="9"/>
  <c r="JQE73" i="9"/>
  <c r="JQJ73" i="9"/>
  <c r="JQO73" i="9"/>
  <c r="JQU73" i="9"/>
  <c r="JQZ73" i="9"/>
  <c r="JRE73" i="9"/>
  <c r="JRK73" i="9"/>
  <c r="JRP73" i="9"/>
  <c r="JRU73" i="9"/>
  <c r="JSA73" i="9"/>
  <c r="JSF73" i="9"/>
  <c r="JSK73" i="9"/>
  <c r="JSQ73" i="9"/>
  <c r="JSV73" i="9"/>
  <c r="JTA73" i="9"/>
  <c r="JTG73" i="9"/>
  <c r="JTL73" i="9"/>
  <c r="JTQ73" i="9"/>
  <c r="JTW73" i="9"/>
  <c r="JUB73" i="9"/>
  <c r="JUG73" i="9"/>
  <c r="CJM73" i="9"/>
  <c r="DQI73" i="9"/>
  <c r="EBJ73" i="9"/>
  <c r="ELF73" i="9"/>
  <c r="EVB73" i="9"/>
  <c r="FDS73" i="9"/>
  <c r="FHB73" i="9"/>
  <c r="FJW73" i="9"/>
  <c r="FMI73" i="9"/>
  <c r="FOU73" i="9"/>
  <c r="FRG73" i="9"/>
  <c r="FTS73" i="9"/>
  <c r="FWE73" i="9"/>
  <c r="FYQ73" i="9"/>
  <c r="GAU73" i="9"/>
  <c r="GCA73" i="9"/>
  <c r="GDG73" i="9"/>
  <c r="GEM73" i="9"/>
  <c r="GFS73" i="9"/>
  <c r="GGY73" i="9"/>
  <c r="GIE73" i="9"/>
  <c r="GJK73" i="9"/>
  <c r="GKQ73" i="9"/>
  <c r="GLW73" i="9"/>
  <c r="GNC73" i="9"/>
  <c r="GOI73" i="9"/>
  <c r="GPO73" i="9"/>
  <c r="GQU73" i="9"/>
  <c r="GSA73" i="9"/>
  <c r="GTG73" i="9"/>
  <c r="GUM73" i="9"/>
  <c r="GVS73" i="9"/>
  <c r="GWY73" i="9"/>
  <c r="GYE73" i="9"/>
  <c r="GZK73" i="9"/>
  <c r="HAQ73" i="9"/>
  <c r="HBW73" i="9"/>
  <c r="HDC73" i="9"/>
  <c r="HED73" i="9"/>
  <c r="HEY73" i="9"/>
  <c r="HFT73" i="9"/>
  <c r="HGP73" i="9"/>
  <c r="HHK73" i="9"/>
  <c r="HIF73" i="9"/>
  <c r="HJB73" i="9"/>
  <c r="HJW73" i="9"/>
  <c r="HKR73" i="9"/>
  <c r="HLN73" i="9"/>
  <c r="HMI73" i="9"/>
  <c r="HND73" i="9"/>
  <c r="HNZ73" i="9"/>
  <c r="HOU73" i="9"/>
  <c r="HPP73" i="9"/>
  <c r="HQL73" i="9"/>
  <c r="HRG73" i="9"/>
  <c r="HSB73" i="9"/>
  <c r="HSX73" i="9"/>
  <c r="HTS73" i="9"/>
  <c r="HUN73" i="9"/>
  <c r="HVJ73" i="9"/>
  <c r="HWE73" i="9"/>
  <c r="HWZ73" i="9"/>
  <c r="HXV73" i="9"/>
  <c r="HYQ73" i="9"/>
  <c r="HZL73" i="9"/>
  <c r="IAH73" i="9"/>
  <c r="IBC73" i="9"/>
  <c r="IBX73" i="9"/>
  <c r="ICT73" i="9"/>
  <c r="IDO73" i="9"/>
  <c r="IEJ73" i="9"/>
  <c r="IFF73" i="9"/>
  <c r="IGA73" i="9"/>
  <c r="IGV73" i="9"/>
  <c r="IHR73" i="9"/>
  <c r="IIM73" i="9"/>
  <c r="IJH73" i="9"/>
  <c r="IKD73" i="9"/>
  <c r="IKY73" i="9"/>
  <c r="ILT73" i="9"/>
  <c r="IMP73" i="9"/>
  <c r="INK73" i="9"/>
  <c r="IOF73" i="9"/>
  <c r="IPB73" i="9"/>
  <c r="IPW73" i="9"/>
  <c r="IQR73" i="9"/>
  <c r="IRN73" i="9"/>
  <c r="ISI73" i="9"/>
  <c r="ISZ73" i="9"/>
  <c r="ITP73" i="9"/>
  <c r="IUF73" i="9"/>
  <c r="IUV73" i="9"/>
  <c r="IVL73" i="9"/>
  <c r="IWB73" i="9"/>
  <c r="IWR73" i="9"/>
  <c r="IXH73" i="9"/>
  <c r="IXX73" i="9"/>
  <c r="IYN73" i="9"/>
  <c r="IZD73" i="9"/>
  <c r="IZT73" i="9"/>
  <c r="JAJ73" i="9"/>
  <c r="JAZ73" i="9"/>
  <c r="JBP73" i="9"/>
  <c r="JCF73" i="9"/>
  <c r="JCV73" i="9"/>
  <c r="JDL73" i="9"/>
  <c r="JEB73" i="9"/>
  <c r="JER73" i="9"/>
  <c r="JFH73" i="9"/>
  <c r="JFX73" i="9"/>
  <c r="JGN73" i="9"/>
  <c r="JHD73" i="9"/>
  <c r="JHT73" i="9"/>
  <c r="JIJ73" i="9"/>
  <c r="JIZ73" i="9"/>
  <c r="JJP73" i="9"/>
  <c r="JKF73" i="9"/>
  <c r="JKV73" i="9"/>
  <c r="JLL73" i="9"/>
  <c r="JMB73" i="9"/>
  <c r="JMR73" i="9"/>
  <c r="JNH73" i="9"/>
  <c r="JNX73" i="9"/>
  <c r="JOJ73" i="9"/>
  <c r="JOU73" i="9"/>
  <c r="JPE73" i="9"/>
  <c r="JPP73" i="9"/>
  <c r="JQA73" i="9"/>
  <c r="JQK73" i="9"/>
  <c r="JQV73" i="9"/>
  <c r="JRG73" i="9"/>
  <c r="JRQ73" i="9"/>
  <c r="JSB73" i="9"/>
  <c r="JSM73" i="9"/>
  <c r="JSW73" i="9"/>
  <c r="JTH73" i="9"/>
  <c r="JTS73" i="9"/>
  <c r="JUC73" i="9"/>
  <c r="JUM73" i="9"/>
  <c r="JUS73" i="9"/>
  <c r="JUZ73" i="9"/>
  <c r="JVH73" i="9"/>
  <c r="JVO73" i="9"/>
  <c r="JVU73" i="9"/>
  <c r="JWC73" i="9"/>
  <c r="JWJ73" i="9"/>
  <c r="JWQ73" i="9"/>
  <c r="JWY73" i="9"/>
  <c r="JXE73" i="9"/>
  <c r="JXL73" i="9"/>
  <c r="JXT73" i="9"/>
  <c r="JYA73" i="9"/>
  <c r="JYG73" i="9"/>
  <c r="JYO73" i="9"/>
  <c r="JYV73" i="9"/>
  <c r="JZC73" i="9"/>
  <c r="JZK73" i="9"/>
  <c r="JZQ73" i="9"/>
  <c r="JZX73" i="9"/>
  <c r="KAF73" i="9"/>
  <c r="KAM73" i="9"/>
  <c r="KAS73" i="9"/>
  <c r="KBA73" i="9"/>
  <c r="KBH73" i="9"/>
  <c r="KBO73" i="9"/>
  <c r="KBW73" i="9"/>
  <c r="KCC73" i="9"/>
  <c r="KCJ73" i="9"/>
  <c r="KCR73" i="9"/>
  <c r="KCY73" i="9"/>
  <c r="KDE73" i="9"/>
  <c r="KDM73" i="9"/>
  <c r="KDT73" i="9"/>
  <c r="KEA73" i="9"/>
  <c r="KEI73" i="9"/>
  <c r="KEO73" i="9"/>
  <c r="KEV73" i="9"/>
  <c r="KFD73" i="9"/>
  <c r="KFK73" i="9"/>
  <c r="KFQ73" i="9"/>
  <c r="KFY73" i="9"/>
  <c r="KGF73" i="9"/>
  <c r="KGM73" i="9"/>
  <c r="KGU73" i="9"/>
  <c r="KHA73" i="9"/>
  <c r="KHH73" i="9"/>
  <c r="KHP73" i="9"/>
  <c r="KHW73" i="9"/>
  <c r="KIC73" i="9"/>
  <c r="KIK73" i="9"/>
  <c r="KIR73" i="9"/>
  <c r="KIY73" i="9"/>
  <c r="KJG73" i="9"/>
  <c r="KJM73" i="9"/>
  <c r="KJT73" i="9"/>
  <c r="KKB73" i="9"/>
  <c r="KKI73" i="9"/>
  <c r="KKO73" i="9"/>
  <c r="KKW73" i="9"/>
  <c r="KLD73" i="9"/>
  <c r="KLK73" i="9"/>
  <c r="KLS73" i="9"/>
  <c r="KLY73" i="9"/>
  <c r="KMF73" i="9"/>
  <c r="KMN73" i="9"/>
  <c r="KMU73" i="9"/>
  <c r="KNA73" i="9"/>
  <c r="KNI73" i="9"/>
  <c r="KNP73" i="9"/>
  <c r="KNW73" i="9"/>
  <c r="KOE73" i="9"/>
  <c r="KOK73" i="9"/>
  <c r="KOR73" i="9"/>
  <c r="KOZ73" i="9"/>
  <c r="KPG73" i="9"/>
  <c r="KPM73" i="9"/>
  <c r="KPU73" i="9"/>
  <c r="KQB73" i="9"/>
  <c r="KQI73" i="9"/>
  <c r="KQQ73" i="9"/>
  <c r="KQW73" i="9"/>
  <c r="KRD73" i="9"/>
  <c r="KRL73" i="9"/>
  <c r="KRQ73" i="9"/>
  <c r="KRV73" i="9"/>
  <c r="KSB73" i="9"/>
  <c r="KSG73" i="9"/>
  <c r="KSL73" i="9"/>
  <c r="KSR73" i="9"/>
  <c r="KSW73" i="9"/>
  <c r="KTB73" i="9"/>
  <c r="KTH73" i="9"/>
  <c r="KTM73" i="9"/>
  <c r="KTR73" i="9"/>
  <c r="KTX73" i="9"/>
  <c r="KUC73" i="9"/>
  <c r="KUH73" i="9"/>
  <c r="KUN73" i="9"/>
  <c r="KUS73" i="9"/>
  <c r="KUX73" i="9"/>
  <c r="KVD73" i="9"/>
  <c r="KVI73" i="9"/>
  <c r="KVN73" i="9"/>
  <c r="KVT73" i="9"/>
  <c r="KVY73" i="9"/>
  <c r="KWD73" i="9"/>
  <c r="KWJ73" i="9"/>
  <c r="KWO73" i="9"/>
  <c r="KWT73" i="9"/>
  <c r="KWZ73" i="9"/>
  <c r="KXE73" i="9"/>
  <c r="KXJ73" i="9"/>
  <c r="KXP73" i="9"/>
  <c r="KXU73" i="9"/>
  <c r="KXZ73" i="9"/>
  <c r="KYF73" i="9"/>
  <c r="KYK73" i="9"/>
  <c r="KYP73" i="9"/>
  <c r="KYV73" i="9"/>
  <c r="KZA73" i="9"/>
  <c r="KZF73" i="9"/>
  <c r="KZL73" i="9"/>
  <c r="KZQ73" i="9"/>
  <c r="KZV73" i="9"/>
  <c r="LAB73" i="9"/>
  <c r="LAG73" i="9"/>
  <c r="LAL73" i="9"/>
  <c r="LAR73" i="9"/>
  <c r="LAW73" i="9"/>
  <c r="LBB73" i="9"/>
  <c r="LBH73" i="9"/>
  <c r="LBM73" i="9"/>
  <c r="LBR73" i="9"/>
  <c r="LBX73" i="9"/>
  <c r="LCC73" i="9"/>
  <c r="LCH73" i="9"/>
  <c r="LCN73" i="9"/>
  <c r="LCS73" i="9"/>
  <c r="LCX73" i="9"/>
  <c r="LDD73" i="9"/>
  <c r="LDI73" i="9"/>
  <c r="LDN73" i="9"/>
  <c r="LDT73" i="9"/>
  <c r="LDY73" i="9"/>
  <c r="LED73" i="9"/>
  <c r="LEJ73" i="9"/>
  <c r="LEO73" i="9"/>
  <c r="LET73" i="9"/>
  <c r="LEZ73" i="9"/>
  <c r="LFE73" i="9"/>
  <c r="LFJ73" i="9"/>
  <c r="LFP73" i="9"/>
  <c r="LFU73" i="9"/>
  <c r="LFZ73" i="9"/>
  <c r="LGF73" i="9"/>
  <c r="LGK73" i="9"/>
  <c r="LGP73" i="9"/>
  <c r="LGV73" i="9"/>
  <c r="LHA73" i="9"/>
  <c r="LHF73" i="9"/>
  <c r="LHL73" i="9"/>
  <c r="LHQ73" i="9"/>
  <c r="LHV73" i="9"/>
  <c r="LIB73" i="9"/>
  <c r="LIG73" i="9"/>
  <c r="LIL73" i="9"/>
  <c r="LIR73" i="9"/>
  <c r="LIW73" i="9"/>
  <c r="LJB73" i="9"/>
  <c r="LJH73" i="9"/>
  <c r="LJM73" i="9"/>
  <c r="LJR73" i="9"/>
  <c r="LJX73" i="9"/>
  <c r="LKC73" i="9"/>
  <c r="LKH73" i="9"/>
  <c r="LKN73" i="9"/>
  <c r="LKS73" i="9"/>
  <c r="LKX73" i="9"/>
  <c r="LLD73" i="9"/>
  <c r="LLI73" i="9"/>
  <c r="LLN73" i="9"/>
  <c r="LLT73" i="9"/>
  <c r="LLY73" i="9"/>
  <c r="LMD73" i="9"/>
  <c r="LMJ73" i="9"/>
  <c r="LMO73" i="9"/>
  <c r="LMT73" i="9"/>
  <c r="LMZ73" i="9"/>
  <c r="LNE73" i="9"/>
  <c r="LNJ73" i="9"/>
  <c r="LNP73" i="9"/>
  <c r="LNU73" i="9"/>
  <c r="LNZ73" i="9"/>
  <c r="LOF73" i="9"/>
  <c r="LOK73" i="9"/>
  <c r="LOP73" i="9"/>
  <c r="LOV73" i="9"/>
  <c r="LPA73" i="9"/>
  <c r="LPF73" i="9"/>
  <c r="LPL73" i="9"/>
  <c r="LPQ73" i="9"/>
  <c r="LPV73" i="9"/>
  <c r="LQB73" i="9"/>
  <c r="LQG73" i="9"/>
  <c r="LQL73" i="9"/>
  <c r="LQR73" i="9"/>
  <c r="LQW73" i="9"/>
  <c r="LRB73" i="9"/>
  <c r="LRH73" i="9"/>
  <c r="LRM73" i="9"/>
  <c r="LRR73" i="9"/>
  <c r="LRX73" i="9"/>
  <c r="LSC73" i="9"/>
  <c r="LSH73" i="9"/>
  <c r="LSN73" i="9"/>
  <c r="LSS73" i="9"/>
  <c r="LSX73" i="9"/>
  <c r="LTD73" i="9"/>
  <c r="LTI73" i="9"/>
  <c r="LTN73" i="9"/>
  <c r="LTT73" i="9"/>
  <c r="LTY73" i="9"/>
  <c r="LUD73" i="9"/>
  <c r="LUJ73" i="9"/>
  <c r="LUO73" i="9"/>
  <c r="LUT73" i="9"/>
  <c r="LUZ73" i="9"/>
  <c r="LVE73" i="9"/>
  <c r="LVJ73" i="9"/>
  <c r="LVP73" i="9"/>
  <c r="LVU73" i="9"/>
  <c r="LVZ73" i="9"/>
  <c r="LWF73" i="9"/>
  <c r="LWK73" i="9"/>
  <c r="LWP73" i="9"/>
  <c r="LWV73" i="9"/>
  <c r="LXA73" i="9"/>
  <c r="LXF73" i="9"/>
  <c r="LXL73" i="9"/>
  <c r="LXQ73" i="9"/>
  <c r="LXV73" i="9"/>
  <c r="LYB73" i="9"/>
  <c r="LYG73" i="9"/>
  <c r="LYL73" i="9"/>
  <c r="LYR73" i="9"/>
  <c r="LYW73" i="9"/>
  <c r="LZB73" i="9"/>
  <c r="LZH73" i="9"/>
  <c r="LZM73" i="9"/>
  <c r="LZR73" i="9"/>
  <c r="LZX73" i="9"/>
  <c r="MAC73" i="9"/>
  <c r="MAH73" i="9"/>
  <c r="MAN73" i="9"/>
  <c r="MAS73" i="9"/>
  <c r="MAX73" i="9"/>
  <c r="MBD73" i="9"/>
  <c r="MBI73" i="9"/>
  <c r="MBN73" i="9"/>
  <c r="MBT73" i="9"/>
  <c r="MBY73" i="9"/>
  <c r="MCD73" i="9"/>
  <c r="MCJ73" i="9"/>
  <c r="MCO73" i="9"/>
  <c r="MCT73" i="9"/>
  <c r="MCZ73" i="9"/>
  <c r="MDE73" i="9"/>
  <c r="MDJ73" i="9"/>
  <c r="MDP73" i="9"/>
  <c r="MDU73" i="9"/>
  <c r="MDZ73" i="9"/>
  <c r="MEF73" i="9"/>
  <c r="MEK73" i="9"/>
  <c r="MEP73" i="9"/>
  <c r="MEV73" i="9"/>
  <c r="MFA73" i="9"/>
  <c r="MFF73" i="9"/>
  <c r="MFL73" i="9"/>
  <c r="MFQ73" i="9"/>
  <c r="MFV73" i="9"/>
  <c r="MGB73" i="9"/>
  <c r="MGG73" i="9"/>
  <c r="MGL73" i="9"/>
  <c r="MGR73" i="9"/>
  <c r="MGW73" i="9"/>
  <c r="MHB73" i="9"/>
  <c r="MHH73" i="9"/>
  <c r="MHM73" i="9"/>
  <c r="MHR73" i="9"/>
  <c r="MHX73" i="9"/>
  <c r="MIC73" i="9"/>
  <c r="MIH73" i="9"/>
  <c r="MIN73" i="9"/>
  <c r="MIS73" i="9"/>
  <c r="MIX73" i="9"/>
  <c r="MJD73" i="9"/>
  <c r="MJI73" i="9"/>
  <c r="MJN73" i="9"/>
  <c r="MJT73" i="9"/>
  <c r="MJY73" i="9"/>
  <c r="MKD73" i="9"/>
  <c r="MKJ73" i="9"/>
  <c r="MKO73" i="9"/>
  <c r="MKT73" i="9"/>
  <c r="MKZ73" i="9"/>
  <c r="MLE73" i="9"/>
  <c r="MLJ73" i="9"/>
  <c r="MLP73" i="9"/>
  <c r="MLU73" i="9"/>
  <c r="MLZ73" i="9"/>
  <c r="MMF73" i="9"/>
  <c r="MMK73" i="9"/>
  <c r="MMP73" i="9"/>
  <c r="MMV73" i="9"/>
  <c r="MNA73" i="9"/>
  <c r="MNF73" i="9"/>
  <c r="MNL73" i="9"/>
  <c r="MNQ73" i="9"/>
  <c r="MNV73" i="9"/>
  <c r="MOB73" i="9"/>
  <c r="MOG73" i="9"/>
  <c r="MOL73" i="9"/>
  <c r="MOR73" i="9"/>
  <c r="MOW73" i="9"/>
  <c r="MPB73" i="9"/>
  <c r="MPH73" i="9"/>
  <c r="MPM73" i="9"/>
  <c r="MPR73" i="9"/>
  <c r="MPX73" i="9"/>
  <c r="MQC73" i="9"/>
  <c r="MQH73" i="9"/>
  <c r="MQN73" i="9"/>
  <c r="MQS73" i="9"/>
  <c r="MQX73" i="9"/>
  <c r="MRD73" i="9"/>
  <c r="MRI73" i="9"/>
  <c r="MRN73" i="9"/>
  <c r="MRT73" i="9"/>
  <c r="MRY73" i="9"/>
  <c r="MSD73" i="9"/>
  <c r="MSJ73" i="9"/>
  <c r="MSO73" i="9"/>
  <c r="MST73" i="9"/>
  <c r="MSZ73" i="9"/>
  <c r="MTE73" i="9"/>
  <c r="MTJ73" i="9"/>
  <c r="MTP73" i="9"/>
  <c r="MTU73" i="9"/>
  <c r="MTZ73" i="9"/>
  <c r="MUF73" i="9"/>
  <c r="MUK73" i="9"/>
  <c r="MUP73" i="9"/>
  <c r="MUV73" i="9"/>
  <c r="MVA73" i="9"/>
  <c r="MVF73" i="9"/>
  <c r="MVL73" i="9"/>
  <c r="MVQ73" i="9"/>
  <c r="MVV73" i="9"/>
  <c r="MWB73" i="9"/>
  <c r="MWG73" i="9"/>
  <c r="MWL73" i="9"/>
  <c r="MWR73" i="9"/>
  <c r="MWW73" i="9"/>
  <c r="MXB73" i="9"/>
  <c r="MXH73" i="9"/>
  <c r="MXM73" i="9"/>
  <c r="MXR73" i="9"/>
  <c r="MXX73" i="9"/>
  <c r="MYC73" i="9"/>
  <c r="MYH73" i="9"/>
  <c r="MYN73" i="9"/>
  <c r="MYS73" i="9"/>
  <c r="MYX73" i="9"/>
  <c r="MZD73" i="9"/>
  <c r="MZI73" i="9"/>
  <c r="MZN73" i="9"/>
  <c r="MZT73" i="9"/>
  <c r="MZY73" i="9"/>
  <c r="NAD73" i="9"/>
  <c r="NAJ73" i="9"/>
  <c r="NAO73" i="9"/>
  <c r="NAT73" i="9"/>
  <c r="NAZ73" i="9"/>
  <c r="NBE73" i="9"/>
  <c r="NBJ73" i="9"/>
  <c r="NBP73" i="9"/>
  <c r="NBU73" i="9"/>
  <c r="NBZ73" i="9"/>
  <c r="NCF73" i="9"/>
  <c r="NCK73" i="9"/>
  <c r="NCP73" i="9"/>
  <c r="NCV73" i="9"/>
  <c r="NDA73" i="9"/>
  <c r="NDF73" i="9"/>
  <c r="NDL73" i="9"/>
  <c r="NDQ73" i="9"/>
  <c r="NDV73" i="9"/>
  <c r="NEB73" i="9"/>
  <c r="NEG73" i="9"/>
  <c r="NEL73" i="9"/>
  <c r="NER73" i="9"/>
  <c r="NEW73" i="9"/>
  <c r="NFB73" i="9"/>
  <c r="NFH73" i="9"/>
  <c r="NFM73" i="9"/>
  <c r="NFR73" i="9"/>
  <c r="NFX73" i="9"/>
  <c r="NGC73" i="9"/>
  <c r="NGH73" i="9"/>
  <c r="NGN73" i="9"/>
  <c r="NGS73" i="9"/>
  <c r="NGX73" i="9"/>
  <c r="NHD73" i="9"/>
  <c r="NHI73" i="9"/>
  <c r="NHN73" i="9"/>
  <c r="NHT73" i="9"/>
  <c r="NHY73" i="9"/>
  <c r="NID73" i="9"/>
  <c r="NIJ73" i="9"/>
  <c r="NIO73" i="9"/>
  <c r="NIT73" i="9"/>
  <c r="NIZ73" i="9"/>
  <c r="NJE73" i="9"/>
  <c r="NJJ73" i="9"/>
  <c r="NJP73" i="9"/>
  <c r="NJU73" i="9"/>
  <c r="NJZ73" i="9"/>
  <c r="NKF73" i="9"/>
  <c r="NKK73" i="9"/>
  <c r="NKP73" i="9"/>
  <c r="NKV73" i="9"/>
  <c r="NLA73" i="9"/>
  <c r="NLF73" i="9"/>
  <c r="NLL73" i="9"/>
  <c r="NLQ73" i="9"/>
  <c r="NLV73" i="9"/>
  <c r="NMB73" i="9"/>
  <c r="NMG73" i="9"/>
  <c r="NML73" i="9"/>
  <c r="NMR73" i="9"/>
  <c r="NMW73" i="9"/>
  <c r="NNB73" i="9"/>
  <c r="NNH73" i="9"/>
  <c r="NNM73" i="9"/>
  <c r="NNR73" i="9"/>
  <c r="NNX73" i="9"/>
  <c r="NOC73" i="9"/>
  <c r="NOH73" i="9"/>
  <c r="NON73" i="9"/>
  <c r="NOS73" i="9"/>
  <c r="NOX73" i="9"/>
  <c r="NPD73" i="9"/>
  <c r="NPI73" i="9"/>
  <c r="NPN73" i="9"/>
  <c r="NPT73" i="9"/>
  <c r="NPY73" i="9"/>
  <c r="NQD73" i="9"/>
  <c r="NQJ73" i="9"/>
  <c r="NQO73" i="9"/>
  <c r="NQT73" i="9"/>
  <c r="NQZ73" i="9"/>
  <c r="NRE73" i="9"/>
  <c r="NRJ73" i="9"/>
  <c r="NRP73" i="9"/>
  <c r="NRU73" i="9"/>
  <c r="NRZ73" i="9"/>
  <c r="NSF73" i="9"/>
  <c r="NSK73" i="9"/>
  <c r="NSP73" i="9"/>
  <c r="NSV73" i="9"/>
  <c r="NTA73" i="9"/>
  <c r="NTF73" i="9"/>
  <c r="NTL73" i="9"/>
  <c r="NTQ73" i="9"/>
  <c r="NTV73" i="9"/>
  <c r="NUB73" i="9"/>
  <c r="NUG73" i="9"/>
  <c r="NUL73" i="9"/>
  <c r="NUR73" i="9"/>
  <c r="NUW73" i="9"/>
  <c r="NVB73" i="9"/>
  <c r="NVH73" i="9"/>
  <c r="NVM73" i="9"/>
  <c r="NVR73" i="9"/>
  <c r="NVX73" i="9"/>
  <c r="NWC73" i="9"/>
  <c r="NWH73" i="9"/>
  <c r="NWN73" i="9"/>
  <c r="NWS73" i="9"/>
  <c r="NWX73" i="9"/>
  <c r="NXD73" i="9"/>
  <c r="NXI73" i="9"/>
  <c r="NXN73" i="9"/>
  <c r="NXT73" i="9"/>
  <c r="NXY73" i="9"/>
  <c r="NYD73" i="9"/>
  <c r="NYJ73" i="9"/>
  <c r="NYO73" i="9"/>
  <c r="NYT73" i="9"/>
  <c r="NYZ73" i="9"/>
  <c r="NZE73" i="9"/>
  <c r="NZJ73" i="9"/>
  <c r="NZP73" i="9"/>
  <c r="NZU73" i="9"/>
  <c r="NZZ73" i="9"/>
  <c r="OAF73" i="9"/>
  <c r="OAK73" i="9"/>
  <c r="OAP73" i="9"/>
  <c r="OAV73" i="9"/>
  <c r="OBA73" i="9"/>
  <c r="OBF73" i="9"/>
  <c r="OBL73" i="9"/>
  <c r="OBQ73" i="9"/>
  <c r="OBV73" i="9"/>
  <c r="OCB73" i="9"/>
  <c r="OCG73" i="9"/>
  <c r="OCL73" i="9"/>
  <c r="OCR73" i="9"/>
  <c r="OCW73" i="9"/>
  <c r="ODB73" i="9"/>
  <c r="ODH73" i="9"/>
  <c r="ODM73" i="9"/>
  <c r="ODR73" i="9"/>
  <c r="ODX73" i="9"/>
  <c r="OEC73" i="9"/>
  <c r="OEH73" i="9"/>
  <c r="OEN73" i="9"/>
  <c r="OES73" i="9"/>
  <c r="OEX73" i="9"/>
  <c r="OFD73" i="9"/>
  <c r="OFI73" i="9"/>
  <c r="OFN73" i="9"/>
  <c r="OFT73" i="9"/>
  <c r="OFY73" i="9"/>
  <c r="OGD73" i="9"/>
  <c r="OGJ73" i="9"/>
  <c r="OGO73" i="9"/>
  <c r="OGT73" i="9"/>
  <c r="OGZ73" i="9"/>
  <c r="OHE73" i="9"/>
  <c r="OHJ73" i="9"/>
  <c r="OHP73" i="9"/>
  <c r="OHU73" i="9"/>
  <c r="OHZ73" i="9"/>
  <c r="OIF73" i="9"/>
  <c r="OIK73" i="9"/>
  <c r="OIP73" i="9"/>
  <c r="OIV73" i="9"/>
  <c r="OJA73" i="9"/>
  <c r="OJF73" i="9"/>
  <c r="OJL73" i="9"/>
  <c r="OJQ73" i="9"/>
  <c r="OJV73" i="9"/>
  <c r="OKB73" i="9"/>
  <c r="OKG73" i="9"/>
  <c r="OKL73" i="9"/>
  <c r="OKR73" i="9"/>
  <c r="OKW73" i="9"/>
  <c r="OLB73" i="9"/>
  <c r="OLH73" i="9"/>
  <c r="OLM73" i="9"/>
  <c r="OLR73" i="9"/>
  <c r="OLX73" i="9"/>
  <c r="OMC73" i="9"/>
  <c r="OMH73" i="9"/>
  <c r="OMN73" i="9"/>
  <c r="OMS73" i="9"/>
  <c r="OMX73" i="9"/>
  <c r="OND73" i="9"/>
  <c r="ONI73" i="9"/>
  <c r="ONN73" i="9"/>
  <c r="ONT73" i="9"/>
  <c r="ONY73" i="9"/>
  <c r="OOD73" i="9"/>
  <c r="OOJ73" i="9"/>
  <c r="OOO73" i="9"/>
  <c r="OOT73" i="9"/>
  <c r="OOZ73" i="9"/>
  <c r="OPE73" i="9"/>
  <c r="OPJ73" i="9"/>
  <c r="OPP73" i="9"/>
  <c r="OPU73" i="9"/>
  <c r="OPZ73" i="9"/>
  <c r="OQF73" i="9"/>
  <c r="OQK73" i="9"/>
  <c r="OQP73" i="9"/>
  <c r="OQV73" i="9"/>
  <c r="ORA73" i="9"/>
  <c r="ORF73" i="9"/>
  <c r="ORL73" i="9"/>
  <c r="ORQ73" i="9"/>
  <c r="ORV73" i="9"/>
  <c r="OSB73" i="9"/>
  <c r="OSG73" i="9"/>
  <c r="OSL73" i="9"/>
  <c r="OSR73" i="9"/>
  <c r="OSW73" i="9"/>
  <c r="OTB73" i="9"/>
  <c r="OTH73" i="9"/>
  <c r="OTM73" i="9"/>
  <c r="OTR73" i="9"/>
  <c r="OTX73" i="9"/>
  <c r="OUC73" i="9"/>
  <c r="OUH73" i="9"/>
  <c r="OUN73" i="9"/>
  <c r="OUS73" i="9"/>
  <c r="OUX73" i="9"/>
  <c r="OVD73" i="9"/>
  <c r="OVI73" i="9"/>
  <c r="OVN73" i="9"/>
  <c r="OVT73" i="9"/>
  <c r="OVY73" i="9"/>
  <c r="OWD73" i="9"/>
  <c r="OWJ73" i="9"/>
  <c r="OWO73" i="9"/>
  <c r="OWT73" i="9"/>
  <c r="OWZ73" i="9"/>
  <c r="OXE73" i="9"/>
  <c r="OXJ73" i="9"/>
  <c r="OXP73" i="9"/>
  <c r="OXU73" i="9"/>
  <c r="OXZ73" i="9"/>
  <c r="OYF73" i="9"/>
  <c r="OYK73" i="9"/>
  <c r="OYP73" i="9"/>
  <c r="OYV73" i="9"/>
  <c r="OZA73" i="9"/>
  <c r="OZF73" i="9"/>
  <c r="OZL73" i="9"/>
  <c r="OZQ73" i="9"/>
  <c r="OZV73" i="9"/>
  <c r="PAB73" i="9"/>
  <c r="PAG73" i="9"/>
  <c r="PAL73" i="9"/>
  <c r="PAR73" i="9"/>
  <c r="PAW73" i="9"/>
  <c r="PBB73" i="9"/>
  <c r="PBH73" i="9"/>
  <c r="PBM73" i="9"/>
  <c r="PBR73" i="9"/>
  <c r="PBX73" i="9"/>
  <c r="PCC73" i="9"/>
  <c r="PCH73" i="9"/>
  <c r="PCN73" i="9"/>
  <c r="PCS73" i="9"/>
  <c r="PCX73" i="9"/>
  <c r="PDD73" i="9"/>
  <c r="PDI73" i="9"/>
  <c r="PDN73" i="9"/>
  <c r="PDT73" i="9"/>
  <c r="PDY73" i="9"/>
  <c r="PED73" i="9"/>
  <c r="PEJ73" i="9"/>
  <c r="PEO73" i="9"/>
  <c r="PET73" i="9"/>
  <c r="PEZ73" i="9"/>
  <c r="PFE73" i="9"/>
  <c r="PFJ73" i="9"/>
  <c r="PFP73" i="9"/>
  <c r="PFU73" i="9"/>
  <c r="PFZ73" i="9"/>
  <c r="PGF73" i="9"/>
  <c r="PGK73" i="9"/>
  <c r="PGP73" i="9"/>
  <c r="PGV73" i="9"/>
  <c r="PHA73" i="9"/>
  <c r="PHF73" i="9"/>
  <c r="PHL73" i="9"/>
  <c r="PHQ73" i="9"/>
  <c r="PHV73" i="9"/>
  <c r="PIB73" i="9"/>
  <c r="PIG73" i="9"/>
  <c r="PIL73" i="9"/>
  <c r="PIR73" i="9"/>
  <c r="PIW73" i="9"/>
  <c r="PJB73" i="9"/>
  <c r="PJH73" i="9"/>
  <c r="PJM73" i="9"/>
  <c r="PJR73" i="9"/>
  <c r="PJX73" i="9"/>
  <c r="PKC73" i="9"/>
  <c r="PKH73" i="9"/>
  <c r="PKN73" i="9"/>
  <c r="PKS73" i="9"/>
  <c r="PKX73" i="9"/>
  <c r="PLD73" i="9"/>
  <c r="PLI73" i="9"/>
  <c r="PLN73" i="9"/>
  <c r="PLT73" i="9"/>
  <c r="PLY73" i="9"/>
  <c r="PMD73" i="9"/>
  <c r="PMJ73" i="9"/>
  <c r="PMO73" i="9"/>
  <c r="PMT73" i="9"/>
  <c r="PMZ73" i="9"/>
  <c r="PNE73" i="9"/>
  <c r="PNJ73" i="9"/>
  <c r="PNP73" i="9"/>
  <c r="PNU73" i="9"/>
  <c r="PNZ73" i="9"/>
  <c r="POF73" i="9"/>
  <c r="POK73" i="9"/>
  <c r="POP73" i="9"/>
  <c r="POV73" i="9"/>
  <c r="PPA73" i="9"/>
  <c r="PPF73" i="9"/>
  <c r="PPL73" i="9"/>
  <c r="PPQ73" i="9"/>
  <c r="PPV73" i="9"/>
  <c r="PQB73" i="9"/>
  <c r="PQG73" i="9"/>
  <c r="PQL73" i="9"/>
  <c r="PQR73" i="9"/>
  <c r="PQW73" i="9"/>
  <c r="PRB73" i="9"/>
  <c r="PRH73" i="9"/>
  <c r="PRM73" i="9"/>
  <c r="PRR73" i="9"/>
  <c r="PRX73" i="9"/>
  <c r="PSC73" i="9"/>
  <c r="PSH73" i="9"/>
  <c r="PSN73" i="9"/>
  <c r="PSS73" i="9"/>
  <c r="PSX73" i="9"/>
  <c r="PTD73" i="9"/>
  <c r="PTI73" i="9"/>
  <c r="PTN73" i="9"/>
  <c r="PTT73" i="9"/>
  <c r="PTY73" i="9"/>
  <c r="PUD73" i="9"/>
  <c r="PUJ73" i="9"/>
  <c r="PUO73" i="9"/>
  <c r="PUT73" i="9"/>
  <c r="PUZ73" i="9"/>
  <c r="PVE73" i="9"/>
  <c r="PVJ73" i="9"/>
  <c r="PVP73" i="9"/>
  <c r="PVU73" i="9"/>
  <c r="PVZ73" i="9"/>
  <c r="PWF73" i="9"/>
  <c r="PWK73" i="9"/>
  <c r="PWP73" i="9"/>
  <c r="PWV73" i="9"/>
  <c r="PXA73" i="9"/>
  <c r="PXF73" i="9"/>
  <c r="PXL73" i="9"/>
  <c r="PXQ73" i="9"/>
  <c r="PXV73" i="9"/>
  <c r="PYB73" i="9"/>
  <c r="PYG73" i="9"/>
  <c r="PYL73" i="9"/>
  <c r="PYR73" i="9"/>
  <c r="PYW73" i="9"/>
  <c r="PZB73" i="9"/>
  <c r="PZH73" i="9"/>
  <c r="PZM73" i="9"/>
  <c r="PZR73" i="9"/>
  <c r="PZX73" i="9"/>
  <c r="QAC73" i="9"/>
  <c r="QAH73" i="9"/>
  <c r="QAN73" i="9"/>
  <c r="QAS73" i="9"/>
  <c r="QAX73" i="9"/>
  <c r="QBD73" i="9"/>
  <c r="QBI73" i="9"/>
  <c r="QBN73" i="9"/>
  <c r="QBT73" i="9"/>
  <c r="QBY73" i="9"/>
  <c r="QCD73" i="9"/>
  <c r="QCJ73" i="9"/>
  <c r="QCO73" i="9"/>
  <c r="QCT73" i="9"/>
  <c r="QCZ73" i="9"/>
  <c r="QDE73" i="9"/>
  <c r="QDJ73" i="9"/>
  <c r="QDP73" i="9"/>
  <c r="QDU73" i="9"/>
  <c r="QDZ73" i="9"/>
  <c r="QEF73" i="9"/>
  <c r="QEK73" i="9"/>
  <c r="QEP73" i="9"/>
  <c r="QEV73" i="9"/>
  <c r="QFA73" i="9"/>
  <c r="QFF73" i="9"/>
  <c r="QFL73" i="9"/>
  <c r="QFQ73" i="9"/>
  <c r="QFV73" i="9"/>
  <c r="QGB73" i="9"/>
  <c r="QGG73" i="9"/>
  <c r="QGL73" i="9"/>
  <c r="QGR73" i="9"/>
  <c r="QGW73" i="9"/>
  <c r="QHB73" i="9"/>
  <c r="QHH73" i="9"/>
  <c r="QHM73" i="9"/>
  <c r="QHR73" i="9"/>
  <c r="QHX73" i="9"/>
  <c r="QIC73" i="9"/>
  <c r="QIH73" i="9"/>
  <c r="QIN73" i="9"/>
  <c r="QIS73" i="9"/>
  <c r="QIX73" i="9"/>
  <c r="QJD73" i="9"/>
  <c r="QJI73" i="9"/>
  <c r="QJN73" i="9"/>
  <c r="QJT73" i="9"/>
  <c r="QJY73" i="9"/>
  <c r="QKD73" i="9"/>
  <c r="QKJ73" i="9"/>
  <c r="QKO73" i="9"/>
  <c r="QKT73" i="9"/>
  <c r="QKZ73" i="9"/>
  <c r="QLE73" i="9"/>
  <c r="QLJ73" i="9"/>
  <c r="QLP73" i="9"/>
  <c r="QLT73" i="9"/>
  <c r="QLX73" i="9"/>
  <c r="QMB73" i="9"/>
  <c r="QMF73" i="9"/>
  <c r="QMJ73" i="9"/>
  <c r="QMN73" i="9"/>
  <c r="QMR73" i="9"/>
  <c r="QMV73" i="9"/>
  <c r="QMZ73" i="9"/>
  <c r="QND73" i="9"/>
  <c r="QNH73" i="9"/>
  <c r="QNL73" i="9"/>
  <c r="QNP73" i="9"/>
  <c r="QNT73" i="9"/>
  <c r="QNX73" i="9"/>
  <c r="QOB73" i="9"/>
  <c r="QOF73" i="9"/>
  <c r="QOJ73" i="9"/>
  <c r="QON73" i="9"/>
  <c r="QOR73" i="9"/>
  <c r="QOV73" i="9"/>
  <c r="QOZ73" i="9"/>
  <c r="QPD73" i="9"/>
  <c r="QPH73" i="9"/>
  <c r="QPL73" i="9"/>
  <c r="QPP73" i="9"/>
  <c r="QPT73" i="9"/>
  <c r="QPX73" i="9"/>
  <c r="QQB73" i="9"/>
  <c r="QQF73" i="9"/>
  <c r="QQJ73" i="9"/>
  <c r="QQN73" i="9"/>
  <c r="QQR73" i="9"/>
  <c r="QQV73" i="9"/>
  <c r="QQZ73" i="9"/>
  <c r="QRD73" i="9"/>
  <c r="QRH73" i="9"/>
  <c r="QRL73" i="9"/>
  <c r="QRP73" i="9"/>
  <c r="QRT73" i="9"/>
  <c r="QRX73" i="9"/>
  <c r="QSB73" i="9"/>
  <c r="QSF73" i="9"/>
  <c r="QSJ73" i="9"/>
  <c r="QSN73" i="9"/>
  <c r="QSR73" i="9"/>
  <c r="QSV73" i="9"/>
  <c r="QSZ73" i="9"/>
  <c r="QTD73" i="9"/>
  <c r="QTH73" i="9"/>
  <c r="QTL73" i="9"/>
  <c r="QTP73" i="9"/>
  <c r="QTT73" i="9"/>
  <c r="QTX73" i="9"/>
  <c r="QUB73" i="9"/>
  <c r="QUF73" i="9"/>
  <c r="QUJ73" i="9"/>
  <c r="QUN73" i="9"/>
  <c r="QUR73" i="9"/>
  <c r="QUV73" i="9"/>
  <c r="QUZ73" i="9"/>
  <c r="QVD73" i="9"/>
  <c r="QVH73" i="9"/>
  <c r="QVL73" i="9"/>
  <c r="QVP73" i="9"/>
  <c r="QVT73" i="9"/>
  <c r="QVX73" i="9"/>
  <c r="QWB73" i="9"/>
  <c r="QWF73" i="9"/>
  <c r="QWJ73" i="9"/>
  <c r="QWN73" i="9"/>
  <c r="QWR73" i="9"/>
  <c r="QWV73" i="9"/>
  <c r="QWZ73" i="9"/>
  <c r="QXD73" i="9"/>
  <c r="QXH73" i="9"/>
  <c r="QXL73" i="9"/>
  <c r="QXP73" i="9"/>
  <c r="QXT73" i="9"/>
  <c r="QXX73" i="9"/>
  <c r="QYB73" i="9"/>
  <c r="QYF73" i="9"/>
  <c r="QYJ73" i="9"/>
  <c r="QYN73" i="9"/>
  <c r="QYR73" i="9"/>
  <c r="QYV73" i="9"/>
  <c r="QYZ73" i="9"/>
  <c r="QZD73" i="9"/>
  <c r="QZH73" i="9"/>
  <c r="QZL73" i="9"/>
  <c r="QZP73" i="9"/>
  <c r="QZT73" i="9"/>
  <c r="QZX73" i="9"/>
  <c r="RAB73" i="9"/>
  <c r="RAF73" i="9"/>
  <c r="RAJ73" i="9"/>
  <c r="RAN73" i="9"/>
  <c r="RAR73" i="9"/>
  <c r="RAV73" i="9"/>
  <c r="RAZ73" i="9"/>
  <c r="RBD73" i="9"/>
  <c r="RBH73" i="9"/>
  <c r="RBL73" i="9"/>
  <c r="RBP73" i="9"/>
  <c r="RBT73" i="9"/>
  <c r="RBX73" i="9"/>
  <c r="RCB73" i="9"/>
  <c r="RCF73" i="9"/>
  <c r="RCJ73" i="9"/>
  <c r="RCN73" i="9"/>
  <c r="RCR73" i="9"/>
  <c r="RCV73" i="9"/>
  <c r="RCZ73" i="9"/>
  <c r="RDD73" i="9"/>
  <c r="RDH73" i="9"/>
  <c r="RDL73" i="9"/>
  <c r="RDP73" i="9"/>
  <c r="RDT73" i="9"/>
  <c r="RDX73" i="9"/>
  <c r="REB73" i="9"/>
  <c r="REF73" i="9"/>
  <c r="REJ73" i="9"/>
  <c r="REN73" i="9"/>
  <c r="RER73" i="9"/>
  <c r="REV73" i="9"/>
  <c r="REZ73" i="9"/>
  <c r="RFD73" i="9"/>
  <c r="RFH73" i="9"/>
  <c r="RFL73" i="9"/>
  <c r="RFP73" i="9"/>
  <c r="RFT73" i="9"/>
  <c r="RFX73" i="9"/>
  <c r="RGB73" i="9"/>
  <c r="RGF73" i="9"/>
  <c r="RGJ73" i="9"/>
  <c r="RGN73" i="9"/>
  <c r="RGR73" i="9"/>
  <c r="RGV73" i="9"/>
  <c r="RGZ73" i="9"/>
  <c r="RHD73" i="9"/>
  <c r="RHH73" i="9"/>
  <c r="RHL73" i="9"/>
  <c r="RHP73" i="9"/>
  <c r="RHT73" i="9"/>
  <c r="RHX73" i="9"/>
  <c r="RIB73" i="9"/>
  <c r="RIF73" i="9"/>
  <c r="RIJ73" i="9"/>
  <c r="RIN73" i="9"/>
  <c r="RIR73" i="9"/>
  <c r="RIV73" i="9"/>
  <c r="RIZ73" i="9"/>
  <c r="RJD73" i="9"/>
  <c r="RJH73" i="9"/>
  <c r="RJL73" i="9"/>
  <c r="RJP73" i="9"/>
  <c r="RJT73" i="9"/>
  <c r="RJX73" i="9"/>
  <c r="RKB73" i="9"/>
  <c r="RKF73" i="9"/>
  <c r="RKJ73" i="9"/>
  <c r="RKN73" i="9"/>
  <c r="RKR73" i="9"/>
  <c r="RKV73" i="9"/>
  <c r="RKZ73" i="9"/>
  <c r="RLD73" i="9"/>
  <c r="RLH73" i="9"/>
  <c r="RLL73" i="9"/>
  <c r="RLP73" i="9"/>
  <c r="RLT73" i="9"/>
  <c r="RLX73" i="9"/>
  <c r="RMB73" i="9"/>
  <c r="RMF73" i="9"/>
  <c r="RMJ73" i="9"/>
  <c r="RMN73" i="9"/>
  <c r="RMR73" i="9"/>
  <c r="RMV73" i="9"/>
  <c r="RMZ73" i="9"/>
  <c r="RND73" i="9"/>
  <c r="RNH73" i="9"/>
  <c r="RNL73" i="9"/>
  <c r="RNP73" i="9"/>
  <c r="RNT73" i="9"/>
  <c r="RNX73" i="9"/>
  <c r="ROB73" i="9"/>
  <c r="ROF73" i="9"/>
  <c r="ROJ73" i="9"/>
  <c r="RON73" i="9"/>
  <c r="ROR73" i="9"/>
  <c r="ROV73" i="9"/>
  <c r="ROZ73" i="9"/>
  <c r="RPD73" i="9"/>
  <c r="RPH73" i="9"/>
  <c r="RPL73" i="9"/>
  <c r="RPP73" i="9"/>
  <c r="RPT73" i="9"/>
  <c r="RPX73" i="9"/>
  <c r="RQB73" i="9"/>
  <c r="RQF73" i="9"/>
  <c r="RQJ73" i="9"/>
  <c r="RQN73" i="9"/>
  <c r="RQR73" i="9"/>
  <c r="RQV73" i="9"/>
  <c r="RQZ73" i="9"/>
  <c r="RRD73" i="9"/>
  <c r="RRH73" i="9"/>
  <c r="RRL73" i="9"/>
  <c r="RRP73" i="9"/>
  <c r="RRT73" i="9"/>
  <c r="RRX73" i="9"/>
  <c r="RSB73" i="9"/>
  <c r="RSF73" i="9"/>
  <c r="RSJ73" i="9"/>
  <c r="RSN73" i="9"/>
  <c r="RSR73" i="9"/>
  <c r="RSV73" i="9"/>
  <c r="RSZ73" i="9"/>
  <c r="RTD73" i="9"/>
  <c r="RTH73" i="9"/>
  <c r="RTL73" i="9"/>
  <c r="RTP73" i="9"/>
  <c r="RTT73" i="9"/>
  <c r="RTX73" i="9"/>
  <c r="RUB73" i="9"/>
  <c r="RUF73" i="9"/>
  <c r="RUJ73" i="9"/>
  <c r="RUN73" i="9"/>
  <c r="RUR73" i="9"/>
  <c r="RUV73" i="9"/>
  <c r="RUZ73" i="9"/>
  <c r="RVD73" i="9"/>
  <c r="RVH73" i="9"/>
  <c r="RVL73" i="9"/>
  <c r="RVP73" i="9"/>
  <c r="RVT73" i="9"/>
  <c r="RVX73" i="9"/>
  <c r="RWB73" i="9"/>
  <c r="RWF73" i="9"/>
  <c r="RWJ73" i="9"/>
  <c r="RWN73" i="9"/>
  <c r="RWR73" i="9"/>
  <c r="RWV73" i="9"/>
  <c r="RWZ73" i="9"/>
  <c r="RXD73" i="9"/>
  <c r="RXH73" i="9"/>
  <c r="RXL73" i="9"/>
  <c r="RXP73" i="9"/>
  <c r="RXT73" i="9"/>
  <c r="RXX73" i="9"/>
  <c r="RYB73" i="9"/>
  <c r="RYF73" i="9"/>
  <c r="RYJ73" i="9"/>
  <c r="RYN73" i="9"/>
  <c r="RYR73" i="9"/>
  <c r="RYV73" i="9"/>
  <c r="RYZ73" i="9"/>
  <c r="RZD73" i="9"/>
  <c r="RZH73" i="9"/>
  <c r="RZL73" i="9"/>
  <c r="RZP73" i="9"/>
  <c r="RZT73" i="9"/>
  <c r="RZX73" i="9"/>
  <c r="SAB73" i="9"/>
  <c r="SAF73" i="9"/>
  <c r="SAJ73" i="9"/>
  <c r="SAN73" i="9"/>
  <c r="SAR73" i="9"/>
  <c r="SAV73" i="9"/>
  <c r="SAZ73" i="9"/>
  <c r="SBD73" i="9"/>
  <c r="SBH73" i="9"/>
  <c r="SBL73" i="9"/>
  <c r="SBP73" i="9"/>
  <c r="SBT73" i="9"/>
  <c r="SBX73" i="9"/>
  <c r="SCB73" i="9"/>
  <c r="SCF73" i="9"/>
  <c r="SCJ73" i="9"/>
  <c r="SCN73" i="9"/>
  <c r="SCR73" i="9"/>
  <c r="SCV73" i="9"/>
  <c r="SCZ73" i="9"/>
  <c r="SDD73" i="9"/>
  <c r="SDH73" i="9"/>
  <c r="SDL73" i="9"/>
  <c r="SDP73" i="9"/>
  <c r="SDT73" i="9"/>
  <c r="SDX73" i="9"/>
  <c r="CLY73" i="9"/>
  <c r="DRO73" i="9"/>
  <c r="EBZ73" i="9"/>
  <c r="ELV73" i="9"/>
  <c r="EVR73" i="9"/>
  <c r="FDZ73" i="9"/>
  <c r="FHG73" i="9"/>
  <c r="FKA73" i="9"/>
  <c r="FMM73" i="9"/>
  <c r="FOY73" i="9"/>
  <c r="FRK73" i="9"/>
  <c r="FTW73" i="9"/>
  <c r="FWI73" i="9"/>
  <c r="FYU73" i="9"/>
  <c r="GAX73" i="9"/>
  <c r="GCD73" i="9"/>
  <c r="GDJ73" i="9"/>
  <c r="GEP73" i="9"/>
  <c r="GFV73" i="9"/>
  <c r="GHB73" i="9"/>
  <c r="GIH73" i="9"/>
  <c r="GJN73" i="9"/>
  <c r="GKT73" i="9"/>
  <c r="GLZ73" i="9"/>
  <c r="GNF73" i="9"/>
  <c r="GOL73" i="9"/>
  <c r="GPR73" i="9"/>
  <c r="GQX73" i="9"/>
  <c r="GSD73" i="9"/>
  <c r="GTJ73" i="9"/>
  <c r="GUP73" i="9"/>
  <c r="GVV73" i="9"/>
  <c r="GXB73" i="9"/>
  <c r="GYH73" i="9"/>
  <c r="GZN73" i="9"/>
  <c r="HAT73" i="9"/>
  <c r="HBZ73" i="9"/>
  <c r="HDF73" i="9"/>
  <c r="HEE73" i="9"/>
  <c r="HEZ73" i="9"/>
  <c r="HFV73" i="9"/>
  <c r="HGQ73" i="9"/>
  <c r="HHL73" i="9"/>
  <c r="HIH73" i="9"/>
  <c r="HJC73" i="9"/>
  <c r="HJX73" i="9"/>
  <c r="HKT73" i="9"/>
  <c r="HLO73" i="9"/>
  <c r="HMJ73" i="9"/>
  <c r="HNF73" i="9"/>
  <c r="HOA73" i="9"/>
  <c r="HOV73" i="9"/>
  <c r="HPR73" i="9"/>
  <c r="HQM73" i="9"/>
  <c r="HRH73" i="9"/>
  <c r="HSD73" i="9"/>
  <c r="HSY73" i="9"/>
  <c r="HTT73" i="9"/>
  <c r="HUP73" i="9"/>
  <c r="HVK73" i="9"/>
  <c r="HWF73" i="9"/>
  <c r="HXB73" i="9"/>
  <c r="HXW73" i="9"/>
  <c r="HYR73" i="9"/>
  <c r="HZN73" i="9"/>
  <c r="IAI73" i="9"/>
  <c r="IBD73" i="9"/>
  <c r="IBZ73" i="9"/>
  <c r="ICU73" i="9"/>
  <c r="IDP73" i="9"/>
  <c r="IEL73" i="9"/>
  <c r="IFG73" i="9"/>
  <c r="IGB73" i="9"/>
  <c r="IGX73" i="9"/>
  <c r="IHS73" i="9"/>
  <c r="IIN73" i="9"/>
  <c r="IJJ73" i="9"/>
  <c r="IKE73" i="9"/>
  <c r="IKZ73" i="9"/>
  <c r="ILV73" i="9"/>
  <c r="IMQ73" i="9"/>
  <c r="INL73" i="9"/>
  <c r="IOH73" i="9"/>
  <c r="IPC73" i="9"/>
  <c r="IPX73" i="9"/>
  <c r="IQT73" i="9"/>
  <c r="IRO73" i="9"/>
  <c r="ISJ73" i="9"/>
  <c r="ITA73" i="9"/>
  <c r="ITQ73" i="9"/>
  <c r="IUG73" i="9"/>
  <c r="IUW73" i="9"/>
  <c r="IVM73" i="9"/>
  <c r="IWC73" i="9"/>
  <c r="IWS73" i="9"/>
  <c r="IXI73" i="9"/>
  <c r="IXY73" i="9"/>
  <c r="IYO73" i="9"/>
  <c r="IZE73" i="9"/>
  <c r="IZU73" i="9"/>
  <c r="JAK73" i="9"/>
  <c r="JBA73" i="9"/>
  <c r="JBQ73" i="9"/>
  <c r="JCG73" i="9"/>
  <c r="JCW73" i="9"/>
  <c r="JDM73" i="9"/>
  <c r="JEC73" i="9"/>
  <c r="JES73" i="9"/>
  <c r="JFI73" i="9"/>
  <c r="JFY73" i="9"/>
  <c r="JGO73" i="9"/>
  <c r="JHE73" i="9"/>
  <c r="JHU73" i="9"/>
  <c r="JIK73" i="9"/>
  <c r="JJA73" i="9"/>
  <c r="JJQ73" i="9"/>
  <c r="JKG73" i="9"/>
  <c r="JKW73" i="9"/>
  <c r="JLM73" i="9"/>
  <c r="JMC73" i="9"/>
  <c r="JMS73" i="9"/>
  <c r="JNI73" i="9"/>
  <c r="JNY73" i="9"/>
  <c r="JOK73" i="9"/>
  <c r="JOV73" i="9"/>
  <c r="JPG73" i="9"/>
  <c r="JPQ73" i="9"/>
  <c r="JQB73" i="9"/>
  <c r="JQM73" i="9"/>
  <c r="JQW73" i="9"/>
  <c r="JRH73" i="9"/>
  <c r="JRS73" i="9"/>
  <c r="JSC73" i="9"/>
  <c r="JSN73" i="9"/>
  <c r="JSY73" i="9"/>
  <c r="JTI73" i="9"/>
  <c r="JTT73" i="9"/>
  <c r="JUE73" i="9"/>
  <c r="JUN73" i="9"/>
  <c r="JUU73" i="9"/>
  <c r="JVC73" i="9"/>
  <c r="JVI73" i="9"/>
  <c r="JVP73" i="9"/>
  <c r="JVX73" i="9"/>
  <c r="JWE73" i="9"/>
  <c r="JWK73" i="9"/>
  <c r="JWS73" i="9"/>
  <c r="JWZ73" i="9"/>
  <c r="JXG73" i="9"/>
  <c r="JXO73" i="9"/>
  <c r="JXU73" i="9"/>
  <c r="JYB73" i="9"/>
  <c r="JYJ73" i="9"/>
  <c r="JYQ73" i="9"/>
  <c r="JYW73" i="9"/>
  <c r="JZE73" i="9"/>
  <c r="JZL73" i="9"/>
  <c r="JZS73" i="9"/>
  <c r="KAA73" i="9"/>
  <c r="KAG73" i="9"/>
  <c r="KAN73" i="9"/>
  <c r="KAV73" i="9"/>
  <c r="KBC73" i="9"/>
  <c r="KBI73" i="9"/>
  <c r="KBQ73" i="9"/>
  <c r="KBX73" i="9"/>
  <c r="KCE73" i="9"/>
  <c r="KCM73" i="9"/>
  <c r="KCS73" i="9"/>
  <c r="KCZ73" i="9"/>
  <c r="KDH73" i="9"/>
  <c r="KDO73" i="9"/>
  <c r="KDU73" i="9"/>
  <c r="KEC73" i="9"/>
  <c r="KEJ73" i="9"/>
  <c r="KEQ73" i="9"/>
  <c r="KEY73" i="9"/>
  <c r="KFE73" i="9"/>
  <c r="KFL73" i="9"/>
  <c r="KFT73" i="9"/>
  <c r="KGA73" i="9"/>
  <c r="KGG73" i="9"/>
  <c r="KGO73" i="9"/>
  <c r="KGV73" i="9"/>
  <c r="KHC73" i="9"/>
  <c r="KHK73" i="9"/>
  <c r="KHQ73" i="9"/>
  <c r="KHX73" i="9"/>
  <c r="KIF73" i="9"/>
  <c r="KIM73" i="9"/>
  <c r="KIS73" i="9"/>
  <c r="KJA73" i="9"/>
  <c r="KJH73" i="9"/>
  <c r="KJO73" i="9"/>
  <c r="KJW73" i="9"/>
  <c r="KKC73" i="9"/>
  <c r="KKJ73" i="9"/>
  <c r="KKR73" i="9"/>
  <c r="KKY73" i="9"/>
  <c r="KLE73" i="9"/>
  <c r="KLM73" i="9"/>
  <c r="KLT73" i="9"/>
  <c r="KMA73" i="9"/>
  <c r="KMI73" i="9"/>
  <c r="KMO73" i="9"/>
  <c r="KMV73" i="9"/>
  <c r="KND73" i="9"/>
  <c r="KNK73" i="9"/>
  <c r="KNQ73" i="9"/>
  <c r="KNY73" i="9"/>
  <c r="KOF73" i="9"/>
  <c r="KOM73" i="9"/>
  <c r="KOU73" i="9"/>
  <c r="KPA73" i="9"/>
  <c r="KPH73" i="9"/>
  <c r="KPP73" i="9"/>
  <c r="KPW73" i="9"/>
  <c r="KQC73" i="9"/>
  <c r="KQK73" i="9"/>
  <c r="KQR73" i="9"/>
  <c r="KQY73" i="9"/>
  <c r="KRG73" i="9"/>
  <c r="KRM73" i="9"/>
  <c r="KRR73" i="9"/>
  <c r="KRX73" i="9"/>
  <c r="KSC73" i="9"/>
  <c r="KSH73" i="9"/>
  <c r="KSN73" i="9"/>
  <c r="KSS73" i="9"/>
  <c r="KSX73" i="9"/>
  <c r="KTD73" i="9"/>
  <c r="KTI73" i="9"/>
  <c r="KTN73" i="9"/>
  <c r="KTT73" i="9"/>
  <c r="KTY73" i="9"/>
  <c r="KUD73" i="9"/>
  <c r="KUJ73" i="9"/>
  <c r="KUO73" i="9"/>
  <c r="KUT73" i="9"/>
  <c r="KUZ73" i="9"/>
  <c r="KVE73" i="9"/>
  <c r="KVJ73" i="9"/>
  <c r="KVP73" i="9"/>
  <c r="KVU73" i="9"/>
  <c r="KVZ73" i="9"/>
  <c r="KWF73" i="9"/>
  <c r="KWK73" i="9"/>
  <c r="KWP73" i="9"/>
  <c r="KWV73" i="9"/>
  <c r="KXA73" i="9"/>
  <c r="KXF73" i="9"/>
  <c r="KXL73" i="9"/>
  <c r="KXQ73" i="9"/>
  <c r="KXV73" i="9"/>
  <c r="KYB73" i="9"/>
  <c r="KYG73" i="9"/>
  <c r="KYL73" i="9"/>
  <c r="KYR73" i="9"/>
  <c r="KYW73" i="9"/>
  <c r="KZB73" i="9"/>
  <c r="KZH73" i="9"/>
  <c r="KZM73" i="9"/>
  <c r="KZR73" i="9"/>
  <c r="KZX73" i="9"/>
  <c r="LAC73" i="9"/>
  <c r="LAH73" i="9"/>
  <c r="LAN73" i="9"/>
  <c r="LAS73" i="9"/>
  <c r="LAX73" i="9"/>
  <c r="LBD73" i="9"/>
  <c r="LBI73" i="9"/>
  <c r="LBN73" i="9"/>
  <c r="LBT73" i="9"/>
  <c r="LBY73" i="9"/>
  <c r="LCD73" i="9"/>
  <c r="LCJ73" i="9"/>
  <c r="LCO73" i="9"/>
  <c r="LCT73" i="9"/>
  <c r="LCZ73" i="9"/>
  <c r="LDE73" i="9"/>
  <c r="LDJ73" i="9"/>
  <c r="LDP73" i="9"/>
  <c r="LDU73" i="9"/>
  <c r="LDZ73" i="9"/>
  <c r="LEF73" i="9"/>
  <c r="LEK73" i="9"/>
  <c r="LEP73" i="9"/>
  <c r="LEV73" i="9"/>
  <c r="LFA73" i="9"/>
  <c r="LFF73" i="9"/>
  <c r="LFL73" i="9"/>
  <c r="LFQ73" i="9"/>
  <c r="LFV73" i="9"/>
  <c r="LGB73" i="9"/>
  <c r="LGG73" i="9"/>
  <c r="LGL73" i="9"/>
  <c r="LGR73" i="9"/>
  <c r="LGW73" i="9"/>
  <c r="LHB73" i="9"/>
  <c r="LHH73" i="9"/>
  <c r="LHM73" i="9"/>
  <c r="LHR73" i="9"/>
  <c r="LHX73" i="9"/>
  <c r="LIC73" i="9"/>
  <c r="LIH73" i="9"/>
  <c r="LIN73" i="9"/>
  <c r="LIS73" i="9"/>
  <c r="LIX73" i="9"/>
  <c r="LJD73" i="9"/>
  <c r="LJI73" i="9"/>
  <c r="LJN73" i="9"/>
  <c r="LJT73" i="9"/>
  <c r="LJY73" i="9"/>
  <c r="LKD73" i="9"/>
  <c r="LKJ73" i="9"/>
  <c r="LKO73" i="9"/>
  <c r="LKT73" i="9"/>
  <c r="LKZ73" i="9"/>
  <c r="LLE73" i="9"/>
  <c r="LLJ73" i="9"/>
  <c r="LLP73" i="9"/>
  <c r="LLU73" i="9"/>
  <c r="LLZ73" i="9"/>
  <c r="LMF73" i="9"/>
  <c r="LMK73" i="9"/>
  <c r="LMP73" i="9"/>
  <c r="LMV73" i="9"/>
  <c r="LNA73" i="9"/>
  <c r="LNF73" i="9"/>
  <c r="LNL73" i="9"/>
  <c r="LNQ73" i="9"/>
  <c r="LNV73" i="9"/>
  <c r="LOB73" i="9"/>
  <c r="LOG73" i="9"/>
  <c r="LOL73" i="9"/>
  <c r="LOR73" i="9"/>
  <c r="LOW73" i="9"/>
  <c r="LPB73" i="9"/>
  <c r="LPH73" i="9"/>
  <c r="LPM73" i="9"/>
  <c r="LPR73" i="9"/>
  <c r="LPX73" i="9"/>
  <c r="LQC73" i="9"/>
  <c r="LQH73" i="9"/>
  <c r="LQN73" i="9"/>
  <c r="LQS73" i="9"/>
  <c r="LQX73" i="9"/>
  <c r="LRD73" i="9"/>
  <c r="LRI73" i="9"/>
  <c r="LRN73" i="9"/>
  <c r="LRT73" i="9"/>
  <c r="LRY73" i="9"/>
  <c r="LSD73" i="9"/>
  <c r="LSJ73" i="9"/>
  <c r="LSO73" i="9"/>
  <c r="LST73" i="9"/>
  <c r="LSZ73" i="9"/>
  <c r="LTE73" i="9"/>
  <c r="LTJ73" i="9"/>
  <c r="LTP73" i="9"/>
  <c r="LTU73" i="9"/>
  <c r="LTZ73" i="9"/>
  <c r="LUF73" i="9"/>
  <c r="LUK73" i="9"/>
  <c r="LUP73" i="9"/>
  <c r="LUV73" i="9"/>
  <c r="LVA73" i="9"/>
  <c r="LVF73" i="9"/>
  <c r="LVL73" i="9"/>
  <c r="LVQ73" i="9"/>
  <c r="LVV73" i="9"/>
  <c r="LWB73" i="9"/>
  <c r="LWG73" i="9"/>
  <c r="LWL73" i="9"/>
  <c r="LWR73" i="9"/>
  <c r="LWW73" i="9"/>
  <c r="LXB73" i="9"/>
  <c r="LXH73" i="9"/>
  <c r="LXM73" i="9"/>
  <c r="LXR73" i="9"/>
  <c r="LXX73" i="9"/>
  <c r="LYC73" i="9"/>
  <c r="LYH73" i="9"/>
  <c r="LYN73" i="9"/>
  <c r="LYS73" i="9"/>
  <c r="LYX73" i="9"/>
  <c r="LZD73" i="9"/>
  <c r="LZI73" i="9"/>
  <c r="LZN73" i="9"/>
  <c r="LZT73" i="9"/>
  <c r="LZY73" i="9"/>
  <c r="MAD73" i="9"/>
  <c r="MAJ73" i="9"/>
  <c r="MAO73" i="9"/>
  <c r="MAT73" i="9"/>
  <c r="MAZ73" i="9"/>
  <c r="MBE73" i="9"/>
  <c r="MBJ73" i="9"/>
  <c r="MBP73" i="9"/>
  <c r="MBU73" i="9"/>
  <c r="MBZ73" i="9"/>
  <c r="MCF73" i="9"/>
  <c r="MCK73" i="9"/>
  <c r="MCP73" i="9"/>
  <c r="MCV73" i="9"/>
  <c r="MDA73" i="9"/>
  <c r="MDF73" i="9"/>
  <c r="MDL73" i="9"/>
  <c r="MDQ73" i="9"/>
  <c r="MDV73" i="9"/>
  <c r="MEB73" i="9"/>
  <c r="MEG73" i="9"/>
  <c r="MEL73" i="9"/>
  <c r="MER73" i="9"/>
  <c r="MEW73" i="9"/>
  <c r="MFB73" i="9"/>
  <c r="MFH73" i="9"/>
  <c r="MFM73" i="9"/>
  <c r="MFR73" i="9"/>
  <c r="MFX73" i="9"/>
  <c r="MGC73" i="9"/>
  <c r="MGH73" i="9"/>
  <c r="MGN73" i="9"/>
  <c r="MGS73" i="9"/>
  <c r="MGX73" i="9"/>
  <c r="MHD73" i="9"/>
  <c r="MHI73" i="9"/>
  <c r="MHN73" i="9"/>
  <c r="MHT73" i="9"/>
  <c r="MHY73" i="9"/>
  <c r="MID73" i="9"/>
  <c r="MIJ73" i="9"/>
  <c r="MIO73" i="9"/>
  <c r="MIT73" i="9"/>
  <c r="MIZ73" i="9"/>
  <c r="MJE73" i="9"/>
  <c r="MJJ73" i="9"/>
  <c r="MJP73" i="9"/>
  <c r="MJU73" i="9"/>
  <c r="MJZ73" i="9"/>
  <c r="MKF73" i="9"/>
  <c r="MKK73" i="9"/>
  <c r="MKP73" i="9"/>
  <c r="MKV73" i="9"/>
  <c r="MLA73" i="9"/>
  <c r="MLF73" i="9"/>
  <c r="MLL73" i="9"/>
  <c r="MLQ73" i="9"/>
  <c r="MLV73" i="9"/>
  <c r="MMB73" i="9"/>
  <c r="MMG73" i="9"/>
  <c r="MML73" i="9"/>
  <c r="MMR73" i="9"/>
  <c r="MMW73" i="9"/>
  <c r="MNB73" i="9"/>
  <c r="MNH73" i="9"/>
  <c r="MNM73" i="9"/>
  <c r="MNR73" i="9"/>
  <c r="MNX73" i="9"/>
  <c r="MOC73" i="9"/>
  <c r="MOH73" i="9"/>
  <c r="MON73" i="9"/>
  <c r="MOS73" i="9"/>
  <c r="MOX73" i="9"/>
  <c r="MPD73" i="9"/>
  <c r="MPI73" i="9"/>
  <c r="MPN73" i="9"/>
  <c r="MPT73" i="9"/>
  <c r="MPY73" i="9"/>
  <c r="MQD73" i="9"/>
  <c r="MQJ73" i="9"/>
  <c r="MQO73" i="9"/>
  <c r="MQT73" i="9"/>
  <c r="MQZ73" i="9"/>
  <c r="MRE73" i="9"/>
  <c r="MRJ73" i="9"/>
  <c r="MRP73" i="9"/>
  <c r="MRU73" i="9"/>
  <c r="MRZ73" i="9"/>
  <c r="MSF73" i="9"/>
  <c r="MSK73" i="9"/>
  <c r="MSP73" i="9"/>
  <c r="MSV73" i="9"/>
  <c r="MTA73" i="9"/>
  <c r="MTF73" i="9"/>
  <c r="MTL73" i="9"/>
  <c r="MTQ73" i="9"/>
  <c r="MTV73" i="9"/>
  <c r="MUB73" i="9"/>
  <c r="MUG73" i="9"/>
  <c r="MUL73" i="9"/>
  <c r="MUR73" i="9"/>
  <c r="MUW73" i="9"/>
  <c r="MVB73" i="9"/>
  <c r="MVH73" i="9"/>
  <c r="MVM73" i="9"/>
  <c r="MVR73" i="9"/>
  <c r="MVX73" i="9"/>
  <c r="MWC73" i="9"/>
  <c r="MWH73" i="9"/>
  <c r="MWN73" i="9"/>
  <c r="MWS73" i="9"/>
  <c r="MWX73" i="9"/>
  <c r="MXD73" i="9"/>
  <c r="MXI73" i="9"/>
  <c r="MXN73" i="9"/>
  <c r="MXT73" i="9"/>
  <c r="MXY73" i="9"/>
  <c r="MYD73" i="9"/>
  <c r="MYJ73" i="9"/>
  <c r="MYO73" i="9"/>
  <c r="MYT73" i="9"/>
  <c r="MYZ73" i="9"/>
  <c r="MZE73" i="9"/>
  <c r="MZJ73" i="9"/>
  <c r="MZP73" i="9"/>
  <c r="MZU73" i="9"/>
  <c r="MZZ73" i="9"/>
  <c r="NAF73" i="9"/>
  <c r="NAK73" i="9"/>
  <c r="NAP73" i="9"/>
  <c r="NAV73" i="9"/>
  <c r="NBA73" i="9"/>
  <c r="NBF73" i="9"/>
  <c r="NBL73" i="9"/>
  <c r="NBQ73" i="9"/>
  <c r="NBV73" i="9"/>
  <c r="NCB73" i="9"/>
  <c r="NCG73" i="9"/>
  <c r="NCL73" i="9"/>
  <c r="NCR73" i="9"/>
  <c r="NCW73" i="9"/>
  <c r="NDB73" i="9"/>
  <c r="NDH73" i="9"/>
  <c r="NDM73" i="9"/>
  <c r="NDR73" i="9"/>
  <c r="NDX73" i="9"/>
  <c r="NEC73" i="9"/>
  <c r="NEH73" i="9"/>
  <c r="NEN73" i="9"/>
  <c r="NES73" i="9"/>
  <c r="NEX73" i="9"/>
  <c r="NFD73" i="9"/>
  <c r="NFI73" i="9"/>
  <c r="NFN73" i="9"/>
  <c r="NFT73" i="9"/>
  <c r="NFY73" i="9"/>
  <c r="NGD73" i="9"/>
  <c r="NGJ73" i="9"/>
  <c r="NGO73" i="9"/>
  <c r="NGT73" i="9"/>
  <c r="NGZ73" i="9"/>
  <c r="NHE73" i="9"/>
  <c r="NHJ73" i="9"/>
  <c r="NHP73" i="9"/>
  <c r="NHU73" i="9"/>
  <c r="NHZ73" i="9"/>
  <c r="NIF73" i="9"/>
  <c r="NIK73" i="9"/>
  <c r="NIP73" i="9"/>
  <c r="NIV73" i="9"/>
  <c r="NJA73" i="9"/>
  <c r="NJF73" i="9"/>
  <c r="NJL73" i="9"/>
  <c r="NJQ73" i="9"/>
  <c r="NJV73" i="9"/>
  <c r="NKB73" i="9"/>
  <c r="NKG73" i="9"/>
  <c r="NKL73" i="9"/>
  <c r="NKR73" i="9"/>
  <c r="NKW73" i="9"/>
  <c r="NLB73" i="9"/>
  <c r="NLH73" i="9"/>
  <c r="NLM73" i="9"/>
  <c r="NLR73" i="9"/>
  <c r="NLX73" i="9"/>
  <c r="NMC73" i="9"/>
  <c r="NMH73" i="9"/>
  <c r="NMN73" i="9"/>
  <c r="NMS73" i="9"/>
  <c r="NMX73" i="9"/>
  <c r="NND73" i="9"/>
  <c r="NNI73" i="9"/>
  <c r="NNN73" i="9"/>
  <c r="NNT73" i="9"/>
  <c r="NNY73" i="9"/>
  <c r="NOD73" i="9"/>
  <c r="NOJ73" i="9"/>
  <c r="NOO73" i="9"/>
  <c r="NOT73" i="9"/>
  <c r="NOZ73" i="9"/>
  <c r="NPE73" i="9"/>
  <c r="NPJ73" i="9"/>
  <c r="NPP73" i="9"/>
  <c r="NPU73" i="9"/>
  <c r="NPZ73" i="9"/>
  <c r="NQF73" i="9"/>
  <c r="NQK73" i="9"/>
  <c r="NQP73" i="9"/>
  <c r="NQV73" i="9"/>
  <c r="NRA73" i="9"/>
  <c r="NRF73" i="9"/>
  <c r="NRL73" i="9"/>
  <c r="NRQ73" i="9"/>
  <c r="NRV73" i="9"/>
  <c r="NSB73" i="9"/>
  <c r="NSG73" i="9"/>
  <c r="NSL73" i="9"/>
  <c r="NSR73" i="9"/>
  <c r="NSW73" i="9"/>
  <c r="NTB73" i="9"/>
  <c r="NTH73" i="9"/>
  <c r="NTM73" i="9"/>
  <c r="NTR73" i="9"/>
  <c r="NTX73" i="9"/>
  <c r="NUC73" i="9"/>
  <c r="NUH73" i="9"/>
  <c r="NUN73" i="9"/>
  <c r="NUS73" i="9"/>
  <c r="NUX73" i="9"/>
  <c r="NVD73" i="9"/>
  <c r="NVI73" i="9"/>
  <c r="NVN73" i="9"/>
  <c r="NVT73" i="9"/>
  <c r="NVY73" i="9"/>
  <c r="NWD73" i="9"/>
  <c r="NWJ73" i="9"/>
  <c r="NWO73" i="9"/>
  <c r="NWT73" i="9"/>
  <c r="NWZ73" i="9"/>
  <c r="NXE73" i="9"/>
  <c r="NXJ73" i="9"/>
  <c r="NXP73" i="9"/>
  <c r="NXU73" i="9"/>
  <c r="NXZ73" i="9"/>
  <c r="NYF73" i="9"/>
  <c r="NYK73" i="9"/>
  <c r="NYP73" i="9"/>
  <c r="NYV73" i="9"/>
  <c r="NZA73" i="9"/>
  <c r="NZF73" i="9"/>
  <c r="NZL73" i="9"/>
  <c r="NZQ73" i="9"/>
  <c r="NZV73" i="9"/>
  <c r="OAB73" i="9"/>
  <c r="OAG73" i="9"/>
  <c r="OAL73" i="9"/>
  <c r="OAR73" i="9"/>
  <c r="OAW73" i="9"/>
  <c r="OBB73" i="9"/>
  <c r="OBH73" i="9"/>
  <c r="OBM73" i="9"/>
  <c r="OBR73" i="9"/>
  <c r="OBX73" i="9"/>
  <c r="OCC73" i="9"/>
  <c r="OCH73" i="9"/>
  <c r="OCN73" i="9"/>
  <c r="OCS73" i="9"/>
  <c r="OCX73" i="9"/>
  <c r="ODD73" i="9"/>
  <c r="ODI73" i="9"/>
  <c r="ODN73" i="9"/>
  <c r="ODT73" i="9"/>
  <c r="ODY73" i="9"/>
  <c r="OED73" i="9"/>
  <c r="OEJ73" i="9"/>
  <c r="OEO73" i="9"/>
  <c r="OET73" i="9"/>
  <c r="OEZ73" i="9"/>
  <c r="OFE73" i="9"/>
  <c r="OFJ73" i="9"/>
  <c r="OFP73" i="9"/>
  <c r="OFU73" i="9"/>
  <c r="OFZ73" i="9"/>
  <c r="OGF73" i="9"/>
  <c r="OGK73" i="9"/>
  <c r="OGP73" i="9"/>
  <c r="OGV73" i="9"/>
  <c r="OHA73" i="9"/>
  <c r="OHF73" i="9"/>
  <c r="OHL73" i="9"/>
  <c r="OHQ73" i="9"/>
  <c r="OHV73" i="9"/>
  <c r="OIB73" i="9"/>
  <c r="OIG73" i="9"/>
  <c r="OIL73" i="9"/>
  <c r="OIR73" i="9"/>
  <c r="OIW73" i="9"/>
  <c r="OJB73" i="9"/>
  <c r="OJH73" i="9"/>
  <c r="OJM73" i="9"/>
  <c r="OJR73" i="9"/>
  <c r="OJX73" i="9"/>
  <c r="OKC73" i="9"/>
  <c r="OKH73" i="9"/>
  <c r="OKN73" i="9"/>
  <c r="OKS73" i="9"/>
  <c r="OKX73" i="9"/>
  <c r="OLD73" i="9"/>
  <c r="OLI73" i="9"/>
  <c r="OLN73" i="9"/>
  <c r="OLT73" i="9"/>
  <c r="OLY73" i="9"/>
  <c r="OMD73" i="9"/>
  <c r="OMJ73" i="9"/>
  <c r="OMO73" i="9"/>
  <c r="OMT73" i="9"/>
  <c r="OMZ73" i="9"/>
  <c r="ONE73" i="9"/>
  <c r="ONJ73" i="9"/>
  <c r="ONP73" i="9"/>
  <c r="ONU73" i="9"/>
  <c r="ONZ73" i="9"/>
  <c r="OOF73" i="9"/>
  <c r="OOK73" i="9"/>
  <c r="OOP73" i="9"/>
  <c r="OOV73" i="9"/>
  <c r="OPA73" i="9"/>
  <c r="OPF73" i="9"/>
  <c r="OPL73" i="9"/>
  <c r="OPQ73" i="9"/>
  <c r="OPV73" i="9"/>
  <c r="OQB73" i="9"/>
  <c r="OQG73" i="9"/>
  <c r="OQL73" i="9"/>
  <c r="OQR73" i="9"/>
  <c r="OQW73" i="9"/>
  <c r="ORB73" i="9"/>
  <c r="ORH73" i="9"/>
  <c r="ORM73" i="9"/>
  <c r="ORR73" i="9"/>
  <c r="ORX73" i="9"/>
  <c r="OSC73" i="9"/>
  <c r="OSH73" i="9"/>
  <c r="OSN73" i="9"/>
  <c r="OSS73" i="9"/>
  <c r="OSX73" i="9"/>
  <c r="OTD73" i="9"/>
  <c r="OTI73" i="9"/>
  <c r="OTN73" i="9"/>
  <c r="OTT73" i="9"/>
  <c r="OTY73" i="9"/>
  <c r="OUD73" i="9"/>
  <c r="OUJ73" i="9"/>
  <c r="OUO73" i="9"/>
  <c r="OUT73" i="9"/>
  <c r="OUZ73" i="9"/>
  <c r="OVE73" i="9"/>
  <c r="OVJ73" i="9"/>
  <c r="OVP73" i="9"/>
  <c r="OVU73" i="9"/>
  <c r="OVZ73" i="9"/>
  <c r="OWF73" i="9"/>
  <c r="OWK73" i="9"/>
  <c r="OWP73" i="9"/>
  <c r="OWV73" i="9"/>
  <c r="OXA73" i="9"/>
  <c r="OXF73" i="9"/>
  <c r="OXL73" i="9"/>
  <c r="OXQ73" i="9"/>
  <c r="OXV73" i="9"/>
  <c r="OYB73" i="9"/>
  <c r="OYG73" i="9"/>
  <c r="OYL73" i="9"/>
  <c r="OYR73" i="9"/>
  <c r="OYW73" i="9"/>
  <c r="OZB73" i="9"/>
  <c r="OZH73" i="9"/>
  <c r="OZM73" i="9"/>
  <c r="OZR73" i="9"/>
  <c r="OZX73" i="9"/>
  <c r="PAC73" i="9"/>
  <c r="PAH73" i="9"/>
  <c r="PAN73" i="9"/>
  <c r="PAS73" i="9"/>
  <c r="PAX73" i="9"/>
  <c r="PBD73" i="9"/>
  <c r="PBI73" i="9"/>
  <c r="PBN73" i="9"/>
  <c r="PBT73" i="9"/>
  <c r="PBY73" i="9"/>
  <c r="PCD73" i="9"/>
  <c r="PCJ73" i="9"/>
  <c r="PCO73" i="9"/>
  <c r="PCT73" i="9"/>
  <c r="PCZ73" i="9"/>
  <c r="PDE73" i="9"/>
  <c r="PDJ73" i="9"/>
  <c r="PDP73" i="9"/>
  <c r="PDU73" i="9"/>
  <c r="PDZ73" i="9"/>
  <c r="PEF73" i="9"/>
  <c r="PEK73" i="9"/>
  <c r="PEP73" i="9"/>
  <c r="PEV73" i="9"/>
  <c r="PFA73" i="9"/>
  <c r="PFF73" i="9"/>
  <c r="PFL73" i="9"/>
  <c r="PFQ73" i="9"/>
  <c r="PFV73" i="9"/>
  <c r="PGB73" i="9"/>
  <c r="PGG73" i="9"/>
  <c r="PGL73" i="9"/>
  <c r="PGR73" i="9"/>
  <c r="PGW73" i="9"/>
  <c r="PHB73" i="9"/>
  <c r="PHH73" i="9"/>
  <c r="PHM73" i="9"/>
  <c r="PHR73" i="9"/>
  <c r="PHX73" i="9"/>
  <c r="PIC73" i="9"/>
  <c r="PIH73" i="9"/>
  <c r="PIN73" i="9"/>
  <c r="PIS73" i="9"/>
  <c r="PIX73" i="9"/>
  <c r="PJD73" i="9"/>
  <c r="PJI73" i="9"/>
  <c r="PJN73" i="9"/>
  <c r="PJT73" i="9"/>
  <c r="PJY73" i="9"/>
  <c r="PKD73" i="9"/>
  <c r="PKJ73" i="9"/>
  <c r="PKO73" i="9"/>
  <c r="PKT73" i="9"/>
  <c r="PKZ73" i="9"/>
  <c r="PLE73" i="9"/>
  <c r="PLJ73" i="9"/>
  <c r="PLP73" i="9"/>
  <c r="PLU73" i="9"/>
  <c r="PLZ73" i="9"/>
  <c r="PMF73" i="9"/>
  <c r="PMK73" i="9"/>
  <c r="PMP73" i="9"/>
  <c r="PMV73" i="9"/>
  <c r="PNA73" i="9"/>
  <c r="PNF73" i="9"/>
  <c r="PNL73" i="9"/>
  <c r="PNQ73" i="9"/>
  <c r="PNV73" i="9"/>
  <c r="POB73" i="9"/>
  <c r="POG73" i="9"/>
  <c r="POL73" i="9"/>
  <c r="POR73" i="9"/>
  <c r="POW73" i="9"/>
  <c r="PPB73" i="9"/>
  <c r="PPH73" i="9"/>
  <c r="PPM73" i="9"/>
  <c r="PPR73" i="9"/>
  <c r="PPX73" i="9"/>
  <c r="PQC73" i="9"/>
  <c r="PQH73" i="9"/>
  <c r="PQN73" i="9"/>
  <c r="PQS73" i="9"/>
  <c r="PQX73" i="9"/>
  <c r="PRD73" i="9"/>
  <c r="PRI73" i="9"/>
  <c r="PRN73" i="9"/>
  <c r="PRT73" i="9"/>
  <c r="PRY73" i="9"/>
  <c r="PSD73" i="9"/>
  <c r="PSJ73" i="9"/>
  <c r="PSO73" i="9"/>
  <c r="PST73" i="9"/>
  <c r="PSZ73" i="9"/>
  <c r="PTE73" i="9"/>
  <c r="PTJ73" i="9"/>
  <c r="PTP73" i="9"/>
  <c r="PTU73" i="9"/>
  <c r="PTZ73" i="9"/>
  <c r="PUF73" i="9"/>
  <c r="PUK73" i="9"/>
  <c r="PUP73" i="9"/>
  <c r="PUV73" i="9"/>
  <c r="PVA73" i="9"/>
  <c r="PVF73" i="9"/>
  <c r="PVL73" i="9"/>
  <c r="PVQ73" i="9"/>
  <c r="PVV73" i="9"/>
  <c r="PWB73" i="9"/>
  <c r="PWG73" i="9"/>
  <c r="PWL73" i="9"/>
  <c r="PWR73" i="9"/>
  <c r="PWW73" i="9"/>
  <c r="PXB73" i="9"/>
  <c r="PXH73" i="9"/>
  <c r="PXM73" i="9"/>
  <c r="PXR73" i="9"/>
  <c r="PXX73" i="9"/>
  <c r="PYC73" i="9"/>
  <c r="PYH73" i="9"/>
  <c r="PYN73" i="9"/>
  <c r="PYS73" i="9"/>
  <c r="PYX73" i="9"/>
  <c r="PZD73" i="9"/>
  <c r="PZI73" i="9"/>
  <c r="PZN73" i="9"/>
  <c r="PZT73" i="9"/>
  <c r="PZY73" i="9"/>
  <c r="QAD73" i="9"/>
  <c r="QAJ73" i="9"/>
  <c r="QAO73" i="9"/>
  <c r="QAT73" i="9"/>
  <c r="QAZ73" i="9"/>
  <c r="QBE73" i="9"/>
  <c r="QBJ73" i="9"/>
  <c r="QBP73" i="9"/>
  <c r="QBU73" i="9"/>
  <c r="QBZ73" i="9"/>
  <c r="QCF73" i="9"/>
  <c r="QCK73" i="9"/>
  <c r="QCP73" i="9"/>
  <c r="QCV73" i="9"/>
  <c r="QDA73" i="9"/>
  <c r="QDF73" i="9"/>
  <c r="QDL73" i="9"/>
  <c r="QDQ73" i="9"/>
  <c r="QDV73" i="9"/>
  <c r="QEB73" i="9"/>
  <c r="QEG73" i="9"/>
  <c r="QEL73" i="9"/>
  <c r="QER73" i="9"/>
  <c r="QEW73" i="9"/>
  <c r="QFB73" i="9"/>
  <c r="QFH73" i="9"/>
  <c r="QFM73" i="9"/>
  <c r="QFR73" i="9"/>
  <c r="QFX73" i="9"/>
  <c r="QGC73" i="9"/>
  <c r="QGH73" i="9"/>
  <c r="QGN73" i="9"/>
  <c r="QGS73" i="9"/>
  <c r="QGX73" i="9"/>
  <c r="QHD73" i="9"/>
  <c r="QHI73" i="9"/>
  <c r="QHN73" i="9"/>
  <c r="QHT73" i="9"/>
  <c r="QHY73" i="9"/>
  <c r="QID73" i="9"/>
  <c r="QIJ73" i="9"/>
  <c r="QIO73" i="9"/>
  <c r="QIT73" i="9"/>
  <c r="QIZ73" i="9"/>
  <c r="QJE73" i="9"/>
  <c r="QJJ73" i="9"/>
  <c r="QJP73" i="9"/>
  <c r="QJU73" i="9"/>
  <c r="QJZ73" i="9"/>
  <c r="QKF73" i="9"/>
  <c r="QKK73" i="9"/>
  <c r="QKP73" i="9"/>
  <c r="QKV73" i="9"/>
  <c r="QLA73" i="9"/>
  <c r="QLF73" i="9"/>
  <c r="QLL73" i="9"/>
  <c r="QLQ73" i="9"/>
  <c r="QLU73" i="9"/>
  <c r="QLY73" i="9"/>
  <c r="QMC73" i="9"/>
  <c r="QMG73" i="9"/>
  <c r="QMK73" i="9"/>
  <c r="QMO73" i="9"/>
  <c r="QMS73" i="9"/>
  <c r="QMW73" i="9"/>
  <c r="QNA73" i="9"/>
  <c r="QNE73" i="9"/>
  <c r="QNI73" i="9"/>
  <c r="QNM73" i="9"/>
  <c r="QNQ73" i="9"/>
  <c r="QNU73" i="9"/>
  <c r="QNY73" i="9"/>
  <c r="QOC73" i="9"/>
  <c r="QOG73" i="9"/>
  <c r="QOK73" i="9"/>
  <c r="QOO73" i="9"/>
  <c r="QOS73" i="9"/>
  <c r="QOW73" i="9"/>
  <c r="QPA73" i="9"/>
  <c r="QPE73" i="9"/>
  <c r="QPI73" i="9"/>
  <c r="QPM73" i="9"/>
  <c r="QPQ73" i="9"/>
  <c r="QPU73" i="9"/>
  <c r="QPY73" i="9"/>
  <c r="QQC73" i="9"/>
  <c r="QQG73" i="9"/>
  <c r="QQK73" i="9"/>
  <c r="QQO73" i="9"/>
  <c r="QQS73" i="9"/>
  <c r="QQW73" i="9"/>
  <c r="QRA73" i="9"/>
  <c r="QRE73" i="9"/>
  <c r="QRI73" i="9"/>
  <c r="QRM73" i="9"/>
  <c r="QRQ73" i="9"/>
  <c r="QRU73" i="9"/>
  <c r="QRY73" i="9"/>
  <c r="QSC73" i="9"/>
  <c r="QSG73" i="9"/>
  <c r="QSK73" i="9"/>
  <c r="QSO73" i="9"/>
  <c r="QSS73" i="9"/>
  <c r="QSW73" i="9"/>
  <c r="QTA73" i="9"/>
  <c r="QTE73" i="9"/>
  <c r="QTI73" i="9"/>
  <c r="QTM73" i="9"/>
  <c r="QTQ73" i="9"/>
  <c r="QTU73" i="9"/>
  <c r="QTY73" i="9"/>
  <c r="QUC73" i="9"/>
  <c r="QUG73" i="9"/>
  <c r="QUK73" i="9"/>
  <c r="QUO73" i="9"/>
  <c r="QUS73" i="9"/>
  <c r="QUW73" i="9"/>
  <c r="QVA73" i="9"/>
  <c r="QVE73" i="9"/>
  <c r="QVI73" i="9"/>
  <c r="QVM73" i="9"/>
  <c r="QVQ73" i="9"/>
  <c r="QVU73" i="9"/>
  <c r="QVY73" i="9"/>
  <c r="QWC73" i="9"/>
  <c r="QWG73" i="9"/>
  <c r="QWK73" i="9"/>
  <c r="QWO73" i="9"/>
  <c r="QWS73" i="9"/>
  <c r="QWW73" i="9"/>
  <c r="QXA73" i="9"/>
  <c r="QXE73" i="9"/>
  <c r="QXI73" i="9"/>
  <c r="QXM73" i="9"/>
  <c r="QXQ73" i="9"/>
  <c r="QXU73" i="9"/>
  <c r="QXY73" i="9"/>
  <c r="QYC73" i="9"/>
  <c r="QYG73" i="9"/>
  <c r="QYK73" i="9"/>
  <c r="QYO73" i="9"/>
  <c r="QYS73" i="9"/>
  <c r="QYW73" i="9"/>
  <c r="QZA73" i="9"/>
  <c r="QZE73" i="9"/>
  <c r="QZI73" i="9"/>
  <c r="QZM73" i="9"/>
  <c r="QZQ73" i="9"/>
  <c r="QZU73" i="9"/>
  <c r="QZY73" i="9"/>
  <c r="RAC73" i="9"/>
  <c r="RAG73" i="9"/>
  <c r="RAK73" i="9"/>
  <c r="RAO73" i="9"/>
  <c r="RAS73" i="9"/>
  <c r="RAW73" i="9"/>
  <c r="RBA73" i="9"/>
  <c r="RBE73" i="9"/>
  <c r="RBI73" i="9"/>
  <c r="RBM73" i="9"/>
  <c r="RBQ73" i="9"/>
  <c r="RBU73" i="9"/>
  <c r="RBY73" i="9"/>
  <c r="RCC73" i="9"/>
  <c r="RCG73" i="9"/>
  <c r="RCK73" i="9"/>
  <c r="RCO73" i="9"/>
  <c r="RCS73" i="9"/>
  <c r="RCW73" i="9"/>
  <c r="RDA73" i="9"/>
  <c r="RDE73" i="9"/>
  <c r="RDI73" i="9"/>
  <c r="RDM73" i="9"/>
  <c r="RDQ73" i="9"/>
  <c r="RDU73" i="9"/>
  <c r="RDY73" i="9"/>
  <c r="REC73" i="9"/>
  <c r="REG73" i="9"/>
  <c r="REK73" i="9"/>
  <c r="REO73" i="9"/>
  <c r="RES73" i="9"/>
  <c r="REW73" i="9"/>
  <c r="RFA73" i="9"/>
  <c r="RFE73" i="9"/>
  <c r="RFI73" i="9"/>
  <c r="RFM73" i="9"/>
  <c r="RFQ73" i="9"/>
  <c r="RFU73" i="9"/>
  <c r="RFY73" i="9"/>
  <c r="RGC73" i="9"/>
  <c r="RGG73" i="9"/>
  <c r="RGK73" i="9"/>
  <c r="RGO73" i="9"/>
  <c r="RGS73" i="9"/>
  <c r="RGW73" i="9"/>
  <c r="RHA73" i="9"/>
  <c r="RHE73" i="9"/>
  <c r="RHI73" i="9"/>
  <c r="RHM73" i="9"/>
  <c r="RHQ73" i="9"/>
  <c r="RHU73" i="9"/>
  <c r="RHY73" i="9"/>
  <c r="RIC73" i="9"/>
  <c r="RIG73" i="9"/>
  <c r="RIK73" i="9"/>
  <c r="RIO73" i="9"/>
  <c r="RIS73" i="9"/>
  <c r="RIW73" i="9"/>
  <c r="RJA73" i="9"/>
  <c r="RJE73" i="9"/>
  <c r="RJI73" i="9"/>
  <c r="RJM73" i="9"/>
  <c r="RJQ73" i="9"/>
  <c r="RJU73" i="9"/>
  <c r="RJY73" i="9"/>
  <c r="RKC73" i="9"/>
  <c r="RKG73" i="9"/>
  <c r="RKK73" i="9"/>
  <c r="RKO73" i="9"/>
  <c r="RKS73" i="9"/>
  <c r="RKW73" i="9"/>
  <c r="RLA73" i="9"/>
  <c r="RLE73" i="9"/>
  <c r="RLI73" i="9"/>
  <c r="RLM73" i="9"/>
  <c r="RLQ73" i="9"/>
  <c r="RLU73" i="9"/>
  <c r="RLY73" i="9"/>
  <c r="RMC73" i="9"/>
  <c r="RMG73" i="9"/>
  <c r="RMK73" i="9"/>
  <c r="RMO73" i="9"/>
  <c r="RMS73" i="9"/>
  <c r="RMW73" i="9"/>
  <c r="RNA73" i="9"/>
  <c r="RNE73" i="9"/>
  <c r="RNI73" i="9"/>
  <c r="RNM73" i="9"/>
  <c r="RNQ73" i="9"/>
  <c r="RNU73" i="9"/>
  <c r="RNY73" i="9"/>
  <c r="ROC73" i="9"/>
  <c r="ROG73" i="9"/>
  <c r="ROK73" i="9"/>
  <c r="ROO73" i="9"/>
  <c r="ROS73" i="9"/>
  <c r="ROW73" i="9"/>
  <c r="RPA73" i="9"/>
  <c r="RPE73" i="9"/>
  <c r="RPI73" i="9"/>
  <c r="RPM73" i="9"/>
  <c r="RPQ73" i="9"/>
  <c r="RPU73" i="9"/>
  <c r="RPY73" i="9"/>
  <c r="RQC73" i="9"/>
  <c r="RQG73" i="9"/>
  <c r="RQK73" i="9"/>
  <c r="RQO73" i="9"/>
  <c r="RQS73" i="9"/>
  <c r="RQW73" i="9"/>
  <c r="RRA73" i="9"/>
  <c r="RRE73" i="9"/>
  <c r="RRI73" i="9"/>
  <c r="RRM73" i="9"/>
  <c r="RRQ73" i="9"/>
  <c r="RRU73" i="9"/>
  <c r="RRY73" i="9"/>
  <c r="RSC73" i="9"/>
  <c r="RSG73" i="9"/>
  <c r="RSK73" i="9"/>
  <c r="RSO73" i="9"/>
  <c r="RSS73" i="9"/>
  <c r="RSW73" i="9"/>
  <c r="RTA73" i="9"/>
  <c r="RTE73" i="9"/>
  <c r="RTI73" i="9"/>
  <c r="RTM73" i="9"/>
  <c r="RTQ73" i="9"/>
  <c r="RTU73" i="9"/>
  <c r="RTY73" i="9"/>
  <c r="RUC73" i="9"/>
  <c r="RUG73" i="9"/>
  <c r="RUK73" i="9"/>
  <c r="RUO73" i="9"/>
  <c r="RUS73" i="9"/>
  <c r="RUW73" i="9"/>
  <c r="RVA73" i="9"/>
  <c r="RVE73" i="9"/>
  <c r="RVI73" i="9"/>
  <c r="RVM73" i="9"/>
  <c r="RVQ73" i="9"/>
  <c r="RVU73" i="9"/>
  <c r="RVY73" i="9"/>
  <c r="RWC73" i="9"/>
  <c r="RWG73" i="9"/>
  <c r="RWK73" i="9"/>
  <c r="RWO73" i="9"/>
  <c r="RWS73" i="9"/>
  <c r="RWW73" i="9"/>
  <c r="RXA73" i="9"/>
  <c r="RXE73" i="9"/>
  <c r="RXI73" i="9"/>
  <c r="RXM73" i="9"/>
  <c r="RXQ73" i="9"/>
  <c r="RXU73" i="9"/>
  <c r="RXY73" i="9"/>
  <c r="RYC73" i="9"/>
  <c r="RYG73" i="9"/>
  <c r="RYK73" i="9"/>
  <c r="RYO73" i="9"/>
  <c r="RYS73" i="9"/>
  <c r="RYW73" i="9"/>
  <c r="RZA73" i="9"/>
  <c r="RZE73" i="9"/>
  <c r="RZI73" i="9"/>
  <c r="RZM73" i="9"/>
  <c r="RZQ73" i="9"/>
  <c r="RZU73" i="9"/>
  <c r="RZY73" i="9"/>
  <c r="SAC73" i="9"/>
  <c r="SAG73" i="9"/>
  <c r="SAK73" i="9"/>
  <c r="SAO73" i="9"/>
  <c r="SAS73" i="9"/>
  <c r="SAW73" i="9"/>
  <c r="SBA73" i="9"/>
  <c r="SBE73" i="9"/>
  <c r="SBI73" i="9"/>
  <c r="SBM73" i="9"/>
  <c r="SBQ73" i="9"/>
  <c r="SBU73" i="9"/>
  <c r="SBY73" i="9"/>
  <c r="SCC73" i="9"/>
  <c r="SCG73" i="9"/>
  <c r="SCK73" i="9"/>
  <c r="SCO73" i="9"/>
  <c r="SCS73" i="9"/>
  <c r="SCW73" i="9"/>
  <c r="SDA73" i="9"/>
  <c r="SDE73" i="9"/>
  <c r="SDI73" i="9"/>
  <c r="SDM73" i="9"/>
  <c r="SDQ73" i="9"/>
  <c r="SDU73" i="9"/>
  <c r="SDY73" i="9"/>
  <c r="SEC73" i="9"/>
  <c r="SEG73" i="9"/>
  <c r="SEK73" i="9"/>
  <c r="SEO73" i="9"/>
  <c r="SES73" i="9"/>
  <c r="SEW73" i="9"/>
  <c r="SFA73" i="9"/>
  <c r="SFE73" i="9"/>
  <c r="SFI73" i="9"/>
  <c r="SFM73" i="9"/>
  <c r="SFQ73" i="9"/>
  <c r="SFU73" i="9"/>
  <c r="SFY73" i="9"/>
  <c r="SGC73" i="9"/>
  <c r="SGG73" i="9"/>
  <c r="SGK73" i="9"/>
  <c r="SGO73" i="9"/>
  <c r="SGS73" i="9"/>
  <c r="SGW73" i="9"/>
  <c r="SHA73" i="9"/>
  <c r="SHE73" i="9"/>
  <c r="SHI73" i="9"/>
  <c r="SHM73" i="9"/>
  <c r="SHQ73" i="9"/>
  <c r="SHU73" i="9"/>
  <c r="SHY73" i="9"/>
  <c r="SIC73" i="9"/>
  <c r="SIG73" i="9"/>
  <c r="SIK73" i="9"/>
  <c r="SIO73" i="9"/>
  <c r="SIS73" i="9"/>
  <c r="SIW73" i="9"/>
  <c r="SJA73" i="9"/>
  <c r="SJE73" i="9"/>
  <c r="SJI73" i="9"/>
  <c r="SJM73" i="9"/>
  <c r="SJQ73" i="9"/>
  <c r="SJU73" i="9"/>
  <c r="SJY73" i="9"/>
  <c r="SKC73" i="9"/>
  <c r="SKG73" i="9"/>
  <c r="SKK73" i="9"/>
  <c r="SKO73" i="9"/>
  <c r="SKS73" i="9"/>
  <c r="SKW73" i="9"/>
  <c r="SLA73" i="9"/>
  <c r="SLE73" i="9"/>
  <c r="SLI73" i="9"/>
  <c r="SLM73" i="9"/>
  <c r="SLQ73" i="9"/>
  <c r="SLU73" i="9"/>
  <c r="SLY73" i="9"/>
  <c r="SMC73" i="9"/>
  <c r="SMG73" i="9"/>
  <c r="SMK73" i="9"/>
  <c r="SMO73" i="9"/>
  <c r="SMS73" i="9"/>
  <c r="SMW73" i="9"/>
  <c r="SNA73" i="9"/>
  <c r="SNE73" i="9"/>
  <c r="SNI73" i="9"/>
  <c r="SNM73" i="9"/>
  <c r="SNQ73" i="9"/>
  <c r="SNU73" i="9"/>
  <c r="SNY73" i="9"/>
  <c r="SOC73" i="9"/>
  <c r="SOG73" i="9"/>
  <c r="SOK73" i="9"/>
  <c r="SOO73" i="9"/>
  <c r="SOS73" i="9"/>
  <c r="SOW73" i="9"/>
  <c r="SPA73" i="9"/>
  <c r="SPE73" i="9"/>
  <c r="SPI73" i="9"/>
  <c r="SPM73" i="9"/>
  <c r="SPQ73" i="9"/>
  <c r="SPU73" i="9"/>
  <c r="SPY73" i="9"/>
  <c r="SQC73" i="9"/>
  <c r="SQG73" i="9"/>
  <c r="SQK73" i="9"/>
  <c r="SQO73" i="9"/>
  <c r="SQS73" i="9"/>
  <c r="SQW73" i="9"/>
  <c r="SRA73" i="9"/>
  <c r="SRE73" i="9"/>
  <c r="SRI73" i="9"/>
  <c r="SRM73" i="9"/>
  <c r="SRQ73" i="9"/>
  <c r="SRU73" i="9"/>
  <c r="SRY73" i="9"/>
  <c r="SSC73" i="9"/>
  <c r="SSG73" i="9"/>
  <c r="SSK73" i="9"/>
  <c r="SSO73" i="9"/>
  <c r="SSS73" i="9"/>
  <c r="SSW73" i="9"/>
  <c r="STA73" i="9"/>
  <c r="STE73" i="9"/>
  <c r="STI73" i="9"/>
  <c r="STM73" i="9"/>
  <c r="STQ73" i="9"/>
  <c r="STU73" i="9"/>
  <c r="STY73" i="9"/>
  <c r="SUC73" i="9"/>
  <c r="SUG73" i="9"/>
  <c r="SUK73" i="9"/>
  <c r="SUO73" i="9"/>
  <c r="SUS73" i="9"/>
  <c r="SUW73" i="9"/>
  <c r="SVA73" i="9"/>
  <c r="SVE73" i="9"/>
  <c r="SVI73" i="9"/>
  <c r="SVM73" i="9"/>
  <c r="SVQ73" i="9"/>
  <c r="SVU73" i="9"/>
  <c r="SVY73" i="9"/>
  <c r="SWC73" i="9"/>
  <c r="SWG73" i="9"/>
  <c r="SWK73" i="9"/>
  <c r="SWO73" i="9"/>
  <c r="SWS73" i="9"/>
  <c r="DDE73" i="9"/>
  <c r="EGH73" i="9"/>
  <c r="EZZ73" i="9"/>
  <c r="FIQ73" i="9"/>
  <c r="FNO73" i="9"/>
  <c r="FSM73" i="9"/>
  <c r="FXK73" i="9"/>
  <c r="GBK73" i="9"/>
  <c r="GDW73" i="9"/>
  <c r="GGI73" i="9"/>
  <c r="GIU73" i="9"/>
  <c r="GLG73" i="9"/>
  <c r="GNS73" i="9"/>
  <c r="GQE73" i="9"/>
  <c r="GSQ73" i="9"/>
  <c r="GVC73" i="9"/>
  <c r="GXO73" i="9"/>
  <c r="HAA73" i="9"/>
  <c r="HCM73" i="9"/>
  <c r="HEN73" i="9"/>
  <c r="HGE73" i="9"/>
  <c r="HHV73" i="9"/>
  <c r="HJL73" i="9"/>
  <c r="HLC73" i="9"/>
  <c r="HMT73" i="9"/>
  <c r="HOJ73" i="9"/>
  <c r="HQA73" i="9"/>
  <c r="HRR73" i="9"/>
  <c r="HTH73" i="9"/>
  <c r="HUY73" i="9"/>
  <c r="HWP73" i="9"/>
  <c r="HYF73" i="9"/>
  <c r="HZW73" i="9"/>
  <c r="IBN73" i="9"/>
  <c r="IDD73" i="9"/>
  <c r="IEU73" i="9"/>
  <c r="IGL73" i="9"/>
  <c r="IIB73" i="9"/>
  <c r="IJS73" i="9"/>
  <c r="ILJ73" i="9"/>
  <c r="IMZ73" i="9"/>
  <c r="IOQ73" i="9"/>
  <c r="IQH73" i="9"/>
  <c r="IRX73" i="9"/>
  <c r="ITH73" i="9"/>
  <c r="IUN73" i="9"/>
  <c r="IVT73" i="9"/>
  <c r="IWZ73" i="9"/>
  <c r="IYF73" i="9"/>
  <c r="IZL73" i="9"/>
  <c r="JAR73" i="9"/>
  <c r="JBX73" i="9"/>
  <c r="JDD73" i="9"/>
  <c r="JEJ73" i="9"/>
  <c r="JFP73" i="9"/>
  <c r="JGV73" i="9"/>
  <c r="JIB73" i="9"/>
  <c r="JJH73" i="9"/>
  <c r="JKN73" i="9"/>
  <c r="JLT73" i="9"/>
  <c r="JMZ73" i="9"/>
  <c r="JOE73" i="9"/>
  <c r="JOZ73" i="9"/>
  <c r="JPU73" i="9"/>
  <c r="JQQ73" i="9"/>
  <c r="JRL73" i="9"/>
  <c r="JSG73" i="9"/>
  <c r="JTC73" i="9"/>
  <c r="JTX73" i="9"/>
  <c r="JUO73" i="9"/>
  <c r="JVD73" i="9"/>
  <c r="JVS73" i="9"/>
  <c r="JWF73" i="9"/>
  <c r="JWU73" i="9"/>
  <c r="JXI73" i="9"/>
  <c r="JXW73" i="9"/>
  <c r="JYK73" i="9"/>
  <c r="JYZ73" i="9"/>
  <c r="JZM73" i="9"/>
  <c r="KAB73" i="9"/>
  <c r="KAQ73" i="9"/>
  <c r="KBD73" i="9"/>
  <c r="KBS73" i="9"/>
  <c r="KCG73" i="9"/>
  <c r="KCU73" i="9"/>
  <c r="KDI73" i="9"/>
  <c r="KDX73" i="9"/>
  <c r="KEK73" i="9"/>
  <c r="KEZ73" i="9"/>
  <c r="KFO73" i="9"/>
  <c r="KGB73" i="9"/>
  <c r="KGQ73" i="9"/>
  <c r="KHE73" i="9"/>
  <c r="KHS73" i="9"/>
  <c r="KIG73" i="9"/>
  <c r="KIV73" i="9"/>
  <c r="KJI73" i="9"/>
  <c r="KJX73" i="9"/>
  <c r="KKM73" i="9"/>
  <c r="KKZ73" i="9"/>
  <c r="KLO73" i="9"/>
  <c r="KMC73" i="9"/>
  <c r="KMQ73" i="9"/>
  <c r="KNE73" i="9"/>
  <c r="KNT73" i="9"/>
  <c r="KOG73" i="9"/>
  <c r="KOV73" i="9"/>
  <c r="KPK73" i="9"/>
  <c r="KPX73" i="9"/>
  <c r="KQM73" i="9"/>
  <c r="KRA73" i="9"/>
  <c r="KRN73" i="9"/>
  <c r="KRY73" i="9"/>
  <c r="KSJ73" i="9"/>
  <c r="KST73" i="9"/>
  <c r="KTE73" i="9"/>
  <c r="KTP73" i="9"/>
  <c r="KTZ73" i="9"/>
  <c r="KUK73" i="9"/>
  <c r="KUV73" i="9"/>
  <c r="KVF73" i="9"/>
  <c r="KVQ73" i="9"/>
  <c r="KWB73" i="9"/>
  <c r="KWL73" i="9"/>
  <c r="KWW73" i="9"/>
  <c r="KXH73" i="9"/>
  <c r="KXR73" i="9"/>
  <c r="KYC73" i="9"/>
  <c r="KYN73" i="9"/>
  <c r="KYX73" i="9"/>
  <c r="KZI73" i="9"/>
  <c r="KZT73" i="9"/>
  <c r="LAD73" i="9"/>
  <c r="LAO73" i="9"/>
  <c r="LAZ73" i="9"/>
  <c r="LBJ73" i="9"/>
  <c r="LBU73" i="9"/>
  <c r="LCF73" i="9"/>
  <c r="LCP73" i="9"/>
  <c r="LDA73" i="9"/>
  <c r="LDL73" i="9"/>
  <c r="LDV73" i="9"/>
  <c r="LEG73" i="9"/>
  <c r="LER73" i="9"/>
  <c r="LFB73" i="9"/>
  <c r="LFM73" i="9"/>
  <c r="LFX73" i="9"/>
  <c r="LGH73" i="9"/>
  <c r="LGS73" i="9"/>
  <c r="LHD73" i="9"/>
  <c r="LHN73" i="9"/>
  <c r="LHY73" i="9"/>
  <c r="LIJ73" i="9"/>
  <c r="LIT73" i="9"/>
  <c r="LJE73" i="9"/>
  <c r="LJP73" i="9"/>
  <c r="LJZ73" i="9"/>
  <c r="LKK73" i="9"/>
  <c r="LKV73" i="9"/>
  <c r="LLF73" i="9"/>
  <c r="LLQ73" i="9"/>
  <c r="LMB73" i="9"/>
  <c r="LML73" i="9"/>
  <c r="LMW73" i="9"/>
  <c r="LNH73" i="9"/>
  <c r="LNR73" i="9"/>
  <c r="LOC73" i="9"/>
  <c r="LON73" i="9"/>
  <c r="LOX73" i="9"/>
  <c r="LPI73" i="9"/>
  <c r="LPT73" i="9"/>
  <c r="LQD73" i="9"/>
  <c r="LQO73" i="9"/>
  <c r="LQZ73" i="9"/>
  <c r="LRJ73" i="9"/>
  <c r="LRU73" i="9"/>
  <c r="LSF73" i="9"/>
  <c r="LSP73" i="9"/>
  <c r="LTA73" i="9"/>
  <c r="LTL73" i="9"/>
  <c r="LTV73" i="9"/>
  <c r="LUG73" i="9"/>
  <c r="LUR73" i="9"/>
  <c r="LVB73" i="9"/>
  <c r="LVM73" i="9"/>
  <c r="LVX73" i="9"/>
  <c r="LWH73" i="9"/>
  <c r="LWS73" i="9"/>
  <c r="LXD73" i="9"/>
  <c r="LXN73" i="9"/>
  <c r="LXY73" i="9"/>
  <c r="LYJ73" i="9"/>
  <c r="LYT73" i="9"/>
  <c r="LZE73" i="9"/>
  <c r="LZP73" i="9"/>
  <c r="LZZ73" i="9"/>
  <c r="MAK73" i="9"/>
  <c r="MAV73" i="9"/>
  <c r="MBF73" i="9"/>
  <c r="MBQ73" i="9"/>
  <c r="MCB73" i="9"/>
  <c r="MCL73" i="9"/>
  <c r="MCW73" i="9"/>
  <c r="MDH73" i="9"/>
  <c r="MDR73" i="9"/>
  <c r="MEC73" i="9"/>
  <c r="MEN73" i="9"/>
  <c r="MEX73" i="9"/>
  <c r="MFI73" i="9"/>
  <c r="MFT73" i="9"/>
  <c r="MGD73" i="9"/>
  <c r="MGO73" i="9"/>
  <c r="MGZ73" i="9"/>
  <c r="MHJ73" i="9"/>
  <c r="MHU73" i="9"/>
  <c r="MIF73" i="9"/>
  <c r="MIP73" i="9"/>
  <c r="MJA73" i="9"/>
  <c r="MJL73" i="9"/>
  <c r="MJV73" i="9"/>
  <c r="MKG73" i="9"/>
  <c r="MKR73" i="9"/>
  <c r="MLB73" i="9"/>
  <c r="MLM73" i="9"/>
  <c r="MLX73" i="9"/>
  <c r="MMH73" i="9"/>
  <c r="MMS73" i="9"/>
  <c r="MND73" i="9"/>
  <c r="MNN73" i="9"/>
  <c r="MNY73" i="9"/>
  <c r="MOJ73" i="9"/>
  <c r="MOT73" i="9"/>
  <c r="MPE73" i="9"/>
  <c r="MPP73" i="9"/>
  <c r="MPZ73" i="9"/>
  <c r="MQK73" i="9"/>
  <c r="MQV73" i="9"/>
  <c r="MRF73" i="9"/>
  <c r="MRQ73" i="9"/>
  <c r="MSB73" i="9"/>
  <c r="MSL73" i="9"/>
  <c r="MSW73" i="9"/>
  <c r="MTH73" i="9"/>
  <c r="MTR73" i="9"/>
  <c r="MUC73" i="9"/>
  <c r="MUN73" i="9"/>
  <c r="MUX73" i="9"/>
  <c r="MVI73" i="9"/>
  <c r="MVT73" i="9"/>
  <c r="MWD73" i="9"/>
  <c r="MWO73" i="9"/>
  <c r="MWZ73" i="9"/>
  <c r="MXJ73" i="9"/>
  <c r="MXU73" i="9"/>
  <c r="MYF73" i="9"/>
  <c r="MYP73" i="9"/>
  <c r="MZA73" i="9"/>
  <c r="MZL73" i="9"/>
  <c r="MZV73" i="9"/>
  <c r="NAG73" i="9"/>
  <c r="NAR73" i="9"/>
  <c r="NBB73" i="9"/>
  <c r="NBM73" i="9"/>
  <c r="NBX73" i="9"/>
  <c r="NCH73" i="9"/>
  <c r="NCS73" i="9"/>
  <c r="NDD73" i="9"/>
  <c r="NDN73" i="9"/>
  <c r="NDY73" i="9"/>
  <c r="NEJ73" i="9"/>
  <c r="NET73" i="9"/>
  <c r="NFE73" i="9"/>
  <c r="NFP73" i="9"/>
  <c r="NFZ73" i="9"/>
  <c r="NGK73" i="9"/>
  <c r="NGV73" i="9"/>
  <c r="NHF73" i="9"/>
  <c r="NHQ73" i="9"/>
  <c r="NIB73" i="9"/>
  <c r="NIL73" i="9"/>
  <c r="NIW73" i="9"/>
  <c r="NJH73" i="9"/>
  <c r="NJR73" i="9"/>
  <c r="NKC73" i="9"/>
  <c r="NKN73" i="9"/>
  <c r="NKX73" i="9"/>
  <c r="NLI73" i="9"/>
  <c r="NLT73" i="9"/>
  <c r="NMD73" i="9"/>
  <c r="NMO73" i="9"/>
  <c r="NMZ73" i="9"/>
  <c r="NNJ73" i="9"/>
  <c r="NNU73" i="9"/>
  <c r="NOF73" i="9"/>
  <c r="NOP73" i="9"/>
  <c r="NPA73" i="9"/>
  <c r="NPL73" i="9"/>
  <c r="NPV73" i="9"/>
  <c r="NQG73" i="9"/>
  <c r="NQR73" i="9"/>
  <c r="NRB73" i="9"/>
  <c r="NRM73" i="9"/>
  <c r="NRX73" i="9"/>
  <c r="NSH73" i="9"/>
  <c r="NSS73" i="9"/>
  <c r="NTD73" i="9"/>
  <c r="NTN73" i="9"/>
  <c r="NTY73" i="9"/>
  <c r="NUJ73" i="9"/>
  <c r="NUT73" i="9"/>
  <c r="NVE73" i="9"/>
  <c r="NVP73" i="9"/>
  <c r="NVZ73" i="9"/>
  <c r="NWK73" i="9"/>
  <c r="NWV73" i="9"/>
  <c r="NXF73" i="9"/>
  <c r="NXQ73" i="9"/>
  <c r="NYB73" i="9"/>
  <c r="NYL73" i="9"/>
  <c r="NYW73" i="9"/>
  <c r="NZH73" i="9"/>
  <c r="NZR73" i="9"/>
  <c r="OAC73" i="9"/>
  <c r="OAN73" i="9"/>
  <c r="OAX73" i="9"/>
  <c r="OBI73" i="9"/>
  <c r="OBT73" i="9"/>
  <c r="OCD73" i="9"/>
  <c r="OCO73" i="9"/>
  <c r="OCZ73" i="9"/>
  <c r="ODJ73" i="9"/>
  <c r="ODU73" i="9"/>
  <c r="OEF73" i="9"/>
  <c r="OEP73" i="9"/>
  <c r="OFA73" i="9"/>
  <c r="OFL73" i="9"/>
  <c r="OFV73" i="9"/>
  <c r="OGG73" i="9"/>
  <c r="OGR73" i="9"/>
  <c r="OHB73" i="9"/>
  <c r="OHM73" i="9"/>
  <c r="OHX73" i="9"/>
  <c r="OIH73" i="9"/>
  <c r="OIS73" i="9"/>
  <c r="OJD73" i="9"/>
  <c r="OJN73" i="9"/>
  <c r="OJY73" i="9"/>
  <c r="OKJ73" i="9"/>
  <c r="OKT73" i="9"/>
  <c r="OLE73" i="9"/>
  <c r="OLP73" i="9"/>
  <c r="OLZ73" i="9"/>
  <c r="OMK73" i="9"/>
  <c r="OMV73" i="9"/>
  <c r="ONF73" i="9"/>
  <c r="ONQ73" i="9"/>
  <c r="OOB73" i="9"/>
  <c r="OOL73" i="9"/>
  <c r="OOW73" i="9"/>
  <c r="OPH73" i="9"/>
  <c r="OPR73" i="9"/>
  <c r="OQC73" i="9"/>
  <c r="OQN73" i="9"/>
  <c r="OQX73" i="9"/>
  <c r="ORI73" i="9"/>
  <c r="ORT73" i="9"/>
  <c r="OSD73" i="9"/>
  <c r="OSO73" i="9"/>
  <c r="OSZ73" i="9"/>
  <c r="OTJ73" i="9"/>
  <c r="OTU73" i="9"/>
  <c r="OUF73" i="9"/>
  <c r="OUP73" i="9"/>
  <c r="OVA73" i="9"/>
  <c r="OVL73" i="9"/>
  <c r="OVV73" i="9"/>
  <c r="OWG73" i="9"/>
  <c r="OWR73" i="9"/>
  <c r="OXB73" i="9"/>
  <c r="OXM73" i="9"/>
  <c r="OXX73" i="9"/>
  <c r="OYH73" i="9"/>
  <c r="OYS73" i="9"/>
  <c r="OZD73" i="9"/>
  <c r="OZN73" i="9"/>
  <c r="OZY73" i="9"/>
  <c r="PAJ73" i="9"/>
  <c r="PAT73" i="9"/>
  <c r="PBE73" i="9"/>
  <c r="PBP73" i="9"/>
  <c r="PBZ73" i="9"/>
  <c r="PCK73" i="9"/>
  <c r="PCV73" i="9"/>
  <c r="PDF73" i="9"/>
  <c r="PDQ73" i="9"/>
  <c r="PEB73" i="9"/>
  <c r="PEL73" i="9"/>
  <c r="PEW73" i="9"/>
  <c r="PFH73" i="9"/>
  <c r="PFR73" i="9"/>
  <c r="PGC73" i="9"/>
  <c r="PGN73" i="9"/>
  <c r="PGX73" i="9"/>
  <c r="PHI73" i="9"/>
  <c r="PHT73" i="9"/>
  <c r="PID73" i="9"/>
  <c r="PIO73" i="9"/>
  <c r="PIZ73" i="9"/>
  <c r="PJJ73" i="9"/>
  <c r="PJU73" i="9"/>
  <c r="PKF73" i="9"/>
  <c r="PKP73" i="9"/>
  <c r="PLA73" i="9"/>
  <c r="PLL73" i="9"/>
  <c r="PLV73" i="9"/>
  <c r="PMG73" i="9"/>
  <c r="PMR73" i="9"/>
  <c r="PNB73" i="9"/>
  <c r="PNM73" i="9"/>
  <c r="PNX73" i="9"/>
  <c r="POH73" i="9"/>
  <c r="POS73" i="9"/>
  <c r="PPD73" i="9"/>
  <c r="PPN73" i="9"/>
  <c r="PPY73" i="9"/>
  <c r="PQJ73" i="9"/>
  <c r="PQT73" i="9"/>
  <c r="PRE73" i="9"/>
  <c r="PRP73" i="9"/>
  <c r="PRZ73" i="9"/>
  <c r="PSK73" i="9"/>
  <c r="PSV73" i="9"/>
  <c r="PTF73" i="9"/>
  <c r="PTQ73" i="9"/>
  <c r="PUB73" i="9"/>
  <c r="PUL73" i="9"/>
  <c r="PUW73" i="9"/>
  <c r="PVH73" i="9"/>
  <c r="PVR73" i="9"/>
  <c r="PWC73" i="9"/>
  <c r="PWN73" i="9"/>
  <c r="PWX73" i="9"/>
  <c r="PXI73" i="9"/>
  <c r="PXT73" i="9"/>
  <c r="PYD73" i="9"/>
  <c r="PYO73" i="9"/>
  <c r="PYZ73" i="9"/>
  <c r="PZJ73" i="9"/>
  <c r="PZU73" i="9"/>
  <c r="QAF73" i="9"/>
  <c r="QAP73" i="9"/>
  <c r="QBA73" i="9"/>
  <c r="QBL73" i="9"/>
  <c r="QBV73" i="9"/>
  <c r="QCG73" i="9"/>
  <c r="QCR73" i="9"/>
  <c r="QDB73" i="9"/>
  <c r="QDM73" i="9"/>
  <c r="QDX73" i="9"/>
  <c r="QEH73" i="9"/>
  <c r="QES73" i="9"/>
  <c r="QFD73" i="9"/>
  <c r="QFN73" i="9"/>
  <c r="QFY73" i="9"/>
  <c r="QGJ73" i="9"/>
  <c r="QGT73" i="9"/>
  <c r="QHE73" i="9"/>
  <c r="QHP73" i="9"/>
  <c r="QHZ73" i="9"/>
  <c r="QIK73" i="9"/>
  <c r="QIV73" i="9"/>
  <c r="QJF73" i="9"/>
  <c r="QJQ73" i="9"/>
  <c r="QKB73" i="9"/>
  <c r="QKL73" i="9"/>
  <c r="QKW73" i="9"/>
  <c r="QLH73" i="9"/>
  <c r="QLR73" i="9"/>
  <c r="QLZ73" i="9"/>
  <c r="QMH73" i="9"/>
  <c r="QMP73" i="9"/>
  <c r="QMX73" i="9"/>
  <c r="QNF73" i="9"/>
  <c r="QNN73" i="9"/>
  <c r="QNV73" i="9"/>
  <c r="QOD73" i="9"/>
  <c r="QOL73" i="9"/>
  <c r="QOT73" i="9"/>
  <c r="QPB73" i="9"/>
  <c r="QPJ73" i="9"/>
  <c r="QPR73" i="9"/>
  <c r="QPZ73" i="9"/>
  <c r="QQH73" i="9"/>
  <c r="QQP73" i="9"/>
  <c r="QQX73" i="9"/>
  <c r="QRF73" i="9"/>
  <c r="QRN73" i="9"/>
  <c r="QRV73" i="9"/>
  <c r="QSD73" i="9"/>
  <c r="QSL73" i="9"/>
  <c r="QST73" i="9"/>
  <c r="QTB73" i="9"/>
  <c r="QTJ73" i="9"/>
  <c r="QTR73" i="9"/>
  <c r="QTZ73" i="9"/>
  <c r="QUH73" i="9"/>
  <c r="QUP73" i="9"/>
  <c r="QUX73" i="9"/>
  <c r="QVF73" i="9"/>
  <c r="QVN73" i="9"/>
  <c r="QVV73" i="9"/>
  <c r="QWD73" i="9"/>
  <c r="QWL73" i="9"/>
  <c r="QWT73" i="9"/>
  <c r="QXB73" i="9"/>
  <c r="QXJ73" i="9"/>
  <c r="QXR73" i="9"/>
  <c r="QXZ73" i="9"/>
  <c r="QYH73" i="9"/>
  <c r="QYP73" i="9"/>
  <c r="QYX73" i="9"/>
  <c r="QZF73" i="9"/>
  <c r="QZN73" i="9"/>
  <c r="QZV73" i="9"/>
  <c r="RAD73" i="9"/>
  <c r="RAL73" i="9"/>
  <c r="RAT73" i="9"/>
  <c r="RBB73" i="9"/>
  <c r="RBJ73" i="9"/>
  <c r="RBR73" i="9"/>
  <c r="RBZ73" i="9"/>
  <c r="RCH73" i="9"/>
  <c r="RCP73" i="9"/>
  <c r="RCX73" i="9"/>
  <c r="RDF73" i="9"/>
  <c r="RDN73" i="9"/>
  <c r="RDV73" i="9"/>
  <c r="RED73" i="9"/>
  <c r="REL73" i="9"/>
  <c r="RET73" i="9"/>
  <c r="RFB73" i="9"/>
  <c r="RFJ73" i="9"/>
  <c r="RFR73" i="9"/>
  <c r="RFZ73" i="9"/>
  <c r="RGH73" i="9"/>
  <c r="RGP73" i="9"/>
  <c r="RGX73" i="9"/>
  <c r="RHF73" i="9"/>
  <c r="RHN73" i="9"/>
  <c r="RHV73" i="9"/>
  <c r="RID73" i="9"/>
  <c r="RIL73" i="9"/>
  <c r="RIT73" i="9"/>
  <c r="RJB73" i="9"/>
  <c r="RJJ73" i="9"/>
  <c r="RJR73" i="9"/>
  <c r="RJZ73" i="9"/>
  <c r="RKH73" i="9"/>
  <c r="RKP73" i="9"/>
  <c r="RKX73" i="9"/>
  <c r="RLF73" i="9"/>
  <c r="RLN73" i="9"/>
  <c r="RLV73" i="9"/>
  <c r="RMD73" i="9"/>
  <c r="RML73" i="9"/>
  <c r="RMT73" i="9"/>
  <c r="RNB73" i="9"/>
  <c r="RNJ73" i="9"/>
  <c r="RNR73" i="9"/>
  <c r="RNZ73" i="9"/>
  <c r="ROH73" i="9"/>
  <c r="ROP73" i="9"/>
  <c r="ROX73" i="9"/>
  <c r="RPF73" i="9"/>
  <c r="RPN73" i="9"/>
  <c r="RPV73" i="9"/>
  <c r="RQD73" i="9"/>
  <c r="RQL73" i="9"/>
  <c r="RQT73" i="9"/>
  <c r="RRB73" i="9"/>
  <c r="RRJ73" i="9"/>
  <c r="RRR73" i="9"/>
  <c r="RRZ73" i="9"/>
  <c r="RSH73" i="9"/>
  <c r="RSP73" i="9"/>
  <c r="RSX73" i="9"/>
  <c r="RTF73" i="9"/>
  <c r="RTN73" i="9"/>
  <c r="RTV73" i="9"/>
  <c r="RUD73" i="9"/>
  <c r="RUL73" i="9"/>
  <c r="RUT73" i="9"/>
  <c r="RVB73" i="9"/>
  <c r="RVJ73" i="9"/>
  <c r="RVR73" i="9"/>
  <c r="RVZ73" i="9"/>
  <c r="RWH73" i="9"/>
  <c r="RWP73" i="9"/>
  <c r="RWX73" i="9"/>
  <c r="RXF73" i="9"/>
  <c r="RXN73" i="9"/>
  <c r="RXV73" i="9"/>
  <c r="RYD73" i="9"/>
  <c r="RYL73" i="9"/>
  <c r="RYT73" i="9"/>
  <c r="RZB73" i="9"/>
  <c r="RZJ73" i="9"/>
  <c r="RZR73" i="9"/>
  <c r="RZZ73" i="9"/>
  <c r="SAH73" i="9"/>
  <c r="SAP73" i="9"/>
  <c r="SAX73" i="9"/>
  <c r="SBF73" i="9"/>
  <c r="SBN73" i="9"/>
  <c r="SBV73" i="9"/>
  <c r="SCD73" i="9"/>
  <c r="SCL73" i="9"/>
  <c r="SCT73" i="9"/>
  <c r="SDB73" i="9"/>
  <c r="SDJ73" i="9"/>
  <c r="SDR73" i="9"/>
  <c r="SDZ73" i="9"/>
  <c r="SEE73" i="9"/>
  <c r="SEJ73" i="9"/>
  <c r="SEP73" i="9"/>
  <c r="SEU73" i="9"/>
  <c r="SEZ73" i="9"/>
  <c r="SFF73" i="9"/>
  <c r="SFK73" i="9"/>
  <c r="SFP73" i="9"/>
  <c r="SFV73" i="9"/>
  <c r="SGA73" i="9"/>
  <c r="SGF73" i="9"/>
  <c r="SGL73" i="9"/>
  <c r="SGQ73" i="9"/>
  <c r="SGV73" i="9"/>
  <c r="SHB73" i="9"/>
  <c r="SHG73" i="9"/>
  <c r="SHL73" i="9"/>
  <c r="SHR73" i="9"/>
  <c r="SHW73" i="9"/>
  <c r="SIB73" i="9"/>
  <c r="SIH73" i="9"/>
  <c r="SIM73" i="9"/>
  <c r="SIR73" i="9"/>
  <c r="SIX73" i="9"/>
  <c r="SJC73" i="9"/>
  <c r="SJH73" i="9"/>
  <c r="SJN73" i="9"/>
  <c r="SJS73" i="9"/>
  <c r="SJX73" i="9"/>
  <c r="SKD73" i="9"/>
  <c r="SKI73" i="9"/>
  <c r="SKN73" i="9"/>
  <c r="SKT73" i="9"/>
  <c r="SKY73" i="9"/>
  <c r="SLD73" i="9"/>
  <c r="SLJ73" i="9"/>
  <c r="SLO73" i="9"/>
  <c r="SLT73" i="9"/>
  <c r="SLZ73" i="9"/>
  <c r="SME73" i="9"/>
  <c r="SMJ73" i="9"/>
  <c r="SMP73" i="9"/>
  <c r="SMU73" i="9"/>
  <c r="SMZ73" i="9"/>
  <c r="SNF73" i="9"/>
  <c r="SNK73" i="9"/>
  <c r="SNP73" i="9"/>
  <c r="SNV73" i="9"/>
  <c r="SOA73" i="9"/>
  <c r="SOF73" i="9"/>
  <c r="SOL73" i="9"/>
  <c r="SOQ73" i="9"/>
  <c r="SOV73" i="9"/>
  <c r="SPB73" i="9"/>
  <c r="SPG73" i="9"/>
  <c r="SPL73" i="9"/>
  <c r="SPR73" i="9"/>
  <c r="SPW73" i="9"/>
  <c r="SQB73" i="9"/>
  <c r="SQH73" i="9"/>
  <c r="SQM73" i="9"/>
  <c r="SQR73" i="9"/>
  <c r="SQX73" i="9"/>
  <c r="SRC73" i="9"/>
  <c r="SRH73" i="9"/>
  <c r="SRN73" i="9"/>
  <c r="SRS73" i="9"/>
  <c r="SRX73" i="9"/>
  <c r="SSD73" i="9"/>
  <c r="SSI73" i="9"/>
  <c r="SSN73" i="9"/>
  <c r="SST73" i="9"/>
  <c r="SSY73" i="9"/>
  <c r="STD73" i="9"/>
  <c r="STJ73" i="9"/>
  <c r="STO73" i="9"/>
  <c r="STT73" i="9"/>
  <c r="STZ73" i="9"/>
  <c r="SUE73" i="9"/>
  <c r="SUJ73" i="9"/>
  <c r="SUP73" i="9"/>
  <c r="SUU73" i="9"/>
  <c r="SUZ73" i="9"/>
  <c r="SVF73" i="9"/>
  <c r="SVK73" i="9"/>
  <c r="SVP73" i="9"/>
  <c r="SVV73" i="9"/>
  <c r="SWA73" i="9"/>
  <c r="SWF73" i="9"/>
  <c r="SWL73" i="9"/>
  <c r="SWQ73" i="9"/>
  <c r="SWV73" i="9"/>
  <c r="SWZ73" i="9"/>
  <c r="SXD73" i="9"/>
  <c r="SXH73" i="9"/>
  <c r="SXL73" i="9"/>
  <c r="SXP73" i="9"/>
  <c r="SXT73" i="9"/>
  <c r="SXX73" i="9"/>
  <c r="SYB73" i="9"/>
  <c r="SYF73" i="9"/>
  <c r="SYJ73" i="9"/>
  <c r="SYN73" i="9"/>
  <c r="SYR73" i="9"/>
  <c r="SYV73" i="9"/>
  <c r="SYZ73" i="9"/>
  <c r="SZD73" i="9"/>
  <c r="SZH73" i="9"/>
  <c r="SZL73" i="9"/>
  <c r="SZP73" i="9"/>
  <c r="SZT73" i="9"/>
  <c r="SZX73" i="9"/>
  <c r="TAB73" i="9"/>
  <c r="TAF73" i="9"/>
  <c r="TAJ73" i="9"/>
  <c r="TAN73" i="9"/>
  <c r="TAR73" i="9"/>
  <c r="TAV73" i="9"/>
  <c r="TAZ73" i="9"/>
  <c r="TBD73" i="9"/>
  <c r="TBH73" i="9"/>
  <c r="TBL73" i="9"/>
  <c r="TBP73" i="9"/>
  <c r="TBT73" i="9"/>
  <c r="TBX73" i="9"/>
  <c r="TCB73" i="9"/>
  <c r="TCF73" i="9"/>
  <c r="TCJ73" i="9"/>
  <c r="TCN73" i="9"/>
  <c r="TCR73" i="9"/>
  <c r="TCV73" i="9"/>
  <c r="TCZ73" i="9"/>
  <c r="TDD73" i="9"/>
  <c r="TDH73" i="9"/>
  <c r="TDL73" i="9"/>
  <c r="TDP73" i="9"/>
  <c r="TDT73" i="9"/>
  <c r="TDX73" i="9"/>
  <c r="TEB73" i="9"/>
  <c r="TEF73" i="9"/>
  <c r="TEJ73" i="9"/>
  <c r="TEN73" i="9"/>
  <c r="TER73" i="9"/>
  <c r="TEV73" i="9"/>
  <c r="TEZ73" i="9"/>
  <c r="TFD73" i="9"/>
  <c r="TFH73" i="9"/>
  <c r="TFL73" i="9"/>
  <c r="TFP73" i="9"/>
  <c r="TFT73" i="9"/>
  <c r="TFX73" i="9"/>
  <c r="TGB73" i="9"/>
  <c r="TGF73" i="9"/>
  <c r="TGJ73" i="9"/>
  <c r="TGN73" i="9"/>
  <c r="TGR73" i="9"/>
  <c r="TGV73" i="9"/>
  <c r="TGZ73" i="9"/>
  <c r="THD73" i="9"/>
  <c r="THH73" i="9"/>
  <c r="THL73" i="9"/>
  <c r="THP73" i="9"/>
  <c r="THT73" i="9"/>
  <c r="THX73" i="9"/>
  <c r="TIB73" i="9"/>
  <c r="TIF73" i="9"/>
  <c r="TIJ73" i="9"/>
  <c r="TIN73" i="9"/>
  <c r="TIR73" i="9"/>
  <c r="TIV73" i="9"/>
  <c r="TIZ73" i="9"/>
  <c r="TJD73" i="9"/>
  <c r="TJH73" i="9"/>
  <c r="TJL73" i="9"/>
  <c r="TJP73" i="9"/>
  <c r="TJT73" i="9"/>
  <c r="TJX73" i="9"/>
  <c r="TKB73" i="9"/>
  <c r="TKF73" i="9"/>
  <c r="TKJ73" i="9"/>
  <c r="TKN73" i="9"/>
  <c r="TKR73" i="9"/>
  <c r="TKV73" i="9"/>
  <c r="TKZ73" i="9"/>
  <c r="TLD73" i="9"/>
  <c r="TLH73" i="9"/>
  <c r="TLL73" i="9"/>
  <c r="TLP73" i="9"/>
  <c r="TLT73" i="9"/>
  <c r="TLX73" i="9"/>
  <c r="TMB73" i="9"/>
  <c r="TMF73" i="9"/>
  <c r="TMJ73" i="9"/>
  <c r="TMN73" i="9"/>
  <c r="TMR73" i="9"/>
  <c r="TMV73" i="9"/>
  <c r="TMZ73" i="9"/>
  <c r="TND73" i="9"/>
  <c r="TNH73" i="9"/>
  <c r="TNL73" i="9"/>
  <c r="TNP73" i="9"/>
  <c r="TNT73" i="9"/>
  <c r="TNX73" i="9"/>
  <c r="TOB73" i="9"/>
  <c r="TOF73" i="9"/>
  <c r="TOJ73" i="9"/>
  <c r="TON73" i="9"/>
  <c r="TOR73" i="9"/>
  <c r="TOV73" i="9"/>
  <c r="TOZ73" i="9"/>
  <c r="TPD73" i="9"/>
  <c r="TPH73" i="9"/>
  <c r="TPL73" i="9"/>
  <c r="TPP73" i="9"/>
  <c r="TPT73" i="9"/>
  <c r="TPX73" i="9"/>
  <c r="TQB73" i="9"/>
  <c r="TQF73" i="9"/>
  <c r="TQJ73" i="9"/>
  <c r="TQN73" i="9"/>
  <c r="TQR73" i="9"/>
  <c r="TQV73" i="9"/>
  <c r="TQZ73" i="9"/>
  <c r="TRD73" i="9"/>
  <c r="TRH73" i="9"/>
  <c r="TRL73" i="9"/>
  <c r="TRP73" i="9"/>
  <c r="TRT73" i="9"/>
  <c r="TRX73" i="9"/>
  <c r="TSB73" i="9"/>
  <c r="TSF73" i="9"/>
  <c r="TSJ73" i="9"/>
  <c r="TSN73" i="9"/>
  <c r="TSR73" i="9"/>
  <c r="TSV73" i="9"/>
  <c r="TSZ73" i="9"/>
  <c r="TTD73" i="9"/>
  <c r="TTH73" i="9"/>
  <c r="TTL73" i="9"/>
  <c r="TTP73" i="9"/>
  <c r="TTT73" i="9"/>
  <c r="TTX73" i="9"/>
  <c r="TUB73" i="9"/>
  <c r="TUF73" i="9"/>
  <c r="TUJ73" i="9"/>
  <c r="TUN73" i="9"/>
  <c r="TUR73" i="9"/>
  <c r="TUV73" i="9"/>
  <c r="TUZ73" i="9"/>
  <c r="TVD73" i="9"/>
  <c r="TVH73" i="9"/>
  <c r="TVL73" i="9"/>
  <c r="TVP73" i="9"/>
  <c r="TVT73" i="9"/>
  <c r="TVX73" i="9"/>
  <c r="TWB73" i="9"/>
  <c r="TWF73" i="9"/>
  <c r="TWJ73" i="9"/>
  <c r="TWN73" i="9"/>
  <c r="TWR73" i="9"/>
  <c r="TWV73" i="9"/>
  <c r="TWZ73" i="9"/>
  <c r="TXD73" i="9"/>
  <c r="TXH73" i="9"/>
  <c r="TXL73" i="9"/>
  <c r="TXP73" i="9"/>
  <c r="TXT73" i="9"/>
  <c r="TXX73" i="9"/>
  <c r="TYB73" i="9"/>
  <c r="TYF73" i="9"/>
  <c r="TYJ73" i="9"/>
  <c r="TYN73" i="9"/>
  <c r="TYR73" i="9"/>
  <c r="TYV73" i="9"/>
  <c r="TYZ73" i="9"/>
  <c r="TZD73" i="9"/>
  <c r="TZH73" i="9"/>
  <c r="TZL73" i="9"/>
  <c r="TZP73" i="9"/>
  <c r="TZT73" i="9"/>
  <c r="TZX73" i="9"/>
  <c r="UAB73" i="9"/>
  <c r="UAF73" i="9"/>
  <c r="UAJ73" i="9"/>
  <c r="UAN73" i="9"/>
  <c r="UAR73" i="9"/>
  <c r="UAV73" i="9"/>
  <c r="UAZ73" i="9"/>
  <c r="UBD73" i="9"/>
  <c r="UBH73" i="9"/>
  <c r="UBL73" i="9"/>
  <c r="UBP73" i="9"/>
  <c r="UBT73" i="9"/>
  <c r="UBX73" i="9"/>
  <c r="UCB73" i="9"/>
  <c r="UCF73" i="9"/>
  <c r="UCJ73" i="9"/>
  <c r="UCN73" i="9"/>
  <c r="UCR73" i="9"/>
  <c r="UCV73" i="9"/>
  <c r="UCZ73" i="9"/>
  <c r="UDD73" i="9"/>
  <c r="UDH73" i="9"/>
  <c r="UDL73" i="9"/>
  <c r="UDP73" i="9"/>
  <c r="UDT73" i="9"/>
  <c r="UDX73" i="9"/>
  <c r="UEB73" i="9"/>
  <c r="UEF73" i="9"/>
  <c r="UEJ73" i="9"/>
  <c r="UEN73" i="9"/>
  <c r="UER73" i="9"/>
  <c r="UEV73" i="9"/>
  <c r="UEZ73" i="9"/>
  <c r="UFD73" i="9"/>
  <c r="UFH73" i="9"/>
  <c r="UFL73" i="9"/>
  <c r="UFP73" i="9"/>
  <c r="UFT73" i="9"/>
  <c r="UFX73" i="9"/>
  <c r="UGB73" i="9"/>
  <c r="UGF73" i="9"/>
  <c r="UGJ73" i="9"/>
  <c r="UGN73" i="9"/>
  <c r="UGR73" i="9"/>
  <c r="UGV73" i="9"/>
  <c r="UGZ73" i="9"/>
  <c r="UHD73" i="9"/>
  <c r="UHH73" i="9"/>
  <c r="UHL73" i="9"/>
  <c r="UHP73" i="9"/>
  <c r="UHT73" i="9"/>
  <c r="UHX73" i="9"/>
  <c r="UIB73" i="9"/>
  <c r="UIF73" i="9"/>
  <c r="UIJ73" i="9"/>
  <c r="UIN73" i="9"/>
  <c r="UIR73" i="9"/>
  <c r="UIV73" i="9"/>
  <c r="UIZ73" i="9"/>
  <c r="UJD73" i="9"/>
  <c r="UJH73" i="9"/>
  <c r="UJL73" i="9"/>
  <c r="UJP73" i="9"/>
  <c r="UJT73" i="9"/>
  <c r="UJX73" i="9"/>
  <c r="UKB73" i="9"/>
  <c r="UKF73" i="9"/>
  <c r="UKJ73" i="9"/>
  <c r="UKN73" i="9"/>
  <c r="UKR73" i="9"/>
  <c r="UKV73" i="9"/>
  <c r="UKZ73" i="9"/>
  <c r="ULD73" i="9"/>
  <c r="ULH73" i="9"/>
  <c r="ULL73" i="9"/>
  <c r="ULP73" i="9"/>
  <c r="ULT73" i="9"/>
  <c r="ULX73" i="9"/>
  <c r="UMB73" i="9"/>
  <c r="UMF73" i="9"/>
  <c r="UMJ73" i="9"/>
  <c r="UMN73" i="9"/>
  <c r="UMR73" i="9"/>
  <c r="UMV73" i="9"/>
  <c r="UMZ73" i="9"/>
  <c r="UND73" i="9"/>
  <c r="UNH73" i="9"/>
  <c r="UNL73" i="9"/>
  <c r="UNP73" i="9"/>
  <c r="UNT73" i="9"/>
  <c r="UNX73" i="9"/>
  <c r="UOB73" i="9"/>
  <c r="DFQ73" i="9"/>
  <c r="EGX73" i="9"/>
  <c r="FAP73" i="9"/>
  <c r="FIU73" i="9"/>
  <c r="FNS73" i="9"/>
  <c r="FSQ73" i="9"/>
  <c r="FXO73" i="9"/>
  <c r="GBN73" i="9"/>
  <c r="GDZ73" i="9"/>
  <c r="GGL73" i="9"/>
  <c r="GIX73" i="9"/>
  <c r="GLJ73" i="9"/>
  <c r="GNV73" i="9"/>
  <c r="GQH73" i="9"/>
  <c r="GST73" i="9"/>
  <c r="GVF73" i="9"/>
  <c r="GXR73" i="9"/>
  <c r="HAD73" i="9"/>
  <c r="HCP73" i="9"/>
  <c r="HEP73" i="9"/>
  <c r="HGF73" i="9"/>
  <c r="HHW73" i="9"/>
  <c r="HJN73" i="9"/>
  <c r="HLD73" i="9"/>
  <c r="HMU73" i="9"/>
  <c r="HOL73" i="9"/>
  <c r="HQB73" i="9"/>
  <c r="HRS73" i="9"/>
  <c r="HTJ73" i="9"/>
  <c r="HUZ73" i="9"/>
  <c r="HWQ73" i="9"/>
  <c r="HYH73" i="9"/>
  <c r="HZX73" i="9"/>
  <c r="IBO73" i="9"/>
  <c r="IDF73" i="9"/>
  <c r="IEV73" i="9"/>
  <c r="IGM73" i="9"/>
  <c r="IID73" i="9"/>
  <c r="IJT73" i="9"/>
  <c r="ILK73" i="9"/>
  <c r="INB73" i="9"/>
  <c r="IOR73" i="9"/>
  <c r="IQI73" i="9"/>
  <c r="IRZ73" i="9"/>
  <c r="ITI73" i="9"/>
  <c r="IUO73" i="9"/>
  <c r="IVU73" i="9"/>
  <c r="IXA73" i="9"/>
  <c r="IYG73" i="9"/>
  <c r="IZM73" i="9"/>
  <c r="JAS73" i="9"/>
  <c r="JBY73" i="9"/>
  <c r="JDE73" i="9"/>
  <c r="JEK73" i="9"/>
  <c r="JFQ73" i="9"/>
  <c r="JGW73" i="9"/>
  <c r="JIC73" i="9"/>
  <c r="JJI73" i="9"/>
  <c r="JKO73" i="9"/>
  <c r="JLU73" i="9"/>
  <c r="JNA73" i="9"/>
  <c r="JOF73" i="9"/>
  <c r="JPA73" i="9"/>
  <c r="JPW73" i="9"/>
  <c r="JQR73" i="9"/>
  <c r="JRM73" i="9"/>
  <c r="JSI73" i="9"/>
  <c r="JTD73" i="9"/>
  <c r="JTY73" i="9"/>
  <c r="JUR73" i="9"/>
  <c r="JVE73" i="9"/>
  <c r="JVT73" i="9"/>
  <c r="JWI73" i="9"/>
  <c r="JWV73" i="9"/>
  <c r="JXK73" i="9"/>
  <c r="JXY73" i="9"/>
  <c r="JYM73" i="9"/>
  <c r="JZA73" i="9"/>
  <c r="JZP73" i="9"/>
  <c r="KAC73" i="9"/>
  <c r="KAR73" i="9"/>
  <c r="KBG73" i="9"/>
  <c r="KBT73" i="9"/>
  <c r="KCI73" i="9"/>
  <c r="KCW73" i="9"/>
  <c r="KDK73" i="9"/>
  <c r="KDY73" i="9"/>
  <c r="KEN73" i="9"/>
  <c r="KFA73" i="9"/>
  <c r="KFP73" i="9"/>
  <c r="KGE73" i="9"/>
  <c r="KGR73" i="9"/>
  <c r="KHG73" i="9"/>
  <c r="KHU73" i="9"/>
  <c r="KII73" i="9"/>
  <c r="KIW73" i="9"/>
  <c r="KJL73" i="9"/>
  <c r="KJY73" i="9"/>
  <c r="KKN73" i="9"/>
  <c r="KLC73" i="9"/>
  <c r="KLP73" i="9"/>
  <c r="KME73" i="9"/>
  <c r="KMS73" i="9"/>
  <c r="KNG73" i="9"/>
  <c r="KNU73" i="9"/>
  <c r="KOJ73" i="9"/>
  <c r="KOW73" i="9"/>
  <c r="KPL73" i="9"/>
  <c r="KQA73" i="9"/>
  <c r="KQN73" i="9"/>
  <c r="KRC73" i="9"/>
  <c r="KRP73" i="9"/>
  <c r="KRZ73" i="9"/>
  <c r="KSK73" i="9"/>
  <c r="KSV73" i="9"/>
  <c r="KTF73" i="9"/>
  <c r="KTQ73" i="9"/>
  <c r="KUB73" i="9"/>
  <c r="KUL73" i="9"/>
  <c r="KUW73" i="9"/>
  <c r="KVH73" i="9"/>
  <c r="KVR73" i="9"/>
  <c r="KWC73" i="9"/>
  <c r="KWN73" i="9"/>
  <c r="KWX73" i="9"/>
  <c r="KXI73" i="9"/>
  <c r="KXT73" i="9"/>
  <c r="KYD73" i="9"/>
  <c r="KYO73" i="9"/>
  <c r="KYZ73" i="9"/>
  <c r="KZJ73" i="9"/>
  <c r="KZU73" i="9"/>
  <c r="LAF73" i="9"/>
  <c r="LAP73" i="9"/>
  <c r="LBA73" i="9"/>
  <c r="LBL73" i="9"/>
  <c r="LBV73" i="9"/>
  <c r="LCG73" i="9"/>
  <c r="LCR73" i="9"/>
  <c r="LDB73" i="9"/>
  <c r="LDM73" i="9"/>
  <c r="LDX73" i="9"/>
  <c r="LEH73" i="9"/>
  <c r="LES73" i="9"/>
  <c r="LFD73" i="9"/>
  <c r="LFN73" i="9"/>
  <c r="LFY73" i="9"/>
  <c r="LGJ73" i="9"/>
  <c r="LGT73" i="9"/>
  <c r="LHE73" i="9"/>
  <c r="LHP73" i="9"/>
  <c r="LHZ73" i="9"/>
  <c r="LIK73" i="9"/>
  <c r="LIV73" i="9"/>
  <c r="LJF73" i="9"/>
  <c r="LJQ73" i="9"/>
  <c r="LKB73" i="9"/>
  <c r="LKL73" i="9"/>
  <c r="LKW73" i="9"/>
  <c r="LLH73" i="9"/>
  <c r="LLR73" i="9"/>
  <c r="LMC73" i="9"/>
  <c r="LMN73" i="9"/>
  <c r="LMX73" i="9"/>
  <c r="LNI73" i="9"/>
  <c r="LNT73" i="9"/>
  <c r="LOD73" i="9"/>
  <c r="LOO73" i="9"/>
  <c r="LOZ73" i="9"/>
  <c r="LPJ73" i="9"/>
  <c r="LPU73" i="9"/>
  <c r="LQF73" i="9"/>
  <c r="LQP73" i="9"/>
  <c r="LRA73" i="9"/>
  <c r="LRL73" i="9"/>
  <c r="LRV73" i="9"/>
  <c r="LSG73" i="9"/>
  <c r="LSR73" i="9"/>
  <c r="LTB73" i="9"/>
  <c r="LTM73" i="9"/>
  <c r="LTX73" i="9"/>
  <c r="LUH73" i="9"/>
  <c r="LUS73" i="9"/>
  <c r="LVD73" i="9"/>
  <c r="LVN73" i="9"/>
  <c r="LVY73" i="9"/>
  <c r="LWJ73" i="9"/>
  <c r="LWT73" i="9"/>
  <c r="LXE73" i="9"/>
  <c r="LXP73" i="9"/>
  <c r="LXZ73" i="9"/>
  <c r="LYK73" i="9"/>
  <c r="LYV73" i="9"/>
  <c r="LZF73" i="9"/>
  <c r="LZQ73" i="9"/>
  <c r="MAB73" i="9"/>
  <c r="MAL73" i="9"/>
  <c r="MAW73" i="9"/>
  <c r="MBH73" i="9"/>
  <c r="MBR73" i="9"/>
  <c r="MCC73" i="9"/>
  <c r="MCN73" i="9"/>
  <c r="MCX73" i="9"/>
  <c r="MDI73" i="9"/>
  <c r="MDT73" i="9"/>
  <c r="MED73" i="9"/>
  <c r="MEO73" i="9"/>
  <c r="MEZ73" i="9"/>
  <c r="MFJ73" i="9"/>
  <c r="MFU73" i="9"/>
  <c r="MGF73" i="9"/>
  <c r="MGP73" i="9"/>
  <c r="MHA73" i="9"/>
  <c r="MHL73" i="9"/>
  <c r="MHV73" i="9"/>
  <c r="MIG73" i="9"/>
  <c r="MIR73" i="9"/>
  <c r="MJB73" i="9"/>
  <c r="MJM73" i="9"/>
  <c r="MJX73" i="9"/>
  <c r="MKH73" i="9"/>
  <c r="MKS73" i="9"/>
  <c r="MLD73" i="9"/>
  <c r="MLN73" i="9"/>
  <c r="MLY73" i="9"/>
  <c r="MMJ73" i="9"/>
  <c r="MMT73" i="9"/>
  <c r="MNE73" i="9"/>
  <c r="MNP73" i="9"/>
  <c r="MNZ73" i="9"/>
  <c r="MOK73" i="9"/>
  <c r="MOV73" i="9"/>
  <c r="MPF73" i="9"/>
  <c r="MPQ73" i="9"/>
  <c r="MQB73" i="9"/>
  <c r="MQL73" i="9"/>
  <c r="MQW73" i="9"/>
  <c r="MRH73" i="9"/>
  <c r="MRR73" i="9"/>
  <c r="MSC73" i="9"/>
  <c r="MSN73" i="9"/>
  <c r="MSX73" i="9"/>
  <c r="MTI73" i="9"/>
  <c r="MTT73" i="9"/>
  <c r="MUD73" i="9"/>
  <c r="MUO73" i="9"/>
  <c r="MUZ73" i="9"/>
  <c r="MVJ73" i="9"/>
  <c r="MVU73" i="9"/>
  <c r="MWF73" i="9"/>
  <c r="MWP73" i="9"/>
  <c r="MXA73" i="9"/>
  <c r="MXL73" i="9"/>
  <c r="MXV73" i="9"/>
  <c r="MYG73" i="9"/>
  <c r="MYR73" i="9"/>
  <c r="MZB73" i="9"/>
  <c r="MZM73" i="9"/>
  <c r="MZX73" i="9"/>
  <c r="NAH73" i="9"/>
  <c r="NAS73" i="9"/>
  <c r="NBD73" i="9"/>
  <c r="NBN73" i="9"/>
  <c r="NBY73" i="9"/>
  <c r="NCJ73" i="9"/>
  <c r="NCT73" i="9"/>
  <c r="NDE73" i="9"/>
  <c r="NDP73" i="9"/>
  <c r="NDZ73" i="9"/>
  <c r="NEK73" i="9"/>
  <c r="NEV73" i="9"/>
  <c r="NFF73" i="9"/>
  <c r="NFQ73" i="9"/>
  <c r="NGB73" i="9"/>
  <c r="NGL73" i="9"/>
  <c r="NGW73" i="9"/>
  <c r="NHH73" i="9"/>
  <c r="NHR73" i="9"/>
  <c r="NIC73" i="9"/>
  <c r="NIN73" i="9"/>
  <c r="NIX73" i="9"/>
  <c r="NJI73" i="9"/>
  <c r="NJT73" i="9"/>
  <c r="NKD73" i="9"/>
  <c r="NKO73" i="9"/>
  <c r="NKZ73" i="9"/>
  <c r="NLJ73" i="9"/>
  <c r="NLU73" i="9"/>
  <c r="NMF73" i="9"/>
  <c r="NMP73" i="9"/>
  <c r="NNA73" i="9"/>
  <c r="NNL73" i="9"/>
  <c r="NNV73" i="9"/>
  <c r="NOG73" i="9"/>
  <c r="NOR73" i="9"/>
  <c r="NPB73" i="9"/>
  <c r="NPM73" i="9"/>
  <c r="NPX73" i="9"/>
  <c r="NQH73" i="9"/>
  <c r="NQS73" i="9"/>
  <c r="NRD73" i="9"/>
  <c r="NRN73" i="9"/>
  <c r="NRY73" i="9"/>
  <c r="NSJ73" i="9"/>
  <c r="NST73" i="9"/>
  <c r="NTE73" i="9"/>
  <c r="NTP73" i="9"/>
  <c r="NTZ73" i="9"/>
  <c r="NUK73" i="9"/>
  <c r="NUV73" i="9"/>
  <c r="NVF73" i="9"/>
  <c r="NVQ73" i="9"/>
  <c r="NWB73" i="9"/>
  <c r="NWL73" i="9"/>
  <c r="NWW73" i="9"/>
  <c r="NXH73" i="9"/>
  <c r="NXR73" i="9"/>
  <c r="NYC73" i="9"/>
  <c r="NYN73" i="9"/>
  <c r="NYX73" i="9"/>
  <c r="NZI73" i="9"/>
  <c r="NZT73" i="9"/>
  <c r="OAD73" i="9"/>
  <c r="OAO73" i="9"/>
  <c r="OAZ73" i="9"/>
  <c r="OBJ73" i="9"/>
  <c r="OBU73" i="9"/>
  <c r="OCF73" i="9"/>
  <c r="OCP73" i="9"/>
  <c r="ODA73" i="9"/>
  <c r="ODL73" i="9"/>
  <c r="ODV73" i="9"/>
  <c r="OEG73" i="9"/>
  <c r="OER73" i="9"/>
  <c r="OFB73" i="9"/>
  <c r="OFM73" i="9"/>
  <c r="OFX73" i="9"/>
  <c r="OGH73" i="9"/>
  <c r="OGS73" i="9"/>
  <c r="OHD73" i="9"/>
  <c r="OHN73" i="9"/>
  <c r="OHY73" i="9"/>
  <c r="OIJ73" i="9"/>
  <c r="OIT73" i="9"/>
  <c r="OJE73" i="9"/>
  <c r="OJP73" i="9"/>
  <c r="OJZ73" i="9"/>
  <c r="OKK73" i="9"/>
  <c r="OKV73" i="9"/>
  <c r="OLF73" i="9"/>
  <c r="OLQ73" i="9"/>
  <c r="OMB73" i="9"/>
  <c r="OML73" i="9"/>
  <c r="OMW73" i="9"/>
  <c r="ONH73" i="9"/>
  <c r="ONR73" i="9"/>
  <c r="OOC73" i="9"/>
  <c r="OON73" i="9"/>
  <c r="OOX73" i="9"/>
  <c r="OPI73" i="9"/>
  <c r="OPT73" i="9"/>
  <c r="OQD73" i="9"/>
  <c r="OQO73" i="9"/>
  <c r="OQZ73" i="9"/>
  <c r="ORJ73" i="9"/>
  <c r="ORU73" i="9"/>
  <c r="OSF73" i="9"/>
  <c r="OSP73" i="9"/>
  <c r="OTA73" i="9"/>
  <c r="OTL73" i="9"/>
  <c r="OTV73" i="9"/>
  <c r="OUG73" i="9"/>
  <c r="OUR73" i="9"/>
  <c r="OVB73" i="9"/>
  <c r="OVM73" i="9"/>
  <c r="OVX73" i="9"/>
  <c r="OWH73" i="9"/>
  <c r="OWS73" i="9"/>
  <c r="OXD73" i="9"/>
  <c r="OXN73" i="9"/>
  <c r="OXY73" i="9"/>
  <c r="OYJ73" i="9"/>
  <c r="OYT73" i="9"/>
  <c r="OZE73" i="9"/>
  <c r="OZP73" i="9"/>
  <c r="OZZ73" i="9"/>
  <c r="PAK73" i="9"/>
  <c r="PAV73" i="9"/>
  <c r="PBF73" i="9"/>
  <c r="PBQ73" i="9"/>
  <c r="PCB73" i="9"/>
  <c r="PCL73" i="9"/>
  <c r="PCW73" i="9"/>
  <c r="PDH73" i="9"/>
  <c r="PDR73" i="9"/>
  <c r="PEC73" i="9"/>
  <c r="PEN73" i="9"/>
  <c r="PEX73" i="9"/>
  <c r="PFI73" i="9"/>
  <c r="PFT73" i="9"/>
  <c r="PGD73" i="9"/>
  <c r="PGO73" i="9"/>
  <c r="PGZ73" i="9"/>
  <c r="PHJ73" i="9"/>
  <c r="PHU73" i="9"/>
  <c r="PIF73" i="9"/>
  <c r="PIP73" i="9"/>
  <c r="PJA73" i="9"/>
  <c r="PJL73" i="9"/>
  <c r="PJV73" i="9"/>
  <c r="PKG73" i="9"/>
  <c r="PKR73" i="9"/>
  <c r="PLB73" i="9"/>
  <c r="PLM73" i="9"/>
  <c r="PLX73" i="9"/>
  <c r="PMH73" i="9"/>
  <c r="PMS73" i="9"/>
  <c r="PND73" i="9"/>
  <c r="PNN73" i="9"/>
  <c r="PNY73" i="9"/>
  <c r="POJ73" i="9"/>
  <c r="POT73" i="9"/>
  <c r="PPE73" i="9"/>
  <c r="PPP73" i="9"/>
  <c r="PPZ73" i="9"/>
  <c r="PQK73" i="9"/>
  <c r="PQV73" i="9"/>
  <c r="PRF73" i="9"/>
  <c r="PRQ73" i="9"/>
  <c r="PSB73" i="9"/>
  <c r="PSL73" i="9"/>
  <c r="PSW73" i="9"/>
  <c r="PTH73" i="9"/>
  <c r="PTR73" i="9"/>
  <c r="PUC73" i="9"/>
  <c r="PUN73" i="9"/>
  <c r="PUX73" i="9"/>
  <c r="PVI73" i="9"/>
  <c r="PVT73" i="9"/>
  <c r="PWD73" i="9"/>
  <c r="PWO73" i="9"/>
  <c r="PWZ73" i="9"/>
  <c r="PXJ73" i="9"/>
  <c r="PXU73" i="9"/>
  <c r="PYF73" i="9"/>
  <c r="PYP73" i="9"/>
  <c r="PZA73" i="9"/>
  <c r="PZL73" i="9"/>
  <c r="PZV73" i="9"/>
  <c r="QAG73" i="9"/>
  <c r="QAR73" i="9"/>
  <c r="QBB73" i="9"/>
  <c r="QBM73" i="9"/>
  <c r="QBX73" i="9"/>
  <c r="QCH73" i="9"/>
  <c r="QCS73" i="9"/>
  <c r="QDD73" i="9"/>
  <c r="QDN73" i="9"/>
  <c r="QDY73" i="9"/>
  <c r="QEJ73" i="9"/>
  <c r="QET73" i="9"/>
  <c r="QFE73" i="9"/>
  <c r="QFP73" i="9"/>
  <c r="QFZ73" i="9"/>
  <c r="QGK73" i="9"/>
  <c r="QGV73" i="9"/>
  <c r="QHF73" i="9"/>
  <c r="QHQ73" i="9"/>
  <c r="QIB73" i="9"/>
  <c r="QIL73" i="9"/>
  <c r="QIW73" i="9"/>
  <c r="QJH73" i="9"/>
  <c r="QJR73" i="9"/>
  <c r="QKC73" i="9"/>
  <c r="QKN73" i="9"/>
  <c r="QKX73" i="9"/>
  <c r="QLI73" i="9"/>
  <c r="QLS73" i="9"/>
  <c r="QMA73" i="9"/>
  <c r="QMI73" i="9"/>
  <c r="QMQ73" i="9"/>
  <c r="QMY73" i="9"/>
  <c r="QNG73" i="9"/>
  <c r="QNO73" i="9"/>
  <c r="QNW73" i="9"/>
  <c r="QOE73" i="9"/>
  <c r="QOM73" i="9"/>
  <c r="QOU73" i="9"/>
  <c r="QPC73" i="9"/>
  <c r="QPK73" i="9"/>
  <c r="QPS73" i="9"/>
  <c r="QQA73" i="9"/>
  <c r="QQI73" i="9"/>
  <c r="QQQ73" i="9"/>
  <c r="QQY73" i="9"/>
  <c r="QRG73" i="9"/>
  <c r="QRO73" i="9"/>
  <c r="QRW73" i="9"/>
  <c r="QSE73" i="9"/>
  <c r="QSM73" i="9"/>
  <c r="QSU73" i="9"/>
  <c r="QTC73" i="9"/>
  <c r="QTK73" i="9"/>
  <c r="QTS73" i="9"/>
  <c r="QUA73" i="9"/>
  <c r="QUI73" i="9"/>
  <c r="QUQ73" i="9"/>
  <c r="QUY73" i="9"/>
  <c r="QVG73" i="9"/>
  <c r="QVO73" i="9"/>
  <c r="QVW73" i="9"/>
  <c r="QWE73" i="9"/>
  <c r="QWM73" i="9"/>
  <c r="QWU73" i="9"/>
  <c r="QXC73" i="9"/>
  <c r="QXK73" i="9"/>
  <c r="QXS73" i="9"/>
  <c r="QYA73" i="9"/>
  <c r="QYI73" i="9"/>
  <c r="QYQ73" i="9"/>
  <c r="QYY73" i="9"/>
  <c r="QZG73" i="9"/>
  <c r="QZO73" i="9"/>
  <c r="QZW73" i="9"/>
  <c r="RAE73" i="9"/>
  <c r="RAM73" i="9"/>
  <c r="RAU73" i="9"/>
  <c r="RBC73" i="9"/>
  <c r="RBK73" i="9"/>
  <c r="RBS73" i="9"/>
  <c r="RCA73" i="9"/>
  <c r="RCI73" i="9"/>
  <c r="RCQ73" i="9"/>
  <c r="RCY73" i="9"/>
  <c r="RDG73" i="9"/>
  <c r="RDO73" i="9"/>
  <c r="RDW73" i="9"/>
  <c r="REE73" i="9"/>
  <c r="REM73" i="9"/>
  <c r="REU73" i="9"/>
  <c r="RFC73" i="9"/>
  <c r="RFK73" i="9"/>
  <c r="RFS73" i="9"/>
  <c r="RGA73" i="9"/>
  <c r="RGI73" i="9"/>
  <c r="RGQ73" i="9"/>
  <c r="RGY73" i="9"/>
  <c r="RHG73" i="9"/>
  <c r="RHO73" i="9"/>
  <c r="RHW73" i="9"/>
  <c r="RIE73" i="9"/>
  <c r="RIM73" i="9"/>
  <c r="RIU73" i="9"/>
  <c r="RJC73" i="9"/>
  <c r="RJK73" i="9"/>
  <c r="RJS73" i="9"/>
  <c r="RKA73" i="9"/>
  <c r="RKI73" i="9"/>
  <c r="RKQ73" i="9"/>
  <c r="RKY73" i="9"/>
  <c r="RLG73" i="9"/>
  <c r="RLO73" i="9"/>
  <c r="RLW73" i="9"/>
  <c r="RME73" i="9"/>
  <c r="RMM73" i="9"/>
  <c r="RMU73" i="9"/>
  <c r="RNC73" i="9"/>
  <c r="RNK73" i="9"/>
  <c r="RNS73" i="9"/>
  <c r="ROA73" i="9"/>
  <c r="ROI73" i="9"/>
  <c r="ROQ73" i="9"/>
  <c r="ROY73" i="9"/>
  <c r="RPG73" i="9"/>
  <c r="RPO73" i="9"/>
  <c r="RPW73" i="9"/>
  <c r="RQE73" i="9"/>
  <c r="RQM73" i="9"/>
  <c r="RQU73" i="9"/>
  <c r="RRC73" i="9"/>
  <c r="RRK73" i="9"/>
  <c r="RRS73" i="9"/>
  <c r="RSA73" i="9"/>
  <c r="RSI73" i="9"/>
  <c r="RSQ73" i="9"/>
  <c r="RSY73" i="9"/>
  <c r="RTG73" i="9"/>
  <c r="RTO73" i="9"/>
  <c r="RTW73" i="9"/>
  <c r="RUE73" i="9"/>
  <c r="RUM73" i="9"/>
  <c r="RUU73" i="9"/>
  <c r="RVC73" i="9"/>
  <c r="RVK73" i="9"/>
  <c r="RVS73" i="9"/>
  <c r="RWA73" i="9"/>
  <c r="RWI73" i="9"/>
  <c r="RWQ73" i="9"/>
  <c r="RWY73" i="9"/>
  <c r="RXG73" i="9"/>
  <c r="RXO73" i="9"/>
  <c r="RXW73" i="9"/>
  <c r="RYE73" i="9"/>
  <c r="RYM73" i="9"/>
  <c r="RYU73" i="9"/>
  <c r="RZC73" i="9"/>
  <c r="RZK73" i="9"/>
  <c r="RZS73" i="9"/>
  <c r="SAA73" i="9"/>
  <c r="SAI73" i="9"/>
  <c r="SAQ73" i="9"/>
  <c r="SAY73" i="9"/>
  <c r="SBG73" i="9"/>
  <c r="SBO73" i="9"/>
  <c r="SBW73" i="9"/>
  <c r="SCE73" i="9"/>
  <c r="SCM73" i="9"/>
  <c r="SCU73" i="9"/>
  <c r="SDC73" i="9"/>
  <c r="SDK73" i="9"/>
  <c r="SDS73" i="9"/>
  <c r="SEA73" i="9"/>
  <c r="SEF73" i="9"/>
  <c r="SEL73" i="9"/>
  <c r="SEQ73" i="9"/>
  <c r="SEV73" i="9"/>
  <c r="SFB73" i="9"/>
  <c r="SFG73" i="9"/>
  <c r="SFL73" i="9"/>
  <c r="SFR73" i="9"/>
  <c r="SFW73" i="9"/>
  <c r="SGB73" i="9"/>
  <c r="SGH73" i="9"/>
  <c r="SGM73" i="9"/>
  <c r="SGR73" i="9"/>
  <c r="SGX73" i="9"/>
  <c r="SHC73" i="9"/>
  <c r="SHH73" i="9"/>
  <c r="SHN73" i="9"/>
  <c r="SHS73" i="9"/>
  <c r="SHX73" i="9"/>
  <c r="SID73" i="9"/>
  <c r="SII73" i="9"/>
  <c r="SIN73" i="9"/>
  <c r="SIT73" i="9"/>
  <c r="SIY73" i="9"/>
  <c r="SJD73" i="9"/>
  <c r="SJJ73" i="9"/>
  <c r="SJO73" i="9"/>
  <c r="SJT73" i="9"/>
  <c r="SJZ73" i="9"/>
  <c r="SKE73" i="9"/>
  <c r="SKJ73" i="9"/>
  <c r="SKP73" i="9"/>
  <c r="SKU73" i="9"/>
  <c r="SKZ73" i="9"/>
  <c r="SLF73" i="9"/>
  <c r="SLK73" i="9"/>
  <c r="SLP73" i="9"/>
  <c r="SLV73" i="9"/>
  <c r="SMA73" i="9"/>
  <c r="SMF73" i="9"/>
  <c r="SML73" i="9"/>
  <c r="SMQ73" i="9"/>
  <c r="SMV73" i="9"/>
  <c r="SNB73" i="9"/>
  <c r="SNG73" i="9"/>
  <c r="SNL73" i="9"/>
  <c r="SNR73" i="9"/>
  <c r="SNW73" i="9"/>
  <c r="SOB73" i="9"/>
  <c r="SOH73" i="9"/>
  <c r="SOM73" i="9"/>
  <c r="SOR73" i="9"/>
  <c r="SOX73" i="9"/>
  <c r="SPC73" i="9"/>
  <c r="SPH73" i="9"/>
  <c r="SPN73" i="9"/>
  <c r="SPS73" i="9"/>
  <c r="SPX73" i="9"/>
  <c r="SQD73" i="9"/>
  <c r="SQI73" i="9"/>
  <c r="SQN73" i="9"/>
  <c r="SQT73" i="9"/>
  <c r="SQY73" i="9"/>
  <c r="SRD73" i="9"/>
  <c r="SRJ73" i="9"/>
  <c r="SRO73" i="9"/>
  <c r="SRT73" i="9"/>
  <c r="SRZ73" i="9"/>
  <c r="SSE73" i="9"/>
  <c r="SSJ73" i="9"/>
  <c r="SSP73" i="9"/>
  <c r="SSU73" i="9"/>
  <c r="SSZ73" i="9"/>
  <c r="STF73" i="9"/>
  <c r="STK73" i="9"/>
  <c r="STP73" i="9"/>
  <c r="STV73" i="9"/>
  <c r="SUA73" i="9"/>
  <c r="SUF73" i="9"/>
  <c r="SUL73" i="9"/>
  <c r="SUQ73" i="9"/>
  <c r="SUV73" i="9"/>
  <c r="SVB73" i="9"/>
  <c r="SVG73" i="9"/>
  <c r="SVL73" i="9"/>
  <c r="SVR73" i="9"/>
  <c r="SVW73" i="9"/>
  <c r="SWB73" i="9"/>
  <c r="SWH73" i="9"/>
  <c r="SWM73" i="9"/>
  <c r="SWR73" i="9"/>
  <c r="SWW73" i="9"/>
  <c r="SXA73" i="9"/>
  <c r="SXE73" i="9"/>
  <c r="SXI73" i="9"/>
  <c r="SXM73" i="9"/>
  <c r="SXQ73" i="9"/>
  <c r="SXU73" i="9"/>
  <c r="SXY73" i="9"/>
  <c r="SYC73" i="9"/>
  <c r="SYG73" i="9"/>
  <c r="SYK73" i="9"/>
  <c r="SYO73" i="9"/>
  <c r="SYS73" i="9"/>
  <c r="SYW73" i="9"/>
  <c r="SZA73" i="9"/>
  <c r="SZE73" i="9"/>
  <c r="SZI73" i="9"/>
  <c r="SZM73" i="9"/>
  <c r="SZQ73" i="9"/>
  <c r="SZU73" i="9"/>
  <c r="SZY73" i="9"/>
  <c r="TAC73" i="9"/>
  <c r="TAG73" i="9"/>
  <c r="TAK73" i="9"/>
  <c r="TAO73" i="9"/>
  <c r="TAS73" i="9"/>
  <c r="TAW73" i="9"/>
  <c r="TBA73" i="9"/>
  <c r="TBE73" i="9"/>
  <c r="TBI73" i="9"/>
  <c r="TBM73" i="9"/>
  <c r="TBQ73" i="9"/>
  <c r="TBU73" i="9"/>
  <c r="TBY73" i="9"/>
  <c r="TCC73" i="9"/>
  <c r="TCG73" i="9"/>
  <c r="TCK73" i="9"/>
  <c r="TCO73" i="9"/>
  <c r="TCS73" i="9"/>
  <c r="TCW73" i="9"/>
  <c r="TDA73" i="9"/>
  <c r="TDE73" i="9"/>
  <c r="TDI73" i="9"/>
  <c r="TDM73" i="9"/>
  <c r="TDQ73" i="9"/>
  <c r="TDU73" i="9"/>
  <c r="TDY73" i="9"/>
  <c r="TEC73" i="9"/>
  <c r="TEG73" i="9"/>
  <c r="TEK73" i="9"/>
  <c r="TEO73" i="9"/>
  <c r="TES73" i="9"/>
  <c r="TEW73" i="9"/>
  <c r="TFA73" i="9"/>
  <c r="TFE73" i="9"/>
  <c r="TFI73" i="9"/>
  <c r="TFM73" i="9"/>
  <c r="TFQ73" i="9"/>
  <c r="TFU73" i="9"/>
  <c r="TFY73" i="9"/>
  <c r="TGC73" i="9"/>
  <c r="TGG73" i="9"/>
  <c r="TGK73" i="9"/>
  <c r="TGO73" i="9"/>
  <c r="TGS73" i="9"/>
  <c r="TGW73" i="9"/>
  <c r="THA73" i="9"/>
  <c r="THE73" i="9"/>
  <c r="THI73" i="9"/>
  <c r="THM73" i="9"/>
  <c r="THQ73" i="9"/>
  <c r="THU73" i="9"/>
  <c r="THY73" i="9"/>
  <c r="TIC73" i="9"/>
  <c r="TIG73" i="9"/>
  <c r="TIK73" i="9"/>
  <c r="TIO73" i="9"/>
  <c r="TIS73" i="9"/>
  <c r="TIW73" i="9"/>
  <c r="TJA73" i="9"/>
  <c r="TJE73" i="9"/>
  <c r="TJI73" i="9"/>
  <c r="TJM73" i="9"/>
  <c r="TJQ73" i="9"/>
  <c r="TJU73" i="9"/>
  <c r="TJY73" i="9"/>
  <c r="TKC73" i="9"/>
  <c r="TKG73" i="9"/>
  <c r="TKK73" i="9"/>
  <c r="TKO73" i="9"/>
  <c r="TKS73" i="9"/>
  <c r="TKW73" i="9"/>
  <c r="TLA73" i="9"/>
  <c r="TLE73" i="9"/>
  <c r="TLI73" i="9"/>
  <c r="TLM73" i="9"/>
  <c r="TLQ73" i="9"/>
  <c r="TLU73" i="9"/>
  <c r="TLY73" i="9"/>
  <c r="TMC73" i="9"/>
  <c r="TMG73" i="9"/>
  <c r="TMK73" i="9"/>
  <c r="TMO73" i="9"/>
  <c r="TMS73" i="9"/>
  <c r="TMW73" i="9"/>
  <c r="TNA73" i="9"/>
  <c r="TNE73" i="9"/>
  <c r="TNI73" i="9"/>
  <c r="TNM73" i="9"/>
  <c r="TNQ73" i="9"/>
  <c r="TNU73" i="9"/>
  <c r="TNY73" i="9"/>
  <c r="TOC73" i="9"/>
  <c r="TOG73" i="9"/>
  <c r="TOK73" i="9"/>
  <c r="TOO73" i="9"/>
  <c r="TOS73" i="9"/>
  <c r="TOW73" i="9"/>
  <c r="TPA73" i="9"/>
  <c r="TPE73" i="9"/>
  <c r="TPI73" i="9"/>
  <c r="TPM73" i="9"/>
  <c r="TPQ73" i="9"/>
  <c r="TPU73" i="9"/>
  <c r="TPY73" i="9"/>
  <c r="TQC73" i="9"/>
  <c r="TQG73" i="9"/>
  <c r="TQK73" i="9"/>
  <c r="TQO73" i="9"/>
  <c r="TQS73" i="9"/>
  <c r="TQW73" i="9"/>
  <c r="TRA73" i="9"/>
  <c r="TRE73" i="9"/>
  <c r="TRI73" i="9"/>
  <c r="TRM73" i="9"/>
  <c r="TRQ73" i="9"/>
  <c r="TRU73" i="9"/>
  <c r="TRY73" i="9"/>
  <c r="TSC73" i="9"/>
  <c r="TSG73" i="9"/>
  <c r="TSK73" i="9"/>
  <c r="TSO73" i="9"/>
  <c r="TSS73" i="9"/>
  <c r="TSW73" i="9"/>
  <c r="TTA73" i="9"/>
  <c r="TTE73" i="9"/>
  <c r="TTI73" i="9"/>
  <c r="TTM73" i="9"/>
  <c r="TTQ73" i="9"/>
  <c r="TTU73" i="9"/>
  <c r="TTY73" i="9"/>
  <c r="TUC73" i="9"/>
  <c r="TUG73" i="9"/>
  <c r="TUK73" i="9"/>
  <c r="TUO73" i="9"/>
  <c r="TUS73" i="9"/>
  <c r="TUW73" i="9"/>
  <c r="TVA73" i="9"/>
  <c r="TVE73" i="9"/>
  <c r="TVI73" i="9"/>
  <c r="TVM73" i="9"/>
  <c r="TVQ73" i="9"/>
  <c r="TVU73" i="9"/>
  <c r="TVY73" i="9"/>
  <c r="TWC73" i="9"/>
  <c r="TWG73" i="9"/>
  <c r="TWK73" i="9"/>
  <c r="TWO73" i="9"/>
  <c r="TWS73" i="9"/>
  <c r="TWW73" i="9"/>
  <c r="TXA73" i="9"/>
  <c r="TXE73" i="9"/>
  <c r="TXI73" i="9"/>
  <c r="TXM73" i="9"/>
  <c r="TXQ73" i="9"/>
  <c r="TXU73" i="9"/>
  <c r="TXY73" i="9"/>
  <c r="TYC73" i="9"/>
  <c r="TYG73" i="9"/>
  <c r="TYK73" i="9"/>
  <c r="TYO73" i="9"/>
  <c r="TYS73" i="9"/>
  <c r="TYW73" i="9"/>
  <c r="TZA73" i="9"/>
  <c r="TZE73" i="9"/>
  <c r="TZI73" i="9"/>
  <c r="TZM73" i="9"/>
  <c r="TZQ73" i="9"/>
  <c r="TZU73" i="9"/>
  <c r="TZY73" i="9"/>
  <c r="UAC73" i="9"/>
  <c r="UAG73" i="9"/>
  <c r="UAK73" i="9"/>
  <c r="UAO73" i="9"/>
  <c r="UAS73" i="9"/>
  <c r="UAW73" i="9"/>
  <c r="UBA73" i="9"/>
  <c r="UBE73" i="9"/>
  <c r="UBI73" i="9"/>
  <c r="UBM73" i="9"/>
  <c r="UBQ73" i="9"/>
  <c r="UBU73" i="9"/>
  <c r="UBY73" i="9"/>
  <c r="UCC73" i="9"/>
  <c r="UCG73" i="9"/>
  <c r="UCK73" i="9"/>
  <c r="UCO73" i="9"/>
  <c r="UCS73" i="9"/>
  <c r="UCW73" i="9"/>
  <c r="UDA73" i="9"/>
  <c r="UDE73" i="9"/>
  <c r="UDI73" i="9"/>
  <c r="UDM73" i="9"/>
  <c r="UDQ73" i="9"/>
  <c r="UDU73" i="9"/>
  <c r="UDY73" i="9"/>
  <c r="UEC73" i="9"/>
  <c r="UEG73" i="9"/>
  <c r="UEK73" i="9"/>
  <c r="UEO73" i="9"/>
  <c r="UES73" i="9"/>
  <c r="UEW73" i="9"/>
  <c r="UFA73" i="9"/>
  <c r="UFE73" i="9"/>
  <c r="UFI73" i="9"/>
  <c r="UFM73" i="9"/>
  <c r="UFQ73" i="9"/>
  <c r="UFU73" i="9"/>
  <c r="UFY73" i="9"/>
  <c r="UGC73" i="9"/>
  <c r="UGG73" i="9"/>
  <c r="UGK73" i="9"/>
  <c r="UGO73" i="9"/>
  <c r="UGS73" i="9"/>
  <c r="UGW73" i="9"/>
  <c r="UHA73" i="9"/>
  <c r="UHE73" i="9"/>
  <c r="UHI73" i="9"/>
  <c r="UHM73" i="9"/>
  <c r="UHQ73" i="9"/>
  <c r="UHU73" i="9"/>
  <c r="UHY73" i="9"/>
  <c r="UIC73" i="9"/>
  <c r="UIG73" i="9"/>
  <c r="UIK73" i="9"/>
  <c r="UIO73" i="9"/>
  <c r="UIS73" i="9"/>
  <c r="UIW73" i="9"/>
  <c r="UJA73" i="9"/>
  <c r="UJE73" i="9"/>
  <c r="UJI73" i="9"/>
  <c r="UJM73" i="9"/>
  <c r="UJQ73" i="9"/>
  <c r="UJU73" i="9"/>
  <c r="UJY73" i="9"/>
  <c r="UKC73" i="9"/>
  <c r="UKG73" i="9"/>
  <c r="UKK73" i="9"/>
  <c r="UKO73" i="9"/>
  <c r="UKS73" i="9"/>
  <c r="UKW73" i="9"/>
  <c r="ULA73" i="9"/>
  <c r="ULE73" i="9"/>
  <c r="ULI73" i="9"/>
  <c r="ULM73" i="9"/>
  <c r="ULQ73" i="9"/>
  <c r="ULU73" i="9"/>
  <c r="ULY73" i="9"/>
  <c r="UMC73" i="9"/>
  <c r="UMG73" i="9"/>
  <c r="UMK73" i="9"/>
  <c r="UMO73" i="9"/>
  <c r="UMS73" i="9"/>
  <c r="UMW73" i="9"/>
  <c r="UNA73" i="9"/>
  <c r="UNE73" i="9"/>
  <c r="UNI73" i="9"/>
  <c r="UNM73" i="9"/>
  <c r="UNQ73" i="9"/>
  <c r="UNU73" i="9"/>
  <c r="UNY73" i="9"/>
  <c r="UOC73" i="9"/>
  <c r="DWL73" i="9"/>
  <c r="EQD73" i="9"/>
  <c r="FFK73" i="9"/>
  <c r="FLC73" i="9"/>
  <c r="FQA73" i="9"/>
  <c r="FUY73" i="9"/>
  <c r="FZW73" i="9"/>
  <c r="GCQ73" i="9"/>
  <c r="GFC73" i="9"/>
  <c r="GHO73" i="9"/>
  <c r="GKA73" i="9"/>
  <c r="GMM73" i="9"/>
  <c r="GOY73" i="9"/>
  <c r="GRK73" i="9"/>
  <c r="GTW73" i="9"/>
  <c r="GWI73" i="9"/>
  <c r="GYU73" i="9"/>
  <c r="HBG73" i="9"/>
  <c r="HDS73" i="9"/>
  <c r="HFJ73" i="9"/>
  <c r="HGZ73" i="9"/>
  <c r="HIQ73" i="9"/>
  <c r="HKH73" i="9"/>
  <c r="HLX73" i="9"/>
  <c r="HNO73" i="9"/>
  <c r="HPF73" i="9"/>
  <c r="HQV73" i="9"/>
  <c r="HSM73" i="9"/>
  <c r="HUD73" i="9"/>
  <c r="HVT73" i="9"/>
  <c r="HXK73" i="9"/>
  <c r="HZB73" i="9"/>
  <c r="IAR73" i="9"/>
  <c r="ICI73" i="9"/>
  <c r="IDZ73" i="9"/>
  <c r="IFP73" i="9"/>
  <c r="IHG73" i="9"/>
  <c r="IIX73" i="9"/>
  <c r="IKN73" i="9"/>
  <c r="IME73" i="9"/>
  <c r="INV73" i="9"/>
  <c r="IPL73" i="9"/>
  <c r="IRC73" i="9"/>
  <c r="ISR73" i="9"/>
  <c r="ITX73" i="9"/>
  <c r="IVD73" i="9"/>
  <c r="IWJ73" i="9"/>
  <c r="IXP73" i="9"/>
  <c r="IYV73" i="9"/>
  <c r="JAB73" i="9"/>
  <c r="JBH73" i="9"/>
  <c r="JCN73" i="9"/>
  <c r="JDT73" i="9"/>
  <c r="JEZ73" i="9"/>
  <c r="JGF73" i="9"/>
  <c r="JHL73" i="9"/>
  <c r="JIR73" i="9"/>
  <c r="JJX73" i="9"/>
  <c r="JLD73" i="9"/>
  <c r="JMJ73" i="9"/>
  <c r="JNP73" i="9"/>
  <c r="JOO73" i="9"/>
  <c r="JPK73" i="9"/>
  <c r="JQF73" i="9"/>
  <c r="JRA73" i="9"/>
  <c r="JRW73" i="9"/>
  <c r="JSR73" i="9"/>
  <c r="JTM73" i="9"/>
  <c r="JUI73" i="9"/>
  <c r="JUW73" i="9"/>
  <c r="JVK73" i="9"/>
  <c r="JVY73" i="9"/>
  <c r="JWN73" i="9"/>
  <c r="JXA73" i="9"/>
  <c r="JXP73" i="9"/>
  <c r="JYE73" i="9"/>
  <c r="JYR73" i="9"/>
  <c r="JZG73" i="9"/>
  <c r="JZU73" i="9"/>
  <c r="KAI73" i="9"/>
  <c r="KAW73" i="9"/>
  <c r="KBL73" i="9"/>
  <c r="KBY73" i="9"/>
  <c r="KCN73" i="9"/>
  <c r="KDC73" i="9"/>
  <c r="KDP73" i="9"/>
  <c r="KEE73" i="9"/>
  <c r="KES73" i="9"/>
  <c r="KFG73" i="9"/>
  <c r="KFU73" i="9"/>
  <c r="KGJ73" i="9"/>
  <c r="KGW73" i="9"/>
  <c r="KHL73" i="9"/>
  <c r="KIA73" i="9"/>
  <c r="KIN73" i="9"/>
  <c r="KJC73" i="9"/>
  <c r="KJQ73" i="9"/>
  <c r="KKE73" i="9"/>
  <c r="KKS73" i="9"/>
  <c r="KLH73" i="9"/>
  <c r="KLU73" i="9"/>
  <c r="KMJ73" i="9"/>
  <c r="KMY73" i="9"/>
  <c r="KNL73" i="9"/>
  <c r="KOA73" i="9"/>
  <c r="KOO73" i="9"/>
  <c r="KPC73" i="9"/>
  <c r="KPQ73" i="9"/>
  <c r="KQF73" i="9"/>
  <c r="KQS73" i="9"/>
  <c r="KRH73" i="9"/>
  <c r="KRT73" i="9"/>
  <c r="KSD73" i="9"/>
  <c r="KSO73" i="9"/>
  <c r="KSZ73" i="9"/>
  <c r="KTJ73" i="9"/>
  <c r="KTU73" i="9"/>
  <c r="KUF73" i="9"/>
  <c r="KUP73" i="9"/>
  <c r="KVA73" i="9"/>
  <c r="KVL73" i="9"/>
  <c r="KVV73" i="9"/>
  <c r="KWG73" i="9"/>
  <c r="KWR73" i="9"/>
  <c r="KXB73" i="9"/>
  <c r="KXM73" i="9"/>
  <c r="KXX73" i="9"/>
  <c r="KYH73" i="9"/>
  <c r="KYS73" i="9"/>
  <c r="KZD73" i="9"/>
  <c r="KZN73" i="9"/>
  <c r="KZY73" i="9"/>
  <c r="LAJ73" i="9"/>
  <c r="LAT73" i="9"/>
  <c r="LBE73" i="9"/>
  <c r="LBP73" i="9"/>
  <c r="LBZ73" i="9"/>
  <c r="LCK73" i="9"/>
  <c r="LCV73" i="9"/>
  <c r="LDF73" i="9"/>
  <c r="LDQ73" i="9"/>
  <c r="LEB73" i="9"/>
  <c r="LEL73" i="9"/>
  <c r="LEW73" i="9"/>
  <c r="LFH73" i="9"/>
  <c r="LFR73" i="9"/>
  <c r="LGC73" i="9"/>
  <c r="LGN73" i="9"/>
  <c r="LGX73" i="9"/>
  <c r="LHI73" i="9"/>
  <c r="LHT73" i="9"/>
  <c r="LID73" i="9"/>
  <c r="LIO73" i="9"/>
  <c r="LIZ73" i="9"/>
  <c r="LJJ73" i="9"/>
  <c r="LJU73" i="9"/>
  <c r="LKF73" i="9"/>
  <c r="LKP73" i="9"/>
  <c r="LLA73" i="9"/>
  <c r="LLL73" i="9"/>
  <c r="LLV73" i="9"/>
  <c r="LMG73" i="9"/>
  <c r="LMR73" i="9"/>
  <c r="LNB73" i="9"/>
  <c r="LNM73" i="9"/>
  <c r="LNX73" i="9"/>
  <c r="LOH73" i="9"/>
  <c r="LOS73" i="9"/>
  <c r="LPD73" i="9"/>
  <c r="LPN73" i="9"/>
  <c r="LPY73" i="9"/>
  <c r="LQJ73" i="9"/>
  <c r="LQT73" i="9"/>
  <c r="LRE73" i="9"/>
  <c r="LRP73" i="9"/>
  <c r="LRZ73" i="9"/>
  <c r="LSK73" i="9"/>
  <c r="LSV73" i="9"/>
  <c r="LTF73" i="9"/>
  <c r="LTQ73" i="9"/>
  <c r="LUB73" i="9"/>
  <c r="LUL73" i="9"/>
  <c r="LUW73" i="9"/>
  <c r="LVH73" i="9"/>
  <c r="LVR73" i="9"/>
  <c r="LWC73" i="9"/>
  <c r="LWN73" i="9"/>
  <c r="LWX73" i="9"/>
  <c r="LXI73" i="9"/>
  <c r="LXT73" i="9"/>
  <c r="LYD73" i="9"/>
  <c r="LYO73" i="9"/>
  <c r="LYZ73" i="9"/>
  <c r="LZJ73" i="9"/>
  <c r="LZU73" i="9"/>
  <c r="MAF73" i="9"/>
  <c r="MAP73" i="9"/>
  <c r="MBA73" i="9"/>
  <c r="MBL73" i="9"/>
  <c r="MBV73" i="9"/>
  <c r="MCG73" i="9"/>
  <c r="MCR73" i="9"/>
  <c r="MDB73" i="9"/>
  <c r="MDM73" i="9"/>
  <c r="MDX73" i="9"/>
  <c r="MEH73" i="9"/>
  <c r="MES73" i="9"/>
  <c r="MFD73" i="9"/>
  <c r="MFN73" i="9"/>
  <c r="MFY73" i="9"/>
  <c r="MGJ73" i="9"/>
  <c r="MGT73" i="9"/>
  <c r="MHE73" i="9"/>
  <c r="MHP73" i="9"/>
  <c r="MHZ73" i="9"/>
  <c r="MIK73" i="9"/>
  <c r="MIV73" i="9"/>
  <c r="MJF73" i="9"/>
  <c r="MJQ73" i="9"/>
  <c r="MKB73" i="9"/>
  <c r="MKL73" i="9"/>
  <c r="MKW73" i="9"/>
  <c r="MLH73" i="9"/>
  <c r="MLR73" i="9"/>
  <c r="MMC73" i="9"/>
  <c r="MMN73" i="9"/>
  <c r="MMX73" i="9"/>
  <c r="MNI73" i="9"/>
  <c r="MNT73" i="9"/>
  <c r="MOD73" i="9"/>
  <c r="MOO73" i="9"/>
  <c r="MOZ73" i="9"/>
  <c r="MPJ73" i="9"/>
  <c r="MPU73" i="9"/>
  <c r="MQF73" i="9"/>
  <c r="MQP73" i="9"/>
  <c r="MRA73" i="9"/>
  <c r="MRL73" i="9"/>
  <c r="MRV73" i="9"/>
  <c r="MSG73" i="9"/>
  <c r="MSR73" i="9"/>
  <c r="MTB73" i="9"/>
  <c r="MTM73" i="9"/>
  <c r="MTX73" i="9"/>
  <c r="MUH73" i="9"/>
  <c r="MUS73" i="9"/>
  <c r="MVD73" i="9"/>
  <c r="MVN73" i="9"/>
  <c r="MVY73" i="9"/>
  <c r="MWJ73" i="9"/>
  <c r="MWT73" i="9"/>
  <c r="MXE73" i="9"/>
  <c r="MXP73" i="9"/>
  <c r="MXZ73" i="9"/>
  <c r="MYK73" i="9"/>
  <c r="MYV73" i="9"/>
  <c r="MZF73" i="9"/>
  <c r="MZQ73" i="9"/>
  <c r="NAB73" i="9"/>
  <c r="NAL73" i="9"/>
  <c r="NAW73" i="9"/>
  <c r="NBH73" i="9"/>
  <c r="NBR73" i="9"/>
  <c r="NCC73" i="9"/>
  <c r="NCN73" i="9"/>
  <c r="NCX73" i="9"/>
  <c r="NDI73" i="9"/>
  <c r="NDT73" i="9"/>
  <c r="NED73" i="9"/>
  <c r="NEO73" i="9"/>
  <c r="NEZ73" i="9"/>
  <c r="NFJ73" i="9"/>
  <c r="NFU73" i="9"/>
  <c r="NGF73" i="9"/>
  <c r="NGP73" i="9"/>
  <c r="NHA73" i="9"/>
  <c r="NHL73" i="9"/>
  <c r="NHV73" i="9"/>
  <c r="NIG73" i="9"/>
  <c r="NIR73" i="9"/>
  <c r="NJB73" i="9"/>
  <c r="NJM73" i="9"/>
  <c r="NJX73" i="9"/>
  <c r="NKH73" i="9"/>
  <c r="NKS73" i="9"/>
  <c r="NLD73" i="9"/>
  <c r="NLN73" i="9"/>
  <c r="NLY73" i="9"/>
  <c r="NMJ73" i="9"/>
  <c r="NMT73" i="9"/>
  <c r="NNE73" i="9"/>
  <c r="NNP73" i="9"/>
  <c r="NNZ73" i="9"/>
  <c r="NOK73" i="9"/>
  <c r="NOV73" i="9"/>
  <c r="NPF73" i="9"/>
  <c r="NPQ73" i="9"/>
  <c r="NQB73" i="9"/>
  <c r="NQL73" i="9"/>
  <c r="NQW73" i="9"/>
  <c r="NRH73" i="9"/>
  <c r="NRR73" i="9"/>
  <c r="NSC73" i="9"/>
  <c r="NSN73" i="9"/>
  <c r="NSX73" i="9"/>
  <c r="NTI73" i="9"/>
  <c r="NTT73" i="9"/>
  <c r="NUD73" i="9"/>
  <c r="NUO73" i="9"/>
  <c r="NUZ73" i="9"/>
  <c r="NVJ73" i="9"/>
  <c r="NVU73" i="9"/>
  <c r="NWF73" i="9"/>
  <c r="NWP73" i="9"/>
  <c r="NXA73" i="9"/>
  <c r="NXL73" i="9"/>
  <c r="NXV73" i="9"/>
  <c r="NYG73" i="9"/>
  <c r="NYR73" i="9"/>
  <c r="NZB73" i="9"/>
  <c r="NZM73" i="9"/>
  <c r="NZX73" i="9"/>
  <c r="OAH73" i="9"/>
  <c r="OAS73" i="9"/>
  <c r="OBD73" i="9"/>
  <c r="OBN73" i="9"/>
  <c r="OBY73" i="9"/>
  <c r="OCJ73" i="9"/>
  <c r="OCT73" i="9"/>
  <c r="ODE73" i="9"/>
  <c r="ODP73" i="9"/>
  <c r="ODZ73" i="9"/>
  <c r="OEK73" i="9"/>
  <c r="OEV73" i="9"/>
  <c r="OFF73" i="9"/>
  <c r="OFQ73" i="9"/>
  <c r="OGB73" i="9"/>
  <c r="OGL73" i="9"/>
  <c r="OGW73" i="9"/>
  <c r="OHH73" i="9"/>
  <c r="OHR73" i="9"/>
  <c r="OIC73" i="9"/>
  <c r="OIN73" i="9"/>
  <c r="OIX73" i="9"/>
  <c r="OJI73" i="9"/>
  <c r="OJT73" i="9"/>
  <c r="OKD73" i="9"/>
  <c r="OKO73" i="9"/>
  <c r="OKZ73" i="9"/>
  <c r="OLJ73" i="9"/>
  <c r="OLU73" i="9"/>
  <c r="OMF73" i="9"/>
  <c r="OMP73" i="9"/>
  <c r="ONA73" i="9"/>
  <c r="ONL73" i="9"/>
  <c r="ONV73" i="9"/>
  <c r="OOG73" i="9"/>
  <c r="OOR73" i="9"/>
  <c r="OPB73" i="9"/>
  <c r="OPM73" i="9"/>
  <c r="OPX73" i="9"/>
  <c r="OQH73" i="9"/>
  <c r="OQS73" i="9"/>
  <c r="ORD73" i="9"/>
  <c r="ORN73" i="9"/>
  <c r="ORY73" i="9"/>
  <c r="OSJ73" i="9"/>
  <c r="OST73" i="9"/>
  <c r="OTE73" i="9"/>
  <c r="OTP73" i="9"/>
  <c r="OTZ73" i="9"/>
  <c r="OUK73" i="9"/>
  <c r="OUV73" i="9"/>
  <c r="OVF73" i="9"/>
  <c r="OVQ73" i="9"/>
  <c r="OWB73" i="9"/>
  <c r="OWL73" i="9"/>
  <c r="OWW73" i="9"/>
  <c r="OXH73" i="9"/>
  <c r="OXR73" i="9"/>
  <c r="OYC73" i="9"/>
  <c r="OYN73" i="9"/>
  <c r="OYX73" i="9"/>
  <c r="OZI73" i="9"/>
  <c r="OZT73" i="9"/>
  <c r="PAD73" i="9"/>
  <c r="PAO73" i="9"/>
  <c r="PAZ73" i="9"/>
  <c r="PBJ73" i="9"/>
  <c r="PBU73" i="9"/>
  <c r="PCF73" i="9"/>
  <c r="PCP73" i="9"/>
  <c r="PDA73" i="9"/>
  <c r="PDL73" i="9"/>
  <c r="PDV73" i="9"/>
  <c r="PEG73" i="9"/>
  <c r="PER73" i="9"/>
  <c r="PFB73" i="9"/>
  <c r="PFM73" i="9"/>
  <c r="PFX73" i="9"/>
  <c r="PGH73" i="9"/>
  <c r="PGS73" i="9"/>
  <c r="PHD73" i="9"/>
  <c r="PHN73" i="9"/>
  <c r="PHY73" i="9"/>
  <c r="PIJ73" i="9"/>
  <c r="PIT73" i="9"/>
  <c r="PJE73" i="9"/>
  <c r="PJP73" i="9"/>
  <c r="PJZ73" i="9"/>
  <c r="PKK73" i="9"/>
  <c r="PKV73" i="9"/>
  <c r="PLF73" i="9"/>
  <c r="PLQ73" i="9"/>
  <c r="PMB73" i="9"/>
  <c r="PML73" i="9"/>
  <c r="PMW73" i="9"/>
  <c r="PNH73" i="9"/>
  <c r="PNR73" i="9"/>
  <c r="POC73" i="9"/>
  <c r="PON73" i="9"/>
  <c r="POX73" i="9"/>
  <c r="PPI73" i="9"/>
  <c r="PPT73" i="9"/>
  <c r="PQD73" i="9"/>
  <c r="PQO73" i="9"/>
  <c r="PQZ73" i="9"/>
  <c r="PRJ73" i="9"/>
  <c r="PRU73" i="9"/>
  <c r="PSF73" i="9"/>
  <c r="PSP73" i="9"/>
  <c r="PTA73" i="9"/>
  <c r="PTL73" i="9"/>
  <c r="PTV73" i="9"/>
  <c r="PUG73" i="9"/>
  <c r="PUR73" i="9"/>
  <c r="PVB73" i="9"/>
  <c r="PVM73" i="9"/>
  <c r="PVX73" i="9"/>
  <c r="PWH73" i="9"/>
  <c r="PWS73" i="9"/>
  <c r="PXD73" i="9"/>
  <c r="PXN73" i="9"/>
  <c r="PXY73" i="9"/>
  <c r="PYJ73" i="9"/>
  <c r="PYT73" i="9"/>
  <c r="PZE73" i="9"/>
  <c r="PZP73" i="9"/>
  <c r="PZZ73" i="9"/>
  <c r="QAK73" i="9"/>
  <c r="QAV73" i="9"/>
  <c r="QBF73" i="9"/>
  <c r="QBQ73" i="9"/>
  <c r="QCB73" i="9"/>
  <c r="QCL73" i="9"/>
  <c r="QCW73" i="9"/>
  <c r="QDH73" i="9"/>
  <c r="QDR73" i="9"/>
  <c r="QEC73" i="9"/>
  <c r="QEN73" i="9"/>
  <c r="QEX73" i="9"/>
  <c r="QFI73" i="9"/>
  <c r="QFT73" i="9"/>
  <c r="QGD73" i="9"/>
  <c r="QGO73" i="9"/>
  <c r="QGZ73" i="9"/>
  <c r="QHJ73" i="9"/>
  <c r="QHU73" i="9"/>
  <c r="QIF73" i="9"/>
  <c r="QIP73" i="9"/>
  <c r="QJA73" i="9"/>
  <c r="QJL73" i="9"/>
  <c r="QJV73" i="9"/>
  <c r="QKG73" i="9"/>
  <c r="QKR73" i="9"/>
  <c r="QLB73" i="9"/>
  <c r="QLM73" i="9"/>
  <c r="QLV73" i="9"/>
  <c r="QMD73" i="9"/>
  <c r="QML73" i="9"/>
  <c r="QMT73" i="9"/>
  <c r="QNB73" i="9"/>
  <c r="QNJ73" i="9"/>
  <c r="QNR73" i="9"/>
  <c r="QNZ73" i="9"/>
  <c r="QOH73" i="9"/>
  <c r="QOP73" i="9"/>
  <c r="QOX73" i="9"/>
  <c r="QPF73" i="9"/>
  <c r="QPN73" i="9"/>
  <c r="QPV73" i="9"/>
  <c r="QQD73" i="9"/>
  <c r="QQL73" i="9"/>
  <c r="QQT73" i="9"/>
  <c r="QRB73" i="9"/>
  <c r="QRJ73" i="9"/>
  <c r="QRR73" i="9"/>
  <c r="QRZ73" i="9"/>
  <c r="QSH73" i="9"/>
  <c r="QSP73" i="9"/>
  <c r="QSX73" i="9"/>
  <c r="QTF73" i="9"/>
  <c r="QTN73" i="9"/>
  <c r="QTV73" i="9"/>
  <c r="QUD73" i="9"/>
  <c r="QUL73" i="9"/>
  <c r="QUT73" i="9"/>
  <c r="QVB73" i="9"/>
  <c r="QVJ73" i="9"/>
  <c r="QVR73" i="9"/>
  <c r="QVZ73" i="9"/>
  <c r="QWH73" i="9"/>
  <c r="QWP73" i="9"/>
  <c r="QWX73" i="9"/>
  <c r="QXF73" i="9"/>
  <c r="QXN73" i="9"/>
  <c r="QXV73" i="9"/>
  <c r="QYD73" i="9"/>
  <c r="QYL73" i="9"/>
  <c r="QYT73" i="9"/>
  <c r="QZB73" i="9"/>
  <c r="QZJ73" i="9"/>
  <c r="QZR73" i="9"/>
  <c r="QZZ73" i="9"/>
  <c r="RAH73" i="9"/>
  <c r="RAP73" i="9"/>
  <c r="RAX73" i="9"/>
  <c r="RBF73" i="9"/>
  <c r="RBN73" i="9"/>
  <c r="RBV73" i="9"/>
  <c r="RCD73" i="9"/>
  <c r="RCL73" i="9"/>
  <c r="RCT73" i="9"/>
  <c r="RDB73" i="9"/>
  <c r="RDJ73" i="9"/>
  <c r="RDR73" i="9"/>
  <c r="RDZ73" i="9"/>
  <c r="REH73" i="9"/>
  <c r="REP73" i="9"/>
  <c r="REX73" i="9"/>
  <c r="RFF73" i="9"/>
  <c r="RFN73" i="9"/>
  <c r="RFV73" i="9"/>
  <c r="RGD73" i="9"/>
  <c r="RGL73" i="9"/>
  <c r="RGT73" i="9"/>
  <c r="RHB73" i="9"/>
  <c r="RHJ73" i="9"/>
  <c r="RHR73" i="9"/>
  <c r="RHZ73" i="9"/>
  <c r="RIH73" i="9"/>
  <c r="RIP73" i="9"/>
  <c r="RIX73" i="9"/>
  <c r="RJF73" i="9"/>
  <c r="RJN73" i="9"/>
  <c r="RJV73" i="9"/>
  <c r="RKD73" i="9"/>
  <c r="RKL73" i="9"/>
  <c r="RKT73" i="9"/>
  <c r="RLB73" i="9"/>
  <c r="RLJ73" i="9"/>
  <c r="RLR73" i="9"/>
  <c r="RLZ73" i="9"/>
  <c r="RMH73" i="9"/>
  <c r="RMP73" i="9"/>
  <c r="RMX73" i="9"/>
  <c r="RNF73" i="9"/>
  <c r="RNN73" i="9"/>
  <c r="RNV73" i="9"/>
  <c r="ROD73" i="9"/>
  <c r="ROL73" i="9"/>
  <c r="ROT73" i="9"/>
  <c r="RPB73" i="9"/>
  <c r="RPJ73" i="9"/>
  <c r="RPR73" i="9"/>
  <c r="RPZ73" i="9"/>
  <c r="RQH73" i="9"/>
  <c r="RQP73" i="9"/>
  <c r="RQX73" i="9"/>
  <c r="RRF73" i="9"/>
  <c r="RRN73" i="9"/>
  <c r="RRV73" i="9"/>
  <c r="RSD73" i="9"/>
  <c r="RSL73" i="9"/>
  <c r="RST73" i="9"/>
  <c r="RTB73" i="9"/>
  <c r="RTJ73" i="9"/>
  <c r="RTR73" i="9"/>
  <c r="RTZ73" i="9"/>
  <c r="RUH73" i="9"/>
  <c r="RUP73" i="9"/>
  <c r="RUX73" i="9"/>
  <c r="RVF73" i="9"/>
  <c r="RVN73" i="9"/>
  <c r="RVV73" i="9"/>
  <c r="RWD73" i="9"/>
  <c r="RWL73" i="9"/>
  <c r="RWT73" i="9"/>
  <c r="RXB73" i="9"/>
  <c r="RXJ73" i="9"/>
  <c r="RXR73" i="9"/>
  <c r="RXZ73" i="9"/>
  <c r="RYH73" i="9"/>
  <c r="RYP73" i="9"/>
  <c r="RYX73" i="9"/>
  <c r="RZF73" i="9"/>
  <c r="RZN73" i="9"/>
  <c r="RZV73" i="9"/>
  <c r="SAD73" i="9"/>
  <c r="SAL73" i="9"/>
  <c r="SAT73" i="9"/>
  <c r="SBB73" i="9"/>
  <c r="SBJ73" i="9"/>
  <c r="SBR73" i="9"/>
  <c r="SBZ73" i="9"/>
  <c r="SCH73" i="9"/>
  <c r="SCP73" i="9"/>
  <c r="SCX73" i="9"/>
  <c r="SDF73" i="9"/>
  <c r="SDN73" i="9"/>
  <c r="SDV73" i="9"/>
  <c r="SEB73" i="9"/>
  <c r="SEH73" i="9"/>
  <c r="SEM73" i="9"/>
  <c r="SER73" i="9"/>
  <c r="SEX73" i="9"/>
  <c r="SFC73" i="9"/>
  <c r="SFH73" i="9"/>
  <c r="SFN73" i="9"/>
  <c r="SFS73" i="9"/>
  <c r="SFX73" i="9"/>
  <c r="SGD73" i="9"/>
  <c r="SGI73" i="9"/>
  <c r="SGN73" i="9"/>
  <c r="SGT73" i="9"/>
  <c r="SGY73" i="9"/>
  <c r="SHD73" i="9"/>
  <c r="SHJ73" i="9"/>
  <c r="SHO73" i="9"/>
  <c r="SHT73" i="9"/>
  <c r="SHZ73" i="9"/>
  <c r="SIE73" i="9"/>
  <c r="SIJ73" i="9"/>
  <c r="SIP73" i="9"/>
  <c r="SIU73" i="9"/>
  <c r="SIZ73" i="9"/>
  <c r="SJF73" i="9"/>
  <c r="SJK73" i="9"/>
  <c r="SJP73" i="9"/>
  <c r="SJV73" i="9"/>
  <c r="SKA73" i="9"/>
  <c r="SKF73" i="9"/>
  <c r="SKL73" i="9"/>
  <c r="SKQ73" i="9"/>
  <c r="SKV73" i="9"/>
  <c r="SLB73" i="9"/>
  <c r="SLG73" i="9"/>
  <c r="SLL73" i="9"/>
  <c r="SLR73" i="9"/>
  <c r="SLW73" i="9"/>
  <c r="SMB73" i="9"/>
  <c r="SMH73" i="9"/>
  <c r="SMM73" i="9"/>
  <c r="SMR73" i="9"/>
  <c r="SMX73" i="9"/>
  <c r="SNC73" i="9"/>
  <c r="SNH73" i="9"/>
  <c r="SNN73" i="9"/>
  <c r="SNS73" i="9"/>
  <c r="SNX73" i="9"/>
  <c r="SOD73" i="9"/>
  <c r="SOI73" i="9"/>
  <c r="SON73" i="9"/>
  <c r="SOT73" i="9"/>
  <c r="SOY73" i="9"/>
  <c r="SPD73" i="9"/>
  <c r="SPJ73" i="9"/>
  <c r="SPO73" i="9"/>
  <c r="SPT73" i="9"/>
  <c r="SPZ73" i="9"/>
  <c r="SQE73" i="9"/>
  <c r="SQJ73" i="9"/>
  <c r="DXB73" i="9"/>
  <c r="FQE73" i="9"/>
  <c r="GFF73" i="9"/>
  <c r="GPB73" i="9"/>
  <c r="GYX73" i="9"/>
  <c r="HHB73" i="9"/>
  <c r="HNP73" i="9"/>
  <c r="HUE73" i="9"/>
  <c r="IAT73" i="9"/>
  <c r="IHH73" i="9"/>
  <c r="INW73" i="9"/>
  <c r="ITY73" i="9"/>
  <c r="IYW73" i="9"/>
  <c r="JDU73" i="9"/>
  <c r="JIS73" i="9"/>
  <c r="JNQ73" i="9"/>
  <c r="JRC73" i="9"/>
  <c r="JUJ73" i="9"/>
  <c r="JWO73" i="9"/>
  <c r="JYU73" i="9"/>
  <c r="KAY73" i="9"/>
  <c r="KDD73" i="9"/>
  <c r="KFI73" i="9"/>
  <c r="KHM73" i="9"/>
  <c r="KJS73" i="9"/>
  <c r="KLX73" i="9"/>
  <c r="KOB73" i="9"/>
  <c r="KQG73" i="9"/>
  <c r="KSF73" i="9"/>
  <c r="KTV73" i="9"/>
  <c r="KVM73" i="9"/>
  <c r="KXD73" i="9"/>
  <c r="KYT73" i="9"/>
  <c r="LAK73" i="9"/>
  <c r="LCB73" i="9"/>
  <c r="LDR73" i="9"/>
  <c r="LFI73" i="9"/>
  <c r="LGZ73" i="9"/>
  <c r="LIP73" i="9"/>
  <c r="LKG73" i="9"/>
  <c r="LLX73" i="9"/>
  <c r="LNN73" i="9"/>
  <c r="LPE73" i="9"/>
  <c r="LQV73" i="9"/>
  <c r="LSL73" i="9"/>
  <c r="LUC73" i="9"/>
  <c r="LVT73" i="9"/>
  <c r="LXJ73" i="9"/>
  <c r="LZA73" i="9"/>
  <c r="MAR73" i="9"/>
  <c r="MCH73" i="9"/>
  <c r="MDY73" i="9"/>
  <c r="MFP73" i="9"/>
  <c r="MHF73" i="9"/>
  <c r="MIW73" i="9"/>
  <c r="MKN73" i="9"/>
  <c r="MMD73" i="9"/>
  <c r="MNU73" i="9"/>
  <c r="MPL73" i="9"/>
  <c r="MRB73" i="9"/>
  <c r="MSS73" i="9"/>
  <c r="MUJ73" i="9"/>
  <c r="MVZ73" i="9"/>
  <c r="MXQ73" i="9"/>
  <c r="MZH73" i="9"/>
  <c r="NAX73" i="9"/>
  <c r="NCO73" i="9"/>
  <c r="NEF73" i="9"/>
  <c r="NFV73" i="9"/>
  <c r="NHM73" i="9"/>
  <c r="NJD73" i="9"/>
  <c r="NKT73" i="9"/>
  <c r="NMK73" i="9"/>
  <c r="NOB73" i="9"/>
  <c r="NPR73" i="9"/>
  <c r="NRI73" i="9"/>
  <c r="NSZ73" i="9"/>
  <c r="NUP73" i="9"/>
  <c r="NWG73" i="9"/>
  <c r="NXX73" i="9"/>
  <c r="NZN73" i="9"/>
  <c r="OBE73" i="9"/>
  <c r="OCV73" i="9"/>
  <c r="OEL73" i="9"/>
  <c r="OGC73" i="9"/>
  <c r="OHT73" i="9"/>
  <c r="OJJ73" i="9"/>
  <c r="OLA73" i="9"/>
  <c r="OMR73" i="9"/>
  <c r="OOH73" i="9"/>
  <c r="OPY73" i="9"/>
  <c r="ORP73" i="9"/>
  <c r="OTF73" i="9"/>
  <c r="OUW73" i="9"/>
  <c r="OWN73" i="9"/>
  <c r="OYD73" i="9"/>
  <c r="OZU73" i="9"/>
  <c r="PBL73" i="9"/>
  <c r="PDB73" i="9"/>
  <c r="PES73" i="9"/>
  <c r="PGJ73" i="9"/>
  <c r="PHZ73" i="9"/>
  <c r="PJQ73" i="9"/>
  <c r="PLH73" i="9"/>
  <c r="PMX73" i="9"/>
  <c r="POO73" i="9"/>
  <c r="PQF73" i="9"/>
  <c r="PRV73" i="9"/>
  <c r="PTM73" i="9"/>
  <c r="PVD73" i="9"/>
  <c r="PWT73" i="9"/>
  <c r="PYK73" i="9"/>
  <c r="QAB73" i="9"/>
  <c r="QBR73" i="9"/>
  <c r="QDI73" i="9"/>
  <c r="QEZ73" i="9"/>
  <c r="QGP73" i="9"/>
  <c r="QIG73" i="9"/>
  <c r="QJX73" i="9"/>
  <c r="QLN73" i="9"/>
  <c r="QMU73" i="9"/>
  <c r="QOA73" i="9"/>
  <c r="QPG73" i="9"/>
  <c r="QQM73" i="9"/>
  <c r="QRS73" i="9"/>
  <c r="QSY73" i="9"/>
  <c r="QUE73" i="9"/>
  <c r="QVK73" i="9"/>
  <c r="QWQ73" i="9"/>
  <c r="QXW73" i="9"/>
  <c r="QZC73" i="9"/>
  <c r="RAI73" i="9"/>
  <c r="RBO73" i="9"/>
  <c r="RCU73" i="9"/>
  <c r="REA73" i="9"/>
  <c r="RFG73" i="9"/>
  <c r="RGM73" i="9"/>
  <c r="RHS73" i="9"/>
  <c r="RIY73" i="9"/>
  <c r="RKE73" i="9"/>
  <c r="RLK73" i="9"/>
  <c r="RMQ73" i="9"/>
  <c r="RNW73" i="9"/>
  <c r="RPC73" i="9"/>
  <c r="RQI73" i="9"/>
  <c r="RRO73" i="9"/>
  <c r="RSU73" i="9"/>
  <c r="RUA73" i="9"/>
  <c r="RVG73" i="9"/>
  <c r="RWM73" i="9"/>
  <c r="RXS73" i="9"/>
  <c r="RYY73" i="9"/>
  <c r="SAE73" i="9"/>
  <c r="SBK73" i="9"/>
  <c r="SCQ73" i="9"/>
  <c r="SDW73" i="9"/>
  <c r="SET73" i="9"/>
  <c r="SFO73" i="9"/>
  <c r="SGJ73" i="9"/>
  <c r="SHF73" i="9"/>
  <c r="SIA73" i="9"/>
  <c r="SIV73" i="9"/>
  <c r="SJR73" i="9"/>
  <c r="SKM73" i="9"/>
  <c r="SLH73" i="9"/>
  <c r="SMD73" i="9"/>
  <c r="SMY73" i="9"/>
  <c r="SNT73" i="9"/>
  <c r="SOP73" i="9"/>
  <c r="SPK73" i="9"/>
  <c r="SQF73" i="9"/>
  <c r="SQU73" i="9"/>
  <c r="SRF73" i="9"/>
  <c r="SRP73" i="9"/>
  <c r="SSA73" i="9"/>
  <c r="SSL73" i="9"/>
  <c r="SSV73" i="9"/>
  <c r="STG73" i="9"/>
  <c r="STR73" i="9"/>
  <c r="SUB73" i="9"/>
  <c r="SUM73" i="9"/>
  <c r="SUX73" i="9"/>
  <c r="SVH73" i="9"/>
  <c r="SVS73" i="9"/>
  <c r="SWD73" i="9"/>
  <c r="SWN73" i="9"/>
  <c r="SWX73" i="9"/>
  <c r="SXF73" i="9"/>
  <c r="SXN73" i="9"/>
  <c r="SXV73" i="9"/>
  <c r="SYD73" i="9"/>
  <c r="SYL73" i="9"/>
  <c r="SYT73" i="9"/>
  <c r="SZB73" i="9"/>
  <c r="SZJ73" i="9"/>
  <c r="SZR73" i="9"/>
  <c r="SZZ73" i="9"/>
  <c r="TAH73" i="9"/>
  <c r="TAP73" i="9"/>
  <c r="TAX73" i="9"/>
  <c r="TBF73" i="9"/>
  <c r="TBN73" i="9"/>
  <c r="TBV73" i="9"/>
  <c r="TCD73" i="9"/>
  <c r="TCL73" i="9"/>
  <c r="TCT73" i="9"/>
  <c r="TDB73" i="9"/>
  <c r="TDJ73" i="9"/>
  <c r="TDR73" i="9"/>
  <c r="TDZ73" i="9"/>
  <c r="TEH73" i="9"/>
  <c r="TEP73" i="9"/>
  <c r="TEX73" i="9"/>
  <c r="TFF73" i="9"/>
  <c r="TFN73" i="9"/>
  <c r="TFV73" i="9"/>
  <c r="TGD73" i="9"/>
  <c r="TGL73" i="9"/>
  <c r="TGT73" i="9"/>
  <c r="THB73" i="9"/>
  <c r="THJ73" i="9"/>
  <c r="THR73" i="9"/>
  <c r="THZ73" i="9"/>
  <c r="TIH73" i="9"/>
  <c r="TIP73" i="9"/>
  <c r="TIX73" i="9"/>
  <c r="TJF73" i="9"/>
  <c r="TJN73" i="9"/>
  <c r="TJV73" i="9"/>
  <c r="TKD73" i="9"/>
  <c r="TKL73" i="9"/>
  <c r="TKT73" i="9"/>
  <c r="TLB73" i="9"/>
  <c r="TLJ73" i="9"/>
  <c r="TLR73" i="9"/>
  <c r="TLZ73" i="9"/>
  <c r="TMH73" i="9"/>
  <c r="TMP73" i="9"/>
  <c r="TMX73" i="9"/>
  <c r="TNF73" i="9"/>
  <c r="TNN73" i="9"/>
  <c r="TNV73" i="9"/>
  <c r="TOD73" i="9"/>
  <c r="TOL73" i="9"/>
  <c r="TOT73" i="9"/>
  <c r="TPB73" i="9"/>
  <c r="TPJ73" i="9"/>
  <c r="TPR73" i="9"/>
  <c r="TPZ73" i="9"/>
  <c r="TQH73" i="9"/>
  <c r="TQP73" i="9"/>
  <c r="TQX73" i="9"/>
  <c r="TRF73" i="9"/>
  <c r="TRN73" i="9"/>
  <c r="TRV73" i="9"/>
  <c r="TSD73" i="9"/>
  <c r="TSL73" i="9"/>
  <c r="TST73" i="9"/>
  <c r="TTB73" i="9"/>
  <c r="TTJ73" i="9"/>
  <c r="TTR73" i="9"/>
  <c r="TTZ73" i="9"/>
  <c r="TUH73" i="9"/>
  <c r="TUP73" i="9"/>
  <c r="TUX73" i="9"/>
  <c r="TVF73" i="9"/>
  <c r="TVN73" i="9"/>
  <c r="TVV73" i="9"/>
  <c r="TWD73" i="9"/>
  <c r="TWL73" i="9"/>
  <c r="TWT73" i="9"/>
  <c r="TXB73" i="9"/>
  <c r="TXJ73" i="9"/>
  <c r="TXR73" i="9"/>
  <c r="TXZ73" i="9"/>
  <c r="TYH73" i="9"/>
  <c r="TYP73" i="9"/>
  <c r="TYX73" i="9"/>
  <c r="TZF73" i="9"/>
  <c r="TZN73" i="9"/>
  <c r="TZV73" i="9"/>
  <c r="UAD73" i="9"/>
  <c r="UAL73" i="9"/>
  <c r="UAT73" i="9"/>
  <c r="UBB73" i="9"/>
  <c r="UBJ73" i="9"/>
  <c r="UBR73" i="9"/>
  <c r="UBZ73" i="9"/>
  <c r="UCH73" i="9"/>
  <c r="UCP73" i="9"/>
  <c r="UCX73" i="9"/>
  <c r="UDF73" i="9"/>
  <c r="UDN73" i="9"/>
  <c r="UDV73" i="9"/>
  <c r="UED73" i="9"/>
  <c r="UEL73" i="9"/>
  <c r="UET73" i="9"/>
  <c r="UFB73" i="9"/>
  <c r="UFJ73" i="9"/>
  <c r="UFR73" i="9"/>
  <c r="UFZ73" i="9"/>
  <c r="UGH73" i="9"/>
  <c r="UGP73" i="9"/>
  <c r="UGX73" i="9"/>
  <c r="UHF73" i="9"/>
  <c r="UHN73" i="9"/>
  <c r="UHV73" i="9"/>
  <c r="UID73" i="9"/>
  <c r="UIL73" i="9"/>
  <c r="UIT73" i="9"/>
  <c r="UJB73" i="9"/>
  <c r="UJJ73" i="9"/>
  <c r="UJR73" i="9"/>
  <c r="UJZ73" i="9"/>
  <c r="UKH73" i="9"/>
  <c r="UKP73" i="9"/>
  <c r="UKX73" i="9"/>
  <c r="ULF73" i="9"/>
  <c r="ULN73" i="9"/>
  <c r="ULV73" i="9"/>
  <c r="UMD73" i="9"/>
  <c r="UML73" i="9"/>
  <c r="UMT73" i="9"/>
  <c r="UNB73" i="9"/>
  <c r="UNJ73" i="9"/>
  <c r="UNR73" i="9"/>
  <c r="UNZ73" i="9"/>
  <c r="UOF73" i="9"/>
  <c r="UOJ73" i="9"/>
  <c r="UON73" i="9"/>
  <c r="UOR73" i="9"/>
  <c r="UOV73" i="9"/>
  <c r="UOZ73" i="9"/>
  <c r="UPD73" i="9"/>
  <c r="UPH73" i="9"/>
  <c r="UPL73" i="9"/>
  <c r="UPP73" i="9"/>
  <c r="UPT73" i="9"/>
  <c r="UPX73" i="9"/>
  <c r="UQB73" i="9"/>
  <c r="UQF73" i="9"/>
  <c r="UQJ73" i="9"/>
  <c r="UQN73" i="9"/>
  <c r="UQR73" i="9"/>
  <c r="UQV73" i="9"/>
  <c r="UQZ73" i="9"/>
  <c r="URD73" i="9"/>
  <c r="URH73" i="9"/>
  <c r="URL73" i="9"/>
  <c r="URP73" i="9"/>
  <c r="URT73" i="9"/>
  <c r="URX73" i="9"/>
  <c r="USB73" i="9"/>
  <c r="USF73" i="9"/>
  <c r="USJ73" i="9"/>
  <c r="USN73" i="9"/>
  <c r="USR73" i="9"/>
  <c r="USV73" i="9"/>
  <c r="USZ73" i="9"/>
  <c r="UTD73" i="9"/>
  <c r="UTH73" i="9"/>
  <c r="UTL73" i="9"/>
  <c r="UTP73" i="9"/>
  <c r="UTT73" i="9"/>
  <c r="UTX73" i="9"/>
  <c r="UUB73" i="9"/>
  <c r="UUF73" i="9"/>
  <c r="UUJ73" i="9"/>
  <c r="UUN73" i="9"/>
  <c r="UUR73" i="9"/>
  <c r="UUV73" i="9"/>
  <c r="UUZ73" i="9"/>
  <c r="UVD73" i="9"/>
  <c r="UVH73" i="9"/>
  <c r="UVL73" i="9"/>
  <c r="UVP73" i="9"/>
  <c r="UVT73" i="9"/>
  <c r="UVX73" i="9"/>
  <c r="UWB73" i="9"/>
  <c r="UWF73" i="9"/>
  <c r="UWJ73" i="9"/>
  <c r="UWN73" i="9"/>
  <c r="UWR73" i="9"/>
  <c r="UWV73" i="9"/>
  <c r="UWZ73" i="9"/>
  <c r="UXD73" i="9"/>
  <c r="UXH73" i="9"/>
  <c r="UXL73" i="9"/>
  <c r="UXP73" i="9"/>
  <c r="UXT73" i="9"/>
  <c r="UXX73" i="9"/>
  <c r="UYB73" i="9"/>
  <c r="UYF73" i="9"/>
  <c r="UYJ73" i="9"/>
  <c r="UYN73" i="9"/>
  <c r="UYR73" i="9"/>
  <c r="UYV73" i="9"/>
  <c r="UYZ73" i="9"/>
  <c r="UZD73" i="9"/>
  <c r="UZH73" i="9"/>
  <c r="UZL73" i="9"/>
  <c r="UZP73" i="9"/>
  <c r="UZT73" i="9"/>
  <c r="UZX73" i="9"/>
  <c r="VAB73" i="9"/>
  <c r="VAF73" i="9"/>
  <c r="VAJ73" i="9"/>
  <c r="VAN73" i="9"/>
  <c r="VAR73" i="9"/>
  <c r="VAV73" i="9"/>
  <c r="VAZ73" i="9"/>
  <c r="VBD73" i="9"/>
  <c r="VBH73" i="9"/>
  <c r="VBL73" i="9"/>
  <c r="VBP73" i="9"/>
  <c r="VBT73" i="9"/>
  <c r="VBX73" i="9"/>
  <c r="VCB73" i="9"/>
  <c r="VCF73" i="9"/>
  <c r="VCJ73" i="9"/>
  <c r="VCN73" i="9"/>
  <c r="VCR73" i="9"/>
  <c r="VCV73" i="9"/>
  <c r="VCZ73" i="9"/>
  <c r="VDD73" i="9"/>
  <c r="VDH73" i="9"/>
  <c r="VDL73" i="9"/>
  <c r="VDP73" i="9"/>
  <c r="VDT73" i="9"/>
  <c r="VDX73" i="9"/>
  <c r="VEB73" i="9"/>
  <c r="VEF73" i="9"/>
  <c r="VEJ73" i="9"/>
  <c r="VEN73" i="9"/>
  <c r="VER73" i="9"/>
  <c r="VEV73" i="9"/>
  <c r="VEZ73" i="9"/>
  <c r="VFD73" i="9"/>
  <c r="VFH73" i="9"/>
  <c r="VFL73" i="9"/>
  <c r="VFP73" i="9"/>
  <c r="VFT73" i="9"/>
  <c r="VFX73" i="9"/>
  <c r="VGB73" i="9"/>
  <c r="VGF73" i="9"/>
  <c r="VGJ73" i="9"/>
  <c r="VGN73" i="9"/>
  <c r="VGR73" i="9"/>
  <c r="VGV73" i="9"/>
  <c r="VGZ73" i="9"/>
  <c r="VHD73" i="9"/>
  <c r="VHH73" i="9"/>
  <c r="VHL73" i="9"/>
  <c r="VHP73" i="9"/>
  <c r="VHT73" i="9"/>
  <c r="VHX73" i="9"/>
  <c r="VIB73" i="9"/>
  <c r="VIF73" i="9"/>
  <c r="VIJ73" i="9"/>
  <c r="VIN73" i="9"/>
  <c r="VIR73" i="9"/>
  <c r="VIV73" i="9"/>
  <c r="VIZ73" i="9"/>
  <c r="VJD73" i="9"/>
  <c r="VJH73" i="9"/>
  <c r="VJL73" i="9"/>
  <c r="VJP73" i="9"/>
  <c r="VJT73" i="9"/>
  <c r="VJX73" i="9"/>
  <c r="VKB73" i="9"/>
  <c r="VKF73" i="9"/>
  <c r="VKJ73" i="9"/>
  <c r="VKN73" i="9"/>
  <c r="VKR73" i="9"/>
  <c r="VKV73" i="9"/>
  <c r="VKZ73" i="9"/>
  <c r="VLD73" i="9"/>
  <c r="VLH73" i="9"/>
  <c r="VLL73" i="9"/>
  <c r="VLP73" i="9"/>
  <c r="VLT73" i="9"/>
  <c r="VLX73" i="9"/>
  <c r="VMB73" i="9"/>
  <c r="VMF73" i="9"/>
  <c r="VMJ73" i="9"/>
  <c r="VMN73" i="9"/>
  <c r="VMR73" i="9"/>
  <c r="VMV73" i="9"/>
  <c r="VMZ73" i="9"/>
  <c r="VND73" i="9"/>
  <c r="VNH73" i="9"/>
  <c r="VNL73" i="9"/>
  <c r="VNP73" i="9"/>
  <c r="VNT73" i="9"/>
  <c r="VNX73" i="9"/>
  <c r="VOB73" i="9"/>
  <c r="VOF73" i="9"/>
  <c r="VOJ73" i="9"/>
  <c r="VON73" i="9"/>
  <c r="VOR73" i="9"/>
  <c r="VOV73" i="9"/>
  <c r="VOZ73" i="9"/>
  <c r="VPD73" i="9"/>
  <c r="VPH73" i="9"/>
  <c r="VPL73" i="9"/>
  <c r="VPP73" i="9"/>
  <c r="VPT73" i="9"/>
  <c r="VPX73" i="9"/>
  <c r="VQB73" i="9"/>
  <c r="VQF73" i="9"/>
  <c r="VQJ73" i="9"/>
  <c r="VQN73" i="9"/>
  <c r="VQR73" i="9"/>
  <c r="VQV73" i="9"/>
  <c r="VQZ73" i="9"/>
  <c r="VRD73" i="9"/>
  <c r="VRH73" i="9"/>
  <c r="VRL73" i="9"/>
  <c r="VRP73" i="9"/>
  <c r="VRT73" i="9"/>
  <c r="VRX73" i="9"/>
  <c r="VSB73" i="9"/>
  <c r="VSF73" i="9"/>
  <c r="VSJ73" i="9"/>
  <c r="VSN73" i="9"/>
  <c r="VSR73" i="9"/>
  <c r="VSV73" i="9"/>
  <c r="VSZ73" i="9"/>
  <c r="VTD73" i="9"/>
  <c r="VTH73" i="9"/>
  <c r="VTL73" i="9"/>
  <c r="VTP73" i="9"/>
  <c r="VTT73" i="9"/>
  <c r="VTX73" i="9"/>
  <c r="VUB73" i="9"/>
  <c r="VUF73" i="9"/>
  <c r="VUJ73" i="9"/>
  <c r="VUN73" i="9"/>
  <c r="VUR73" i="9"/>
  <c r="VUV73" i="9"/>
  <c r="VUZ73" i="9"/>
  <c r="VVD73" i="9"/>
  <c r="VVH73" i="9"/>
  <c r="VVL73" i="9"/>
  <c r="VVP73" i="9"/>
  <c r="VVT73" i="9"/>
  <c r="VVX73" i="9"/>
  <c r="VWB73" i="9"/>
  <c r="VWF73" i="9"/>
  <c r="VWJ73" i="9"/>
  <c r="VWN73" i="9"/>
  <c r="VWR73" i="9"/>
  <c r="VWV73" i="9"/>
  <c r="VWZ73" i="9"/>
  <c r="VXD73" i="9"/>
  <c r="VXH73" i="9"/>
  <c r="VXL73" i="9"/>
  <c r="VXP73" i="9"/>
  <c r="VXT73" i="9"/>
  <c r="VXX73" i="9"/>
  <c r="VYB73" i="9"/>
  <c r="VYF73" i="9"/>
  <c r="VYJ73" i="9"/>
  <c r="VYN73" i="9"/>
  <c r="VYR73" i="9"/>
  <c r="VYV73" i="9"/>
  <c r="VYZ73" i="9"/>
  <c r="VZD73" i="9"/>
  <c r="VZH73" i="9"/>
  <c r="VZL73" i="9"/>
  <c r="VZP73" i="9"/>
  <c r="VZT73" i="9"/>
  <c r="VZX73" i="9"/>
  <c r="WAB73" i="9"/>
  <c r="WAF73" i="9"/>
  <c r="WAJ73" i="9"/>
  <c r="WAN73" i="9"/>
  <c r="WAR73" i="9"/>
  <c r="WAV73" i="9"/>
  <c r="WAZ73" i="9"/>
  <c r="WBD73" i="9"/>
  <c r="WBH73" i="9"/>
  <c r="WBL73" i="9"/>
  <c r="WBP73" i="9"/>
  <c r="WBT73" i="9"/>
  <c r="WBX73" i="9"/>
  <c r="WCB73" i="9"/>
  <c r="WCF73" i="9"/>
  <c r="WCJ73" i="9"/>
  <c r="WCN73" i="9"/>
  <c r="WCR73" i="9"/>
  <c r="WCV73" i="9"/>
  <c r="WCZ73" i="9"/>
  <c r="WDD73" i="9"/>
  <c r="WDH73" i="9"/>
  <c r="WDL73" i="9"/>
  <c r="WDP73" i="9"/>
  <c r="WDT73" i="9"/>
  <c r="WDX73" i="9"/>
  <c r="WEB73" i="9"/>
  <c r="WEF73" i="9"/>
  <c r="WEJ73" i="9"/>
  <c r="WEN73" i="9"/>
  <c r="WER73" i="9"/>
  <c r="WEV73" i="9"/>
  <c r="WEZ73" i="9"/>
  <c r="WFD73" i="9"/>
  <c r="WFH73" i="9"/>
  <c r="WFL73" i="9"/>
  <c r="WFP73" i="9"/>
  <c r="WFT73" i="9"/>
  <c r="WFX73" i="9"/>
  <c r="WGB73" i="9"/>
  <c r="WGF73" i="9"/>
  <c r="WGJ73" i="9"/>
  <c r="WGN73" i="9"/>
  <c r="WGR73" i="9"/>
  <c r="WGV73" i="9"/>
  <c r="WGZ73" i="9"/>
  <c r="WHD73" i="9"/>
  <c r="WHH73" i="9"/>
  <c r="WHL73" i="9"/>
  <c r="WHP73" i="9"/>
  <c r="WHT73" i="9"/>
  <c r="WHX73" i="9"/>
  <c r="WIB73" i="9"/>
  <c r="WIF73" i="9"/>
  <c r="WIJ73" i="9"/>
  <c r="WIN73" i="9"/>
  <c r="WIR73" i="9"/>
  <c r="WIV73" i="9"/>
  <c r="WIZ73" i="9"/>
  <c r="WJD73" i="9"/>
  <c r="WJH73" i="9"/>
  <c r="WJL73" i="9"/>
  <c r="WJP73" i="9"/>
  <c r="WJT73" i="9"/>
  <c r="WJX73" i="9"/>
  <c r="WKB73" i="9"/>
  <c r="WKF73" i="9"/>
  <c r="WKJ73" i="9"/>
  <c r="WKN73" i="9"/>
  <c r="WKR73" i="9"/>
  <c r="WKV73" i="9"/>
  <c r="WKZ73" i="9"/>
  <c r="WLD73" i="9"/>
  <c r="WLH73" i="9"/>
  <c r="WLL73" i="9"/>
  <c r="WLP73" i="9"/>
  <c r="WLT73" i="9"/>
  <c r="WLX73" i="9"/>
  <c r="WMB73" i="9"/>
  <c r="WMF73" i="9"/>
  <c r="WMJ73" i="9"/>
  <c r="WMN73" i="9"/>
  <c r="WMR73" i="9"/>
  <c r="WMV73" i="9"/>
  <c r="WMZ73" i="9"/>
  <c r="WND73" i="9"/>
  <c r="WNH73" i="9"/>
  <c r="WNL73" i="9"/>
  <c r="WNP73" i="9"/>
  <c r="WNT73" i="9"/>
  <c r="WNX73" i="9"/>
  <c r="WOB73" i="9"/>
  <c r="WOF73" i="9"/>
  <c r="WOJ73" i="9"/>
  <c r="WON73" i="9"/>
  <c r="WOR73" i="9"/>
  <c r="WOV73" i="9"/>
  <c r="WOZ73" i="9"/>
  <c r="WPD73" i="9"/>
  <c r="WPH73" i="9"/>
  <c r="WPL73" i="9"/>
  <c r="WPP73" i="9"/>
  <c r="WPT73" i="9"/>
  <c r="WPX73" i="9"/>
  <c r="WQB73" i="9"/>
  <c r="WQF73" i="9"/>
  <c r="WQJ73" i="9"/>
  <c r="WQN73" i="9"/>
  <c r="WQR73" i="9"/>
  <c r="WQV73" i="9"/>
  <c r="WQZ73" i="9"/>
  <c r="WRD73" i="9"/>
  <c r="WRH73" i="9"/>
  <c r="WRL73" i="9"/>
  <c r="WRP73" i="9"/>
  <c r="WRT73" i="9"/>
  <c r="WRX73" i="9"/>
  <c r="WSB73" i="9"/>
  <c r="WSF73" i="9"/>
  <c r="WSJ73" i="9"/>
  <c r="WSN73" i="9"/>
  <c r="WSR73" i="9"/>
  <c r="WSV73" i="9"/>
  <c r="WSZ73" i="9"/>
  <c r="WTD73" i="9"/>
  <c r="WTH73" i="9"/>
  <c r="WTL73" i="9"/>
  <c r="WTP73" i="9"/>
  <c r="WTT73" i="9"/>
  <c r="WTX73" i="9"/>
  <c r="WUB73" i="9"/>
  <c r="WUF73" i="9"/>
  <c r="WUJ73" i="9"/>
  <c r="WUN73" i="9"/>
  <c r="WUR73" i="9"/>
  <c r="WUV73" i="9"/>
  <c r="WUZ73" i="9"/>
  <c r="WVD73" i="9"/>
  <c r="WVH73" i="9"/>
  <c r="WVL73" i="9"/>
  <c r="WVP73" i="9"/>
  <c r="WVT73" i="9"/>
  <c r="WVX73" i="9"/>
  <c r="WWB73" i="9"/>
  <c r="WWF73" i="9"/>
  <c r="WWJ73" i="9"/>
  <c r="WWN73" i="9"/>
  <c r="WWR73" i="9"/>
  <c r="WWV73" i="9"/>
  <c r="WWZ73" i="9"/>
  <c r="WXD73" i="9"/>
  <c r="WXH73" i="9"/>
  <c r="WXL73" i="9"/>
  <c r="WXP73" i="9"/>
  <c r="WXT73" i="9"/>
  <c r="WXX73" i="9"/>
  <c r="WYB73" i="9"/>
  <c r="WYF73" i="9"/>
  <c r="WYJ73" i="9"/>
  <c r="WYN73" i="9"/>
  <c r="WYR73" i="9"/>
  <c r="WYV73" i="9"/>
  <c r="WYZ73" i="9"/>
  <c r="WZD73" i="9"/>
  <c r="WZH73" i="9"/>
  <c r="WZL73" i="9"/>
  <c r="WZP73" i="9"/>
  <c r="WZT73" i="9"/>
  <c r="WZX73" i="9"/>
  <c r="XAB73" i="9"/>
  <c r="XAF73" i="9"/>
  <c r="XAJ73" i="9"/>
  <c r="XAN73" i="9"/>
  <c r="XAR73" i="9"/>
  <c r="XAV73" i="9"/>
  <c r="XAZ73" i="9"/>
  <c r="XBD73" i="9"/>
  <c r="XBH73" i="9"/>
  <c r="XBL73" i="9"/>
  <c r="XBP73" i="9"/>
  <c r="XBT73" i="9"/>
  <c r="XBX73" i="9"/>
  <c r="XCB73" i="9"/>
  <c r="XCF73" i="9"/>
  <c r="XCJ73" i="9"/>
  <c r="XCN73" i="9"/>
  <c r="XCR73" i="9"/>
  <c r="XCV73" i="9"/>
  <c r="XCZ73" i="9"/>
  <c r="XDD73" i="9"/>
  <c r="XDH73" i="9"/>
  <c r="XDL73" i="9"/>
  <c r="XDP73" i="9"/>
  <c r="XDT73" i="9"/>
  <c r="XDX73" i="9"/>
  <c r="XEB73" i="9"/>
  <c r="XEF73" i="9"/>
  <c r="XEJ73" i="9"/>
  <c r="XEN73" i="9"/>
  <c r="XER73" i="9"/>
  <c r="XEV73" i="9"/>
  <c r="XEZ73" i="9"/>
  <c r="XFD73" i="9"/>
  <c r="WWO73" i="9"/>
  <c r="XCS73" i="9"/>
  <c r="XDM73" i="9"/>
  <c r="XDU73" i="9"/>
  <c r="XEC73" i="9"/>
  <c r="XEK73" i="9"/>
  <c r="XEO73" i="9"/>
  <c r="XEW73" i="9"/>
  <c r="GCT73" i="9"/>
  <c r="QMM73" i="9"/>
  <c r="SBC73" i="9"/>
  <c r="SIQ73" i="9"/>
  <c r="SLC73" i="9"/>
  <c r="SNO73" i="9"/>
  <c r="SPF73" i="9"/>
  <c r="SQQ73" i="9"/>
  <c r="SRL73" i="9"/>
  <c r="SSH73" i="9"/>
  <c r="STC73" i="9"/>
  <c r="STX73" i="9"/>
  <c r="SUT73" i="9"/>
  <c r="SVO73" i="9"/>
  <c r="SWJ73" i="9"/>
  <c r="SXC73" i="9"/>
  <c r="SXS73" i="9"/>
  <c r="SYI73" i="9"/>
  <c r="SYY73" i="9"/>
  <c r="SZO73" i="9"/>
  <c r="TAE73" i="9"/>
  <c r="TAU73" i="9"/>
  <c r="TBK73" i="9"/>
  <c r="TCA73" i="9"/>
  <c r="TCQ73" i="9"/>
  <c r="TDG73" i="9"/>
  <c r="TDW73" i="9"/>
  <c r="TEM73" i="9"/>
  <c r="TFC73" i="9"/>
  <c r="TFS73" i="9"/>
  <c r="TGI73" i="9"/>
  <c r="TGY73" i="9"/>
  <c r="THO73" i="9"/>
  <c r="TIE73" i="9"/>
  <c r="TIU73" i="9"/>
  <c r="TJK73" i="9"/>
  <c r="TKA73" i="9"/>
  <c r="TKQ73" i="9"/>
  <c r="TLG73" i="9"/>
  <c r="TLW73" i="9"/>
  <c r="TMM73" i="9"/>
  <c r="TNC73" i="9"/>
  <c r="TNS73" i="9"/>
  <c r="TOI73" i="9"/>
  <c r="TOY73" i="9"/>
  <c r="TPO73" i="9"/>
  <c r="TQE73" i="9"/>
  <c r="TQU73" i="9"/>
  <c r="TRK73" i="9"/>
  <c r="TSA73" i="9"/>
  <c r="TSQ73" i="9"/>
  <c r="TTG73" i="9"/>
  <c r="TTW73" i="9"/>
  <c r="TUM73" i="9"/>
  <c r="TVC73" i="9"/>
  <c r="TVS73" i="9"/>
  <c r="TWI73" i="9"/>
  <c r="TWY73" i="9"/>
  <c r="TXO73" i="9"/>
  <c r="TYE73" i="9"/>
  <c r="TYU73" i="9"/>
  <c r="TZK73" i="9"/>
  <c r="UAA73" i="9"/>
  <c r="UAQ73" i="9"/>
  <c r="UBG73" i="9"/>
  <c r="UBW73" i="9"/>
  <c r="UCM73" i="9"/>
  <c r="UDC73" i="9"/>
  <c r="UDS73" i="9"/>
  <c r="UEI73" i="9"/>
  <c r="UEY73" i="9"/>
  <c r="UFO73" i="9"/>
  <c r="UGE73" i="9"/>
  <c r="UGU73" i="9"/>
  <c r="UHK73" i="9"/>
  <c r="UIA73" i="9"/>
  <c r="UIQ73" i="9"/>
  <c r="UJG73" i="9"/>
  <c r="UJW73" i="9"/>
  <c r="UKM73" i="9"/>
  <c r="ULC73" i="9"/>
  <c r="ULS73" i="9"/>
  <c r="UMI73" i="9"/>
  <c r="UMY73" i="9"/>
  <c r="UNO73" i="9"/>
  <c r="UOE73" i="9"/>
  <c r="UOM73" i="9"/>
  <c r="UOU73" i="9"/>
  <c r="UPC73" i="9"/>
  <c r="UPK73" i="9"/>
  <c r="UPS73" i="9"/>
  <c r="UQA73" i="9"/>
  <c r="UQI73" i="9"/>
  <c r="UQQ73" i="9"/>
  <c r="UQY73" i="9"/>
  <c r="URG73" i="9"/>
  <c r="URO73" i="9"/>
  <c r="URW73" i="9"/>
  <c r="USE73" i="9"/>
  <c r="USM73" i="9"/>
  <c r="USU73" i="9"/>
  <c r="UTC73" i="9"/>
  <c r="UTK73" i="9"/>
  <c r="UTS73" i="9"/>
  <c r="UUA73" i="9"/>
  <c r="UUI73" i="9"/>
  <c r="UUQ73" i="9"/>
  <c r="UUY73" i="9"/>
  <c r="UVG73" i="9"/>
  <c r="UVO73" i="9"/>
  <c r="UVW73" i="9"/>
  <c r="UWE73" i="9"/>
  <c r="UWM73" i="9"/>
  <c r="UWU73" i="9"/>
  <c r="UXC73" i="9"/>
  <c r="UXK73" i="9"/>
  <c r="UXS73" i="9"/>
  <c r="UYA73" i="9"/>
  <c r="UYI73" i="9"/>
  <c r="UYQ73" i="9"/>
  <c r="UYY73" i="9"/>
  <c r="UZG73" i="9"/>
  <c r="UZO73" i="9"/>
  <c r="UZW73" i="9"/>
  <c r="VAE73" i="9"/>
  <c r="VAM73" i="9"/>
  <c r="VAU73" i="9"/>
  <c r="VBC73" i="9"/>
  <c r="VBK73" i="9"/>
  <c r="VBS73" i="9"/>
  <c r="VCA73" i="9"/>
  <c r="VCI73" i="9"/>
  <c r="VCQ73" i="9"/>
  <c r="VCY73" i="9"/>
  <c r="VDG73" i="9"/>
  <c r="VDO73" i="9"/>
  <c r="VDW73" i="9"/>
  <c r="VEE73" i="9"/>
  <c r="VEM73" i="9"/>
  <c r="VEU73" i="9"/>
  <c r="VFC73" i="9"/>
  <c r="VFK73" i="9"/>
  <c r="VFS73" i="9"/>
  <c r="VGA73" i="9"/>
  <c r="VGI73" i="9"/>
  <c r="VGQ73" i="9"/>
  <c r="VGY73" i="9"/>
  <c r="VHG73" i="9"/>
  <c r="VHO73" i="9"/>
  <c r="VHW73" i="9"/>
  <c r="VIE73" i="9"/>
  <c r="VIM73" i="9"/>
  <c r="VIU73" i="9"/>
  <c r="VJC73" i="9"/>
  <c r="VJK73" i="9"/>
  <c r="VJS73" i="9"/>
  <c r="VKA73" i="9"/>
  <c r="VKI73" i="9"/>
  <c r="VKQ73" i="9"/>
  <c r="VKY73" i="9"/>
  <c r="VLG73" i="9"/>
  <c r="VLO73" i="9"/>
  <c r="VLW73" i="9"/>
  <c r="VME73" i="9"/>
  <c r="VMM73" i="9"/>
  <c r="VMU73" i="9"/>
  <c r="VNC73" i="9"/>
  <c r="VNK73" i="9"/>
  <c r="VNS73" i="9"/>
  <c r="VOA73" i="9"/>
  <c r="VOI73" i="9"/>
  <c r="VOQ73" i="9"/>
  <c r="VOY73" i="9"/>
  <c r="VPG73" i="9"/>
  <c r="VPO73" i="9"/>
  <c r="VPW73" i="9"/>
  <c r="VQE73" i="9"/>
  <c r="VQM73" i="9"/>
  <c r="VQU73" i="9"/>
  <c r="VRC73" i="9"/>
  <c r="VRK73" i="9"/>
  <c r="VRS73" i="9"/>
  <c r="VSA73" i="9"/>
  <c r="VSI73" i="9"/>
  <c r="VSQ73" i="9"/>
  <c r="VSY73" i="9"/>
  <c r="VTG73" i="9"/>
  <c r="VTO73" i="9"/>
  <c r="VTW73" i="9"/>
  <c r="VUE73" i="9"/>
  <c r="VUM73" i="9"/>
  <c r="VUU73" i="9"/>
  <c r="VVC73" i="9"/>
  <c r="VVK73" i="9"/>
  <c r="VVS73" i="9"/>
  <c r="VWA73" i="9"/>
  <c r="VWI73" i="9"/>
  <c r="VWQ73" i="9"/>
  <c r="VWY73" i="9"/>
  <c r="VXG73" i="9"/>
  <c r="VXO73" i="9"/>
  <c r="VXW73" i="9"/>
  <c r="VYE73" i="9"/>
  <c r="VYM73" i="9"/>
  <c r="VYU73" i="9"/>
  <c r="VZC73" i="9"/>
  <c r="VZK73" i="9"/>
  <c r="VZS73" i="9"/>
  <c r="WAA73" i="9"/>
  <c r="WAI73" i="9"/>
  <c r="WAQ73" i="9"/>
  <c r="WAY73" i="9"/>
  <c r="WBG73" i="9"/>
  <c r="WBO73" i="9"/>
  <c r="WBW73" i="9"/>
  <c r="WCE73" i="9"/>
  <c r="WCM73" i="9"/>
  <c r="WCU73" i="9"/>
  <c r="WDC73" i="9"/>
  <c r="WDK73" i="9"/>
  <c r="WDS73" i="9"/>
  <c r="WEA73" i="9"/>
  <c r="WEI73" i="9"/>
  <c r="WEQ73" i="9"/>
  <c r="WEY73" i="9"/>
  <c r="WFK73" i="9"/>
  <c r="WFW73" i="9"/>
  <c r="WGE73" i="9"/>
  <c r="WGM73" i="9"/>
  <c r="WGU73" i="9"/>
  <c r="WHC73" i="9"/>
  <c r="WHK73" i="9"/>
  <c r="WHS73" i="9"/>
  <c r="WIA73" i="9"/>
  <c r="WII73" i="9"/>
  <c r="WIQ73" i="9"/>
  <c r="WIY73" i="9"/>
  <c r="WJG73" i="9"/>
  <c r="WJO73" i="9"/>
  <c r="WJW73" i="9"/>
  <c r="WKE73" i="9"/>
  <c r="WKM73" i="9"/>
  <c r="WKU73" i="9"/>
  <c r="WLC73" i="9"/>
  <c r="WLK73" i="9"/>
  <c r="WLS73" i="9"/>
  <c r="WMA73" i="9"/>
  <c r="WMI73" i="9"/>
  <c r="WMQ73" i="9"/>
  <c r="WMY73" i="9"/>
  <c r="WNG73" i="9"/>
  <c r="WNO73" i="9"/>
  <c r="WNW73" i="9"/>
  <c r="WOE73" i="9"/>
  <c r="WOM73" i="9"/>
  <c r="WOU73" i="9"/>
  <c r="WPC73" i="9"/>
  <c r="WPK73" i="9"/>
  <c r="WPS73" i="9"/>
  <c r="WQA73" i="9"/>
  <c r="WQI73" i="9"/>
  <c r="WQU73" i="9"/>
  <c r="WRC73" i="9"/>
  <c r="WRK73" i="9"/>
  <c r="WRS73" i="9"/>
  <c r="WSA73" i="9"/>
  <c r="WSI73" i="9"/>
  <c r="WSQ73" i="9"/>
  <c r="WSY73" i="9"/>
  <c r="WTG73" i="9"/>
  <c r="WTO73" i="9"/>
  <c r="WTW73" i="9"/>
  <c r="WUE73" i="9"/>
  <c r="WUM73" i="9"/>
  <c r="WUU73" i="9"/>
  <c r="WVC73" i="9"/>
  <c r="WVK73" i="9"/>
  <c r="WVS73" i="9"/>
  <c r="WWA73" i="9"/>
  <c r="WWI73" i="9"/>
  <c r="WWQ73" i="9"/>
  <c r="WWY73" i="9"/>
  <c r="WXG73" i="9"/>
  <c r="WXO73" i="9"/>
  <c r="WXW73" i="9"/>
  <c r="WYE73" i="9"/>
  <c r="WYM73" i="9"/>
  <c r="WYU73" i="9"/>
  <c r="WZC73" i="9"/>
  <c r="WZK73" i="9"/>
  <c r="WZS73" i="9"/>
  <c r="XAA73" i="9"/>
  <c r="XAI73" i="9"/>
  <c r="XAQ73" i="9"/>
  <c r="XAY73" i="9"/>
  <c r="XBG73" i="9"/>
  <c r="XBO73" i="9"/>
  <c r="XBW73" i="9"/>
  <c r="XCE73" i="9"/>
  <c r="XCM73" i="9"/>
  <c r="XCU73" i="9"/>
  <c r="XDC73" i="9"/>
  <c r="XDK73" i="9"/>
  <c r="XDS73" i="9"/>
  <c r="XEA73" i="9"/>
  <c r="XEI73" i="9"/>
  <c r="XEQ73" i="9"/>
  <c r="XEY73" i="9"/>
  <c r="EQT73" i="9"/>
  <c r="FVC73" i="9"/>
  <c r="GHR73" i="9"/>
  <c r="GRN73" i="9"/>
  <c r="HBJ73" i="9"/>
  <c r="HIR73" i="9"/>
  <c r="HPG73" i="9"/>
  <c r="HVV73" i="9"/>
  <c r="ICJ73" i="9"/>
  <c r="IIY73" i="9"/>
  <c r="IPN73" i="9"/>
  <c r="IVE73" i="9"/>
  <c r="JAC73" i="9"/>
  <c r="JFA73" i="9"/>
  <c r="JJY73" i="9"/>
  <c r="JOQ73" i="9"/>
  <c r="JRX73" i="9"/>
  <c r="JUY73" i="9"/>
  <c r="JXD73" i="9"/>
  <c r="JZH73" i="9"/>
  <c r="KBM73" i="9"/>
  <c r="KDS73" i="9"/>
  <c r="KFW73" i="9"/>
  <c r="KIB73" i="9"/>
  <c r="KKG73" i="9"/>
  <c r="KMK73" i="9"/>
  <c r="KOQ73" i="9"/>
  <c r="KQV73" i="9"/>
  <c r="KSP73" i="9"/>
  <c r="KUG73" i="9"/>
  <c r="KVX73" i="9"/>
  <c r="KXN73" i="9"/>
  <c r="KZE73" i="9"/>
  <c r="LAV73" i="9"/>
  <c r="LCL73" i="9"/>
  <c r="LEC73" i="9"/>
  <c r="LFT73" i="9"/>
  <c r="LHJ73" i="9"/>
  <c r="LJA73" i="9"/>
  <c r="LKR73" i="9"/>
  <c r="LMH73" i="9"/>
  <c r="LNY73" i="9"/>
  <c r="LPP73" i="9"/>
  <c r="LRF73" i="9"/>
  <c r="LSW73" i="9"/>
  <c r="LUN73" i="9"/>
  <c r="LWD73" i="9"/>
  <c r="LXU73" i="9"/>
  <c r="LZL73" i="9"/>
  <c r="MBB73" i="9"/>
  <c r="MCS73" i="9"/>
  <c r="MEJ73" i="9"/>
  <c r="MFZ73" i="9"/>
  <c r="MHQ73" i="9"/>
  <c r="MJH73" i="9"/>
  <c r="MKX73" i="9"/>
  <c r="MMO73" i="9"/>
  <c r="MOF73" i="9"/>
  <c r="MPV73" i="9"/>
  <c r="MRM73" i="9"/>
  <c r="MTD73" i="9"/>
  <c r="MUT73" i="9"/>
  <c r="MWK73" i="9"/>
  <c r="MYB73" i="9"/>
  <c r="MZR73" i="9"/>
  <c r="NBI73" i="9"/>
  <c r="NCZ73" i="9"/>
  <c r="NEP73" i="9"/>
  <c r="NGG73" i="9"/>
  <c r="NHX73" i="9"/>
  <c r="NJN73" i="9"/>
  <c r="NLE73" i="9"/>
  <c r="NMV73" i="9"/>
  <c r="NOL73" i="9"/>
  <c r="NQC73" i="9"/>
  <c r="NRT73" i="9"/>
  <c r="NTJ73" i="9"/>
  <c r="NVA73" i="9"/>
  <c r="NWR73" i="9"/>
  <c r="NYH73" i="9"/>
  <c r="NZY73" i="9"/>
  <c r="OBP73" i="9"/>
  <c r="ODF73" i="9"/>
  <c r="OEW73" i="9"/>
  <c r="OGN73" i="9"/>
  <c r="OID73" i="9"/>
  <c r="OJU73" i="9"/>
  <c r="OLL73" i="9"/>
  <c r="ONB73" i="9"/>
  <c r="OOS73" i="9"/>
  <c r="OQJ73" i="9"/>
  <c r="ORZ73" i="9"/>
  <c r="OTQ73" i="9"/>
  <c r="OVH73" i="9"/>
  <c r="OWX73" i="9"/>
  <c r="OYO73" i="9"/>
  <c r="PAF73" i="9"/>
  <c r="PBV73" i="9"/>
  <c r="PDM73" i="9"/>
  <c r="PFD73" i="9"/>
  <c r="PGT73" i="9"/>
  <c r="PIK73" i="9"/>
  <c r="PKB73" i="9"/>
  <c r="PLR73" i="9"/>
  <c r="PNI73" i="9"/>
  <c r="POZ73" i="9"/>
  <c r="PQP73" i="9"/>
  <c r="PSG73" i="9"/>
  <c r="PTX73" i="9"/>
  <c r="PVN73" i="9"/>
  <c r="PXE73" i="9"/>
  <c r="PYV73" i="9"/>
  <c r="QAL73" i="9"/>
  <c r="QCC73" i="9"/>
  <c r="QDT73" i="9"/>
  <c r="QFJ73" i="9"/>
  <c r="QHA73" i="9"/>
  <c r="QIR73" i="9"/>
  <c r="QKH73" i="9"/>
  <c r="QLW73" i="9"/>
  <c r="QNC73" i="9"/>
  <c r="QOI73" i="9"/>
  <c r="QPO73" i="9"/>
  <c r="QQU73" i="9"/>
  <c r="QSA73" i="9"/>
  <c r="QTG73" i="9"/>
  <c r="QUM73" i="9"/>
  <c r="QVS73" i="9"/>
  <c r="QWY73" i="9"/>
  <c r="QYE73" i="9"/>
  <c r="QZK73" i="9"/>
  <c r="RAQ73" i="9"/>
  <c r="RBW73" i="9"/>
  <c r="RDC73" i="9"/>
  <c r="REI73" i="9"/>
  <c r="RFO73" i="9"/>
  <c r="RGU73" i="9"/>
  <c r="RIA73" i="9"/>
  <c r="RJG73" i="9"/>
  <c r="RKM73" i="9"/>
  <c r="RLS73" i="9"/>
  <c r="RMY73" i="9"/>
  <c r="ROE73" i="9"/>
  <c r="RPK73" i="9"/>
  <c r="RQQ73" i="9"/>
  <c r="RRW73" i="9"/>
  <c r="RTC73" i="9"/>
  <c r="RUI73" i="9"/>
  <c r="RVO73" i="9"/>
  <c r="RWU73" i="9"/>
  <c r="RYA73" i="9"/>
  <c r="RZG73" i="9"/>
  <c r="SAM73" i="9"/>
  <c r="SBS73" i="9"/>
  <c r="SCY73" i="9"/>
  <c r="SED73" i="9"/>
  <c r="SEY73" i="9"/>
  <c r="SFT73" i="9"/>
  <c r="SGP73" i="9"/>
  <c r="SHK73" i="9"/>
  <c r="SIF73" i="9"/>
  <c r="SJB73" i="9"/>
  <c r="SJW73" i="9"/>
  <c r="SKR73" i="9"/>
  <c r="SLN73" i="9"/>
  <c r="SMI73" i="9"/>
  <c r="SND73" i="9"/>
  <c r="SNZ73" i="9"/>
  <c r="SOU73" i="9"/>
  <c r="SPP73" i="9"/>
  <c r="SQL73" i="9"/>
  <c r="SQV73" i="9"/>
  <c r="SRG73" i="9"/>
  <c r="SRR73" i="9"/>
  <c r="SSB73" i="9"/>
  <c r="SSM73" i="9"/>
  <c r="SSX73" i="9"/>
  <c r="STH73" i="9"/>
  <c r="STS73" i="9"/>
  <c r="SUD73" i="9"/>
  <c r="SUN73" i="9"/>
  <c r="SUY73" i="9"/>
  <c r="SVJ73" i="9"/>
  <c r="SVT73" i="9"/>
  <c r="SWE73" i="9"/>
  <c r="SWP73" i="9"/>
  <c r="SWY73" i="9"/>
  <c r="SXG73" i="9"/>
  <c r="SXO73" i="9"/>
  <c r="SXW73" i="9"/>
  <c r="SYE73" i="9"/>
  <c r="SYM73" i="9"/>
  <c r="SYU73" i="9"/>
  <c r="SZC73" i="9"/>
  <c r="SZK73" i="9"/>
  <c r="SZS73" i="9"/>
  <c r="TAA73" i="9"/>
  <c r="TAI73" i="9"/>
  <c r="TAQ73" i="9"/>
  <c r="TAY73" i="9"/>
  <c r="TBG73" i="9"/>
  <c r="TBO73" i="9"/>
  <c r="TBW73" i="9"/>
  <c r="TCE73" i="9"/>
  <c r="TCM73" i="9"/>
  <c r="TCU73" i="9"/>
  <c r="TDC73" i="9"/>
  <c r="TDK73" i="9"/>
  <c r="TDS73" i="9"/>
  <c r="TEA73" i="9"/>
  <c r="TEI73" i="9"/>
  <c r="TEQ73" i="9"/>
  <c r="TEY73" i="9"/>
  <c r="TFG73" i="9"/>
  <c r="TFO73" i="9"/>
  <c r="TFW73" i="9"/>
  <c r="TGE73" i="9"/>
  <c r="TGM73" i="9"/>
  <c r="TGU73" i="9"/>
  <c r="THC73" i="9"/>
  <c r="THK73" i="9"/>
  <c r="THS73" i="9"/>
  <c r="TIA73" i="9"/>
  <c r="TII73" i="9"/>
  <c r="TIQ73" i="9"/>
  <c r="TIY73" i="9"/>
  <c r="TJG73" i="9"/>
  <c r="TJO73" i="9"/>
  <c r="TJW73" i="9"/>
  <c r="TKE73" i="9"/>
  <c r="TKM73" i="9"/>
  <c r="TKU73" i="9"/>
  <c r="TLC73" i="9"/>
  <c r="TLK73" i="9"/>
  <c r="TLS73" i="9"/>
  <c r="TMA73" i="9"/>
  <c r="TMI73" i="9"/>
  <c r="TMQ73" i="9"/>
  <c r="TMY73" i="9"/>
  <c r="TNG73" i="9"/>
  <c r="TNO73" i="9"/>
  <c r="TNW73" i="9"/>
  <c r="TOE73" i="9"/>
  <c r="TOM73" i="9"/>
  <c r="TOU73" i="9"/>
  <c r="TPC73" i="9"/>
  <c r="TPK73" i="9"/>
  <c r="TPS73" i="9"/>
  <c r="TQA73" i="9"/>
  <c r="TQI73" i="9"/>
  <c r="TQQ73" i="9"/>
  <c r="TQY73" i="9"/>
  <c r="TRG73" i="9"/>
  <c r="TRO73" i="9"/>
  <c r="TRW73" i="9"/>
  <c r="TSE73" i="9"/>
  <c r="TSM73" i="9"/>
  <c r="TSU73" i="9"/>
  <c r="TTC73" i="9"/>
  <c r="TTK73" i="9"/>
  <c r="TTS73" i="9"/>
  <c r="TUA73" i="9"/>
  <c r="TUI73" i="9"/>
  <c r="TUQ73" i="9"/>
  <c r="TUY73" i="9"/>
  <c r="TVG73" i="9"/>
  <c r="TVO73" i="9"/>
  <c r="TVW73" i="9"/>
  <c r="TWE73" i="9"/>
  <c r="TWM73" i="9"/>
  <c r="TWU73" i="9"/>
  <c r="TXC73" i="9"/>
  <c r="TXK73" i="9"/>
  <c r="TXS73" i="9"/>
  <c r="TYA73" i="9"/>
  <c r="TYI73" i="9"/>
  <c r="TYQ73" i="9"/>
  <c r="TYY73" i="9"/>
  <c r="TZG73" i="9"/>
  <c r="TZO73" i="9"/>
  <c r="TZW73" i="9"/>
  <c r="UAE73" i="9"/>
  <c r="UAM73" i="9"/>
  <c r="UAU73" i="9"/>
  <c r="UBC73" i="9"/>
  <c r="UBK73" i="9"/>
  <c r="UBS73" i="9"/>
  <c r="UCA73" i="9"/>
  <c r="UCI73" i="9"/>
  <c r="UCQ73" i="9"/>
  <c r="UCY73" i="9"/>
  <c r="UDG73" i="9"/>
  <c r="UDO73" i="9"/>
  <c r="UDW73" i="9"/>
  <c r="UEE73" i="9"/>
  <c r="UEM73" i="9"/>
  <c r="UEU73" i="9"/>
  <c r="UFC73" i="9"/>
  <c r="UFK73" i="9"/>
  <c r="UFS73" i="9"/>
  <c r="UGA73" i="9"/>
  <c r="UGI73" i="9"/>
  <c r="UGQ73" i="9"/>
  <c r="UGY73" i="9"/>
  <c r="UHG73" i="9"/>
  <c r="UHO73" i="9"/>
  <c r="UHW73" i="9"/>
  <c r="UIE73" i="9"/>
  <c r="UIM73" i="9"/>
  <c r="UIU73" i="9"/>
  <c r="UJC73" i="9"/>
  <c r="UJK73" i="9"/>
  <c r="UJS73" i="9"/>
  <c r="UKA73" i="9"/>
  <c r="UKI73" i="9"/>
  <c r="UKQ73" i="9"/>
  <c r="UKY73" i="9"/>
  <c r="ULG73" i="9"/>
  <c r="ULO73" i="9"/>
  <c r="ULW73" i="9"/>
  <c r="UME73" i="9"/>
  <c r="UMM73" i="9"/>
  <c r="UMU73" i="9"/>
  <c r="UNC73" i="9"/>
  <c r="UNK73" i="9"/>
  <c r="UNS73" i="9"/>
  <c r="UOA73" i="9"/>
  <c r="UOG73" i="9"/>
  <c r="UOK73" i="9"/>
  <c r="UOO73" i="9"/>
  <c r="UOS73" i="9"/>
  <c r="UOW73" i="9"/>
  <c r="UPA73" i="9"/>
  <c r="UPE73" i="9"/>
  <c r="UPI73" i="9"/>
  <c r="UPM73" i="9"/>
  <c r="UPQ73" i="9"/>
  <c r="UPU73" i="9"/>
  <c r="UPY73" i="9"/>
  <c r="UQC73" i="9"/>
  <c r="UQG73" i="9"/>
  <c r="UQK73" i="9"/>
  <c r="UQO73" i="9"/>
  <c r="UQS73" i="9"/>
  <c r="UQW73" i="9"/>
  <c r="URA73" i="9"/>
  <c r="URE73" i="9"/>
  <c r="URI73" i="9"/>
  <c r="URM73" i="9"/>
  <c r="URQ73" i="9"/>
  <c r="URU73" i="9"/>
  <c r="URY73" i="9"/>
  <c r="USC73" i="9"/>
  <c r="USG73" i="9"/>
  <c r="USK73" i="9"/>
  <c r="USO73" i="9"/>
  <c r="USS73" i="9"/>
  <c r="USW73" i="9"/>
  <c r="UTA73" i="9"/>
  <c r="UTE73" i="9"/>
  <c r="UTI73" i="9"/>
  <c r="UTM73" i="9"/>
  <c r="UTQ73" i="9"/>
  <c r="UTU73" i="9"/>
  <c r="UTY73" i="9"/>
  <c r="UUC73" i="9"/>
  <c r="UUG73" i="9"/>
  <c r="UUK73" i="9"/>
  <c r="UUO73" i="9"/>
  <c r="UUS73" i="9"/>
  <c r="UUW73" i="9"/>
  <c r="UVA73" i="9"/>
  <c r="UVE73" i="9"/>
  <c r="UVI73" i="9"/>
  <c r="UVM73" i="9"/>
  <c r="UVQ73" i="9"/>
  <c r="UVU73" i="9"/>
  <c r="UVY73" i="9"/>
  <c r="UWC73" i="9"/>
  <c r="UWG73" i="9"/>
  <c r="UWK73" i="9"/>
  <c r="UWO73" i="9"/>
  <c r="UWS73" i="9"/>
  <c r="UWW73" i="9"/>
  <c r="UXA73" i="9"/>
  <c r="UXE73" i="9"/>
  <c r="UXI73" i="9"/>
  <c r="UXM73" i="9"/>
  <c r="UXQ73" i="9"/>
  <c r="UXU73" i="9"/>
  <c r="UXY73" i="9"/>
  <c r="UYC73" i="9"/>
  <c r="UYG73" i="9"/>
  <c r="UYK73" i="9"/>
  <c r="UYO73" i="9"/>
  <c r="UYS73" i="9"/>
  <c r="UYW73" i="9"/>
  <c r="UZA73" i="9"/>
  <c r="UZE73" i="9"/>
  <c r="UZI73" i="9"/>
  <c r="UZM73" i="9"/>
  <c r="UZQ73" i="9"/>
  <c r="UZU73" i="9"/>
  <c r="UZY73" i="9"/>
  <c r="VAC73" i="9"/>
  <c r="VAG73" i="9"/>
  <c r="VAK73" i="9"/>
  <c r="VAO73" i="9"/>
  <c r="VAS73" i="9"/>
  <c r="VAW73" i="9"/>
  <c r="VBA73" i="9"/>
  <c r="VBE73" i="9"/>
  <c r="VBI73" i="9"/>
  <c r="VBM73" i="9"/>
  <c r="VBQ73" i="9"/>
  <c r="VBU73" i="9"/>
  <c r="VBY73" i="9"/>
  <c r="VCC73" i="9"/>
  <c r="VCG73" i="9"/>
  <c r="VCK73" i="9"/>
  <c r="VCO73" i="9"/>
  <c r="VCS73" i="9"/>
  <c r="VCW73" i="9"/>
  <c r="VDA73" i="9"/>
  <c r="VDE73" i="9"/>
  <c r="VDI73" i="9"/>
  <c r="VDM73" i="9"/>
  <c r="VDQ73" i="9"/>
  <c r="VDU73" i="9"/>
  <c r="VDY73" i="9"/>
  <c r="VEC73" i="9"/>
  <c r="VEG73" i="9"/>
  <c r="VEK73" i="9"/>
  <c r="VEO73" i="9"/>
  <c r="VES73" i="9"/>
  <c r="VEW73" i="9"/>
  <c r="VFA73" i="9"/>
  <c r="VFE73" i="9"/>
  <c r="VFI73" i="9"/>
  <c r="VFM73" i="9"/>
  <c r="VFQ73" i="9"/>
  <c r="VFU73" i="9"/>
  <c r="VFY73" i="9"/>
  <c r="VGC73" i="9"/>
  <c r="VGG73" i="9"/>
  <c r="VGK73" i="9"/>
  <c r="VGO73" i="9"/>
  <c r="VGS73" i="9"/>
  <c r="VGW73" i="9"/>
  <c r="VHA73" i="9"/>
  <c r="VHE73" i="9"/>
  <c r="VHI73" i="9"/>
  <c r="VHM73" i="9"/>
  <c r="VHQ73" i="9"/>
  <c r="VHU73" i="9"/>
  <c r="VHY73" i="9"/>
  <c r="VIC73" i="9"/>
  <c r="VIG73" i="9"/>
  <c r="VIK73" i="9"/>
  <c r="VIO73" i="9"/>
  <c r="VIS73" i="9"/>
  <c r="VIW73" i="9"/>
  <c r="VJA73" i="9"/>
  <c r="VJE73" i="9"/>
  <c r="VJI73" i="9"/>
  <c r="VJM73" i="9"/>
  <c r="VJQ73" i="9"/>
  <c r="VJU73" i="9"/>
  <c r="VJY73" i="9"/>
  <c r="VKC73" i="9"/>
  <c r="VKG73" i="9"/>
  <c r="VKK73" i="9"/>
  <c r="VKO73" i="9"/>
  <c r="VKS73" i="9"/>
  <c r="VKW73" i="9"/>
  <c r="VLA73" i="9"/>
  <c r="VLE73" i="9"/>
  <c r="VLI73" i="9"/>
  <c r="VLM73" i="9"/>
  <c r="VLQ73" i="9"/>
  <c r="VLU73" i="9"/>
  <c r="VLY73" i="9"/>
  <c r="VMC73" i="9"/>
  <c r="VMG73" i="9"/>
  <c r="VMK73" i="9"/>
  <c r="VMO73" i="9"/>
  <c r="VMS73" i="9"/>
  <c r="VMW73" i="9"/>
  <c r="VNA73" i="9"/>
  <c r="VNE73" i="9"/>
  <c r="VNI73" i="9"/>
  <c r="VNM73" i="9"/>
  <c r="VNQ73" i="9"/>
  <c r="VNU73" i="9"/>
  <c r="VNY73" i="9"/>
  <c r="VOC73" i="9"/>
  <c r="VOG73" i="9"/>
  <c r="VOK73" i="9"/>
  <c r="VOO73" i="9"/>
  <c r="VOS73" i="9"/>
  <c r="VOW73" i="9"/>
  <c r="VPA73" i="9"/>
  <c r="VPE73" i="9"/>
  <c r="VPI73" i="9"/>
  <c r="VPM73" i="9"/>
  <c r="VPQ73" i="9"/>
  <c r="VPU73" i="9"/>
  <c r="VPY73" i="9"/>
  <c r="VQC73" i="9"/>
  <c r="VQG73" i="9"/>
  <c r="VQK73" i="9"/>
  <c r="VQO73" i="9"/>
  <c r="VQS73" i="9"/>
  <c r="VQW73" i="9"/>
  <c r="VRA73" i="9"/>
  <c r="VRE73" i="9"/>
  <c r="VRI73" i="9"/>
  <c r="VRM73" i="9"/>
  <c r="VRQ73" i="9"/>
  <c r="VRU73" i="9"/>
  <c r="VRY73" i="9"/>
  <c r="VSC73" i="9"/>
  <c r="VSG73" i="9"/>
  <c r="VSK73" i="9"/>
  <c r="VSO73" i="9"/>
  <c r="VSS73" i="9"/>
  <c r="VSW73" i="9"/>
  <c r="VTA73" i="9"/>
  <c r="VTE73" i="9"/>
  <c r="VTI73" i="9"/>
  <c r="VTM73" i="9"/>
  <c r="VTQ73" i="9"/>
  <c r="VTU73" i="9"/>
  <c r="VTY73" i="9"/>
  <c r="VUC73" i="9"/>
  <c r="VUG73" i="9"/>
  <c r="VUK73" i="9"/>
  <c r="VUO73" i="9"/>
  <c r="VUS73" i="9"/>
  <c r="VUW73" i="9"/>
  <c r="VVA73" i="9"/>
  <c r="VVE73" i="9"/>
  <c r="VVI73" i="9"/>
  <c r="VVM73" i="9"/>
  <c r="VVQ73" i="9"/>
  <c r="VVU73" i="9"/>
  <c r="VVY73" i="9"/>
  <c r="VWC73" i="9"/>
  <c r="VWG73" i="9"/>
  <c r="VWK73" i="9"/>
  <c r="VWO73" i="9"/>
  <c r="VWS73" i="9"/>
  <c r="VWW73" i="9"/>
  <c r="VXA73" i="9"/>
  <c r="VXE73" i="9"/>
  <c r="VXI73" i="9"/>
  <c r="VXM73" i="9"/>
  <c r="VXQ73" i="9"/>
  <c r="VXU73" i="9"/>
  <c r="VXY73" i="9"/>
  <c r="VYC73" i="9"/>
  <c r="VYG73" i="9"/>
  <c r="VYK73" i="9"/>
  <c r="VYO73" i="9"/>
  <c r="VYS73" i="9"/>
  <c r="VYW73" i="9"/>
  <c r="VZA73" i="9"/>
  <c r="VZE73" i="9"/>
  <c r="VZI73" i="9"/>
  <c r="VZM73" i="9"/>
  <c r="VZQ73" i="9"/>
  <c r="VZU73" i="9"/>
  <c r="VZY73" i="9"/>
  <c r="WAC73" i="9"/>
  <c r="WAG73" i="9"/>
  <c r="WAK73" i="9"/>
  <c r="WAO73" i="9"/>
  <c r="WAS73" i="9"/>
  <c r="WAW73" i="9"/>
  <c r="WBA73" i="9"/>
  <c r="WBE73" i="9"/>
  <c r="WBI73" i="9"/>
  <c r="WBM73" i="9"/>
  <c r="WBQ73" i="9"/>
  <c r="WBU73" i="9"/>
  <c r="WBY73" i="9"/>
  <c r="WCC73" i="9"/>
  <c r="WCG73" i="9"/>
  <c r="WCK73" i="9"/>
  <c r="WCO73" i="9"/>
  <c r="WCS73" i="9"/>
  <c r="WCW73" i="9"/>
  <c r="WDA73" i="9"/>
  <c r="WDE73" i="9"/>
  <c r="WDI73" i="9"/>
  <c r="WDM73" i="9"/>
  <c r="WDQ73" i="9"/>
  <c r="WDU73" i="9"/>
  <c r="WDY73" i="9"/>
  <c r="WEC73" i="9"/>
  <c r="WEG73" i="9"/>
  <c r="WEK73" i="9"/>
  <c r="WEO73" i="9"/>
  <c r="WES73" i="9"/>
  <c r="WEW73" i="9"/>
  <c r="WFA73" i="9"/>
  <c r="WFE73" i="9"/>
  <c r="WFI73" i="9"/>
  <c r="WFM73" i="9"/>
  <c r="WFQ73" i="9"/>
  <c r="WFU73" i="9"/>
  <c r="WFY73" i="9"/>
  <c r="WGC73" i="9"/>
  <c r="WGG73" i="9"/>
  <c r="WGK73" i="9"/>
  <c r="WGO73" i="9"/>
  <c r="WGS73" i="9"/>
  <c r="WGW73" i="9"/>
  <c r="WHA73" i="9"/>
  <c r="WHE73" i="9"/>
  <c r="WHI73" i="9"/>
  <c r="WHM73" i="9"/>
  <c r="WHQ73" i="9"/>
  <c r="WHU73" i="9"/>
  <c r="WHY73" i="9"/>
  <c r="WIC73" i="9"/>
  <c r="WIG73" i="9"/>
  <c r="WIK73" i="9"/>
  <c r="WIO73" i="9"/>
  <c r="WIS73" i="9"/>
  <c r="WIW73" i="9"/>
  <c r="WJA73" i="9"/>
  <c r="WJE73" i="9"/>
  <c r="WJI73" i="9"/>
  <c r="WJM73" i="9"/>
  <c r="WJQ73" i="9"/>
  <c r="WJU73" i="9"/>
  <c r="WJY73" i="9"/>
  <c r="WKC73" i="9"/>
  <c r="WKG73" i="9"/>
  <c r="WKK73" i="9"/>
  <c r="WKO73" i="9"/>
  <c r="WKS73" i="9"/>
  <c r="WKW73" i="9"/>
  <c r="WLA73" i="9"/>
  <c r="WLE73" i="9"/>
  <c r="WLI73" i="9"/>
  <c r="WLM73" i="9"/>
  <c r="WLQ73" i="9"/>
  <c r="WLU73" i="9"/>
  <c r="WLY73" i="9"/>
  <c r="WMC73" i="9"/>
  <c r="WMG73" i="9"/>
  <c r="WMK73" i="9"/>
  <c r="WMO73" i="9"/>
  <c r="WMS73" i="9"/>
  <c r="WMW73" i="9"/>
  <c r="WNA73" i="9"/>
  <c r="WNE73" i="9"/>
  <c r="WNI73" i="9"/>
  <c r="WNM73" i="9"/>
  <c r="WNQ73" i="9"/>
  <c r="WNU73" i="9"/>
  <c r="WNY73" i="9"/>
  <c r="WOC73" i="9"/>
  <c r="WOG73" i="9"/>
  <c r="WOK73" i="9"/>
  <c r="WOO73" i="9"/>
  <c r="WOS73" i="9"/>
  <c r="WOW73" i="9"/>
  <c r="WPA73" i="9"/>
  <c r="WPE73" i="9"/>
  <c r="WPI73" i="9"/>
  <c r="WPM73" i="9"/>
  <c r="WPQ73" i="9"/>
  <c r="WPU73" i="9"/>
  <c r="WPY73" i="9"/>
  <c r="WQC73" i="9"/>
  <c r="WQG73" i="9"/>
  <c r="WQK73" i="9"/>
  <c r="WQO73" i="9"/>
  <c r="WQS73" i="9"/>
  <c r="WQW73" i="9"/>
  <c r="WRA73" i="9"/>
  <c r="WRE73" i="9"/>
  <c r="WRI73" i="9"/>
  <c r="WRM73" i="9"/>
  <c r="WRQ73" i="9"/>
  <c r="WRU73" i="9"/>
  <c r="WRY73" i="9"/>
  <c r="WSC73" i="9"/>
  <c r="WSG73" i="9"/>
  <c r="WSK73" i="9"/>
  <c r="WSO73" i="9"/>
  <c r="WSS73" i="9"/>
  <c r="WSW73" i="9"/>
  <c r="WTA73" i="9"/>
  <c r="WTE73" i="9"/>
  <c r="WTI73" i="9"/>
  <c r="WTM73" i="9"/>
  <c r="WTQ73" i="9"/>
  <c r="WTU73" i="9"/>
  <c r="WTY73" i="9"/>
  <c r="WUC73" i="9"/>
  <c r="WUG73" i="9"/>
  <c r="WUK73" i="9"/>
  <c r="WUO73" i="9"/>
  <c r="WUS73" i="9"/>
  <c r="WUW73" i="9"/>
  <c r="WVA73" i="9"/>
  <c r="WVE73" i="9"/>
  <c r="WVI73" i="9"/>
  <c r="WVM73" i="9"/>
  <c r="WVQ73" i="9"/>
  <c r="WVU73" i="9"/>
  <c r="WVY73" i="9"/>
  <c r="WWC73" i="9"/>
  <c r="WWG73" i="9"/>
  <c r="WWK73" i="9"/>
  <c r="WWS73" i="9"/>
  <c r="WWW73" i="9"/>
  <c r="WXA73" i="9"/>
  <c r="WXE73" i="9"/>
  <c r="WXI73" i="9"/>
  <c r="WXM73" i="9"/>
  <c r="WXQ73" i="9"/>
  <c r="WXU73" i="9"/>
  <c r="WXY73" i="9"/>
  <c r="WYC73" i="9"/>
  <c r="WYG73" i="9"/>
  <c r="WYK73" i="9"/>
  <c r="WYO73" i="9"/>
  <c r="WYS73" i="9"/>
  <c r="WYW73" i="9"/>
  <c r="WZA73" i="9"/>
  <c r="WZE73" i="9"/>
  <c r="WZI73" i="9"/>
  <c r="WZM73" i="9"/>
  <c r="WZQ73" i="9"/>
  <c r="WZU73" i="9"/>
  <c r="WZY73" i="9"/>
  <c r="XAC73" i="9"/>
  <c r="XAG73" i="9"/>
  <c r="XAK73" i="9"/>
  <c r="XAO73" i="9"/>
  <c r="XAS73" i="9"/>
  <c r="XAW73" i="9"/>
  <c r="XBA73" i="9"/>
  <c r="XBE73" i="9"/>
  <c r="XBI73" i="9"/>
  <c r="XBM73" i="9"/>
  <c r="XBQ73" i="9"/>
  <c r="XBU73" i="9"/>
  <c r="XBY73" i="9"/>
  <c r="XCC73" i="9"/>
  <c r="XCG73" i="9"/>
  <c r="XCK73" i="9"/>
  <c r="XCO73" i="9"/>
  <c r="XCW73" i="9"/>
  <c r="XDA73" i="9"/>
  <c r="XDE73" i="9"/>
  <c r="XDI73" i="9"/>
  <c r="XDQ73" i="9"/>
  <c r="XDY73" i="9"/>
  <c r="XEG73" i="9"/>
  <c r="XES73" i="9"/>
  <c r="XFA73" i="9"/>
  <c r="NXM73" i="9"/>
  <c r="WFG73" i="9"/>
  <c r="FFP73" i="9"/>
  <c r="GAA73" i="9"/>
  <c r="GKD73" i="9"/>
  <c r="GTZ73" i="9"/>
  <c r="HDT73" i="9"/>
  <c r="HKI73" i="9"/>
  <c r="HQX73" i="9"/>
  <c r="HXL73" i="9"/>
  <c r="IEA73" i="9"/>
  <c r="IKP73" i="9"/>
  <c r="IRD73" i="9"/>
  <c r="IWK73" i="9"/>
  <c r="JBI73" i="9"/>
  <c r="JGG73" i="9"/>
  <c r="JLE73" i="9"/>
  <c r="JPL73" i="9"/>
  <c r="JSS73" i="9"/>
  <c r="JVM73" i="9"/>
  <c r="JXQ73" i="9"/>
  <c r="JZW73" i="9"/>
  <c r="KCB73" i="9"/>
  <c r="KEF73" i="9"/>
  <c r="KGK73" i="9"/>
  <c r="KIQ73" i="9"/>
  <c r="KKU73" i="9"/>
  <c r="KMZ73" i="9"/>
  <c r="KPE73" i="9"/>
  <c r="KRI73" i="9"/>
  <c r="KTA73" i="9"/>
  <c r="KUR73" i="9"/>
  <c r="KWH73" i="9"/>
  <c r="KXY73" i="9"/>
  <c r="KZP73" i="9"/>
  <c r="LBF73" i="9"/>
  <c r="LCW73" i="9"/>
  <c r="LEN73" i="9"/>
  <c r="LGD73" i="9"/>
  <c r="LHU73" i="9"/>
  <c r="LJL73" i="9"/>
  <c r="LLB73" i="9"/>
  <c r="LMS73" i="9"/>
  <c r="LOJ73" i="9"/>
  <c r="LPZ73" i="9"/>
  <c r="LRQ73" i="9"/>
  <c r="LTH73" i="9"/>
  <c r="LUX73" i="9"/>
  <c r="LWO73" i="9"/>
  <c r="LYF73" i="9"/>
  <c r="LZV73" i="9"/>
  <c r="MBM73" i="9"/>
  <c r="MDD73" i="9"/>
  <c r="MET73" i="9"/>
  <c r="MGK73" i="9"/>
  <c r="MIB73" i="9"/>
  <c r="MJR73" i="9"/>
  <c r="MLI73" i="9"/>
  <c r="MMZ73" i="9"/>
  <c r="MOP73" i="9"/>
  <c r="MQG73" i="9"/>
  <c r="MRX73" i="9"/>
  <c r="MTN73" i="9"/>
  <c r="MVE73" i="9"/>
  <c r="MWV73" i="9"/>
  <c r="MYL73" i="9"/>
  <c r="NAC73" i="9"/>
  <c r="NBT73" i="9"/>
  <c r="NDJ73" i="9"/>
  <c r="NFA73" i="9"/>
  <c r="NGR73" i="9"/>
  <c r="NIH73" i="9"/>
  <c r="NJY73" i="9"/>
  <c r="NLP73" i="9"/>
  <c r="NNF73" i="9"/>
  <c r="NOW73" i="9"/>
  <c r="NQN73" i="9"/>
  <c r="NSD73" i="9"/>
  <c r="NTU73" i="9"/>
  <c r="NVL73" i="9"/>
  <c r="NXB73" i="9"/>
  <c r="NYS73" i="9"/>
  <c r="OAJ73" i="9"/>
  <c r="OBZ73" i="9"/>
  <c r="ODQ73" i="9"/>
  <c r="OFH73" i="9"/>
  <c r="OGX73" i="9"/>
  <c r="OIO73" i="9"/>
  <c r="OKF73" i="9"/>
  <c r="OLV73" i="9"/>
  <c r="ONM73" i="9"/>
  <c r="OPD73" i="9"/>
  <c r="OQT73" i="9"/>
  <c r="OSK73" i="9"/>
  <c r="OUB73" i="9"/>
  <c r="OVR73" i="9"/>
  <c r="OXI73" i="9"/>
  <c r="OYZ73" i="9"/>
  <c r="PAP73" i="9"/>
  <c r="PCG73" i="9"/>
  <c r="PDX73" i="9"/>
  <c r="PFN73" i="9"/>
  <c r="PHE73" i="9"/>
  <c r="PIV73" i="9"/>
  <c r="PKL73" i="9"/>
  <c r="PMC73" i="9"/>
  <c r="PNT73" i="9"/>
  <c r="PPJ73" i="9"/>
  <c r="PRA73" i="9"/>
  <c r="PSR73" i="9"/>
  <c r="PUH73" i="9"/>
  <c r="PVY73" i="9"/>
  <c r="PXP73" i="9"/>
  <c r="PZF73" i="9"/>
  <c r="QAW73" i="9"/>
  <c r="QCN73" i="9"/>
  <c r="QED73" i="9"/>
  <c r="QFU73" i="9"/>
  <c r="QHL73" i="9"/>
  <c r="QJB73" i="9"/>
  <c r="QKS73" i="9"/>
  <c r="QME73" i="9"/>
  <c r="QNK73" i="9"/>
  <c r="QOQ73" i="9"/>
  <c r="QPW73" i="9"/>
  <c r="QRC73" i="9"/>
  <c r="QSI73" i="9"/>
  <c r="QTO73" i="9"/>
  <c r="QUU73" i="9"/>
  <c r="QWA73" i="9"/>
  <c r="QXG73" i="9"/>
  <c r="QYM73" i="9"/>
  <c r="QZS73" i="9"/>
  <c r="RAY73" i="9"/>
  <c r="RCE73" i="9"/>
  <c r="RDK73" i="9"/>
  <c r="REQ73" i="9"/>
  <c r="RFW73" i="9"/>
  <c r="RHC73" i="9"/>
  <c r="RII73" i="9"/>
  <c r="RJO73" i="9"/>
  <c r="RKU73" i="9"/>
  <c r="RMA73" i="9"/>
  <c r="RNG73" i="9"/>
  <c r="ROM73" i="9"/>
  <c r="RPS73" i="9"/>
  <c r="RQY73" i="9"/>
  <c r="RSE73" i="9"/>
  <c r="RTK73" i="9"/>
  <c r="RUQ73" i="9"/>
  <c r="RVW73" i="9"/>
  <c r="RXC73" i="9"/>
  <c r="RYI73" i="9"/>
  <c r="RZO73" i="9"/>
  <c r="SAU73" i="9"/>
  <c r="SCA73" i="9"/>
  <c r="SDG73" i="9"/>
  <c r="SEI73" i="9"/>
  <c r="SFD73" i="9"/>
  <c r="SFZ73" i="9"/>
  <c r="SGU73" i="9"/>
  <c r="SHP73" i="9"/>
  <c r="SIL73" i="9"/>
  <c r="SJG73" i="9"/>
  <c r="SKB73" i="9"/>
  <c r="SKX73" i="9"/>
  <c r="SLS73" i="9"/>
  <c r="SMN73" i="9"/>
  <c r="SNJ73" i="9"/>
  <c r="SOE73" i="9"/>
  <c r="SOZ73" i="9"/>
  <c r="SPV73" i="9"/>
  <c r="SQP73" i="9"/>
  <c r="SQZ73" i="9"/>
  <c r="SRK73" i="9"/>
  <c r="SRV73" i="9"/>
  <c r="SSF73" i="9"/>
  <c r="SSQ73" i="9"/>
  <c r="STB73" i="9"/>
  <c r="STL73" i="9"/>
  <c r="STW73" i="9"/>
  <c r="SUH73" i="9"/>
  <c r="SUR73" i="9"/>
  <c r="SVC73" i="9"/>
  <c r="SVN73" i="9"/>
  <c r="SVX73" i="9"/>
  <c r="SWI73" i="9"/>
  <c r="SWT73" i="9"/>
  <c r="SXB73" i="9"/>
  <c r="SXJ73" i="9"/>
  <c r="SXR73" i="9"/>
  <c r="SXZ73" i="9"/>
  <c r="SYH73" i="9"/>
  <c r="SYP73" i="9"/>
  <c r="SYX73" i="9"/>
  <c r="SZF73" i="9"/>
  <c r="SZN73" i="9"/>
  <c r="SZV73" i="9"/>
  <c r="TAD73" i="9"/>
  <c r="TAL73" i="9"/>
  <c r="TAT73" i="9"/>
  <c r="TBB73" i="9"/>
  <c r="TBJ73" i="9"/>
  <c r="TBR73" i="9"/>
  <c r="TBZ73" i="9"/>
  <c r="TCH73" i="9"/>
  <c r="TCP73" i="9"/>
  <c r="TCX73" i="9"/>
  <c r="TDF73" i="9"/>
  <c r="TDN73" i="9"/>
  <c r="TDV73" i="9"/>
  <c r="TED73" i="9"/>
  <c r="TEL73" i="9"/>
  <c r="TET73" i="9"/>
  <c r="TFB73" i="9"/>
  <c r="TFJ73" i="9"/>
  <c r="TFR73" i="9"/>
  <c r="TFZ73" i="9"/>
  <c r="TGH73" i="9"/>
  <c r="TGP73" i="9"/>
  <c r="TGX73" i="9"/>
  <c r="THF73" i="9"/>
  <c r="THN73" i="9"/>
  <c r="THV73" i="9"/>
  <c r="TID73" i="9"/>
  <c r="TIL73" i="9"/>
  <c r="TIT73" i="9"/>
  <c r="TJB73" i="9"/>
  <c r="TJJ73" i="9"/>
  <c r="TJR73" i="9"/>
  <c r="TJZ73" i="9"/>
  <c r="TKH73" i="9"/>
  <c r="TKP73" i="9"/>
  <c r="TKX73" i="9"/>
  <c r="TLF73" i="9"/>
  <c r="TLN73" i="9"/>
  <c r="TLV73" i="9"/>
  <c r="TMD73" i="9"/>
  <c r="TML73" i="9"/>
  <c r="TMT73" i="9"/>
  <c r="TNB73" i="9"/>
  <c r="TNJ73" i="9"/>
  <c r="TNR73" i="9"/>
  <c r="TNZ73" i="9"/>
  <c r="TOH73" i="9"/>
  <c r="TOP73" i="9"/>
  <c r="TOX73" i="9"/>
  <c r="TPF73" i="9"/>
  <c r="TPN73" i="9"/>
  <c r="TPV73" i="9"/>
  <c r="TQD73" i="9"/>
  <c r="TQL73" i="9"/>
  <c r="TQT73" i="9"/>
  <c r="TRB73" i="9"/>
  <c r="TRJ73" i="9"/>
  <c r="TRR73" i="9"/>
  <c r="TRZ73" i="9"/>
  <c r="TSH73" i="9"/>
  <c r="TSP73" i="9"/>
  <c r="TSX73" i="9"/>
  <c r="TTF73" i="9"/>
  <c r="TTN73" i="9"/>
  <c r="TTV73" i="9"/>
  <c r="TUD73" i="9"/>
  <c r="TUL73" i="9"/>
  <c r="TUT73" i="9"/>
  <c r="TVB73" i="9"/>
  <c r="TVJ73" i="9"/>
  <c r="TVR73" i="9"/>
  <c r="TVZ73" i="9"/>
  <c r="TWH73" i="9"/>
  <c r="TWP73" i="9"/>
  <c r="TWX73" i="9"/>
  <c r="TXF73" i="9"/>
  <c r="TXN73" i="9"/>
  <c r="TXV73" i="9"/>
  <c r="TYD73" i="9"/>
  <c r="TYL73" i="9"/>
  <c r="TYT73" i="9"/>
  <c r="TZB73" i="9"/>
  <c r="TZJ73" i="9"/>
  <c r="TZR73" i="9"/>
  <c r="TZZ73" i="9"/>
  <c r="UAH73" i="9"/>
  <c r="UAP73" i="9"/>
  <c r="UAX73" i="9"/>
  <c r="UBF73" i="9"/>
  <c r="UBN73" i="9"/>
  <c r="UBV73" i="9"/>
  <c r="UCD73" i="9"/>
  <c r="UCL73" i="9"/>
  <c r="UCT73" i="9"/>
  <c r="UDB73" i="9"/>
  <c r="UDJ73" i="9"/>
  <c r="UDR73" i="9"/>
  <c r="UDZ73" i="9"/>
  <c r="UEH73" i="9"/>
  <c r="UEP73" i="9"/>
  <c r="UEX73" i="9"/>
  <c r="UFF73" i="9"/>
  <c r="UFN73" i="9"/>
  <c r="UFV73" i="9"/>
  <c r="UGD73" i="9"/>
  <c r="UGL73" i="9"/>
  <c r="UGT73" i="9"/>
  <c r="UHB73" i="9"/>
  <c r="UHJ73" i="9"/>
  <c r="UHR73" i="9"/>
  <c r="UHZ73" i="9"/>
  <c r="UIH73" i="9"/>
  <c r="UIP73" i="9"/>
  <c r="UIX73" i="9"/>
  <c r="UJF73" i="9"/>
  <c r="UJN73" i="9"/>
  <c r="UJV73" i="9"/>
  <c r="UKD73" i="9"/>
  <c r="UKL73" i="9"/>
  <c r="UKT73" i="9"/>
  <c r="ULB73" i="9"/>
  <c r="ULJ73" i="9"/>
  <c r="ULR73" i="9"/>
  <c r="ULZ73" i="9"/>
  <c r="UMH73" i="9"/>
  <c r="UMP73" i="9"/>
  <c r="UMX73" i="9"/>
  <c r="UNF73" i="9"/>
  <c r="UNN73" i="9"/>
  <c r="UNV73" i="9"/>
  <c r="UOD73" i="9"/>
  <c r="UOH73" i="9"/>
  <c r="UOL73" i="9"/>
  <c r="UOP73" i="9"/>
  <c r="UOT73" i="9"/>
  <c r="UOX73" i="9"/>
  <c r="UPB73" i="9"/>
  <c r="UPF73" i="9"/>
  <c r="UPJ73" i="9"/>
  <c r="UPN73" i="9"/>
  <c r="UPR73" i="9"/>
  <c r="UPV73" i="9"/>
  <c r="UPZ73" i="9"/>
  <c r="UQD73" i="9"/>
  <c r="UQH73" i="9"/>
  <c r="UQL73" i="9"/>
  <c r="UQP73" i="9"/>
  <c r="UQT73" i="9"/>
  <c r="UQX73" i="9"/>
  <c r="URB73" i="9"/>
  <c r="URF73" i="9"/>
  <c r="URJ73" i="9"/>
  <c r="URN73" i="9"/>
  <c r="URR73" i="9"/>
  <c r="URV73" i="9"/>
  <c r="URZ73" i="9"/>
  <c r="USD73" i="9"/>
  <c r="USH73" i="9"/>
  <c r="USL73" i="9"/>
  <c r="USP73" i="9"/>
  <c r="UST73" i="9"/>
  <c r="USX73" i="9"/>
  <c r="UTB73" i="9"/>
  <c r="UTF73" i="9"/>
  <c r="UTJ73" i="9"/>
  <c r="UTN73" i="9"/>
  <c r="UTR73" i="9"/>
  <c r="UTV73" i="9"/>
  <c r="UTZ73" i="9"/>
  <c r="UUD73" i="9"/>
  <c r="UUH73" i="9"/>
  <c r="UUL73" i="9"/>
  <c r="UUP73" i="9"/>
  <c r="UUT73" i="9"/>
  <c r="UUX73" i="9"/>
  <c r="UVB73" i="9"/>
  <c r="UVF73" i="9"/>
  <c r="UVJ73" i="9"/>
  <c r="UVN73" i="9"/>
  <c r="UVR73" i="9"/>
  <c r="UVV73" i="9"/>
  <c r="UVZ73" i="9"/>
  <c r="UWD73" i="9"/>
  <c r="UWH73" i="9"/>
  <c r="UWL73" i="9"/>
  <c r="UWP73" i="9"/>
  <c r="UWT73" i="9"/>
  <c r="UWX73" i="9"/>
  <c r="UXB73" i="9"/>
  <c r="UXF73" i="9"/>
  <c r="UXJ73" i="9"/>
  <c r="UXN73" i="9"/>
  <c r="UXR73" i="9"/>
  <c r="UXV73" i="9"/>
  <c r="UXZ73" i="9"/>
  <c r="UYD73" i="9"/>
  <c r="UYH73" i="9"/>
  <c r="UYL73" i="9"/>
  <c r="UYP73" i="9"/>
  <c r="UYT73" i="9"/>
  <c r="UYX73" i="9"/>
  <c r="UZB73" i="9"/>
  <c r="UZF73" i="9"/>
  <c r="UZJ73" i="9"/>
  <c r="UZN73" i="9"/>
  <c r="UZR73" i="9"/>
  <c r="UZV73" i="9"/>
  <c r="UZZ73" i="9"/>
  <c r="VAD73" i="9"/>
  <c r="VAH73" i="9"/>
  <c r="VAL73" i="9"/>
  <c r="VAP73" i="9"/>
  <c r="VAT73" i="9"/>
  <c r="VAX73" i="9"/>
  <c r="VBB73" i="9"/>
  <c r="VBF73" i="9"/>
  <c r="VBJ73" i="9"/>
  <c r="VBN73" i="9"/>
  <c r="VBR73" i="9"/>
  <c r="VBV73" i="9"/>
  <c r="VBZ73" i="9"/>
  <c r="VCD73" i="9"/>
  <c r="VCH73" i="9"/>
  <c r="VCL73" i="9"/>
  <c r="VCP73" i="9"/>
  <c r="VCT73" i="9"/>
  <c r="VCX73" i="9"/>
  <c r="VDB73" i="9"/>
  <c r="VDF73" i="9"/>
  <c r="VDJ73" i="9"/>
  <c r="VDN73" i="9"/>
  <c r="VDR73" i="9"/>
  <c r="VDV73" i="9"/>
  <c r="VDZ73" i="9"/>
  <c r="VED73" i="9"/>
  <c r="VEH73" i="9"/>
  <c r="VEL73" i="9"/>
  <c r="VEP73" i="9"/>
  <c r="VET73" i="9"/>
  <c r="VEX73" i="9"/>
  <c r="VFB73" i="9"/>
  <c r="VFF73" i="9"/>
  <c r="VFJ73" i="9"/>
  <c r="VFN73" i="9"/>
  <c r="VFR73" i="9"/>
  <c r="VFV73" i="9"/>
  <c r="VFZ73" i="9"/>
  <c r="VGD73" i="9"/>
  <c r="VGH73" i="9"/>
  <c r="VGL73" i="9"/>
  <c r="VGP73" i="9"/>
  <c r="VGT73" i="9"/>
  <c r="VGX73" i="9"/>
  <c r="VHB73" i="9"/>
  <c r="VHF73" i="9"/>
  <c r="VHJ73" i="9"/>
  <c r="VHN73" i="9"/>
  <c r="VHR73" i="9"/>
  <c r="VHV73" i="9"/>
  <c r="VHZ73" i="9"/>
  <c r="VID73" i="9"/>
  <c r="VIH73" i="9"/>
  <c r="VIL73" i="9"/>
  <c r="VIP73" i="9"/>
  <c r="VIT73" i="9"/>
  <c r="VIX73" i="9"/>
  <c r="VJB73" i="9"/>
  <c r="VJF73" i="9"/>
  <c r="VJJ73" i="9"/>
  <c r="VJN73" i="9"/>
  <c r="VJR73" i="9"/>
  <c r="VJV73" i="9"/>
  <c r="VJZ73" i="9"/>
  <c r="VKD73" i="9"/>
  <c r="VKH73" i="9"/>
  <c r="VKL73" i="9"/>
  <c r="VKP73" i="9"/>
  <c r="VKT73" i="9"/>
  <c r="VKX73" i="9"/>
  <c r="VLB73" i="9"/>
  <c r="VLF73" i="9"/>
  <c r="VLJ73" i="9"/>
  <c r="VLN73" i="9"/>
  <c r="VLR73" i="9"/>
  <c r="VLV73" i="9"/>
  <c r="VLZ73" i="9"/>
  <c r="VMD73" i="9"/>
  <c r="VMH73" i="9"/>
  <c r="VML73" i="9"/>
  <c r="VMP73" i="9"/>
  <c r="VMT73" i="9"/>
  <c r="VMX73" i="9"/>
  <c r="VNB73" i="9"/>
  <c r="VNF73" i="9"/>
  <c r="VNJ73" i="9"/>
  <c r="VNN73" i="9"/>
  <c r="VNR73" i="9"/>
  <c r="VNV73" i="9"/>
  <c r="VNZ73" i="9"/>
  <c r="VOD73" i="9"/>
  <c r="VOH73" i="9"/>
  <c r="VOL73" i="9"/>
  <c r="VOP73" i="9"/>
  <c r="VOT73" i="9"/>
  <c r="VOX73" i="9"/>
  <c r="VPB73" i="9"/>
  <c r="VPF73" i="9"/>
  <c r="VPJ73" i="9"/>
  <c r="VPN73" i="9"/>
  <c r="VPR73" i="9"/>
  <c r="VPV73" i="9"/>
  <c r="VPZ73" i="9"/>
  <c r="VQD73" i="9"/>
  <c r="VQH73" i="9"/>
  <c r="VQL73" i="9"/>
  <c r="VQP73" i="9"/>
  <c r="VQT73" i="9"/>
  <c r="VQX73" i="9"/>
  <c r="VRB73" i="9"/>
  <c r="VRF73" i="9"/>
  <c r="VRJ73" i="9"/>
  <c r="VRN73" i="9"/>
  <c r="VRR73" i="9"/>
  <c r="VRV73" i="9"/>
  <c r="VRZ73" i="9"/>
  <c r="VSD73" i="9"/>
  <c r="VSH73" i="9"/>
  <c r="VSL73" i="9"/>
  <c r="VSP73" i="9"/>
  <c r="VST73" i="9"/>
  <c r="VSX73" i="9"/>
  <c r="VTB73" i="9"/>
  <c r="VTF73" i="9"/>
  <c r="VTJ73" i="9"/>
  <c r="VTN73" i="9"/>
  <c r="VTR73" i="9"/>
  <c r="VTV73" i="9"/>
  <c r="VTZ73" i="9"/>
  <c r="VUD73" i="9"/>
  <c r="VUH73" i="9"/>
  <c r="VUL73" i="9"/>
  <c r="VUP73" i="9"/>
  <c r="VUT73" i="9"/>
  <c r="VUX73" i="9"/>
  <c r="VVB73" i="9"/>
  <c r="VVF73" i="9"/>
  <c r="VVJ73" i="9"/>
  <c r="VVN73" i="9"/>
  <c r="VVR73" i="9"/>
  <c r="VVV73" i="9"/>
  <c r="VVZ73" i="9"/>
  <c r="VWD73" i="9"/>
  <c r="VWH73" i="9"/>
  <c r="VWL73" i="9"/>
  <c r="VWP73" i="9"/>
  <c r="VWT73" i="9"/>
  <c r="VWX73" i="9"/>
  <c r="VXB73" i="9"/>
  <c r="VXF73" i="9"/>
  <c r="VXJ73" i="9"/>
  <c r="VXN73" i="9"/>
  <c r="VXR73" i="9"/>
  <c r="VXV73" i="9"/>
  <c r="VXZ73" i="9"/>
  <c r="VYD73" i="9"/>
  <c r="VYH73" i="9"/>
  <c r="VYL73" i="9"/>
  <c r="VYP73" i="9"/>
  <c r="VYT73" i="9"/>
  <c r="VYX73" i="9"/>
  <c r="VZB73" i="9"/>
  <c r="VZF73" i="9"/>
  <c r="VZJ73" i="9"/>
  <c r="VZN73" i="9"/>
  <c r="VZR73" i="9"/>
  <c r="VZV73" i="9"/>
  <c r="VZZ73" i="9"/>
  <c r="WAD73" i="9"/>
  <c r="WAH73" i="9"/>
  <c r="WAL73" i="9"/>
  <c r="WAP73" i="9"/>
  <c r="WAT73" i="9"/>
  <c r="WAX73" i="9"/>
  <c r="WBB73" i="9"/>
  <c r="WBF73" i="9"/>
  <c r="WBJ73" i="9"/>
  <c r="WBN73" i="9"/>
  <c r="WBR73" i="9"/>
  <c r="WBV73" i="9"/>
  <c r="WBZ73" i="9"/>
  <c r="WCD73" i="9"/>
  <c r="WCH73" i="9"/>
  <c r="WCL73" i="9"/>
  <c r="WCP73" i="9"/>
  <c r="WCT73" i="9"/>
  <c r="WCX73" i="9"/>
  <c r="WDB73" i="9"/>
  <c r="WDF73" i="9"/>
  <c r="WDJ73" i="9"/>
  <c r="WDN73" i="9"/>
  <c r="WDR73" i="9"/>
  <c r="WDV73" i="9"/>
  <c r="WDZ73" i="9"/>
  <c r="WED73" i="9"/>
  <c r="WEH73" i="9"/>
  <c r="WEL73" i="9"/>
  <c r="WEP73" i="9"/>
  <c r="WET73" i="9"/>
  <c r="WEX73" i="9"/>
  <c r="WFB73" i="9"/>
  <c r="WFF73" i="9"/>
  <c r="WFJ73" i="9"/>
  <c r="WFN73" i="9"/>
  <c r="WFR73" i="9"/>
  <c r="WFV73" i="9"/>
  <c r="WFZ73" i="9"/>
  <c r="WGD73" i="9"/>
  <c r="WGH73" i="9"/>
  <c r="WGL73" i="9"/>
  <c r="WGP73" i="9"/>
  <c r="WGT73" i="9"/>
  <c r="WGX73" i="9"/>
  <c r="WHB73" i="9"/>
  <c r="WHF73" i="9"/>
  <c r="WHJ73" i="9"/>
  <c r="WHN73" i="9"/>
  <c r="WHR73" i="9"/>
  <c r="WHV73" i="9"/>
  <c r="WHZ73" i="9"/>
  <c r="WID73" i="9"/>
  <c r="WIH73" i="9"/>
  <c r="WIL73" i="9"/>
  <c r="WIP73" i="9"/>
  <c r="WIT73" i="9"/>
  <c r="WIX73" i="9"/>
  <c r="WJB73" i="9"/>
  <c r="WJF73" i="9"/>
  <c r="WJJ73" i="9"/>
  <c r="WJN73" i="9"/>
  <c r="WJR73" i="9"/>
  <c r="WJV73" i="9"/>
  <c r="WJZ73" i="9"/>
  <c r="WKD73" i="9"/>
  <c r="WKH73" i="9"/>
  <c r="WKL73" i="9"/>
  <c r="WKP73" i="9"/>
  <c r="WKT73" i="9"/>
  <c r="WKX73" i="9"/>
  <c r="WLB73" i="9"/>
  <c r="WLF73" i="9"/>
  <c r="WLJ73" i="9"/>
  <c r="WLN73" i="9"/>
  <c r="WLR73" i="9"/>
  <c r="WLV73" i="9"/>
  <c r="WLZ73" i="9"/>
  <c r="WMD73" i="9"/>
  <c r="WMH73" i="9"/>
  <c r="WML73" i="9"/>
  <c r="WMP73" i="9"/>
  <c r="WMT73" i="9"/>
  <c r="WMX73" i="9"/>
  <c r="WNB73" i="9"/>
  <c r="WNF73" i="9"/>
  <c r="WNJ73" i="9"/>
  <c r="WNN73" i="9"/>
  <c r="WNR73" i="9"/>
  <c r="WNV73" i="9"/>
  <c r="WNZ73" i="9"/>
  <c r="WOD73" i="9"/>
  <c r="WOH73" i="9"/>
  <c r="WOL73" i="9"/>
  <c r="WOP73" i="9"/>
  <c r="WOT73" i="9"/>
  <c r="WOX73" i="9"/>
  <c r="WPB73" i="9"/>
  <c r="WPF73" i="9"/>
  <c r="WPJ73" i="9"/>
  <c r="WPN73" i="9"/>
  <c r="WPR73" i="9"/>
  <c r="WPV73" i="9"/>
  <c r="WPZ73" i="9"/>
  <c r="WQD73" i="9"/>
  <c r="WQH73" i="9"/>
  <c r="WQL73" i="9"/>
  <c r="WQP73" i="9"/>
  <c r="WQT73" i="9"/>
  <c r="WQX73" i="9"/>
  <c r="WRB73" i="9"/>
  <c r="WRF73" i="9"/>
  <c r="WRJ73" i="9"/>
  <c r="WRN73" i="9"/>
  <c r="WRR73" i="9"/>
  <c r="WRV73" i="9"/>
  <c r="WRZ73" i="9"/>
  <c r="WSD73" i="9"/>
  <c r="WSH73" i="9"/>
  <c r="WSL73" i="9"/>
  <c r="WSP73" i="9"/>
  <c r="WST73" i="9"/>
  <c r="WSX73" i="9"/>
  <c r="WTB73" i="9"/>
  <c r="WTF73" i="9"/>
  <c r="WTJ73" i="9"/>
  <c r="WTN73" i="9"/>
  <c r="WTR73" i="9"/>
  <c r="WTV73" i="9"/>
  <c r="WTZ73" i="9"/>
  <c r="WUD73" i="9"/>
  <c r="WUH73" i="9"/>
  <c r="WUL73" i="9"/>
  <c r="WUP73" i="9"/>
  <c r="WUT73" i="9"/>
  <c r="WUX73" i="9"/>
  <c r="WVB73" i="9"/>
  <c r="WVF73" i="9"/>
  <c r="WVJ73" i="9"/>
  <c r="WVN73" i="9"/>
  <c r="WVR73" i="9"/>
  <c r="WVV73" i="9"/>
  <c r="WVZ73" i="9"/>
  <c r="WWD73" i="9"/>
  <c r="WWH73" i="9"/>
  <c r="WWL73" i="9"/>
  <c r="WWP73" i="9"/>
  <c r="WWT73" i="9"/>
  <c r="WWX73" i="9"/>
  <c r="WXB73" i="9"/>
  <c r="WXF73" i="9"/>
  <c r="WXJ73" i="9"/>
  <c r="WXN73" i="9"/>
  <c r="WXR73" i="9"/>
  <c r="WXV73" i="9"/>
  <c r="WXZ73" i="9"/>
  <c r="WYD73" i="9"/>
  <c r="WYH73" i="9"/>
  <c r="WYL73" i="9"/>
  <c r="WYP73" i="9"/>
  <c r="WYT73" i="9"/>
  <c r="WYX73" i="9"/>
  <c r="WZB73" i="9"/>
  <c r="WZF73" i="9"/>
  <c r="WZJ73" i="9"/>
  <c r="WZN73" i="9"/>
  <c r="WZR73" i="9"/>
  <c r="WZV73" i="9"/>
  <c r="WZZ73" i="9"/>
  <c r="XAD73" i="9"/>
  <c r="XAH73" i="9"/>
  <c r="XAL73" i="9"/>
  <c r="XAP73" i="9"/>
  <c r="XAT73" i="9"/>
  <c r="XAX73" i="9"/>
  <c r="XBB73" i="9"/>
  <c r="XBF73" i="9"/>
  <c r="XBJ73" i="9"/>
  <c r="XBN73" i="9"/>
  <c r="XBR73" i="9"/>
  <c r="XBV73" i="9"/>
  <c r="XBZ73" i="9"/>
  <c r="XCD73" i="9"/>
  <c r="XCH73" i="9"/>
  <c r="XCL73" i="9"/>
  <c r="XCP73" i="9"/>
  <c r="XCT73" i="9"/>
  <c r="XCX73" i="9"/>
  <c r="XDB73" i="9"/>
  <c r="XDF73" i="9"/>
  <c r="XDJ73" i="9"/>
  <c r="XDN73" i="9"/>
  <c r="XDR73" i="9"/>
  <c r="XDV73" i="9"/>
  <c r="XDZ73" i="9"/>
  <c r="XED73" i="9"/>
  <c r="XEH73" i="9"/>
  <c r="XEL73" i="9"/>
  <c r="XEP73" i="9"/>
  <c r="XET73" i="9"/>
  <c r="XEX73" i="9"/>
  <c r="XFB73" i="9"/>
  <c r="FLG73" i="9"/>
  <c r="GMP73" i="9"/>
  <c r="GWL73" i="9"/>
  <c r="HFK73" i="9"/>
  <c r="HLZ73" i="9"/>
  <c r="HSN73" i="9"/>
  <c r="HZC73" i="9"/>
  <c r="IFR73" i="9"/>
  <c r="IMF73" i="9"/>
  <c r="ISS73" i="9"/>
  <c r="IXQ73" i="9"/>
  <c r="JCO73" i="9"/>
  <c r="JHM73" i="9"/>
  <c r="JMK73" i="9"/>
  <c r="JQG73" i="9"/>
  <c r="JTO73" i="9"/>
  <c r="JWA73" i="9"/>
  <c r="JYF73" i="9"/>
  <c r="KAK73" i="9"/>
  <c r="KCO73" i="9"/>
  <c r="KEU73" i="9"/>
  <c r="KGZ73" i="9"/>
  <c r="KJD73" i="9"/>
  <c r="KLI73" i="9"/>
  <c r="KNO73" i="9"/>
  <c r="KPS73" i="9"/>
  <c r="KRU73" i="9"/>
  <c r="KTL73" i="9"/>
  <c r="KVB73" i="9"/>
  <c r="KWS73" i="9"/>
  <c r="KYJ73" i="9"/>
  <c r="KZZ73" i="9"/>
  <c r="LBQ73" i="9"/>
  <c r="LDH73" i="9"/>
  <c r="LEX73" i="9"/>
  <c r="LGO73" i="9"/>
  <c r="LIF73" i="9"/>
  <c r="LJV73" i="9"/>
  <c r="LLM73" i="9"/>
  <c r="LND73" i="9"/>
  <c r="LOT73" i="9"/>
  <c r="LQK73" i="9"/>
  <c r="LSB73" i="9"/>
  <c r="LTR73" i="9"/>
  <c r="LVI73" i="9"/>
  <c r="LWZ73" i="9"/>
  <c r="LYP73" i="9"/>
  <c r="MAG73" i="9"/>
  <c r="MBX73" i="9"/>
  <c r="MDN73" i="9"/>
  <c r="MFE73" i="9"/>
  <c r="MGV73" i="9"/>
  <c r="MIL73" i="9"/>
  <c r="MKC73" i="9"/>
  <c r="MLT73" i="9"/>
  <c r="MNJ73" i="9"/>
  <c r="MPA73" i="9"/>
  <c r="MQR73" i="9"/>
  <c r="MSH73" i="9"/>
  <c r="MTY73" i="9"/>
  <c r="MVP73" i="9"/>
  <c r="MXF73" i="9"/>
  <c r="MYW73" i="9"/>
  <c r="NAN73" i="9"/>
  <c r="NCD73" i="9"/>
  <c r="NDU73" i="9"/>
  <c r="NFL73" i="9"/>
  <c r="NHB73" i="9"/>
  <c r="NIS73" i="9"/>
  <c r="NKJ73" i="9"/>
  <c r="NLZ73" i="9"/>
  <c r="NNQ73" i="9"/>
  <c r="NPH73" i="9"/>
  <c r="NQX73" i="9"/>
  <c r="NSO73" i="9"/>
  <c r="NUF73" i="9"/>
  <c r="NVV73" i="9"/>
  <c r="NZD73" i="9"/>
  <c r="OAT73" i="9"/>
  <c r="OCK73" i="9"/>
  <c r="OEB73" i="9"/>
  <c r="OFR73" i="9"/>
  <c r="OHI73" i="9"/>
  <c r="OIZ73" i="9"/>
  <c r="OKP73" i="9"/>
  <c r="OMG73" i="9"/>
  <c r="ONX73" i="9"/>
  <c r="OPN73" i="9"/>
  <c r="ORE73" i="9"/>
  <c r="OSV73" i="9"/>
  <c r="OUL73" i="9"/>
  <c r="OWC73" i="9"/>
  <c r="OXT73" i="9"/>
  <c r="OZJ73" i="9"/>
  <c r="PBA73" i="9"/>
  <c r="PCR73" i="9"/>
  <c r="PEH73" i="9"/>
  <c r="PFY73" i="9"/>
  <c r="PHP73" i="9"/>
  <c r="PJF73" i="9"/>
  <c r="PKW73" i="9"/>
  <c r="PMN73" i="9"/>
  <c r="POD73" i="9"/>
  <c r="PPU73" i="9"/>
  <c r="PRL73" i="9"/>
  <c r="PTB73" i="9"/>
  <c r="PUS73" i="9"/>
  <c r="PWJ73" i="9"/>
  <c r="PXZ73" i="9"/>
  <c r="PZQ73" i="9"/>
  <c r="QBH73" i="9"/>
  <c r="QCX73" i="9"/>
  <c r="QEO73" i="9"/>
  <c r="QGF73" i="9"/>
  <c r="QHV73" i="9"/>
  <c r="QJM73" i="9"/>
  <c r="QLD73" i="9"/>
  <c r="QNS73" i="9"/>
  <c r="QOY73" i="9"/>
  <c r="QQE73" i="9"/>
  <c r="QRK73" i="9"/>
  <c r="QSQ73" i="9"/>
  <c r="QTW73" i="9"/>
  <c r="QVC73" i="9"/>
  <c r="QWI73" i="9"/>
  <c r="QXO73" i="9"/>
  <c r="QYU73" i="9"/>
  <c r="RAA73" i="9"/>
  <c r="RBG73" i="9"/>
  <c r="RCM73" i="9"/>
  <c r="RDS73" i="9"/>
  <c r="REY73" i="9"/>
  <c r="RGE73" i="9"/>
  <c r="RHK73" i="9"/>
  <c r="RIQ73" i="9"/>
  <c r="RJW73" i="9"/>
  <c r="RLC73" i="9"/>
  <c r="RMI73" i="9"/>
  <c r="RNO73" i="9"/>
  <c r="ROU73" i="9"/>
  <c r="RQA73" i="9"/>
  <c r="RRG73" i="9"/>
  <c r="RSM73" i="9"/>
  <c r="RTS73" i="9"/>
  <c r="RUY73" i="9"/>
  <c r="RWE73" i="9"/>
  <c r="RXK73" i="9"/>
  <c r="RYQ73" i="9"/>
  <c r="RZW73" i="9"/>
  <c r="SCI73" i="9"/>
  <c r="SDO73" i="9"/>
  <c r="SEN73" i="9"/>
  <c r="SFJ73" i="9"/>
  <c r="SGE73" i="9"/>
  <c r="SGZ73" i="9"/>
  <c r="SHV73" i="9"/>
  <c r="SJL73" i="9"/>
  <c r="SKH73" i="9"/>
  <c r="SLX73" i="9"/>
  <c r="SMT73" i="9"/>
  <c r="SOJ73" i="9"/>
  <c r="SQA73" i="9"/>
  <c r="SRB73" i="9"/>
  <c r="SRW73" i="9"/>
  <c r="SSR73" i="9"/>
  <c r="STN73" i="9"/>
  <c r="SUI73" i="9"/>
  <c r="SVD73" i="9"/>
  <c r="SVZ73" i="9"/>
  <c r="SWU73" i="9"/>
  <c r="SXK73" i="9"/>
  <c r="SYA73" i="9"/>
  <c r="SYQ73" i="9"/>
  <c r="SZG73" i="9"/>
  <c r="SZW73" i="9"/>
  <c r="TAM73" i="9"/>
  <c r="TBC73" i="9"/>
  <c r="TBS73" i="9"/>
  <c r="TCI73" i="9"/>
  <c r="TCY73" i="9"/>
  <c r="TDO73" i="9"/>
  <c r="TEE73" i="9"/>
  <c r="TEU73" i="9"/>
  <c r="TFK73" i="9"/>
  <c r="TGA73" i="9"/>
  <c r="TGQ73" i="9"/>
  <c r="THG73" i="9"/>
  <c r="THW73" i="9"/>
  <c r="TIM73" i="9"/>
  <c r="TJC73" i="9"/>
  <c r="TJS73" i="9"/>
  <c r="TKI73" i="9"/>
  <c r="TKY73" i="9"/>
  <c r="TLO73" i="9"/>
  <c r="TME73" i="9"/>
  <c r="TMU73" i="9"/>
  <c r="TNK73" i="9"/>
  <c r="TOA73" i="9"/>
  <c r="TOQ73" i="9"/>
  <c r="TPG73" i="9"/>
  <c r="TPW73" i="9"/>
  <c r="TQM73" i="9"/>
  <c r="TRC73" i="9"/>
  <c r="TRS73" i="9"/>
  <c r="TSI73" i="9"/>
  <c r="TSY73" i="9"/>
  <c r="TTO73" i="9"/>
  <c r="TUE73" i="9"/>
  <c r="TUU73" i="9"/>
  <c r="TVK73" i="9"/>
  <c r="TWA73" i="9"/>
  <c r="TWQ73" i="9"/>
  <c r="TXG73" i="9"/>
  <c r="TXW73" i="9"/>
  <c r="TYM73" i="9"/>
  <c r="TZC73" i="9"/>
  <c r="TZS73" i="9"/>
  <c r="UAI73" i="9"/>
  <c r="UAY73" i="9"/>
  <c r="UBO73" i="9"/>
  <c r="UCE73" i="9"/>
  <c r="UCU73" i="9"/>
  <c r="UDK73" i="9"/>
  <c r="UEA73" i="9"/>
  <c r="UEQ73" i="9"/>
  <c r="UFG73" i="9"/>
  <c r="UFW73" i="9"/>
  <c r="UGM73" i="9"/>
  <c r="UHC73" i="9"/>
  <c r="UHS73" i="9"/>
  <c r="UII73" i="9"/>
  <c r="UIY73" i="9"/>
  <c r="UJO73" i="9"/>
  <c r="UKE73" i="9"/>
  <c r="UKU73" i="9"/>
  <c r="ULK73" i="9"/>
  <c r="UMA73" i="9"/>
  <c r="UMQ73" i="9"/>
  <c r="UNG73" i="9"/>
  <c r="UNW73" i="9"/>
  <c r="UOI73" i="9"/>
  <c r="UOQ73" i="9"/>
  <c r="UOY73" i="9"/>
  <c r="UPG73" i="9"/>
  <c r="UPO73" i="9"/>
  <c r="UPW73" i="9"/>
  <c r="UQE73" i="9"/>
  <c r="UQM73" i="9"/>
  <c r="UQU73" i="9"/>
  <c r="URC73" i="9"/>
  <c r="URK73" i="9"/>
  <c r="URS73" i="9"/>
  <c r="USA73" i="9"/>
  <c r="USI73" i="9"/>
  <c r="USQ73" i="9"/>
  <c r="USY73" i="9"/>
  <c r="UTG73" i="9"/>
  <c r="UTO73" i="9"/>
  <c r="UTW73" i="9"/>
  <c r="UUE73" i="9"/>
  <c r="UUM73" i="9"/>
  <c r="UUU73" i="9"/>
  <c r="UVC73" i="9"/>
  <c r="UVK73" i="9"/>
  <c r="UVS73" i="9"/>
  <c r="UWA73" i="9"/>
  <c r="UWI73" i="9"/>
  <c r="UWQ73" i="9"/>
  <c r="UWY73" i="9"/>
  <c r="UXG73" i="9"/>
  <c r="UXO73" i="9"/>
  <c r="UXW73" i="9"/>
  <c r="UYE73" i="9"/>
  <c r="UYM73" i="9"/>
  <c r="UYU73" i="9"/>
  <c r="UZC73" i="9"/>
  <c r="UZK73" i="9"/>
  <c r="UZS73" i="9"/>
  <c r="VAA73" i="9"/>
  <c r="VAI73" i="9"/>
  <c r="VAQ73" i="9"/>
  <c r="VAY73" i="9"/>
  <c r="VBG73" i="9"/>
  <c r="VBO73" i="9"/>
  <c r="VBW73" i="9"/>
  <c r="VCE73" i="9"/>
  <c r="VCM73" i="9"/>
  <c r="VCU73" i="9"/>
  <c r="VDC73" i="9"/>
  <c r="VDK73" i="9"/>
  <c r="VDS73" i="9"/>
  <c r="VEA73" i="9"/>
  <c r="VEI73" i="9"/>
  <c r="VEQ73" i="9"/>
  <c r="VEY73" i="9"/>
  <c r="VFG73" i="9"/>
  <c r="VFO73" i="9"/>
  <c r="VFW73" i="9"/>
  <c r="VGE73" i="9"/>
  <c r="VGM73" i="9"/>
  <c r="VGU73" i="9"/>
  <c r="VHC73" i="9"/>
  <c r="VHK73" i="9"/>
  <c r="VHS73" i="9"/>
  <c r="VIA73" i="9"/>
  <c r="VII73" i="9"/>
  <c r="VIQ73" i="9"/>
  <c r="VIY73" i="9"/>
  <c r="VJG73" i="9"/>
  <c r="VJO73" i="9"/>
  <c r="VJW73" i="9"/>
  <c r="VKE73" i="9"/>
  <c r="VKM73" i="9"/>
  <c r="VKU73" i="9"/>
  <c r="VLC73" i="9"/>
  <c r="VLK73" i="9"/>
  <c r="VLS73" i="9"/>
  <c r="VMA73" i="9"/>
  <c r="VMI73" i="9"/>
  <c r="VMQ73" i="9"/>
  <c r="VMY73" i="9"/>
  <c r="VNG73" i="9"/>
  <c r="VNO73" i="9"/>
  <c r="VNW73" i="9"/>
  <c r="VOE73" i="9"/>
  <c r="VOM73" i="9"/>
  <c r="VOU73" i="9"/>
  <c r="VPC73" i="9"/>
  <c r="VPK73" i="9"/>
  <c r="VPS73" i="9"/>
  <c r="VQA73" i="9"/>
  <c r="VQI73" i="9"/>
  <c r="VQQ73" i="9"/>
  <c r="VQY73" i="9"/>
  <c r="VRG73" i="9"/>
  <c r="VRO73" i="9"/>
  <c r="VRW73" i="9"/>
  <c r="VSE73" i="9"/>
  <c r="VSM73" i="9"/>
  <c r="VSU73" i="9"/>
  <c r="VTC73" i="9"/>
  <c r="VTK73" i="9"/>
  <c r="VTS73" i="9"/>
  <c r="VUA73" i="9"/>
  <c r="VUI73" i="9"/>
  <c r="VUQ73" i="9"/>
  <c r="VUY73" i="9"/>
  <c r="VVG73" i="9"/>
  <c r="VVO73" i="9"/>
  <c r="VVW73" i="9"/>
  <c r="VWE73" i="9"/>
  <c r="VWM73" i="9"/>
  <c r="VWU73" i="9"/>
  <c r="VXC73" i="9"/>
  <c r="VXK73" i="9"/>
  <c r="VXS73" i="9"/>
  <c r="VYA73" i="9"/>
  <c r="VYI73" i="9"/>
  <c r="VYQ73" i="9"/>
  <c r="VYY73" i="9"/>
  <c r="VZG73" i="9"/>
  <c r="VZO73" i="9"/>
  <c r="VZW73" i="9"/>
  <c r="WAE73" i="9"/>
  <c r="WAM73" i="9"/>
  <c r="WAU73" i="9"/>
  <c r="WBC73" i="9"/>
  <c r="WBK73" i="9"/>
  <c r="WBS73" i="9"/>
  <c r="WCA73" i="9"/>
  <c r="WCI73" i="9"/>
  <c r="WCQ73" i="9"/>
  <c r="WCY73" i="9"/>
  <c r="WDG73" i="9"/>
  <c r="WDO73" i="9"/>
  <c r="WDW73" i="9"/>
  <c r="WEE73" i="9"/>
  <c r="WEM73" i="9"/>
  <c r="WEU73" i="9"/>
  <c r="WFC73" i="9"/>
  <c r="WFO73" i="9"/>
  <c r="WFS73" i="9"/>
  <c r="WGA73" i="9"/>
  <c r="WGI73" i="9"/>
  <c r="WGQ73" i="9"/>
  <c r="WGY73" i="9"/>
  <c r="WHG73" i="9"/>
  <c r="WHO73" i="9"/>
  <c r="WHW73" i="9"/>
  <c r="WIE73" i="9"/>
  <c r="WIM73" i="9"/>
  <c r="WIU73" i="9"/>
  <c r="WJC73" i="9"/>
  <c r="WJK73" i="9"/>
  <c r="WJS73" i="9"/>
  <c r="WKA73" i="9"/>
  <c r="WKI73" i="9"/>
  <c r="WKQ73" i="9"/>
  <c r="WKY73" i="9"/>
  <c r="WLG73" i="9"/>
  <c r="WLO73" i="9"/>
  <c r="WLW73" i="9"/>
  <c r="WME73" i="9"/>
  <c r="WMM73" i="9"/>
  <c r="WMU73" i="9"/>
  <c r="WNC73" i="9"/>
  <c r="WNK73" i="9"/>
  <c r="WNS73" i="9"/>
  <c r="WOA73" i="9"/>
  <c r="WOI73" i="9"/>
  <c r="WOQ73" i="9"/>
  <c r="WOY73" i="9"/>
  <c r="WPG73" i="9"/>
  <c r="WPO73" i="9"/>
  <c r="WPW73" i="9"/>
  <c r="WQE73" i="9"/>
  <c r="WQM73" i="9"/>
  <c r="WQQ73" i="9"/>
  <c r="WQY73" i="9"/>
  <c r="WRG73" i="9"/>
  <c r="WRO73" i="9"/>
  <c r="WRW73" i="9"/>
  <c r="WSE73" i="9"/>
  <c r="WSM73" i="9"/>
  <c r="WSU73" i="9"/>
  <c r="WTC73" i="9"/>
  <c r="WTK73" i="9"/>
  <c r="WTS73" i="9"/>
  <c r="WUA73" i="9"/>
  <c r="WUI73" i="9"/>
  <c r="WUQ73" i="9"/>
  <c r="WUY73" i="9"/>
  <c r="WVG73" i="9"/>
  <c r="WVO73" i="9"/>
  <c r="WVW73" i="9"/>
  <c r="WWE73" i="9"/>
  <c r="WWM73" i="9"/>
  <c r="WWU73" i="9"/>
  <c r="WXC73" i="9"/>
  <c r="WXK73" i="9"/>
  <c r="WXS73" i="9"/>
  <c r="WYA73" i="9"/>
  <c r="WYI73" i="9"/>
  <c r="WYQ73" i="9"/>
  <c r="WYY73" i="9"/>
  <c r="WZG73" i="9"/>
  <c r="WZO73" i="9"/>
  <c r="WZW73" i="9"/>
  <c r="XAE73" i="9"/>
  <c r="XAM73" i="9"/>
  <c r="XAU73" i="9"/>
  <c r="XBC73" i="9"/>
  <c r="XBK73" i="9"/>
  <c r="XBS73" i="9"/>
  <c r="XCA73" i="9"/>
  <c r="XCI73" i="9"/>
  <c r="XCQ73" i="9"/>
  <c r="XCY73" i="9"/>
  <c r="XDG73" i="9"/>
  <c r="XDO73" i="9"/>
  <c r="XDW73" i="9"/>
  <c r="XEE73" i="9"/>
  <c r="XEM73" i="9"/>
  <c r="XEU73" i="9"/>
  <c r="XFC73" i="9"/>
  <c r="MD73" i="9"/>
  <c r="LN73" i="9"/>
  <c r="KX73" i="9"/>
  <c r="KH73" i="9"/>
  <c r="JR73" i="9"/>
  <c r="JB73" i="9"/>
  <c r="IL73" i="9"/>
  <c r="HV73" i="9"/>
  <c r="HF73" i="9"/>
  <c r="GP73" i="9"/>
  <c r="FZ73" i="9"/>
  <c r="FJ73" i="9"/>
  <c r="ET73" i="9"/>
  <c r="ED73" i="9"/>
  <c r="DN73" i="9"/>
  <c r="CX73" i="9"/>
  <c r="CH73" i="9"/>
  <c r="BR73" i="9"/>
  <c r="BB73" i="9"/>
  <c r="AL73" i="9"/>
  <c r="V73" i="9"/>
  <c r="F73" i="9"/>
  <c r="E73" i="9"/>
  <c r="KL73" i="9"/>
  <c r="JV73" i="9"/>
  <c r="IP73" i="9"/>
  <c r="HJ73" i="9"/>
  <c r="GD73" i="9"/>
  <c r="EX73" i="9"/>
  <c r="DR73" i="9"/>
  <c r="BV73" i="9"/>
  <c r="Z73" i="9"/>
  <c r="J73" i="9"/>
  <c r="LZ73" i="9"/>
  <c r="LJ73" i="9"/>
  <c r="KT73" i="9"/>
  <c r="KD73" i="9"/>
  <c r="JN73" i="9"/>
  <c r="IX73" i="9"/>
  <c r="IH73" i="9"/>
  <c r="HR73" i="9"/>
  <c r="HB73" i="9"/>
  <c r="GL73" i="9"/>
  <c r="FV73" i="9"/>
  <c r="FF73" i="9"/>
  <c r="EP73" i="9"/>
  <c r="DZ73" i="9"/>
  <c r="DJ73" i="9"/>
  <c r="CT73" i="9"/>
  <c r="CD73" i="9"/>
  <c r="BN73" i="9"/>
  <c r="AX73" i="9"/>
  <c r="AH73" i="9"/>
  <c r="R73" i="9"/>
  <c r="Q73" i="9"/>
  <c r="LR73" i="9"/>
  <c r="CL73" i="9"/>
  <c r="LV73" i="9"/>
  <c r="LF73" i="9"/>
  <c r="KP73" i="9"/>
  <c r="JZ73" i="9"/>
  <c r="JJ73" i="9"/>
  <c r="IT73" i="9"/>
  <c r="ID73" i="9"/>
  <c r="HN73" i="9"/>
  <c r="GX73" i="9"/>
  <c r="GH73" i="9"/>
  <c r="FR73" i="9"/>
  <c r="FB73" i="9"/>
  <c r="EL73" i="9"/>
  <c r="DV73" i="9"/>
  <c r="DF73" i="9"/>
  <c r="CP73" i="9"/>
  <c r="BZ73" i="9"/>
  <c r="BJ73" i="9"/>
  <c r="AT73" i="9"/>
  <c r="AD73" i="9"/>
  <c r="N73" i="9"/>
  <c r="M73" i="9"/>
  <c r="LB73" i="9"/>
  <c r="JF73" i="9"/>
  <c r="HZ73" i="9"/>
  <c r="GT73" i="9"/>
  <c r="FN73" i="9"/>
  <c r="EH73" i="9"/>
  <c r="DB73" i="9"/>
  <c r="BF73" i="9"/>
  <c r="AP73" i="9"/>
  <c r="I73" i="9"/>
  <c r="BE124" i="16"/>
  <c r="G56" i="8" l="1"/>
  <c r="G57" i="8" s="1"/>
  <c r="I11" i="16" s="1"/>
  <c r="J11" i="16" s="1"/>
  <c r="F56" i="8"/>
  <c r="F57" i="8" s="1"/>
  <c r="G11" i="16" s="1"/>
  <c r="H11" i="16" s="1"/>
  <c r="E56" i="8"/>
  <c r="E57" i="8" s="1"/>
  <c r="E11" i="16" s="1"/>
  <c r="F11" i="16" s="1"/>
  <c r="H56" i="8"/>
  <c r="H57" i="8" s="1"/>
  <c r="K11" i="16" s="1"/>
  <c r="L11" i="16" s="1"/>
  <c r="AB114" i="8"/>
  <c r="AB37" i="10" s="1"/>
  <c r="P114" i="8"/>
  <c r="P80" i="9" s="1"/>
  <c r="AN114" i="8"/>
  <c r="AN37" i="10" s="1"/>
  <c r="D114" i="8"/>
  <c r="D37" i="10" s="1"/>
  <c r="I49" i="10"/>
  <c r="I50" i="10" s="1"/>
  <c r="I53" i="10" s="1"/>
  <c r="I75" i="9"/>
  <c r="AD49" i="10"/>
  <c r="AD50" i="10" s="1"/>
  <c r="AD53" i="10" s="1"/>
  <c r="AD75" i="9"/>
  <c r="AH49" i="10"/>
  <c r="AH50" i="10" s="1"/>
  <c r="AH53" i="10" s="1"/>
  <c r="AH75" i="9"/>
  <c r="J49" i="10"/>
  <c r="J50" i="10" s="1"/>
  <c r="J53" i="10" s="1"/>
  <c r="J75" i="9"/>
  <c r="V49" i="10"/>
  <c r="V50" i="10" s="1"/>
  <c r="V53" i="10" s="1"/>
  <c r="V75" i="9"/>
  <c r="L49" i="10"/>
  <c r="L50" i="10" s="1"/>
  <c r="L53" i="10" s="1"/>
  <c r="L75" i="9"/>
  <c r="BI49" i="10"/>
  <c r="BI50" i="10" s="1"/>
  <c r="BI53" i="10" s="1"/>
  <c r="BI75" i="9"/>
  <c r="AN49" i="10"/>
  <c r="AN75" i="9"/>
  <c r="S49" i="10"/>
  <c r="S50" i="10" s="1"/>
  <c r="S53" i="10" s="1"/>
  <c r="S75" i="9"/>
  <c r="AR49" i="10"/>
  <c r="AR50" i="10" s="1"/>
  <c r="AR53" i="10" s="1"/>
  <c r="AR75" i="9"/>
  <c r="W49" i="10"/>
  <c r="W50" i="10" s="1"/>
  <c r="W53" i="10" s="1"/>
  <c r="W75" i="9"/>
  <c r="AV49" i="10"/>
  <c r="AV50" i="10" s="1"/>
  <c r="AV53" i="10" s="1"/>
  <c r="AV75" i="9"/>
  <c r="E31" i="9"/>
  <c r="E33" i="9" s="1"/>
  <c r="AA49" i="10"/>
  <c r="AA50" i="10" s="1"/>
  <c r="AA53" i="10" s="1"/>
  <c r="AA75" i="9"/>
  <c r="D49" i="10"/>
  <c r="D75" i="9"/>
  <c r="AP49" i="10"/>
  <c r="AP50" i="10" s="1"/>
  <c r="AP53" i="10" s="1"/>
  <c r="AP75" i="9"/>
  <c r="AT49" i="10"/>
  <c r="AT50" i="10" s="1"/>
  <c r="AT53" i="10" s="1"/>
  <c r="AT75" i="9"/>
  <c r="AX49" i="10"/>
  <c r="AX50" i="10" s="1"/>
  <c r="AX53" i="10" s="1"/>
  <c r="AX75" i="9"/>
  <c r="Z49" i="10"/>
  <c r="Z50" i="10" s="1"/>
  <c r="Z53" i="10" s="1"/>
  <c r="Z75" i="9"/>
  <c r="AL49" i="10"/>
  <c r="AL50" i="10" s="1"/>
  <c r="AL53" i="10" s="1"/>
  <c r="AL75" i="9"/>
  <c r="AU49" i="10"/>
  <c r="AU50" i="10" s="1"/>
  <c r="AU53" i="10" s="1"/>
  <c r="AU75" i="9"/>
  <c r="H31" i="9"/>
  <c r="H33" i="9" s="1"/>
  <c r="BK49" i="10"/>
  <c r="BK50" i="10" s="1"/>
  <c r="BK53" i="10" s="1"/>
  <c r="BK75" i="9"/>
  <c r="BD49" i="10"/>
  <c r="BD50" i="10" s="1"/>
  <c r="BD53" i="10" s="1"/>
  <c r="BD75" i="9"/>
  <c r="AI49" i="10"/>
  <c r="AI50" i="10" s="1"/>
  <c r="AI53" i="10" s="1"/>
  <c r="AI75" i="9"/>
  <c r="K49" i="10"/>
  <c r="K50" i="10" s="1"/>
  <c r="K53" i="10" s="1"/>
  <c r="K75" i="9"/>
  <c r="BH49" i="10"/>
  <c r="BH50" i="10" s="1"/>
  <c r="BH53" i="10" s="1"/>
  <c r="BH75" i="9"/>
  <c r="F31" i="9"/>
  <c r="F33" i="9" s="1"/>
  <c r="AM49" i="10"/>
  <c r="AM50" i="10" s="1"/>
  <c r="AM53" i="10" s="1"/>
  <c r="AM75" i="9"/>
  <c r="P49" i="10"/>
  <c r="P75" i="9"/>
  <c r="AQ49" i="10"/>
  <c r="AQ50" i="10" s="1"/>
  <c r="AQ53" i="10" s="1"/>
  <c r="AQ75" i="9"/>
  <c r="U49" i="10"/>
  <c r="U50" i="10" s="1"/>
  <c r="U53" i="10" s="1"/>
  <c r="U75" i="9"/>
  <c r="C11" i="16"/>
  <c r="BF49" i="10"/>
  <c r="BF50" i="10" s="1"/>
  <c r="BF53" i="10" s="1"/>
  <c r="BF75" i="9"/>
  <c r="M49" i="10"/>
  <c r="M50" i="10" s="1"/>
  <c r="M53" i="10" s="1"/>
  <c r="M75" i="9"/>
  <c r="BJ49" i="10"/>
  <c r="BJ50" i="10" s="1"/>
  <c r="BJ53" i="10" s="1"/>
  <c r="BJ75" i="9"/>
  <c r="Q49" i="10"/>
  <c r="Q50" i="10" s="1"/>
  <c r="Q53" i="10" s="1"/>
  <c r="Q75" i="9"/>
  <c r="E49" i="10"/>
  <c r="E50" i="10" s="1"/>
  <c r="E53" i="10" s="1"/>
  <c r="E75" i="9"/>
  <c r="BB49" i="10"/>
  <c r="BB50" i="10" s="1"/>
  <c r="BB53" i="10" s="1"/>
  <c r="BB75" i="9"/>
  <c r="AE49" i="10"/>
  <c r="AE50" i="10" s="1"/>
  <c r="AE53" i="10" s="1"/>
  <c r="AE75" i="9"/>
  <c r="AO49" i="10"/>
  <c r="AO50" i="10" s="1"/>
  <c r="AO53" i="10" s="1"/>
  <c r="AO75" i="9"/>
  <c r="BE49" i="10"/>
  <c r="BE50" i="10" s="1"/>
  <c r="BE53" i="10" s="1"/>
  <c r="BE75" i="9"/>
  <c r="G31" i="9"/>
  <c r="G33" i="9" s="1"/>
  <c r="AY49" i="10"/>
  <c r="AY50" i="10" s="1"/>
  <c r="AY53" i="10" s="1"/>
  <c r="AY75" i="9"/>
  <c r="AC49" i="10"/>
  <c r="AC50" i="10" s="1"/>
  <c r="AC53" i="10" s="1"/>
  <c r="AC75" i="9"/>
  <c r="BC49" i="10"/>
  <c r="BC50" i="10" s="1"/>
  <c r="BC53" i="10" s="1"/>
  <c r="BC75" i="9"/>
  <c r="AG49" i="10"/>
  <c r="AG50" i="10" s="1"/>
  <c r="AG53" i="10" s="1"/>
  <c r="AG75" i="9"/>
  <c r="H49" i="10"/>
  <c r="H50" i="10" s="1"/>
  <c r="H53" i="10" s="1"/>
  <c r="H75" i="9"/>
  <c r="BG49" i="10"/>
  <c r="BG50" i="10" s="1"/>
  <c r="BG53" i="10" s="1"/>
  <c r="BG75" i="9"/>
  <c r="AK49" i="10"/>
  <c r="AK50" i="10" s="1"/>
  <c r="AK53" i="10" s="1"/>
  <c r="AK75" i="9"/>
  <c r="D31" i="9"/>
  <c r="D33" i="9" s="1"/>
  <c r="O49" i="10"/>
  <c r="O50" i="10" s="1"/>
  <c r="O53" i="10" s="1"/>
  <c r="O75" i="9"/>
  <c r="AZ37" i="10"/>
  <c r="H11" i="10" s="1"/>
  <c r="AZ80" i="9"/>
  <c r="N49" i="10"/>
  <c r="N50" i="10" s="1"/>
  <c r="N53" i="10" s="1"/>
  <c r="N75" i="9"/>
  <c r="R49" i="10"/>
  <c r="R50" i="10" s="1"/>
  <c r="R53" i="10" s="1"/>
  <c r="R75" i="9"/>
  <c r="F49" i="10"/>
  <c r="F50" i="10" s="1"/>
  <c r="F53" i="10" s="1"/>
  <c r="F75" i="9"/>
  <c r="AZ49" i="10"/>
  <c r="AZ75" i="9"/>
  <c r="Y49" i="10"/>
  <c r="Y50" i="10" s="1"/>
  <c r="Y53" i="10" s="1"/>
  <c r="Y75" i="9"/>
  <c r="T49" i="10"/>
  <c r="T50" i="10" s="1"/>
  <c r="T53" i="10" s="1"/>
  <c r="T75" i="9"/>
  <c r="AJ49" i="10"/>
  <c r="AJ50" i="10" s="1"/>
  <c r="AJ53" i="10" s="1"/>
  <c r="AJ75" i="9"/>
  <c r="AS49" i="10"/>
  <c r="AS50" i="10" s="1"/>
  <c r="AS53" i="10" s="1"/>
  <c r="AS75" i="9"/>
  <c r="X49" i="10"/>
  <c r="X50" i="10" s="1"/>
  <c r="X53" i="10" s="1"/>
  <c r="X75" i="9"/>
  <c r="AW49" i="10"/>
  <c r="AW50" i="10" s="1"/>
  <c r="AW53" i="10" s="1"/>
  <c r="AW75" i="9"/>
  <c r="AB49" i="10"/>
  <c r="AB75" i="9"/>
  <c r="BA49" i="10"/>
  <c r="BA50" i="10" s="1"/>
  <c r="BA53" i="10" s="1"/>
  <c r="BA75" i="9"/>
  <c r="AF49" i="10"/>
  <c r="AF50" i="10" s="1"/>
  <c r="AF53" i="10" s="1"/>
  <c r="AF75" i="9"/>
  <c r="G49" i="10"/>
  <c r="G50" i="10" s="1"/>
  <c r="G53" i="10" s="1"/>
  <c r="G75" i="9"/>
  <c r="I74" i="13"/>
  <c r="D75" i="13"/>
  <c r="H75" i="13" s="1"/>
  <c r="Q10" i="16" l="1"/>
  <c r="P10" i="16"/>
  <c r="AN80" i="9"/>
  <c r="AB80" i="9"/>
  <c r="P37" i="10"/>
  <c r="P42" i="10" s="1"/>
  <c r="O124" i="16" s="1"/>
  <c r="D80" i="9"/>
  <c r="E79" i="9" s="1"/>
  <c r="AB14" i="25"/>
  <c r="A57" i="8"/>
  <c r="AB50" i="10"/>
  <c r="F23" i="10"/>
  <c r="F24" i="10" s="1"/>
  <c r="AN42" i="10"/>
  <c r="AM124" i="16" s="1"/>
  <c r="G11" i="10"/>
  <c r="G16" i="10" s="1"/>
  <c r="AZ50" i="10"/>
  <c r="H23" i="10"/>
  <c r="H24" i="10" s="1"/>
  <c r="AZ42" i="10"/>
  <c r="AY124" i="16" s="1"/>
  <c r="H16" i="10"/>
  <c r="O10" i="16"/>
  <c r="D11" i="16"/>
  <c r="P50" i="10"/>
  <c r="E23" i="10"/>
  <c r="E24" i="10" s="1"/>
  <c r="D50" i="10"/>
  <c r="D23" i="10"/>
  <c r="D24" i="10" s="1"/>
  <c r="D76" i="13"/>
  <c r="H76" i="13" s="1"/>
  <c r="I75" i="13"/>
  <c r="AN50" i="10"/>
  <c r="G23" i="10"/>
  <c r="G24" i="10" s="1"/>
  <c r="F11" i="10"/>
  <c r="F16" i="10" s="1"/>
  <c r="AB42" i="10"/>
  <c r="AA124" i="16" s="1"/>
  <c r="D11" i="10"/>
  <c r="D16" i="10" s="1"/>
  <c r="D42" i="10"/>
  <c r="C124" i="16" s="1"/>
  <c r="E11" i="10" l="1"/>
  <c r="E16" i="10" s="1"/>
  <c r="E27" i="10" s="1"/>
  <c r="P20" i="16" s="1"/>
  <c r="P22" i="16" s="1"/>
  <c r="H27" i="10"/>
  <c r="I38" i="15" s="1"/>
  <c r="F27" i="10"/>
  <c r="G38" i="15" s="1"/>
  <c r="D81" i="9"/>
  <c r="D83" i="9" s="1"/>
  <c r="AN53" i="10"/>
  <c r="G27" i="10"/>
  <c r="D53" i="10"/>
  <c r="D54" i="10" s="1"/>
  <c r="P53" i="10"/>
  <c r="D27" i="10"/>
  <c r="D77" i="13"/>
  <c r="H77" i="13" s="1"/>
  <c r="I76" i="13"/>
  <c r="F79" i="9"/>
  <c r="E81" i="9"/>
  <c r="E83" i="9" s="1"/>
  <c r="AZ53" i="10"/>
  <c r="AB53" i="10"/>
  <c r="F38" i="15" l="1"/>
  <c r="Q20" i="16"/>
  <c r="Q22" i="16" s="1"/>
  <c r="S20" i="16"/>
  <c r="S22" i="16" s="1"/>
  <c r="I77" i="13"/>
  <c r="D78" i="13"/>
  <c r="H78" i="13" s="1"/>
  <c r="R20" i="16"/>
  <c r="R22" i="16" s="1"/>
  <c r="H38" i="15"/>
  <c r="D28" i="10"/>
  <c r="E26" i="10" s="1"/>
  <c r="E28" i="10" s="1"/>
  <c r="F26" i="10" s="1"/>
  <c r="F28" i="10" s="1"/>
  <c r="G26" i="10" s="1"/>
  <c r="G28" i="10" s="1"/>
  <c r="H26" i="10" s="1"/>
  <c r="H28" i="10" s="1"/>
  <c r="E38" i="15"/>
  <c r="O20" i="16"/>
  <c r="O22" i="16" s="1"/>
  <c r="E52" i="10"/>
  <c r="E54" i="10" s="1"/>
  <c r="D52" i="9"/>
  <c r="D57" i="9" s="1"/>
  <c r="D66" i="9" s="1"/>
  <c r="D84" i="9" s="1"/>
  <c r="F81" i="9"/>
  <c r="F83" i="9" s="1"/>
  <c r="G79" i="9"/>
  <c r="F52" i="10" l="1"/>
  <c r="F54" i="10" s="1"/>
  <c r="E52" i="9"/>
  <c r="E57" i="9" s="1"/>
  <c r="E66" i="9" s="1"/>
  <c r="E84" i="9" s="1"/>
  <c r="G81" i="9"/>
  <c r="G83" i="9" s="1"/>
  <c r="H79" i="9"/>
  <c r="I78" i="13"/>
  <c r="D79" i="13"/>
  <c r="H79" i="13" s="1"/>
  <c r="I79" i="13" l="1"/>
  <c r="D80" i="13"/>
  <c r="H80" i="13" s="1"/>
  <c r="H81" i="9"/>
  <c r="H83" i="9" s="1"/>
  <c r="I79" i="9"/>
  <c r="F52" i="9"/>
  <c r="F57" i="9" s="1"/>
  <c r="F66" i="9" s="1"/>
  <c r="F84" i="9" s="1"/>
  <c r="G52" i="10"/>
  <c r="G54" i="10" s="1"/>
  <c r="J79" i="9" l="1"/>
  <c r="I81" i="9"/>
  <c r="I83" i="9" s="1"/>
  <c r="H52" i="10"/>
  <c r="H54" i="10" s="1"/>
  <c r="G52" i="9"/>
  <c r="G57" i="9" s="1"/>
  <c r="G66" i="9" s="1"/>
  <c r="G84" i="9" s="1"/>
  <c r="I80" i="13"/>
  <c r="D81" i="13"/>
  <c r="H81" i="13" s="1"/>
  <c r="I52" i="10" l="1"/>
  <c r="I54" i="10" s="1"/>
  <c r="H52" i="9"/>
  <c r="H57" i="9" s="1"/>
  <c r="H66" i="9" s="1"/>
  <c r="H84" i="9" s="1"/>
  <c r="D82" i="13"/>
  <c r="H82" i="13" s="1"/>
  <c r="I81" i="13"/>
  <c r="J81" i="9"/>
  <c r="J83" i="9" s="1"/>
  <c r="K79" i="9"/>
  <c r="I82" i="13" l="1"/>
  <c r="D83" i="13"/>
  <c r="H83" i="13" s="1"/>
  <c r="L79" i="9"/>
  <c r="K81" i="9"/>
  <c r="K83" i="9" s="1"/>
  <c r="J52" i="10"/>
  <c r="J54" i="10" s="1"/>
  <c r="I52" i="9"/>
  <c r="I57" i="9" s="1"/>
  <c r="I66" i="9" s="1"/>
  <c r="I84" i="9" s="1"/>
  <c r="M79" i="9" l="1"/>
  <c r="L81" i="9"/>
  <c r="L83" i="9" s="1"/>
  <c r="I83" i="13"/>
  <c r="D84" i="13"/>
  <c r="H84" i="13" s="1"/>
  <c r="K52" i="10"/>
  <c r="K54" i="10" s="1"/>
  <c r="J52" i="9"/>
  <c r="J57" i="9" s="1"/>
  <c r="J66" i="9" s="1"/>
  <c r="J84" i="9" s="1"/>
  <c r="D85" i="13" l="1"/>
  <c r="H85" i="13" s="1"/>
  <c r="I84" i="13"/>
  <c r="L52" i="10"/>
  <c r="L54" i="10" s="1"/>
  <c r="K52" i="9"/>
  <c r="K57" i="9" s="1"/>
  <c r="K66" i="9" s="1"/>
  <c r="K84" i="9" s="1"/>
  <c r="N79" i="9"/>
  <c r="M81" i="9"/>
  <c r="M83" i="9" s="1"/>
  <c r="L52" i="9" l="1"/>
  <c r="L57" i="9" s="1"/>
  <c r="L66" i="9" s="1"/>
  <c r="L84" i="9" s="1"/>
  <c r="M52" i="10"/>
  <c r="M54" i="10" s="1"/>
  <c r="N81" i="9"/>
  <c r="N83" i="9" s="1"/>
  <c r="O79" i="9"/>
  <c r="I85" i="13"/>
  <c r="D86" i="13"/>
  <c r="H86" i="13" s="1"/>
  <c r="D37" i="9" l="1"/>
  <c r="P79" i="9"/>
  <c r="O81" i="9"/>
  <c r="O83" i="9" s="1"/>
  <c r="I86" i="13"/>
  <c r="D87" i="13"/>
  <c r="H87" i="13" s="1"/>
  <c r="N52" i="10"/>
  <c r="N54" i="10" s="1"/>
  <c r="M52" i="9"/>
  <c r="M57" i="9" s="1"/>
  <c r="M66" i="9" s="1"/>
  <c r="M84" i="9" s="1"/>
  <c r="D39" i="9" l="1"/>
  <c r="D41" i="9" s="1"/>
  <c r="O52" i="10"/>
  <c r="O54" i="10" s="1"/>
  <c r="N52" i="9"/>
  <c r="N57" i="9" s="1"/>
  <c r="N66" i="9" s="1"/>
  <c r="N84" i="9" s="1"/>
  <c r="P81" i="9"/>
  <c r="P83" i="9" s="1"/>
  <c r="Q79" i="9"/>
  <c r="I87" i="13"/>
  <c r="D88" i="13"/>
  <c r="H88" i="13" s="1"/>
  <c r="R79" i="9" l="1"/>
  <c r="Q81" i="9"/>
  <c r="Q83" i="9" s="1"/>
  <c r="I88" i="13"/>
  <c r="D89" i="13"/>
  <c r="H89" i="13" s="1"/>
  <c r="P52" i="10"/>
  <c r="P54" i="10" s="1"/>
  <c r="O52" i="9"/>
  <c r="D90" i="13" l="1"/>
  <c r="H90" i="13" s="1"/>
  <c r="I89" i="13"/>
  <c r="D10" i="9"/>
  <c r="D15" i="9" s="1"/>
  <c r="D24" i="9" s="1"/>
  <c r="D42" i="9" s="1"/>
  <c r="O57" i="9"/>
  <c r="O66" i="9" s="1"/>
  <c r="O84" i="9" s="1"/>
  <c r="P52" i="9"/>
  <c r="P57" i="9" s="1"/>
  <c r="P66" i="9" s="1"/>
  <c r="P84" i="9" s="1"/>
  <c r="Q52" i="10"/>
  <c r="Q54" i="10" s="1"/>
  <c r="S79" i="9"/>
  <c r="R81" i="9"/>
  <c r="R83" i="9" s="1"/>
  <c r="T79" i="9" l="1"/>
  <c r="S81" i="9"/>
  <c r="S83" i="9" s="1"/>
  <c r="R52" i="10"/>
  <c r="R54" i="10" s="1"/>
  <c r="Q52" i="9"/>
  <c r="Q57" i="9" s="1"/>
  <c r="Q66" i="9" s="1"/>
  <c r="Q84" i="9" s="1"/>
  <c r="D91" i="13"/>
  <c r="H91" i="13" s="1"/>
  <c r="I90" i="13"/>
  <c r="R52" i="9" l="1"/>
  <c r="R57" i="9" s="1"/>
  <c r="R66" i="9" s="1"/>
  <c r="R84" i="9" s="1"/>
  <c r="S52" i="10"/>
  <c r="S54" i="10" s="1"/>
  <c r="D92" i="13"/>
  <c r="H92" i="13" s="1"/>
  <c r="I91" i="13"/>
  <c r="U79" i="9"/>
  <c r="T81" i="9"/>
  <c r="T83" i="9" s="1"/>
  <c r="I92" i="13" l="1"/>
  <c r="D93" i="13"/>
  <c r="H93" i="13" s="1"/>
  <c r="T52" i="10"/>
  <c r="T54" i="10" s="1"/>
  <c r="S52" i="9"/>
  <c r="S57" i="9" s="1"/>
  <c r="S66" i="9" s="1"/>
  <c r="S84" i="9" s="1"/>
  <c r="V79" i="9"/>
  <c r="U81" i="9"/>
  <c r="U83" i="9" s="1"/>
  <c r="V81" i="9" l="1"/>
  <c r="V83" i="9" s="1"/>
  <c r="W79" i="9"/>
  <c r="T52" i="9"/>
  <c r="T57" i="9" s="1"/>
  <c r="T66" i="9" s="1"/>
  <c r="T84" i="9" s="1"/>
  <c r="U52" i="10"/>
  <c r="U54" i="10" s="1"/>
  <c r="I93" i="13"/>
  <c r="D94" i="13"/>
  <c r="H94" i="13" s="1"/>
  <c r="V52" i="10" l="1"/>
  <c r="V54" i="10" s="1"/>
  <c r="U52" i="9"/>
  <c r="U57" i="9" s="1"/>
  <c r="U66" i="9" s="1"/>
  <c r="U84" i="9" s="1"/>
  <c r="D95" i="13"/>
  <c r="H95" i="13" s="1"/>
  <c r="I94" i="13"/>
  <c r="W81" i="9"/>
  <c r="W83" i="9" s="1"/>
  <c r="X79" i="9"/>
  <c r="D96" i="13" l="1"/>
  <c r="H96" i="13" s="1"/>
  <c r="I95" i="13"/>
  <c r="Y79" i="9"/>
  <c r="X81" i="9"/>
  <c r="X83" i="9" s="1"/>
  <c r="W52" i="10"/>
  <c r="W54" i="10" s="1"/>
  <c r="V52" i="9"/>
  <c r="V57" i="9" s="1"/>
  <c r="V66" i="9" s="1"/>
  <c r="V84" i="9" s="1"/>
  <c r="Z79" i="9" l="1"/>
  <c r="Y81" i="9"/>
  <c r="Y83" i="9" s="1"/>
  <c r="X52" i="10"/>
  <c r="X54" i="10" s="1"/>
  <c r="W52" i="9"/>
  <c r="W57" i="9" s="1"/>
  <c r="W66" i="9" s="1"/>
  <c r="W84" i="9" s="1"/>
  <c r="I96" i="13"/>
  <c r="D97" i="13"/>
  <c r="H97" i="13" s="1"/>
  <c r="D98" i="13" l="1"/>
  <c r="H98" i="13" s="1"/>
  <c r="I97" i="13"/>
  <c r="Y52" i="10"/>
  <c r="Y54" i="10" s="1"/>
  <c r="X52" i="9"/>
  <c r="X57" i="9" s="1"/>
  <c r="X66" i="9" s="1"/>
  <c r="X84" i="9" s="1"/>
  <c r="AA79" i="9"/>
  <c r="Z81" i="9"/>
  <c r="Z83" i="9" s="1"/>
  <c r="Z52" i="10" l="1"/>
  <c r="Z54" i="10" s="1"/>
  <c r="Y52" i="9"/>
  <c r="Y57" i="9" s="1"/>
  <c r="Y66" i="9" s="1"/>
  <c r="Y84" i="9" s="1"/>
  <c r="E37" i="9"/>
  <c r="E39" i="9" s="1"/>
  <c r="E41" i="9" s="1"/>
  <c r="AB79" i="9"/>
  <c r="AA81" i="9"/>
  <c r="AA83" i="9" s="1"/>
  <c r="I98" i="13"/>
  <c r="D99" i="13"/>
  <c r="H99" i="13" s="1"/>
  <c r="AC79" i="9" l="1"/>
  <c r="AB81" i="9"/>
  <c r="AB83" i="9" s="1"/>
  <c r="I99" i="13"/>
  <c r="D100" i="13"/>
  <c r="H100" i="13" s="1"/>
  <c r="AA52" i="10"/>
  <c r="AA54" i="10" s="1"/>
  <c r="Z52" i="9"/>
  <c r="Z57" i="9" s="1"/>
  <c r="Z66" i="9" s="1"/>
  <c r="Z84" i="9" s="1"/>
  <c r="D101" i="13" l="1"/>
  <c r="H101" i="13" s="1"/>
  <c r="I100" i="13"/>
  <c r="AA52" i="9"/>
  <c r="AB52" i="10"/>
  <c r="AB54" i="10" s="1"/>
  <c r="AC81" i="9"/>
  <c r="AC83" i="9" s="1"/>
  <c r="AD79" i="9"/>
  <c r="AB52" i="9" l="1"/>
  <c r="AB57" i="9" s="1"/>
  <c r="AB66" i="9" s="1"/>
  <c r="AB84" i="9" s="1"/>
  <c r="AC52" i="10"/>
  <c r="AC54" i="10" s="1"/>
  <c r="E10" i="9"/>
  <c r="E15" i="9" s="1"/>
  <c r="E24" i="9" s="1"/>
  <c r="E42" i="9" s="1"/>
  <c r="AA57" i="9"/>
  <c r="AA66" i="9" s="1"/>
  <c r="AA84" i="9" s="1"/>
  <c r="AE79" i="9"/>
  <c r="AD81" i="9"/>
  <c r="AD83" i="9" s="1"/>
  <c r="D102" i="13"/>
  <c r="H102" i="13" s="1"/>
  <c r="I101" i="13"/>
  <c r="I102" i="13" l="1"/>
  <c r="D103" i="13"/>
  <c r="H103" i="13" s="1"/>
  <c r="AD52" i="10"/>
  <c r="AD54" i="10" s="1"/>
  <c r="AC52" i="9"/>
  <c r="AC57" i="9" s="1"/>
  <c r="AC66" i="9" s="1"/>
  <c r="AC84" i="9" s="1"/>
  <c r="AF79" i="9"/>
  <c r="AE81" i="9"/>
  <c r="AE83" i="9" s="1"/>
  <c r="AE52" i="10" l="1"/>
  <c r="AE54" i="10" s="1"/>
  <c r="AD52" i="9"/>
  <c r="AD57" i="9" s="1"/>
  <c r="AD66" i="9" s="1"/>
  <c r="AD84" i="9" s="1"/>
  <c r="I103" i="13"/>
  <c r="D104" i="13"/>
  <c r="H104" i="13" s="1"/>
  <c r="AG79" i="9"/>
  <c r="AF81" i="9"/>
  <c r="AF83" i="9" s="1"/>
  <c r="D105" i="13" l="1"/>
  <c r="H105" i="13" s="1"/>
  <c r="I104" i="13"/>
  <c r="AH79" i="9"/>
  <c r="AG81" i="9"/>
  <c r="AG83" i="9" s="1"/>
  <c r="AE52" i="9"/>
  <c r="AE57" i="9" s="1"/>
  <c r="AE66" i="9" s="1"/>
  <c r="AE84" i="9" s="1"/>
  <c r="AF52" i="10"/>
  <c r="AF54" i="10" s="1"/>
  <c r="AH81" i="9" l="1"/>
  <c r="AH83" i="9" s="1"/>
  <c r="AI79" i="9"/>
  <c r="AF52" i="9"/>
  <c r="AF57" i="9" s="1"/>
  <c r="AF66" i="9" s="1"/>
  <c r="AF84" i="9" s="1"/>
  <c r="AG52" i="10"/>
  <c r="AG54" i="10" s="1"/>
  <c r="D106" i="13"/>
  <c r="H106" i="13" s="1"/>
  <c r="I105" i="13"/>
  <c r="AH52" i="10" l="1"/>
  <c r="AH54" i="10" s="1"/>
  <c r="AG52" i="9"/>
  <c r="AG57" i="9" s="1"/>
  <c r="AG66" i="9" s="1"/>
  <c r="AG84" i="9" s="1"/>
  <c r="AI81" i="9"/>
  <c r="AI83" i="9" s="1"/>
  <c r="AJ79" i="9"/>
  <c r="I106" i="13"/>
  <c r="D107" i="13"/>
  <c r="H107" i="13" s="1"/>
  <c r="AJ81" i="9" l="1"/>
  <c r="AJ83" i="9" s="1"/>
  <c r="AK79" i="9"/>
  <c r="I107" i="13"/>
  <c r="D108" i="13"/>
  <c r="H108" i="13" s="1"/>
  <c r="AH52" i="9"/>
  <c r="AH57" i="9" s="1"/>
  <c r="AH66" i="9" s="1"/>
  <c r="AH84" i="9" s="1"/>
  <c r="AI52" i="10"/>
  <c r="AI54" i="10" s="1"/>
  <c r="D109" i="13" l="1"/>
  <c r="H109" i="13" s="1"/>
  <c r="I108" i="13"/>
  <c r="AJ52" i="10"/>
  <c r="AJ54" i="10" s="1"/>
  <c r="AI52" i="9"/>
  <c r="AI57" i="9" s="1"/>
  <c r="AI66" i="9" s="1"/>
  <c r="AI84" i="9" s="1"/>
  <c r="AK81" i="9"/>
  <c r="AK83" i="9" s="1"/>
  <c r="AL79" i="9"/>
  <c r="AJ52" i="9" l="1"/>
  <c r="AJ57" i="9" s="1"/>
  <c r="AJ66" i="9" s="1"/>
  <c r="AJ84" i="9" s="1"/>
  <c r="AK52" i="10"/>
  <c r="AK54" i="10" s="1"/>
  <c r="AM79" i="9"/>
  <c r="AL81" i="9"/>
  <c r="AL83" i="9" s="1"/>
  <c r="D110" i="13"/>
  <c r="H110" i="13" s="1"/>
  <c r="I109" i="13"/>
  <c r="AN79" i="9" l="1"/>
  <c r="F37" i="9"/>
  <c r="F39" i="9" s="1"/>
  <c r="F41" i="9" s="1"/>
  <c r="AM81" i="9"/>
  <c r="AM83" i="9" s="1"/>
  <c r="AK52" i="9"/>
  <c r="AK57" i="9" s="1"/>
  <c r="AK66" i="9" s="1"/>
  <c r="AK84" i="9" s="1"/>
  <c r="AL52" i="10"/>
  <c r="AL54" i="10" s="1"/>
  <c r="I110" i="13"/>
  <c r="D111" i="13"/>
  <c r="H111" i="13" s="1"/>
  <c r="I111" i="13" l="1"/>
  <c r="D112" i="13"/>
  <c r="H112" i="13" s="1"/>
  <c r="AM52" i="10"/>
  <c r="AM54" i="10" s="1"/>
  <c r="AL52" i="9"/>
  <c r="AL57" i="9" s="1"/>
  <c r="AL66" i="9" s="1"/>
  <c r="AL84" i="9" s="1"/>
  <c r="AO79" i="9"/>
  <c r="AN81" i="9"/>
  <c r="AN83" i="9" s="1"/>
  <c r="AM52" i="9" l="1"/>
  <c r="AN52" i="10"/>
  <c r="AN54" i="10" s="1"/>
  <c r="D113" i="13"/>
  <c r="H113" i="13" s="1"/>
  <c r="I112" i="13"/>
  <c r="AO81" i="9"/>
  <c r="AO83" i="9" s="1"/>
  <c r="AP79" i="9"/>
  <c r="D114" i="13" l="1"/>
  <c r="H114" i="13" s="1"/>
  <c r="I113" i="13"/>
  <c r="AQ79" i="9"/>
  <c r="AP81" i="9"/>
  <c r="AP83" i="9" s="1"/>
  <c r="AO52" i="10"/>
  <c r="AO54" i="10" s="1"/>
  <c r="AN52" i="9"/>
  <c r="AN57" i="9" s="1"/>
  <c r="AN66" i="9" s="1"/>
  <c r="AN84" i="9" s="1"/>
  <c r="AM57" i="9"/>
  <c r="AM66" i="9" s="1"/>
  <c r="AM84" i="9" s="1"/>
  <c r="F10" i="9"/>
  <c r="F15" i="9" s="1"/>
  <c r="F24" i="9" s="1"/>
  <c r="F42" i="9" s="1"/>
  <c r="AP52" i="10" l="1"/>
  <c r="AP54" i="10" s="1"/>
  <c r="AO52" i="9"/>
  <c r="AO57" i="9" s="1"/>
  <c r="AO66" i="9" s="1"/>
  <c r="AO84" i="9" s="1"/>
  <c r="I114" i="13"/>
  <c r="D115" i="13"/>
  <c r="H115" i="13" s="1"/>
  <c r="AQ81" i="9"/>
  <c r="AQ83" i="9" s="1"/>
  <c r="AR79" i="9"/>
  <c r="D116" i="13" l="1"/>
  <c r="H116" i="13" s="1"/>
  <c r="I115" i="13"/>
  <c r="AR81" i="9"/>
  <c r="AR83" i="9" s="1"/>
  <c r="AS79" i="9"/>
  <c r="AQ52" i="10"/>
  <c r="AQ54" i="10" s="1"/>
  <c r="AP52" i="9"/>
  <c r="AP57" i="9" s="1"/>
  <c r="AP66" i="9" s="1"/>
  <c r="AP84" i="9" s="1"/>
  <c r="AS81" i="9" l="1"/>
  <c r="AS83" i="9" s="1"/>
  <c r="AT79" i="9"/>
  <c r="AR52" i="10"/>
  <c r="AR54" i="10" s="1"/>
  <c r="AQ52" i="9"/>
  <c r="AQ57" i="9" s="1"/>
  <c r="AQ66" i="9" s="1"/>
  <c r="AQ84" i="9" s="1"/>
  <c r="D117" i="13"/>
  <c r="H117" i="13" s="1"/>
  <c r="I116" i="13"/>
  <c r="AS52" i="10" l="1"/>
  <c r="AS54" i="10" s="1"/>
  <c r="AR52" i="9"/>
  <c r="AR57" i="9" s="1"/>
  <c r="AR66" i="9" s="1"/>
  <c r="AR84" i="9" s="1"/>
  <c r="AU79" i="9"/>
  <c r="AT81" i="9"/>
  <c r="AT83" i="9" s="1"/>
  <c r="D118" i="13"/>
  <c r="H118" i="13" s="1"/>
  <c r="I117" i="13"/>
  <c r="AV79" i="9" l="1"/>
  <c r="AU81" i="9"/>
  <c r="AU83" i="9" s="1"/>
  <c r="I118" i="13"/>
  <c r="D119" i="13"/>
  <c r="H119" i="13" s="1"/>
  <c r="AS52" i="9"/>
  <c r="AS57" i="9" s="1"/>
  <c r="AS66" i="9" s="1"/>
  <c r="AS84" i="9" s="1"/>
  <c r="AT52" i="10"/>
  <c r="AT54" i="10" s="1"/>
  <c r="D120" i="13" l="1"/>
  <c r="H120" i="13" s="1"/>
  <c r="I119" i="13"/>
  <c r="AU52" i="10"/>
  <c r="AU54" i="10" s="1"/>
  <c r="AT52" i="9"/>
  <c r="AT57" i="9" s="1"/>
  <c r="AT66" i="9" s="1"/>
  <c r="AT84" i="9" s="1"/>
  <c r="AV81" i="9"/>
  <c r="AV83" i="9" s="1"/>
  <c r="AW79" i="9"/>
  <c r="AV52" i="10" l="1"/>
  <c r="AV54" i="10" s="1"/>
  <c r="AU52" i="9"/>
  <c r="AU57" i="9" s="1"/>
  <c r="AU66" i="9" s="1"/>
  <c r="AU84" i="9" s="1"/>
  <c r="AX79" i="9"/>
  <c r="AW81" i="9"/>
  <c r="AW83" i="9" s="1"/>
  <c r="D121" i="13"/>
  <c r="H121" i="13" s="1"/>
  <c r="I120" i="13"/>
  <c r="AX81" i="9" l="1"/>
  <c r="AX83" i="9" s="1"/>
  <c r="AY79" i="9"/>
  <c r="D122" i="13"/>
  <c r="H122" i="13" s="1"/>
  <c r="I121" i="13"/>
  <c r="AW52" i="10"/>
  <c r="AW54" i="10" s="1"/>
  <c r="AV52" i="9"/>
  <c r="AV57" i="9" s="1"/>
  <c r="AV66" i="9" s="1"/>
  <c r="AV84" i="9" s="1"/>
  <c r="I122" i="13" l="1"/>
  <c r="D123" i="13"/>
  <c r="H123" i="13" s="1"/>
  <c r="AY81" i="9"/>
  <c r="AY83" i="9" s="1"/>
  <c r="G37" i="9"/>
  <c r="G39" i="9" s="1"/>
  <c r="G41" i="9" s="1"/>
  <c r="AZ79" i="9"/>
  <c r="AX52" i="10"/>
  <c r="AX54" i="10" s="1"/>
  <c r="AW52" i="9"/>
  <c r="AW57" i="9" s="1"/>
  <c r="AW66" i="9" s="1"/>
  <c r="AW84" i="9" s="1"/>
  <c r="D124" i="13" l="1"/>
  <c r="H124" i="13" s="1"/>
  <c r="I123" i="13"/>
  <c r="AX52" i="9"/>
  <c r="AX57" i="9" s="1"/>
  <c r="AX66" i="9" s="1"/>
  <c r="AX84" i="9" s="1"/>
  <c r="AY52" i="10"/>
  <c r="AY54" i="10" s="1"/>
  <c r="BA79" i="9"/>
  <c r="AZ81" i="9"/>
  <c r="AZ83" i="9" s="1"/>
  <c r="AZ52" i="10" l="1"/>
  <c r="AZ54" i="10" s="1"/>
  <c r="AY52" i="9"/>
  <c r="BA81" i="9"/>
  <c r="BA83" i="9" s="1"/>
  <c r="BB79" i="9"/>
  <c r="D125" i="13"/>
  <c r="H125" i="13" s="1"/>
  <c r="I124" i="13"/>
  <c r="BC79" i="9" l="1"/>
  <c r="BB81" i="9"/>
  <c r="BB83" i="9" s="1"/>
  <c r="G10" i="9"/>
  <c r="G15" i="9" s="1"/>
  <c r="G24" i="9" s="1"/>
  <c r="G42" i="9" s="1"/>
  <c r="AY57" i="9"/>
  <c r="AY66" i="9" s="1"/>
  <c r="AY84" i="9" s="1"/>
  <c r="D126" i="13"/>
  <c r="H126" i="13" s="1"/>
  <c r="I125" i="13"/>
  <c r="AZ52" i="9"/>
  <c r="AZ57" i="9" s="1"/>
  <c r="AZ66" i="9" s="1"/>
  <c r="AZ84" i="9" s="1"/>
  <c r="BA52" i="10"/>
  <c r="BA54" i="10" s="1"/>
  <c r="BA52" i="9" l="1"/>
  <c r="BA57" i="9" s="1"/>
  <c r="BA66" i="9" s="1"/>
  <c r="BA84" i="9" s="1"/>
  <c r="BB52" i="10"/>
  <c r="BB54" i="10" s="1"/>
  <c r="D127" i="13"/>
  <c r="H127" i="13" s="1"/>
  <c r="I126" i="13"/>
  <c r="BD79" i="9"/>
  <c r="BC81" i="9"/>
  <c r="BC83" i="9" s="1"/>
  <c r="D128" i="13" l="1"/>
  <c r="H128" i="13" s="1"/>
  <c r="I127" i="13"/>
  <c r="BB52" i="9"/>
  <c r="BB57" i="9" s="1"/>
  <c r="BB66" i="9" s="1"/>
  <c r="BB84" i="9" s="1"/>
  <c r="BC52" i="10"/>
  <c r="BC54" i="10" s="1"/>
  <c r="BD81" i="9"/>
  <c r="BD83" i="9" s="1"/>
  <c r="BE79" i="9"/>
  <c r="BC52" i="9" l="1"/>
  <c r="BC57" i="9" s="1"/>
  <c r="BC66" i="9" s="1"/>
  <c r="BC84" i="9" s="1"/>
  <c r="BD52" i="10"/>
  <c r="BD54" i="10" s="1"/>
  <c r="BF79" i="9"/>
  <c r="BE81" i="9"/>
  <c r="BE83" i="9" s="1"/>
  <c r="D129" i="13"/>
  <c r="H129" i="13" s="1"/>
  <c r="I128" i="13"/>
  <c r="BG79" i="9" l="1"/>
  <c r="BF81" i="9"/>
  <c r="BF83" i="9" s="1"/>
  <c r="BE52" i="10"/>
  <c r="BE54" i="10" s="1"/>
  <c r="BD52" i="9"/>
  <c r="BD57" i="9" s="1"/>
  <c r="BD66" i="9" s="1"/>
  <c r="BD84" i="9" s="1"/>
  <c r="D130" i="13"/>
  <c r="H130" i="13" s="1"/>
  <c r="I129" i="13"/>
  <c r="BF52" i="10" l="1"/>
  <c r="BF54" i="10" s="1"/>
  <c r="BE52" i="9"/>
  <c r="BE57" i="9" s="1"/>
  <c r="BE66" i="9" s="1"/>
  <c r="BE84" i="9" s="1"/>
  <c r="I130" i="13"/>
  <c r="D131" i="13"/>
  <c r="H131" i="13" s="1"/>
  <c r="BH79" i="9"/>
  <c r="BG81" i="9"/>
  <c r="BG83" i="9" s="1"/>
  <c r="D132" i="13" l="1"/>
  <c r="H132" i="13" s="1"/>
  <c r="I132" i="13" s="1"/>
  <c r="I131" i="13"/>
  <c r="BI79" i="9"/>
  <c r="BH81" i="9"/>
  <c r="BH83" i="9" s="1"/>
  <c r="BG52" i="10"/>
  <c r="BG54" i="10" s="1"/>
  <c r="BF52" i="9"/>
  <c r="BF57" i="9" s="1"/>
  <c r="BF66" i="9" s="1"/>
  <c r="BF84" i="9" s="1"/>
  <c r="BI81" i="9" l="1"/>
  <c r="BI83" i="9" s="1"/>
  <c r="BJ79" i="9"/>
  <c r="BH52" i="10"/>
  <c r="BH54" i="10" s="1"/>
  <c r="BG52" i="9"/>
  <c r="BG57" i="9" s="1"/>
  <c r="BG66" i="9" s="1"/>
  <c r="BG84" i="9" s="1"/>
  <c r="BH52" i="9" l="1"/>
  <c r="BH57" i="9" s="1"/>
  <c r="BH66" i="9" s="1"/>
  <c r="BH84" i="9" s="1"/>
  <c r="BI52" i="10"/>
  <c r="BI54" i="10" s="1"/>
  <c r="BJ81" i="9"/>
  <c r="BJ83" i="9" s="1"/>
  <c r="BK79" i="9"/>
  <c r="BI52" i="9" l="1"/>
  <c r="BI57" i="9" s="1"/>
  <c r="BI66" i="9" s="1"/>
  <c r="BI84" i="9" s="1"/>
  <c r="BJ52" i="10"/>
  <c r="BJ54" i="10" s="1"/>
  <c r="BK81" i="9"/>
  <c r="BK83" i="9" s="1"/>
  <c r="H37" i="9"/>
  <c r="H39" i="9" s="1"/>
  <c r="H41" i="9" s="1"/>
  <c r="BJ52" i="9" l="1"/>
  <c r="BJ57" i="9" s="1"/>
  <c r="BJ66" i="9" s="1"/>
  <c r="BJ84" i="9" s="1"/>
  <c r="BK52" i="10"/>
  <c r="BK54" i="10" s="1"/>
  <c r="BK52" i="9" s="1"/>
  <c r="H10" i="9" l="1"/>
  <c r="H15" i="9" s="1"/>
  <c r="H24" i="9" s="1"/>
  <c r="H42" i="9" s="1"/>
  <c r="BK57" i="9"/>
  <c r="BK66" i="9" s="1"/>
  <c r="BK84" i="9" s="1"/>
</calcChain>
</file>

<file path=xl/sharedStrings.xml><?xml version="1.0" encoding="utf-8"?>
<sst xmlns="http://schemas.openxmlformats.org/spreadsheetml/2006/main" count="943" uniqueCount="552">
  <si>
    <t>Model Starting date</t>
  </si>
  <si>
    <t>General Setting</t>
  </si>
  <si>
    <t>CAC</t>
  </si>
  <si>
    <t>Revenue</t>
  </si>
  <si>
    <t xml:space="preserve">Total </t>
  </si>
  <si>
    <t>Year</t>
  </si>
  <si>
    <t>Total</t>
  </si>
  <si>
    <t>Gross Revenue</t>
  </si>
  <si>
    <t>Cost of Goods Sold</t>
  </si>
  <si>
    <t>Total CGS</t>
  </si>
  <si>
    <t>Inflation rate</t>
  </si>
  <si>
    <t>Operating Expenses</t>
  </si>
  <si>
    <t>Overhead Cost</t>
  </si>
  <si>
    <t>Headcounts</t>
  </si>
  <si>
    <t>Total Overhead</t>
  </si>
  <si>
    <t>Income</t>
  </si>
  <si>
    <t>Cost of Sale</t>
  </si>
  <si>
    <t>Total Cost of Goods Sold</t>
  </si>
  <si>
    <t>Expenses</t>
  </si>
  <si>
    <t>Salary</t>
  </si>
  <si>
    <t>Total Operating Expenses</t>
  </si>
  <si>
    <t>Gross Profit</t>
  </si>
  <si>
    <t>Depreciation</t>
  </si>
  <si>
    <t>EBIT</t>
  </si>
  <si>
    <t>Interest</t>
  </si>
  <si>
    <t>EBT</t>
  </si>
  <si>
    <t>Corporate Tax</t>
  </si>
  <si>
    <t>Net profit</t>
  </si>
  <si>
    <t>FY</t>
  </si>
  <si>
    <t>STATEMENT OF FINANCIAL POSITION</t>
  </si>
  <si>
    <t>FOR THE YEAR ENDED</t>
  </si>
  <si>
    <t>Operating Income</t>
  </si>
  <si>
    <t>Assets</t>
  </si>
  <si>
    <t>Current Assets</t>
  </si>
  <si>
    <t>Cash/bank</t>
  </si>
  <si>
    <t>Reveivable</t>
  </si>
  <si>
    <t>Inventory</t>
  </si>
  <si>
    <t>Prepaid</t>
  </si>
  <si>
    <t>Total Current Assets</t>
  </si>
  <si>
    <t>Working capital</t>
  </si>
  <si>
    <t>Inventory days</t>
  </si>
  <si>
    <t>Receivable days</t>
  </si>
  <si>
    <t>Payable days</t>
  </si>
  <si>
    <t>day</t>
  </si>
  <si>
    <t>Non-Current Assets</t>
  </si>
  <si>
    <t>Fixture</t>
  </si>
  <si>
    <t>Intangible Assets</t>
  </si>
  <si>
    <t>Acc. Depreciation</t>
  </si>
  <si>
    <t>Equipment</t>
  </si>
  <si>
    <t>Total Non-Current Assets</t>
  </si>
  <si>
    <t>Total Assets</t>
  </si>
  <si>
    <t>Equity &amp; Liability</t>
  </si>
  <si>
    <t>Payable</t>
  </si>
  <si>
    <t>Other Liability</t>
  </si>
  <si>
    <t>Long term Loan</t>
  </si>
  <si>
    <t>Loan</t>
  </si>
  <si>
    <t>Total Liability</t>
  </si>
  <si>
    <t>Equity</t>
  </si>
  <si>
    <t>Share Capital</t>
  </si>
  <si>
    <t>Retain earning</t>
  </si>
  <si>
    <t>Current profit</t>
  </si>
  <si>
    <t>Total Equity</t>
  </si>
  <si>
    <t>Total Equity &amp; Liability</t>
  </si>
  <si>
    <t>Check</t>
  </si>
  <si>
    <t>Operating Cash Flow</t>
  </si>
  <si>
    <t>Net Profit</t>
  </si>
  <si>
    <t>Adjustments:-</t>
  </si>
  <si>
    <t>Change in Working capital</t>
  </si>
  <si>
    <t xml:space="preserve">Net cash Flow from operating </t>
  </si>
  <si>
    <t>Change in Receivable</t>
  </si>
  <si>
    <t>Change in Inventory</t>
  </si>
  <si>
    <t>Change in Prepaid</t>
  </si>
  <si>
    <t>Change in Payable</t>
  </si>
  <si>
    <t>Change in WC</t>
  </si>
  <si>
    <t>Cash Flow from Investing Activities</t>
  </si>
  <si>
    <t>CAPEX</t>
  </si>
  <si>
    <t>Cash Flow from Financing Activities</t>
  </si>
  <si>
    <t>Loan repayment</t>
  </si>
  <si>
    <t>Opening Cash &amp; equivalent</t>
  </si>
  <si>
    <t>Net Cash Flow</t>
  </si>
  <si>
    <t>Closing Cash Flow</t>
  </si>
  <si>
    <t>STATEMENT OF CASH FLOW</t>
  </si>
  <si>
    <t>Loan Amortization Schedule</t>
  </si>
  <si>
    <t>© www.excel-skills.com</t>
  </si>
  <si>
    <t>Loan Principle Amount</t>
  </si>
  <si>
    <t>Annual Interest Rate</t>
  </si>
  <si>
    <t>Loan Period (in months)</t>
  </si>
  <si>
    <t>Original Repayment Amount</t>
  </si>
  <si>
    <t>Repayment Type</t>
  </si>
  <si>
    <t>End</t>
  </si>
  <si>
    <t>Residual Value</t>
  </si>
  <si>
    <t xml:space="preserve"> </t>
  </si>
  <si>
    <t>Month</t>
  </si>
  <si>
    <t>Cell 
Ref</t>
  </si>
  <si>
    <t>Repayment Number</t>
  </si>
  <si>
    <t>Opening 
Balance</t>
  </si>
  <si>
    <t>Loan 
Repayment</t>
  </si>
  <si>
    <t>Interest 
Charged</t>
  </si>
  <si>
    <t>Capital 
Repaid</t>
  </si>
  <si>
    <t>Closing 
Balance</t>
  </si>
  <si>
    <t>% Capital 
Outstanding</t>
  </si>
  <si>
    <t>Interest 
Rate</t>
  </si>
  <si>
    <t>Assumptions</t>
  </si>
  <si>
    <t>Number of Units (adjust to center break even point)</t>
  </si>
  <si>
    <t>Break Even Analysis</t>
  </si>
  <si>
    <t>Average Fixed Expenses per month (1st year)</t>
  </si>
  <si>
    <t>Contribution margin (per client)</t>
  </si>
  <si>
    <t>Average Selling price</t>
  </si>
  <si>
    <t>Contribution Margin</t>
  </si>
  <si>
    <t>Breakeven even clients</t>
  </si>
  <si>
    <t>Breakeven sales</t>
  </si>
  <si>
    <t>Clients</t>
  </si>
  <si>
    <t xml:space="preserve">Revenue </t>
  </si>
  <si>
    <t>Fixed Costs (FC)</t>
  </si>
  <si>
    <t>Variable Cost (VC)</t>
  </si>
  <si>
    <t>Total Cost (FC+VC)</t>
  </si>
  <si>
    <t xml:space="preserve">Net Profit </t>
  </si>
  <si>
    <t>Discounts, Promotions, Markdowns</t>
  </si>
  <si>
    <t xml:space="preserve">Net Revenue </t>
  </si>
  <si>
    <t>COGS</t>
  </si>
  <si>
    <t>Gross Margin</t>
  </si>
  <si>
    <t xml:space="preserve">Total Variable Cost </t>
  </si>
  <si>
    <t xml:space="preserve">Contribution Margin </t>
  </si>
  <si>
    <t>EBITDA Margin</t>
  </si>
  <si>
    <t>Revenue per Customer</t>
  </si>
  <si>
    <t xml:space="preserve">Marketing Spend </t>
  </si>
  <si>
    <t># of Customers Acquired (Paid)</t>
  </si>
  <si>
    <t># of Customers Acquired (Organic)</t>
  </si>
  <si>
    <t>Total Customers Acquired</t>
  </si>
  <si>
    <t>Churn Ratio</t>
  </si>
  <si>
    <t>Customer Acquisition Cost</t>
  </si>
  <si>
    <t>Life Time Value</t>
  </si>
  <si>
    <t>CAC payback time, months</t>
  </si>
  <si>
    <t>Life time in Month</t>
  </si>
  <si>
    <t>LTV/CAC</t>
  </si>
  <si>
    <t xml:space="preserve">Contribution Margin per Order </t>
  </si>
  <si>
    <t>Payback (# of orders)</t>
  </si>
  <si>
    <t>Burn Rate</t>
  </si>
  <si>
    <t>Cash Balance</t>
  </si>
  <si>
    <t>Profit and Loss at a Glance</t>
  </si>
  <si>
    <t>Key Ratios</t>
  </si>
  <si>
    <t>Return Analysis</t>
  </si>
  <si>
    <t>Year-0</t>
  </si>
  <si>
    <t>Year-1</t>
  </si>
  <si>
    <t>Year-2</t>
  </si>
  <si>
    <t>Year-3</t>
  </si>
  <si>
    <t>IRR</t>
  </si>
  <si>
    <t>Sales Growth</t>
  </si>
  <si>
    <t>N/A</t>
  </si>
  <si>
    <t>Gross Profit Margin</t>
  </si>
  <si>
    <t>Exit Multiple @</t>
  </si>
  <si>
    <t xml:space="preserve">Return on Capital </t>
  </si>
  <si>
    <t>Exit in Year-1</t>
  </si>
  <si>
    <t>Profit Margin</t>
  </si>
  <si>
    <t>Annually Gross Burn</t>
  </si>
  <si>
    <t>Exit in Year-2</t>
  </si>
  <si>
    <t>Net Income</t>
  </si>
  <si>
    <t>Exit in Year-3</t>
  </si>
  <si>
    <t>Exit in Year-4</t>
  </si>
  <si>
    <t>EBITDA is earnings before interest, tax, depreciation, and amortization.</t>
  </si>
  <si>
    <t>Exit in Year-5</t>
  </si>
  <si>
    <t>Runway</t>
  </si>
  <si>
    <t>Marketing &amp; Sales Expense</t>
  </si>
  <si>
    <t>=Total Sales Expense</t>
  </si>
  <si>
    <t>New Business Sales Expense</t>
  </si>
  <si>
    <t>% Dedicated to New Business</t>
  </si>
  <si>
    <t>Total New Customer Acquisition Expense</t>
  </si>
  <si>
    <t>CAC per Customer</t>
  </si>
  <si>
    <t>Total Funds Raised:</t>
  </si>
  <si>
    <t>Months Covered:</t>
  </si>
  <si>
    <t>Use of Initial Funds:</t>
  </si>
  <si>
    <t>Need Additional Graphs or Ratios?</t>
  </si>
  <si>
    <t>We can help!</t>
  </si>
  <si>
    <t>Click here to contact us or email us at</t>
  </si>
  <si>
    <t>Debt</t>
  </si>
  <si>
    <t>Paid in Capital</t>
  </si>
  <si>
    <t>Cumulative Cash From Operations</t>
  </si>
  <si>
    <t>Contribution Margin %</t>
  </si>
  <si>
    <t>Revenue Growth</t>
  </si>
  <si>
    <t>n/a</t>
  </si>
  <si>
    <t>KPI's</t>
  </si>
  <si>
    <t>Capital Sturcture</t>
  </si>
  <si>
    <t xml:space="preserve">Equity </t>
  </si>
  <si>
    <t>EBITDA</t>
  </si>
  <si>
    <t>Sales and Marketing</t>
  </si>
  <si>
    <t>Sales and Marketing Salaries</t>
  </si>
  <si>
    <t>No. of Unit</t>
  </si>
  <si>
    <t>Each buys 50 credits/month</t>
  </si>
  <si>
    <t>Department</t>
  </si>
  <si>
    <t>Year-4</t>
  </si>
  <si>
    <t>Year-5</t>
  </si>
  <si>
    <t>Date of Appoint</t>
  </si>
  <si>
    <t>QUICK LINKS</t>
  </si>
  <si>
    <t>UNIT ECONOMICS</t>
  </si>
  <si>
    <t>Months With Net Loss</t>
  </si>
  <si>
    <t>KEY METRICS</t>
  </si>
  <si>
    <t>FINANCIAL STATEMENTS</t>
  </si>
  <si>
    <t>STATEMENT OF PROFIT &amp; LOSS</t>
  </si>
  <si>
    <t>User</t>
  </si>
  <si>
    <t>Avg. Revenue Per User</t>
  </si>
  <si>
    <t>Avg. VC per User</t>
  </si>
  <si>
    <t>VC</t>
  </si>
  <si>
    <t>Base Case</t>
  </si>
  <si>
    <t xml:space="preserve">CAC higher/lower </t>
  </si>
  <si>
    <t xml:space="preserve">Churn up/down </t>
  </si>
  <si>
    <t>Win rate up/down</t>
  </si>
  <si>
    <t>Best Case</t>
  </si>
  <si>
    <t>Worst Case</t>
  </si>
  <si>
    <t>Rate</t>
  </si>
  <si>
    <t>Convertible Loan</t>
  </si>
  <si>
    <t>USE OF FUNDS</t>
  </si>
  <si>
    <t>Grand Total</t>
  </si>
  <si>
    <t>&gt;&gt;&gt;Placeholder&lt;&lt;&lt;</t>
  </si>
  <si>
    <t>Revenue Summary</t>
  </si>
  <si>
    <t>Prepayment</t>
  </si>
  <si>
    <t>Network Activation</t>
  </si>
  <si>
    <t>Scale &amp; Growth</t>
  </si>
  <si>
    <t>Operational Maturity</t>
  </si>
  <si>
    <t>Regional Expansion</t>
  </si>
  <si>
    <t>Global Scale</t>
  </si>
  <si>
    <t>Month-1</t>
  </si>
  <si>
    <t>Month-2</t>
  </si>
  <si>
    <t>Month-3</t>
  </si>
  <si>
    <t>Month-4</t>
  </si>
  <si>
    <t>Month-5</t>
  </si>
  <si>
    <t>Month-6</t>
  </si>
  <si>
    <t>Month-7</t>
  </si>
  <si>
    <t>Month-8</t>
  </si>
  <si>
    <t>Month-9</t>
  </si>
  <si>
    <t>Month-10</t>
  </si>
  <si>
    <t>Month-11</t>
  </si>
  <si>
    <t>Month-12</t>
  </si>
  <si>
    <t>Month-13</t>
  </si>
  <si>
    <t>Month-14</t>
  </si>
  <si>
    <t>Month-15</t>
  </si>
  <si>
    <t>Month-16</t>
  </si>
  <si>
    <t>Month-17</t>
  </si>
  <si>
    <t>Month-18</t>
  </si>
  <si>
    <t>Month-19</t>
  </si>
  <si>
    <t>Month-20</t>
  </si>
  <si>
    <t>Month-21</t>
  </si>
  <si>
    <t>Month-22</t>
  </si>
  <si>
    <t>Month-23</t>
  </si>
  <si>
    <t>Month-24</t>
  </si>
  <si>
    <t>Month-25</t>
  </si>
  <si>
    <t>Month-26</t>
  </si>
  <si>
    <t>Month-27</t>
  </si>
  <si>
    <t>Month-28</t>
  </si>
  <si>
    <t>Month-29</t>
  </si>
  <si>
    <t>Month-30</t>
  </si>
  <si>
    <t>Month-31</t>
  </si>
  <si>
    <t>Month-32</t>
  </si>
  <si>
    <t>Month-33</t>
  </si>
  <si>
    <t>Month-34</t>
  </si>
  <si>
    <t>Month-35</t>
  </si>
  <si>
    <t>Month-36</t>
  </si>
  <si>
    <t>Month-37</t>
  </si>
  <si>
    <t>Month-38</t>
  </si>
  <si>
    <t>Month-39</t>
  </si>
  <si>
    <t>Month-40</t>
  </si>
  <si>
    <t>Month-41</t>
  </si>
  <si>
    <t>Month-42</t>
  </si>
  <si>
    <t>Month-43</t>
  </si>
  <si>
    <t>Month-44</t>
  </si>
  <si>
    <t>Month-45</t>
  </si>
  <si>
    <t>Month-46</t>
  </si>
  <si>
    <t>Month-47</t>
  </si>
  <si>
    <t>Month-48</t>
  </si>
  <si>
    <t>Month-49</t>
  </si>
  <si>
    <t>Month-50</t>
  </si>
  <si>
    <t>Month-51</t>
  </si>
  <si>
    <t>Month-52</t>
  </si>
  <si>
    <t>Month-53</t>
  </si>
  <si>
    <t>Month-54</t>
  </si>
  <si>
    <t>Month-55</t>
  </si>
  <si>
    <t>Month-56</t>
  </si>
  <si>
    <t>Month-57</t>
  </si>
  <si>
    <t>Month-58</t>
  </si>
  <si>
    <t>Month-59</t>
  </si>
  <si>
    <t>Month-60</t>
  </si>
  <si>
    <t>Opening Start ups</t>
  </si>
  <si>
    <t>Start Date</t>
  </si>
  <si>
    <t># of Start up Funded</t>
  </si>
  <si>
    <t>Average Qaurterly Profit/Start up</t>
  </si>
  <si>
    <t>Collection Success rate</t>
  </si>
  <si>
    <t>Profit Share - %</t>
  </si>
  <si>
    <t>Bonding &amp; Protocol Fees</t>
  </si>
  <si>
    <t>Starting Base</t>
  </si>
  <si>
    <t>MOM Growth rate</t>
  </si>
  <si>
    <t>Opening Bond Sales</t>
  </si>
  <si>
    <t>MOM Growth</t>
  </si>
  <si>
    <t>Total Bond Sales</t>
  </si>
  <si>
    <t>Effective Discount Margin</t>
  </si>
  <si>
    <t>Protocol Fees</t>
  </si>
  <si>
    <t>Starting # of Transaction</t>
  </si>
  <si>
    <t>Starting Date</t>
  </si>
  <si>
    <t># of Transaction</t>
  </si>
  <si>
    <t>Average Value/Transaction</t>
  </si>
  <si>
    <t>Protocol Transactions (£)</t>
  </si>
  <si>
    <t>Average Fee %</t>
  </si>
  <si>
    <t>Trading Fees</t>
  </si>
  <si>
    <t>Starting Volume</t>
  </si>
  <si>
    <t>Monthly Trading Volume</t>
  </si>
  <si>
    <t>MOM Increment</t>
  </si>
  <si>
    <t>Gross Trading Volume</t>
  </si>
  <si>
    <t>Effective Fee %</t>
  </si>
  <si>
    <t>Avg Discount (holders)</t>
  </si>
  <si>
    <t>Listing Fees</t>
  </si>
  <si>
    <t>Major Listing</t>
  </si>
  <si>
    <t>Unit Count:</t>
  </si>
  <si>
    <t xml:space="preserve">New </t>
  </si>
  <si>
    <t>Recurring</t>
  </si>
  <si>
    <t>Chrun</t>
  </si>
  <si>
    <t>Monthly Listing</t>
  </si>
  <si>
    <t># Mid-Cap Listings</t>
  </si>
  <si>
    <t>*Do not Change Auto Calculate</t>
  </si>
  <si>
    <t># Emerging Listings / mo</t>
  </si>
  <si>
    <t># DAO Listings / mo</t>
  </si>
  <si>
    <t>Custody Services</t>
  </si>
  <si>
    <t>AUM</t>
  </si>
  <si>
    <t>Custody Fee % (p.a.)</t>
  </si>
  <si>
    <t>Rewards Generated (p.a.)</t>
  </si>
  <si>
    <t>Commission %</t>
  </si>
  <si>
    <t>Gross Custody Revenue</t>
  </si>
  <si>
    <t>Withdrawal Fees</t>
  </si>
  <si>
    <t>Fremium</t>
  </si>
  <si>
    <t>Expected Withdrawl</t>
  </si>
  <si>
    <t>Fee/With Drawl</t>
  </si>
  <si>
    <t>Competative</t>
  </si>
  <si>
    <t>Premium</t>
  </si>
  <si>
    <t>Partnership Revenue</t>
  </si>
  <si>
    <t>Fiat Gateway Volume (£)</t>
  </si>
  <si>
    <t>Gateway Fee %</t>
  </si>
  <si>
    <t>Treasury Gains</t>
  </si>
  <si>
    <t>Starting Value</t>
  </si>
  <si>
    <t xml:space="preserve">Grand Total </t>
  </si>
  <si>
    <t>Revenue Split:</t>
  </si>
  <si>
    <t>Staking Yield</t>
  </si>
  <si>
    <t>Buy &amp; Burn</t>
  </si>
  <si>
    <t>Reserves</t>
  </si>
  <si>
    <t>Startup Revenue Sharing</t>
  </si>
  <si>
    <t>Smart-contract gas &amp; audit</t>
  </si>
  <si>
    <t>Treasury allocation (staking + burn + reserve)</t>
  </si>
  <si>
    <t>Admin / reporting / legal</t>
  </si>
  <si>
    <t>Bonding Revenue</t>
  </si>
  <si>
    <t>Marketing &amp; community incentives</t>
  </si>
  <si>
    <t>Platform transaction gas</t>
  </si>
  <si>
    <t>Compliance &amp; KYC</t>
  </si>
  <si>
    <t>Network gas &amp; oracles</t>
  </si>
  <si>
    <t>Compliance oversight</t>
  </si>
  <si>
    <t>Support &amp; operations</t>
  </si>
  <si>
    <t>Liquidity-provider rebates</t>
  </si>
  <si>
    <t>Infrastructure &amp; security</t>
  </si>
  <si>
    <t>Regulatory &amp; clearing costs</t>
  </si>
  <si>
    <t>Due diligence &amp; legal</t>
  </si>
  <si>
    <t>Liquidity support</t>
  </si>
  <si>
    <t>Custody &amp; Staking Services</t>
  </si>
  <si>
    <t>Insurance &amp; cold-storage infra</t>
  </si>
  <si>
    <t>Validator fees / staking infrastructure</t>
  </si>
  <si>
    <t>Support &amp; compliance</t>
  </si>
  <si>
    <t>Payment-gateway / bank charges</t>
  </si>
  <si>
    <t>Network gas</t>
  </si>
  <si>
    <t>Customer support</t>
  </si>
  <si>
    <t>Revenue-share to partners</t>
  </si>
  <si>
    <t>Integration maintenance</t>
  </si>
  <si>
    <t>Trading fees / custody fees</t>
  </si>
  <si>
    <t>Portfolio management</t>
  </si>
  <si>
    <t>Hosting / Cloud Services</t>
  </si>
  <si>
    <t>Security / DevOps Tools</t>
  </si>
  <si>
    <t>Data &amp; API Services</t>
  </si>
  <si>
    <t>Software Subscriptions</t>
  </si>
  <si>
    <t>Hardware / Equipment</t>
  </si>
  <si>
    <t>Paid Digital Ads</t>
  </si>
  <si>
    <t>Community &amp; Influencer Marketing</t>
  </si>
  <si>
    <t>Content &amp; PR</t>
  </si>
  <si>
    <t>Partnerships / Conferences</t>
  </si>
  <si>
    <t>FCA &amp; Regulatory Fees</t>
  </si>
  <si>
    <t>Legal Counsel (Retainer)</t>
  </si>
  <si>
    <t>External Audit / Accounting</t>
  </si>
  <si>
    <t>AML / KYC Vendor Fees</t>
  </si>
  <si>
    <t>Office Lease &amp; Utilities</t>
  </si>
  <si>
    <t>Travel &amp; Accommodation</t>
  </si>
  <si>
    <t>Insurance (Cyber, D&amp;O, PI)</t>
  </si>
  <si>
    <t>Training / Recruitment</t>
  </si>
  <si>
    <t>Unexpected / Buffer</t>
  </si>
  <si>
    <t xml:space="preserve">Annual Increment </t>
  </si>
  <si>
    <t>Executive &amp; Founders</t>
  </si>
  <si>
    <t>Engineering &amp; Product</t>
  </si>
  <si>
    <t>Operations &amp; Support</t>
  </si>
  <si>
    <t>Marketing &amp; Community</t>
  </si>
  <si>
    <t>Cost of Sales</t>
  </si>
  <si>
    <t xml:space="preserve">Opening </t>
  </si>
  <si>
    <t>Addition</t>
  </si>
  <si>
    <t>Dep/Amort.</t>
  </si>
  <si>
    <t>Long Term Asset</t>
  </si>
  <si>
    <t>Customers /Transaction/Withdrawls</t>
  </si>
  <si>
    <t>Key Partnerships &amp; Projects</t>
  </si>
  <si>
    <t>Ecosystem &amp; Web3 Platform</t>
  </si>
  <si>
    <t>Marketing &amp; Community Growth</t>
  </si>
  <si>
    <t>Treasury &amp; Reserve</t>
  </si>
  <si>
    <t>Staking Rewards</t>
  </si>
  <si>
    <t>Charitable Initiatives</t>
  </si>
  <si>
    <t>Projected Financials - AKH Digital</t>
  </si>
  <si>
    <t>Company 1</t>
  </si>
  <si>
    <t>Company 2</t>
  </si>
  <si>
    <t>Company 3</t>
  </si>
  <si>
    <t>Start ups Profit Sharing</t>
  </si>
  <si>
    <t>Inputs</t>
  </si>
  <si>
    <t>Additional Start ups</t>
  </si>
  <si>
    <t>All Number are in GBP</t>
  </si>
  <si>
    <t>Core Protocol &amp; Smart Contract Engineering</t>
  </si>
  <si>
    <t>Exchange Platform Development</t>
  </si>
  <si>
    <t>Custody Infrastructure &amp; Security Systems</t>
  </si>
  <si>
    <t>Front-End / UX / App</t>
  </si>
  <si>
    <t>Regulatory &amp; Compliance</t>
  </si>
  <si>
    <t>Data / Analytics / Backend</t>
  </si>
  <si>
    <t>IT Infrastructure &amp; Cloud Deployment</t>
  </si>
  <si>
    <t>Hardware &amp; Security Equipment</t>
  </si>
  <si>
    <t>Tokenomics</t>
  </si>
  <si>
    <t>Metric</t>
  </si>
  <si>
    <t>Month 1</t>
  </si>
  <si>
    <t>Month 2</t>
  </si>
  <si>
    <t>Month 3</t>
  </si>
  <si>
    <t>Month 4</t>
  </si>
  <si>
    <t>Month 5</t>
  </si>
  <si>
    <t>Month 6</t>
  </si>
  <si>
    <t>Month 7</t>
  </si>
  <si>
    <t>Month 8</t>
  </si>
  <si>
    <t>Month 9</t>
  </si>
  <si>
    <t>Month 10</t>
  </si>
  <si>
    <t>Month 11</t>
  </si>
  <si>
    <t>Month 12</t>
  </si>
  <si>
    <t>Month 13</t>
  </si>
  <si>
    <t>Month 14</t>
  </si>
  <si>
    <t>Month 15</t>
  </si>
  <si>
    <t>Month 16</t>
  </si>
  <si>
    <t>Month 17</t>
  </si>
  <si>
    <t>Month 18</t>
  </si>
  <si>
    <t>Month 19</t>
  </si>
  <si>
    <t>Month 20</t>
  </si>
  <si>
    <t>Month 21</t>
  </si>
  <si>
    <t>Month 22</t>
  </si>
  <si>
    <t>Month 23</t>
  </si>
  <si>
    <t>Month 24</t>
  </si>
  <si>
    <t>Month 25</t>
  </si>
  <si>
    <t>Month 26</t>
  </si>
  <si>
    <t>Month 27</t>
  </si>
  <si>
    <t>Month 28</t>
  </si>
  <si>
    <t>Month 29</t>
  </si>
  <si>
    <t>Month 30</t>
  </si>
  <si>
    <t>Month 31</t>
  </si>
  <si>
    <t>Month 32</t>
  </si>
  <si>
    <t>Month 33</t>
  </si>
  <si>
    <t>Month 34</t>
  </si>
  <si>
    <t>Month 35</t>
  </si>
  <si>
    <t>Month 36</t>
  </si>
  <si>
    <t>Month 37</t>
  </si>
  <si>
    <t>Month 38</t>
  </si>
  <si>
    <t>Month 39</t>
  </si>
  <si>
    <t>Month 40</t>
  </si>
  <si>
    <t>Month 41</t>
  </si>
  <si>
    <t>Month 42</t>
  </si>
  <si>
    <t>Month 43</t>
  </si>
  <si>
    <t>Month 44</t>
  </si>
  <si>
    <t>Month 45</t>
  </si>
  <si>
    <t>Month 46</t>
  </si>
  <si>
    <t>Month 47</t>
  </si>
  <si>
    <t>Month 48</t>
  </si>
  <si>
    <t>Month 49</t>
  </si>
  <si>
    <t>Month 50</t>
  </si>
  <si>
    <t>Month 51</t>
  </si>
  <si>
    <t>Month 52</t>
  </si>
  <si>
    <t>Month 53</t>
  </si>
  <si>
    <t>Month 54</t>
  </si>
  <si>
    <t>Month 55</t>
  </si>
  <si>
    <t>Month 56</t>
  </si>
  <si>
    <t>Month 57</t>
  </si>
  <si>
    <t>Month 58</t>
  </si>
  <si>
    <t>Month 59</t>
  </si>
  <si>
    <t>Month 60</t>
  </si>
  <si>
    <t>Circulating Supply (Tokens)</t>
  </si>
  <si>
    <t>Circulating % of Total</t>
  </si>
  <si>
    <t>Category</t>
  </si>
  <si>
    <t>Total Allocation (Tokens)</t>
  </si>
  <si>
    <t>Founders, Team &amp; Partners</t>
  </si>
  <si>
    <t>Total Circulating Supply (Sum)</t>
  </si>
  <si>
    <t>Sale Summary</t>
  </si>
  <si>
    <t>Amount to be Raised</t>
  </si>
  <si>
    <t>Tokens to be Sold</t>
  </si>
  <si>
    <t>% Supply</t>
  </si>
  <si>
    <t>Summary</t>
  </si>
  <si>
    <t>Company</t>
  </si>
  <si>
    <t>Token</t>
  </si>
  <si>
    <t>Total Token Supply</t>
  </si>
  <si>
    <t>Initial Circulating Supply</t>
  </si>
  <si>
    <t>Initial Circulating Supply %</t>
  </si>
  <si>
    <t>Public Sale Token Price</t>
  </si>
  <si>
    <t>AKH Digital</t>
  </si>
  <si>
    <t>FVC</t>
  </si>
  <si>
    <t xml:space="preserve">Total Token Allocations </t>
  </si>
  <si>
    <t>Token Allocation</t>
  </si>
  <si>
    <t>Total Tokens (%)</t>
  </si>
  <si>
    <t>Token Amount</t>
  </si>
  <si>
    <t>All Tokens</t>
  </si>
  <si>
    <t xml:space="preserve">Cumulative Token Sale Schedule
</t>
  </si>
  <si>
    <t>Working Capital</t>
  </si>
  <si>
    <t>&gt;&gt;&gt;Placeholder&lt;&lt;&lt; - % of Total Revenue</t>
  </si>
  <si>
    <t>Estimated Token Price (GBP)</t>
  </si>
  <si>
    <t>Market Cap (Circulating GBP)</t>
  </si>
  <si>
    <t>Fully Diluted Valuation (FDV GBP)</t>
  </si>
  <si>
    <t>Initial Market Cap</t>
  </si>
  <si>
    <t xml:space="preserve">Soft Cap </t>
  </si>
  <si>
    <t>Fully Diluted Market Cap</t>
  </si>
  <si>
    <t>Variable costs</t>
  </si>
  <si>
    <t>Dashboard</t>
  </si>
  <si>
    <t>At a Glance</t>
  </si>
  <si>
    <t>PL</t>
  </si>
  <si>
    <t>BS</t>
  </si>
  <si>
    <t>CF</t>
  </si>
  <si>
    <t>Assumption sheet</t>
  </si>
  <si>
    <t>Revenue Inputs</t>
  </si>
  <si>
    <t>Tokeneconomics</t>
  </si>
  <si>
    <t>COS</t>
  </si>
  <si>
    <t>OPEX</t>
  </si>
  <si>
    <t>Hiring Plan</t>
  </si>
  <si>
    <t>Loan Amortization</t>
  </si>
  <si>
    <t>WC</t>
  </si>
  <si>
    <t>KPI</t>
  </si>
  <si>
    <t>LTV CAC</t>
  </si>
  <si>
    <t>Click Here</t>
  </si>
  <si>
    <t>Link</t>
  </si>
  <si>
    <t>Best Case Scenario</t>
  </si>
  <si>
    <t>Income Statement</t>
  </si>
  <si>
    <t>Scenario Analysis</t>
  </si>
  <si>
    <t>For the Financial years</t>
  </si>
  <si>
    <t>Percentage Change</t>
  </si>
  <si>
    <t>Year 1</t>
  </si>
  <si>
    <t>Year 2</t>
  </si>
  <si>
    <t>Year 3</t>
  </si>
  <si>
    <t>Year 4</t>
  </si>
  <si>
    <t>Year 5</t>
  </si>
  <si>
    <t>Cost of goods sold</t>
  </si>
  <si>
    <t>Gross profit</t>
  </si>
  <si>
    <t>Operating expenses</t>
  </si>
  <si>
    <t>Depreciation and Amortisation expense</t>
  </si>
  <si>
    <t>Interest expense</t>
  </si>
  <si>
    <t>Earnings (loss) before taxes</t>
  </si>
  <si>
    <t xml:space="preserve">Worst Case Scenario </t>
  </si>
  <si>
    <t xml:space="preserve">Percentage Change </t>
  </si>
  <si>
    <t>Tab</t>
  </si>
  <si>
    <t>Description</t>
  </si>
  <si>
    <t>Financial Model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</si>
</sst>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6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[$£-809]* #,##0_-;\-[$£-809]* #,##0_-;_-[$£-809]* &quot;-&quot;??_-;_-@_-"/>
    <numFmt numFmtId="165" formatCode="_(* #,##0_);_(* \(#,##0\);_(* &quot;-&quot;??_);_(@_)"/>
    <numFmt numFmtId="166" formatCode="_(* #,##0.0_);_(* \(#,##0.0\);_(* &quot;-&quot;??_);_(@_)"/>
    <numFmt numFmtId="167" formatCode="mmm\-yyyy"/>
    <numFmt numFmtId="168" formatCode="_ * #,##0.00_ ;_ * \-#,##0.00_ ;_ * &quot;-&quot;??_ ;_ @_ "/>
    <numFmt numFmtId="169" formatCode="0.0%"/>
    <numFmt numFmtId="170" formatCode="_ * #,##0_ ;_ * \-#,##0_ ;_ * &quot;-&quot;??_ ;_ @_ "/>
    <numFmt numFmtId="171" formatCode="_-* #,##0_-;\(#,##0\)_-;_-* &quot;-&quot;_-;_-@_-"/>
    <numFmt numFmtId="172" formatCode="_(&quot;$&quot;* #,##0_);_(&quot;$&quot;* \(#,##0\);_(&quot;$&quot;* &quot;-&quot;??_);_(@_)"/>
    <numFmt numFmtId="173" formatCode="0.0\x"/>
    <numFmt numFmtId="174" formatCode="#,##0.0_);\(#,##0.0\)"/>
    <numFmt numFmtId="175" formatCode="#,##0.0_%_);\(#,##0.0\)_%;#,##0.0_%_);@_%_)"/>
    <numFmt numFmtId="176" formatCode="yyyy"/>
    <numFmt numFmtId="177" formatCode="0\x"/>
    <numFmt numFmtId="178" formatCode="* #,##0_);_(* \(#,##0\);_(* &quot;-&quot;??_);_(@_)"/>
    <numFmt numFmtId="179" formatCode="_([$€-2]\ * #,##0.00_);_([$€-2]\ * \(#,##0.00\);_([$€-2]\ * &quot;-&quot;??_);_(@_)"/>
    <numFmt numFmtId="180" formatCode="0\ &quot;Months&quot;"/>
    <numFmt numFmtId="181" formatCode="[$-409]mmm\-yy;@"/>
    <numFmt numFmtId="182" formatCode="_(* #,##0_);_(* \(#,##0\);_(* &quot;-&quot;?_);_(@_)"/>
    <numFmt numFmtId="183" formatCode="0.000%"/>
    <numFmt numFmtId="184" formatCode="&quot;$&quot;#,##0"/>
    <numFmt numFmtId="185" formatCode="[&lt;999950000]0.0,,&quot;M&quot;;[&lt;999950000000]0.0,,,&quot;B&quot;;0.0,,,,&quot;T&quot;"/>
    <numFmt numFmtId="186" formatCode="#,##0.0000"/>
    <numFmt numFmtId="187" formatCode="[$-1009]\ yyyy"/>
  </numFmts>
  <fonts count="11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rgb="FF0070C0"/>
      <name val="Calibri"/>
      <family val="2"/>
      <scheme val="minor"/>
    </font>
    <font>
      <b/>
      <sz val="11"/>
      <color rgb="FF0070C0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1"/>
      <color theme="0"/>
      <name val="Aharoni"/>
      <charset val="177"/>
    </font>
    <font>
      <sz val="11"/>
      <color theme="1"/>
      <name val="Arial Narrow"/>
      <family val="2"/>
    </font>
    <font>
      <sz val="10"/>
      <color theme="1"/>
      <name val="Arial Narrow"/>
      <family val="2"/>
    </font>
    <font>
      <sz val="10"/>
      <color rgb="FF0070C0"/>
      <name val="Arial Narrow"/>
      <family val="2"/>
    </font>
    <font>
      <i/>
      <sz val="10"/>
      <color theme="1"/>
      <name val="Arial Narrow"/>
      <family val="2"/>
    </font>
    <font>
      <b/>
      <sz val="10"/>
      <color theme="1"/>
      <name val="Arial Narrow"/>
      <family val="2"/>
    </font>
    <font>
      <b/>
      <u/>
      <sz val="10"/>
      <color theme="1"/>
      <name val="Arial Narrow"/>
      <family val="2"/>
    </font>
    <font>
      <b/>
      <sz val="11"/>
      <color rgb="FF0070C0"/>
      <name val="Arial Narrow"/>
      <family val="2"/>
    </font>
    <font>
      <b/>
      <sz val="10"/>
      <color rgb="FF0070C0"/>
      <name val="Arial Narrow"/>
      <family val="2"/>
    </font>
    <font>
      <b/>
      <sz val="11"/>
      <color theme="1"/>
      <name val="Arial Narrow"/>
      <family val="2"/>
    </font>
    <font>
      <b/>
      <u/>
      <sz val="11"/>
      <color theme="1"/>
      <name val="Arial Narrow"/>
      <family val="2"/>
    </font>
    <font>
      <u/>
      <sz val="11"/>
      <color theme="10"/>
      <name val="Calibri"/>
      <family val="2"/>
      <scheme val="minor"/>
    </font>
    <font>
      <b/>
      <sz val="16"/>
      <color theme="1"/>
      <name val="Arial Narrow"/>
      <family val="2"/>
    </font>
    <font>
      <b/>
      <sz val="14"/>
      <color theme="1"/>
      <name val="Arial Narrow"/>
      <family val="2"/>
    </font>
    <font>
      <b/>
      <u/>
      <sz val="10"/>
      <color theme="1"/>
      <name val="Arial"/>
      <family val="2"/>
    </font>
    <font>
      <i/>
      <sz val="10"/>
      <color rgb="FFFF0000"/>
      <name val="Arial Narrow"/>
      <family val="2"/>
    </font>
    <font>
      <b/>
      <sz val="14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color theme="0"/>
      <name val="Arial Narrow"/>
      <family val="2"/>
    </font>
    <font>
      <b/>
      <sz val="10"/>
      <color theme="0"/>
      <name val="Arial Narrow"/>
      <family val="2"/>
    </font>
    <font>
      <sz val="12"/>
      <color theme="1"/>
      <name val="Arial Narrow"/>
      <family val="2"/>
    </font>
    <font>
      <sz val="10"/>
      <name val="Arial"/>
      <family val="2"/>
    </font>
    <font>
      <sz val="10"/>
      <name val="Calibri"/>
      <family val="2"/>
      <scheme val="minor"/>
    </font>
    <font>
      <u/>
      <sz val="8"/>
      <color indexed="12"/>
      <name val="Arial"/>
      <family val="2"/>
    </font>
    <font>
      <b/>
      <u/>
      <sz val="10"/>
      <color indexed="17"/>
      <name val="Calibri"/>
      <family val="2"/>
      <scheme val="minor"/>
    </font>
    <font>
      <sz val="10"/>
      <color theme="0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0"/>
      <name val="Calibri"/>
      <family val="2"/>
    </font>
    <font>
      <sz val="10"/>
      <name val="Calibri"/>
      <family val="2"/>
    </font>
    <font>
      <sz val="10"/>
      <color theme="1"/>
      <name val="Calibri"/>
      <family val="2"/>
    </font>
    <font>
      <i/>
      <sz val="10"/>
      <color theme="1"/>
      <name val="Calibri"/>
      <family val="2"/>
    </font>
    <font>
      <sz val="10"/>
      <name val="Calibri (body)"/>
    </font>
    <font>
      <b/>
      <sz val="10"/>
      <color theme="1"/>
      <name val="Calibri"/>
      <family val="2"/>
    </font>
    <font>
      <b/>
      <sz val="10"/>
      <name val="Calibri (body)"/>
    </font>
    <font>
      <b/>
      <sz val="10"/>
      <name val="Calibri"/>
      <family val="2"/>
    </font>
    <font>
      <sz val="8"/>
      <color rgb="FF000000"/>
      <name val="Tahoma"/>
      <family val="2"/>
      <charset val="204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4"/>
      <color rgb="FF000000"/>
      <name val="Calibri"/>
      <family val="2"/>
    </font>
    <font>
      <sz val="36"/>
      <color theme="0"/>
      <name val="Aptos Narrow"/>
      <family val="2"/>
    </font>
    <font>
      <sz val="10"/>
      <color theme="1"/>
      <name val="Aptos Narrow"/>
      <family val="2"/>
    </font>
    <font>
      <b/>
      <sz val="10"/>
      <color theme="1"/>
      <name val="Aptos Narrow"/>
      <family val="2"/>
    </font>
    <font>
      <b/>
      <sz val="10"/>
      <color theme="0"/>
      <name val="Aptos Narrow"/>
      <family val="2"/>
    </font>
    <font>
      <sz val="11"/>
      <color theme="0" tint="-0.249977111117893"/>
      <name val="Calibri"/>
      <family val="2"/>
    </font>
    <font>
      <b/>
      <sz val="10"/>
      <color rgb="FF3333FF"/>
      <name val="Aptos Narrow"/>
      <family val="2"/>
    </font>
    <font>
      <sz val="11"/>
      <color theme="1"/>
      <name val="Aptos Narrow"/>
      <family val="2"/>
    </font>
    <font>
      <sz val="10"/>
      <color rgb="FF3333FF"/>
      <name val="Aptos Narrow"/>
      <family val="2"/>
    </font>
    <font>
      <sz val="11"/>
      <name val="Calibri"/>
      <family val="2"/>
    </font>
    <font>
      <sz val="11"/>
      <color theme="0"/>
      <name val="Calibri"/>
      <family val="2"/>
    </font>
    <font>
      <sz val="11"/>
      <color theme="1"/>
      <name val="Calibri"/>
      <family val="2"/>
    </font>
    <font>
      <b/>
      <u/>
      <sz val="11"/>
      <color theme="1"/>
      <name val="Calibri"/>
      <family val="2"/>
    </font>
    <font>
      <b/>
      <sz val="11"/>
      <color theme="1"/>
      <name val="Calibri"/>
      <family val="2"/>
    </font>
    <font>
      <b/>
      <sz val="11"/>
      <name val="Calibri"/>
      <family val="2"/>
    </font>
    <font>
      <b/>
      <sz val="14"/>
      <name val="Calibri"/>
      <family val="2"/>
    </font>
    <font>
      <b/>
      <sz val="11"/>
      <color rgb="FF00AAE1"/>
      <name val="Calibri"/>
      <family val="2"/>
    </font>
    <font>
      <u/>
      <sz val="11"/>
      <color theme="10"/>
      <name val="Calibri"/>
      <family val="2"/>
    </font>
    <font>
      <b/>
      <sz val="20"/>
      <color theme="0"/>
      <name val="Calibri"/>
      <family val="2"/>
    </font>
    <font>
      <b/>
      <sz val="10"/>
      <color theme="0"/>
      <name val="Calibri"/>
      <family val="2"/>
    </font>
    <font>
      <sz val="10"/>
      <color rgb="FF0000FF"/>
      <name val="Arial Narrow"/>
      <family val="2"/>
    </font>
    <font>
      <u/>
      <sz val="10"/>
      <color rgb="FF0070C0"/>
      <name val="Arial Narrow"/>
      <family val="2"/>
    </font>
    <font>
      <b/>
      <u/>
      <sz val="10"/>
      <color theme="0"/>
      <name val="Arial Narrow"/>
      <family val="2"/>
    </font>
    <font>
      <b/>
      <sz val="10"/>
      <color rgb="FFFF0000"/>
      <name val="Arial Narrow"/>
      <family val="2"/>
    </font>
    <font>
      <sz val="10"/>
      <color rgb="FF0000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8"/>
      <name val="Calibri"/>
      <family val="2"/>
      <scheme val="minor"/>
    </font>
    <font>
      <sz val="10"/>
      <color theme="0"/>
      <name val="Arial Narrow"/>
      <family val="2"/>
    </font>
    <font>
      <sz val="20"/>
      <color theme="1"/>
      <name val="Calibri"/>
      <family val="2"/>
      <scheme val="minor"/>
    </font>
    <font>
      <b/>
      <sz val="20"/>
      <color theme="3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28"/>
      <color theme="1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0"/>
      <color theme="3"/>
      <name val="Calibri"/>
      <family val="2"/>
      <scheme val="minor"/>
    </font>
    <font>
      <b/>
      <sz val="9"/>
      <color theme="3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4"/>
      <name val="Calibri"/>
      <family val="2"/>
      <scheme val="minor"/>
    </font>
    <font>
      <b/>
      <sz val="10"/>
      <color theme="4"/>
      <name val="Arial Narrow"/>
      <family val="2"/>
    </font>
    <font>
      <b/>
      <sz val="10"/>
      <color theme="4"/>
      <name val="Calibri"/>
      <family val="2"/>
      <scheme val="minor"/>
    </font>
    <font>
      <sz val="10"/>
      <color theme="1"/>
      <name val="Aptos Narrow"/>
    </font>
    <font>
      <i/>
      <sz val="11"/>
      <color theme="1"/>
      <name val="Calibri"/>
      <family val="2"/>
      <scheme val="minor"/>
    </font>
    <font>
      <b/>
      <sz val="11"/>
      <color theme="4"/>
      <name val="Calibri"/>
      <family val="2"/>
      <scheme val="minor"/>
    </font>
    <font>
      <sz val="8"/>
      <name val="Calibri"/>
      <family val="2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theme="0"/>
      <name val="Aharoni"/>
      <charset val="177"/>
    </font>
    <font>
      <b/>
      <sz val="11"/>
      <color rgb="FF000000"/>
      <name val="Proxima Nova"/>
    </font>
    <font>
      <sz val="9"/>
      <color rgb="FF000000"/>
      <name val="Proxima Nova"/>
    </font>
    <font>
      <sz val="9"/>
      <color rgb="FFFFFFFF"/>
      <name val="Proxima Nova"/>
    </font>
    <font>
      <b/>
      <sz val="11"/>
      <color theme="1"/>
      <name val="Proxima Nova"/>
    </font>
    <font>
      <b/>
      <sz val="9"/>
      <color rgb="FFFFFFFF"/>
      <name val="Proxima Nova"/>
    </font>
    <font>
      <b/>
      <sz val="9"/>
      <color theme="1"/>
      <name val="Proxima Nova"/>
    </font>
    <font>
      <b/>
      <sz val="9"/>
      <color rgb="FF000000"/>
      <name val="Proxima Nova"/>
    </font>
    <font>
      <sz val="11"/>
      <color rgb="FF0061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i/>
      <sz val="11"/>
      <color theme="4"/>
      <name val="Calibri"/>
      <family val="2"/>
      <scheme val="minor"/>
    </font>
    <font>
      <sz val="9"/>
      <color theme="4"/>
      <name val="Proxima Nova"/>
    </font>
    <font>
      <sz val="10"/>
      <name val="Arial Narrow"/>
      <family val="2"/>
    </font>
    <font>
      <sz val="10"/>
      <color theme="1"/>
      <name val="Arial"/>
      <family val="2"/>
    </font>
    <font>
      <sz val="10"/>
      <color theme="0"/>
      <name val="Calibri"/>
      <family val="2"/>
    </font>
    <font>
      <sz val="11"/>
      <name val="Aptos Narrow"/>
      <family val="2"/>
    </font>
  </fonts>
  <fills count="35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8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3" tint="0.249977111117893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788B8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04A8CE"/>
        <bgColor indexed="64"/>
      </patternFill>
    </fill>
    <fill>
      <patternFill patternType="solid">
        <fgColor rgb="FFFA621C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B0F0"/>
        <bgColor rgb="FF326097"/>
      </patternFill>
    </fill>
    <fill>
      <patternFill patternType="solid">
        <fgColor theme="0"/>
        <bgColor indexed="64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rgb="FFFFFFFF"/>
        <bgColor rgb="FFFFFFFF"/>
      </patternFill>
    </fill>
    <fill>
      <patternFill patternType="solid">
        <fgColor rgb="FF999999"/>
        <bgColor rgb="FF999999"/>
      </patternFill>
    </fill>
    <fill>
      <patternFill patternType="solid">
        <fgColor rgb="FFF6B26B"/>
        <bgColor rgb="FFF6B26B"/>
      </patternFill>
    </fill>
    <fill>
      <patternFill patternType="solid">
        <fgColor rgb="FFA4C2F4"/>
        <bgColor rgb="FFA4C2F4"/>
      </patternFill>
    </fill>
    <fill>
      <patternFill patternType="solid">
        <fgColor theme="0"/>
        <bgColor theme="0"/>
      </patternFill>
    </fill>
    <fill>
      <patternFill patternType="solid">
        <fgColor rgb="FFC6EFCE"/>
      </patternFill>
    </fill>
    <fill>
      <patternFill patternType="solid">
        <fgColor rgb="FF002060"/>
        <bgColor rgb="FF002060"/>
      </patternFill>
    </fill>
    <fill>
      <patternFill patternType="solid">
        <fgColor rgb="FFF2F2F2"/>
        <bgColor rgb="FFF2F2F2"/>
      </patternFill>
    </fill>
    <fill>
      <patternFill patternType="solid">
        <fgColor rgb="FFCAEDFB"/>
        <bgColor rgb="FFCAEDFB"/>
      </patternFill>
    </fill>
  </fills>
  <borders count="64">
    <border>
      <left/>
      <right/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/>
      <bottom style="thin">
        <color indexed="22"/>
      </bottom>
      <diagonal/>
    </border>
    <border>
      <left/>
      <right/>
      <top/>
      <bottom style="thick">
        <color theme="1"/>
      </bottom>
      <diagonal/>
    </border>
    <border>
      <left/>
      <right/>
      <top style="thin">
        <color theme="1"/>
      </top>
      <bottom/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/>
      <top style="thin">
        <color theme="1" tint="0.499984740745262"/>
      </top>
      <bottom style="medium">
        <color theme="1"/>
      </bottom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/>
      <bottom style="hair">
        <color rgb="FF000000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thin">
        <color indexed="64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indexed="64"/>
      </right>
      <top/>
      <bottom style="thin">
        <color rgb="FF000000"/>
      </bottom>
      <diagonal/>
    </border>
    <border>
      <left style="thin">
        <color indexed="64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indexed="64"/>
      </right>
      <top style="thin">
        <color rgb="FF000000"/>
      </top>
      <bottom/>
      <diagonal/>
    </border>
    <border>
      <left/>
      <right style="thin">
        <color indexed="64"/>
      </right>
      <top/>
      <bottom/>
      <diagonal/>
    </border>
    <border>
      <left/>
      <right style="medium">
        <color auto="1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auto="1"/>
      </top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double">
        <color auto="1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 style="medium">
        <color auto="1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D9D9D9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D9D9D9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thin">
        <color indexed="64"/>
      </bottom>
      <diagonal/>
    </border>
    <border>
      <left/>
      <right style="medium">
        <color rgb="FF000000"/>
      </right>
      <top/>
      <bottom style="thin">
        <color indexed="64"/>
      </bottom>
      <diagonal/>
    </border>
    <border>
      <left/>
      <right/>
      <top style="thin">
        <color theme="1"/>
      </top>
      <bottom style="medium">
        <color theme="1"/>
      </bottom>
      <diagonal/>
    </border>
  </borders>
  <cellStyleXfs count="45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0" fillId="0" borderId="0" applyNumberFormat="0" applyFill="0" applyBorder="0" applyAlignment="0" applyProtection="0"/>
    <xf numFmtId="0" fontId="4" fillId="6" borderId="0" applyNumberFormat="0" applyBorder="0" applyAlignment="0" applyProtection="0"/>
    <xf numFmtId="0" fontId="30" fillId="0" borderId="0"/>
    <xf numFmtId="168" fontId="30" fillId="0" borderId="0" applyFont="0" applyFill="0" applyBorder="0" applyAlignment="0" applyProtection="0">
      <alignment wrapText="1"/>
    </xf>
    <xf numFmtId="43" fontId="1" fillId="0" borderId="0" applyFont="0" applyFill="0" applyBorder="0" applyAlignment="0" applyProtection="0"/>
    <xf numFmtId="9" fontId="30" fillId="0" borderId="0" applyFont="0" applyFill="0" applyBorder="0" applyAlignment="0" applyProtection="0">
      <alignment wrapText="1"/>
    </xf>
    <xf numFmtId="0" fontId="32" fillId="0" borderId="0" applyNumberFormat="0" applyFill="0" applyBorder="0" applyAlignment="0" applyProtection="0">
      <alignment vertical="top"/>
      <protection locked="0"/>
    </xf>
    <xf numFmtId="0" fontId="30" fillId="0" borderId="0">
      <alignment wrapText="1"/>
    </xf>
    <xf numFmtId="0" fontId="37" fillId="0" borderId="13" applyNumberFormat="0" applyFill="0" applyAlignment="0" applyProtection="0"/>
    <xf numFmtId="0" fontId="30" fillId="0" borderId="0"/>
    <xf numFmtId="0" fontId="40" fillId="0" borderId="9" applyNumberFormat="0" applyFill="0" applyAlignment="0" applyProtection="0"/>
    <xf numFmtId="9" fontId="30" fillId="0" borderId="0" applyFont="0" applyFill="0" applyBorder="0" applyAlignment="0" applyProtection="0"/>
    <xf numFmtId="49" fontId="5" fillId="0" borderId="0" applyFill="0" applyAlignment="0" applyProtection="0"/>
    <xf numFmtId="0" fontId="26" fillId="0" borderId="16" applyNumberFormat="0" applyFill="0" applyAlignment="0" applyProtection="0"/>
    <xf numFmtId="0" fontId="1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46" fillId="0" borderId="0"/>
    <xf numFmtId="43" fontId="1" fillId="0" borderId="0" applyFont="0" applyFill="0" applyBorder="0" applyAlignment="0" applyProtection="0"/>
    <xf numFmtId="0" fontId="20" fillId="0" borderId="0" applyNumberFormat="0" applyFill="0" applyBorder="0" applyAlignment="0" applyProtection="0"/>
    <xf numFmtId="0" fontId="47" fillId="0" borderId="0"/>
    <xf numFmtId="0" fontId="1" fillId="0" borderId="0"/>
    <xf numFmtId="44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60" fillId="0" borderId="0"/>
    <xf numFmtId="9" fontId="1" fillId="0" borderId="0" applyFont="0" applyFill="0" applyBorder="0" applyAlignment="0" applyProtection="0"/>
    <xf numFmtId="43" fontId="47" fillId="0" borderId="0" applyFont="0" applyFill="0" applyBorder="0" applyAlignment="0" applyProtection="0"/>
    <xf numFmtId="0" fontId="66" fillId="0" borderId="0" applyNumberFormat="0" applyFill="0" applyBorder="0" applyAlignment="0" applyProtection="0"/>
    <xf numFmtId="0" fontId="73" fillId="0" borderId="0"/>
    <xf numFmtId="0" fontId="74" fillId="0" borderId="42" applyNumberFormat="0" applyFill="0" applyAlignment="0" applyProtection="0"/>
    <xf numFmtId="0" fontId="1" fillId="0" borderId="0"/>
    <xf numFmtId="0" fontId="3" fillId="0" borderId="46" applyNumberFormat="0" applyFill="0" applyAlignment="0" applyProtection="0"/>
    <xf numFmtId="0" fontId="4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4" fillId="24" borderId="0" applyNumberFormat="0" applyBorder="0" applyAlignment="0" applyProtection="0"/>
    <xf numFmtId="0" fontId="1" fillId="25" borderId="0" applyNumberFormat="0" applyBorder="0" applyAlignment="0" applyProtection="0"/>
    <xf numFmtId="0" fontId="102" fillId="31" borderId="0" applyNumberFormat="0" applyBorder="0" applyAlignment="0" applyProtection="0"/>
    <xf numFmtId="0" fontId="103" fillId="0" borderId="0" applyNumberFormat="0" applyFill="0" applyBorder="0" applyAlignment="0" applyProtection="0"/>
  </cellStyleXfs>
  <cellXfs count="519">
    <xf numFmtId="0" fontId="0" fillId="0" borderId="0" xfId="0"/>
    <xf numFmtId="17" fontId="7" fillId="0" borderId="0" xfId="0" applyNumberFormat="1" applyFont="1"/>
    <xf numFmtId="0" fontId="3" fillId="0" borderId="0" xfId="0" applyFont="1"/>
    <xf numFmtId="0" fontId="8" fillId="0" borderId="0" xfId="0" applyFont="1"/>
    <xf numFmtId="0" fontId="9" fillId="2" borderId="0" xfId="0" applyFont="1" applyFill="1"/>
    <xf numFmtId="17" fontId="9" fillId="3" borderId="0" xfId="0" applyNumberFormat="1" applyFont="1" applyFill="1"/>
    <xf numFmtId="0" fontId="10" fillId="0" borderId="0" xfId="0" applyFont="1"/>
    <xf numFmtId="0" fontId="11" fillId="0" borderId="0" xfId="0" applyFont="1"/>
    <xf numFmtId="0" fontId="12" fillId="0" borderId="0" xfId="0" applyFont="1"/>
    <xf numFmtId="0" fontId="13" fillId="0" borderId="0" xfId="0" applyFont="1"/>
    <xf numFmtId="0" fontId="14" fillId="0" borderId="0" xfId="0" applyFont="1"/>
    <xf numFmtId="0" fontId="15" fillId="0" borderId="0" xfId="0" applyFont="1"/>
    <xf numFmtId="165" fontId="14" fillId="0" borderId="2" xfId="1" applyNumberFormat="1" applyFont="1" applyBorder="1"/>
    <xf numFmtId="165" fontId="11" fillId="0" borderId="0" xfId="0" applyNumberFormat="1" applyFont="1"/>
    <xf numFmtId="9" fontId="6" fillId="0" borderId="0" xfId="0" applyNumberFormat="1" applyFont="1"/>
    <xf numFmtId="165" fontId="14" fillId="0" borderId="0" xfId="0" applyNumberFormat="1" applyFont="1"/>
    <xf numFmtId="0" fontId="16" fillId="0" borderId="0" xfId="0" applyFont="1"/>
    <xf numFmtId="0" fontId="18" fillId="0" borderId="0" xfId="0" applyFont="1"/>
    <xf numFmtId="165" fontId="11" fillId="0" borderId="0" xfId="1" applyNumberFormat="1" applyFont="1"/>
    <xf numFmtId="165" fontId="14" fillId="0" borderId="2" xfId="0" applyNumberFormat="1" applyFont="1" applyBorder="1"/>
    <xf numFmtId="165" fontId="14" fillId="0" borderId="1" xfId="1" applyNumberFormat="1" applyFont="1" applyBorder="1"/>
    <xf numFmtId="17" fontId="3" fillId="0" borderId="0" xfId="0" applyNumberFormat="1" applyFont="1"/>
    <xf numFmtId="0" fontId="19" fillId="0" borderId="0" xfId="0" applyFont="1"/>
    <xf numFmtId="165" fontId="14" fillId="0" borderId="1" xfId="0" applyNumberFormat="1" applyFont="1" applyBorder="1"/>
    <xf numFmtId="9" fontId="12" fillId="0" borderId="0" xfId="0" applyNumberFormat="1" applyFont="1"/>
    <xf numFmtId="0" fontId="20" fillId="0" borderId="0" xfId="4"/>
    <xf numFmtId="10" fontId="17" fillId="0" borderId="0" xfId="0" applyNumberFormat="1" applyFont="1"/>
    <xf numFmtId="165" fontId="14" fillId="0" borderId="0" xfId="1" applyNumberFormat="1" applyFont="1" applyBorder="1"/>
    <xf numFmtId="9" fontId="11" fillId="0" borderId="0" xfId="3" applyFont="1"/>
    <xf numFmtId="9" fontId="13" fillId="0" borderId="0" xfId="3" applyFont="1"/>
    <xf numFmtId="165" fontId="14" fillId="4" borderId="1" xfId="0" applyNumberFormat="1" applyFont="1" applyFill="1" applyBorder="1"/>
    <xf numFmtId="165" fontId="14" fillId="4" borderId="1" xfId="1" applyNumberFormat="1" applyFont="1" applyFill="1" applyBorder="1"/>
    <xf numFmtId="165" fontId="11" fillId="0" borderId="4" xfId="1" applyNumberFormat="1" applyFont="1" applyBorder="1"/>
    <xf numFmtId="165" fontId="11" fillId="0" borderId="5" xfId="1" applyNumberFormat="1" applyFont="1" applyBorder="1"/>
    <xf numFmtId="165" fontId="11" fillId="0" borderId="6" xfId="1" applyNumberFormat="1" applyFont="1" applyBorder="1"/>
    <xf numFmtId="0" fontId="21" fillId="0" borderId="0" xfId="0" applyFont="1"/>
    <xf numFmtId="0" fontId="22" fillId="0" borderId="0" xfId="0" applyFont="1"/>
    <xf numFmtId="0" fontId="23" fillId="0" borderId="0" xfId="0" applyFont="1"/>
    <xf numFmtId="0" fontId="5" fillId="0" borderId="0" xfId="4" applyFont="1"/>
    <xf numFmtId="0" fontId="13" fillId="0" borderId="0" xfId="0" applyFont="1" applyAlignment="1">
      <alignment horizontal="center"/>
    </xf>
    <xf numFmtId="165" fontId="17" fillId="0" borderId="0" xfId="1" applyNumberFormat="1" applyFont="1"/>
    <xf numFmtId="0" fontId="0" fillId="0" borderId="3" xfId="0" applyBorder="1"/>
    <xf numFmtId="0" fontId="25" fillId="0" borderId="0" xfId="0" applyFont="1"/>
    <xf numFmtId="165" fontId="11" fillId="0" borderId="7" xfId="1" applyNumberFormat="1" applyFont="1" applyBorder="1"/>
    <xf numFmtId="165" fontId="11" fillId="0" borderId="8" xfId="1" applyNumberFormat="1" applyFont="1" applyBorder="1"/>
    <xf numFmtId="165" fontId="11" fillId="0" borderId="0" xfId="1" applyNumberFormat="1" applyFont="1" applyBorder="1"/>
    <xf numFmtId="165" fontId="11" fillId="0" borderId="4" xfId="0" applyNumberFormat="1" applyFont="1" applyBorder="1"/>
    <xf numFmtId="165" fontId="11" fillId="0" borderId="5" xfId="0" applyNumberFormat="1" applyFont="1" applyBorder="1"/>
    <xf numFmtId="165" fontId="11" fillId="0" borderId="6" xfId="0" applyNumberFormat="1" applyFont="1" applyBorder="1"/>
    <xf numFmtId="165" fontId="0" fillId="0" borderId="6" xfId="0" applyNumberFormat="1" applyBorder="1"/>
    <xf numFmtId="165" fontId="11" fillId="0" borderId="3" xfId="0" applyNumberFormat="1" applyFont="1" applyBorder="1"/>
    <xf numFmtId="0" fontId="15" fillId="0" borderId="0" xfId="0" applyFont="1" applyAlignment="1">
      <alignment horizontal="center"/>
    </xf>
    <xf numFmtId="165" fontId="0" fillId="0" borderId="0" xfId="1" applyNumberFormat="1" applyFont="1"/>
    <xf numFmtId="17" fontId="14" fillId="0" borderId="0" xfId="0" applyNumberFormat="1" applyFont="1"/>
    <xf numFmtId="17" fontId="28" fillId="3" borderId="0" xfId="0" applyNumberFormat="1" applyFont="1" applyFill="1"/>
    <xf numFmtId="167" fontId="31" fillId="0" borderId="0" xfId="6" applyNumberFormat="1" applyFont="1" applyProtection="1">
      <protection hidden="1"/>
    </xf>
    <xf numFmtId="0" fontId="31" fillId="0" borderId="0" xfId="6" applyFont="1" applyProtection="1">
      <protection hidden="1"/>
    </xf>
    <xf numFmtId="168" fontId="31" fillId="0" borderId="0" xfId="7" applyFont="1" applyAlignment="1" applyProtection="1">
      <protection hidden="1"/>
    </xf>
    <xf numFmtId="165" fontId="31" fillId="0" borderId="0" xfId="8" applyNumberFormat="1" applyFont="1" applyAlignment="1" applyProtection="1">
      <protection hidden="1"/>
    </xf>
    <xf numFmtId="169" fontId="31" fillId="0" borderId="0" xfId="9" applyNumberFormat="1" applyFont="1" applyAlignment="1" applyProtection="1">
      <protection hidden="1"/>
    </xf>
    <xf numFmtId="0" fontId="33" fillId="0" borderId="0" xfId="10" applyFont="1" applyAlignment="1" applyProtection="1">
      <alignment horizontal="right"/>
      <protection hidden="1"/>
    </xf>
    <xf numFmtId="0" fontId="34" fillId="0" borderId="0" xfId="11" applyFont="1" applyAlignment="1" applyProtection="1">
      <protection hidden="1"/>
    </xf>
    <xf numFmtId="0" fontId="31" fillId="0" borderId="0" xfId="11" applyFont="1" applyProtection="1">
      <alignment wrapText="1"/>
      <protection hidden="1"/>
    </xf>
    <xf numFmtId="0" fontId="35" fillId="9" borderId="10" xfId="7" applyNumberFormat="1" applyFont="1" applyFill="1" applyBorder="1" applyAlignment="1" applyProtection="1">
      <alignment horizontal="left"/>
      <protection hidden="1"/>
    </xf>
    <xf numFmtId="0" fontId="35" fillId="9" borderId="9" xfId="7" applyNumberFormat="1" applyFont="1" applyFill="1" applyBorder="1" applyAlignment="1" applyProtection="1">
      <alignment horizontal="left"/>
      <protection hidden="1"/>
    </xf>
    <xf numFmtId="0" fontId="35" fillId="9" borderId="11" xfId="7" applyNumberFormat="1" applyFont="1" applyFill="1" applyBorder="1" applyAlignment="1" applyProtection="1">
      <alignment horizontal="left"/>
      <protection hidden="1"/>
    </xf>
    <xf numFmtId="170" fontId="31" fillId="10" borderId="3" xfId="7" applyNumberFormat="1" applyFont="1" applyFill="1" applyBorder="1" applyAlignment="1" applyProtection="1">
      <protection locked="0"/>
    </xf>
    <xf numFmtId="10" fontId="31" fillId="10" borderId="3" xfId="7" applyNumberFormat="1" applyFont="1" applyFill="1" applyBorder="1" applyAlignment="1" applyProtection="1">
      <protection locked="0"/>
    </xf>
    <xf numFmtId="168" fontId="31" fillId="10" borderId="3" xfId="7" applyFont="1" applyFill="1" applyBorder="1" applyAlignment="1" applyProtection="1">
      <protection locked="0"/>
    </xf>
    <xf numFmtId="165" fontId="31" fillId="0" borderId="0" xfId="8" applyNumberFormat="1" applyFont="1" applyFill="1" applyBorder="1" applyAlignment="1" applyProtection="1">
      <protection hidden="1"/>
    </xf>
    <xf numFmtId="169" fontId="31" fillId="0" borderId="0" xfId="9" applyNumberFormat="1" applyFont="1" applyFill="1" applyBorder="1" applyAlignment="1" applyProtection="1">
      <protection hidden="1"/>
    </xf>
    <xf numFmtId="168" fontId="31" fillId="11" borderId="3" xfId="7" applyFont="1" applyFill="1" applyBorder="1" applyAlignment="1" applyProtection="1">
      <protection hidden="1"/>
    </xf>
    <xf numFmtId="169" fontId="31" fillId="10" borderId="3" xfId="9" applyNumberFormat="1" applyFont="1" applyFill="1" applyBorder="1" applyAlignment="1" applyProtection="1">
      <alignment horizontal="center"/>
      <protection locked="0"/>
    </xf>
    <xf numFmtId="168" fontId="31" fillId="0" borderId="0" xfId="7" applyFont="1" applyFill="1" applyBorder="1" applyAlignment="1" applyProtection="1">
      <protection hidden="1"/>
    </xf>
    <xf numFmtId="165" fontId="36" fillId="0" borderId="0" xfId="8" applyNumberFormat="1" applyFont="1" applyAlignment="1" applyProtection="1">
      <alignment horizontal="center" vertical="center"/>
      <protection hidden="1"/>
    </xf>
    <xf numFmtId="0" fontId="31" fillId="0" borderId="0" xfId="6" applyFont="1" applyAlignment="1" applyProtection="1">
      <alignment horizontal="left"/>
      <protection hidden="1"/>
    </xf>
    <xf numFmtId="167" fontId="36" fillId="12" borderId="3" xfId="6" applyNumberFormat="1" applyFont="1" applyFill="1" applyBorder="1" applyAlignment="1" applyProtection="1">
      <alignment horizontal="center" wrapText="1"/>
      <protection hidden="1"/>
    </xf>
    <xf numFmtId="0" fontId="36" fillId="12" borderId="3" xfId="6" applyFont="1" applyFill="1" applyBorder="1" applyAlignment="1" applyProtection="1">
      <alignment horizontal="center" wrapText="1"/>
      <protection hidden="1"/>
    </xf>
    <xf numFmtId="168" fontId="36" fillId="12" borderId="3" xfId="7" applyFont="1" applyFill="1" applyBorder="1" applyAlignment="1" applyProtection="1">
      <alignment horizontal="center" wrapText="1"/>
      <protection hidden="1"/>
    </xf>
    <xf numFmtId="165" fontId="36" fillId="12" borderId="3" xfId="8" applyNumberFormat="1" applyFont="1" applyFill="1" applyBorder="1" applyAlignment="1" applyProtection="1">
      <alignment horizontal="center" wrapText="1"/>
      <protection hidden="1"/>
    </xf>
    <xf numFmtId="169" fontId="36" fillId="12" borderId="3" xfId="9" applyNumberFormat="1" applyFont="1" applyFill="1" applyBorder="1" applyAlignment="1" applyProtection="1">
      <alignment horizontal="center" wrapText="1"/>
      <protection hidden="1"/>
    </xf>
    <xf numFmtId="0" fontId="36" fillId="0" borderId="0" xfId="6" applyFont="1" applyAlignment="1" applyProtection="1">
      <alignment horizontal="center" wrapText="1"/>
      <protection hidden="1"/>
    </xf>
    <xf numFmtId="168" fontId="35" fillId="9" borderId="3" xfId="7" applyFont="1" applyFill="1" applyBorder="1" applyAlignment="1" applyProtection="1">
      <alignment horizontal="center" wrapText="1"/>
      <protection hidden="1"/>
    </xf>
    <xf numFmtId="167" fontId="31" fillId="0" borderId="0" xfId="6" applyNumberFormat="1" applyFont="1" applyAlignment="1" applyProtection="1">
      <alignment horizontal="center"/>
      <protection hidden="1"/>
    </xf>
    <xf numFmtId="168" fontId="31" fillId="0" borderId="0" xfId="7" applyFont="1" applyAlignment="1" applyProtection="1">
      <alignment horizontal="center"/>
      <protection hidden="1"/>
    </xf>
    <xf numFmtId="0" fontId="31" fillId="0" borderId="0" xfId="6" applyFont="1" applyAlignment="1" applyProtection="1">
      <alignment horizontal="center"/>
      <protection hidden="1"/>
    </xf>
    <xf numFmtId="10" fontId="31" fillId="13" borderId="12" xfId="9" applyNumberFormat="1" applyFont="1" applyFill="1" applyBorder="1" applyAlignment="1" applyProtection="1">
      <protection locked="0"/>
    </xf>
    <xf numFmtId="167" fontId="31" fillId="0" borderId="0" xfId="11" applyNumberFormat="1" applyFont="1" applyAlignment="1" applyProtection="1">
      <alignment horizontal="center"/>
      <protection hidden="1"/>
    </xf>
    <xf numFmtId="0" fontId="39" fillId="0" borderId="0" xfId="13" applyFont="1"/>
    <xf numFmtId="0" fontId="39" fillId="10" borderId="0" xfId="13" applyFont="1" applyFill="1" applyAlignment="1">
      <alignment horizontal="left"/>
    </xf>
    <xf numFmtId="0" fontId="39" fillId="10" borderId="0" xfId="13" applyFont="1" applyFill="1"/>
    <xf numFmtId="49" fontId="41" fillId="10" borderId="9" xfId="14" applyNumberFormat="1" applyFont="1" applyFill="1"/>
    <xf numFmtId="37" fontId="39" fillId="0" borderId="0" xfId="15" applyNumberFormat="1" applyFont="1" applyBorder="1" applyAlignment="1">
      <alignment horizontal="center" vertical="center"/>
    </xf>
    <xf numFmtId="49" fontId="41" fillId="10" borderId="0" xfId="16" applyFont="1" applyFill="1"/>
    <xf numFmtId="3" fontId="42" fillId="0" borderId="14" xfId="15" applyNumberFormat="1" applyFont="1" applyBorder="1" applyAlignment="1">
      <alignment horizontal="center" vertical="center"/>
    </xf>
    <xf numFmtId="49" fontId="40" fillId="10" borderId="0" xfId="16" applyFont="1" applyFill="1" applyAlignment="1">
      <alignment horizontal="left" indent="1"/>
    </xf>
    <xf numFmtId="49" fontId="40" fillId="10" borderId="0" xfId="16" applyFont="1" applyFill="1"/>
    <xf numFmtId="37" fontId="39" fillId="0" borderId="0" xfId="13" applyNumberFormat="1" applyFont="1" applyAlignment="1">
      <alignment horizontal="center"/>
    </xf>
    <xf numFmtId="37" fontId="39" fillId="0" borderId="15" xfId="13" applyNumberFormat="1" applyFont="1" applyBorder="1" applyAlignment="1">
      <alignment horizontal="center"/>
    </xf>
    <xf numFmtId="49" fontId="43" fillId="10" borderId="0" xfId="17" applyNumberFormat="1" applyFont="1" applyFill="1" applyBorder="1" applyAlignment="1">
      <alignment horizontal="left" vertical="center"/>
    </xf>
    <xf numFmtId="3" fontId="44" fillId="0" borderId="0" xfId="15" applyNumberFormat="1" applyFont="1" applyAlignment="1">
      <alignment horizontal="center" vertical="center"/>
    </xf>
    <xf numFmtId="49" fontId="43" fillId="10" borderId="17" xfId="17" applyNumberFormat="1" applyFont="1" applyFill="1" applyBorder="1" applyAlignment="1">
      <alignment horizontal="left" vertical="center"/>
    </xf>
    <xf numFmtId="3" fontId="44" fillId="0" borderId="17" xfId="15" applyNumberFormat="1" applyFont="1" applyBorder="1" applyAlignment="1">
      <alignment horizontal="center" vertical="center"/>
    </xf>
    <xf numFmtId="0" fontId="45" fillId="10" borderId="0" xfId="13" applyFont="1" applyFill="1" applyAlignment="1">
      <alignment horizontal="center" wrapText="1"/>
    </xf>
    <xf numFmtId="3" fontId="42" fillId="10" borderId="0" xfId="15" applyNumberFormat="1" applyFont="1" applyFill="1" applyAlignment="1">
      <alignment horizontal="center" vertical="center"/>
    </xf>
    <xf numFmtId="3" fontId="42" fillId="0" borderId="0" xfId="15" applyNumberFormat="1" applyFont="1" applyAlignment="1">
      <alignment horizontal="center" vertical="center"/>
    </xf>
    <xf numFmtId="38" fontId="42" fillId="10" borderId="0" xfId="15" applyNumberFormat="1" applyFont="1" applyFill="1" applyAlignment="1">
      <alignment horizontal="center" vertical="center"/>
    </xf>
    <xf numFmtId="0" fontId="48" fillId="0" borderId="0" xfId="24" applyFont="1"/>
    <xf numFmtId="0" fontId="47" fillId="0" borderId="0" xfId="24"/>
    <xf numFmtId="0" fontId="51" fillId="0" borderId="7" xfId="25" applyFont="1" applyBorder="1" applyAlignment="1">
      <alignment horizontal="left" vertical="center"/>
    </xf>
    <xf numFmtId="0" fontId="52" fillId="0" borderId="23" xfId="25" applyFont="1" applyBorder="1" applyAlignment="1">
      <alignment horizontal="center" vertical="center"/>
    </xf>
    <xf numFmtId="0" fontId="47" fillId="0" borderId="24" xfId="24" applyBorder="1"/>
    <xf numFmtId="0" fontId="48" fillId="0" borderId="18" xfId="24" applyFont="1" applyBorder="1"/>
    <xf numFmtId="176" fontId="48" fillId="0" borderId="19" xfId="24" applyNumberFormat="1" applyFont="1" applyBorder="1" applyAlignment="1">
      <alignment horizontal="right"/>
    </xf>
    <xf numFmtId="176" fontId="48" fillId="0" borderId="20" xfId="24" applyNumberFormat="1" applyFont="1" applyBorder="1" applyAlignment="1">
      <alignment horizontal="right"/>
    </xf>
    <xf numFmtId="0" fontId="53" fillId="19" borderId="26" xfId="25" applyFont="1" applyFill="1" applyBorder="1" applyAlignment="1">
      <alignment vertical="center"/>
    </xf>
    <xf numFmtId="0" fontId="53" fillId="19" borderId="27" xfId="25" applyFont="1" applyFill="1" applyBorder="1" applyAlignment="1">
      <alignment vertical="center"/>
    </xf>
    <xf numFmtId="0" fontId="53" fillId="19" borderId="27" xfId="25" applyFont="1" applyFill="1" applyBorder="1" applyAlignment="1">
      <alignment horizontal="center" vertical="center"/>
    </xf>
    <xf numFmtId="0" fontId="53" fillId="19" borderId="28" xfId="25" applyFont="1" applyFill="1" applyBorder="1" applyAlignment="1">
      <alignment horizontal="center" vertical="center"/>
    </xf>
    <xf numFmtId="9" fontId="0" fillId="0" borderId="0" xfId="27" applyFont="1" applyBorder="1"/>
    <xf numFmtId="9" fontId="0" fillId="0" borderId="25" xfId="27" applyFont="1" applyBorder="1"/>
    <xf numFmtId="0" fontId="1" fillId="0" borderId="24" xfId="25" applyBorder="1"/>
    <xf numFmtId="0" fontId="51" fillId="0" borderId="29" xfId="25" applyFont="1" applyBorder="1" applyAlignment="1">
      <alignment horizontal="left" vertical="center"/>
    </xf>
    <xf numFmtId="0" fontId="51" fillId="0" borderId="30" xfId="25" applyFont="1" applyBorder="1" applyAlignment="1">
      <alignment horizontal="left" vertical="center"/>
    </xf>
    <xf numFmtId="0" fontId="51" fillId="0" borderId="30" xfId="25" applyFont="1" applyBorder="1" applyAlignment="1">
      <alignment vertical="center"/>
    </xf>
    <xf numFmtId="175" fontId="51" fillId="0" borderId="30" xfId="25" applyNumberFormat="1" applyFont="1" applyBorder="1" applyAlignment="1">
      <alignment vertical="center"/>
    </xf>
    <xf numFmtId="175" fontId="51" fillId="0" borderId="31" xfId="25" applyNumberFormat="1" applyFont="1" applyBorder="1" applyAlignment="1">
      <alignment vertical="center"/>
    </xf>
    <xf numFmtId="0" fontId="54" fillId="0" borderId="0" xfId="24" applyFont="1"/>
    <xf numFmtId="0" fontId="52" fillId="0" borderId="7" xfId="25" applyFont="1" applyBorder="1"/>
    <xf numFmtId="0" fontId="56" fillId="0" borderId="32" xfId="25" applyFont="1" applyBorder="1"/>
    <xf numFmtId="0" fontId="51" fillId="0" borderId="7" xfId="25" applyFont="1" applyBorder="1" applyAlignment="1">
      <alignment vertical="center"/>
    </xf>
    <xf numFmtId="165" fontId="57" fillId="0" borderId="0" xfId="29" applyNumberFormat="1" applyFont="1" applyBorder="1" applyAlignment="1">
      <alignment vertical="center"/>
    </xf>
    <xf numFmtId="165" fontId="52" fillId="0" borderId="0" xfId="29" applyNumberFormat="1" applyFont="1" applyBorder="1" applyAlignment="1">
      <alignment vertical="center"/>
    </xf>
    <xf numFmtId="165" fontId="51" fillId="0" borderId="0" xfId="29" applyNumberFormat="1" applyFont="1" applyBorder="1" applyAlignment="1">
      <alignment vertical="center"/>
    </xf>
    <xf numFmtId="0" fontId="47" fillId="0" borderId="21" xfId="24" applyBorder="1"/>
    <xf numFmtId="9" fontId="0" fillId="0" borderId="17" xfId="27" applyFont="1" applyBorder="1"/>
    <xf numFmtId="0" fontId="3" fillId="0" borderId="24" xfId="25" applyFont="1" applyBorder="1"/>
    <xf numFmtId="0" fontId="58" fillId="0" borderId="0" xfId="24" applyFont="1" applyAlignment="1">
      <alignment vertical="center" wrapText="1"/>
    </xf>
    <xf numFmtId="0" fontId="58" fillId="0" borderId="0" xfId="24" applyFont="1" applyAlignment="1">
      <alignment horizontal="center" vertical="center" wrapText="1"/>
    </xf>
    <xf numFmtId="0" fontId="1" fillId="0" borderId="25" xfId="25" applyBorder="1"/>
    <xf numFmtId="0" fontId="59" fillId="0" borderId="0" xfId="24" applyFont="1"/>
    <xf numFmtId="0" fontId="1" fillId="0" borderId="21" xfId="25" applyBorder="1"/>
    <xf numFmtId="43" fontId="3" fillId="0" borderId="1" xfId="29" applyFont="1" applyBorder="1"/>
    <xf numFmtId="43" fontId="3" fillId="0" borderId="33" xfId="29" applyFont="1" applyBorder="1"/>
    <xf numFmtId="0" fontId="58" fillId="0" borderId="0" xfId="24" applyFont="1"/>
    <xf numFmtId="0" fontId="61" fillId="0" borderId="24" xfId="30" applyFont="1" applyBorder="1"/>
    <xf numFmtId="0" fontId="60" fillId="0" borderId="0" xfId="30"/>
    <xf numFmtId="0" fontId="60" fillId="0" borderId="24" xfId="30" applyBorder="1"/>
    <xf numFmtId="43" fontId="60" fillId="0" borderId="24" xfId="29" applyFont="1" applyBorder="1"/>
    <xf numFmtId="165" fontId="60" fillId="0" borderId="0" xfId="29" applyNumberFormat="1" applyFont="1" applyBorder="1"/>
    <xf numFmtId="165" fontId="60" fillId="0" borderId="25" xfId="29" applyNumberFormat="1" applyFont="1" applyBorder="1"/>
    <xf numFmtId="43" fontId="60" fillId="0" borderId="35" xfId="29" applyFont="1" applyBorder="1"/>
    <xf numFmtId="165" fontId="60" fillId="0" borderId="24" xfId="29" quotePrefix="1" applyNumberFormat="1" applyFont="1" applyBorder="1"/>
    <xf numFmtId="165" fontId="0" fillId="0" borderId="2" xfId="29" applyNumberFormat="1" applyFont="1" applyBorder="1"/>
    <xf numFmtId="165" fontId="0" fillId="0" borderId="34" xfId="29" applyNumberFormat="1" applyFont="1" applyBorder="1"/>
    <xf numFmtId="179" fontId="0" fillId="0" borderId="0" xfId="28" applyNumberFormat="1" applyFont="1" applyBorder="1"/>
    <xf numFmtId="179" fontId="60" fillId="0" borderId="0" xfId="28" applyNumberFormat="1" applyFont="1" applyBorder="1"/>
    <xf numFmtId="179" fontId="60" fillId="0" borderId="25" xfId="28" applyNumberFormat="1" applyFont="1" applyBorder="1"/>
    <xf numFmtId="165" fontId="62" fillId="0" borderId="24" xfId="29" applyNumberFormat="1" applyFont="1" applyBorder="1"/>
    <xf numFmtId="164" fontId="60" fillId="0" borderId="25" xfId="30" applyNumberFormat="1" applyBorder="1"/>
    <xf numFmtId="9" fontId="0" fillId="0" borderId="0" xfId="31" applyFont="1" applyBorder="1"/>
    <xf numFmtId="165" fontId="62" fillId="0" borderId="36" xfId="29" applyNumberFormat="1" applyFont="1" applyBorder="1"/>
    <xf numFmtId="165" fontId="0" fillId="0" borderId="9" xfId="29" applyNumberFormat="1" applyFont="1" applyBorder="1"/>
    <xf numFmtId="165" fontId="0" fillId="0" borderId="37" xfId="29" applyNumberFormat="1" applyFont="1" applyBorder="1"/>
    <xf numFmtId="0" fontId="63" fillId="0" borderId="24" xfId="24" applyFont="1" applyBorder="1"/>
    <xf numFmtId="165" fontId="60" fillId="0" borderId="24" xfId="29" applyNumberFormat="1" applyFont="1" applyBorder="1"/>
    <xf numFmtId="43" fontId="0" fillId="0" borderId="2" xfId="29" applyFont="1" applyBorder="1"/>
    <xf numFmtId="43" fontId="0" fillId="0" borderId="34" xfId="29" applyFont="1" applyBorder="1"/>
    <xf numFmtId="0" fontId="60" fillId="0" borderId="21" xfId="30" applyBorder="1"/>
    <xf numFmtId="43" fontId="60" fillId="0" borderId="17" xfId="29" applyFont="1" applyBorder="1" applyAlignment="1">
      <alignment horizontal="center"/>
    </xf>
    <xf numFmtId="43" fontId="60" fillId="0" borderId="22" xfId="29" applyFont="1" applyBorder="1" applyAlignment="1">
      <alignment horizontal="center"/>
    </xf>
    <xf numFmtId="43" fontId="60" fillId="0" borderId="0" xfId="29" applyFont="1" applyBorder="1" applyAlignment="1">
      <alignment horizontal="center"/>
    </xf>
    <xf numFmtId="0" fontId="58" fillId="0" borderId="21" xfId="24" applyFont="1" applyBorder="1"/>
    <xf numFmtId="0" fontId="58" fillId="0" borderId="17" xfId="24" applyFont="1" applyBorder="1"/>
    <xf numFmtId="0" fontId="58" fillId="0" borderId="22" xfId="24" applyFont="1" applyBorder="1"/>
    <xf numFmtId="0" fontId="47" fillId="0" borderId="18" xfId="24" applyBorder="1"/>
    <xf numFmtId="0" fontId="47" fillId="0" borderId="19" xfId="24" applyBorder="1"/>
    <xf numFmtId="0" fontId="47" fillId="0" borderId="20" xfId="24" applyBorder="1"/>
    <xf numFmtId="0" fontId="48" fillId="0" borderId="24" xfId="24" applyFont="1" applyBorder="1"/>
    <xf numFmtId="0" fontId="47" fillId="0" borderId="25" xfId="24" applyBorder="1"/>
    <xf numFmtId="0" fontId="65" fillId="0" borderId="0" xfId="24" applyFont="1" applyAlignment="1">
      <alignment horizontal="center" vertical="center"/>
    </xf>
    <xf numFmtId="0" fontId="65" fillId="0" borderId="0" xfId="24" applyFont="1"/>
    <xf numFmtId="0" fontId="48" fillId="0" borderId="0" xfId="24" applyFont="1" applyAlignment="1">
      <alignment horizontal="right"/>
    </xf>
    <xf numFmtId="0" fontId="47" fillId="0" borderId="24" xfId="24" applyBorder="1" applyAlignment="1">
      <alignment horizontal="left" indent="1"/>
    </xf>
    <xf numFmtId="9" fontId="0" fillId="0" borderId="0" xfId="27" applyFont="1" applyFill="1" applyBorder="1"/>
    <xf numFmtId="178" fontId="47" fillId="0" borderId="0" xfId="24" applyNumberFormat="1"/>
    <xf numFmtId="178" fontId="47" fillId="0" borderId="0" xfId="24" applyNumberFormat="1" applyAlignment="1">
      <alignment horizontal="right"/>
    </xf>
    <xf numFmtId="165" fontId="47" fillId="0" borderId="0" xfId="24" applyNumberFormat="1"/>
    <xf numFmtId="178" fontId="48" fillId="0" borderId="0" xfId="32" applyNumberFormat="1" applyFont="1" applyFill="1" applyBorder="1"/>
    <xf numFmtId="0" fontId="67" fillId="16" borderId="18" xfId="33" applyFont="1" applyFill="1" applyBorder="1" applyAlignment="1">
      <alignment vertical="center"/>
    </xf>
    <xf numFmtId="0" fontId="66" fillId="16" borderId="19" xfId="33" applyFill="1" applyBorder="1" applyAlignment="1">
      <alignment vertical="center"/>
    </xf>
    <xf numFmtId="0" fontId="66" fillId="16" borderId="20" xfId="33" applyFill="1" applyBorder="1" applyAlignment="1">
      <alignment vertical="center"/>
    </xf>
    <xf numFmtId="0" fontId="68" fillId="16" borderId="24" xfId="33" applyFont="1" applyFill="1" applyBorder="1" applyAlignment="1">
      <alignment vertical="center"/>
    </xf>
    <xf numFmtId="0" fontId="66" fillId="16" borderId="0" xfId="33" applyFill="1" applyBorder="1" applyAlignment="1">
      <alignment vertical="center"/>
    </xf>
    <xf numFmtId="0" fontId="47" fillId="16" borderId="0" xfId="24" applyFill="1"/>
    <xf numFmtId="0" fontId="66" fillId="16" borderId="25" xfId="33" applyFill="1" applyBorder="1" applyAlignment="1">
      <alignment vertical="center"/>
    </xf>
    <xf numFmtId="0" fontId="10" fillId="0" borderId="0" xfId="18" applyFont="1"/>
    <xf numFmtId="37" fontId="11" fillId="0" borderId="0" xfId="18" applyNumberFormat="1" applyFont="1"/>
    <xf numFmtId="37" fontId="10" fillId="0" borderId="0" xfId="18" applyNumberFormat="1" applyFont="1"/>
    <xf numFmtId="0" fontId="14" fillId="0" borderId="2" xfId="18" applyFont="1" applyBorder="1"/>
    <xf numFmtId="37" fontId="11" fillId="0" borderId="2" xfId="18" applyNumberFormat="1" applyFont="1" applyBorder="1"/>
    <xf numFmtId="37" fontId="14" fillId="0" borderId="2" xfId="18" applyNumberFormat="1" applyFont="1" applyBorder="1"/>
    <xf numFmtId="37" fontId="14" fillId="0" borderId="0" xfId="18" applyNumberFormat="1" applyFont="1"/>
    <xf numFmtId="44" fontId="10" fillId="0" borderId="0" xfId="18" applyNumberFormat="1" applyFont="1"/>
    <xf numFmtId="0" fontId="11" fillId="0" borderId="0" xfId="18" applyFont="1"/>
    <xf numFmtId="37" fontId="69" fillId="0" borderId="0" xfId="18" applyNumberFormat="1" applyFont="1"/>
    <xf numFmtId="1" fontId="14" fillId="0" borderId="0" xfId="18" applyNumberFormat="1" applyFont="1"/>
    <xf numFmtId="39" fontId="11" fillId="0" borderId="0" xfId="18" applyNumberFormat="1" applyFont="1"/>
    <xf numFmtId="166" fontId="11" fillId="0" borderId="0" xfId="22" applyNumberFormat="1" applyFont="1"/>
    <xf numFmtId="37" fontId="28" fillId="17" borderId="0" xfId="18" applyNumberFormat="1" applyFont="1" applyFill="1"/>
    <xf numFmtId="173" fontId="28" fillId="17" borderId="0" xfId="18" applyNumberFormat="1" applyFont="1" applyFill="1"/>
    <xf numFmtId="174" fontId="11" fillId="0" borderId="0" xfId="18" applyNumberFormat="1" applyFont="1"/>
    <xf numFmtId="174" fontId="69" fillId="0" borderId="0" xfId="18" applyNumberFormat="1" applyFont="1"/>
    <xf numFmtId="0" fontId="13" fillId="0" borderId="0" xfId="18" applyFont="1"/>
    <xf numFmtId="0" fontId="29" fillId="0" borderId="0" xfId="18" applyFont="1"/>
    <xf numFmtId="170" fontId="29" fillId="0" borderId="0" xfId="22" applyNumberFormat="1" applyFont="1"/>
    <xf numFmtId="0" fontId="70" fillId="0" borderId="0" xfId="23" applyFont="1"/>
    <xf numFmtId="0" fontId="17" fillId="0" borderId="0" xfId="21" applyFont="1" applyAlignment="1">
      <alignment vertical="center"/>
    </xf>
    <xf numFmtId="0" fontId="47" fillId="0" borderId="17" xfId="24" applyBorder="1"/>
    <xf numFmtId="0" fontId="51" fillId="0" borderId="8" xfId="25" applyFont="1" applyBorder="1" applyAlignment="1">
      <alignment vertical="center"/>
    </xf>
    <xf numFmtId="0" fontId="51" fillId="0" borderId="39" xfId="25" applyFont="1" applyBorder="1" applyAlignment="1">
      <alignment vertical="center"/>
    </xf>
    <xf numFmtId="165" fontId="57" fillId="0" borderId="39" xfId="29" applyNumberFormat="1" applyFont="1" applyBorder="1" applyAlignment="1">
      <alignment vertical="center"/>
    </xf>
    <xf numFmtId="165" fontId="51" fillId="0" borderId="39" xfId="29" applyNumberFormat="1" applyFont="1" applyBorder="1" applyAlignment="1">
      <alignment vertical="center"/>
    </xf>
    <xf numFmtId="165" fontId="52" fillId="0" borderId="39" xfId="29" applyNumberFormat="1" applyFont="1" applyBorder="1" applyAlignment="1">
      <alignment vertical="center"/>
    </xf>
    <xf numFmtId="0" fontId="71" fillId="3" borderId="19" xfId="0" applyFont="1" applyFill="1" applyBorder="1"/>
    <xf numFmtId="0" fontId="71" fillId="3" borderId="20" xfId="0" applyFont="1" applyFill="1" applyBorder="1"/>
    <xf numFmtId="0" fontId="11" fillId="0" borderId="24" xfId="0" applyFont="1" applyBorder="1"/>
    <xf numFmtId="0" fontId="11" fillId="0" borderId="25" xfId="0" applyFont="1" applyBorder="1"/>
    <xf numFmtId="0" fontId="28" fillId="5" borderId="24" xfId="0" applyFont="1" applyFill="1" applyBorder="1"/>
    <xf numFmtId="0" fontId="14" fillId="0" borderId="24" xfId="0" applyFont="1" applyBorder="1"/>
    <xf numFmtId="1" fontId="11" fillId="0" borderId="25" xfId="0" applyNumberFormat="1" applyFont="1" applyBorder="1"/>
    <xf numFmtId="165" fontId="11" fillId="0" borderId="25" xfId="1" applyNumberFormat="1" applyFont="1" applyBorder="1"/>
    <xf numFmtId="9" fontId="11" fillId="0" borderId="0" xfId="3" applyFont="1" applyBorder="1"/>
    <xf numFmtId="9" fontId="11" fillId="0" borderId="25" xfId="3" applyFont="1" applyBorder="1"/>
    <xf numFmtId="0" fontId="11" fillId="0" borderId="21" xfId="0" applyFont="1" applyBorder="1"/>
    <xf numFmtId="0" fontId="11" fillId="0" borderId="17" xfId="0" applyFont="1" applyBorder="1"/>
    <xf numFmtId="0" fontId="28" fillId="3" borderId="18" xfId="0" applyFont="1" applyFill="1" applyBorder="1"/>
    <xf numFmtId="165" fontId="0" fillId="0" borderId="3" xfId="1" applyNumberFormat="1" applyFont="1" applyBorder="1"/>
    <xf numFmtId="0" fontId="14" fillId="0" borderId="2" xfId="0" applyFont="1" applyBorder="1"/>
    <xf numFmtId="0" fontId="3" fillId="0" borderId="0" xfId="0" applyFont="1" applyAlignment="1">
      <alignment horizontal="center"/>
    </xf>
    <xf numFmtId="37" fontId="27" fillId="5" borderId="0" xfId="5" applyNumberFormat="1" applyFont="1" applyFill="1" applyAlignment="1">
      <alignment vertical="top"/>
    </xf>
    <xf numFmtId="37" fontId="27" fillId="5" borderId="0" xfId="5" applyNumberFormat="1" applyFont="1" applyFill="1" applyAlignment="1">
      <alignment horizontal="right" vertical="top"/>
    </xf>
    <xf numFmtId="171" fontId="27" fillId="5" borderId="0" xfId="5" applyNumberFormat="1" applyFont="1" applyFill="1" applyAlignment="1" applyProtection="1">
      <alignment horizontal="left"/>
      <protection locked="0"/>
    </xf>
    <xf numFmtId="37" fontId="27" fillId="5" borderId="0" xfId="5" applyNumberFormat="1" applyFont="1" applyFill="1"/>
    <xf numFmtId="0" fontId="27" fillId="5" borderId="0" xfId="5" applyFont="1" applyFill="1"/>
    <xf numFmtId="0" fontId="72" fillId="0" borderId="0" xfId="0" applyFont="1"/>
    <xf numFmtId="9" fontId="0" fillId="0" borderId="0" xfId="3" applyFont="1"/>
    <xf numFmtId="172" fontId="11" fillId="0" borderId="0" xfId="2" applyNumberFormat="1" applyFont="1"/>
    <xf numFmtId="0" fontId="5" fillId="0" borderId="0" xfId="34" applyFont="1"/>
    <xf numFmtId="165" fontId="3" fillId="0" borderId="1" xfId="1" applyNumberFormat="1" applyFont="1" applyBorder="1"/>
    <xf numFmtId="172" fontId="0" fillId="0" borderId="0" xfId="2" applyNumberFormat="1" applyFont="1"/>
    <xf numFmtId="172" fontId="0" fillId="0" borderId="0" xfId="2" applyNumberFormat="1" applyFont="1" applyBorder="1"/>
    <xf numFmtId="164" fontId="60" fillId="0" borderId="0" xfId="30" applyNumberFormat="1"/>
    <xf numFmtId="0" fontId="0" fillId="0" borderId="25" xfId="0" applyBorder="1"/>
    <xf numFmtId="0" fontId="1" fillId="0" borderId="0" xfId="25"/>
    <xf numFmtId="43" fontId="0" fillId="0" borderId="0" xfId="27" applyNumberFormat="1" applyFont="1" applyBorder="1"/>
    <xf numFmtId="165" fontId="0" fillId="0" borderId="25" xfId="27" applyNumberFormat="1" applyFont="1" applyBorder="1"/>
    <xf numFmtId="165" fontId="0" fillId="0" borderId="0" xfId="27" applyNumberFormat="1" applyFont="1" applyBorder="1"/>
    <xf numFmtId="0" fontId="47" fillId="0" borderId="43" xfId="24" applyBorder="1"/>
    <xf numFmtId="172" fontId="0" fillId="0" borderId="25" xfId="2" applyNumberFormat="1" applyFont="1" applyBorder="1"/>
    <xf numFmtId="172" fontId="47" fillId="0" borderId="0" xfId="2" applyNumberFormat="1" applyFont="1" applyAlignment="1">
      <alignment horizontal="left" indent="1"/>
    </xf>
    <xf numFmtId="0" fontId="47" fillId="0" borderId="39" xfId="24" applyBorder="1"/>
    <xf numFmtId="0" fontId="47" fillId="0" borderId="32" xfId="24" applyBorder="1"/>
    <xf numFmtId="0" fontId="76" fillId="0" borderId="0" xfId="0" applyFont="1"/>
    <xf numFmtId="0" fontId="4" fillId="6" borderId="0" xfId="5"/>
    <xf numFmtId="0" fontId="4" fillId="6" borderId="0" xfId="5" applyAlignment="1">
      <alignment wrapText="1"/>
    </xf>
    <xf numFmtId="0" fontId="1" fillId="0" borderId="0" xfId="36"/>
    <xf numFmtId="0" fontId="1" fillId="0" borderId="0" xfId="36" applyAlignment="1">
      <alignment horizontal="center"/>
    </xf>
    <xf numFmtId="0" fontId="77" fillId="0" borderId="0" xfId="36" applyFont="1" applyAlignment="1">
      <alignment horizontal="center"/>
    </xf>
    <xf numFmtId="0" fontId="77" fillId="0" borderId="0" xfId="36" applyFont="1"/>
    <xf numFmtId="0" fontId="79" fillId="0" borderId="0" xfId="36" applyFont="1" applyAlignment="1">
      <alignment vertical="center"/>
    </xf>
    <xf numFmtId="17" fontId="1" fillId="0" borderId="0" xfId="36" applyNumberFormat="1"/>
    <xf numFmtId="165" fontId="4" fillId="0" borderId="0" xfId="0" applyNumberFormat="1" applyFont="1"/>
    <xf numFmtId="1" fontId="11" fillId="0" borderId="0" xfId="0" applyNumberFormat="1" applyFont="1"/>
    <xf numFmtId="0" fontId="11" fillId="0" borderId="22" xfId="0" applyFont="1" applyBorder="1"/>
    <xf numFmtId="0" fontId="0" fillId="0" borderId="2" xfId="0" applyBorder="1"/>
    <xf numFmtId="164" fontId="11" fillId="0" borderId="0" xfId="0" applyNumberFormat="1" applyFont="1"/>
    <xf numFmtId="165" fontId="0" fillId="0" borderId="0" xfId="1" applyNumberFormat="1" applyFont="1" applyBorder="1"/>
    <xf numFmtId="0" fontId="0" fillId="0" borderId="39" xfId="0" applyBorder="1"/>
    <xf numFmtId="0" fontId="82" fillId="0" borderId="42" xfId="35" applyFont="1" applyAlignment="1">
      <alignment horizontal="center"/>
    </xf>
    <xf numFmtId="9" fontId="0" fillId="0" borderId="0" xfId="0" applyNumberFormat="1"/>
    <xf numFmtId="0" fontId="81" fillId="0" borderId="0" xfId="35" applyFont="1" applyBorder="1" applyAlignment="1">
      <alignment horizontal="center"/>
    </xf>
    <xf numFmtId="0" fontId="3" fillId="0" borderId="46" xfId="37"/>
    <xf numFmtId="165" fontId="3" fillId="0" borderId="46" xfId="37" applyNumberFormat="1"/>
    <xf numFmtId="0" fontId="84" fillId="0" borderId="0" xfId="0" applyFont="1"/>
    <xf numFmtId="43" fontId="59" fillId="0" borderId="0" xfId="24" applyNumberFormat="1" applyFont="1"/>
    <xf numFmtId="165" fontId="3" fillId="0" borderId="9" xfId="0" applyNumberFormat="1" applyFont="1" applyBorder="1"/>
    <xf numFmtId="165" fontId="85" fillId="0" borderId="0" xfId="1" applyNumberFormat="1" applyFont="1"/>
    <xf numFmtId="17" fontId="86" fillId="0" borderId="0" xfId="0" applyNumberFormat="1" applyFont="1"/>
    <xf numFmtId="9" fontId="86" fillId="0" borderId="0" xfId="0" applyNumberFormat="1" applyFont="1"/>
    <xf numFmtId="172" fontId="87" fillId="0" borderId="0" xfId="2" applyNumberFormat="1" applyFont="1"/>
    <xf numFmtId="165" fontId="11" fillId="0" borderId="0" xfId="1" applyNumberFormat="1" applyFont="1" applyAlignment="1">
      <alignment vertical="center"/>
    </xf>
    <xf numFmtId="174" fontId="39" fillId="15" borderId="0" xfId="13" applyNumberFormat="1" applyFont="1" applyFill="1" applyAlignment="1">
      <alignment horizontal="center"/>
    </xf>
    <xf numFmtId="37" fontId="27" fillId="0" borderId="0" xfId="18" applyNumberFormat="1" applyFont="1"/>
    <xf numFmtId="165" fontId="60" fillId="0" borderId="0" xfId="29" quotePrefix="1" applyNumberFormat="1" applyFont="1" applyBorder="1"/>
    <xf numFmtId="9" fontId="88" fillId="0" borderId="32" xfId="3" applyFont="1" applyBorder="1" applyAlignment="1">
      <alignment vertical="center"/>
    </xf>
    <xf numFmtId="9" fontId="88" fillId="0" borderId="40" xfId="3" applyFont="1" applyBorder="1" applyAlignment="1">
      <alignment vertical="center"/>
    </xf>
    <xf numFmtId="9" fontId="4" fillId="0" borderId="0" xfId="36" applyNumberFormat="1" applyFont="1" applyAlignment="1">
      <alignment horizontal="center"/>
    </xf>
    <xf numFmtId="165" fontId="4" fillId="0" borderId="0" xfId="1" applyNumberFormat="1" applyFont="1" applyAlignment="1">
      <alignment horizontal="center"/>
    </xf>
    <xf numFmtId="43" fontId="88" fillId="0" borderId="0" xfId="1" applyFont="1" applyBorder="1" applyAlignment="1">
      <alignment horizontal="right" vertical="center"/>
    </xf>
    <xf numFmtId="0" fontId="1" fillId="22" borderId="47" xfId="39" applyBorder="1" applyAlignment="1">
      <alignment horizontal="center" wrapText="1"/>
    </xf>
    <xf numFmtId="0" fontId="1" fillId="23" borderId="47" xfId="40" applyBorder="1" applyAlignment="1">
      <alignment horizontal="center" wrapText="1"/>
    </xf>
    <xf numFmtId="0" fontId="4" fillId="24" borderId="47" xfId="41" applyBorder="1" applyAlignment="1">
      <alignment horizontal="center" wrapText="1"/>
    </xf>
    <xf numFmtId="0" fontId="4" fillId="21" borderId="47" xfId="38" applyBorder="1" applyAlignment="1">
      <alignment horizontal="center" wrapText="1"/>
    </xf>
    <xf numFmtId="0" fontId="1" fillId="25" borderId="47" xfId="42" applyBorder="1" applyAlignment="1">
      <alignment horizontal="center" vertical="center" wrapText="1"/>
    </xf>
    <xf numFmtId="181" fontId="0" fillId="0" borderId="0" xfId="0" applyNumberFormat="1"/>
    <xf numFmtId="0" fontId="74" fillId="0" borderId="42" xfId="35"/>
    <xf numFmtId="0" fontId="4" fillId="0" borderId="0" xfId="0" applyFont="1"/>
    <xf numFmtId="0" fontId="89" fillId="0" borderId="0" xfId="0" applyFont="1" applyAlignment="1">
      <alignment horizontal="right"/>
    </xf>
    <xf numFmtId="0" fontId="3" fillId="0" borderId="39" xfId="0" applyFont="1" applyBorder="1"/>
    <xf numFmtId="165" fontId="0" fillId="0" borderId="0" xfId="0" applyNumberFormat="1"/>
    <xf numFmtId="0" fontId="3" fillId="0" borderId="2" xfId="0" applyFont="1" applyBorder="1"/>
    <xf numFmtId="9" fontId="3" fillId="0" borderId="0" xfId="0" applyNumberFormat="1" applyFont="1"/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indent="2"/>
    </xf>
    <xf numFmtId="0" fontId="3" fillId="0" borderId="0" xfId="0" applyFont="1" applyAlignment="1">
      <alignment horizontal="center" vertical="center"/>
    </xf>
    <xf numFmtId="9" fontId="3" fillId="0" borderId="0" xfId="0" applyNumberFormat="1" applyFont="1" applyAlignment="1">
      <alignment vertical="center"/>
    </xf>
    <xf numFmtId="0" fontId="0" fillId="0" borderId="0" xfId="0" applyAlignment="1">
      <alignment vertical="center"/>
    </xf>
    <xf numFmtId="165" fontId="90" fillId="0" borderId="0" xfId="1" applyNumberFormat="1" applyFont="1"/>
    <xf numFmtId="9" fontId="90" fillId="0" borderId="0" xfId="0" applyNumberFormat="1" applyFont="1"/>
    <xf numFmtId="17" fontId="9" fillId="3" borderId="0" xfId="0" applyNumberFormat="1" applyFont="1" applyFill="1" applyAlignment="1">
      <alignment horizontal="right"/>
    </xf>
    <xf numFmtId="181" fontId="9" fillId="2" borderId="0" xfId="0" applyNumberFormat="1" applyFont="1" applyFill="1"/>
    <xf numFmtId="176" fontId="3" fillId="0" borderId="0" xfId="0" applyNumberFormat="1" applyFont="1"/>
    <xf numFmtId="176" fontId="3" fillId="0" borderId="20" xfId="0" applyNumberFormat="1" applyFont="1" applyBorder="1"/>
    <xf numFmtId="0" fontId="91" fillId="20" borderId="0" xfId="24" applyFont="1" applyFill="1"/>
    <xf numFmtId="165" fontId="4" fillId="0" borderId="0" xfId="1" applyNumberFormat="1" applyFont="1"/>
    <xf numFmtId="0" fontId="92" fillId="0" borderId="0" xfId="0" applyFont="1"/>
    <xf numFmtId="165" fontId="93" fillId="0" borderId="2" xfId="0" applyNumberFormat="1" applyFont="1" applyBorder="1"/>
    <xf numFmtId="165" fontId="93" fillId="0" borderId="0" xfId="1" applyNumberFormat="1" applyFont="1"/>
    <xf numFmtId="165" fontId="93" fillId="0" borderId="2" xfId="1" applyNumberFormat="1" applyFont="1" applyBorder="1"/>
    <xf numFmtId="165" fontId="93" fillId="0" borderId="9" xfId="1" applyNumberFormat="1" applyFont="1" applyBorder="1"/>
    <xf numFmtId="182" fontId="93" fillId="0" borderId="0" xfId="0" applyNumberFormat="1" applyFont="1"/>
    <xf numFmtId="165" fontId="93" fillId="0" borderId="0" xfId="0" applyNumberFormat="1" applyFont="1"/>
    <xf numFmtId="165" fontId="93" fillId="0" borderId="9" xfId="0" applyNumberFormat="1" applyFont="1" applyBorder="1"/>
    <xf numFmtId="181" fontId="94" fillId="0" borderId="0" xfId="0" applyNumberFormat="1" applyFont="1"/>
    <xf numFmtId="0" fontId="93" fillId="0" borderId="0" xfId="0" applyFont="1"/>
    <xf numFmtId="0" fontId="2" fillId="0" borderId="0" xfId="0" applyFont="1"/>
    <xf numFmtId="9" fontId="93" fillId="0" borderId="0" xfId="3" applyFont="1"/>
    <xf numFmtId="166" fontId="93" fillId="0" borderId="0" xfId="1" applyNumberFormat="1" applyFont="1"/>
    <xf numFmtId="183" fontId="93" fillId="0" borderId="0" xfId="3" applyNumberFormat="1" applyFont="1"/>
    <xf numFmtId="9" fontId="3" fillId="0" borderId="0" xfId="3" applyFont="1"/>
    <xf numFmtId="0" fontId="93" fillId="0" borderId="2" xfId="0" applyFont="1" applyBorder="1"/>
    <xf numFmtId="165" fontId="93" fillId="0" borderId="39" xfId="0" applyNumberFormat="1" applyFont="1" applyBorder="1"/>
    <xf numFmtId="43" fontId="0" fillId="0" borderId="0" xfId="1" applyFont="1"/>
    <xf numFmtId="165" fontId="10" fillId="0" borderId="0" xfId="1" applyNumberFormat="1" applyFont="1"/>
    <xf numFmtId="43" fontId="69" fillId="0" borderId="0" xfId="1" applyFont="1"/>
    <xf numFmtId="165" fontId="24" fillId="0" borderId="0" xfId="1" applyNumberFormat="1" applyFont="1"/>
    <xf numFmtId="165" fontId="14" fillId="0" borderId="0" xfId="1" applyNumberFormat="1" applyFont="1"/>
    <xf numFmtId="165" fontId="13" fillId="0" borderId="0" xfId="1" applyNumberFormat="1" applyFont="1"/>
    <xf numFmtId="165" fontId="0" fillId="0" borderId="39" xfId="1" applyNumberFormat="1" applyFont="1" applyBorder="1"/>
    <xf numFmtId="165" fontId="0" fillId="0" borderId="2" xfId="1" applyNumberFormat="1" applyFont="1" applyBorder="1"/>
    <xf numFmtId="165" fontId="0" fillId="0" borderId="17" xfId="1" applyNumberFormat="1" applyFont="1" applyBorder="1"/>
    <xf numFmtId="165" fontId="47" fillId="0" borderId="0" xfId="1" applyNumberFormat="1" applyFont="1"/>
    <xf numFmtId="165" fontId="47" fillId="0" borderId="0" xfId="1" applyNumberFormat="1" applyFont="1" applyAlignment="1">
      <alignment horizontal="left" indent="1"/>
    </xf>
    <xf numFmtId="165" fontId="0" fillId="0" borderId="25" xfId="1" applyNumberFormat="1" applyFont="1" applyBorder="1"/>
    <xf numFmtId="165" fontId="3" fillId="0" borderId="33" xfId="1" applyNumberFormat="1" applyFont="1" applyBorder="1"/>
    <xf numFmtId="0" fontId="3" fillId="0" borderId="3" xfId="0" applyFont="1" applyBorder="1" applyAlignment="1">
      <alignment horizontal="center" vertical="top"/>
    </xf>
    <xf numFmtId="0" fontId="95" fillId="26" borderId="0" xfId="0" applyFont="1" applyFill="1" applyAlignment="1">
      <alignment horizontal="left"/>
    </xf>
    <xf numFmtId="0" fontId="96" fillId="26" borderId="0" xfId="0" applyFont="1" applyFill="1"/>
    <xf numFmtId="0" fontId="97" fillId="27" borderId="48" xfId="0" applyFont="1" applyFill="1" applyBorder="1"/>
    <xf numFmtId="0" fontId="97" fillId="27" borderId="50" xfId="0" applyFont="1" applyFill="1" applyBorder="1"/>
    <xf numFmtId="3" fontId="96" fillId="26" borderId="51" xfId="0" applyNumberFormat="1" applyFont="1" applyFill="1" applyBorder="1"/>
    <xf numFmtId="10" fontId="96" fillId="0" borderId="51" xfId="0" applyNumberFormat="1" applyFont="1" applyBorder="1"/>
    <xf numFmtId="0" fontId="97" fillId="27" borderId="52" xfId="0" applyFont="1" applyFill="1" applyBorder="1"/>
    <xf numFmtId="0" fontId="98" fillId="26" borderId="0" xfId="0" applyFont="1" applyFill="1"/>
    <xf numFmtId="0" fontId="97" fillId="27" borderId="54" xfId="0" applyFont="1" applyFill="1" applyBorder="1"/>
    <xf numFmtId="184" fontId="96" fillId="28" borderId="55" xfId="0" applyNumberFormat="1" applyFont="1" applyFill="1" applyBorder="1" applyAlignment="1">
      <alignment horizontal="center"/>
    </xf>
    <xf numFmtId="0" fontId="97" fillId="27" borderId="56" xfId="0" applyFont="1" applyFill="1" applyBorder="1"/>
    <xf numFmtId="184" fontId="96" fillId="26" borderId="57" xfId="0" applyNumberFormat="1" applyFont="1" applyFill="1" applyBorder="1" applyAlignment="1">
      <alignment horizontal="center"/>
    </xf>
    <xf numFmtId="3" fontId="96" fillId="26" borderId="57" xfId="0" applyNumberFormat="1" applyFont="1" applyFill="1" applyBorder="1"/>
    <xf numFmtId="10" fontId="96" fillId="0" borderId="57" xfId="0" applyNumberFormat="1" applyFont="1" applyBorder="1"/>
    <xf numFmtId="186" fontId="96" fillId="26" borderId="57" xfId="0" applyNumberFormat="1" applyFont="1" applyFill="1" applyBorder="1"/>
    <xf numFmtId="0" fontId="99" fillId="27" borderId="58" xfId="0" applyFont="1" applyFill="1" applyBorder="1"/>
    <xf numFmtId="0" fontId="95" fillId="0" borderId="0" xfId="0" applyFont="1"/>
    <xf numFmtId="0" fontId="99" fillId="27" borderId="60" xfId="0" applyFont="1" applyFill="1" applyBorder="1" applyAlignment="1">
      <alignment horizontal="right"/>
    </xf>
    <xf numFmtId="9" fontId="96" fillId="30" borderId="3" xfId="3" applyFont="1" applyFill="1" applyBorder="1" applyAlignment="1"/>
    <xf numFmtId="10" fontId="101" fillId="30" borderId="9" xfId="0" applyNumberFormat="1" applyFont="1" applyFill="1" applyBorder="1"/>
    <xf numFmtId="3" fontId="101" fillId="30" borderId="9" xfId="0" applyNumberFormat="1" applyFont="1" applyFill="1" applyBorder="1"/>
    <xf numFmtId="0" fontId="99" fillId="27" borderId="54" xfId="0" applyFont="1" applyFill="1" applyBorder="1" applyAlignment="1">
      <alignment horizontal="right"/>
    </xf>
    <xf numFmtId="3" fontId="96" fillId="26" borderId="3" xfId="0" applyNumberFormat="1" applyFont="1" applyFill="1" applyBorder="1"/>
    <xf numFmtId="165" fontId="92" fillId="0" borderId="0" xfId="1" applyNumberFormat="1" applyFont="1"/>
    <xf numFmtId="9" fontId="4" fillId="0" borderId="0" xfId="0" applyNumberFormat="1" applyFont="1"/>
    <xf numFmtId="165" fontId="74" fillId="0" borderId="42" xfId="35" applyNumberFormat="1" applyAlignment="1"/>
    <xf numFmtId="9" fontId="4" fillId="0" borderId="0" xfId="3" applyFont="1" applyBorder="1"/>
    <xf numFmtId="0" fontId="2" fillId="0" borderId="0" xfId="0" applyFont="1" applyAlignment="1">
      <alignment horizontal="center" vertical="top"/>
    </xf>
    <xf numFmtId="165" fontId="4" fillId="0" borderId="0" xfId="1" applyNumberFormat="1" applyFont="1" applyBorder="1"/>
    <xf numFmtId="181" fontId="9" fillId="0" borderId="0" xfId="0" applyNumberFormat="1" applyFont="1"/>
    <xf numFmtId="0" fontId="9" fillId="0" borderId="0" xfId="0" applyFont="1"/>
    <xf numFmtId="0" fontId="0" fillId="0" borderId="0" xfId="0" applyAlignment="1">
      <alignment horizontal="right" vertical="center" wrapText="1"/>
    </xf>
    <xf numFmtId="172" fontId="76" fillId="0" borderId="0" xfId="2" applyNumberFormat="1" applyFont="1" applyFill="1"/>
    <xf numFmtId="0" fontId="71" fillId="0" borderId="0" xfId="0" applyFont="1" applyAlignment="1">
      <alignment horizontal="center"/>
    </xf>
    <xf numFmtId="164" fontId="63" fillId="0" borderId="38" xfId="2" applyNumberFormat="1" applyFont="1" applyBorder="1"/>
    <xf numFmtId="0" fontId="51" fillId="0" borderId="0" xfId="25" applyFont="1" applyAlignment="1">
      <alignment horizontal="left" vertical="center"/>
    </xf>
    <xf numFmtId="0" fontId="51" fillId="0" borderId="0" xfId="25" applyFont="1" applyAlignment="1">
      <alignment vertical="center"/>
    </xf>
    <xf numFmtId="0" fontId="52" fillId="0" borderId="0" xfId="25" applyFont="1" applyAlignment="1">
      <alignment horizontal="center" vertical="center"/>
    </xf>
    <xf numFmtId="177" fontId="55" fillId="0" borderId="0" xfId="25" applyNumberFormat="1" applyFont="1" applyAlignment="1">
      <alignment horizontal="left"/>
    </xf>
    <xf numFmtId="0" fontId="51" fillId="0" borderId="0" xfId="25" applyFont="1"/>
    <xf numFmtId="43" fontId="88" fillId="0" borderId="39" xfId="1" applyFont="1" applyBorder="1" applyAlignment="1">
      <alignment horizontal="right" vertical="center"/>
    </xf>
    <xf numFmtId="165" fontId="14" fillId="7" borderId="1" xfId="1" applyNumberFormat="1" applyFont="1" applyFill="1" applyBorder="1"/>
    <xf numFmtId="165" fontId="96" fillId="26" borderId="51" xfId="1" applyNumberFormat="1" applyFont="1" applyFill="1" applyBorder="1"/>
    <xf numFmtId="165" fontId="96" fillId="26" borderId="53" xfId="1" applyNumberFormat="1" applyFont="1" applyFill="1" applyBorder="1"/>
    <xf numFmtId="165" fontId="96" fillId="26" borderId="57" xfId="1" applyNumberFormat="1" applyFont="1" applyFill="1" applyBorder="1" applyAlignment="1"/>
    <xf numFmtId="165" fontId="100" fillId="29" borderId="59" xfId="1" applyNumberFormat="1" applyFont="1" applyFill="1" applyBorder="1"/>
    <xf numFmtId="165" fontId="31" fillId="0" borderId="0" xfId="1" applyNumberFormat="1" applyFont="1" applyAlignment="1" applyProtection="1">
      <protection hidden="1"/>
    </xf>
    <xf numFmtId="164" fontId="91" fillId="20" borderId="0" xfId="1" applyNumberFormat="1" applyFont="1" applyFill="1"/>
    <xf numFmtId="164" fontId="58" fillId="0" borderId="0" xfId="1" applyNumberFormat="1" applyFont="1"/>
    <xf numFmtId="0" fontId="85" fillId="0" borderId="0" xfId="0" applyFont="1"/>
    <xf numFmtId="0" fontId="90" fillId="0" borderId="0" xfId="0" applyFont="1"/>
    <xf numFmtId="14" fontId="90" fillId="0" borderId="0" xfId="0" applyNumberFormat="1" applyFont="1"/>
    <xf numFmtId="9" fontId="90" fillId="0" borderId="0" xfId="3" applyFont="1"/>
    <xf numFmtId="0" fontId="90" fillId="0" borderId="2" xfId="0" applyFont="1" applyBorder="1"/>
    <xf numFmtId="9" fontId="90" fillId="0" borderId="39" xfId="0" applyNumberFormat="1" applyFont="1" applyBorder="1"/>
    <xf numFmtId="183" fontId="90" fillId="0" borderId="0" xfId="0" applyNumberFormat="1" applyFont="1"/>
    <xf numFmtId="0" fontId="104" fillId="0" borderId="0" xfId="0" applyFont="1"/>
    <xf numFmtId="165" fontId="105" fillId="26" borderId="49" xfId="1" applyNumberFormat="1" applyFont="1" applyFill="1" applyBorder="1"/>
    <xf numFmtId="185" fontId="105" fillId="26" borderId="57" xfId="0" applyNumberFormat="1" applyFont="1" applyFill="1" applyBorder="1"/>
    <xf numFmtId="165" fontId="85" fillId="0" borderId="0" xfId="1" applyNumberFormat="1" applyFont="1" applyAlignment="1">
      <alignment horizontal="center" vertical="center"/>
    </xf>
    <xf numFmtId="9" fontId="90" fillId="0" borderId="0" xfId="0" applyNumberFormat="1" applyFont="1" applyAlignment="1">
      <alignment vertical="center"/>
    </xf>
    <xf numFmtId="0" fontId="90" fillId="0" borderId="0" xfId="0" applyFont="1" applyAlignment="1">
      <alignment vertical="center"/>
    </xf>
    <xf numFmtId="165" fontId="106" fillId="0" borderId="0" xfId="1" applyNumberFormat="1" applyFont="1"/>
    <xf numFmtId="165" fontId="106" fillId="0" borderId="2" xfId="1" applyNumberFormat="1" applyFont="1" applyBorder="1"/>
    <xf numFmtId="169" fontId="106" fillId="0" borderId="0" xfId="20" applyNumberFormat="1" applyFont="1"/>
    <xf numFmtId="165" fontId="106" fillId="0" borderId="0" xfId="1" applyNumberFormat="1" applyFont="1" applyBorder="1"/>
    <xf numFmtId="0" fontId="106" fillId="0" borderId="0" xfId="18" applyFont="1"/>
    <xf numFmtId="37" fontId="106" fillId="0" borderId="0" xfId="18" applyNumberFormat="1" applyFont="1"/>
    <xf numFmtId="9" fontId="106" fillId="0" borderId="0" xfId="18" applyNumberFormat="1" applyFont="1"/>
    <xf numFmtId="0" fontId="38" fillId="32" borderId="0" xfId="25" applyFont="1" applyFill="1" applyAlignment="1">
      <alignment vertical="center"/>
    </xf>
    <xf numFmtId="0" fontId="59" fillId="32" borderId="0" xfId="25" applyFont="1" applyFill="1" applyAlignment="1">
      <alignment vertical="center"/>
    </xf>
    <xf numFmtId="0" fontId="107" fillId="0" borderId="0" xfId="25" applyFont="1"/>
    <xf numFmtId="0" fontId="108" fillId="32" borderId="0" xfId="25" quotePrefix="1" applyFont="1" applyFill="1" applyAlignment="1">
      <alignment vertical="center"/>
    </xf>
    <xf numFmtId="0" fontId="108" fillId="32" borderId="0" xfId="25" applyFont="1" applyFill="1" applyAlignment="1">
      <alignment vertical="center"/>
    </xf>
    <xf numFmtId="49" fontId="40" fillId="33" borderId="0" xfId="25" applyNumberFormat="1" applyFont="1" applyFill="1" applyAlignment="1">
      <alignment horizontal="left" vertical="center"/>
    </xf>
    <xf numFmtId="9" fontId="43" fillId="34" borderId="0" xfId="25" applyNumberFormat="1" applyFont="1" applyFill="1" applyAlignment="1">
      <alignment horizontal="center" vertical="center"/>
    </xf>
    <xf numFmtId="0" fontId="43" fillId="33" borderId="0" xfId="25" applyFont="1" applyFill="1" applyAlignment="1">
      <alignment vertical="center"/>
    </xf>
    <xf numFmtId="187" fontId="43" fillId="33" borderId="0" xfId="25" quotePrefix="1" applyNumberFormat="1" applyFont="1" applyFill="1" applyAlignment="1">
      <alignment horizontal="right" vertical="center" wrapText="1"/>
    </xf>
    <xf numFmtId="187" fontId="107" fillId="0" borderId="0" xfId="25" applyNumberFormat="1" applyFont="1"/>
    <xf numFmtId="49" fontId="43" fillId="33" borderId="0" xfId="25" applyNumberFormat="1" applyFont="1" applyFill="1" applyAlignment="1">
      <alignment vertical="center"/>
    </xf>
    <xf numFmtId="49" fontId="40" fillId="33" borderId="0" xfId="25" applyNumberFormat="1" applyFont="1" applyFill="1" applyAlignment="1">
      <alignment vertical="center"/>
    </xf>
    <xf numFmtId="165" fontId="40" fillId="0" borderId="0" xfId="1" applyNumberFormat="1" applyFont="1" applyAlignment="1">
      <alignment horizontal="right" vertical="center"/>
    </xf>
    <xf numFmtId="49" fontId="40" fillId="33" borderId="27" xfId="25" applyNumberFormat="1" applyFont="1" applyFill="1" applyBorder="1" applyAlignment="1">
      <alignment vertical="center"/>
    </xf>
    <xf numFmtId="165" fontId="40" fillId="0" borderId="27" xfId="1" applyNumberFormat="1" applyFont="1" applyBorder="1" applyAlignment="1">
      <alignment horizontal="right" vertical="center"/>
    </xf>
    <xf numFmtId="165" fontId="40" fillId="0" borderId="0" xfId="1" applyNumberFormat="1" applyFont="1" applyAlignment="1">
      <alignment horizontal="center" vertical="center"/>
    </xf>
    <xf numFmtId="49" fontId="43" fillId="33" borderId="30" xfId="25" applyNumberFormat="1" applyFont="1" applyFill="1" applyBorder="1" applyAlignment="1">
      <alignment horizontal="left" vertical="center"/>
    </xf>
    <xf numFmtId="49" fontId="40" fillId="33" borderId="30" xfId="25" applyNumberFormat="1" applyFont="1" applyFill="1" applyBorder="1" applyAlignment="1">
      <alignment horizontal="left" vertical="center"/>
    </xf>
    <xf numFmtId="165" fontId="40" fillId="0" borderId="30" xfId="1" applyNumberFormat="1" applyFont="1" applyBorder="1" applyAlignment="1">
      <alignment horizontal="right" vertical="center"/>
    </xf>
    <xf numFmtId="49" fontId="43" fillId="33" borderId="63" xfId="25" applyNumberFormat="1" applyFont="1" applyFill="1" applyBorder="1" applyAlignment="1">
      <alignment horizontal="left" vertical="center"/>
    </xf>
    <xf numFmtId="49" fontId="40" fillId="33" borderId="63" xfId="25" applyNumberFormat="1" applyFont="1" applyFill="1" applyBorder="1" applyAlignment="1">
      <alignment horizontal="left" vertical="center"/>
    </xf>
    <xf numFmtId="165" fontId="40" fillId="0" borderId="63" xfId="1" applyNumberFormat="1" applyFont="1" applyBorder="1" applyAlignment="1">
      <alignment horizontal="right" vertical="center"/>
    </xf>
    <xf numFmtId="165" fontId="59" fillId="32" borderId="0" xfId="25" applyNumberFormat="1" applyFont="1" applyFill="1" applyAlignment="1">
      <alignment vertical="center"/>
    </xf>
    <xf numFmtId="0" fontId="103" fillId="0" borderId="0" xfId="44" applyAlignment="1"/>
    <xf numFmtId="165" fontId="43" fillId="33" borderId="0" xfId="25" quotePrefix="1" applyNumberFormat="1" applyFont="1" applyFill="1" applyAlignment="1">
      <alignment horizontal="right" vertical="center" wrapText="1"/>
    </xf>
    <xf numFmtId="0" fontId="102" fillId="31" borderId="40" xfId="43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102" fillId="31" borderId="39" xfId="43" applyBorder="1" applyAlignment="1">
      <alignment horizontal="center"/>
    </xf>
    <xf numFmtId="0" fontId="0" fillId="0" borderId="0" xfId="0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102" fillId="31" borderId="39" xfId="43" applyBorder="1" applyAlignment="1">
      <alignment horizontal="center" vertical="center"/>
    </xf>
    <xf numFmtId="0" fontId="20" fillId="0" borderId="0" xfId="4" applyAlignment="1">
      <alignment horizontal="center" vertical="center"/>
    </xf>
    <xf numFmtId="176" fontId="48" fillId="0" borderId="0" xfId="24" applyNumberFormat="1" applyFont="1" applyAlignment="1">
      <alignment horizontal="center" vertical="center"/>
    </xf>
    <xf numFmtId="176" fontId="47" fillId="0" borderId="0" xfId="24" applyNumberFormat="1" applyAlignment="1">
      <alignment horizontal="center" vertical="center"/>
    </xf>
    <xf numFmtId="176" fontId="47" fillId="0" borderId="25" xfId="24" applyNumberFormat="1" applyBorder="1" applyAlignment="1">
      <alignment horizontal="center" vertical="center"/>
    </xf>
    <xf numFmtId="9" fontId="0" fillId="0" borderId="0" xfId="27" applyFont="1" applyBorder="1" applyAlignment="1">
      <alignment horizontal="center"/>
    </xf>
    <xf numFmtId="9" fontId="0" fillId="0" borderId="39" xfId="27" applyFont="1" applyBorder="1" applyAlignment="1">
      <alignment horizontal="center"/>
    </xf>
    <xf numFmtId="9" fontId="0" fillId="0" borderId="2" xfId="27" applyFont="1" applyBorder="1" applyAlignment="1">
      <alignment horizontal="center"/>
    </xf>
    <xf numFmtId="9" fontId="0" fillId="0" borderId="17" xfId="27" applyFont="1" applyBorder="1" applyAlignment="1">
      <alignment horizontal="center"/>
    </xf>
    <xf numFmtId="9" fontId="0" fillId="0" borderId="25" xfId="27" applyFont="1" applyBorder="1" applyAlignment="1">
      <alignment horizontal="center"/>
    </xf>
    <xf numFmtId="9" fontId="0" fillId="0" borderId="41" xfId="27" applyFont="1" applyBorder="1" applyAlignment="1">
      <alignment horizontal="center"/>
    </xf>
    <xf numFmtId="9" fontId="0" fillId="0" borderId="34" xfId="27" applyFont="1" applyBorder="1" applyAlignment="1">
      <alignment horizontal="center"/>
    </xf>
    <xf numFmtId="9" fontId="0" fillId="0" borderId="22" xfId="27" applyFont="1" applyBorder="1" applyAlignment="1">
      <alignment horizontal="center"/>
    </xf>
    <xf numFmtId="0" fontId="81" fillId="0" borderId="42" xfId="35" applyFont="1" applyAlignment="1">
      <alignment horizontal="center"/>
    </xf>
    <xf numFmtId="0" fontId="64" fillId="0" borderId="0" xfId="24" applyFont="1" applyAlignment="1">
      <alignment horizontal="center" vertical="center" wrapText="1"/>
    </xf>
    <xf numFmtId="0" fontId="65" fillId="0" borderId="0" xfId="24" applyFont="1" applyAlignment="1">
      <alignment horizontal="center" vertical="center"/>
    </xf>
    <xf numFmtId="0" fontId="49" fillId="18" borderId="18" xfId="24" applyFont="1" applyFill="1" applyBorder="1" applyAlignment="1">
      <alignment horizontal="center" vertical="center"/>
    </xf>
    <xf numFmtId="0" fontId="49" fillId="18" borderId="19" xfId="24" applyFont="1" applyFill="1" applyBorder="1" applyAlignment="1">
      <alignment horizontal="center" vertical="center"/>
    </xf>
    <xf numFmtId="0" fontId="49" fillId="18" borderId="20" xfId="24" applyFont="1" applyFill="1" applyBorder="1" applyAlignment="1">
      <alignment horizontal="center" vertical="center"/>
    </xf>
    <xf numFmtId="0" fontId="49" fillId="18" borderId="24" xfId="24" applyFont="1" applyFill="1" applyBorder="1" applyAlignment="1">
      <alignment horizontal="center" vertical="center"/>
    </xf>
    <xf numFmtId="0" fontId="49" fillId="18" borderId="0" xfId="24" applyFont="1" applyFill="1" applyAlignment="1">
      <alignment horizontal="center" vertical="center"/>
    </xf>
    <xf numFmtId="0" fontId="49" fillId="18" borderId="25" xfId="24" applyFont="1" applyFill="1" applyBorder="1" applyAlignment="1">
      <alignment horizontal="center" vertical="center"/>
    </xf>
    <xf numFmtId="0" fontId="49" fillId="18" borderId="21" xfId="24" applyFont="1" applyFill="1" applyBorder="1" applyAlignment="1">
      <alignment horizontal="center" vertical="center"/>
    </xf>
    <xf numFmtId="0" fontId="49" fillId="18" borderId="17" xfId="24" applyFont="1" applyFill="1" applyBorder="1" applyAlignment="1">
      <alignment horizontal="center" vertical="center"/>
    </xf>
    <xf numFmtId="0" fontId="49" fillId="18" borderId="22" xfId="24" applyFont="1" applyFill="1" applyBorder="1" applyAlignment="1">
      <alignment horizontal="center" vertical="center"/>
    </xf>
    <xf numFmtId="175" fontId="50" fillId="19" borderId="44" xfId="25" applyNumberFormat="1" applyFont="1" applyFill="1" applyBorder="1" applyAlignment="1">
      <alignment horizontal="center"/>
    </xf>
    <xf numFmtId="175" fontId="50" fillId="19" borderId="2" xfId="25" applyNumberFormat="1" applyFont="1" applyFill="1" applyBorder="1" applyAlignment="1">
      <alignment horizontal="center"/>
    </xf>
    <xf numFmtId="175" fontId="50" fillId="19" borderId="45" xfId="25" applyNumberFormat="1" applyFont="1" applyFill="1" applyBorder="1" applyAlignment="1">
      <alignment horizontal="center"/>
    </xf>
    <xf numFmtId="0" fontId="78" fillId="0" borderId="42" xfId="35" applyFont="1" applyAlignment="1">
      <alignment horizontal="center" vertical="center"/>
    </xf>
    <xf numFmtId="0" fontId="1" fillId="0" borderId="0" xfId="36" applyAlignment="1">
      <alignment horizontal="center"/>
    </xf>
    <xf numFmtId="0" fontId="78" fillId="0" borderId="42" xfId="35" applyFont="1" applyAlignment="1">
      <alignment horizontal="center"/>
    </xf>
    <xf numFmtId="0" fontId="74" fillId="0" borderId="42" xfId="35" applyAlignment="1">
      <alignment horizontal="center"/>
    </xf>
    <xf numFmtId="180" fontId="80" fillId="0" borderId="44" xfId="36" applyNumberFormat="1" applyFont="1" applyBorder="1" applyAlignment="1">
      <alignment horizontal="center"/>
    </xf>
    <xf numFmtId="180" fontId="80" fillId="0" borderId="2" xfId="36" applyNumberFormat="1" applyFont="1" applyBorder="1" applyAlignment="1">
      <alignment horizontal="center"/>
    </xf>
    <xf numFmtId="180" fontId="80" fillId="0" borderId="45" xfId="36" applyNumberFormat="1" applyFont="1" applyBorder="1" applyAlignment="1">
      <alignment horizontal="center"/>
    </xf>
    <xf numFmtId="180" fontId="80" fillId="0" borderId="7" xfId="36" applyNumberFormat="1" applyFont="1" applyBorder="1" applyAlignment="1">
      <alignment horizontal="center"/>
    </xf>
    <xf numFmtId="180" fontId="80" fillId="0" borderId="0" xfId="36" applyNumberFormat="1" applyFont="1" applyAlignment="1">
      <alignment horizontal="center"/>
    </xf>
    <xf numFmtId="180" fontId="80" fillId="0" borderId="32" xfId="36" applyNumberFormat="1" applyFont="1" applyBorder="1" applyAlignment="1">
      <alignment horizontal="center"/>
    </xf>
    <xf numFmtId="180" fontId="80" fillId="0" borderId="8" xfId="36" applyNumberFormat="1" applyFont="1" applyBorder="1" applyAlignment="1">
      <alignment horizontal="center"/>
    </xf>
    <xf numFmtId="180" fontId="80" fillId="0" borderId="39" xfId="36" applyNumberFormat="1" applyFont="1" applyBorder="1" applyAlignment="1">
      <alignment horizontal="center"/>
    </xf>
    <xf numFmtId="180" fontId="80" fillId="0" borderId="40" xfId="36" applyNumberFormat="1" applyFont="1" applyBorder="1" applyAlignment="1">
      <alignment horizontal="center"/>
    </xf>
    <xf numFmtId="0" fontId="99" fillId="27" borderId="61" xfId="0" applyFont="1" applyFill="1" applyBorder="1" applyAlignment="1">
      <alignment horizontal="center"/>
    </xf>
    <xf numFmtId="0" fontId="99" fillId="27" borderId="62" xfId="0" applyFont="1" applyFill="1" applyBorder="1" applyAlignment="1">
      <alignment horizontal="center"/>
    </xf>
    <xf numFmtId="0" fontId="101" fillId="30" borderId="3" xfId="0" applyFont="1" applyFill="1" applyBorder="1"/>
    <xf numFmtId="0" fontId="96" fillId="30" borderId="3" xfId="0" applyFont="1" applyFill="1" applyBorder="1"/>
    <xf numFmtId="165" fontId="96" fillId="30" borderId="3" xfId="0" applyNumberFormat="1" applyFont="1" applyFill="1" applyBorder="1"/>
    <xf numFmtId="0" fontId="68" fillId="32" borderId="27" xfId="25" applyFont="1" applyFill="1" applyBorder="1" applyAlignment="1">
      <alignment horizontal="center"/>
    </xf>
    <xf numFmtId="0" fontId="109" fillId="0" borderId="27" xfId="25" applyFont="1" applyBorder="1"/>
    <xf numFmtId="0" fontId="83" fillId="0" borderId="42" xfId="35" applyFont="1" applyAlignment="1">
      <alignment horizontal="center"/>
    </xf>
    <xf numFmtId="0" fontId="3" fillId="22" borderId="0" xfId="39" applyFont="1" applyAlignment="1">
      <alignment horizontal="center"/>
    </xf>
    <xf numFmtId="0" fontId="82" fillId="0" borderId="42" xfId="35" applyFont="1" applyAlignment="1">
      <alignment horizontal="center"/>
    </xf>
    <xf numFmtId="0" fontId="74" fillId="0" borderId="42" xfId="35" applyAlignment="1">
      <alignment horizontal="left"/>
    </xf>
    <xf numFmtId="0" fontId="2" fillId="5" borderId="0" xfId="0" applyFont="1" applyFill="1" applyAlignment="1">
      <alignment horizontal="center"/>
    </xf>
    <xf numFmtId="0" fontId="82" fillId="0" borderId="42" xfId="35" applyFont="1" applyAlignment="1"/>
    <xf numFmtId="0" fontId="35" fillId="9" borderId="10" xfId="7" applyNumberFormat="1" applyFont="1" applyFill="1" applyBorder="1" applyAlignment="1" applyProtection="1">
      <alignment horizontal="left"/>
      <protection hidden="1"/>
    </xf>
    <xf numFmtId="0" fontId="35" fillId="9" borderId="9" xfId="7" applyNumberFormat="1" applyFont="1" applyFill="1" applyBorder="1" applyAlignment="1" applyProtection="1">
      <alignment horizontal="left"/>
      <protection hidden="1"/>
    </xf>
    <xf numFmtId="0" fontId="35" fillId="9" borderId="11" xfId="7" applyNumberFormat="1" applyFont="1" applyFill="1" applyBorder="1" applyAlignment="1" applyProtection="1">
      <alignment horizontal="left"/>
      <protection hidden="1"/>
    </xf>
    <xf numFmtId="0" fontId="2" fillId="8" borderId="0" xfId="0" applyFont="1" applyFill="1" applyAlignment="1">
      <alignment horizontal="center"/>
    </xf>
    <xf numFmtId="0" fontId="38" fillId="14" borderId="0" xfId="12" applyFont="1" applyFill="1" applyBorder="1" applyAlignment="1">
      <alignment horizontal="center"/>
    </xf>
    <xf numFmtId="0" fontId="81" fillId="0" borderId="42" xfId="35" applyFont="1" applyAlignment="1"/>
    <xf numFmtId="0" fontId="3" fillId="0" borderId="9" xfId="0" applyFont="1" applyBorder="1" applyAlignment="1">
      <alignment horizontal="center" vertical="center"/>
    </xf>
  </cellXfs>
  <cellStyles count="45">
    <cellStyle name="20% - Accent1" xfId="39" builtinId="30"/>
    <cellStyle name="20% - Accent5" xfId="42" builtinId="46"/>
    <cellStyle name="40% - Accent1" xfId="40" builtinId="31"/>
    <cellStyle name="60% - Accent1" xfId="41" builtinId="32"/>
    <cellStyle name="Accent1" xfId="38" builtinId="29"/>
    <cellStyle name="Accent5" xfId="5" builtinId="45"/>
    <cellStyle name="Comma" xfId="1" builtinId="3"/>
    <cellStyle name="Comma 2" xfId="32" xr:uid="{00000000-0005-0000-0000-000007000000}"/>
    <cellStyle name="Comma 2 2" xfId="8" xr:uid="{00000000-0005-0000-0000-000008000000}"/>
    <cellStyle name="Comma 3" xfId="29" xr:uid="{00000000-0005-0000-0000-000009000000}"/>
    <cellStyle name="Comma 3 2" xfId="7" xr:uid="{00000000-0005-0000-0000-00000A000000}"/>
    <cellStyle name="Comma 5" xfId="22" xr:uid="{00000000-0005-0000-0000-00000B000000}"/>
    <cellStyle name="Currency" xfId="2" builtinId="4"/>
    <cellStyle name="Currency 2" xfId="26" xr:uid="{00000000-0005-0000-0000-00000D000000}"/>
    <cellStyle name="Currency 2 2" xfId="28" xr:uid="{00000000-0005-0000-0000-00000E000000}"/>
    <cellStyle name="Currency 4" xfId="19" xr:uid="{00000000-0005-0000-0000-00000F000000}"/>
    <cellStyle name="Explanatory Text" xfId="44" builtinId="53"/>
    <cellStyle name="Good" xfId="43" builtinId="26"/>
    <cellStyle name="Heading 1" xfId="35" builtinId="16"/>
    <cellStyle name="Heading 1 2" xfId="12" xr:uid="{00000000-0005-0000-0000-000013000000}"/>
    <cellStyle name="Heading 3 2" xfId="16" xr:uid="{00000000-0005-0000-0000-000014000000}"/>
    <cellStyle name="Hyperlink" xfId="4" builtinId="8"/>
    <cellStyle name="Hyperlink 2" xfId="33" xr:uid="{00000000-0005-0000-0000-000016000000}"/>
    <cellStyle name="Hyperlink 2 2" xfId="10" xr:uid="{00000000-0005-0000-0000-000017000000}"/>
    <cellStyle name="Hyperlink 3" xfId="23" xr:uid="{00000000-0005-0000-0000-000018000000}"/>
    <cellStyle name="Normal" xfId="0" builtinId="0"/>
    <cellStyle name="Normal 2" xfId="24" xr:uid="{00000000-0005-0000-0000-00001A000000}"/>
    <cellStyle name="Normal 2 3" xfId="25" xr:uid="{00000000-0005-0000-0000-00001B000000}"/>
    <cellStyle name="Normal 3" xfId="18" xr:uid="{00000000-0005-0000-0000-00001C000000}"/>
    <cellStyle name="Normal 3 2" xfId="11" xr:uid="{00000000-0005-0000-0000-00001D000000}"/>
    <cellStyle name="Normal 3 2 2" xfId="30" xr:uid="{00000000-0005-0000-0000-00001E000000}"/>
    <cellStyle name="Normal 4" xfId="34" xr:uid="{00000000-0005-0000-0000-00001F000000}"/>
    <cellStyle name="Normal 5" xfId="36" xr:uid="{00000000-0005-0000-0000-000020000000}"/>
    <cellStyle name="Normal 5 2" xfId="21" xr:uid="{00000000-0005-0000-0000-000021000000}"/>
    <cellStyle name="Normal 6" xfId="13" xr:uid="{00000000-0005-0000-0000-000022000000}"/>
    <cellStyle name="Normal_Amortisation" xfId="6" xr:uid="{00000000-0005-0000-0000-000023000000}"/>
    <cellStyle name="Percent" xfId="3" builtinId="5"/>
    <cellStyle name="Percent 2" xfId="27" xr:uid="{00000000-0005-0000-0000-000025000000}"/>
    <cellStyle name="Percent 2 2" xfId="31" xr:uid="{00000000-0005-0000-0000-000026000000}"/>
    <cellStyle name="Percent 3" xfId="20" xr:uid="{00000000-0005-0000-0000-000027000000}"/>
    <cellStyle name="Percent 3 2" xfId="9" xr:uid="{00000000-0005-0000-0000-000028000000}"/>
    <cellStyle name="Percent 5" xfId="15" xr:uid="{00000000-0005-0000-0000-000029000000}"/>
    <cellStyle name="Title 2" xfId="14" xr:uid="{00000000-0005-0000-0000-00002A000000}"/>
    <cellStyle name="Total" xfId="37" builtinId="25"/>
    <cellStyle name="Total 2" xfId="17" xr:uid="{00000000-0005-0000-0000-00002C000000}"/>
  </cellStyles>
  <dxfs count="3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 patternType="none">
          <bgColor auto="1"/>
        </patternFill>
      </fill>
    </dxf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externalLink" Target="externalLinks/externalLink1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Ex3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Ex4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r>
              <a:rPr lang="en-US" sz="1600" b="0" i="0" u="none" strike="noStrike">
                <a:latin typeface="Calibri"/>
              </a:rPr>
              <a:t>Annual Sales, Gross Margin, Net Profit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PL!$B$11</c:f>
              <c:strCache>
                <c:ptCount val="1"/>
                <c:pt idx="0">
                  <c:v> Gross Revenue </c:v>
                </c:pt>
              </c:strCache>
            </c:strRef>
          </c:tx>
          <c:invertIfNegative val="0"/>
          <c:cat>
            <c:numLit>
              <c:formatCode>yyyy</c:formatCode>
              <c:ptCount val="5"/>
              <c:pt idx="0">
                <c:v>46203</c:v>
              </c:pt>
              <c:pt idx="1">
                <c:v>46568</c:v>
              </c:pt>
              <c:pt idx="2">
                <c:v>46934</c:v>
              </c:pt>
              <c:pt idx="3">
                <c:v>47299</c:v>
              </c:pt>
              <c:pt idx="4">
                <c:v>47664</c:v>
              </c:pt>
            </c:numLit>
          </c:cat>
          <c:val>
            <c:numRef>
              <c:f>PL!$D$11:$H$11</c:f>
              <c:numCache>
                <c:formatCode>_(* #,##0_);_(* \(#,##0\);_(* "-"??_);_(@_)</c:formatCode>
                <c:ptCount val="5"/>
                <c:pt idx="0">
                  <c:v>9045748.9925390258</c:v>
                </c:pt>
                <c:pt idx="1">
                  <c:v>50952484.806601852</c:v>
                </c:pt>
                <c:pt idx="2">
                  <c:v>111706082.59114659</c:v>
                </c:pt>
                <c:pt idx="3">
                  <c:v>135939422.74816638</c:v>
                </c:pt>
                <c:pt idx="4">
                  <c:v>162273388.94292247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9C0-4D1E-AD2A-909956429E60}"/>
            </c:ext>
          </c:extLst>
        </c:ser>
        <c:ser>
          <c:idx val="1"/>
          <c:order val="1"/>
          <c:tx>
            <c:strRef>
              <c:f>PL!$B$18</c:f>
              <c:strCache>
                <c:ptCount val="1"/>
                <c:pt idx="0">
                  <c:v> Gross Profit </c:v>
                </c:pt>
              </c:strCache>
            </c:strRef>
          </c:tx>
          <c:invertIfNegative val="0"/>
          <c:cat>
            <c:numLit>
              <c:formatCode>yyyy</c:formatCode>
              <c:ptCount val="5"/>
              <c:pt idx="0">
                <c:v>46203</c:v>
              </c:pt>
              <c:pt idx="1">
                <c:v>46568</c:v>
              </c:pt>
              <c:pt idx="2">
                <c:v>46934</c:v>
              </c:pt>
              <c:pt idx="3">
                <c:v>47299</c:v>
              </c:pt>
              <c:pt idx="4">
                <c:v>47664</c:v>
              </c:pt>
            </c:numLit>
          </c:cat>
          <c:val>
            <c:numRef>
              <c:f>PL!$D$18:$H$18</c:f>
              <c:numCache>
                <c:formatCode>_(* #,##0_);_(* \(#,##0\);_(* "-"??_);_(@_)</c:formatCode>
                <c:ptCount val="5"/>
                <c:pt idx="0">
                  <c:v>7329648.5521351704</c:v>
                </c:pt>
                <c:pt idx="1">
                  <c:v>32970156.022540543</c:v>
                </c:pt>
                <c:pt idx="2">
                  <c:v>67811619.453307688</c:v>
                </c:pt>
                <c:pt idx="3">
                  <c:v>82298201.578522772</c:v>
                </c:pt>
                <c:pt idx="4">
                  <c:v>97865717.43671526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9C0-4D1E-AD2A-909956429E60}"/>
            </c:ext>
          </c:extLst>
        </c:ser>
        <c:ser>
          <c:idx val="2"/>
          <c:order val="2"/>
          <c:tx>
            <c:strRef>
              <c:f>PL!$B$57</c:f>
              <c:strCache>
                <c:ptCount val="1"/>
                <c:pt idx="0">
                  <c:v>Net profit</c:v>
                </c:pt>
              </c:strCache>
            </c:strRef>
          </c:tx>
          <c:invertIfNegative val="0"/>
          <c:cat>
            <c:numLit>
              <c:formatCode>yyyy</c:formatCode>
              <c:ptCount val="5"/>
              <c:pt idx="0">
                <c:v>46203</c:v>
              </c:pt>
              <c:pt idx="1">
                <c:v>46568</c:v>
              </c:pt>
              <c:pt idx="2">
                <c:v>46934</c:v>
              </c:pt>
              <c:pt idx="3">
                <c:v>47299</c:v>
              </c:pt>
              <c:pt idx="4">
                <c:v>47664</c:v>
              </c:pt>
            </c:numLit>
          </c:cat>
          <c:val>
            <c:numRef>
              <c:f>PL!$D$57:$H$57</c:f>
              <c:numCache>
                <c:formatCode>_(* #,##0_);_(* \(#,##0\);_(* "-"??_);_(@_)</c:formatCode>
                <c:ptCount val="5"/>
                <c:pt idx="0">
                  <c:v>1867938.5518556335</c:v>
                </c:pt>
                <c:pt idx="1">
                  <c:v>21189133.620219663</c:v>
                </c:pt>
                <c:pt idx="2">
                  <c:v>47475134.579641588</c:v>
                </c:pt>
                <c:pt idx="3">
                  <c:v>56090337.955993563</c:v>
                </c:pt>
                <c:pt idx="4">
                  <c:v>66414920.583383612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9C0-4D1E-AD2A-909956429E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126709944"/>
        <c:axId val="2126706872"/>
      </c:barChart>
      <c:dateAx>
        <c:axId val="2126709944"/>
        <c:scaling>
          <c:orientation val="minMax"/>
        </c:scaling>
        <c:delete val="0"/>
        <c:axPos val="b"/>
        <c:numFmt formatCode="yyyy" sourceLinked="1"/>
        <c:majorTickMark val="out"/>
        <c:minorTickMark val="none"/>
        <c:tickLblPos val="low"/>
        <c:crossAx val="2126706872"/>
        <c:crosses val="autoZero"/>
        <c:auto val="1"/>
        <c:lblOffset val="100"/>
        <c:baseTimeUnit val="years"/>
      </c:dateAx>
      <c:valAx>
        <c:axId val="2126706872"/>
        <c:scaling>
          <c:orientation val="minMax"/>
        </c:scaling>
        <c:delete val="0"/>
        <c:axPos val="l"/>
        <c:majorGridlines/>
        <c:numFmt formatCode="_([$GBP]\ * #,##0_);_([$GBP]\ * \(#,##0\);_([$GBP]\ * &quot;-&quot;_);_(@_)" sourceLinked="0"/>
        <c:majorTickMark val="out"/>
        <c:minorTickMark val="none"/>
        <c:tickLblPos val="low"/>
        <c:spPr>
          <a:ln>
            <a:noFill/>
          </a:ln>
        </c:spPr>
        <c:crossAx val="2126706872"/>
        <c:crosses val="autoZero"/>
        <c:crossBetween val="midCat"/>
      </c:valAx>
    </c:plotArea>
    <c:legend>
      <c:legendPos val="b"/>
      <c:overlay val="0"/>
      <c:txPr>
        <a:bodyPr/>
        <a:lstStyle/>
        <a:p>
          <a:pPr rtl="0">
            <a:defRPr/>
          </a:pPr>
          <a:endParaRPr lang="en-US"/>
        </a:p>
      </c:txPr>
    </c:legend>
    <c:plotVisOnly val="1"/>
    <c:dispBlanksAs val="gap"/>
    <c:showDLblsOverMax val="0"/>
  </c:chart>
  <c:spPr>
    <a:ln w="19050">
      <a:solidFill>
        <a:sysClr val="windowText" lastClr="000000"/>
      </a:solidFill>
    </a:ln>
  </c:spPr>
  <c:printSettings>
    <c:headerFooter/>
    <c:pageMargins b="0.75" l="0.7" r="0.7" t="0.75" header="0.3" footer="0.3"/>
    <c:pageSetup orientation="portrait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000"/>
              <a:t>Use of Start-Up</a:t>
            </a:r>
            <a:r>
              <a:rPr lang="en-US" sz="2000" baseline="0"/>
              <a:t> Funds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83EB-4836-BEEB-E7AB4927B15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83EB-4836-BEEB-E7AB4927B15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83EB-4836-BEEB-E7AB4927B15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83EB-4836-BEEB-E7AB4927B15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83EB-4836-BEEB-E7AB4927B153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83EB-4836-BEEB-E7AB4927B153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83EB-4836-BEEB-E7AB4927B153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83EB-4836-BEEB-E7AB4927B153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83EB-4836-BEEB-E7AB4927B153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5-83EB-4836-BEEB-E7AB4927B153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7-83EB-4836-BEEB-E7AB4927B153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9-83EB-4836-BEEB-E7AB4927B153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B-83EB-4836-BEEB-E7AB4927B153}"/>
              </c:ext>
            </c:extLst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D-83EB-4836-BEEB-E7AB4927B153}"/>
              </c:ext>
            </c:extLst>
          </c:dPt>
          <c:dPt>
            <c:idx val="14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F-83EB-4836-BEEB-E7AB4927B153}"/>
              </c:ext>
            </c:extLst>
          </c:dPt>
          <c:dPt>
            <c:idx val="15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1-83EB-4836-BEEB-E7AB4927B153}"/>
              </c:ext>
            </c:extLst>
          </c:dPt>
          <c:dPt>
            <c:idx val="1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3-83EB-4836-BEEB-E7AB4927B153}"/>
              </c:ext>
            </c:extLst>
          </c:dPt>
          <c:dPt>
            <c:idx val="1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5-83EB-4836-BEEB-E7AB4927B153}"/>
              </c:ext>
            </c:extLst>
          </c:dPt>
          <c:dPt>
            <c:idx val="18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7-83EB-4836-BEEB-E7AB4927B153}"/>
              </c:ext>
            </c:extLst>
          </c:dPt>
          <c:dPt>
            <c:idx val="19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9-83EB-4836-BEEB-E7AB4927B153}"/>
              </c:ext>
            </c:extLst>
          </c:dPt>
          <c:dLbls>
            <c:dLbl>
              <c:idx val="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5-83EB-4836-BEEB-E7AB4927B153}"/>
                </c:ext>
              </c:extLst>
            </c:dLbl>
            <c:dLbl>
              <c:idx val="13"/>
              <c:layout>
                <c:manualLayout>
                  <c:x val="5.6296838349652947E-2"/>
                  <c:y val="6.0962104064066623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D-83EB-4836-BEEB-E7AB4927B15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'At a Glance'!$I$48:$I$53</c15:sqref>
                  </c15:fullRef>
                </c:ext>
              </c:extLst>
              <c:f>('At a Glance'!$I$48:$I$50,'At a Glance'!$I$52:$I$53)</c:f>
              <c:strCache>
                <c:ptCount val="5"/>
                <c:pt idx="0">
                  <c:v>Core Protocol &amp; Smart Contract Engineering</c:v>
                </c:pt>
                <c:pt idx="1">
                  <c:v>Exchange Platform Development</c:v>
                </c:pt>
                <c:pt idx="2">
                  <c:v>Custody Infrastructure &amp; Security Systems</c:v>
                </c:pt>
                <c:pt idx="3">
                  <c:v>Regulatory &amp; Compliance</c:v>
                </c:pt>
                <c:pt idx="4">
                  <c:v>Data / Analytics / Backend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'At a Glance'!$K$48:$K$53</c15:sqref>
                  </c15:fullRef>
                </c:ext>
              </c:extLst>
              <c:f>('At a Glance'!$K$48:$K$50,'At a Glance'!$K$52:$K$53)</c:f>
              <c:numCache>
                <c:formatCode>_(* #,##0_);_(* \(#,##0\);_(* "-"??_);_(@_)</c:formatCode>
                <c:ptCount val="5"/>
                <c:pt idx="0">
                  <c:v>196000</c:v>
                </c:pt>
                <c:pt idx="1">
                  <c:v>270000</c:v>
                </c:pt>
                <c:pt idx="2">
                  <c:v>125000</c:v>
                </c:pt>
                <c:pt idx="3">
                  <c:v>125000</c:v>
                </c:pt>
                <c:pt idx="4">
                  <c:v>84000</c:v>
                </c:pt>
              </c:numCache>
            </c:numRef>
          </c:val>
          <c:extLst>
            <c:ext xmlns:c15="http://schemas.microsoft.com/office/drawing/2012/chart" uri="{02D57815-91ED-43cb-92C2-25804820EDAC}">
              <c15:categoryFilterExceptions>
                <c15:categoryFilterException>
                  <c15:sqref>'At a Glance'!$K$51</c15:sqref>
                  <c15:spPr xmlns:c15="http://schemas.microsoft.com/office/drawing/2012/chart">
                    <a:solidFill>
                      <a:schemeClr val="accent4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15:spPr>
                  <c15:bubble3D val="0"/>
                </c15:categoryFilterException>
              </c15:categoryFilterExceptions>
            </c:ext>
            <c:ext xmlns:c16="http://schemas.microsoft.com/office/drawing/2014/chart" uri="{C3380CC4-5D6E-409C-BE32-E72D297353CC}">
              <c16:uniqueId val="{0000002A-83EB-4836-BEEB-E7AB4927B153}"/>
            </c:ext>
          </c:extLst>
        </c:ser>
        <c:dLbls>
          <c:showLegendKey val="0"/>
          <c:showVal val="1"/>
          <c:showCatName val="1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19050" cap="flat" cmpd="sng" algn="ctr">
      <a:solidFill>
        <a:schemeClr val="tx1">
          <a:lumMod val="95000"/>
          <a:lumOff val="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REVENUE BREAKDOWN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percentStacked"/>
        <c:varyColors val="0"/>
        <c:ser>
          <c:idx val="0"/>
          <c:order val="0"/>
          <c:spPr>
            <a:solidFill>
              <a:schemeClr val="accent1">
                <a:shade val="50000"/>
              </a:schemeClr>
            </a:solidFill>
            <a:ln>
              <a:noFill/>
            </a:ln>
            <a:effectLst/>
          </c:spPr>
          <c:invertIfNegative val="0"/>
          <c:val>
            <c:numRef>
              <c:f>'Revenue Summary'!#REF!</c:f>
              <c:numCache>
                <c:formatCode>General</c:formatCode>
                <c:ptCount val="9"/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'Revenue Summary'!#REF!</c15:sqref>
                        </c15:formulaRef>
                      </c:ext>
                    </c:extLst>
                    <c:strCache>
                      <c:ptCount val="9"/>
                      <c:pt idx="0">
                        <c:v>Client 1 / Service #1</c:v>
                      </c:pt>
                      <c:pt idx="1">
                        <c:v>Client 1 / Service #2 and #3</c:v>
                      </c:pt>
                      <c:pt idx="2">
                        <c:v>Client 2 / Service #1 </c:v>
                      </c:pt>
                      <c:pt idx="3">
                        <c:v>Client 2 / Service #2 </c:v>
                      </c:pt>
                      <c:pt idx="4">
                        <c:v>Client 3 / Service #1 </c:v>
                      </c:pt>
                      <c:pt idx="5">
                        <c:v>Client 3 / Service #2</c:v>
                      </c:pt>
                      <c:pt idx="6">
                        <c:v>Client 4 / Service #1</c:v>
                      </c:pt>
                      <c:pt idx="7">
                        <c:v>Client 4 / Service #2</c:v>
                      </c:pt>
                      <c:pt idx="8">
                        <c:v>Client 5 / Service #1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0-7BCE-4678-8695-E2342509D3D5}"/>
            </c:ext>
          </c:extLst>
        </c:ser>
        <c:ser>
          <c:idx val="1"/>
          <c:order val="1"/>
          <c:spPr>
            <a:solidFill>
              <a:schemeClr val="accent1">
                <a:shade val="70000"/>
              </a:schemeClr>
            </a:solidFill>
            <a:ln>
              <a:noFill/>
            </a:ln>
            <a:effectLst/>
          </c:spPr>
          <c:invertIfNegative val="0"/>
          <c:val>
            <c:numRef>
              <c:f>'Revenue Summary'!#REF!</c:f>
              <c:numCache>
                <c:formatCode>_(* #,##0_);_(* \(#,##0\);_(* "-"??_);_(@_)</c:formatCode>
                <c:ptCount val="9"/>
                <c:pt idx="0">
                  <c:v>208500</c:v>
                </c:pt>
                <c:pt idx="1">
                  <c:v>93500</c:v>
                </c:pt>
                <c:pt idx="2">
                  <c:v>27000</c:v>
                </c:pt>
                <c:pt idx="3">
                  <c:v>13500</c:v>
                </c:pt>
                <c:pt idx="4">
                  <c:v>6000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'Revenue Summary'!#REF!</c15:sqref>
                        </c15:formulaRef>
                      </c:ext>
                    </c:extLst>
                    <c:strCache>
                      <c:ptCount val="9"/>
                      <c:pt idx="0">
                        <c:v>Client 1 / Service #1</c:v>
                      </c:pt>
                      <c:pt idx="1">
                        <c:v>Client 1 / Service #2 and #3</c:v>
                      </c:pt>
                      <c:pt idx="2">
                        <c:v>Client 2 / Service #1 </c:v>
                      </c:pt>
                      <c:pt idx="3">
                        <c:v>Client 2 / Service #2 </c:v>
                      </c:pt>
                      <c:pt idx="4">
                        <c:v>Client 3 / Service #1 </c:v>
                      </c:pt>
                      <c:pt idx="5">
                        <c:v>Client 3 / Service #2</c:v>
                      </c:pt>
                      <c:pt idx="6">
                        <c:v>Client 4 / Service #1</c:v>
                      </c:pt>
                      <c:pt idx="7">
                        <c:v>Client 4 / Service #2</c:v>
                      </c:pt>
                      <c:pt idx="8">
                        <c:v>Client 5 / Service #1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1-7BCE-4678-8695-E2342509D3D5}"/>
            </c:ext>
          </c:extLst>
        </c:ser>
        <c:ser>
          <c:idx val="2"/>
          <c:order val="2"/>
          <c:spPr>
            <a:solidFill>
              <a:schemeClr val="accent1">
                <a:shade val="90000"/>
              </a:schemeClr>
            </a:solidFill>
            <a:ln>
              <a:noFill/>
            </a:ln>
            <a:effectLst/>
          </c:spPr>
          <c:invertIfNegative val="0"/>
          <c:val>
            <c:numRef>
              <c:f>'Revenue Summary'!#REF!</c:f>
              <c:numCache>
                <c:formatCode>_(* #,##0_);_(* \(#,##0\);_(* "-"??_);_(@_)</c:formatCode>
                <c:ptCount val="9"/>
                <c:pt idx="0">
                  <c:v>452000</c:v>
                </c:pt>
                <c:pt idx="1">
                  <c:v>215000</c:v>
                </c:pt>
                <c:pt idx="2">
                  <c:v>87000</c:v>
                </c:pt>
                <c:pt idx="3">
                  <c:v>18750</c:v>
                </c:pt>
                <c:pt idx="4">
                  <c:v>36000</c:v>
                </c:pt>
                <c:pt idx="5">
                  <c:v>18750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'Revenue Summary'!#REF!</c15:sqref>
                        </c15:formulaRef>
                      </c:ext>
                    </c:extLst>
                    <c:strCache>
                      <c:ptCount val="9"/>
                      <c:pt idx="0">
                        <c:v>Client 1 / Service #1</c:v>
                      </c:pt>
                      <c:pt idx="1">
                        <c:v>Client 1 / Service #2 and #3</c:v>
                      </c:pt>
                      <c:pt idx="2">
                        <c:v>Client 2 / Service #1 </c:v>
                      </c:pt>
                      <c:pt idx="3">
                        <c:v>Client 2 / Service #2 </c:v>
                      </c:pt>
                      <c:pt idx="4">
                        <c:v>Client 3 / Service #1 </c:v>
                      </c:pt>
                      <c:pt idx="5">
                        <c:v>Client 3 / Service #2</c:v>
                      </c:pt>
                      <c:pt idx="6">
                        <c:v>Client 4 / Service #1</c:v>
                      </c:pt>
                      <c:pt idx="7">
                        <c:v>Client 4 / Service #2</c:v>
                      </c:pt>
                      <c:pt idx="8">
                        <c:v>Client 5 / Service #1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2-7BCE-4678-8695-E2342509D3D5}"/>
            </c:ext>
          </c:extLst>
        </c:ser>
        <c:ser>
          <c:idx val="3"/>
          <c:order val="3"/>
          <c:spPr>
            <a:solidFill>
              <a:schemeClr val="accent1">
                <a:tint val="90000"/>
              </a:schemeClr>
            </a:solidFill>
            <a:ln>
              <a:noFill/>
            </a:ln>
            <a:effectLst/>
          </c:spPr>
          <c:invertIfNegative val="0"/>
          <c:val>
            <c:numRef>
              <c:f>'Revenue Summary'!#REF!</c:f>
              <c:numCache>
                <c:formatCode>_(* #,##0_);_(* \(#,##0\);_(* "-"??_);_(@_)</c:formatCode>
                <c:ptCount val="9"/>
                <c:pt idx="0">
                  <c:v>565000</c:v>
                </c:pt>
                <c:pt idx="1">
                  <c:v>268750</c:v>
                </c:pt>
                <c:pt idx="2">
                  <c:v>108750</c:v>
                </c:pt>
                <c:pt idx="3">
                  <c:v>23437.5</c:v>
                </c:pt>
                <c:pt idx="4">
                  <c:v>45000</c:v>
                </c:pt>
                <c:pt idx="5">
                  <c:v>18750</c:v>
                </c:pt>
                <c:pt idx="6">
                  <c:v>27000</c:v>
                </c:pt>
                <c:pt idx="7">
                  <c:v>13500</c:v>
                </c:pt>
                <c:pt idx="8">
                  <c:v>0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'Revenue Summary'!#REF!</c15:sqref>
                        </c15:formulaRef>
                      </c:ext>
                    </c:extLst>
                    <c:strCache>
                      <c:ptCount val="9"/>
                      <c:pt idx="0">
                        <c:v>Client 1 / Service #1</c:v>
                      </c:pt>
                      <c:pt idx="1">
                        <c:v>Client 1 / Service #2 and #3</c:v>
                      </c:pt>
                      <c:pt idx="2">
                        <c:v>Client 2 / Service #1 </c:v>
                      </c:pt>
                      <c:pt idx="3">
                        <c:v>Client 2 / Service #2 </c:v>
                      </c:pt>
                      <c:pt idx="4">
                        <c:v>Client 3 / Service #1 </c:v>
                      </c:pt>
                      <c:pt idx="5">
                        <c:v>Client 3 / Service #2</c:v>
                      </c:pt>
                      <c:pt idx="6">
                        <c:v>Client 4 / Service #1</c:v>
                      </c:pt>
                      <c:pt idx="7">
                        <c:v>Client 4 / Service #2</c:v>
                      </c:pt>
                      <c:pt idx="8">
                        <c:v>Client 5 / Service #1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3-7BCE-4678-8695-E2342509D3D5}"/>
            </c:ext>
          </c:extLst>
        </c:ser>
        <c:ser>
          <c:idx val="4"/>
          <c:order val="4"/>
          <c:spPr>
            <a:solidFill>
              <a:schemeClr val="accent1">
                <a:tint val="70000"/>
              </a:schemeClr>
            </a:solidFill>
            <a:ln>
              <a:noFill/>
            </a:ln>
            <a:effectLst/>
          </c:spPr>
          <c:invertIfNegative val="0"/>
          <c:val>
            <c:numRef>
              <c:f>'Revenue Summary'!#REF!</c:f>
              <c:numCache>
                <c:formatCode>_(* #,##0_);_(* \(#,##0\);_(* "-"??_);_(@_)</c:formatCode>
                <c:ptCount val="9"/>
                <c:pt idx="0">
                  <c:v>706250</c:v>
                </c:pt>
                <c:pt idx="1">
                  <c:v>335937.5</c:v>
                </c:pt>
                <c:pt idx="2">
                  <c:v>135937.5</c:v>
                </c:pt>
                <c:pt idx="3">
                  <c:v>29296.875</c:v>
                </c:pt>
                <c:pt idx="4">
                  <c:v>56250</c:v>
                </c:pt>
                <c:pt idx="5">
                  <c:v>18750</c:v>
                </c:pt>
                <c:pt idx="6">
                  <c:v>87000</c:v>
                </c:pt>
                <c:pt idx="7">
                  <c:v>18750</c:v>
                </c:pt>
                <c:pt idx="8">
                  <c:v>0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'Revenue Summary'!#REF!</c15:sqref>
                        </c15:formulaRef>
                      </c:ext>
                    </c:extLst>
                    <c:strCache>
                      <c:ptCount val="9"/>
                      <c:pt idx="0">
                        <c:v>Client 1 / Service #1</c:v>
                      </c:pt>
                      <c:pt idx="1">
                        <c:v>Client 1 / Service #2 and #3</c:v>
                      </c:pt>
                      <c:pt idx="2">
                        <c:v>Client 2 / Service #1 </c:v>
                      </c:pt>
                      <c:pt idx="3">
                        <c:v>Client 2 / Service #2 </c:v>
                      </c:pt>
                      <c:pt idx="4">
                        <c:v>Client 3 / Service #1 </c:v>
                      </c:pt>
                      <c:pt idx="5">
                        <c:v>Client 3 / Service #2</c:v>
                      </c:pt>
                      <c:pt idx="6">
                        <c:v>Client 4 / Service #1</c:v>
                      </c:pt>
                      <c:pt idx="7">
                        <c:v>Client 4 / Service #2</c:v>
                      </c:pt>
                      <c:pt idx="8">
                        <c:v>Client 5 / Service #1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0-0B95-4B21-A935-D1D138359635}"/>
            </c:ext>
          </c:extLst>
        </c:ser>
        <c:ser>
          <c:idx val="5"/>
          <c:order val="5"/>
          <c:spPr>
            <a:solidFill>
              <a:schemeClr val="accent1">
                <a:tint val="50000"/>
              </a:schemeClr>
            </a:solidFill>
            <a:ln>
              <a:noFill/>
            </a:ln>
            <a:effectLst/>
          </c:spPr>
          <c:invertIfNegative val="0"/>
          <c:val>
            <c:numRef>
              <c:f>'Revenue Summary'!#REF!</c:f>
              <c:numCache>
                <c:formatCode>_(* #,##0_);_(* \(#,##0\);_(* "-"??_);_(@_)</c:formatCode>
                <c:ptCount val="9"/>
                <c:pt idx="0">
                  <c:v>882812.5</c:v>
                </c:pt>
                <c:pt idx="1">
                  <c:v>419921.875</c:v>
                </c:pt>
                <c:pt idx="2">
                  <c:v>169921.875</c:v>
                </c:pt>
                <c:pt idx="3">
                  <c:v>36621.09375</c:v>
                </c:pt>
                <c:pt idx="4">
                  <c:v>70312.5</c:v>
                </c:pt>
                <c:pt idx="5">
                  <c:v>18750</c:v>
                </c:pt>
                <c:pt idx="6">
                  <c:v>87000</c:v>
                </c:pt>
                <c:pt idx="7">
                  <c:v>22750</c:v>
                </c:pt>
                <c:pt idx="8">
                  <c:v>87000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'Revenue Summary'!#REF!</c15:sqref>
                        </c15:formulaRef>
                      </c:ext>
                    </c:extLst>
                    <c:strCache>
                      <c:ptCount val="9"/>
                      <c:pt idx="0">
                        <c:v>Client 1 / Service #1</c:v>
                      </c:pt>
                      <c:pt idx="1">
                        <c:v>Client 1 / Service #2 and #3</c:v>
                      </c:pt>
                      <c:pt idx="2">
                        <c:v>Client 2 / Service #1 </c:v>
                      </c:pt>
                      <c:pt idx="3">
                        <c:v>Client 2 / Service #2 </c:v>
                      </c:pt>
                      <c:pt idx="4">
                        <c:v>Client 3 / Service #1 </c:v>
                      </c:pt>
                      <c:pt idx="5">
                        <c:v>Client 3 / Service #2</c:v>
                      </c:pt>
                      <c:pt idx="6">
                        <c:v>Client 4 / Service #1</c:v>
                      </c:pt>
                      <c:pt idx="7">
                        <c:v>Client 4 / Service #2</c:v>
                      </c:pt>
                      <c:pt idx="8">
                        <c:v>Client 5 / Service #1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1-0B95-4B21-A935-D1D1383596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837807280"/>
        <c:axId val="1837799120"/>
      </c:barChart>
      <c:catAx>
        <c:axId val="18378072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37799120"/>
        <c:crosses val="autoZero"/>
        <c:auto val="1"/>
        <c:lblAlgn val="ctr"/>
        <c:lblOffset val="100"/>
        <c:noMultiLvlLbl val="0"/>
      </c:catAx>
      <c:valAx>
        <c:axId val="18377991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378072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Revenue Forecast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v>Revenue</c:v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dLbls>
            <c:spPr>
              <a:solidFill>
                <a:schemeClr val="accent1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5"/>
              <c:pt idx="0">
                <c:v>Year 1</c:v>
              </c:pt>
              <c:pt idx="1">
                <c:v>Year 2</c:v>
              </c:pt>
              <c:pt idx="2">
                <c:v>Year 3</c:v>
              </c:pt>
              <c:pt idx="3">
                <c:v>Year 4</c:v>
              </c:pt>
              <c:pt idx="4">
                <c:v>Year 5</c:v>
              </c:pt>
            </c:strLit>
          </c:cat>
          <c:val>
            <c:numRef>
              <c:f>'Revenue Summary'!$D$31:$H$31</c:f>
              <c:numCache>
                <c:formatCode>_(* #,##0_);_(* \(#,##0\);_(* "-"??_);_(@_)</c:formatCode>
                <c:ptCount val="5"/>
                <c:pt idx="0">
                  <c:v>9159498.9925390258</c:v>
                </c:pt>
                <c:pt idx="1">
                  <c:v>51152734.806601845</c:v>
                </c:pt>
                <c:pt idx="2">
                  <c:v>111933332.59114659</c:v>
                </c:pt>
                <c:pt idx="3">
                  <c:v>136188047.74816638</c:v>
                </c:pt>
                <c:pt idx="4">
                  <c:v>162529888.94292247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C4C-4D1B-A633-C8549C8D5A67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shape val="box"/>
        <c:axId val="1694392863"/>
        <c:axId val="1703217199"/>
        <c:axId val="0"/>
      </c:bar3DChart>
      <c:catAx>
        <c:axId val="16943928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3217199"/>
        <c:crosses val="autoZero"/>
        <c:auto val="1"/>
        <c:lblAlgn val="ctr"/>
        <c:lblOffset val="100"/>
        <c:noMultiLvlLbl val="0"/>
      </c:catAx>
      <c:valAx>
        <c:axId val="1703217199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??_);_(@_)" sourceLinked="1"/>
        <c:majorTickMark val="none"/>
        <c:minorTickMark val="none"/>
        <c:tickLblPos val="nextTo"/>
        <c:crossAx val="169439286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none" spc="2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sz="1600" b="1">
                <a:solidFill>
                  <a:schemeClr val="tx1"/>
                </a:solidFill>
              </a:rPr>
              <a:t>Closing Cashflow &amp; Cash Flow Changes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none" spc="2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BS!$B$10</c:f>
              <c:strCache>
                <c:ptCount val="1"/>
                <c:pt idx="0">
                  <c:v>Cash/bank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lumMod val="110000"/>
                    <a:satMod val="105000"/>
                    <a:tint val="67000"/>
                  </a:schemeClr>
                </a:gs>
                <a:gs pos="50000">
                  <a:schemeClr val="accent1">
                    <a:lumMod val="105000"/>
                    <a:satMod val="103000"/>
                    <a:tint val="73000"/>
                  </a:schemeClr>
                </a:gs>
                <a:gs pos="100000">
                  <a:schemeClr val="accent1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1">
                  <a:shade val="95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Lit>
              <c:ptCount val="5"/>
              <c:pt idx="0">
                <c:v>Year 1</c:v>
              </c:pt>
              <c:pt idx="1">
                <c:v>Year 2</c:v>
              </c:pt>
              <c:pt idx="2">
                <c:v>Year 3</c:v>
              </c:pt>
              <c:pt idx="3">
                <c:v>Year 4</c:v>
              </c:pt>
              <c:pt idx="4">
                <c:v>Year 5</c:v>
              </c:pt>
            </c:strLit>
          </c:cat>
          <c:val>
            <c:numRef>
              <c:f>BS!$D$10:$H$10</c:f>
              <c:numCache>
                <c:formatCode>_(* #,##0_);_(* \(#,##0\);_(* "-"??_);_(@_)</c:formatCode>
                <c:ptCount val="5"/>
                <c:pt idx="0">
                  <c:v>2537475.6027405998</c:v>
                </c:pt>
                <c:pt idx="1">
                  <c:v>22222086.747328717</c:v>
                </c:pt>
                <c:pt idx="2">
                  <c:v>69008099.449777082</c:v>
                </c:pt>
                <c:pt idx="3">
                  <c:v>124850528.13840866</c:v>
                </c:pt>
                <c:pt idx="4">
                  <c:v>190928678.16191053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58C-435A-B347-77223A5C595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69"/>
        <c:axId val="1691276671"/>
        <c:axId val="1703206783"/>
      </c:barChart>
      <c:lineChart>
        <c:grouping val="standard"/>
        <c:varyColors val="0"/>
        <c:ser>
          <c:idx val="1"/>
          <c:order val="1"/>
          <c:tx>
            <c:strRef>
              <c:f>CF!$B$27</c:f>
              <c:strCache>
                <c:ptCount val="1"/>
                <c:pt idx="0">
                  <c:v>Net Cash Flow</c:v>
                </c:pt>
              </c:strCache>
            </c:strRef>
          </c:tx>
          <c:spPr>
            <a:ln w="158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Lit>
              <c:ptCount val="5"/>
              <c:pt idx="0">
                <c:v>Year 1</c:v>
              </c:pt>
              <c:pt idx="1">
                <c:v>Year 2</c:v>
              </c:pt>
              <c:pt idx="2">
                <c:v>Year 3</c:v>
              </c:pt>
              <c:pt idx="3">
                <c:v>Year 4</c:v>
              </c:pt>
              <c:pt idx="4">
                <c:v>Year 5</c:v>
              </c:pt>
            </c:strLit>
          </c:cat>
          <c:val>
            <c:numRef>
              <c:f>CF!$D$27:$H$27</c:f>
              <c:numCache>
                <c:formatCode>_(* #,##0_);_(* \(#,##0\);_(* "-"??_);_(@_)</c:formatCode>
                <c:ptCount val="5"/>
                <c:pt idx="0">
                  <c:v>2537475.6027405998</c:v>
                </c:pt>
                <c:pt idx="1">
                  <c:v>19684611.144588117</c:v>
                </c:pt>
                <c:pt idx="2">
                  <c:v>46786012.702448368</c:v>
                </c:pt>
                <c:pt idx="3">
                  <c:v>55842428.688631602</c:v>
                </c:pt>
                <c:pt idx="4">
                  <c:v>66078150.023501828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58C-435A-B347-77223A5C59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91276671"/>
        <c:axId val="1703206783"/>
      </c:lineChart>
      <c:catAx>
        <c:axId val="16912766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3206783"/>
        <c:crosses val="autoZero"/>
        <c:auto val="1"/>
        <c:lblAlgn val="ctr"/>
        <c:lblOffset val="100"/>
        <c:noMultiLvlLbl val="0"/>
      </c:catAx>
      <c:valAx>
        <c:axId val="17032067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912766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US" sz="1400" b="1"/>
              <a:t>Balance sheet Footing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BS!$B$41</c:f>
              <c:strCache>
                <c:ptCount val="1"/>
                <c:pt idx="0">
                  <c:v>Total Equity &amp; Liability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Lbls>
            <c:spPr>
              <a:solidFill>
                <a:schemeClr val="accent1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Lit>
              <c:ptCount val="5"/>
              <c:pt idx="0">
                <c:v>Year 1</c:v>
              </c:pt>
              <c:pt idx="1">
                <c:v>Year 2</c:v>
              </c:pt>
              <c:pt idx="2">
                <c:v>Year 3</c:v>
              </c:pt>
              <c:pt idx="3">
                <c:v>Year 4</c:v>
              </c:pt>
              <c:pt idx="4">
                <c:v>Year 5</c:v>
              </c:pt>
            </c:strLit>
          </c:cat>
          <c:val>
            <c:numRef>
              <c:f>BS!$D$41:$H$41</c:f>
              <c:numCache>
                <c:formatCode>_(* #,##0_);_(* \(#,##0\);_(* "-"??_);_(@_)</c:formatCode>
                <c:ptCount val="5"/>
                <c:pt idx="0">
                  <c:v>3322733.0724035772</c:v>
                </c:pt>
                <c:pt idx="1">
                  <c:v>24539210.528239671</c:v>
                </c:pt>
                <c:pt idx="2">
                  <c:v>72051731.546237409</c:v>
                </c:pt>
                <c:pt idx="3">
                  <c:v>128166055.68031316</c:v>
                </c:pt>
                <c:pt idx="4">
                  <c:v>194606358.25136799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13D-4EB0-98F3-7DC36D72092C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1696785999"/>
        <c:axId val="1700907327"/>
      </c:barChart>
      <c:catAx>
        <c:axId val="16967859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0907327"/>
        <c:crosses val="autoZero"/>
        <c:auto val="1"/>
        <c:lblAlgn val="ctr"/>
        <c:lblOffset val="100"/>
        <c:noMultiLvlLbl val="0"/>
      </c:catAx>
      <c:valAx>
        <c:axId val="1700907327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??_);_(@_)" sourceLinked="1"/>
        <c:majorTickMark val="none"/>
        <c:minorTickMark val="none"/>
        <c:tickLblPos val="nextTo"/>
        <c:crossAx val="1696785999"/>
        <c:crossesAt val="1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cap="all" spc="5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CAC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all" spc="5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CAC</c:v>
          </c:tx>
          <c:spPr>
            <a:gradFill flip="none" rotWithShape="1">
              <a:gsLst>
                <a:gs pos="0">
                  <a:schemeClr val="accent1"/>
                </a:gs>
                <a:gs pos="75000">
                  <a:schemeClr val="accent1">
                    <a:lumMod val="60000"/>
                    <a:lumOff val="40000"/>
                  </a:schemeClr>
                </a:gs>
                <a:gs pos="51000">
                  <a:schemeClr val="accent1">
                    <a:alpha val="75000"/>
                  </a:schemeClr>
                </a:gs>
                <a:gs pos="100000">
                  <a:schemeClr val="accent1">
                    <a:lumMod val="20000"/>
                    <a:lumOff val="80000"/>
                    <a:alpha val="15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strLit>
              <c:ptCount val="5"/>
              <c:pt idx="0">
                <c:v>Year 1</c:v>
              </c:pt>
              <c:pt idx="1">
                <c:v>Year 2</c:v>
              </c:pt>
              <c:pt idx="2">
                <c:v>Year 3</c:v>
              </c:pt>
              <c:pt idx="3">
                <c:v>Year 4</c:v>
              </c:pt>
              <c:pt idx="4">
                <c:v>Year 5</c:v>
              </c:pt>
            </c:strLit>
          </c:cat>
          <c:val>
            <c:numRef>
              <c:f>'At a Glance'!$C$88:$G$88</c:f>
              <c:numCache>
                <c:formatCode>_(* #,##0.00_);_(* \(#,##0.00\);_(* "-"??_);_(@_)</c:formatCode>
                <c:ptCount val="5"/>
                <c:pt idx="0">
                  <c:v>30</c:v>
                </c:pt>
                <c:pt idx="1">
                  <c:v>3.6666666666666674</c:v>
                </c:pt>
                <c:pt idx="2">
                  <c:v>1.4520000000000002</c:v>
                </c:pt>
                <c:pt idx="3">
                  <c:v>0.81489795918367369</c:v>
                </c:pt>
                <c:pt idx="4">
                  <c:v>0.49296296296296305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2BA-484E-9C10-7B754F1D54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55"/>
        <c:overlap val="-70"/>
        <c:axId val="603263695"/>
        <c:axId val="603264655"/>
      </c:barChart>
      <c:catAx>
        <c:axId val="6032636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3264655"/>
        <c:crosses val="autoZero"/>
        <c:auto val="1"/>
        <c:lblAlgn val="ctr"/>
        <c:lblOffset val="100"/>
        <c:noMultiLvlLbl val="0"/>
      </c:catAx>
      <c:valAx>
        <c:axId val="603264655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tx1">
                      <a:lumMod val="5000"/>
                      <a:lumOff val="95000"/>
                    </a:schemeClr>
                  </a:gs>
                  <a:gs pos="0">
                    <a:schemeClr val="tx1">
                      <a:lumMod val="25000"/>
                      <a:lumOff val="7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_(* #,##0.00_);_(* \(#,##0.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32636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none" spc="5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j-ea"/>
                <a:cs typeface="+mj-cs"/>
              </a:defRPr>
            </a:pPr>
            <a:r>
              <a:rPr lang="en-US" b="1">
                <a:latin typeface="+mn-lt"/>
              </a:rPr>
              <a:t>Monthly Revenue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none" spc="5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j-ea"/>
              <a:cs typeface="+mj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'Revenue Summary'!$B$45</c:f>
              <c:strCache>
                <c:ptCount val="1"/>
                <c:pt idx="0">
                  <c:v>Revenue Summary</c:v>
                </c:pt>
              </c:strCache>
            </c:strRef>
          </c:tx>
          <c:spPr>
            <a:solidFill>
              <a:schemeClr val="accent1">
                <a:alpha val="70000"/>
              </a:schemeClr>
            </a:solidFill>
            <a:ln>
              <a:noFill/>
            </a:ln>
            <a:effectLst/>
          </c:spPr>
          <c:invertIfNegative val="0"/>
          <c:val>
            <c:numRef>
              <c:f>'Revenue Summary'!$D$68:$BK$68</c:f>
              <c:numCache>
                <c:formatCode>_(* #,##0_);_(* \(#,##0\);_(* "-"??_);_(@_)</c:formatCode>
                <c:ptCount val="60"/>
                <c:pt idx="0">
                  <c:v>260000</c:v>
                </c:pt>
                <c:pt idx="1">
                  <c:v>263000</c:v>
                </c:pt>
                <c:pt idx="2">
                  <c:v>267500</c:v>
                </c:pt>
                <c:pt idx="3">
                  <c:v>772040</c:v>
                </c:pt>
                <c:pt idx="4">
                  <c:v>786620</c:v>
                </c:pt>
                <c:pt idx="5">
                  <c:v>801440.8</c:v>
                </c:pt>
                <c:pt idx="6">
                  <c:v>816507.2</c:v>
                </c:pt>
                <c:pt idx="7">
                  <c:v>832836.61599999992</c:v>
                </c:pt>
                <c:pt idx="8">
                  <c:v>848419.10499999998</c:v>
                </c:pt>
                <c:pt idx="9">
                  <c:v>864262.29157000012</c:v>
                </c:pt>
                <c:pt idx="10">
                  <c:v>1180371.3416825</c:v>
                </c:pt>
                <c:pt idx="11">
                  <c:v>1352751.6382865249</c:v>
                </c:pt>
                <c:pt idx="12">
                  <c:v>1671528.4816405263</c:v>
                </c:pt>
                <c:pt idx="13">
                  <c:v>1856829.7896518116</c:v>
                </c:pt>
                <c:pt idx="14">
                  <c:v>2048786.0462226323</c:v>
                </c:pt>
                <c:pt idx="15">
                  <c:v>2097530.3505630591</c:v>
                </c:pt>
                <c:pt idx="16">
                  <c:v>2653198.4674899764</c:v>
                </c:pt>
                <c:pt idx="17">
                  <c:v>2965928.8787319185</c:v>
                </c:pt>
                <c:pt idx="18">
                  <c:v>3285862.7352598617</c:v>
                </c:pt>
                <c:pt idx="19">
                  <c:v>6114547.2111444538</c:v>
                </c:pt>
                <c:pt idx="20">
                  <c:v>6500753.7960243076</c:v>
                </c:pt>
                <c:pt idx="21">
                  <c:v>6645674.5706971399</c:v>
                </c:pt>
                <c:pt idx="22">
                  <c:v>7249483.8807631377</c:v>
                </c:pt>
                <c:pt idx="23">
                  <c:v>7862360.598413026</c:v>
                </c:pt>
                <c:pt idx="24">
                  <c:v>8034487.3538354738</c:v>
                </c:pt>
                <c:pt idx="25">
                  <c:v>8316050.3339274097</c:v>
                </c:pt>
                <c:pt idx="26">
                  <c:v>8362239.5453848103</c:v>
                </c:pt>
                <c:pt idx="27">
                  <c:v>8418348.8801818136</c:v>
                </c:pt>
                <c:pt idx="28">
                  <c:v>9084578.0823581237</c:v>
                </c:pt>
                <c:pt idx="29">
                  <c:v>9611130.8161746394</c:v>
                </c:pt>
                <c:pt idx="30">
                  <c:v>9698215.1356646661</c:v>
                </c:pt>
                <c:pt idx="31">
                  <c:v>9796043.0556095745</c:v>
                </c:pt>
                <c:pt idx="32">
                  <c:v>9904830.9239683766</c:v>
                </c:pt>
                <c:pt idx="33">
                  <c:v>10024799.595791303</c:v>
                </c:pt>
                <c:pt idx="34">
                  <c:v>10156174.208648084</c:v>
                </c:pt>
                <c:pt idx="35">
                  <c:v>10299184.659602311</c:v>
                </c:pt>
                <c:pt idx="36">
                  <c:v>10394065.28376385</c:v>
                </c:pt>
                <c:pt idx="37">
                  <c:v>10561055.234452056</c:v>
                </c:pt>
                <c:pt idx="38">
                  <c:v>10740398.465003112</c:v>
                </c:pt>
                <c:pt idx="39">
                  <c:v>10932343.91225558</c:v>
                </c:pt>
                <c:pt idx="40">
                  <c:v>11137145.581748955</c:v>
                </c:pt>
                <c:pt idx="41">
                  <c:v>11355062.434670767</c:v>
                </c:pt>
                <c:pt idx="42">
                  <c:v>11436358.876588466</c:v>
                </c:pt>
                <c:pt idx="43">
                  <c:v>11534071.587792221</c:v>
                </c:pt>
                <c:pt idx="44">
                  <c:v>11645789.632183092</c:v>
                </c:pt>
                <c:pt idx="45">
                  <c:v>11921906.120349526</c:v>
                </c:pt>
                <c:pt idx="46">
                  <c:v>12062713.004325382</c:v>
                </c:pt>
                <c:pt idx="47">
                  <c:v>12218512.615033377</c:v>
                </c:pt>
                <c:pt idx="48">
                  <c:v>12389613.597507754</c:v>
                </c:pt>
                <c:pt idx="49">
                  <c:v>12576331.097805826</c:v>
                </c:pt>
                <c:pt idx="50">
                  <c:v>12778986.781483434</c:v>
                </c:pt>
                <c:pt idx="51">
                  <c:v>12997909.061664939</c:v>
                </c:pt>
                <c:pt idx="52">
                  <c:v>13233433.629932657</c:v>
                </c:pt>
                <c:pt idx="53">
                  <c:v>13485902.990381131</c:v>
                </c:pt>
                <c:pt idx="54">
                  <c:v>13605666.996909883</c:v>
                </c:pt>
                <c:pt idx="55">
                  <c:v>13893082.893841235</c:v>
                </c:pt>
                <c:pt idx="56">
                  <c:v>14048515.559952028</c:v>
                </c:pt>
                <c:pt idx="57">
                  <c:v>14222337.556010693</c:v>
                </c:pt>
                <c:pt idx="58">
                  <c:v>14414929.275913801</c:v>
                </c:pt>
                <c:pt idx="59">
                  <c:v>14626679.501519078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'Revenue Summary'!#REF!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2234-472A-BA79-8279A6FBBD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80"/>
        <c:overlap val="25"/>
        <c:axId val="866158128"/>
        <c:axId val="866159088"/>
      </c:barChart>
      <c:catAx>
        <c:axId val="866158128"/>
        <c:scaling>
          <c:orientation val="minMax"/>
        </c:scaling>
        <c:delete val="0"/>
        <c:axPos val="b"/>
        <c:numFmt formatCode="mmm\-yy" sourceLinked="1"/>
        <c:majorTickMark val="none"/>
        <c:minorTickMark val="none"/>
        <c:tickLblPos val="nextTo"/>
        <c:spPr>
          <a:noFill/>
          <a:ln w="1587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66159088"/>
        <c:crosses val="autoZero"/>
        <c:auto val="1"/>
        <c:lblAlgn val="ctr"/>
        <c:lblOffset val="100"/>
        <c:noMultiLvlLbl val="1"/>
      </c:catAx>
      <c:valAx>
        <c:axId val="8661590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ajorGridlines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661581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r>
              <a:rPr lang="en-US" sz="1600" b="0" i="0" u="none" strike="noStrike">
                <a:latin typeface="Calibri"/>
              </a:rPr>
              <a:t>Annual Sales, Gross Margin, Net Profit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PL!$B$11</c:f>
              <c:strCache>
                <c:ptCount val="1"/>
                <c:pt idx="0">
                  <c:v> Gross Revenue </c:v>
                </c:pt>
              </c:strCache>
            </c:strRef>
          </c:tx>
          <c:invertIfNegative val="0"/>
          <c:cat>
            <c:numLit>
              <c:formatCode>yyyy</c:formatCode>
              <c:ptCount val="5"/>
              <c:pt idx="0">
                <c:v>46203</c:v>
              </c:pt>
              <c:pt idx="1">
                <c:v>46568</c:v>
              </c:pt>
              <c:pt idx="2">
                <c:v>46934</c:v>
              </c:pt>
              <c:pt idx="3">
                <c:v>47299</c:v>
              </c:pt>
              <c:pt idx="4">
                <c:v>47664</c:v>
              </c:pt>
            </c:numLit>
          </c:cat>
          <c:val>
            <c:numRef>
              <c:f>PL!$D$11:$H$11</c:f>
              <c:numCache>
                <c:formatCode>_(* #,##0_);_(* \(#,##0\);_(* "-"??_);_(@_)</c:formatCode>
                <c:ptCount val="5"/>
                <c:pt idx="0">
                  <c:v>9045748.9925390258</c:v>
                </c:pt>
                <c:pt idx="1">
                  <c:v>50952484.806601852</c:v>
                </c:pt>
                <c:pt idx="2">
                  <c:v>111706082.59114659</c:v>
                </c:pt>
                <c:pt idx="3">
                  <c:v>135939422.74816638</c:v>
                </c:pt>
                <c:pt idx="4">
                  <c:v>162273388.94292247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B7C-4E4B-8EF6-8061C315EECF}"/>
            </c:ext>
          </c:extLst>
        </c:ser>
        <c:ser>
          <c:idx val="1"/>
          <c:order val="1"/>
          <c:tx>
            <c:strRef>
              <c:f>PL!$B$18</c:f>
              <c:strCache>
                <c:ptCount val="1"/>
                <c:pt idx="0">
                  <c:v> Gross Profit </c:v>
                </c:pt>
              </c:strCache>
            </c:strRef>
          </c:tx>
          <c:invertIfNegative val="0"/>
          <c:cat>
            <c:numLit>
              <c:formatCode>yyyy</c:formatCode>
              <c:ptCount val="5"/>
              <c:pt idx="0">
                <c:v>46203</c:v>
              </c:pt>
              <c:pt idx="1">
                <c:v>46568</c:v>
              </c:pt>
              <c:pt idx="2">
                <c:v>46934</c:v>
              </c:pt>
              <c:pt idx="3">
                <c:v>47299</c:v>
              </c:pt>
              <c:pt idx="4">
                <c:v>47664</c:v>
              </c:pt>
            </c:numLit>
          </c:cat>
          <c:val>
            <c:numRef>
              <c:f>PL!$D$18:$H$18</c:f>
              <c:numCache>
                <c:formatCode>_(* #,##0_);_(* \(#,##0\);_(* "-"??_);_(@_)</c:formatCode>
                <c:ptCount val="5"/>
                <c:pt idx="0">
                  <c:v>7329648.5521351704</c:v>
                </c:pt>
                <c:pt idx="1">
                  <c:v>32970156.022540543</c:v>
                </c:pt>
                <c:pt idx="2">
                  <c:v>67811619.453307688</c:v>
                </c:pt>
                <c:pt idx="3">
                  <c:v>82298201.578522772</c:v>
                </c:pt>
                <c:pt idx="4">
                  <c:v>97865717.43671526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B7C-4E4B-8EF6-8061C315EECF}"/>
            </c:ext>
          </c:extLst>
        </c:ser>
        <c:ser>
          <c:idx val="2"/>
          <c:order val="2"/>
          <c:tx>
            <c:strRef>
              <c:f>PL!$B$57</c:f>
              <c:strCache>
                <c:ptCount val="1"/>
                <c:pt idx="0">
                  <c:v>Net profit</c:v>
                </c:pt>
              </c:strCache>
            </c:strRef>
          </c:tx>
          <c:invertIfNegative val="0"/>
          <c:cat>
            <c:numLit>
              <c:formatCode>yyyy</c:formatCode>
              <c:ptCount val="5"/>
              <c:pt idx="0">
                <c:v>46203</c:v>
              </c:pt>
              <c:pt idx="1">
                <c:v>46568</c:v>
              </c:pt>
              <c:pt idx="2">
                <c:v>46934</c:v>
              </c:pt>
              <c:pt idx="3">
                <c:v>47299</c:v>
              </c:pt>
              <c:pt idx="4">
                <c:v>47664</c:v>
              </c:pt>
            </c:numLit>
          </c:cat>
          <c:val>
            <c:numRef>
              <c:f>PL!$D$57:$H$57</c:f>
              <c:numCache>
                <c:formatCode>_(* #,##0_);_(* \(#,##0\);_(* "-"??_);_(@_)</c:formatCode>
                <c:ptCount val="5"/>
                <c:pt idx="0">
                  <c:v>1867938.5518556335</c:v>
                </c:pt>
                <c:pt idx="1">
                  <c:v>21189133.620219663</c:v>
                </c:pt>
                <c:pt idx="2">
                  <c:v>47475134.579641588</c:v>
                </c:pt>
                <c:pt idx="3">
                  <c:v>56090337.955993563</c:v>
                </c:pt>
                <c:pt idx="4">
                  <c:v>66414920.583383612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B7C-4E4B-8EF6-8061C315EE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126709944"/>
        <c:axId val="2126706872"/>
      </c:barChart>
      <c:dateAx>
        <c:axId val="2126709944"/>
        <c:scaling>
          <c:orientation val="minMax"/>
        </c:scaling>
        <c:delete val="0"/>
        <c:axPos val="b"/>
        <c:numFmt formatCode="yyyy" sourceLinked="1"/>
        <c:majorTickMark val="out"/>
        <c:minorTickMark val="none"/>
        <c:tickLblPos val="low"/>
        <c:crossAx val="2126706872"/>
        <c:crosses val="autoZero"/>
        <c:auto val="1"/>
        <c:lblOffset val="100"/>
        <c:baseTimeUnit val="years"/>
      </c:dateAx>
      <c:valAx>
        <c:axId val="2126706872"/>
        <c:scaling>
          <c:orientation val="minMax"/>
        </c:scaling>
        <c:delete val="0"/>
        <c:axPos val="l"/>
        <c:majorGridlines/>
        <c:numFmt formatCode="_-[$£-809]* #,##0_-;\-[$£-809]* #,##0_-;_-[$£-809]* &quot;-&quot;??_-;_-@_-" sourceLinked="0"/>
        <c:majorTickMark val="out"/>
        <c:minorTickMark val="none"/>
        <c:tickLblPos val="low"/>
        <c:spPr>
          <a:ln>
            <a:noFill/>
          </a:ln>
        </c:spPr>
        <c:crossAx val="2126706872"/>
        <c:crosses val="autoZero"/>
        <c:crossBetween val="midCat"/>
      </c:valAx>
    </c:plotArea>
    <c:legend>
      <c:legendPos val="b"/>
      <c:overlay val="0"/>
      <c:txPr>
        <a:bodyPr/>
        <a:lstStyle/>
        <a:p>
          <a:pPr rtl="0">
            <a:defRPr/>
          </a:pPr>
          <a:endParaRPr lang="en-US"/>
        </a:p>
      </c:txPr>
    </c:legend>
    <c:plotVisOnly val="1"/>
    <c:dispBlanksAs val="gap"/>
    <c:showDLblsOverMax val="0"/>
  </c:chart>
  <c:spPr>
    <a:ln w="0">
      <a:solidFill>
        <a:schemeClr val="bg1"/>
      </a:solidFill>
    </a:ln>
  </c:spPr>
  <c:printSettings>
    <c:headerFooter/>
    <c:pageMargins b="0.75" l="0.7" r="0.7" t="0.75" header="0.3" footer="0.3"/>
    <c:pageSetup orientation="portrait"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USE</a:t>
            </a:r>
            <a:r>
              <a:rPr lang="en-US" baseline="0"/>
              <a:t> OF FUNDS</a:t>
            </a:r>
            <a:endParaRPr lang="en-US"/>
          </a:p>
        </c:rich>
      </c:tx>
      <c:layout>
        <c:manualLayout>
          <c:xMode val="edge"/>
          <c:yMode val="edge"/>
          <c:x val="2.0381889763779526E-2"/>
          <c:y val="0.8657407407407407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1BB2-4206-B55A-866F97C379F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1BB2-4206-B55A-866F97C379F0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1BB2-4206-B55A-866F97C379F0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1BB2-4206-B55A-866F97C379F0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1BB2-4206-B55A-866F97C379F0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1BB2-4206-B55A-866F97C379F0}"/>
              </c:ext>
            </c:extLst>
          </c:dPt>
          <c:dLbls>
            <c:dLbl>
              <c:idx val="0"/>
              <c:layout>
                <c:manualLayout>
                  <c:x val="3.5583357060019259E-3"/>
                  <c:y val="-6.2645273696631011E-3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0"/>
              <c:showBubbleSize val="0"/>
              <c:extLst xmlns:c15="http://schemas.microsoft.com/office/drawing/2012/chart">
                <c:ext xmlns:c15="http://schemas.microsoft.com/office/drawing/2012/chart" uri="{CE6537A1-D6FC-4f65-9D91-7224C49458BB}">
                  <c15:layout>
                    <c:manualLayout>
                      <c:w val="0.23773247496423461"/>
                      <c:h val="0.33605706874189367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1-1BB2-4206-B55A-866F97C379F0}"/>
                </c:ext>
              </c:extLst>
            </c:dLbl>
            <c:dLbl>
              <c:idx val="1"/>
              <c:layout>
                <c:manualLayout>
                  <c:x val="1.9670958512160271E-2"/>
                  <c:y val="-0.12037037037037039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3631988329784956"/>
                      <c:h val="0.25690687010427199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3-1BB2-4206-B55A-866F97C379F0}"/>
                </c:ext>
              </c:extLst>
            </c:dLbl>
            <c:dLbl>
              <c:idx val="2"/>
              <c:layout>
                <c:manualLayout>
                  <c:x val="0.10020675752511256"/>
                  <c:y val="-2.1767774979544563E-3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1BB2-4206-B55A-866F97C379F0}"/>
                </c:ext>
              </c:extLst>
            </c:dLbl>
            <c:dLbl>
              <c:idx val="3"/>
              <c:layout>
                <c:manualLayout>
                  <c:x val="-7.7091296784730047E-3"/>
                  <c:y val="-3.1255302859894002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4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1BB2-4206-B55A-866F97C379F0}"/>
                </c:ext>
              </c:extLst>
            </c:dLbl>
            <c:dLbl>
              <c:idx val="4"/>
              <c:layout>
                <c:manualLayout>
                  <c:x val="7.5462036551939587E-2"/>
                  <c:y val="-0.2213615968366344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5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0"/>
              <c:showBubbleSize val="0"/>
              <c:extLst xmlns:c15="http://schemas.microsoft.com/office/drawing/2012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1BB2-4206-B55A-866F97C379F0}"/>
                </c:ext>
              </c:extLst>
            </c:dLbl>
            <c:dLbl>
              <c:idx val="5"/>
              <c:layout>
                <c:manualLayout>
                  <c:x val="-0.19488407616624792"/>
                  <c:y val="-2.5059096057237357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6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1BB2-4206-B55A-866F97C379F0}"/>
                </c:ext>
              </c:extLst>
            </c:dLbl>
            <c:spPr>
              <a:noFill/>
              <a:ln>
                <a:noFill/>
              </a:ln>
              <a:effectLst/>
            </c:spPr>
            <c:dLblPos val="outEnd"/>
            <c:showLegendKey val="0"/>
            <c:showVal val="0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UoF!$B$6:$B$11</c:f>
              <c:strCache>
                <c:ptCount val="6"/>
                <c:pt idx="0">
                  <c:v>Core Protocol &amp; Smart Contract Engineering</c:v>
                </c:pt>
                <c:pt idx="1">
                  <c:v>Exchange Platform Development</c:v>
                </c:pt>
                <c:pt idx="2">
                  <c:v>Custody Infrastructure &amp; Security Systems</c:v>
                </c:pt>
                <c:pt idx="3">
                  <c:v>Front-End / UX / App</c:v>
                </c:pt>
                <c:pt idx="4">
                  <c:v>Regulatory &amp; Compliance</c:v>
                </c:pt>
                <c:pt idx="5">
                  <c:v>Data / Analytics / Backend</c:v>
                </c:pt>
              </c:strCache>
            </c:strRef>
          </c:cat>
          <c:val>
            <c:numRef>
              <c:f>UoF!$D$6:$D$11</c:f>
              <c:numCache>
                <c:formatCode>_(* #,##0_);_(* \(#,##0\);_(* "-"??_);_(@_)</c:formatCode>
                <c:ptCount val="6"/>
                <c:pt idx="0">
                  <c:v>196000</c:v>
                </c:pt>
                <c:pt idx="1">
                  <c:v>270000</c:v>
                </c:pt>
                <c:pt idx="2">
                  <c:v>125000</c:v>
                </c:pt>
                <c:pt idx="3">
                  <c:v>134000</c:v>
                </c:pt>
                <c:pt idx="4">
                  <c:v>125000</c:v>
                </c:pt>
                <c:pt idx="5">
                  <c:v>84000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1BB2-4206-B55A-866F97C379F0}"/>
            </c:ext>
          </c:extLst>
        </c:ser>
        <c:dLbls>
          <c:dLblPos val="outEnd"/>
          <c:showLegendKey val="0"/>
          <c:showVal val="0"/>
          <c:showCatName val="1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Token Allocation</a:t>
            </a:r>
          </a:p>
        </c:rich>
      </c:tx>
      <c:layout>
        <c:manualLayout>
          <c:xMode val="edge"/>
          <c:yMode val="edge"/>
          <c:x val="1.0485564304461951E-3"/>
          <c:y val="8.796296296296296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4-A5EC-4487-90E0-1F4C132BD788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A5EC-4487-90E0-1F4C132BD788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6-A5EC-4487-90E0-1F4C132BD788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A5EC-4487-90E0-1F4C132BD788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A5EC-4487-90E0-1F4C132BD788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A5EC-4487-90E0-1F4C132BD788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2-A5EC-4487-90E0-1F4C132BD788}"/>
              </c:ext>
            </c:extLst>
          </c:dPt>
          <c:dLbls>
            <c:dLbl>
              <c:idx val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4-A5EC-4487-90E0-1F4C132BD788}"/>
                </c:ext>
              </c:extLst>
            </c:dLbl>
            <c:dLbl>
              <c:idx val="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5-A5EC-4487-90E0-1F4C132BD788}"/>
                </c:ext>
              </c:extLst>
            </c:dLbl>
            <c:dLbl>
              <c:idx val="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6-A5EC-4487-90E0-1F4C132BD788}"/>
                </c:ext>
              </c:extLst>
            </c:dLbl>
            <c:dLbl>
              <c:idx val="3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4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7-A5EC-4487-90E0-1F4C132BD788}"/>
                </c:ext>
              </c:extLst>
            </c:dLbl>
            <c:dLbl>
              <c:idx val="4"/>
              <c:layout>
                <c:manualLayout>
                  <c:x val="-2.7777777777777804E-2"/>
                  <c:y val="6.0185185185185182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5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A5EC-4487-90E0-1F4C132BD788}"/>
                </c:ext>
              </c:extLst>
            </c:dLbl>
            <c:dLbl>
              <c:idx val="5"/>
              <c:layout>
                <c:manualLayout>
                  <c:x val="3.0555555555555555E-2"/>
                  <c:y val="-4.6296296296296346E-3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6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A5EC-4487-90E0-1F4C132BD788}"/>
                </c:ext>
              </c:extLst>
            </c:dLbl>
            <c:dLbl>
              <c:idx val="6"/>
              <c:layout>
                <c:manualLayout>
                  <c:x val="9.166666666666666E-2"/>
                  <c:y val="-3.2407407407407419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A5EC-4487-90E0-1F4C132BD788}"/>
                </c:ext>
              </c:extLst>
            </c:dLbl>
            <c:spPr>
              <a:noFill/>
              <a:ln>
                <a:noFill/>
              </a:ln>
              <a:effectLst/>
            </c:sp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'Tokeneconomics Structure'!$J$5:$J$11</c:f>
              <c:strCache>
                <c:ptCount val="7"/>
                <c:pt idx="0">
                  <c:v> Founders, Team &amp; Partners </c:v>
                </c:pt>
                <c:pt idx="1">
                  <c:v> Key Partnerships &amp; Projects </c:v>
                </c:pt>
                <c:pt idx="2">
                  <c:v> Ecosystem &amp; Web3 Platform </c:v>
                </c:pt>
                <c:pt idx="3">
                  <c:v> Marketing &amp; Community Growth </c:v>
                </c:pt>
                <c:pt idx="4">
                  <c:v> Treasury &amp; Reserve </c:v>
                </c:pt>
                <c:pt idx="5">
                  <c:v> Staking Rewards </c:v>
                </c:pt>
                <c:pt idx="6">
                  <c:v> Charitable Initiatives </c:v>
                </c:pt>
              </c:strCache>
            </c:strRef>
          </c:cat>
          <c:val>
            <c:numRef>
              <c:f>'Tokeneconomics Structure'!$K$5:$K$11</c:f>
              <c:numCache>
                <c:formatCode>0%</c:formatCode>
                <c:ptCount val="7"/>
                <c:pt idx="0">
                  <c:v>0.25</c:v>
                </c:pt>
                <c:pt idx="1">
                  <c:v>0.2</c:v>
                </c:pt>
                <c:pt idx="2">
                  <c:v>0.2</c:v>
                </c:pt>
                <c:pt idx="3">
                  <c:v>0.15</c:v>
                </c:pt>
                <c:pt idx="4">
                  <c:v>0.14000000000000001</c:v>
                </c:pt>
                <c:pt idx="5">
                  <c:v>0.05</c:v>
                </c:pt>
                <c:pt idx="6">
                  <c:v>0.01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5EC-4487-90E0-1F4C132BD788}"/>
            </c:ext>
          </c:extLst>
        </c:ser>
        <c:dLbls>
          <c:dLblPos val="outEnd"/>
          <c:showLegendKey val="0"/>
          <c:showVal val="0"/>
          <c:showCatName val="1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Cumulative Token Sale Schedule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dk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tx>
            <c:strRef>
              <c:f>'Tokeneconomics Structure'!$C$42</c:f>
              <c:strCache>
                <c:ptCount val="1"/>
                <c:pt idx="0">
                  <c:v> Founders, Team &amp; Partners </c:v>
                </c:pt>
              </c:strCache>
            </c:strRef>
          </c:tx>
          <c:spPr>
            <a:ln w="22225" cap="rnd" cmpd="sng" algn="ctr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'Tokeneconomics Structure'!$D$42:$BK$42</c:f>
              <c:numCache>
                <c:formatCode>_(* #,##0_);_(* \(#,##0\);_(* "-"??_);_(@_)</c:formatCode>
                <c:ptCount val="6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5208333</c:v>
                </c:pt>
                <c:pt idx="13">
                  <c:v>10416667</c:v>
                </c:pt>
                <c:pt idx="14">
                  <c:v>15625000</c:v>
                </c:pt>
                <c:pt idx="15">
                  <c:v>20833333</c:v>
                </c:pt>
                <c:pt idx="16">
                  <c:v>26041667</c:v>
                </c:pt>
                <c:pt idx="17">
                  <c:v>31250000</c:v>
                </c:pt>
                <c:pt idx="18">
                  <c:v>36458333</c:v>
                </c:pt>
                <c:pt idx="19">
                  <c:v>41666667</c:v>
                </c:pt>
                <c:pt idx="20">
                  <c:v>46875000</c:v>
                </c:pt>
                <c:pt idx="21">
                  <c:v>52083333</c:v>
                </c:pt>
                <c:pt idx="22">
                  <c:v>57291667</c:v>
                </c:pt>
                <c:pt idx="23">
                  <c:v>62500000</c:v>
                </c:pt>
                <c:pt idx="24">
                  <c:v>67708333</c:v>
                </c:pt>
                <c:pt idx="25">
                  <c:v>72916667</c:v>
                </c:pt>
                <c:pt idx="26">
                  <c:v>78125000</c:v>
                </c:pt>
                <c:pt idx="27">
                  <c:v>83333333</c:v>
                </c:pt>
                <c:pt idx="28">
                  <c:v>88541667</c:v>
                </c:pt>
                <c:pt idx="29">
                  <c:v>93750000</c:v>
                </c:pt>
                <c:pt idx="30">
                  <c:v>98958333</c:v>
                </c:pt>
                <c:pt idx="31">
                  <c:v>104166667</c:v>
                </c:pt>
                <c:pt idx="32">
                  <c:v>109375000</c:v>
                </c:pt>
                <c:pt idx="33">
                  <c:v>114583333</c:v>
                </c:pt>
                <c:pt idx="34">
                  <c:v>119791667</c:v>
                </c:pt>
                <c:pt idx="35">
                  <c:v>125000000</c:v>
                </c:pt>
                <c:pt idx="36">
                  <c:v>130208333</c:v>
                </c:pt>
                <c:pt idx="37">
                  <c:v>135416667</c:v>
                </c:pt>
                <c:pt idx="38">
                  <c:v>140625000</c:v>
                </c:pt>
                <c:pt idx="39">
                  <c:v>145833333</c:v>
                </c:pt>
                <c:pt idx="40">
                  <c:v>151041667</c:v>
                </c:pt>
                <c:pt idx="41">
                  <c:v>156250000</c:v>
                </c:pt>
                <c:pt idx="42">
                  <c:v>161458333</c:v>
                </c:pt>
                <c:pt idx="43">
                  <c:v>166666667</c:v>
                </c:pt>
                <c:pt idx="44">
                  <c:v>171875000</c:v>
                </c:pt>
                <c:pt idx="45">
                  <c:v>177083333</c:v>
                </c:pt>
                <c:pt idx="46">
                  <c:v>182291667</c:v>
                </c:pt>
                <c:pt idx="47">
                  <c:v>187500000</c:v>
                </c:pt>
                <c:pt idx="48">
                  <c:v>192708333</c:v>
                </c:pt>
                <c:pt idx="49">
                  <c:v>197916667</c:v>
                </c:pt>
                <c:pt idx="50">
                  <c:v>203125000</c:v>
                </c:pt>
                <c:pt idx="51">
                  <c:v>208333333</c:v>
                </c:pt>
                <c:pt idx="52">
                  <c:v>213541667</c:v>
                </c:pt>
                <c:pt idx="53">
                  <c:v>218750000</c:v>
                </c:pt>
                <c:pt idx="54">
                  <c:v>223958333</c:v>
                </c:pt>
                <c:pt idx="55">
                  <c:v>229166667</c:v>
                </c:pt>
                <c:pt idx="56">
                  <c:v>234375000</c:v>
                </c:pt>
                <c:pt idx="57">
                  <c:v>239583333</c:v>
                </c:pt>
                <c:pt idx="58">
                  <c:v>244791667</c:v>
                </c:pt>
                <c:pt idx="59">
                  <c:v>250000000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273-4A36-B8CB-2BA2167926E6}"/>
            </c:ext>
          </c:extLst>
        </c:ser>
        <c:ser>
          <c:idx val="1"/>
          <c:order val="1"/>
          <c:tx>
            <c:strRef>
              <c:f>'Tokeneconomics Structure'!$C$43</c:f>
              <c:strCache>
                <c:ptCount val="1"/>
                <c:pt idx="0">
                  <c:v> Key Partnerships &amp; Projects </c:v>
                </c:pt>
              </c:strCache>
            </c:strRef>
          </c:tx>
          <c:spPr>
            <a:ln w="22225" cap="rnd" cmpd="sng" algn="ctr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'Tokeneconomics Structure'!$D$43:$BK$43</c:f>
              <c:numCache>
                <c:formatCode>_(* #,##0_);_(* \(#,##0\);_(* "-"??_);_(@_)</c:formatCode>
                <c:ptCount val="60"/>
                <c:pt idx="0">
                  <c:v>4166667</c:v>
                </c:pt>
                <c:pt idx="1">
                  <c:v>8333333</c:v>
                </c:pt>
                <c:pt idx="2">
                  <c:v>12500000</c:v>
                </c:pt>
                <c:pt idx="3">
                  <c:v>16666667</c:v>
                </c:pt>
                <c:pt idx="4">
                  <c:v>20833333</c:v>
                </c:pt>
                <c:pt idx="5">
                  <c:v>25000000</c:v>
                </c:pt>
                <c:pt idx="6">
                  <c:v>29166667</c:v>
                </c:pt>
                <c:pt idx="7">
                  <c:v>33333333</c:v>
                </c:pt>
                <c:pt idx="8">
                  <c:v>37500000</c:v>
                </c:pt>
                <c:pt idx="9">
                  <c:v>41666667</c:v>
                </c:pt>
                <c:pt idx="10">
                  <c:v>45833333</c:v>
                </c:pt>
                <c:pt idx="11">
                  <c:v>50000000</c:v>
                </c:pt>
                <c:pt idx="12">
                  <c:v>54166667</c:v>
                </c:pt>
                <c:pt idx="13">
                  <c:v>58333333</c:v>
                </c:pt>
                <c:pt idx="14">
                  <c:v>62500000</c:v>
                </c:pt>
                <c:pt idx="15">
                  <c:v>66666667</c:v>
                </c:pt>
                <c:pt idx="16">
                  <c:v>70833333</c:v>
                </c:pt>
                <c:pt idx="17">
                  <c:v>75000000</c:v>
                </c:pt>
                <c:pt idx="18">
                  <c:v>79166667</c:v>
                </c:pt>
                <c:pt idx="19">
                  <c:v>83333333</c:v>
                </c:pt>
                <c:pt idx="20">
                  <c:v>87500000</c:v>
                </c:pt>
                <c:pt idx="21">
                  <c:v>91666667</c:v>
                </c:pt>
                <c:pt idx="22">
                  <c:v>95833333</c:v>
                </c:pt>
                <c:pt idx="23">
                  <c:v>100000000</c:v>
                </c:pt>
                <c:pt idx="24">
                  <c:v>104166667</c:v>
                </c:pt>
                <c:pt idx="25">
                  <c:v>108333333</c:v>
                </c:pt>
                <c:pt idx="26">
                  <c:v>112500000</c:v>
                </c:pt>
                <c:pt idx="27">
                  <c:v>116666667</c:v>
                </c:pt>
                <c:pt idx="28">
                  <c:v>120833333</c:v>
                </c:pt>
                <c:pt idx="29">
                  <c:v>125000000</c:v>
                </c:pt>
                <c:pt idx="30">
                  <c:v>129166667</c:v>
                </c:pt>
                <c:pt idx="31">
                  <c:v>133333333</c:v>
                </c:pt>
                <c:pt idx="32">
                  <c:v>137500000</c:v>
                </c:pt>
                <c:pt idx="33">
                  <c:v>141666667</c:v>
                </c:pt>
                <c:pt idx="34">
                  <c:v>145833333</c:v>
                </c:pt>
                <c:pt idx="35">
                  <c:v>150000000</c:v>
                </c:pt>
                <c:pt idx="36">
                  <c:v>154166667</c:v>
                </c:pt>
                <c:pt idx="37">
                  <c:v>158333333</c:v>
                </c:pt>
                <c:pt idx="38">
                  <c:v>162500000</c:v>
                </c:pt>
                <c:pt idx="39">
                  <c:v>166666667</c:v>
                </c:pt>
                <c:pt idx="40">
                  <c:v>170833333</c:v>
                </c:pt>
                <c:pt idx="41">
                  <c:v>175000000</c:v>
                </c:pt>
                <c:pt idx="42">
                  <c:v>179166667</c:v>
                </c:pt>
                <c:pt idx="43">
                  <c:v>183333333</c:v>
                </c:pt>
                <c:pt idx="44">
                  <c:v>187500000</c:v>
                </c:pt>
                <c:pt idx="45">
                  <c:v>191666667</c:v>
                </c:pt>
                <c:pt idx="46">
                  <c:v>195833333</c:v>
                </c:pt>
                <c:pt idx="47">
                  <c:v>200000000</c:v>
                </c:pt>
                <c:pt idx="48">
                  <c:v>200000000</c:v>
                </c:pt>
                <c:pt idx="49">
                  <c:v>200000000</c:v>
                </c:pt>
                <c:pt idx="50">
                  <c:v>200000000</c:v>
                </c:pt>
                <c:pt idx="51">
                  <c:v>200000000</c:v>
                </c:pt>
                <c:pt idx="52">
                  <c:v>200000000</c:v>
                </c:pt>
                <c:pt idx="53">
                  <c:v>200000000</c:v>
                </c:pt>
                <c:pt idx="54">
                  <c:v>200000000</c:v>
                </c:pt>
                <c:pt idx="55">
                  <c:v>200000000</c:v>
                </c:pt>
                <c:pt idx="56">
                  <c:v>200000000</c:v>
                </c:pt>
                <c:pt idx="57">
                  <c:v>200000000</c:v>
                </c:pt>
                <c:pt idx="58">
                  <c:v>200000000</c:v>
                </c:pt>
                <c:pt idx="59">
                  <c:v>200000000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273-4A36-B8CB-2BA2167926E6}"/>
            </c:ext>
          </c:extLst>
        </c:ser>
        <c:ser>
          <c:idx val="2"/>
          <c:order val="2"/>
          <c:tx>
            <c:strRef>
              <c:f>'Tokeneconomics Structure'!$C$44</c:f>
              <c:strCache>
                <c:ptCount val="1"/>
                <c:pt idx="0">
                  <c:v> Ecosystem &amp; Web3 Platform </c:v>
                </c:pt>
              </c:strCache>
            </c:strRef>
          </c:tx>
          <c:spPr>
            <a:ln w="22225" cap="rnd" cmpd="sng" algn="ctr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'Tokeneconomics Structure'!$D$44:$BK$44</c:f>
              <c:numCache>
                <c:formatCode>_(* #,##0_);_(* \(#,##0\);_(* "-"??_);_(@_)</c:formatCode>
                <c:ptCount val="60"/>
                <c:pt idx="0">
                  <c:v>5555556</c:v>
                </c:pt>
                <c:pt idx="1">
                  <c:v>11111111</c:v>
                </c:pt>
                <c:pt idx="2">
                  <c:v>16666667</c:v>
                </c:pt>
                <c:pt idx="3">
                  <c:v>22222222</c:v>
                </c:pt>
                <c:pt idx="4">
                  <c:v>27777778</c:v>
                </c:pt>
                <c:pt idx="5">
                  <c:v>33333333</c:v>
                </c:pt>
                <c:pt idx="6">
                  <c:v>38888889</c:v>
                </c:pt>
                <c:pt idx="7">
                  <c:v>44444444</c:v>
                </c:pt>
                <c:pt idx="8">
                  <c:v>50000000</c:v>
                </c:pt>
                <c:pt idx="9">
                  <c:v>55555556</c:v>
                </c:pt>
                <c:pt idx="10">
                  <c:v>61111111</c:v>
                </c:pt>
                <c:pt idx="11">
                  <c:v>66666667</c:v>
                </c:pt>
                <c:pt idx="12">
                  <c:v>72222222</c:v>
                </c:pt>
                <c:pt idx="13">
                  <c:v>77777778</c:v>
                </c:pt>
                <c:pt idx="14">
                  <c:v>83333333</c:v>
                </c:pt>
                <c:pt idx="15">
                  <c:v>88888889</c:v>
                </c:pt>
                <c:pt idx="16">
                  <c:v>94444444</c:v>
                </c:pt>
                <c:pt idx="17">
                  <c:v>100000000</c:v>
                </c:pt>
                <c:pt idx="18">
                  <c:v>105555556</c:v>
                </c:pt>
                <c:pt idx="19">
                  <c:v>111111111</c:v>
                </c:pt>
                <c:pt idx="20">
                  <c:v>116666667</c:v>
                </c:pt>
                <c:pt idx="21">
                  <c:v>122222222</c:v>
                </c:pt>
                <c:pt idx="22">
                  <c:v>127777778</c:v>
                </c:pt>
                <c:pt idx="23">
                  <c:v>133333333</c:v>
                </c:pt>
                <c:pt idx="24">
                  <c:v>138888889</c:v>
                </c:pt>
                <c:pt idx="25">
                  <c:v>144444444</c:v>
                </c:pt>
                <c:pt idx="26">
                  <c:v>150000000</c:v>
                </c:pt>
                <c:pt idx="27">
                  <c:v>155555556</c:v>
                </c:pt>
                <c:pt idx="28">
                  <c:v>161111111</c:v>
                </c:pt>
                <c:pt idx="29">
                  <c:v>166666667</c:v>
                </c:pt>
                <c:pt idx="30">
                  <c:v>172222222</c:v>
                </c:pt>
                <c:pt idx="31">
                  <c:v>177777778</c:v>
                </c:pt>
                <c:pt idx="32">
                  <c:v>183333333</c:v>
                </c:pt>
                <c:pt idx="33">
                  <c:v>188888889</c:v>
                </c:pt>
                <c:pt idx="34">
                  <c:v>194444444</c:v>
                </c:pt>
                <c:pt idx="35">
                  <c:v>200000000</c:v>
                </c:pt>
                <c:pt idx="36">
                  <c:v>200000000</c:v>
                </c:pt>
                <c:pt idx="37">
                  <c:v>200000000</c:v>
                </c:pt>
                <c:pt idx="38">
                  <c:v>200000000</c:v>
                </c:pt>
                <c:pt idx="39">
                  <c:v>200000000</c:v>
                </c:pt>
                <c:pt idx="40">
                  <c:v>200000000</c:v>
                </c:pt>
                <c:pt idx="41">
                  <c:v>200000000</c:v>
                </c:pt>
                <c:pt idx="42">
                  <c:v>200000000</c:v>
                </c:pt>
                <c:pt idx="43">
                  <c:v>200000000</c:v>
                </c:pt>
                <c:pt idx="44">
                  <c:v>200000000</c:v>
                </c:pt>
                <c:pt idx="45">
                  <c:v>200000000</c:v>
                </c:pt>
                <c:pt idx="46">
                  <c:v>200000000</c:v>
                </c:pt>
                <c:pt idx="47">
                  <c:v>200000000</c:v>
                </c:pt>
                <c:pt idx="48">
                  <c:v>200000000</c:v>
                </c:pt>
                <c:pt idx="49">
                  <c:v>200000000</c:v>
                </c:pt>
                <c:pt idx="50">
                  <c:v>200000000</c:v>
                </c:pt>
                <c:pt idx="51">
                  <c:v>200000000</c:v>
                </c:pt>
                <c:pt idx="52">
                  <c:v>200000000</c:v>
                </c:pt>
                <c:pt idx="53">
                  <c:v>200000000</c:v>
                </c:pt>
                <c:pt idx="54">
                  <c:v>200000000</c:v>
                </c:pt>
                <c:pt idx="55">
                  <c:v>200000000</c:v>
                </c:pt>
                <c:pt idx="56">
                  <c:v>200000000</c:v>
                </c:pt>
                <c:pt idx="57">
                  <c:v>200000000</c:v>
                </c:pt>
                <c:pt idx="58">
                  <c:v>200000000</c:v>
                </c:pt>
                <c:pt idx="59">
                  <c:v>200000000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273-4A36-B8CB-2BA2167926E6}"/>
            </c:ext>
          </c:extLst>
        </c:ser>
        <c:ser>
          <c:idx val="3"/>
          <c:order val="3"/>
          <c:tx>
            <c:strRef>
              <c:f>'Tokeneconomics Structure'!$C$45</c:f>
              <c:strCache>
                <c:ptCount val="1"/>
                <c:pt idx="0">
                  <c:v> Marketing &amp; Community Growth </c:v>
                </c:pt>
              </c:strCache>
            </c:strRef>
          </c:tx>
          <c:spPr>
            <a:ln w="22225" cap="rnd" cmpd="sng" algn="ctr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'Tokeneconomics Structure'!$D$45:$BK$45</c:f>
              <c:numCache>
                <c:formatCode>_(* #,##0_);_(* \(#,##0\);_(* "-"??_);_(@_)</c:formatCode>
                <c:ptCount val="60"/>
                <c:pt idx="0">
                  <c:v>4166667</c:v>
                </c:pt>
                <c:pt idx="1">
                  <c:v>8333333</c:v>
                </c:pt>
                <c:pt idx="2">
                  <c:v>12500000</c:v>
                </c:pt>
                <c:pt idx="3">
                  <c:v>16666667</c:v>
                </c:pt>
                <c:pt idx="4">
                  <c:v>20833333</c:v>
                </c:pt>
                <c:pt idx="5">
                  <c:v>25000000</c:v>
                </c:pt>
                <c:pt idx="6">
                  <c:v>29166667</c:v>
                </c:pt>
                <c:pt idx="7">
                  <c:v>33333333</c:v>
                </c:pt>
                <c:pt idx="8">
                  <c:v>37500000</c:v>
                </c:pt>
                <c:pt idx="9">
                  <c:v>41666667</c:v>
                </c:pt>
                <c:pt idx="10">
                  <c:v>45833333</c:v>
                </c:pt>
                <c:pt idx="11">
                  <c:v>50000000</c:v>
                </c:pt>
                <c:pt idx="12">
                  <c:v>54166667</c:v>
                </c:pt>
                <c:pt idx="13">
                  <c:v>58333333</c:v>
                </c:pt>
                <c:pt idx="14">
                  <c:v>62500000</c:v>
                </c:pt>
                <c:pt idx="15">
                  <c:v>66666667</c:v>
                </c:pt>
                <c:pt idx="16">
                  <c:v>70833333</c:v>
                </c:pt>
                <c:pt idx="17">
                  <c:v>75000000</c:v>
                </c:pt>
                <c:pt idx="18">
                  <c:v>79166667</c:v>
                </c:pt>
                <c:pt idx="19">
                  <c:v>83333333</c:v>
                </c:pt>
                <c:pt idx="20">
                  <c:v>87500000</c:v>
                </c:pt>
                <c:pt idx="21">
                  <c:v>91666667</c:v>
                </c:pt>
                <c:pt idx="22">
                  <c:v>95833333</c:v>
                </c:pt>
                <c:pt idx="23">
                  <c:v>100000000</c:v>
                </c:pt>
                <c:pt idx="24">
                  <c:v>104166667</c:v>
                </c:pt>
                <c:pt idx="25">
                  <c:v>108333333</c:v>
                </c:pt>
                <c:pt idx="26">
                  <c:v>112500000</c:v>
                </c:pt>
                <c:pt idx="27">
                  <c:v>116666667</c:v>
                </c:pt>
                <c:pt idx="28">
                  <c:v>120833333</c:v>
                </c:pt>
                <c:pt idx="29">
                  <c:v>125000000</c:v>
                </c:pt>
                <c:pt idx="30">
                  <c:v>129166667</c:v>
                </c:pt>
                <c:pt idx="31">
                  <c:v>133333333</c:v>
                </c:pt>
                <c:pt idx="32">
                  <c:v>137500000</c:v>
                </c:pt>
                <c:pt idx="33">
                  <c:v>141666667</c:v>
                </c:pt>
                <c:pt idx="34">
                  <c:v>145833333</c:v>
                </c:pt>
                <c:pt idx="35">
                  <c:v>150000000</c:v>
                </c:pt>
                <c:pt idx="36">
                  <c:v>150000000</c:v>
                </c:pt>
                <c:pt idx="37">
                  <c:v>150000000</c:v>
                </c:pt>
                <c:pt idx="38">
                  <c:v>150000000</c:v>
                </c:pt>
                <c:pt idx="39">
                  <c:v>150000000</c:v>
                </c:pt>
                <c:pt idx="40">
                  <c:v>150000000</c:v>
                </c:pt>
                <c:pt idx="41">
                  <c:v>150000000</c:v>
                </c:pt>
                <c:pt idx="42">
                  <c:v>150000000</c:v>
                </c:pt>
                <c:pt idx="43">
                  <c:v>150000000</c:v>
                </c:pt>
                <c:pt idx="44">
                  <c:v>150000000</c:v>
                </c:pt>
                <c:pt idx="45">
                  <c:v>150000000</c:v>
                </c:pt>
                <c:pt idx="46">
                  <c:v>150000000</c:v>
                </c:pt>
                <c:pt idx="47">
                  <c:v>150000000</c:v>
                </c:pt>
                <c:pt idx="48">
                  <c:v>150000000</c:v>
                </c:pt>
                <c:pt idx="49">
                  <c:v>150000000</c:v>
                </c:pt>
                <c:pt idx="50">
                  <c:v>150000000</c:v>
                </c:pt>
                <c:pt idx="51">
                  <c:v>150000000</c:v>
                </c:pt>
                <c:pt idx="52">
                  <c:v>150000000</c:v>
                </c:pt>
                <c:pt idx="53">
                  <c:v>150000000</c:v>
                </c:pt>
                <c:pt idx="54">
                  <c:v>150000000</c:v>
                </c:pt>
                <c:pt idx="55">
                  <c:v>150000000</c:v>
                </c:pt>
                <c:pt idx="56">
                  <c:v>150000000</c:v>
                </c:pt>
                <c:pt idx="57">
                  <c:v>150000000</c:v>
                </c:pt>
                <c:pt idx="58">
                  <c:v>150000000</c:v>
                </c:pt>
                <c:pt idx="59">
                  <c:v>150000000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273-4A36-B8CB-2BA2167926E6}"/>
            </c:ext>
          </c:extLst>
        </c:ser>
        <c:ser>
          <c:idx val="4"/>
          <c:order val="4"/>
          <c:tx>
            <c:strRef>
              <c:f>'Tokeneconomics Structure'!$C$46</c:f>
              <c:strCache>
                <c:ptCount val="1"/>
                <c:pt idx="0">
                  <c:v> Treasury &amp; Reserve </c:v>
                </c:pt>
              </c:strCache>
            </c:strRef>
          </c:tx>
          <c:spPr>
            <a:ln w="22225" cap="rnd" cmpd="sng" algn="ctr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'Tokeneconomics Structure'!$D$46:$BK$46</c:f>
              <c:numCache>
                <c:formatCode>_(* #,##0_);_(* \(#,##0\);_(* "-"??_);_(@_)</c:formatCode>
                <c:ptCount val="60"/>
                <c:pt idx="0">
                  <c:v>140000000</c:v>
                </c:pt>
                <c:pt idx="1">
                  <c:v>140000000</c:v>
                </c:pt>
                <c:pt idx="2">
                  <c:v>140000000</c:v>
                </c:pt>
                <c:pt idx="3">
                  <c:v>140000000</c:v>
                </c:pt>
                <c:pt idx="4">
                  <c:v>140000000</c:v>
                </c:pt>
                <c:pt idx="5">
                  <c:v>140000000</c:v>
                </c:pt>
                <c:pt idx="6">
                  <c:v>140000000</c:v>
                </c:pt>
                <c:pt idx="7">
                  <c:v>140000000</c:v>
                </c:pt>
                <c:pt idx="8">
                  <c:v>140000000</c:v>
                </c:pt>
                <c:pt idx="9">
                  <c:v>140000000</c:v>
                </c:pt>
                <c:pt idx="10">
                  <c:v>140000000</c:v>
                </c:pt>
                <c:pt idx="11">
                  <c:v>140000000</c:v>
                </c:pt>
                <c:pt idx="12">
                  <c:v>140000000</c:v>
                </c:pt>
                <c:pt idx="13">
                  <c:v>140000000</c:v>
                </c:pt>
                <c:pt idx="14">
                  <c:v>140000000</c:v>
                </c:pt>
                <c:pt idx="15">
                  <c:v>140000000</c:v>
                </c:pt>
                <c:pt idx="16">
                  <c:v>140000000</c:v>
                </c:pt>
                <c:pt idx="17">
                  <c:v>140000000</c:v>
                </c:pt>
                <c:pt idx="18">
                  <c:v>140000000</c:v>
                </c:pt>
                <c:pt idx="19">
                  <c:v>140000000</c:v>
                </c:pt>
                <c:pt idx="20">
                  <c:v>140000000</c:v>
                </c:pt>
                <c:pt idx="21">
                  <c:v>140000000</c:v>
                </c:pt>
                <c:pt idx="22">
                  <c:v>140000000</c:v>
                </c:pt>
                <c:pt idx="23">
                  <c:v>140000000</c:v>
                </c:pt>
                <c:pt idx="24">
                  <c:v>140000000</c:v>
                </c:pt>
                <c:pt idx="25">
                  <c:v>140000000</c:v>
                </c:pt>
                <c:pt idx="26">
                  <c:v>140000000</c:v>
                </c:pt>
                <c:pt idx="27">
                  <c:v>140000000</c:v>
                </c:pt>
                <c:pt idx="28">
                  <c:v>140000000</c:v>
                </c:pt>
                <c:pt idx="29">
                  <c:v>140000000</c:v>
                </c:pt>
                <c:pt idx="30">
                  <c:v>140000000</c:v>
                </c:pt>
                <c:pt idx="31">
                  <c:v>140000000</c:v>
                </c:pt>
                <c:pt idx="32">
                  <c:v>140000000</c:v>
                </c:pt>
                <c:pt idx="33">
                  <c:v>140000000</c:v>
                </c:pt>
                <c:pt idx="34">
                  <c:v>140000000</c:v>
                </c:pt>
                <c:pt idx="35">
                  <c:v>140000000</c:v>
                </c:pt>
                <c:pt idx="36">
                  <c:v>140000000</c:v>
                </c:pt>
                <c:pt idx="37">
                  <c:v>140000000</c:v>
                </c:pt>
                <c:pt idx="38">
                  <c:v>140000000</c:v>
                </c:pt>
                <c:pt idx="39">
                  <c:v>140000000</c:v>
                </c:pt>
                <c:pt idx="40">
                  <c:v>140000000</c:v>
                </c:pt>
                <c:pt idx="41">
                  <c:v>140000000</c:v>
                </c:pt>
                <c:pt idx="42">
                  <c:v>140000000</c:v>
                </c:pt>
                <c:pt idx="43">
                  <c:v>140000000</c:v>
                </c:pt>
                <c:pt idx="44">
                  <c:v>140000000</c:v>
                </c:pt>
                <c:pt idx="45">
                  <c:v>140000000</c:v>
                </c:pt>
                <c:pt idx="46">
                  <c:v>140000000</c:v>
                </c:pt>
                <c:pt idx="47">
                  <c:v>140000000</c:v>
                </c:pt>
                <c:pt idx="48">
                  <c:v>140000000</c:v>
                </c:pt>
                <c:pt idx="49">
                  <c:v>140000000</c:v>
                </c:pt>
                <c:pt idx="50">
                  <c:v>140000000</c:v>
                </c:pt>
                <c:pt idx="51">
                  <c:v>140000000</c:v>
                </c:pt>
                <c:pt idx="52">
                  <c:v>140000000</c:v>
                </c:pt>
                <c:pt idx="53">
                  <c:v>140000000</c:v>
                </c:pt>
                <c:pt idx="54">
                  <c:v>140000000</c:v>
                </c:pt>
                <c:pt idx="55">
                  <c:v>140000000</c:v>
                </c:pt>
                <c:pt idx="56">
                  <c:v>140000000</c:v>
                </c:pt>
                <c:pt idx="57">
                  <c:v>140000000</c:v>
                </c:pt>
                <c:pt idx="58">
                  <c:v>140000000</c:v>
                </c:pt>
                <c:pt idx="59">
                  <c:v>140000000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4273-4A36-B8CB-2BA2167926E6}"/>
            </c:ext>
          </c:extLst>
        </c:ser>
        <c:ser>
          <c:idx val="5"/>
          <c:order val="5"/>
          <c:tx>
            <c:strRef>
              <c:f>'Tokeneconomics Structure'!$C$47</c:f>
              <c:strCache>
                <c:ptCount val="1"/>
                <c:pt idx="0">
                  <c:v> Staking Rewards </c:v>
                </c:pt>
              </c:strCache>
            </c:strRef>
          </c:tx>
          <c:spPr>
            <a:ln w="22225" cap="rnd" cmpd="sng" algn="ctr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'Tokeneconomics Structure'!$D$47:$BK$47</c:f>
              <c:numCache>
                <c:formatCode>_(* #,##0_);_(* \(#,##0\);_(* "-"??_);_(@_)</c:formatCode>
                <c:ptCount val="60"/>
                <c:pt idx="0">
                  <c:v>1041667</c:v>
                </c:pt>
                <c:pt idx="1">
                  <c:v>2083333</c:v>
                </c:pt>
                <c:pt idx="2">
                  <c:v>3125000</c:v>
                </c:pt>
                <c:pt idx="3">
                  <c:v>4166667</c:v>
                </c:pt>
                <c:pt idx="4">
                  <c:v>5208333</c:v>
                </c:pt>
                <c:pt idx="5">
                  <c:v>6250000</c:v>
                </c:pt>
                <c:pt idx="6">
                  <c:v>7291667</c:v>
                </c:pt>
                <c:pt idx="7">
                  <c:v>8333333</c:v>
                </c:pt>
                <c:pt idx="8">
                  <c:v>9375000</c:v>
                </c:pt>
                <c:pt idx="9">
                  <c:v>10416667</c:v>
                </c:pt>
                <c:pt idx="10">
                  <c:v>11458333</c:v>
                </c:pt>
                <c:pt idx="11">
                  <c:v>12500000</c:v>
                </c:pt>
                <c:pt idx="12">
                  <c:v>13541667</c:v>
                </c:pt>
                <c:pt idx="13">
                  <c:v>14583333</c:v>
                </c:pt>
                <c:pt idx="14">
                  <c:v>15625000</c:v>
                </c:pt>
                <c:pt idx="15">
                  <c:v>16666667</c:v>
                </c:pt>
                <c:pt idx="16">
                  <c:v>17708333</c:v>
                </c:pt>
                <c:pt idx="17">
                  <c:v>18750000</c:v>
                </c:pt>
                <c:pt idx="18">
                  <c:v>19791667</c:v>
                </c:pt>
                <c:pt idx="19">
                  <c:v>20833333</c:v>
                </c:pt>
                <c:pt idx="20">
                  <c:v>21875000</c:v>
                </c:pt>
                <c:pt idx="21">
                  <c:v>22916667</c:v>
                </c:pt>
                <c:pt idx="22">
                  <c:v>23958333</c:v>
                </c:pt>
                <c:pt idx="23">
                  <c:v>25000000</c:v>
                </c:pt>
                <c:pt idx="24">
                  <c:v>26041667</c:v>
                </c:pt>
                <c:pt idx="25">
                  <c:v>27083333</c:v>
                </c:pt>
                <c:pt idx="26">
                  <c:v>28125000</c:v>
                </c:pt>
                <c:pt idx="27">
                  <c:v>29166667</c:v>
                </c:pt>
                <c:pt idx="28">
                  <c:v>30208333</c:v>
                </c:pt>
                <c:pt idx="29">
                  <c:v>31250000</c:v>
                </c:pt>
                <c:pt idx="30">
                  <c:v>32291667</c:v>
                </c:pt>
                <c:pt idx="31">
                  <c:v>33333333</c:v>
                </c:pt>
                <c:pt idx="32">
                  <c:v>34375000</c:v>
                </c:pt>
                <c:pt idx="33">
                  <c:v>35416667</c:v>
                </c:pt>
                <c:pt idx="34">
                  <c:v>36458333</c:v>
                </c:pt>
                <c:pt idx="35">
                  <c:v>37500000</c:v>
                </c:pt>
                <c:pt idx="36">
                  <c:v>38541667</c:v>
                </c:pt>
                <c:pt idx="37">
                  <c:v>39583333</c:v>
                </c:pt>
                <c:pt idx="38">
                  <c:v>40625000</c:v>
                </c:pt>
                <c:pt idx="39">
                  <c:v>41666667</c:v>
                </c:pt>
                <c:pt idx="40">
                  <c:v>42708333</c:v>
                </c:pt>
                <c:pt idx="41">
                  <c:v>43750000</c:v>
                </c:pt>
                <c:pt idx="42">
                  <c:v>44791667</c:v>
                </c:pt>
                <c:pt idx="43">
                  <c:v>45833333</c:v>
                </c:pt>
                <c:pt idx="44">
                  <c:v>46875000</c:v>
                </c:pt>
                <c:pt idx="45">
                  <c:v>47916667</c:v>
                </c:pt>
                <c:pt idx="46">
                  <c:v>48958333</c:v>
                </c:pt>
                <c:pt idx="47">
                  <c:v>50000000</c:v>
                </c:pt>
                <c:pt idx="48">
                  <c:v>50000000</c:v>
                </c:pt>
                <c:pt idx="49">
                  <c:v>50000000</c:v>
                </c:pt>
                <c:pt idx="50">
                  <c:v>50000000</c:v>
                </c:pt>
                <c:pt idx="51">
                  <c:v>50000000</c:v>
                </c:pt>
                <c:pt idx="52">
                  <c:v>50000000</c:v>
                </c:pt>
                <c:pt idx="53">
                  <c:v>50000000</c:v>
                </c:pt>
                <c:pt idx="54">
                  <c:v>50000000</c:v>
                </c:pt>
                <c:pt idx="55">
                  <c:v>50000000</c:v>
                </c:pt>
                <c:pt idx="56">
                  <c:v>50000000</c:v>
                </c:pt>
                <c:pt idx="57">
                  <c:v>50000000</c:v>
                </c:pt>
                <c:pt idx="58">
                  <c:v>50000000</c:v>
                </c:pt>
                <c:pt idx="59">
                  <c:v>50000000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4273-4A36-B8CB-2BA2167926E6}"/>
            </c:ext>
          </c:extLst>
        </c:ser>
        <c:ser>
          <c:idx val="6"/>
          <c:order val="6"/>
          <c:tx>
            <c:strRef>
              <c:f>'Tokeneconomics Structure'!$C$48</c:f>
              <c:strCache>
                <c:ptCount val="1"/>
                <c:pt idx="0">
                  <c:v> Charitable Initiatives </c:v>
                </c:pt>
              </c:strCache>
            </c:strRef>
          </c:tx>
          <c:spPr>
            <a:ln w="22225" cap="rnd" cmpd="sng" algn="ctr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'Tokeneconomics Structure'!$D$48:$BK$48</c:f>
              <c:numCache>
                <c:formatCode>_(* #,##0_);_(* \(#,##0\);_(* "-"??_);_(@_)</c:formatCode>
                <c:ptCount val="60"/>
                <c:pt idx="0">
                  <c:v>416667</c:v>
                </c:pt>
                <c:pt idx="1">
                  <c:v>833333</c:v>
                </c:pt>
                <c:pt idx="2">
                  <c:v>1250000</c:v>
                </c:pt>
                <c:pt idx="3">
                  <c:v>1666667</c:v>
                </c:pt>
                <c:pt idx="4">
                  <c:v>2083333</c:v>
                </c:pt>
                <c:pt idx="5">
                  <c:v>2500000</c:v>
                </c:pt>
                <c:pt idx="6">
                  <c:v>2916667</c:v>
                </c:pt>
                <c:pt idx="7">
                  <c:v>3333333</c:v>
                </c:pt>
                <c:pt idx="8">
                  <c:v>3750000</c:v>
                </c:pt>
                <c:pt idx="9">
                  <c:v>4166667</c:v>
                </c:pt>
                <c:pt idx="10">
                  <c:v>4583333</c:v>
                </c:pt>
                <c:pt idx="11">
                  <c:v>5000000</c:v>
                </c:pt>
                <c:pt idx="12">
                  <c:v>5416667</c:v>
                </c:pt>
                <c:pt idx="13">
                  <c:v>5833333</c:v>
                </c:pt>
                <c:pt idx="14">
                  <c:v>6250000</c:v>
                </c:pt>
                <c:pt idx="15">
                  <c:v>6666667</c:v>
                </c:pt>
                <c:pt idx="16">
                  <c:v>7083333</c:v>
                </c:pt>
                <c:pt idx="17">
                  <c:v>7500000</c:v>
                </c:pt>
                <c:pt idx="18">
                  <c:v>7916667</c:v>
                </c:pt>
                <c:pt idx="19">
                  <c:v>8333333</c:v>
                </c:pt>
                <c:pt idx="20">
                  <c:v>8750000</c:v>
                </c:pt>
                <c:pt idx="21">
                  <c:v>9166667</c:v>
                </c:pt>
                <c:pt idx="22">
                  <c:v>9583333</c:v>
                </c:pt>
                <c:pt idx="23">
                  <c:v>10000000</c:v>
                </c:pt>
                <c:pt idx="24">
                  <c:v>10000000</c:v>
                </c:pt>
                <c:pt idx="25">
                  <c:v>10000000</c:v>
                </c:pt>
                <c:pt idx="26">
                  <c:v>10000000</c:v>
                </c:pt>
                <c:pt idx="27">
                  <c:v>10000000</c:v>
                </c:pt>
                <c:pt idx="28">
                  <c:v>10000000</c:v>
                </c:pt>
                <c:pt idx="29">
                  <c:v>10000000</c:v>
                </c:pt>
                <c:pt idx="30">
                  <c:v>10000000</c:v>
                </c:pt>
                <c:pt idx="31">
                  <c:v>10000000</c:v>
                </c:pt>
                <c:pt idx="32">
                  <c:v>10000000</c:v>
                </c:pt>
                <c:pt idx="33">
                  <c:v>10000000</c:v>
                </c:pt>
                <c:pt idx="34">
                  <c:v>10000000</c:v>
                </c:pt>
                <c:pt idx="35">
                  <c:v>10000000</c:v>
                </c:pt>
                <c:pt idx="36">
                  <c:v>10000000</c:v>
                </c:pt>
                <c:pt idx="37">
                  <c:v>10000000</c:v>
                </c:pt>
                <c:pt idx="38">
                  <c:v>10000000</c:v>
                </c:pt>
                <c:pt idx="39">
                  <c:v>10000000</c:v>
                </c:pt>
                <c:pt idx="40">
                  <c:v>10000000</c:v>
                </c:pt>
                <c:pt idx="41">
                  <c:v>10000000</c:v>
                </c:pt>
                <c:pt idx="42">
                  <c:v>10000000</c:v>
                </c:pt>
                <c:pt idx="43">
                  <c:v>10000000</c:v>
                </c:pt>
                <c:pt idx="44">
                  <c:v>10000000</c:v>
                </c:pt>
                <c:pt idx="45">
                  <c:v>10000000</c:v>
                </c:pt>
                <c:pt idx="46">
                  <c:v>10000000</c:v>
                </c:pt>
                <c:pt idx="47">
                  <c:v>10000000</c:v>
                </c:pt>
                <c:pt idx="48">
                  <c:v>10000000</c:v>
                </c:pt>
                <c:pt idx="49">
                  <c:v>10000000</c:v>
                </c:pt>
                <c:pt idx="50">
                  <c:v>10000000</c:v>
                </c:pt>
                <c:pt idx="51">
                  <c:v>10000000</c:v>
                </c:pt>
                <c:pt idx="52">
                  <c:v>10000000</c:v>
                </c:pt>
                <c:pt idx="53">
                  <c:v>10000000</c:v>
                </c:pt>
                <c:pt idx="54">
                  <c:v>10000000</c:v>
                </c:pt>
                <c:pt idx="55">
                  <c:v>10000000</c:v>
                </c:pt>
                <c:pt idx="56">
                  <c:v>10000000</c:v>
                </c:pt>
                <c:pt idx="57">
                  <c:v>10000000</c:v>
                </c:pt>
                <c:pt idx="58">
                  <c:v>10000000</c:v>
                </c:pt>
                <c:pt idx="59">
                  <c:v>10000000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4273-4A36-B8CB-2BA2167926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dk1">
                  <a:lumMod val="35000"/>
                  <a:lumOff val="65000"/>
                  <a:alpha val="33000"/>
                </a:schemeClr>
              </a:solidFill>
              <a:round/>
            </a:ln>
            <a:effectLst/>
          </c:spPr>
        </c:dropLines>
        <c:smooth val="0"/>
        <c:axId val="981201808"/>
        <c:axId val="981205552"/>
      </c:lineChart>
      <c:catAx>
        <c:axId val="98120180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1205552"/>
        <c:crosses val="autoZero"/>
        <c:auto val="1"/>
        <c:lblAlgn val="ctr"/>
        <c:lblOffset val="100"/>
        <c:noMultiLvlLbl val="0"/>
      </c:catAx>
      <c:valAx>
        <c:axId val="981205552"/>
        <c:scaling>
          <c:orientation val="minMax"/>
        </c:scaling>
        <c:delete val="0"/>
        <c:axPos val="l"/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1201808"/>
        <c:crosses val="autoZero"/>
        <c:crossBetween val="between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/>
            </a:gs>
          </a:gsLst>
          <a:lin ang="5400000" scaled="0"/>
        </a:grad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Scenario Analysis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6.6212817734332588E-2"/>
          <c:y val="0.16831518189657368"/>
          <c:w val="0.92481921063490025"/>
          <c:h val="0.68744761429638546"/>
        </c:manualLayout>
      </c:layout>
      <c:lineChart>
        <c:grouping val="standard"/>
        <c:varyColors val="0"/>
        <c:ser>
          <c:idx val="1"/>
          <c:order val="0"/>
          <c:tx>
            <c:strRef>
              <c:f>'Scenario Analysis'!$B$1:$C$1</c:f>
              <c:strCache>
                <c:ptCount val="2"/>
                <c:pt idx="0">
                  <c:v>Best Case Scenario</c:v>
                </c:pt>
              </c:strCache>
            </c:strRef>
          </c:tx>
          <c:spPr>
            <a:ln w="31750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'Scenario Analysis'!$D$19:$H$19</c:f>
              <c:strCache>
                <c:ptCount val="5"/>
                <c:pt idx="0">
                  <c:v> Year 1 </c:v>
                </c:pt>
                <c:pt idx="1">
                  <c:v> Year 2 </c:v>
                </c:pt>
                <c:pt idx="2">
                  <c:v> Year 3 </c:v>
                </c:pt>
                <c:pt idx="3">
                  <c:v> Year 4 </c:v>
                </c:pt>
                <c:pt idx="4">
                  <c:v> Year 5 </c:v>
                </c:pt>
              </c:strCache>
            </c:strRef>
          </c:cat>
          <c:val>
            <c:numRef>
              <c:f>'Scenario Analysis'!$D$12:$H$12</c:f>
              <c:numCache>
                <c:formatCode>_(* #,##0_);_(* \(#,##0\);_(* "-"??_);_(@_)</c:formatCode>
                <c:ptCount val="5"/>
                <c:pt idx="0">
                  <c:v>6169606.740887126</c:v>
                </c:pt>
                <c:pt idx="1">
                  <c:v>42971495.036544845</c:v>
                </c:pt>
                <c:pt idx="2">
                  <c:v>93249727.95120582</c:v>
                </c:pt>
                <c:pt idx="3">
                  <c:v>111262023.23425333</c:v>
                </c:pt>
                <c:pt idx="4">
                  <c:v>131951509.44758715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603-4C73-9CEA-214AD3F7E204}"/>
            </c:ext>
          </c:extLst>
        </c:ser>
        <c:ser>
          <c:idx val="2"/>
          <c:order val="1"/>
          <c:tx>
            <c:v>Base Case</c:v>
          </c:tx>
          <c:spPr>
            <a:ln w="317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'Scenario Analysis'!$D$19:$H$19</c:f>
              <c:strCache>
                <c:ptCount val="5"/>
                <c:pt idx="0">
                  <c:v> Year 1 </c:v>
                </c:pt>
                <c:pt idx="1">
                  <c:v> Year 2 </c:v>
                </c:pt>
                <c:pt idx="2">
                  <c:v> Year 3 </c:v>
                </c:pt>
                <c:pt idx="3">
                  <c:v> Year 4 </c:v>
                </c:pt>
                <c:pt idx="4">
                  <c:v> Year 5 </c:v>
                </c:pt>
              </c:strCache>
            </c:strRef>
          </c:cat>
          <c:val>
            <c:numRef>
              <c:f>PL!$D$57:$H$57</c:f>
              <c:numCache>
                <c:formatCode>_(* #,##0_);_(* \(#,##0\);_(* "-"??_);_(@_)</c:formatCode>
                <c:ptCount val="5"/>
                <c:pt idx="0">
                  <c:v>1867938.5518556335</c:v>
                </c:pt>
                <c:pt idx="1">
                  <c:v>21189133.620219663</c:v>
                </c:pt>
                <c:pt idx="2">
                  <c:v>47475134.579641588</c:v>
                </c:pt>
                <c:pt idx="3">
                  <c:v>56090337.955993563</c:v>
                </c:pt>
                <c:pt idx="4">
                  <c:v>66414920.583383612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603-4C73-9CEA-214AD3F7E204}"/>
            </c:ext>
          </c:extLst>
        </c:ser>
        <c:ser>
          <c:idx val="0"/>
          <c:order val="2"/>
          <c:tx>
            <c:strRef>
              <c:f>'Scenario Analysis'!$B$16</c:f>
              <c:strCache>
                <c:ptCount val="1"/>
                <c:pt idx="0">
                  <c:v>Worst Case Scenario </c:v>
                </c:pt>
              </c:strCache>
            </c:strRef>
          </c:tx>
          <c:spPr>
            <a:ln w="317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'Scenario Analysis'!$D$19:$H$19</c:f>
              <c:strCache>
                <c:ptCount val="5"/>
                <c:pt idx="0">
                  <c:v> Year 1 </c:v>
                </c:pt>
                <c:pt idx="1">
                  <c:v> Year 2 </c:v>
                </c:pt>
                <c:pt idx="2">
                  <c:v> Year 3 </c:v>
                </c:pt>
                <c:pt idx="3">
                  <c:v> Year 4 </c:v>
                </c:pt>
                <c:pt idx="4">
                  <c:v> Year 5 </c:v>
                </c:pt>
              </c:strCache>
            </c:strRef>
          </c:cat>
          <c:val>
            <c:numRef>
              <c:f>'Scenario Analysis'!$D$27:$H$27</c:f>
              <c:numCache>
                <c:formatCode>_(* #,##0_);_(* \(#,##0\);_(* "-"??_);_(@_)</c:formatCode>
                <c:ptCount val="5"/>
                <c:pt idx="0">
                  <c:v>-1160041.8112480436</c:v>
                </c:pt>
                <c:pt idx="1">
                  <c:v>10001339.014004299</c:v>
                </c:pt>
                <c:pt idx="2">
                  <c:v>25438108.497898135</c:v>
                </c:pt>
                <c:pt idx="3">
                  <c:v>28963821.655730553</c:v>
                </c:pt>
                <c:pt idx="4">
                  <c:v>34085792.010871872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603-4C73-9CEA-214AD3F7E204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436223728"/>
        <c:axId val="436219408"/>
      </c:lineChart>
      <c:catAx>
        <c:axId val="43622372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6219408"/>
        <c:crosses val="autoZero"/>
        <c:auto val="1"/>
        <c:lblAlgn val="ctr"/>
        <c:lblOffset val="100"/>
        <c:noMultiLvlLbl val="0"/>
      </c:catAx>
      <c:valAx>
        <c:axId val="436219408"/>
        <c:scaling>
          <c:orientation val="minMax"/>
        </c:scaling>
        <c:delete val="0"/>
        <c:axPos val="l"/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62237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USE</a:t>
            </a:r>
            <a:r>
              <a:rPr lang="en-US" baseline="0"/>
              <a:t> OF FUNDS</a:t>
            </a:r>
            <a:endParaRPr lang="en-US"/>
          </a:p>
        </c:rich>
      </c:tx>
      <c:layout>
        <c:manualLayout>
          <c:xMode val="edge"/>
          <c:yMode val="edge"/>
          <c:x val="2.0381889763779526E-2"/>
          <c:y val="0.8657407407407407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C-EE41-4D12-8D20-ED11FDB4855C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78FD-42D7-BE4C-D2D1EA2F8B8D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4-78FD-42D7-BE4C-D2D1EA2F8B8D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78FD-42D7-BE4C-D2D1EA2F8B8D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D-EE41-4D12-8D20-ED11FDB4855C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A-C714-4F9B-B236-6C18D7B163B8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C-912C-4CA8-819E-C5467AC0BEE9}"/>
              </c:ext>
            </c:extLst>
          </c:dPt>
          <c:dLbls>
            <c:dLbl>
              <c:idx val="0"/>
              <c:layout>
                <c:manualLayout>
                  <c:x val="-1.0028931042710571E-2"/>
                  <c:y val="3.3445035507685288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0"/>
              <c:showBubbleSize val="0"/>
              <c:extLst xmlns:c15="http://schemas.microsoft.com/office/drawing/2012/chart">
                <c:ext xmlns:c15="http://schemas.microsoft.com/office/drawing/2012/chart" uri="{CE6537A1-D6FC-4f65-9D91-7224C49458BB}">
                  <c15:layout>
                    <c:manualLayout>
                      <c:w val="0.23773247496423461"/>
                      <c:h val="0.33605706874189367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C-EE41-4D12-8D20-ED11FDB4855C}"/>
                </c:ext>
              </c:extLst>
            </c:dLbl>
            <c:dLbl>
              <c:idx val="1"/>
              <c:layout>
                <c:manualLayout>
                  <c:x val="7.9645743855881537E-2"/>
                  <c:y val="-0.22627875946944753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3631988329784956"/>
                      <c:h val="0.25690687010427199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7-78FD-42D7-BE4C-D2D1EA2F8B8D}"/>
                </c:ext>
              </c:extLst>
            </c:dLbl>
            <c:dLbl>
              <c:idx val="2"/>
              <c:layout>
                <c:manualLayout>
                  <c:x val="0.30538356000954425"/>
                  <c:y val="-1.6112325424204918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31764520202020202"/>
                      <c:h val="0.19409141583054626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4-78FD-42D7-BE4C-D2D1EA2F8B8D}"/>
                </c:ext>
              </c:extLst>
            </c:dLbl>
            <c:dLbl>
              <c:idx val="3"/>
              <c:layout>
                <c:manualLayout>
                  <c:x val="-3.0795156287282299E-2"/>
                  <c:y val="-1.3753118321510121E-3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4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78FD-42D7-BE4C-D2D1EA2F8B8D}"/>
                </c:ext>
              </c:extLst>
            </c:dLbl>
            <c:dLbl>
              <c:idx val="4"/>
              <c:layout>
                <c:manualLayout>
                  <c:x val="-1.8238487234550228E-2"/>
                  <c:y val="3.978528603656984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5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0"/>
              <c:showBubbleSize val="0"/>
              <c:extLst xmlns:c15="http://schemas.microsoft.com/office/drawing/2012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EE41-4D12-8D20-ED11FDB4855C}"/>
                </c:ext>
              </c:extLst>
            </c:dLbl>
            <c:dLbl>
              <c:idx val="5"/>
              <c:layout>
                <c:manualLayout>
                  <c:x val="-0.14835858585858588"/>
                  <c:y val="3.901895206243032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6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C714-4F9B-B236-6C18D7B163B8}"/>
                </c:ext>
              </c:extLst>
            </c:dLbl>
            <c:dLbl>
              <c:idx val="6"/>
              <c:layout>
                <c:manualLayout>
                  <c:x val="-4.4191794917680743E-2"/>
                  <c:y val="1.6722408026755852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702967171717171"/>
                      <c:h val="0.28885172798216274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C-912C-4CA8-819E-C5467AC0BEE9}"/>
                </c:ext>
              </c:extLst>
            </c:dLbl>
            <c:spPr>
              <a:noFill/>
              <a:ln>
                <a:noFill/>
              </a:ln>
              <a:effectLst/>
            </c:spPr>
            <c:dLblPos val="outEnd"/>
            <c:showLegendKey val="0"/>
            <c:showVal val="0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UoF!$B$6:$B$12</c:f>
              <c:strCache>
                <c:ptCount val="7"/>
                <c:pt idx="0">
                  <c:v>Core Protocol &amp; Smart Contract Engineering</c:v>
                </c:pt>
                <c:pt idx="1">
                  <c:v>Exchange Platform Development</c:v>
                </c:pt>
                <c:pt idx="2">
                  <c:v>Custody Infrastructure &amp; Security Systems</c:v>
                </c:pt>
                <c:pt idx="3">
                  <c:v>Front-End / UX / App</c:v>
                </c:pt>
                <c:pt idx="4">
                  <c:v>Regulatory &amp; Compliance</c:v>
                </c:pt>
                <c:pt idx="5">
                  <c:v>Data / Analytics / Backend</c:v>
                </c:pt>
                <c:pt idx="6">
                  <c:v>IT Infrastructure &amp; Cloud Deployment</c:v>
                </c:pt>
              </c:strCache>
            </c:strRef>
          </c:cat>
          <c:val>
            <c:numRef>
              <c:f>UoF!$D$6:$D$12</c:f>
              <c:numCache>
                <c:formatCode>_(* #,##0_);_(* \(#,##0\);_(* "-"??_);_(@_)</c:formatCode>
                <c:ptCount val="7"/>
                <c:pt idx="0">
                  <c:v>196000</c:v>
                </c:pt>
                <c:pt idx="1">
                  <c:v>270000</c:v>
                </c:pt>
                <c:pt idx="2">
                  <c:v>125000</c:v>
                </c:pt>
                <c:pt idx="3">
                  <c:v>134000</c:v>
                </c:pt>
                <c:pt idx="4">
                  <c:v>125000</c:v>
                </c:pt>
                <c:pt idx="5">
                  <c:v>84000</c:v>
                </c:pt>
                <c:pt idx="6">
                  <c:v>76000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8FD-42D7-BE4C-D2D1EA2F8B8D}"/>
            </c:ext>
          </c:extLst>
        </c:ser>
        <c:dLbls>
          <c:dLblPos val="outEnd"/>
          <c:showLegendKey val="0"/>
          <c:showVal val="0"/>
          <c:showCatName val="1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Current Performance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KPI!$B$12</c:f>
              <c:strCache>
                <c:ptCount val="1"/>
                <c:pt idx="0">
                  <c:v>Avg. Revenue Per User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Lbls>
            <c:delete val="1"/>
          </c:dLbls>
          <c:val>
            <c:numRef>
              <c:f>KPI!$C$12:$G$12</c:f>
              <c:numCache>
                <c:formatCode>_(* #,##0_);_(* \(#,##0\);_(* "-"??_);_(@_)</c:formatCode>
                <c:ptCount val="5"/>
                <c:pt idx="0">
                  <c:v>90457.489925390255</c:v>
                </c:pt>
                <c:pt idx="1">
                  <c:v>169841.61602200617</c:v>
                </c:pt>
                <c:pt idx="2">
                  <c:v>223412.16518229319</c:v>
                </c:pt>
                <c:pt idx="3">
                  <c:v>194199.17535452341</c:v>
                </c:pt>
                <c:pt idx="4">
                  <c:v>180303.7654921361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CC0-436C-9DBB-5F402B7B4FF7}"/>
            </c:ext>
          </c:extLst>
        </c:ser>
        <c:ser>
          <c:idx val="2"/>
          <c:order val="2"/>
          <c:tx>
            <c:strRef>
              <c:f>KPI!$B$14</c:f>
              <c:strCache>
                <c:ptCount val="1"/>
                <c:pt idx="0">
                  <c:v>Contribution Margin 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Lbls>
            <c:delete val="1"/>
          </c:dLbls>
          <c:val>
            <c:numRef>
              <c:f>KPI!$C$14:$G$14</c:f>
              <c:numCache>
                <c:formatCode>_(* #,##0_);_(* \(#,##0\);_(* "-"??_);_(@_)</c:formatCode>
                <c:ptCount val="5"/>
                <c:pt idx="0">
                  <c:v>73296.4855213517</c:v>
                </c:pt>
                <c:pt idx="1">
                  <c:v>109900.52007513514</c:v>
                </c:pt>
                <c:pt idx="2">
                  <c:v>135623.23890661538</c:v>
                </c:pt>
                <c:pt idx="3">
                  <c:v>117568.85939788968</c:v>
                </c:pt>
                <c:pt idx="4">
                  <c:v>108739.68604079475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CC0-436C-9DBB-5F402B7B4FF7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47"/>
        <c:overlap val="-25"/>
        <c:axId val="1539018672"/>
        <c:axId val="1539034512"/>
      </c:barChart>
      <c:lineChart>
        <c:grouping val="standard"/>
        <c:varyColors val="0"/>
        <c:ser>
          <c:idx val="1"/>
          <c:order val="1"/>
          <c:tx>
            <c:strRef>
              <c:f>KPI!$B$13</c:f>
              <c:strCache>
                <c:ptCount val="1"/>
                <c:pt idx="0">
                  <c:v>Avg. VC per User</c:v>
                </c:pt>
              </c:strCache>
            </c:strRef>
          </c:tx>
          <c:spPr>
            <a:ln w="317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6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12700">
                <a:solidFill>
                  <a:schemeClr val="lt2"/>
                </a:solidFill>
                <a:round/>
              </a:ln>
              <a:effectLst/>
            </c:spPr>
          </c:marker>
          <c:dLbls>
            <c:delete val="1"/>
          </c:dLbls>
          <c:val>
            <c:numRef>
              <c:f>KPI!$C$13:$G$13</c:f>
              <c:numCache>
                <c:formatCode>_(* #,##0_);_(* \(#,##0\);_(* "-"??_);_(@_)</c:formatCode>
                <c:ptCount val="5"/>
                <c:pt idx="0">
                  <c:v>17161.004404038555</c:v>
                </c:pt>
                <c:pt idx="1">
                  <c:v>59941.095946871028</c:v>
                </c:pt>
                <c:pt idx="2">
                  <c:v>87788.926275677804</c:v>
                </c:pt>
                <c:pt idx="3">
                  <c:v>76630.315956633727</c:v>
                </c:pt>
                <c:pt idx="4">
                  <c:v>71564.079451341342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CC0-436C-9DBB-5F402B7B4FF7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539042672"/>
        <c:axId val="1539022512"/>
      </c:lineChart>
      <c:catAx>
        <c:axId val="153901867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9034512"/>
        <c:crosses val="autoZero"/>
        <c:auto val="1"/>
        <c:lblAlgn val="ctr"/>
        <c:lblOffset val="100"/>
        <c:noMultiLvlLbl val="0"/>
      </c:catAx>
      <c:valAx>
        <c:axId val="15390345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9018672"/>
        <c:crosses val="autoZero"/>
        <c:crossBetween val="between"/>
      </c:valAx>
      <c:valAx>
        <c:axId val="1539022512"/>
        <c:scaling>
          <c:orientation val="minMax"/>
        </c:scaling>
        <c:delete val="0"/>
        <c:axPos val="r"/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9042672"/>
        <c:crosses val="max"/>
        <c:crossBetween val="between"/>
      </c:valAx>
      <c:catAx>
        <c:axId val="1539042672"/>
        <c:scaling>
          <c:orientation val="minMax"/>
        </c:scaling>
        <c:delete val="1"/>
        <c:axPos val="b"/>
        <c:majorTickMark val="none"/>
        <c:minorTickMark val="none"/>
        <c:tickLblPos val="nextTo"/>
        <c:crossAx val="1539022512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Break Even Analysis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'Break Even Analysis'!$F$14</c:f>
              <c:strCache>
                <c:ptCount val="1"/>
                <c:pt idx="0">
                  <c:v>Net Profit 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'Break Even Analysis'!$A$15:$A$27</c:f>
              <c:numCache>
                <c:formatCode>#,##0</c:formatCode>
                <c:ptCount val="13"/>
                <c:pt idx="0">
                  <c:v>0</c:v>
                </c:pt>
                <c:pt idx="1">
                  <c:v>0.25</c:v>
                </c:pt>
                <c:pt idx="2">
                  <c:v>0.5</c:v>
                </c:pt>
                <c:pt idx="3">
                  <c:v>0.75</c:v>
                </c:pt>
                <c:pt idx="4">
                  <c:v>1</c:v>
                </c:pt>
                <c:pt idx="5">
                  <c:v>1.25</c:v>
                </c:pt>
                <c:pt idx="6">
                  <c:v>1.5</c:v>
                </c:pt>
                <c:pt idx="7">
                  <c:v>1.75</c:v>
                </c:pt>
                <c:pt idx="8">
                  <c:v>2</c:v>
                </c:pt>
                <c:pt idx="9">
                  <c:v>2.25</c:v>
                </c:pt>
                <c:pt idx="10">
                  <c:v>2.5</c:v>
                </c:pt>
                <c:pt idx="11">
                  <c:v>2.75</c:v>
                </c:pt>
                <c:pt idx="12">
                  <c:v>3</c:v>
                </c:pt>
              </c:numCache>
            </c:numRef>
          </c:cat>
          <c:val>
            <c:numRef>
              <c:f>'Break Even Analysis'!$F$15:$F$27</c:f>
              <c:numCache>
                <c:formatCode>#,##0_);[Red]\(#,##0\)</c:formatCode>
                <c:ptCount val="13"/>
                <c:pt idx="0">
                  <c:v>-4800000</c:v>
                </c:pt>
                <c:pt idx="1">
                  <c:v>-3513976.373549453</c:v>
                </c:pt>
                <c:pt idx="2">
                  <c:v>-2227952.7470989046</c:v>
                </c:pt>
                <c:pt idx="3">
                  <c:v>-941929.12064835615</c:v>
                </c:pt>
                <c:pt idx="4">
                  <c:v>344094.50580219086</c:v>
                </c:pt>
                <c:pt idx="5">
                  <c:v>1630118.1322527379</c:v>
                </c:pt>
                <c:pt idx="6">
                  <c:v>2916141.7587032877</c:v>
                </c:pt>
                <c:pt idx="7">
                  <c:v>4202165.3851538338</c:v>
                </c:pt>
                <c:pt idx="8">
                  <c:v>5488189.0116043817</c:v>
                </c:pt>
                <c:pt idx="9">
                  <c:v>6774212.6380549297</c:v>
                </c:pt>
                <c:pt idx="10">
                  <c:v>8060236.2645054758</c:v>
                </c:pt>
                <c:pt idx="11">
                  <c:v>9346259.8909560237</c:v>
                </c:pt>
                <c:pt idx="12">
                  <c:v>10632283.517406574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67B-437B-B4ED-BADAD22395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8072960"/>
        <c:axId val="108074880"/>
      </c:lineChart>
      <c:catAx>
        <c:axId val="10807296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Net Units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" sourceLinked="0"/>
        <c:majorTickMark val="none"/>
        <c:minorTickMark val="none"/>
        <c:tickLblPos val="low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074880"/>
        <c:crosses val="autoZero"/>
        <c:auto val="1"/>
        <c:lblAlgn val="ctr"/>
        <c:lblOffset val="100"/>
        <c:noMultiLvlLbl val="0"/>
      </c:catAx>
      <c:valAx>
        <c:axId val="108074880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Cost-Volume-Profit</a:t>
                </a:r>
              </a:p>
            </c:rich>
          </c:tx>
          <c:layout>
            <c:manualLayout>
              <c:xMode val="edge"/>
              <c:yMode val="edge"/>
              <c:x val="8.5470085470085496E-3"/>
              <c:y val="0.2890258125629033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_);[Red]\(#,##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07296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solidFill>
            <a:schemeClr val="tx1"/>
          </a:solidFill>
        </a:defRPr>
      </a:pPr>
      <a:endParaRPr lang="en-US"/>
    </a:p>
  </c:txPr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 dir="row">_xlchart.v1.1</cx:f>
      </cx:numDim>
    </cx:data>
  </cx:chartData>
  <cx:chart>
    <cx:title pos="t" align="ctr" overlay="0">
      <cx:tx>
        <cx:txData>
          <cx:v>Monthly Burn 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1" i="0" u="none" strike="noStrike" baseline="0">
              <a:solidFill>
                <a:schemeClr val="tx1"/>
              </a:solidFill>
              <a:latin typeface="Aptos Narrow" panose="02110004020202020204"/>
            </a:rPr>
            <a:t>Monthly Burn </a:t>
          </a:r>
        </a:p>
      </cx:txPr>
    </cx:title>
    <cx:plotArea>
      <cx:plotAreaRegion>
        <cx:series layoutId="waterfall" uniqueId="{ADEE63EE-B9FA-4D4F-A674-A8A1BB477FD7}">
          <cx:tx>
            <cx:txData>
              <cx:f>_xlchart.v1.0</cx:f>
              <cx:v>Annually Gross Burn</cx:v>
            </cx:txData>
          </cx:tx>
          <cx:dataLabels>
            <cx:visibility seriesName="0" categoryName="0" value="1"/>
          </cx:dataLabels>
          <cx:dataId val="0"/>
          <cx:layoutPr>
            <cx:subtotals/>
          </cx:layoutPr>
        </cx:series>
      </cx:plotAreaRegion>
      <cx:axis id="0">
        <cx:catScaling gapWidth="0.5"/>
        <cx:majorGridlines/>
        <cx:tickLabels/>
      </cx:axis>
      <cx:axis id="1">
        <cx:valScaling/>
        <cx:tickLabels/>
      </cx:axis>
    </cx:plotArea>
  </cx:chart>
  <cx:spPr>
    <a:ln w="15875">
      <a:solidFill>
        <a:schemeClr val="tx1"/>
      </a:solidFill>
    </a:ln>
  </cx:spPr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 dir="row">_xlchart.v1.3</cx:f>
      </cx:numDim>
    </cx:data>
  </cx:chartData>
  <cx:chart>
    <cx:title pos="t" align="ctr" overlay="0">
      <cx:tx>
        <cx:txData>
          <cx:v>Runway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1" i="0" u="none" strike="noStrike" baseline="0">
              <a:solidFill>
                <a:schemeClr val="tx1"/>
              </a:solidFill>
              <a:latin typeface="Aptos Narrow" panose="02110004020202020204"/>
            </a:rPr>
            <a:t>Runway</a:t>
          </a:r>
        </a:p>
      </cx:txPr>
    </cx:title>
    <cx:plotArea>
      <cx:plotAreaRegion>
        <cx:series layoutId="waterfall" uniqueId="{910AEAC2-D2E2-4C46-8399-77B80DE13D94}">
          <cx:tx>
            <cx:txData>
              <cx:f>_xlchart.v1.2</cx:f>
              <cx:v>Runway</cx:v>
            </cx:txData>
          </cx:tx>
          <cx:dataId val="0"/>
          <cx:layoutPr>
            <cx:subtotals/>
          </cx:layoutPr>
        </cx:series>
      </cx:plotAreaRegion>
      <cx:axis id="0">
        <cx:catScaling gapWidth="0.5"/>
        <cx:majorGridlines/>
        <cx:tickLabels/>
      </cx:axis>
      <cx:axis id="1">
        <cx:valScaling/>
        <cx:tickLabels/>
      </cx:axis>
    </cx:plotArea>
  </cx:chart>
  <cx:spPr>
    <a:ln w="12700">
      <a:solidFill>
        <a:schemeClr val="tx1"/>
      </a:solidFill>
    </a:ln>
  </cx:spPr>
</cx:chartSpace>
</file>

<file path=xl/charts/chartEx3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 dir="row">_xlchart.v1.7</cx:f>
      </cx:numDim>
    </cx:data>
  </cx:chartData>
  <cx:chart>
    <cx:title pos="t" align="ctr" overlay="0">
      <cx:tx>
        <cx:txData>
          <cx:v>Monthly Burn 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1" i="0" u="none" strike="noStrike" baseline="0">
              <a:solidFill>
                <a:schemeClr val="tx1"/>
              </a:solidFill>
              <a:latin typeface="Aptos Narrow" panose="02110004020202020204"/>
            </a:rPr>
            <a:t>Monthly Burn </a:t>
          </a:r>
        </a:p>
      </cx:txPr>
    </cx:title>
    <cx:plotArea>
      <cx:plotAreaRegion>
        <cx:series layoutId="waterfall" uniqueId="{ADEE63EE-B9FA-4D4F-A674-A8A1BB477FD7}">
          <cx:tx>
            <cx:txData>
              <cx:f>_xlchart.v1.6</cx:f>
              <cx:v>Annually Gross Burn</cx:v>
            </cx:txData>
          </cx:tx>
          <cx:dataLabels>
            <cx:visibility seriesName="0" categoryName="0" value="1"/>
          </cx:dataLabels>
          <cx:dataId val="0"/>
          <cx:layoutPr>
            <cx:subtotals/>
          </cx:layoutPr>
        </cx:series>
      </cx:plotAreaRegion>
      <cx:axis id="0">
        <cx:catScaling gapWidth="0.5"/>
        <cx:majorGridlines/>
        <cx:tickLabels/>
      </cx:axis>
      <cx:axis id="1">
        <cx:valScaling/>
        <cx:tickLabels/>
      </cx:axis>
    </cx:plotArea>
  </cx:chart>
  <cx:spPr>
    <a:ln w="15875">
      <a:solidFill>
        <a:schemeClr val="tx1"/>
      </a:solidFill>
    </a:ln>
  </cx:spPr>
</cx:chartSpace>
</file>

<file path=xl/charts/chartEx4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 dir="row">_xlchart.v1.5</cx:f>
      </cx:numDim>
    </cx:data>
  </cx:chartData>
  <cx:chart>
    <cx:title pos="t" align="ctr" overlay="0">
      <cx:tx>
        <cx:txData>
          <cx:v>Runway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1" i="0" u="none" strike="noStrike" baseline="0">
              <a:solidFill>
                <a:schemeClr val="tx1"/>
              </a:solidFill>
              <a:latin typeface="Aptos Narrow" panose="02110004020202020204"/>
            </a:rPr>
            <a:t>Runway</a:t>
          </a:r>
        </a:p>
      </cx:txPr>
    </cx:title>
    <cx:plotArea>
      <cx:plotAreaRegion>
        <cx:series layoutId="waterfall" uniqueId="{910AEAC2-D2E2-4C46-8399-77B80DE13D94}">
          <cx:tx>
            <cx:txData>
              <cx:f>_xlchart.v1.4</cx:f>
              <cx:v>Runway</cx:v>
            </cx:txData>
          </cx:tx>
          <cx:dataId val="0"/>
          <cx:layoutPr>
            <cx:subtotals/>
          </cx:layoutPr>
        </cx:series>
      </cx:plotAreaRegion>
      <cx:axis id="0">
        <cx:catScaling gapWidth="0.5"/>
        <cx:majorGridlines/>
        <cx:tickLabels/>
      </cx:axis>
      <cx:axis id="1">
        <cx:valScaling/>
        <cx:tickLabels/>
      </cx:axis>
    </cx:plotArea>
  </cx:chart>
  <cx:spPr>
    <a:ln w="12700">
      <a:solidFill>
        <a:schemeClr val="tx1"/>
      </a:solidFill>
    </a:ln>
  </cx:spPr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withinLinear" id="16">
  <a:schemeClr val="accent3"/>
</cs:colorStyle>
</file>

<file path=xl/charts/colors3.xml><?xml version="1.0" encoding="utf-8"?>
<cs:colorStyle xmlns:cs="http://schemas.microsoft.com/office/drawing/2012/chartStyle" xmlns:a="http://schemas.openxmlformats.org/drawingml/2006/main" meth="withinLinear" id="16">
  <a:schemeClr val="accent3"/>
</cs:colorStyle>
</file>

<file path=xl/charts/colors4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withinLinear" id="16">
  <a:schemeClr val="accent3"/>
</cs:colorStyle>
</file>

<file path=xl/charts/colors11.xml><?xml version="1.0" encoding="utf-8"?>
<cs:colorStyle xmlns:cs="http://schemas.microsoft.com/office/drawing/2012/chartStyle" xmlns:a="http://schemas.openxmlformats.org/drawingml/2006/main" meth="withinLinear" id="16">
  <a:schemeClr val="accent3"/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40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40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325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158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5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75000"/>
            <a:lumOff val="2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75000"/>
            <a:lumOff val="2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75000"/>
            <a:lumOff val="2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302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21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50000"/>
          <a:lumOff val="50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5400000" scaled="0"/>
      </a:gra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5400000" scaled="0"/>
      </a:gra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5400000" scaled="0"/>
      </a:gradFill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tx1">
                <a:lumMod val="5000"/>
                <a:lumOff val="95000"/>
              </a:schemeClr>
            </a:gs>
            <a:gs pos="0">
              <a:schemeClr val="tx1">
                <a:lumMod val="25000"/>
                <a:lumOff val="7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tx1">
                <a:lumMod val="5000"/>
                <a:lumOff val="95000"/>
              </a:schemeClr>
            </a:gs>
            <a:gs pos="0">
              <a:schemeClr val="tx1">
                <a:lumMod val="25000"/>
                <a:lumOff val="7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  <a:headEnd type="none" w="sm" len="sm"/>
        <a:tailEnd type="none" w="sm" len="sm"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800" b="1" kern="1200" cap="all" spc="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9.xml><?xml version="1.0" encoding="utf-8"?>
<cs:chartStyle xmlns:cs="http://schemas.microsoft.com/office/drawing/2012/chartStyle" xmlns:a="http://schemas.openxmlformats.org/drawingml/2006/main" id="21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587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 cap="none" spc="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50000"/>
          <a:lumOff val="50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>
            <a:alpha val="70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 baseline="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1600" b="0" i="0" kern="1200" cap="none" spc="5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587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10.xml><?xml version="1.0" encoding="utf-8"?>
<cs:chartStyle xmlns:cs="http://schemas.microsoft.com/office/drawing/2012/chartStyle" xmlns:a="http://schemas.openxmlformats.org/drawingml/2006/main" id="40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1.xml><?xml version="1.0" encoding="utf-8"?>
<cs:chartStyle xmlns:cs="http://schemas.microsoft.com/office/drawing/2012/chartStyle" xmlns:a="http://schemas.openxmlformats.org/drawingml/2006/main" id="40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2.xml><?xml version="1.0" encoding="utf-8"?>
<cs:chartStyle xmlns:cs="http://schemas.microsoft.com/office/drawing/2012/chartStyle" xmlns:a="http://schemas.openxmlformats.org/drawingml/2006/main" id="25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cs:styleClr val="auto"/>
    </cs:fontRef>
    <cs:defRPr sz="1000" b="1" i="0" u="none" strike="noStrike" kern="1200" spc="0" baseline="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635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10000"/>
          </a:prstClr>
        </a:outerShdw>
      </a:effectLst>
      <a:scene3d>
        <a:camera prst="orthographicFront"/>
        <a:lightRig rig="threePt" dir="t"/>
      </a:scene3d>
      <a:sp3d>
        <a:bevelT w="127000" h="127000"/>
        <a:bevelB w="127000" h="127000"/>
      </a:sp3d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5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cs:styleClr val="auto"/>
    </cs:fontRef>
    <cs:defRPr sz="1000" b="1" i="0" u="none" strike="noStrike" kern="1200" spc="0" baseline="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635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10000"/>
          </a:prstClr>
        </a:outerShdw>
      </a:effectLst>
      <a:scene3d>
        <a:camera prst="orthographicFront"/>
        <a:lightRig rig="threePt" dir="t"/>
      </a:scene3d>
      <a:sp3d>
        <a:bevelT w="127000" h="127000"/>
        <a:bevelB w="127000" h="127000"/>
      </a:sp3d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30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b="0" kern="1200" spc="20" baseline="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 cmpd="sng" algn="ctr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  <a:alpha val="33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dk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/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15.xml><?xml version="1.0" encoding="utf-8"?>
<cs:chartStyle xmlns:cs="http://schemas.microsoft.com/office/drawing/2012/chartStyle" xmlns:a="http://schemas.openxmlformats.org/drawingml/2006/main" id="231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16.xml><?xml version="1.0" encoding="utf-8"?>
<cs:chartStyle xmlns:cs="http://schemas.microsoft.com/office/drawing/2012/chartStyle" xmlns:a="http://schemas.openxmlformats.org/drawingml/2006/main" id="25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cs:styleClr val="auto"/>
    </cs:fontRef>
    <cs:defRPr sz="1000" b="1" i="0" u="none" strike="noStrike" kern="1200" spc="0" baseline="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635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10000"/>
          </a:prstClr>
        </a:outerShdw>
      </a:effectLst>
      <a:scene3d>
        <a:camera prst="orthographicFront"/>
        <a:lightRig rig="threePt" dir="t"/>
      </a:scene3d>
      <a:sp3d>
        <a:bevelT w="127000" h="127000"/>
        <a:bevelB w="127000" h="127000"/>
      </a:sp3d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326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dk1">
            <a:lumMod val="75000"/>
            <a:lumOff val="2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dk1">
            <a:lumMod val="75000"/>
            <a:lumOff val="25000"/>
          </a:schemeClr>
        </a:solidFill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1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microsoft.com/office/2014/relationships/chartEx" Target="../charts/chartEx1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3.xml"/><Relationship Id="rId4" Type="http://schemas.microsoft.com/office/2014/relationships/chartEx" Target="../charts/chartEx2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chart" Target="../charts/chart7.xml"/><Relationship Id="rId13" Type="http://schemas.openxmlformats.org/officeDocument/2006/relationships/chart" Target="../charts/chart10.xml"/><Relationship Id="rId3" Type="http://schemas.openxmlformats.org/officeDocument/2006/relationships/chart" Target="../charts/chart6.xml"/><Relationship Id="rId7" Type="http://schemas.openxmlformats.org/officeDocument/2006/relationships/hyperlink" Target="#CF!A1"/><Relationship Id="rId12" Type="http://schemas.openxmlformats.org/officeDocument/2006/relationships/chart" Target="../charts/chart9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Relationship Id="rId6" Type="http://schemas.openxmlformats.org/officeDocument/2006/relationships/hyperlink" Target="#BS!A1"/><Relationship Id="rId11" Type="http://schemas.microsoft.com/office/2014/relationships/chartEx" Target="../charts/chartEx4.xml"/><Relationship Id="rId5" Type="http://schemas.openxmlformats.org/officeDocument/2006/relationships/hyperlink" Target="#'Revenue Inputs'!A1"/><Relationship Id="rId10" Type="http://schemas.microsoft.com/office/2014/relationships/chartEx" Target="../charts/chartEx3.xml"/><Relationship Id="rId4" Type="http://schemas.openxmlformats.org/officeDocument/2006/relationships/hyperlink" Target="#PL!A1"/><Relationship Id="rId9" Type="http://schemas.openxmlformats.org/officeDocument/2006/relationships/chart" Target="../charts/chart8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2.xml"/><Relationship Id="rId1" Type="http://schemas.openxmlformats.org/officeDocument/2006/relationships/chart" Target="../charts/chart11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4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5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12</xdr:col>
      <xdr:colOff>137338</xdr:colOff>
      <xdr:row>35</xdr:row>
      <xdr:rowOff>140778</xdr:rowOff>
    </xdr:from>
    <xdr:to>
      <xdr:col>20</xdr:col>
      <xdr:colOff>1746911</xdr:colOff>
      <xdr:row>56</xdr:row>
      <xdr:rowOff>6011</xdr:rowOff>
    </xdr:to>
    <xdr:graphicFrame macro="">
      <xdr:nvGraphicFramePr>
        <xdr:cNvPr id="2" name="Chart 5">
          <a:extLst>
            <a:ext uri="{FF2B5EF4-FFF2-40B4-BE49-F238E27FC236}">
              <a16:creationId xmlns:a16="http://schemas.microsoft.com/office/drawing/2014/main" id="{002B01E0-29CE-4D01-A9CD-99E1DB9EA8D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605120</xdr:colOff>
      <xdr:row>41</xdr:row>
      <xdr:rowOff>229720</xdr:rowOff>
    </xdr:from>
    <xdr:to>
      <xdr:col>6</xdr:col>
      <xdr:colOff>916599</xdr:colOff>
      <xdr:row>78</xdr:row>
      <xdr:rowOff>35114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9A5FCDC4-5D7E-4B79-B621-78757ABEEE8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20</xdr:col>
      <xdr:colOff>0</xdr:colOff>
      <xdr:row>14</xdr:row>
      <xdr:rowOff>99990</xdr:rowOff>
    </xdr:from>
    <xdr:to>
      <xdr:col>29</xdr:col>
      <xdr:colOff>402683</xdr:colOff>
      <xdr:row>23</xdr:row>
      <xdr:rowOff>76178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6" name="Chart 5">
              <a:extLst>
                <a:ext uri="{FF2B5EF4-FFF2-40B4-BE49-F238E27FC236}">
                  <a16:creationId xmlns:a16="http://schemas.microsoft.com/office/drawing/2014/main" id="{F3F312BB-990A-46FA-B217-371442293F85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3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1697950" y="3173390"/>
              <a:ext cx="9768933" cy="168433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20</xdr:col>
      <xdr:colOff>11906</xdr:colOff>
      <xdr:row>24</xdr:row>
      <xdr:rowOff>18451</xdr:rowOff>
    </xdr:from>
    <xdr:to>
      <xdr:col>29</xdr:col>
      <xdr:colOff>402682</xdr:colOff>
      <xdr:row>34</xdr:row>
      <xdr:rowOff>170366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7" name="Chart 6">
              <a:extLst>
                <a:ext uri="{FF2B5EF4-FFF2-40B4-BE49-F238E27FC236}">
                  <a16:creationId xmlns:a16="http://schemas.microsoft.com/office/drawing/2014/main" id="{8F606FB6-C326-459D-A1CA-A26421C7FD7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4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1709856" y="4990501"/>
              <a:ext cx="9757026" cy="205691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12</xdr:col>
      <xdr:colOff>665975</xdr:colOff>
      <xdr:row>23</xdr:row>
      <xdr:rowOff>92927</xdr:rowOff>
    </xdr:from>
    <xdr:to>
      <xdr:col>18</xdr:col>
      <xdr:colOff>1022194</xdr:colOff>
      <xdr:row>35</xdr:row>
      <xdr:rowOff>61952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A2880B41-316A-43EA-9691-E5A1B77016D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28575</xdr:colOff>
      <xdr:row>0</xdr:row>
      <xdr:rowOff>1</xdr:rowOff>
    </xdr:from>
    <xdr:to>
      <xdr:col>32</xdr:col>
      <xdr:colOff>733777</xdr:colOff>
      <xdr:row>5</xdr:row>
      <xdr:rowOff>0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43949C3D-AD86-440B-91B4-FD61800C875C}"/>
            </a:ext>
          </a:extLst>
        </xdr:cNvPr>
        <xdr:cNvSpPr/>
      </xdr:nvSpPr>
      <xdr:spPr>
        <a:xfrm>
          <a:off x="28575" y="1"/>
          <a:ext cx="22625402" cy="920749"/>
        </a:xfrm>
        <a:prstGeom prst="roundRect">
          <a:avLst/>
        </a:prstGeom>
        <a:solidFill>
          <a:schemeClr val="accent1"/>
        </a:solidFill>
      </xdr:spPr>
      <xdr:style>
        <a:lnRef idx="2">
          <a:schemeClr val="accent5">
            <a:shade val="15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400" u="sng"/>
            <a:t>DASHBOARD  </a:t>
          </a:r>
          <a:r>
            <a:rPr lang="en-US" sz="2400" u="sng" baseline="0"/>
            <a:t> </a:t>
          </a:r>
          <a:endParaRPr lang="en-US" sz="2400" u="sng"/>
        </a:p>
      </xdr:txBody>
    </xdr:sp>
    <xdr:clientData/>
  </xdr:twoCellAnchor>
  <xdr:twoCellAnchor>
    <xdr:from>
      <xdr:col>8</xdr:col>
      <xdr:colOff>104242</xdr:colOff>
      <xdr:row>9</xdr:row>
      <xdr:rowOff>1450</xdr:rowOff>
    </xdr:from>
    <xdr:to>
      <xdr:col>15</xdr:col>
      <xdr:colOff>505709</xdr:colOff>
      <xdr:row>11</xdr:row>
      <xdr:rowOff>94569</xdr:rowOff>
    </xdr:to>
    <xdr:grpSp>
      <xdr:nvGrpSpPr>
        <xdr:cNvPr id="3" name="Group 2">
          <a:extLst>
            <a:ext uri="{FF2B5EF4-FFF2-40B4-BE49-F238E27FC236}">
              <a16:creationId xmlns:a16="http://schemas.microsoft.com/office/drawing/2014/main" id="{87193CAB-4E76-4C79-BE8E-F5CEC3215BBC}"/>
            </a:ext>
          </a:extLst>
        </xdr:cNvPr>
        <xdr:cNvGrpSpPr/>
      </xdr:nvGrpSpPr>
      <xdr:grpSpPr>
        <a:xfrm>
          <a:off x="5567638" y="1774658"/>
          <a:ext cx="5181939" cy="524439"/>
          <a:chOff x="161924" y="819150"/>
          <a:chExt cx="4195897" cy="469360"/>
        </a:xfrm>
      </xdr:grpSpPr>
      <xdr:sp macro="" textlink="">
        <xdr:nvSpPr>
          <xdr:cNvPr id="4" name="TextBox 3">
            <a:extLst>
              <a:ext uri="{FF2B5EF4-FFF2-40B4-BE49-F238E27FC236}">
                <a16:creationId xmlns:a16="http://schemas.microsoft.com/office/drawing/2014/main" id="{2E64BB3A-2D03-C288-7A7A-019453451B6D}"/>
              </a:ext>
            </a:extLst>
          </xdr:cNvPr>
          <xdr:cNvSpPr txBox="1"/>
        </xdr:nvSpPr>
        <xdr:spPr>
          <a:xfrm>
            <a:off x="161924" y="819150"/>
            <a:ext cx="2706010" cy="457200"/>
          </a:xfrm>
          <a:prstGeom prst="rect">
            <a:avLst/>
          </a:prstGeom>
          <a:solidFill>
            <a:schemeClr val="accent1"/>
          </a:solidFill>
          <a:ln>
            <a:noFill/>
          </a:ln>
        </xdr:spPr>
        <xdr:style>
          <a:lnRef idx="1">
            <a:schemeClr val="accent3"/>
          </a:lnRef>
          <a:fillRef idx="3">
            <a:schemeClr val="accent3"/>
          </a:fillRef>
          <a:effectRef idx="2">
            <a:schemeClr val="accent3"/>
          </a:effectRef>
          <a:fontRef idx="minor">
            <a:schemeClr val="lt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sz="2000"/>
              <a:t>Equity</a:t>
            </a:r>
            <a:r>
              <a:rPr lang="en-US" sz="2000" baseline="0"/>
              <a:t> Contribution</a:t>
            </a:r>
            <a:endParaRPr lang="en-US" sz="2000"/>
          </a:p>
        </xdr:txBody>
      </xdr:sp>
      <xdr:sp macro="" textlink="'At a Glance'!$K$44">
        <xdr:nvSpPr>
          <xdr:cNvPr id="5" name="TextBox 4">
            <a:extLst>
              <a:ext uri="{FF2B5EF4-FFF2-40B4-BE49-F238E27FC236}">
                <a16:creationId xmlns:a16="http://schemas.microsoft.com/office/drawing/2014/main" id="{063EDC2A-DC05-8ED2-C641-719CE591FA3D}"/>
              </a:ext>
            </a:extLst>
          </xdr:cNvPr>
          <xdr:cNvSpPr txBox="1"/>
        </xdr:nvSpPr>
        <xdr:spPr>
          <a:xfrm>
            <a:off x="2986221" y="831310"/>
            <a:ext cx="1371600" cy="457200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fld id="{A3F7BEB7-D816-480F-B7F3-53846D197CC4}" type="TxLink">
              <a:rPr lang="en-US" sz="1400" b="1" i="0" u="none" strike="noStrike">
                <a:solidFill>
                  <a:schemeClr val="tx1"/>
                </a:solidFill>
                <a:latin typeface="Calibri"/>
                <a:cs typeface="Calibri"/>
              </a:rPr>
              <a:pPr algn="ctr"/>
              <a:t> 1,400,000 </a:t>
            </a:fld>
            <a:endParaRPr lang="en-US" sz="123400" b="1" i="0" u="none" strike="noStrike">
              <a:solidFill>
                <a:schemeClr val="tx1"/>
              </a:solidFill>
              <a:latin typeface="Calibri"/>
              <a:cs typeface="Calibri"/>
            </a:endParaRPr>
          </a:p>
        </xdr:txBody>
      </xdr:sp>
    </xdr:grpSp>
    <xdr:clientData/>
  </xdr:twoCellAnchor>
  <xdr:twoCellAnchor>
    <xdr:from>
      <xdr:col>8</xdr:col>
      <xdr:colOff>126014</xdr:colOff>
      <xdr:row>16</xdr:row>
      <xdr:rowOff>31387</xdr:rowOff>
    </xdr:from>
    <xdr:to>
      <xdr:col>13</xdr:col>
      <xdr:colOff>28222</xdr:colOff>
      <xdr:row>18</xdr:row>
      <xdr:rowOff>108935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1617874D-C5E2-451C-AD5A-F544BD83BCF8}"/>
            </a:ext>
          </a:extLst>
        </xdr:cNvPr>
        <xdr:cNvSpPr txBox="1"/>
      </xdr:nvSpPr>
      <xdr:spPr>
        <a:xfrm>
          <a:off x="5612414" y="3193687"/>
          <a:ext cx="3331208" cy="445848"/>
        </a:xfrm>
        <a:prstGeom prst="rect">
          <a:avLst/>
        </a:prstGeom>
        <a:solidFill>
          <a:schemeClr val="accent1"/>
        </a:solidFill>
        <a:ln>
          <a:noFill/>
        </a:ln>
      </xdr:spPr>
      <xdr:style>
        <a:lnRef idx="1">
          <a:schemeClr val="accent3"/>
        </a:lnRef>
        <a:fillRef idx="3">
          <a:schemeClr val="accent3"/>
        </a:fillRef>
        <a:effectRef idx="2">
          <a:schemeClr val="accent3"/>
        </a:effectRef>
        <a:fontRef idx="minor">
          <a:schemeClr val="lt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2000"/>
            <a:t>Averag Net Profit</a:t>
          </a:r>
        </a:p>
      </xdr:txBody>
    </xdr:sp>
    <xdr:clientData/>
  </xdr:twoCellAnchor>
  <xdr:twoCellAnchor>
    <xdr:from>
      <xdr:col>0</xdr:col>
      <xdr:colOff>149680</xdr:colOff>
      <xdr:row>39</xdr:row>
      <xdr:rowOff>97972</xdr:rowOff>
    </xdr:from>
    <xdr:to>
      <xdr:col>7</xdr:col>
      <xdr:colOff>555625</xdr:colOff>
      <xdr:row>53</xdr:row>
      <xdr:rowOff>145597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1E02DFD6-D268-4E52-B661-B5CDC60B40F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314779</xdr:colOff>
      <xdr:row>39</xdr:row>
      <xdr:rowOff>113847</xdr:rowOff>
    </xdr:from>
    <xdr:to>
      <xdr:col>16</xdr:col>
      <xdr:colOff>415471</xdr:colOff>
      <xdr:row>53</xdr:row>
      <xdr:rowOff>175624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B5C1B86-0126-465B-B943-BF729E43BCB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17</xdr:col>
      <xdr:colOff>118722</xdr:colOff>
      <xdr:row>39</xdr:row>
      <xdr:rowOff>113847</xdr:rowOff>
    </xdr:from>
    <xdr:to>
      <xdr:col>24</xdr:col>
      <xdr:colOff>274863</xdr:colOff>
      <xdr:row>53</xdr:row>
      <xdr:rowOff>142966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5B5BE323-C13E-4E28-815E-DB5185639B0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100965</xdr:colOff>
      <xdr:row>8</xdr:row>
      <xdr:rowOff>95340</xdr:rowOff>
    </xdr:from>
    <xdr:to>
      <xdr:col>7</xdr:col>
      <xdr:colOff>394879</xdr:colOff>
      <xdr:row>19</xdr:row>
      <xdr:rowOff>123825</xdr:rowOff>
    </xdr:to>
    <xdr:grpSp>
      <xdr:nvGrpSpPr>
        <xdr:cNvPr id="10" name="Group 9">
          <a:extLst>
            <a:ext uri="{FF2B5EF4-FFF2-40B4-BE49-F238E27FC236}">
              <a16:creationId xmlns:a16="http://schemas.microsoft.com/office/drawing/2014/main" id="{C332E854-B578-43BF-A385-64CDD540A937}"/>
            </a:ext>
          </a:extLst>
        </xdr:cNvPr>
        <xdr:cNvGrpSpPr/>
      </xdr:nvGrpSpPr>
      <xdr:grpSpPr>
        <a:xfrm>
          <a:off x="100965" y="1688831"/>
          <a:ext cx="5074386" cy="2077258"/>
          <a:chOff x="9601200" y="827314"/>
          <a:chExt cx="4561114" cy="1317171"/>
        </a:xfrm>
        <a:solidFill>
          <a:schemeClr val="accent1"/>
        </a:solidFill>
      </xdr:grpSpPr>
      <xdr:sp macro="" textlink="">
        <xdr:nvSpPr>
          <xdr:cNvPr id="11" name="Rectangle 10">
            <a:extLst>
              <a:ext uri="{FF2B5EF4-FFF2-40B4-BE49-F238E27FC236}">
                <a16:creationId xmlns:a16="http://schemas.microsoft.com/office/drawing/2014/main" id="{830B3EC5-A7EE-8258-F50E-47BC9ACFECBB}"/>
              </a:ext>
            </a:extLst>
          </xdr:cNvPr>
          <xdr:cNvSpPr/>
        </xdr:nvSpPr>
        <xdr:spPr>
          <a:xfrm>
            <a:off x="9601200" y="827314"/>
            <a:ext cx="4561114" cy="1317171"/>
          </a:xfrm>
          <a:prstGeom prst="rect">
            <a:avLst/>
          </a:prstGeom>
          <a:grpFill/>
        </xdr:spPr>
        <xdr:style>
          <a:lnRef idx="2">
            <a:schemeClr val="accent3">
              <a:shade val="15000"/>
            </a:schemeClr>
          </a:lnRef>
          <a:fillRef idx="1">
            <a:schemeClr val="accent3"/>
          </a:fillRef>
          <a:effectRef idx="0">
            <a:schemeClr val="accent3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12" name="TextBox 11">
            <a:hlinkClick xmlns:r="http://schemas.openxmlformats.org/officeDocument/2006/relationships" r:id="rId4"/>
            <a:extLst>
              <a:ext uri="{FF2B5EF4-FFF2-40B4-BE49-F238E27FC236}">
                <a16:creationId xmlns:a16="http://schemas.microsoft.com/office/drawing/2014/main" id="{E41B79BE-4605-AE55-F14C-803799ED86CB}"/>
              </a:ext>
            </a:extLst>
          </xdr:cNvPr>
          <xdr:cNvSpPr txBox="1"/>
        </xdr:nvSpPr>
        <xdr:spPr>
          <a:xfrm>
            <a:off x="12192001" y="968829"/>
            <a:ext cx="1719943" cy="326571"/>
          </a:xfrm>
          <a:prstGeom prst="rect">
            <a:avLst/>
          </a:prstGeom>
          <a:grpFill/>
          <a:ln/>
        </xdr:spPr>
        <xdr:style>
          <a:lnRef idx="2">
            <a:schemeClr val="accent5">
              <a:shade val="15000"/>
            </a:schemeClr>
          </a:lnRef>
          <a:fillRef idx="1">
            <a:schemeClr val="accent5"/>
          </a:fillRef>
          <a:effectRef idx="0">
            <a:schemeClr val="accent5"/>
          </a:effectRef>
          <a:fontRef idx="minor">
            <a:schemeClr val="lt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sz="1100"/>
              <a:t>Income</a:t>
            </a:r>
            <a:r>
              <a:rPr lang="en-US" sz="1100" baseline="0"/>
              <a:t> Statement</a:t>
            </a:r>
            <a:endParaRPr lang="en-US" sz="1100"/>
          </a:p>
        </xdr:txBody>
      </xdr:sp>
      <xdr:sp macro="" textlink="">
        <xdr:nvSpPr>
          <xdr:cNvPr id="13" name="TextBox 12">
            <a:hlinkClick xmlns:r="http://schemas.openxmlformats.org/officeDocument/2006/relationships" r:id="rId5"/>
            <a:extLst>
              <a:ext uri="{FF2B5EF4-FFF2-40B4-BE49-F238E27FC236}">
                <a16:creationId xmlns:a16="http://schemas.microsoft.com/office/drawing/2014/main" id="{3708ED57-9AE0-7146-E745-20D1CCCE878B}"/>
              </a:ext>
            </a:extLst>
          </xdr:cNvPr>
          <xdr:cNvSpPr txBox="1"/>
        </xdr:nvSpPr>
        <xdr:spPr>
          <a:xfrm>
            <a:off x="9699172" y="968829"/>
            <a:ext cx="1719943" cy="326571"/>
          </a:xfrm>
          <a:prstGeom prst="rect">
            <a:avLst/>
          </a:prstGeom>
          <a:grpFill/>
          <a:ln/>
        </xdr:spPr>
        <xdr:style>
          <a:lnRef idx="2">
            <a:schemeClr val="accent5">
              <a:shade val="15000"/>
            </a:schemeClr>
          </a:lnRef>
          <a:fillRef idx="1">
            <a:schemeClr val="accent5"/>
          </a:fillRef>
          <a:effectRef idx="0">
            <a:schemeClr val="accent5"/>
          </a:effectRef>
          <a:fontRef idx="minor">
            <a:schemeClr val="lt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sz="1100"/>
              <a:t>Revenue</a:t>
            </a:r>
            <a:r>
              <a:rPr lang="en-US" sz="1100" baseline="0"/>
              <a:t> Assumption</a:t>
            </a:r>
            <a:endParaRPr lang="en-US" sz="1100"/>
          </a:p>
        </xdr:txBody>
      </xdr:sp>
      <xdr:sp macro="" textlink="">
        <xdr:nvSpPr>
          <xdr:cNvPr id="14" name="TextBox 13">
            <a:hlinkClick xmlns:r="http://schemas.openxmlformats.org/officeDocument/2006/relationships" r:id="rId6"/>
            <a:extLst>
              <a:ext uri="{FF2B5EF4-FFF2-40B4-BE49-F238E27FC236}">
                <a16:creationId xmlns:a16="http://schemas.microsoft.com/office/drawing/2014/main" id="{E13908FA-38BF-4B5C-D022-0FF72046F6EF}"/>
              </a:ext>
            </a:extLst>
          </xdr:cNvPr>
          <xdr:cNvSpPr txBox="1"/>
        </xdr:nvSpPr>
        <xdr:spPr>
          <a:xfrm>
            <a:off x="9720943" y="1524001"/>
            <a:ext cx="1719943" cy="326571"/>
          </a:xfrm>
          <a:prstGeom prst="rect">
            <a:avLst/>
          </a:prstGeom>
          <a:grpFill/>
          <a:ln/>
        </xdr:spPr>
        <xdr:style>
          <a:lnRef idx="2">
            <a:schemeClr val="accent5">
              <a:shade val="15000"/>
            </a:schemeClr>
          </a:lnRef>
          <a:fillRef idx="1">
            <a:schemeClr val="accent5"/>
          </a:fillRef>
          <a:effectRef idx="0">
            <a:schemeClr val="accent5"/>
          </a:effectRef>
          <a:fontRef idx="minor">
            <a:schemeClr val="lt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sz="1100"/>
              <a:t>Balance</a:t>
            </a:r>
            <a:r>
              <a:rPr lang="en-US" sz="1100" baseline="0"/>
              <a:t> sheet</a:t>
            </a:r>
            <a:endParaRPr lang="en-US" sz="1100"/>
          </a:p>
        </xdr:txBody>
      </xdr:sp>
      <xdr:sp macro="" textlink="">
        <xdr:nvSpPr>
          <xdr:cNvPr id="15" name="TextBox 14">
            <a:hlinkClick xmlns:r="http://schemas.openxmlformats.org/officeDocument/2006/relationships" r:id="rId7"/>
            <a:extLst>
              <a:ext uri="{FF2B5EF4-FFF2-40B4-BE49-F238E27FC236}">
                <a16:creationId xmlns:a16="http://schemas.microsoft.com/office/drawing/2014/main" id="{A1A52041-512E-0629-BFD4-9FDBA031C98F}"/>
              </a:ext>
            </a:extLst>
          </xdr:cNvPr>
          <xdr:cNvSpPr txBox="1"/>
        </xdr:nvSpPr>
        <xdr:spPr>
          <a:xfrm>
            <a:off x="12192001" y="1524001"/>
            <a:ext cx="1719943" cy="326571"/>
          </a:xfrm>
          <a:prstGeom prst="rect">
            <a:avLst/>
          </a:prstGeom>
          <a:grpFill/>
          <a:ln/>
        </xdr:spPr>
        <xdr:style>
          <a:lnRef idx="2">
            <a:schemeClr val="accent5">
              <a:shade val="15000"/>
            </a:schemeClr>
          </a:lnRef>
          <a:fillRef idx="1">
            <a:schemeClr val="accent5"/>
          </a:fillRef>
          <a:effectRef idx="0">
            <a:schemeClr val="accent5"/>
          </a:effectRef>
          <a:fontRef idx="minor">
            <a:schemeClr val="lt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sz="1100"/>
              <a:t>Cashflow Statement</a:t>
            </a:r>
          </a:p>
        </xdr:txBody>
      </xdr:sp>
    </xdr:grpSp>
    <xdr:clientData/>
  </xdr:twoCellAnchor>
  <xdr:twoCellAnchor>
    <xdr:from>
      <xdr:col>8</xdr:col>
      <xdr:colOff>115128</xdr:colOff>
      <xdr:row>12</xdr:row>
      <xdr:rowOff>96612</xdr:rowOff>
    </xdr:from>
    <xdr:to>
      <xdr:col>13</xdr:col>
      <xdr:colOff>14111</xdr:colOff>
      <xdr:row>15</xdr:row>
      <xdr:rowOff>20411</xdr:rowOff>
    </xdr:to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FF04698E-9A60-4836-9838-48BEB53DC2D3}"/>
            </a:ext>
          </a:extLst>
        </xdr:cNvPr>
        <xdr:cNvSpPr txBox="1"/>
      </xdr:nvSpPr>
      <xdr:spPr>
        <a:xfrm>
          <a:off x="5601528" y="2522312"/>
          <a:ext cx="3327983" cy="476249"/>
        </a:xfrm>
        <a:prstGeom prst="rect">
          <a:avLst/>
        </a:prstGeom>
        <a:solidFill>
          <a:schemeClr val="accent1"/>
        </a:solidFill>
        <a:ln>
          <a:noFill/>
        </a:ln>
      </xdr:spPr>
      <xdr:style>
        <a:lnRef idx="1">
          <a:schemeClr val="accent3"/>
        </a:lnRef>
        <a:fillRef idx="3">
          <a:schemeClr val="accent3"/>
        </a:fillRef>
        <a:effectRef idx="2">
          <a:schemeClr val="accent3"/>
        </a:effectRef>
        <a:fontRef idx="minor">
          <a:schemeClr val="lt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800"/>
            <a:t>Average Monthly</a:t>
          </a:r>
          <a:r>
            <a:rPr lang="en-US" sz="1800" baseline="0"/>
            <a:t> Revenue</a:t>
          </a:r>
          <a:endParaRPr lang="en-US" sz="1800"/>
        </a:p>
      </xdr:txBody>
    </xdr:sp>
    <xdr:clientData/>
  </xdr:twoCellAnchor>
  <xdr:twoCellAnchor>
    <xdr:from>
      <xdr:col>13</xdr:col>
      <xdr:colOff>152060</xdr:colOff>
      <xdr:row>12</xdr:row>
      <xdr:rowOff>81986</xdr:rowOff>
    </xdr:from>
    <xdr:to>
      <xdr:col>15</xdr:col>
      <xdr:colOff>508000</xdr:colOff>
      <xdr:row>15</xdr:row>
      <xdr:rowOff>8165</xdr:rowOff>
    </xdr:to>
    <xdr:sp macro="" textlink="'Revenue Summary'!A68">
      <xdr:nvSpPr>
        <xdr:cNvPr id="17" name="TextBox 16">
          <a:extLst>
            <a:ext uri="{FF2B5EF4-FFF2-40B4-BE49-F238E27FC236}">
              <a16:creationId xmlns:a16="http://schemas.microsoft.com/office/drawing/2014/main" id="{30F2DC2A-4121-4210-9FEC-1012DCBE6A5D}"/>
            </a:ext>
          </a:extLst>
        </xdr:cNvPr>
        <xdr:cNvSpPr txBox="1"/>
      </xdr:nvSpPr>
      <xdr:spPr>
        <a:xfrm>
          <a:off x="9067460" y="2507686"/>
          <a:ext cx="1727540" cy="47862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AD753305-177F-465B-AD50-30626CE6CD9B}" type="TxLink">
            <a:rPr lang="en-US" sz="1400" b="1" i="0" u="none" strike="noStrike">
              <a:solidFill>
                <a:srgbClr val="000000"/>
              </a:solidFill>
              <a:latin typeface="Calibri"/>
              <a:cs typeface="Calibri"/>
            </a:rPr>
            <a:pPr algn="ctr"/>
            <a:t> 7,831,952 </a:t>
          </a:fld>
          <a:endParaRPr lang="en-US" sz="1400" b="1" i="0" u="none" strike="noStrike">
            <a:solidFill>
              <a:schemeClr val="tx1"/>
            </a:solidFill>
            <a:latin typeface="Calibri"/>
            <a:cs typeface="Calibri"/>
          </a:endParaRPr>
        </a:p>
      </xdr:txBody>
    </xdr:sp>
    <xdr:clientData/>
  </xdr:twoCellAnchor>
  <xdr:twoCellAnchor>
    <xdr:from>
      <xdr:col>0</xdr:col>
      <xdr:colOff>127000</xdr:colOff>
      <xdr:row>22</xdr:row>
      <xdr:rowOff>43543</xdr:rowOff>
    </xdr:from>
    <xdr:to>
      <xdr:col>8</xdr:col>
      <xdr:colOff>457200</xdr:colOff>
      <xdr:row>33</xdr:row>
      <xdr:rowOff>152400</xdr:rowOff>
    </xdr:to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id="{BF5935F6-4507-4C86-84C5-ACA90C3E110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0</xdr:col>
      <xdr:colOff>558393</xdr:colOff>
      <xdr:row>56</xdr:row>
      <xdr:rowOff>44070</xdr:rowOff>
    </xdr:from>
    <xdr:to>
      <xdr:col>32</xdr:col>
      <xdr:colOff>335472</xdr:colOff>
      <xdr:row>76</xdr:row>
      <xdr:rowOff>133782</xdr:rowOff>
    </xdr:to>
    <xdr:graphicFrame macro="">
      <xdr:nvGraphicFramePr>
        <xdr:cNvPr id="21" name="Chart 20">
          <a:extLst>
            <a:ext uri="{FF2B5EF4-FFF2-40B4-BE49-F238E27FC236}">
              <a16:creationId xmlns:a16="http://schemas.microsoft.com/office/drawing/2014/main" id="{D198AA05-F195-4BAB-BE78-EFBA00E2970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13</xdr:col>
      <xdr:colOff>174626</xdr:colOff>
      <xdr:row>16</xdr:row>
      <xdr:rowOff>15875</xdr:rowOff>
    </xdr:from>
    <xdr:to>
      <xdr:col>15</xdr:col>
      <xdr:colOff>508001</xdr:colOff>
      <xdr:row>18</xdr:row>
      <xdr:rowOff>116679</xdr:rowOff>
    </xdr:to>
    <xdr:sp macro="" textlink="PL!A57">
      <xdr:nvSpPr>
        <xdr:cNvPr id="23" name="TextBox 22">
          <a:extLst>
            <a:ext uri="{FF2B5EF4-FFF2-40B4-BE49-F238E27FC236}">
              <a16:creationId xmlns:a16="http://schemas.microsoft.com/office/drawing/2014/main" id="{E3E3814B-2FF4-45AE-ADEB-39B603491F9A}"/>
            </a:ext>
          </a:extLst>
        </xdr:cNvPr>
        <xdr:cNvSpPr txBox="1"/>
      </xdr:nvSpPr>
      <xdr:spPr>
        <a:xfrm>
          <a:off x="9090026" y="3178175"/>
          <a:ext cx="1704975" cy="469104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3A6EFB78-112D-4DB2-9EDC-AB671A5B550B}" type="TxLink">
            <a:rPr lang="en-US" sz="1400" b="1" i="0" u="none" strike="noStrike">
              <a:solidFill>
                <a:schemeClr val="tx1"/>
              </a:solidFill>
              <a:latin typeface="Calibri"/>
              <a:cs typeface="Calibri"/>
            </a:rPr>
            <a:pPr algn="ctr"/>
            <a:t> 3,217,291 </a:t>
          </a:fld>
          <a:endParaRPr lang="en-US" sz="6000" b="1" i="0" u="none" strike="noStrike">
            <a:solidFill>
              <a:schemeClr val="tx1"/>
            </a:solidFill>
            <a:latin typeface="Calibri"/>
            <a:cs typeface="Calibri"/>
          </a:endParaRPr>
        </a:p>
      </xdr:txBody>
    </xdr:sp>
    <xdr:clientData/>
  </xdr:twoCellAnchor>
  <xdr:twoCellAnchor>
    <xdr:from>
      <xdr:col>18</xdr:col>
      <xdr:colOff>335472</xdr:colOff>
      <xdr:row>23</xdr:row>
      <xdr:rowOff>167736</xdr:rowOff>
    </xdr:from>
    <xdr:to>
      <xdr:col>25</xdr:col>
      <xdr:colOff>71888</xdr:colOff>
      <xdr:row>33</xdr:row>
      <xdr:rowOff>73644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9" name="Chart 28">
              <a:extLst>
                <a:ext uri="{FF2B5EF4-FFF2-40B4-BE49-F238E27FC236}">
                  <a16:creationId xmlns:a16="http://schemas.microsoft.com/office/drawing/2014/main" id="{076CAB95-B214-4182-8187-572D46E36D3E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0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2679872" y="4777836"/>
              <a:ext cx="4537016" cy="174740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25</xdr:col>
      <xdr:colOff>215661</xdr:colOff>
      <xdr:row>23</xdr:row>
      <xdr:rowOff>155755</xdr:rowOff>
    </xdr:from>
    <xdr:to>
      <xdr:col>31</xdr:col>
      <xdr:colOff>395377</xdr:colOff>
      <xdr:row>33</xdr:row>
      <xdr:rowOff>95849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0" name="Chart 29">
              <a:extLst>
                <a:ext uri="{FF2B5EF4-FFF2-40B4-BE49-F238E27FC236}">
                  <a16:creationId xmlns:a16="http://schemas.microsoft.com/office/drawing/2014/main" id="{A240FD43-6D17-40A6-87C2-7C8AB41C11AE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7360661" y="4765855"/>
              <a:ext cx="4319916" cy="1781594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 editAs="absolute">
    <xdr:from>
      <xdr:col>24</xdr:col>
      <xdr:colOff>495088</xdr:colOff>
      <xdr:row>39</xdr:row>
      <xdr:rowOff>131791</xdr:rowOff>
    </xdr:from>
    <xdr:to>
      <xdr:col>32</xdr:col>
      <xdr:colOff>491226</xdr:colOff>
      <xdr:row>52</xdr:row>
      <xdr:rowOff>119811</xdr:rowOff>
    </xdr:to>
    <xdr:graphicFrame macro="">
      <xdr:nvGraphicFramePr>
        <xdr:cNvPr id="31" name="Chart 5">
          <a:extLst>
            <a:ext uri="{FF2B5EF4-FFF2-40B4-BE49-F238E27FC236}">
              <a16:creationId xmlns:a16="http://schemas.microsoft.com/office/drawing/2014/main" id="{CF39C464-03B5-4183-9E3C-8A016BB0A19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17</xdr:col>
      <xdr:colOff>179717</xdr:colOff>
      <xdr:row>9</xdr:row>
      <xdr:rowOff>11982</xdr:rowOff>
    </xdr:from>
    <xdr:to>
      <xdr:col>24</xdr:col>
      <xdr:colOff>581184</xdr:colOff>
      <xdr:row>11</xdr:row>
      <xdr:rowOff>105101</xdr:rowOff>
    </xdr:to>
    <xdr:grpSp>
      <xdr:nvGrpSpPr>
        <xdr:cNvPr id="19" name="Group 18">
          <a:extLst>
            <a:ext uri="{FF2B5EF4-FFF2-40B4-BE49-F238E27FC236}">
              <a16:creationId xmlns:a16="http://schemas.microsoft.com/office/drawing/2014/main" id="{08D7FCD5-20CC-48E3-90CA-AF7838223E71}"/>
            </a:ext>
          </a:extLst>
        </xdr:cNvPr>
        <xdr:cNvGrpSpPr/>
      </xdr:nvGrpSpPr>
      <xdr:grpSpPr>
        <a:xfrm>
          <a:off x="11789434" y="1785190"/>
          <a:ext cx="5181939" cy="524439"/>
          <a:chOff x="161924" y="819150"/>
          <a:chExt cx="4195897" cy="469360"/>
        </a:xfrm>
      </xdr:grpSpPr>
      <xdr:sp macro="" textlink="">
        <xdr:nvSpPr>
          <xdr:cNvPr id="20" name="TextBox 19">
            <a:extLst>
              <a:ext uri="{FF2B5EF4-FFF2-40B4-BE49-F238E27FC236}">
                <a16:creationId xmlns:a16="http://schemas.microsoft.com/office/drawing/2014/main" id="{E82B0A9C-A9A9-DD05-226B-2B9ED7436759}"/>
              </a:ext>
            </a:extLst>
          </xdr:cNvPr>
          <xdr:cNvSpPr txBox="1"/>
        </xdr:nvSpPr>
        <xdr:spPr>
          <a:xfrm>
            <a:off x="161924" y="819150"/>
            <a:ext cx="2706010" cy="457200"/>
          </a:xfrm>
          <a:prstGeom prst="rect">
            <a:avLst/>
          </a:prstGeom>
          <a:solidFill>
            <a:schemeClr val="accent1"/>
          </a:solidFill>
          <a:ln>
            <a:noFill/>
          </a:ln>
        </xdr:spPr>
        <xdr:style>
          <a:lnRef idx="1">
            <a:schemeClr val="accent3"/>
          </a:lnRef>
          <a:fillRef idx="3">
            <a:schemeClr val="accent3"/>
          </a:fillRef>
          <a:effectRef idx="2">
            <a:schemeClr val="accent3"/>
          </a:effectRef>
          <a:fontRef idx="minor">
            <a:schemeClr val="lt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sz="2000"/>
              <a:t>Average CAC</a:t>
            </a:r>
          </a:p>
        </xdr:txBody>
      </xdr:sp>
      <xdr:sp macro="" textlink="$X$6">
        <xdr:nvSpPr>
          <xdr:cNvPr id="22" name="TextBox 21">
            <a:extLst>
              <a:ext uri="{FF2B5EF4-FFF2-40B4-BE49-F238E27FC236}">
                <a16:creationId xmlns:a16="http://schemas.microsoft.com/office/drawing/2014/main" id="{938E47CE-024A-81BE-E52B-E6B224025E9D}"/>
              </a:ext>
            </a:extLst>
          </xdr:cNvPr>
          <xdr:cNvSpPr txBox="1"/>
        </xdr:nvSpPr>
        <xdr:spPr>
          <a:xfrm>
            <a:off x="2986221" y="831310"/>
            <a:ext cx="1371600" cy="457200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fld id="{C24923CB-11D5-4CA2-9226-38A6A9BEB67A}" type="TxLink">
              <a:rPr lang="en-US" sz="1600" b="1" i="0" u="none" strike="noStrike">
                <a:solidFill>
                  <a:srgbClr val="000000"/>
                </a:solidFill>
                <a:latin typeface="Calibri"/>
                <a:cs typeface="Calibri"/>
              </a:rPr>
              <a:pPr algn="ctr"/>
              <a:t> 586,090 </a:t>
            </a:fld>
            <a:endParaRPr lang="en-US" sz="400000" b="1" i="0" u="none" strike="noStrike">
              <a:solidFill>
                <a:schemeClr val="tx1"/>
              </a:solidFill>
              <a:latin typeface="Calibri"/>
              <a:cs typeface="Calibri"/>
            </a:endParaRPr>
          </a:p>
        </xdr:txBody>
      </xdr:sp>
    </xdr:grpSp>
    <xdr:clientData/>
  </xdr:twoCellAnchor>
  <xdr:twoCellAnchor>
    <xdr:from>
      <xdr:col>17</xdr:col>
      <xdr:colOff>179717</xdr:colOff>
      <xdr:row>12</xdr:row>
      <xdr:rowOff>83868</xdr:rowOff>
    </xdr:from>
    <xdr:to>
      <xdr:col>22</xdr:col>
      <xdr:colOff>78700</xdr:colOff>
      <xdr:row>15</xdr:row>
      <xdr:rowOff>7667</xdr:rowOff>
    </xdr:to>
    <xdr:sp macro="" textlink="">
      <xdr:nvSpPr>
        <xdr:cNvPr id="24" name="TextBox 23">
          <a:extLst>
            <a:ext uri="{FF2B5EF4-FFF2-40B4-BE49-F238E27FC236}">
              <a16:creationId xmlns:a16="http://schemas.microsoft.com/office/drawing/2014/main" id="{6807B2E0-A3E3-4A2A-9577-77E0F26BED7E}"/>
            </a:ext>
          </a:extLst>
        </xdr:cNvPr>
        <xdr:cNvSpPr txBox="1"/>
      </xdr:nvSpPr>
      <xdr:spPr>
        <a:xfrm>
          <a:off x="11789434" y="2468113"/>
          <a:ext cx="3313606" cy="462950"/>
        </a:xfrm>
        <a:prstGeom prst="rect">
          <a:avLst/>
        </a:prstGeom>
        <a:solidFill>
          <a:schemeClr val="accent1"/>
        </a:solidFill>
        <a:ln>
          <a:noFill/>
        </a:ln>
      </xdr:spPr>
      <xdr:style>
        <a:lnRef idx="1">
          <a:schemeClr val="accent3"/>
        </a:lnRef>
        <a:fillRef idx="3">
          <a:schemeClr val="accent3"/>
        </a:fillRef>
        <a:effectRef idx="2">
          <a:schemeClr val="accent3"/>
        </a:effectRef>
        <a:fontRef idx="minor">
          <a:schemeClr val="lt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800"/>
            <a:t>Average</a:t>
          </a:r>
          <a:r>
            <a:rPr lang="en-US" sz="1800" baseline="0"/>
            <a:t> LTV</a:t>
          </a:r>
          <a:endParaRPr lang="en-US" sz="1800"/>
        </a:p>
      </xdr:txBody>
    </xdr:sp>
    <xdr:clientData/>
  </xdr:twoCellAnchor>
  <xdr:twoCellAnchor>
    <xdr:from>
      <xdr:col>22</xdr:col>
      <xdr:colOff>227642</xdr:colOff>
      <xdr:row>12</xdr:row>
      <xdr:rowOff>83868</xdr:rowOff>
    </xdr:from>
    <xdr:to>
      <xdr:col>24</xdr:col>
      <xdr:colOff>583582</xdr:colOff>
      <xdr:row>15</xdr:row>
      <xdr:rowOff>10047</xdr:rowOff>
    </xdr:to>
    <xdr:sp macro="" textlink="'LTV CAC'!J24">
      <xdr:nvSpPr>
        <xdr:cNvPr id="25" name="TextBox 24">
          <a:extLst>
            <a:ext uri="{FF2B5EF4-FFF2-40B4-BE49-F238E27FC236}">
              <a16:creationId xmlns:a16="http://schemas.microsoft.com/office/drawing/2014/main" id="{996E7D0E-3A29-4B59-8912-EB8A6C670B32}"/>
            </a:ext>
          </a:extLst>
        </xdr:cNvPr>
        <xdr:cNvSpPr txBox="1"/>
      </xdr:nvSpPr>
      <xdr:spPr>
        <a:xfrm>
          <a:off x="15251982" y="2468113"/>
          <a:ext cx="1721789" cy="46533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B5A3A073-1A8B-422A-B6C0-9B31888C447C}" type="TxLink">
            <a:rPr lang="en-US" sz="1600" b="1" i="0" u="none" strike="noStrike">
              <a:solidFill>
                <a:schemeClr val="tx1"/>
              </a:solidFill>
              <a:latin typeface="Arial Narrow"/>
              <a:cs typeface="Calibri"/>
            </a:rPr>
            <a:pPr algn="ctr"/>
            <a:t>241,459 </a:t>
          </a:fld>
          <a:endParaRPr lang="en-US" sz="3600" b="1" i="0" u="none" strike="noStrike">
            <a:solidFill>
              <a:schemeClr val="tx1"/>
            </a:solidFill>
            <a:latin typeface="Calibri"/>
            <a:cs typeface="Calibri"/>
          </a:endParaRPr>
        </a:p>
      </xdr:txBody>
    </xdr:sp>
    <xdr:clientData/>
  </xdr:twoCellAnchor>
  <xdr:twoCellAnchor>
    <xdr:from>
      <xdr:col>17</xdr:col>
      <xdr:colOff>191698</xdr:colOff>
      <xdr:row>15</xdr:row>
      <xdr:rowOff>143774</xdr:rowOff>
    </xdr:from>
    <xdr:to>
      <xdr:col>22</xdr:col>
      <xdr:colOff>93906</xdr:colOff>
      <xdr:row>18</xdr:row>
      <xdr:rowOff>41605</xdr:rowOff>
    </xdr:to>
    <xdr:sp macro="" textlink="">
      <xdr:nvSpPr>
        <xdr:cNvPr id="26" name="TextBox 25">
          <a:extLst>
            <a:ext uri="{FF2B5EF4-FFF2-40B4-BE49-F238E27FC236}">
              <a16:creationId xmlns:a16="http://schemas.microsoft.com/office/drawing/2014/main" id="{20ABC96F-61FC-4173-83F8-910443616598}"/>
            </a:ext>
          </a:extLst>
        </xdr:cNvPr>
        <xdr:cNvSpPr txBox="1"/>
      </xdr:nvSpPr>
      <xdr:spPr>
        <a:xfrm>
          <a:off x="11801415" y="3067170"/>
          <a:ext cx="3316831" cy="436982"/>
        </a:xfrm>
        <a:prstGeom prst="rect">
          <a:avLst/>
        </a:prstGeom>
        <a:solidFill>
          <a:schemeClr val="accent1"/>
        </a:solidFill>
        <a:ln>
          <a:noFill/>
        </a:ln>
      </xdr:spPr>
      <xdr:style>
        <a:lnRef idx="1">
          <a:schemeClr val="accent3"/>
        </a:lnRef>
        <a:fillRef idx="3">
          <a:schemeClr val="accent3"/>
        </a:fillRef>
        <a:effectRef idx="2">
          <a:schemeClr val="accent3"/>
        </a:effectRef>
        <a:fontRef idx="minor">
          <a:schemeClr val="lt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800"/>
            <a:t>Average</a:t>
          </a:r>
          <a:r>
            <a:rPr lang="en-US" sz="1800" baseline="0"/>
            <a:t> Operating Profit Margin</a:t>
          </a:r>
          <a:endParaRPr lang="en-US" sz="1800"/>
        </a:p>
      </xdr:txBody>
    </xdr:sp>
    <xdr:clientData/>
  </xdr:twoCellAnchor>
  <xdr:twoCellAnchor>
    <xdr:from>
      <xdr:col>22</xdr:col>
      <xdr:colOff>227641</xdr:colOff>
      <xdr:row>15</xdr:row>
      <xdr:rowOff>155755</xdr:rowOff>
    </xdr:from>
    <xdr:to>
      <xdr:col>24</xdr:col>
      <xdr:colOff>561016</xdr:colOff>
      <xdr:row>18</xdr:row>
      <xdr:rowOff>76842</xdr:rowOff>
    </xdr:to>
    <xdr:sp macro="" textlink="$X$7">
      <xdr:nvSpPr>
        <xdr:cNvPr id="27" name="TextBox 26">
          <a:extLst>
            <a:ext uri="{FF2B5EF4-FFF2-40B4-BE49-F238E27FC236}">
              <a16:creationId xmlns:a16="http://schemas.microsoft.com/office/drawing/2014/main" id="{88D76036-FD7E-4745-A3A5-F41ED44F250B}"/>
            </a:ext>
          </a:extLst>
        </xdr:cNvPr>
        <xdr:cNvSpPr txBox="1"/>
      </xdr:nvSpPr>
      <xdr:spPr>
        <a:xfrm>
          <a:off x="15251981" y="3079151"/>
          <a:ext cx="1699224" cy="46023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F28C91D1-C8C3-421F-B156-5290F719A7C9}" type="TxLink">
            <a:rPr lang="en-US" sz="1800" b="1" i="0" u="none" strike="noStrike">
              <a:solidFill>
                <a:srgbClr val="000000"/>
              </a:solidFill>
              <a:latin typeface="Calibri"/>
              <a:cs typeface="Calibri"/>
            </a:rPr>
            <a:pPr algn="ctr"/>
            <a:t>47%</a:t>
          </a:fld>
          <a:endParaRPr lang="en-US" sz="13800" b="1" i="0" u="none" strike="noStrike">
            <a:solidFill>
              <a:schemeClr val="tx1"/>
            </a:solidFill>
            <a:latin typeface="Calibri"/>
            <a:cs typeface="Calibri"/>
          </a:endParaRPr>
        </a:p>
      </xdr:txBody>
    </xdr:sp>
    <xdr:clientData/>
  </xdr:twoCellAnchor>
  <xdr:twoCellAnchor>
    <xdr:from>
      <xdr:col>8</xdr:col>
      <xdr:colOff>618225</xdr:colOff>
      <xdr:row>22</xdr:row>
      <xdr:rowOff>143773</xdr:rowOff>
    </xdr:from>
    <xdr:to>
      <xdr:col>17</xdr:col>
      <xdr:colOff>531962</xdr:colOff>
      <xdr:row>33</xdr:row>
      <xdr:rowOff>115019</xdr:rowOff>
    </xdr:to>
    <xdr:graphicFrame macro="">
      <xdr:nvGraphicFramePr>
        <xdr:cNvPr id="32" name="Chart 3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144780</xdr:colOff>
      <xdr:row>1</xdr:row>
      <xdr:rowOff>163830</xdr:rowOff>
    </xdr:from>
    <xdr:to>
      <xdr:col>12</xdr:col>
      <xdr:colOff>662940</xdr:colOff>
      <xdr:row>16</xdr:row>
      <xdr:rowOff>125730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A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0</xdr:colOff>
      <xdr:row>2</xdr:row>
      <xdr:rowOff>0</xdr:rowOff>
    </xdr:from>
    <xdr:to>
      <xdr:col>19</xdr:col>
      <xdr:colOff>289560</xdr:colOff>
      <xdr:row>16</xdr:row>
      <xdr:rowOff>175260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A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25400</xdr:colOff>
      <xdr:row>27</xdr:row>
      <xdr:rowOff>177800</xdr:rowOff>
    </xdr:from>
    <xdr:to>
      <xdr:col>13</xdr:col>
      <xdr:colOff>850900</xdr:colOff>
      <xdr:row>43</xdr:row>
      <xdr:rowOff>25399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4B8FCA2-0243-483D-B196-B40251A6B15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198120</xdr:colOff>
      <xdr:row>3</xdr:row>
      <xdr:rowOff>106680</xdr:rowOff>
    </xdr:from>
    <xdr:to>
      <xdr:col>12</xdr:col>
      <xdr:colOff>563880</xdr:colOff>
      <xdr:row>16</xdr:row>
      <xdr:rowOff>91440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311150</xdr:colOff>
      <xdr:row>1</xdr:row>
      <xdr:rowOff>139700</xdr:rowOff>
    </xdr:from>
    <xdr:to>
      <xdr:col>15</xdr:col>
      <xdr:colOff>6350</xdr:colOff>
      <xdr:row>14</xdr:row>
      <xdr:rowOff>107950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26F8E06-5131-4BD5-8984-C5D4341E9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177800</xdr:colOff>
      <xdr:row>0</xdr:row>
      <xdr:rowOff>76200</xdr:rowOff>
    </xdr:from>
    <xdr:to>
      <xdr:col>14</xdr:col>
      <xdr:colOff>749300</xdr:colOff>
      <xdr:row>15</xdr:row>
      <xdr:rowOff>127000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63F5EA3-F9C6-4B02-9F77-2965E3FD012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USER\Downloads\Journey%20Maker%20-%205%20Year%20Financial%20Model%20-%20V3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PC\Downloads\Projected%20Financials%20-%20PGMA%20(V-2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dex"/>
      <sheetName val="Summary"/>
      <sheetName val="Dashboard"/>
      <sheetName val="NPV &amp; Payback"/>
      <sheetName val="Scenario Analysis"/>
      <sheetName val="Income Statement"/>
      <sheetName val="Balance sheet"/>
      <sheetName val="Cashflow Statement"/>
      <sheetName val="Cap Table"/>
      <sheetName val="Inputs&gt;&gt;"/>
      <sheetName val="General Assumptions"/>
      <sheetName val="Revenue Input "/>
      <sheetName val="CAPEX "/>
      <sheetName val="Hiring Plan"/>
      <sheetName val="Detailed Outputs&gt;&gt;"/>
      <sheetName val="Revenue Summary"/>
      <sheetName val="COS &amp; OPEX"/>
      <sheetName val="Loan Amortisation "/>
      <sheetName val="Tax Rebate &amp; Grant Working"/>
      <sheetName val="KPI's&gt;&gt;"/>
      <sheetName val="CAC "/>
      <sheetName val="Cost of ARR"/>
      <sheetName val="LTV "/>
      <sheetName val="LTV to CAC Ratio"/>
      <sheetName val="Analysis&gt;&gt;"/>
      <sheetName val="Profitability Analysis"/>
      <sheetName val="Return Analysis"/>
      <sheetName val="Ratio Analysis"/>
    </sheetNames>
    <sheetDataSet>
      <sheetData sheetId="0" refreshError="1"/>
      <sheetData sheetId="1">
        <row r="10">
          <cell r="E10" t="str">
            <v>Year 1</v>
          </cell>
        </row>
      </sheetData>
      <sheetData sheetId="2" refreshError="1"/>
      <sheetData sheetId="3"/>
      <sheetData sheetId="4" refreshError="1"/>
      <sheetData sheetId="5">
        <row r="135">
          <cell r="D135">
            <v>-76085.292499999996</v>
          </cell>
        </row>
      </sheetData>
      <sheetData sheetId="6">
        <row r="14">
          <cell r="D14">
            <v>-733263.96379394957</v>
          </cell>
        </row>
      </sheetData>
      <sheetData sheetId="7">
        <row r="5">
          <cell r="B5" t="str">
            <v>Cashflow Statement</v>
          </cell>
        </row>
      </sheetData>
      <sheetData sheetId="8" refreshError="1"/>
      <sheetData sheetId="9" refreshError="1"/>
      <sheetData sheetId="10"/>
      <sheetData sheetId="11" refreshError="1"/>
      <sheetData sheetId="12">
        <row r="15">
          <cell r="B15" t="str">
            <v>Stage 1 - Startup</v>
          </cell>
        </row>
        <row r="16">
          <cell r="B16" t="str">
            <v>Stage 2 - Development</v>
          </cell>
        </row>
        <row r="17">
          <cell r="B17" t="str">
            <v>Stage 3 - Development</v>
          </cell>
        </row>
        <row r="18">
          <cell r="B18" t="str">
            <v>Stage 4 - Development</v>
          </cell>
        </row>
        <row r="19">
          <cell r="B19" t="str">
            <v>Stage 5 - Development</v>
          </cell>
        </row>
      </sheetData>
      <sheetData sheetId="13">
        <row r="62">
          <cell r="A62" t="str">
            <v>No of Venues</v>
          </cell>
        </row>
        <row r="63">
          <cell r="A63" t="str">
            <v>No of Experiences</v>
          </cell>
        </row>
        <row r="64">
          <cell r="A64" t="str">
            <v>No of Later Stage Bookings</v>
          </cell>
        </row>
        <row r="65">
          <cell r="A65" t="str">
            <v>No of B2B Licenses</v>
          </cell>
        </row>
        <row r="66">
          <cell r="A66" t="str">
            <v>No of B2C Licenses</v>
          </cell>
        </row>
      </sheetData>
      <sheetData sheetId="14" refreshError="1"/>
      <sheetData sheetId="15">
        <row r="4">
          <cell r="D4" t="str">
            <v>Year 1</v>
          </cell>
        </row>
      </sheetData>
      <sheetData sheetId="16">
        <row r="37">
          <cell r="B37" t="str">
            <v>Payment Processing</v>
          </cell>
        </row>
        <row r="38">
          <cell r="B38" t="str">
            <v>AWS</v>
          </cell>
        </row>
        <row r="39">
          <cell r="B39" t="str">
            <v>Google API</v>
          </cell>
        </row>
        <row r="40">
          <cell r="B40" t="str">
            <v>OpenAI</v>
          </cell>
        </row>
        <row r="41">
          <cell r="B41" t="str">
            <v>Lizzai</v>
          </cell>
        </row>
        <row r="42">
          <cell r="B42" t="str">
            <v>Hosting</v>
          </cell>
        </row>
        <row r="43">
          <cell r="B43" t="str">
            <v>Sales Commission</v>
          </cell>
        </row>
        <row r="44">
          <cell r="B44" t="str">
            <v>API Architecture-Setup</v>
          </cell>
        </row>
        <row r="45">
          <cell r="B45" t="str">
            <v>&gt;&gt;&gt;Place&lt;&lt;&lt;</v>
          </cell>
        </row>
        <row r="46">
          <cell r="B46" t="str">
            <v>&gt;&gt;&gt;Place&lt;&lt;&lt;</v>
          </cell>
        </row>
        <row r="47">
          <cell r="B47" t="str">
            <v>Salaries BDM's &amp; Customer support</v>
          </cell>
        </row>
        <row r="48">
          <cell r="B48" t="str">
            <v xml:space="preserve"> - Payroll on Costs</v>
          </cell>
        </row>
      </sheetData>
      <sheetData sheetId="17" refreshError="1"/>
      <sheetData sheetId="18" refreshError="1"/>
      <sheetData sheetId="19" refreshError="1"/>
      <sheetData sheetId="20">
        <row r="1">
          <cell r="B1" t="str">
            <v>Customer Acquistion Cost (CAC)</v>
          </cell>
        </row>
      </sheetData>
      <sheetData sheetId="21">
        <row r="1">
          <cell r="B1" t="str">
            <v>Cost of ARR (S&amp;M Efficiency)</v>
          </cell>
        </row>
      </sheetData>
      <sheetData sheetId="22">
        <row r="1">
          <cell r="B1" t="str">
            <v>Customer Lifetime Value</v>
          </cell>
        </row>
      </sheetData>
      <sheetData sheetId="23">
        <row r="1">
          <cell r="B1" t="str">
            <v>LTV/CAC Ratio</v>
          </cell>
        </row>
      </sheetData>
      <sheetData sheetId="24" refreshError="1"/>
      <sheetData sheetId="25" refreshError="1"/>
      <sheetData sheetId="26">
        <row r="6">
          <cell r="F6" t="str">
            <v>Year-1</v>
          </cell>
        </row>
      </sheetData>
      <sheetData sheetId="27">
        <row r="2">
          <cell r="C2" t="str">
            <v>Year 1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dex"/>
      <sheetName val="Summary"/>
      <sheetName val="Dashboard"/>
      <sheetName val="NPV &amp; Payback"/>
      <sheetName val="Scenario Analysis"/>
      <sheetName val="Income Statement"/>
      <sheetName val="Balance sheet"/>
      <sheetName val="Cashflow Statement"/>
      <sheetName val="Inputs&gt;&gt;"/>
      <sheetName val="General Assumptions"/>
      <sheetName val="Revenue Input"/>
      <sheetName val="CAPEX "/>
      <sheetName val="Hiring Plan"/>
      <sheetName val="Detailed Outputs&gt;&gt;"/>
      <sheetName val="Loan Amortisation "/>
      <sheetName val="Revenue Summary"/>
      <sheetName val="COS &amp; OPEX"/>
      <sheetName val="KPI's&gt;&gt;"/>
      <sheetName val="CAC "/>
      <sheetName val="Cost of ARR"/>
      <sheetName val="LTV "/>
      <sheetName val="LTV to CAC Ratio"/>
      <sheetName val="Analysis&gt;&gt;"/>
      <sheetName val="Ratio Analysis"/>
    </sheetNames>
    <sheetDataSet>
      <sheetData sheetId="0"/>
      <sheetData sheetId="1"/>
      <sheetData sheetId="2"/>
      <sheetData sheetId="3"/>
      <sheetData sheetId="4">
        <row r="1">
          <cell r="B1" t="str">
            <v>Best Case Scenario</v>
          </cell>
        </row>
      </sheetData>
      <sheetData sheetId="5">
        <row r="55">
          <cell r="D55">
            <v>84088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finstacker.formstack.com/forms/template_help_form" TargetMode="External"/><Relationship Id="rId2" Type="http://schemas.openxmlformats.org/officeDocument/2006/relationships/hyperlink" Target="https://finstacker.formstack.com/forms/template_help_form" TargetMode="External"/><Relationship Id="rId1" Type="http://schemas.openxmlformats.org/officeDocument/2006/relationships/hyperlink" Target="https://finstacker.formstack.com/forms/template_help_form" TargetMode="External"/><Relationship Id="rId5" Type="http://schemas.openxmlformats.org/officeDocument/2006/relationships/drawing" Target="../drawings/drawing1.xml"/><Relationship Id="rId4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3"/>
  <sheetViews>
    <sheetView showGridLines="0" workbookViewId="0">
      <selection activeCell="G9" sqref="G9"/>
    </sheetView>
  </sheetViews>
  <sheetFormatPr defaultRowHeight="14.5"/>
  <cols>
    <col min="1" max="1" width="12.90625" style="315" customWidth="1"/>
    <col min="2" max="2" width="42.54296875" customWidth="1"/>
    <col min="3" max="3" width="17" style="315" customWidth="1"/>
  </cols>
  <sheetData>
    <row r="1" spans="1:3">
      <c r="A1" s="457" t="s">
        <v>497</v>
      </c>
    </row>
    <row r="2" spans="1:3">
      <c r="A2" s="456" t="s">
        <v>551</v>
      </c>
    </row>
    <row r="4" spans="1:3">
      <c r="A4" s="453" t="s">
        <v>549</v>
      </c>
      <c r="B4" s="455" t="s">
        <v>550</v>
      </c>
      <c r="C4" s="458" t="s">
        <v>530</v>
      </c>
    </row>
    <row r="5" spans="1:3">
      <c r="A5" s="454">
        <v>1</v>
      </c>
      <c r="B5" t="s">
        <v>514</v>
      </c>
      <c r="C5" s="459" t="s">
        <v>529</v>
      </c>
    </row>
    <row r="6" spans="1:3">
      <c r="A6" s="454">
        <f>+A5+1</f>
        <v>2</v>
      </c>
      <c r="B6" t="s">
        <v>515</v>
      </c>
      <c r="C6" s="459" t="s">
        <v>529</v>
      </c>
    </row>
    <row r="7" spans="1:3">
      <c r="A7" s="454">
        <f t="shared" ref="A7:A23" si="0">+A6+1</f>
        <v>3</v>
      </c>
      <c r="B7" t="s">
        <v>516</v>
      </c>
      <c r="C7" s="459" t="s">
        <v>529</v>
      </c>
    </row>
    <row r="8" spans="1:3">
      <c r="A8" s="454">
        <f t="shared" si="0"/>
        <v>4</v>
      </c>
      <c r="B8" t="s">
        <v>517</v>
      </c>
      <c r="C8" s="459" t="s">
        <v>529</v>
      </c>
    </row>
    <row r="9" spans="1:3">
      <c r="A9" s="454">
        <f t="shared" si="0"/>
        <v>5</v>
      </c>
      <c r="B9" t="s">
        <v>518</v>
      </c>
      <c r="C9" s="459" t="s">
        <v>529</v>
      </c>
    </row>
    <row r="10" spans="1:3">
      <c r="A10" s="454">
        <f t="shared" si="0"/>
        <v>6</v>
      </c>
      <c r="B10" t="s">
        <v>519</v>
      </c>
      <c r="C10" s="459" t="s">
        <v>529</v>
      </c>
    </row>
    <row r="11" spans="1:3">
      <c r="A11" s="454">
        <f t="shared" si="0"/>
        <v>7</v>
      </c>
      <c r="B11" t="s">
        <v>520</v>
      </c>
      <c r="C11" s="459" t="s">
        <v>529</v>
      </c>
    </row>
    <row r="12" spans="1:3">
      <c r="A12" s="454">
        <f t="shared" si="0"/>
        <v>8</v>
      </c>
      <c r="B12" t="s">
        <v>213</v>
      </c>
      <c r="C12" s="459" t="s">
        <v>529</v>
      </c>
    </row>
    <row r="13" spans="1:3">
      <c r="A13" s="454">
        <f t="shared" si="0"/>
        <v>9</v>
      </c>
      <c r="B13" t="s">
        <v>521</v>
      </c>
      <c r="C13" s="459" t="s">
        <v>529</v>
      </c>
    </row>
    <row r="14" spans="1:3">
      <c r="A14" s="454">
        <f t="shared" si="0"/>
        <v>10</v>
      </c>
      <c r="B14" t="s">
        <v>75</v>
      </c>
      <c r="C14" s="459" t="s">
        <v>529</v>
      </c>
    </row>
    <row r="15" spans="1:3">
      <c r="A15" s="454">
        <f t="shared" si="0"/>
        <v>11</v>
      </c>
      <c r="B15" t="s">
        <v>522</v>
      </c>
      <c r="C15" s="459" t="s">
        <v>529</v>
      </c>
    </row>
    <row r="16" spans="1:3">
      <c r="A16" s="454">
        <f t="shared" si="0"/>
        <v>12</v>
      </c>
      <c r="B16" t="s">
        <v>523</v>
      </c>
      <c r="C16" s="459" t="s">
        <v>529</v>
      </c>
    </row>
    <row r="17" spans="1:3">
      <c r="A17" s="454">
        <f t="shared" si="0"/>
        <v>13</v>
      </c>
      <c r="B17" t="s">
        <v>524</v>
      </c>
      <c r="C17" s="459" t="s">
        <v>529</v>
      </c>
    </row>
    <row r="18" spans="1:3">
      <c r="A18" s="454">
        <f t="shared" si="0"/>
        <v>14</v>
      </c>
      <c r="B18" t="s">
        <v>210</v>
      </c>
      <c r="C18" s="459" t="s">
        <v>529</v>
      </c>
    </row>
    <row r="19" spans="1:3">
      <c r="A19" s="454">
        <f t="shared" si="0"/>
        <v>15</v>
      </c>
      <c r="B19" t="s">
        <v>525</v>
      </c>
      <c r="C19" s="459" t="s">
        <v>529</v>
      </c>
    </row>
    <row r="20" spans="1:3">
      <c r="A20" s="454">
        <f t="shared" si="0"/>
        <v>16</v>
      </c>
      <c r="B20" t="s">
        <v>526</v>
      </c>
      <c r="C20" s="459" t="s">
        <v>529</v>
      </c>
    </row>
    <row r="21" spans="1:3">
      <c r="A21" s="454">
        <f t="shared" si="0"/>
        <v>17</v>
      </c>
      <c r="B21" t="s">
        <v>527</v>
      </c>
      <c r="C21" s="459" t="s">
        <v>529</v>
      </c>
    </row>
    <row r="22" spans="1:3">
      <c r="A22" s="454">
        <f t="shared" si="0"/>
        <v>18</v>
      </c>
      <c r="B22" t="s">
        <v>104</v>
      </c>
      <c r="C22" s="459" t="s">
        <v>529</v>
      </c>
    </row>
    <row r="23" spans="1:3">
      <c r="A23" s="454">
        <f t="shared" si="0"/>
        <v>19</v>
      </c>
      <c r="B23" t="s">
        <v>528</v>
      </c>
      <c r="C23" s="459" t="s">
        <v>529</v>
      </c>
    </row>
  </sheetData>
  <hyperlinks>
    <hyperlink ref="C5" location="Dashboard!A1" display="Click Here" xr:uid="{00000000-0004-0000-0000-000000000000}"/>
    <hyperlink ref="C6" location="'At a Glance'!A1" display="Click Here" xr:uid="{00000000-0004-0000-0000-000001000000}"/>
    <hyperlink ref="C7" location="PL!A1" display="Click Here" xr:uid="{00000000-0004-0000-0000-000002000000}"/>
    <hyperlink ref="C8" location="BS!A1" display="Click Here" xr:uid="{00000000-0004-0000-0000-000003000000}"/>
    <hyperlink ref="C9" location="CF!A1" display="Click Here" xr:uid="{00000000-0004-0000-0000-000004000000}"/>
    <hyperlink ref="C10" location="'Assumption Sheet'!A1" display="Click Here" xr:uid="{00000000-0004-0000-0000-000005000000}"/>
    <hyperlink ref="C11" location="'Revenue Inputs'!A1" display="Click Here" xr:uid="{00000000-0004-0000-0000-000006000000}"/>
    <hyperlink ref="C12" location="'Revenue Summary'!A1" display="Click Here" xr:uid="{00000000-0004-0000-0000-000007000000}"/>
    <hyperlink ref="C13" location="'Tokeneconomics Structure'!A1" display="Click Here" xr:uid="{00000000-0004-0000-0000-000008000000}"/>
    <hyperlink ref="C14" location="CAPEX!A1" display="Click Here" xr:uid="{00000000-0004-0000-0000-000009000000}"/>
    <hyperlink ref="C15" location="COS!A1" display="Click Here" xr:uid="{00000000-0004-0000-0000-00000A000000}"/>
    <hyperlink ref="C16" location="OPEX!A1" display="Click Here" xr:uid="{00000000-0004-0000-0000-00000B000000}"/>
    <hyperlink ref="C17" location="'Hiring Plan'!A1" display="Click Here" xr:uid="{00000000-0004-0000-0000-00000C000000}"/>
    <hyperlink ref="C18" location="'USE OF FUNDS'!A1" display="Click Here" xr:uid="{00000000-0004-0000-0000-00000D000000}"/>
    <hyperlink ref="C19" location="'Loan Amortization'!A1" display="Click Here" xr:uid="{00000000-0004-0000-0000-00000E000000}"/>
    <hyperlink ref="C20" location="WC!A1" display="Click Here" xr:uid="{00000000-0004-0000-0000-00000F000000}"/>
    <hyperlink ref="C21" location="KPI!A1" display="Click Here" xr:uid="{00000000-0004-0000-0000-000010000000}"/>
    <hyperlink ref="C22" location="'Break Even Analysis'!A1" display="Click Here" xr:uid="{00000000-0004-0000-0000-000011000000}"/>
    <hyperlink ref="C23" location="'LTV CAC'!A1" display="Click Here" xr:uid="{00000000-0004-0000-0000-000012000000}"/>
  </hyperlink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6" tint="-0.249977111117893"/>
  </sheetPr>
  <dimension ref="A1:BK131"/>
  <sheetViews>
    <sheetView showGridLines="0" zoomScale="86" zoomScaleNormal="86" workbookViewId="0">
      <selection activeCell="B14" sqref="B14"/>
    </sheetView>
  </sheetViews>
  <sheetFormatPr defaultColWidth="8.81640625" defaultRowHeight="14.5"/>
  <cols>
    <col min="1" max="1" width="8.81640625" style="108"/>
    <col min="2" max="2" width="36.81640625" style="108" customWidth="1"/>
    <col min="3" max="3" width="15.81640625" style="108" customWidth="1"/>
    <col min="4" max="4" width="10.36328125" style="108" bestFit="1" customWidth="1"/>
    <col min="5" max="5" width="15" style="108" customWidth="1"/>
    <col min="6" max="6" width="10.08984375" style="108" bestFit="1" customWidth="1"/>
    <col min="7" max="7" width="15.1796875" style="108" customWidth="1"/>
    <col min="8" max="8" width="10.36328125" style="108" bestFit="1" customWidth="1"/>
    <col min="9" max="9" width="17" style="108" customWidth="1"/>
    <col min="10" max="10" width="11.36328125" style="108" customWidth="1"/>
    <col min="11" max="11" width="17.36328125" style="108" bestFit="1" customWidth="1"/>
    <col min="12" max="12" width="8.81640625" style="108" customWidth="1"/>
    <col min="13" max="13" width="10.36328125" style="108" bestFit="1" customWidth="1"/>
    <col min="14" max="14" width="39.81640625" style="108" bestFit="1" customWidth="1"/>
    <col min="15" max="15" width="13.81640625" style="108" bestFit="1" customWidth="1"/>
    <col min="16" max="16" width="14.08984375" style="108" bestFit="1" customWidth="1"/>
    <col min="17" max="19" width="15" style="108" customWidth="1"/>
    <col min="20" max="20" width="10.54296875" style="108" bestFit="1" customWidth="1"/>
    <col min="21" max="21" width="26.36328125" style="108" bestFit="1" customWidth="1"/>
    <col min="22" max="22" width="12.36328125" style="108" bestFit="1" customWidth="1"/>
    <col min="23" max="24" width="13.08984375" style="108" bestFit="1" customWidth="1"/>
    <col min="25" max="26" width="14.36328125" style="108" bestFit="1" customWidth="1"/>
    <col min="27" max="27" width="13.1796875" style="108" bestFit="1" customWidth="1"/>
    <col min="28" max="29" width="13.6328125" style="108" bestFit="1" customWidth="1"/>
    <col min="30" max="30" width="10.54296875" style="108" customWidth="1"/>
    <col min="31" max="31" width="11.54296875" style="108" hidden="1" customWidth="1"/>
    <col min="32" max="32" width="12.08984375" style="108" bestFit="1" customWidth="1"/>
    <col min="33" max="34" width="13.08984375" style="108" bestFit="1" customWidth="1"/>
    <col min="35" max="36" width="14.90625" style="108" bestFit="1" customWidth="1"/>
    <col min="37" max="40" width="11.36328125" style="108" bestFit="1" customWidth="1"/>
    <col min="41" max="41" width="10.6328125" style="108" bestFit="1" customWidth="1"/>
    <col min="42" max="63" width="10.36328125" style="108" bestFit="1" customWidth="1"/>
    <col min="64" max="16384" width="8.81640625" style="108"/>
  </cols>
  <sheetData>
    <row r="1" spans="1:41" ht="15" thickBot="1">
      <c r="A1" s="471" t="str">
        <f>+'Assumption Sheet'!A1:C1</f>
        <v>Projected Financials - AKH Digital</v>
      </c>
      <c r="B1" s="471"/>
      <c r="C1" s="471"/>
    </row>
    <row r="2" spans="1:41" ht="15" thickTop="1">
      <c r="B2" s="107"/>
      <c r="C2" s="107"/>
      <c r="D2" s="107"/>
      <c r="E2" s="107"/>
      <c r="F2" s="107"/>
      <c r="G2" s="107"/>
      <c r="H2" s="107"/>
      <c r="I2" s="107"/>
      <c r="J2" s="107"/>
      <c r="K2" s="107"/>
      <c r="L2" s="107"/>
      <c r="M2" s="107"/>
      <c r="N2" s="107"/>
      <c r="O2" s="107"/>
      <c r="P2" s="107"/>
      <c r="Q2" s="107"/>
      <c r="R2" s="107"/>
      <c r="S2" s="107"/>
    </row>
    <row r="3" spans="1:41" ht="15" thickBot="1"/>
    <row r="4" spans="1:41" ht="47.5">
      <c r="B4" s="474" t="s">
        <v>139</v>
      </c>
      <c r="C4" s="475"/>
      <c r="D4" s="475"/>
      <c r="E4" s="475"/>
      <c r="F4" s="475"/>
      <c r="G4" s="475"/>
      <c r="H4" s="475"/>
      <c r="I4" s="475"/>
      <c r="J4" s="475"/>
      <c r="K4" s="475"/>
      <c r="L4" s="476"/>
      <c r="N4" s="474" t="s">
        <v>140</v>
      </c>
      <c r="O4" s="475"/>
      <c r="P4" s="475"/>
      <c r="Q4" s="475"/>
      <c r="R4" s="475"/>
      <c r="S4" s="476"/>
      <c r="U4" s="483" t="s">
        <v>141</v>
      </c>
      <c r="V4" s="484"/>
      <c r="W4" s="484"/>
      <c r="X4" s="484"/>
      <c r="Y4" s="484"/>
      <c r="Z4" s="484"/>
      <c r="AA4" s="484"/>
      <c r="AB4" s="484"/>
      <c r="AC4" s="484"/>
      <c r="AD4" s="484"/>
      <c r="AE4" s="485"/>
      <c r="AL4"/>
      <c r="AM4"/>
    </row>
    <row r="5" spans="1:41" ht="15" customHeight="1" thickBot="1">
      <c r="B5" s="477"/>
      <c r="C5" s="478"/>
      <c r="D5" s="478"/>
      <c r="E5" s="478"/>
      <c r="F5" s="478"/>
      <c r="G5" s="478"/>
      <c r="H5" s="478"/>
      <c r="I5" s="478"/>
      <c r="J5" s="478"/>
      <c r="K5" s="478"/>
      <c r="L5" s="479"/>
      <c r="N5" s="480"/>
      <c r="O5" s="481"/>
      <c r="P5" s="481"/>
      <c r="Q5" s="481"/>
      <c r="R5" s="481"/>
      <c r="S5" s="482"/>
      <c r="U5" s="109"/>
      <c r="V5" s="394"/>
      <c r="W5" s="395"/>
      <c r="X5" s="396"/>
      <c r="Y5" s="110"/>
      <c r="Z5" s="110"/>
      <c r="AA5" s="110"/>
      <c r="AB5" s="110"/>
      <c r="AC5" s="110"/>
      <c r="AD5" s="110"/>
      <c r="AE5" s="262"/>
      <c r="AL5"/>
      <c r="AM5"/>
    </row>
    <row r="6" spans="1:41">
      <c r="B6" s="111"/>
      <c r="C6" s="460">
        <v>46221</v>
      </c>
      <c r="D6" s="460"/>
      <c r="E6" s="460">
        <v>46568</v>
      </c>
      <c r="F6" s="460"/>
      <c r="G6" s="460">
        <v>46934</v>
      </c>
      <c r="H6" s="461"/>
      <c r="I6" s="460">
        <v>47299</v>
      </c>
      <c r="J6" s="461"/>
      <c r="K6" s="460">
        <v>47664</v>
      </c>
      <c r="L6" s="462"/>
      <c r="N6" s="112"/>
      <c r="O6" s="113">
        <v>46203</v>
      </c>
      <c r="P6" s="113">
        <v>46568</v>
      </c>
      <c r="Q6" s="113">
        <v>46934</v>
      </c>
      <c r="R6" s="113">
        <v>46934</v>
      </c>
      <c r="S6" s="114">
        <v>46934</v>
      </c>
      <c r="U6" s="115"/>
      <c r="V6" s="116"/>
      <c r="W6" s="117"/>
      <c r="X6" s="117" t="s">
        <v>142</v>
      </c>
      <c r="Y6" s="117" t="s">
        <v>143</v>
      </c>
      <c r="Z6" s="117" t="s">
        <v>144</v>
      </c>
      <c r="AA6" s="117" t="s">
        <v>145</v>
      </c>
      <c r="AB6" s="117" t="s">
        <v>189</v>
      </c>
      <c r="AC6" s="117" t="s">
        <v>190</v>
      </c>
      <c r="AD6" s="117" t="s">
        <v>146</v>
      </c>
      <c r="AE6" s="118"/>
      <c r="AF6"/>
      <c r="AL6"/>
      <c r="AM6"/>
    </row>
    <row r="7" spans="1:41">
      <c r="B7" s="111" t="s">
        <v>3</v>
      </c>
      <c r="C7" s="277">
        <f>PL!D11</f>
        <v>9045748.9925390258</v>
      </c>
      <c r="D7" s="463">
        <f>C7/C7</f>
        <v>1</v>
      </c>
      <c r="E7" s="277">
        <f>PL!E11</f>
        <v>50952484.806601852</v>
      </c>
      <c r="F7" s="463">
        <f>E7/E7</f>
        <v>1</v>
      </c>
      <c r="G7" s="277">
        <f>PL!F11</f>
        <v>111706082.59114659</v>
      </c>
      <c r="H7" s="463">
        <f>G7/G7</f>
        <v>1</v>
      </c>
      <c r="I7" s="277">
        <f>PL!G11</f>
        <v>135939422.74816638</v>
      </c>
      <c r="J7" s="463">
        <f>I7/I7</f>
        <v>1</v>
      </c>
      <c r="K7" s="277">
        <f>PL!H11</f>
        <v>162273388.94292247</v>
      </c>
      <c r="L7" s="467">
        <f>K7/K7</f>
        <v>1</v>
      </c>
      <c r="N7" s="111" t="s">
        <v>147</v>
      </c>
      <c r="O7" s="108" t="s">
        <v>148</v>
      </c>
      <c r="P7" s="119">
        <f>(E7-C7)/C7</f>
        <v>4.6327546617342232</v>
      </c>
      <c r="Q7" s="119">
        <f>(G7-E7)/E7</f>
        <v>1.1923579000149755</v>
      </c>
      <c r="R7" s="119">
        <f>(I7-G7)/G7</f>
        <v>0.21693841190112989</v>
      </c>
      <c r="S7" s="120">
        <f>(K7-I7)/I7</f>
        <v>0.19371839060653431</v>
      </c>
      <c r="U7" s="122"/>
      <c r="V7" s="123"/>
      <c r="W7" s="124"/>
      <c r="X7" s="125"/>
      <c r="Y7" s="125"/>
      <c r="Z7" s="125"/>
      <c r="AA7" s="125"/>
      <c r="AD7" s="125"/>
      <c r="AE7" s="126"/>
      <c r="AF7"/>
      <c r="AL7"/>
      <c r="AM7"/>
    </row>
    <row r="8" spans="1:41">
      <c r="B8" s="111" t="s">
        <v>8</v>
      </c>
      <c r="C8" s="351">
        <f>PL!D16</f>
        <v>1716100.4404038556</v>
      </c>
      <c r="D8" s="464">
        <f>C8/C7</f>
        <v>0.1897134711364756</v>
      </c>
      <c r="E8" s="351">
        <f>PL!E16</f>
        <v>17982328.784061309</v>
      </c>
      <c r="F8" s="464">
        <f>E8/E7</f>
        <v>0.35292349043066412</v>
      </c>
      <c r="G8" s="351">
        <f>PL!F16</f>
        <v>43894463.1378389</v>
      </c>
      <c r="H8" s="464">
        <f>G8/G7</f>
        <v>0.39294604304132863</v>
      </c>
      <c r="I8" s="351">
        <f>PL!G16</f>
        <v>53641221.169643611</v>
      </c>
      <c r="J8" s="464">
        <f>I8/I7</f>
        <v>0.39459650545240488</v>
      </c>
      <c r="K8" s="351">
        <f>PL!H16</f>
        <v>64407671.506207213</v>
      </c>
      <c r="L8" s="468">
        <f>K8/K7</f>
        <v>0.39690840208471745</v>
      </c>
      <c r="N8" s="111" t="s">
        <v>149</v>
      </c>
      <c r="O8" s="119">
        <f>'At a Glance'!C9/'At a Glance'!C7</f>
        <v>0.81028652886352448</v>
      </c>
      <c r="P8" s="119">
        <f>'At a Glance'!E9/'At a Glance'!E7</f>
        <v>0.64707650956933582</v>
      </c>
      <c r="Q8" s="119">
        <f>'At a Glance'!G9/'At a Glance'!G7</f>
        <v>0.60705395695867137</v>
      </c>
      <c r="R8" s="119">
        <f>(I8-G8)/G8</f>
        <v>0.22204982895445394</v>
      </c>
      <c r="S8" s="120">
        <f t="shared" ref="S8:S10" si="0">(K8-I8)/I8</f>
        <v>0.2007122526631907</v>
      </c>
      <c r="T8" s="127"/>
      <c r="U8" s="128" t="s">
        <v>150</v>
      </c>
      <c r="V8" s="397">
        <v>2</v>
      </c>
      <c r="W8" s="398"/>
      <c r="X8" s="398"/>
      <c r="Y8" s="398"/>
      <c r="Z8" s="398"/>
      <c r="AA8" s="398"/>
      <c r="AD8" s="398"/>
      <c r="AE8" s="129"/>
      <c r="AF8"/>
      <c r="AL8"/>
      <c r="AM8"/>
    </row>
    <row r="9" spans="1:41">
      <c r="B9" s="111" t="s">
        <v>21</v>
      </c>
      <c r="C9" s="277">
        <f>C7-C8</f>
        <v>7329648.5521351704</v>
      </c>
      <c r="D9" s="463">
        <f>C9/C7</f>
        <v>0.81028652886352448</v>
      </c>
      <c r="E9" s="277">
        <f>E7-E8</f>
        <v>32970156.022540543</v>
      </c>
      <c r="F9" s="463">
        <f>E9/E7</f>
        <v>0.64707650956933582</v>
      </c>
      <c r="G9" s="277">
        <f>G7-G8</f>
        <v>67811619.453307688</v>
      </c>
      <c r="H9" s="463">
        <f>G9/G7</f>
        <v>0.60705395695867137</v>
      </c>
      <c r="I9" s="277">
        <f>I7-I8</f>
        <v>82298201.578522772</v>
      </c>
      <c r="J9" s="463">
        <f>I9/I7</f>
        <v>0.60540349454759512</v>
      </c>
      <c r="K9" s="277">
        <f>K7-K8</f>
        <v>97865717.43671526</v>
      </c>
      <c r="L9" s="467">
        <f>K9/K7</f>
        <v>0.60309159791528255</v>
      </c>
      <c r="N9" s="111" t="s">
        <v>151</v>
      </c>
      <c r="O9" s="255">
        <f>AE9</f>
        <v>0</v>
      </c>
      <c r="P9" s="255">
        <f>AE10</f>
        <v>0</v>
      </c>
      <c r="Q9" s="255">
        <f>AE11</f>
        <v>0</v>
      </c>
      <c r="R9" s="257">
        <f>AE12</f>
        <v>0</v>
      </c>
      <c r="S9" s="256">
        <f>AE13</f>
        <v>0</v>
      </c>
      <c r="T9" s="127"/>
      <c r="U9" s="130"/>
      <c r="V9" s="395" t="s">
        <v>152</v>
      </c>
      <c r="W9" s="395"/>
      <c r="X9" s="131">
        <f>-K44</f>
        <v>-1400000</v>
      </c>
      <c r="Y9" s="132">
        <f>C12*$V$8</f>
        <v>5059297.1042703409</v>
      </c>
      <c r="Z9" s="133">
        <v>0</v>
      </c>
      <c r="AA9" s="133">
        <v>0</v>
      </c>
      <c r="AD9" s="299">
        <f>IFERROR(IRR(X9:Y9),"-")</f>
        <v>2.6137836459073864</v>
      </c>
      <c r="AE9" s="295"/>
      <c r="AF9"/>
      <c r="AL9"/>
      <c r="AM9"/>
    </row>
    <row r="10" spans="1:41" ht="15" thickBot="1">
      <c r="B10" s="111" t="s">
        <v>11</v>
      </c>
      <c r="C10" s="351">
        <f>PL!D47</f>
        <v>4800000</v>
      </c>
      <c r="D10" s="464">
        <f>C10/C7</f>
        <v>0.53063599310118614</v>
      </c>
      <c r="E10" s="351">
        <f>PL!E47</f>
        <v>6396720.0000000009</v>
      </c>
      <c r="F10" s="464">
        <f>E10/E7</f>
        <v>0.1255428469147237</v>
      </c>
      <c r="G10" s="351">
        <f>PL!F47</f>
        <v>8340772.0000000009</v>
      </c>
      <c r="H10" s="464">
        <f>G10/G7</f>
        <v>7.466712471269725E-2</v>
      </c>
      <c r="I10" s="351">
        <f>PL!G47</f>
        <v>12044485.200000003</v>
      </c>
      <c r="J10" s="464">
        <f>I10/I7</f>
        <v>8.8601856301191814E-2</v>
      </c>
      <c r="K10" s="351">
        <f>PL!H47</f>
        <v>14714497.820000006</v>
      </c>
      <c r="L10" s="468">
        <f>K10/K7</f>
        <v>9.0677207864165804E-2</v>
      </c>
      <c r="N10" s="134" t="s">
        <v>153</v>
      </c>
      <c r="O10" s="135">
        <f>'At a Glance'!C11/'At a Glance'!C7</f>
        <v>0.20649904760748033</v>
      </c>
      <c r="P10" s="135">
        <f>'At a Glance'!E11/'At a Glance'!E7</f>
        <v>0.41586065332527633</v>
      </c>
      <c r="Q10" s="119">
        <f>'At a Glance'!G11/'At a Glance'!G7</f>
        <v>0.42500044293384154</v>
      </c>
      <c r="R10" s="119">
        <f t="shared" ref="R10" si="1">(I10-G10)/G10</f>
        <v>0.44404920791504693</v>
      </c>
      <c r="S10" s="120">
        <f t="shared" si="0"/>
        <v>0.22167926446536729</v>
      </c>
      <c r="T10" s="127"/>
      <c r="U10" s="130"/>
      <c r="V10" s="395" t="s">
        <v>155</v>
      </c>
      <c r="W10" s="395"/>
      <c r="X10" s="131">
        <f>+X9</f>
        <v>-1400000</v>
      </c>
      <c r="Y10" s="133">
        <f>$Y$7</f>
        <v>0</v>
      </c>
      <c r="Z10" s="132">
        <f>E12*V8</f>
        <v>53146872.045081086</v>
      </c>
      <c r="AA10" s="133">
        <f>$AA$7</f>
        <v>0</v>
      </c>
      <c r="AD10" s="299">
        <f>IFERROR(IRR(X10:Z10),"-")</f>
        <v>5.1613352011370424</v>
      </c>
      <c r="AE10" s="295"/>
      <c r="AF10"/>
      <c r="AL10"/>
      <c r="AM10"/>
    </row>
    <row r="11" spans="1:41" ht="14.5" customHeight="1" thickBot="1">
      <c r="B11" s="111" t="s">
        <v>156</v>
      </c>
      <c r="C11" s="352">
        <f>PL!D57</f>
        <v>1867938.5518556335</v>
      </c>
      <c r="D11" s="465">
        <f>C11/C7</f>
        <v>0.20649904760748033</v>
      </c>
      <c r="E11" s="352">
        <f>PL!E57</f>
        <v>21189133.620219663</v>
      </c>
      <c r="F11" s="465">
        <f>E11/E7</f>
        <v>0.41586065332527633</v>
      </c>
      <c r="G11" s="352">
        <f>PL!F57</f>
        <v>47475134.579641588</v>
      </c>
      <c r="H11" s="465">
        <f>G11/G7</f>
        <v>0.42500044293384154</v>
      </c>
      <c r="I11" s="352">
        <f>PL!G57</f>
        <v>56090337.955993563</v>
      </c>
      <c r="J11" s="465">
        <f>I11/I7</f>
        <v>0.4126127419262573</v>
      </c>
      <c r="K11" s="352">
        <f>PL!H57</f>
        <v>66414920.583383612</v>
      </c>
      <c r="L11" s="469">
        <f>K11/K7</f>
        <v>0.40927795380389931</v>
      </c>
      <c r="N11" s="218"/>
      <c r="O11" s="218"/>
      <c r="P11" s="218"/>
      <c r="Q11" s="258"/>
      <c r="R11" s="258"/>
      <c r="S11" s="258"/>
      <c r="T11" s="137"/>
      <c r="U11" s="130"/>
      <c r="V11" s="395" t="s">
        <v>157</v>
      </c>
      <c r="W11" s="395"/>
      <c r="X11" s="131">
        <f>+X10</f>
        <v>-1400000</v>
      </c>
      <c r="Y11" s="133">
        <f>$Y$7</f>
        <v>0</v>
      </c>
      <c r="Z11" s="133">
        <f>$Z$7</f>
        <v>0</v>
      </c>
      <c r="AA11" s="132">
        <f>G12*V8</f>
        <v>118941694.90661538</v>
      </c>
      <c r="AD11" s="299">
        <f>IFERROR(IRR(X11:AA11),"-")</f>
        <v>3.3961114664320062</v>
      </c>
      <c r="AE11" s="295"/>
      <c r="AF11"/>
      <c r="AL11"/>
      <c r="AM11"/>
    </row>
    <row r="12" spans="1:41" ht="15" customHeight="1" thickBot="1">
      <c r="B12" s="134" t="s">
        <v>183</v>
      </c>
      <c r="C12" s="353">
        <f>PL!D48</f>
        <v>2529648.5521351704</v>
      </c>
      <c r="D12" s="466">
        <f>C12/C7</f>
        <v>0.27965053576233828</v>
      </c>
      <c r="E12" s="353">
        <f>PL!E48</f>
        <v>26573436.022540543</v>
      </c>
      <c r="F12" s="466">
        <f>E12/E7</f>
        <v>0.52153366265461221</v>
      </c>
      <c r="G12" s="353">
        <f>PL!F48</f>
        <v>59470847.453307688</v>
      </c>
      <c r="H12" s="466">
        <f>G12/G7</f>
        <v>0.53238683224597416</v>
      </c>
      <c r="I12" s="353">
        <f>PL!G48</f>
        <v>70253716.378522769</v>
      </c>
      <c r="J12" s="466">
        <f>I12/I7</f>
        <v>0.51680163824640324</v>
      </c>
      <c r="K12" s="353">
        <f>PL!H48</f>
        <v>83151219.616715252</v>
      </c>
      <c r="L12" s="470">
        <f>K12/K7</f>
        <v>0.51241439005111677</v>
      </c>
      <c r="N12" s="474" t="s">
        <v>137</v>
      </c>
      <c r="O12" s="475"/>
      <c r="P12" s="475"/>
      <c r="Q12" s="475"/>
      <c r="R12" s="475"/>
      <c r="S12" s="476"/>
      <c r="T12" s="137"/>
      <c r="U12" s="130"/>
      <c r="V12" s="395" t="s">
        <v>158</v>
      </c>
      <c r="W12" s="395"/>
      <c r="X12" s="131">
        <f>+X11</f>
        <v>-1400000</v>
      </c>
      <c r="Y12" s="133">
        <f>$Y$7</f>
        <v>0</v>
      </c>
      <c r="Z12" s="133">
        <f>$Z$7</f>
        <v>0</v>
      </c>
      <c r="AA12" s="133">
        <f>$AA$7</f>
        <v>0</v>
      </c>
      <c r="AB12" s="132">
        <f>I12*V8</f>
        <v>140507432.75704554</v>
      </c>
      <c r="AD12" s="299">
        <f>IFERROR(IRR(X12:AB12),"-")</f>
        <v>2.1651392081123078</v>
      </c>
      <c r="AE12" s="295"/>
      <c r="AF12"/>
      <c r="AL12"/>
      <c r="AM12"/>
    </row>
    <row r="13" spans="1:41" ht="15" customHeight="1" thickBot="1">
      <c r="B13" s="127" t="s">
        <v>159</v>
      </c>
      <c r="N13" s="480"/>
      <c r="O13" s="481"/>
      <c r="P13" s="481"/>
      <c r="Q13" s="481"/>
      <c r="R13" s="481"/>
      <c r="S13" s="482"/>
      <c r="T13" s="138"/>
      <c r="U13" s="219"/>
      <c r="V13" s="220" t="s">
        <v>160</v>
      </c>
      <c r="W13" s="220"/>
      <c r="X13" s="221">
        <f>+X12</f>
        <v>-1400000</v>
      </c>
      <c r="Y13" s="222">
        <f>$Y$7</f>
        <v>0</v>
      </c>
      <c r="Z13" s="222">
        <f>$Z$7</f>
        <v>0</v>
      </c>
      <c r="AA13" s="222">
        <f>$AA$7</f>
        <v>0</v>
      </c>
      <c r="AB13" s="261"/>
      <c r="AC13" s="223">
        <f>K12*V8</f>
        <v>166302439.2334305</v>
      </c>
      <c r="AD13" s="399">
        <f>IFERROR(IRR(X13:AC13),"-")</f>
        <v>2.3013581825983707</v>
      </c>
      <c r="AE13" s="296"/>
      <c r="AF13"/>
      <c r="AL13"/>
      <c r="AM13"/>
      <c r="AO13" s="108">
        <f>210/42</f>
        <v>5</v>
      </c>
    </row>
    <row r="14" spans="1:41" ht="17.25" customHeight="1">
      <c r="B14" s="127"/>
      <c r="C14" s="140">
        <v>1</v>
      </c>
      <c r="D14" s="140"/>
      <c r="E14" s="140">
        <v>2</v>
      </c>
      <c r="F14" s="140"/>
      <c r="G14" s="140">
        <v>3</v>
      </c>
      <c r="H14" s="140"/>
      <c r="I14" s="140">
        <v>4</v>
      </c>
      <c r="J14" s="140"/>
      <c r="K14" s="140">
        <v>5</v>
      </c>
      <c r="N14" s="111"/>
      <c r="O14" s="113">
        <f>O6</f>
        <v>46203</v>
      </c>
      <c r="P14" s="113">
        <f>P6</f>
        <v>46568</v>
      </c>
      <c r="Q14" s="113">
        <f>Q6</f>
        <v>46934</v>
      </c>
      <c r="R14" s="113">
        <f t="shared" ref="R14:S14" si="2">R6</f>
        <v>46934</v>
      </c>
      <c r="S14" s="114">
        <f t="shared" si="2"/>
        <v>46934</v>
      </c>
      <c r="T14" s="138"/>
      <c r="AB14"/>
      <c r="AC14"/>
      <c r="AD14"/>
      <c r="AE14"/>
      <c r="AF14"/>
      <c r="AG14"/>
      <c r="AH14"/>
      <c r="AI14"/>
      <c r="AJ14"/>
      <c r="AK14"/>
      <c r="AL14"/>
      <c r="AM14"/>
    </row>
    <row r="15" spans="1:41" ht="15.75" customHeight="1" thickBot="1">
      <c r="B15" s="144"/>
      <c r="C15" s="140">
        <v>12</v>
      </c>
      <c r="D15" s="140"/>
      <c r="E15" s="140">
        <v>24</v>
      </c>
      <c r="F15" s="140"/>
      <c r="G15" s="140">
        <v>36</v>
      </c>
      <c r="H15" s="140"/>
      <c r="I15" s="140">
        <v>48</v>
      </c>
      <c r="J15" s="140"/>
      <c r="K15" s="140">
        <v>60</v>
      </c>
      <c r="L15" s="144"/>
      <c r="N15" s="121" t="s">
        <v>20</v>
      </c>
      <c r="O15" s="277">
        <f>OPEX!D32</f>
        <v>1908000</v>
      </c>
      <c r="P15" s="277">
        <f>OPEX!E32</f>
        <v>2098800</v>
      </c>
      <c r="Q15" s="277">
        <f>OPEX!F32</f>
        <v>2308680.0000000005</v>
      </c>
      <c r="R15" s="277">
        <f>OPEX!G32</f>
        <v>2539548</v>
      </c>
      <c r="S15" s="356">
        <f>OPEX!H32</f>
        <v>2793502.8000000003</v>
      </c>
      <c r="T15" s="138"/>
      <c r="U15" s="138"/>
      <c r="V15" s="138"/>
      <c r="AB15"/>
      <c r="AC15"/>
      <c r="AD15"/>
      <c r="AE15"/>
      <c r="AF15"/>
      <c r="AG15"/>
      <c r="AH15"/>
      <c r="AI15"/>
      <c r="AJ15"/>
      <c r="AK15"/>
      <c r="AL15"/>
      <c r="AM15"/>
    </row>
    <row r="16" spans="1:41" ht="14.5" customHeight="1">
      <c r="B16" s="474" t="s">
        <v>2</v>
      </c>
      <c r="C16" s="475"/>
      <c r="D16" s="475"/>
      <c r="E16" s="475"/>
      <c r="F16" s="475"/>
      <c r="G16" s="475"/>
      <c r="H16" s="475"/>
      <c r="I16" s="475"/>
      <c r="J16" s="475"/>
      <c r="K16" s="476"/>
      <c r="L16"/>
      <c r="N16" s="121"/>
      <c r="O16" s="251"/>
      <c r="P16" s="251"/>
      <c r="Q16" s="251"/>
      <c r="R16" s="251"/>
      <c r="S16" s="259"/>
      <c r="T16" s="138"/>
      <c r="U16" s="138"/>
      <c r="V16" s="138"/>
      <c r="AB16"/>
      <c r="AC16"/>
      <c r="AD16"/>
      <c r="AE16"/>
      <c r="AF16"/>
      <c r="AG16"/>
      <c r="AH16"/>
      <c r="AI16"/>
      <c r="AJ16"/>
      <c r="AK16"/>
      <c r="AL16"/>
      <c r="AM16"/>
    </row>
    <row r="17" spans="2:39" ht="14.5" customHeight="1" thickBot="1">
      <c r="B17" s="480"/>
      <c r="C17" s="481"/>
      <c r="D17" s="481"/>
      <c r="E17" s="481"/>
      <c r="F17" s="481"/>
      <c r="G17" s="481"/>
      <c r="H17" s="481"/>
      <c r="I17" s="481"/>
      <c r="J17" s="481"/>
      <c r="K17" s="482"/>
      <c r="L17"/>
      <c r="N17" s="121"/>
      <c r="O17" s="251"/>
      <c r="P17" s="251"/>
      <c r="Q17" s="251"/>
      <c r="R17" s="251"/>
      <c r="S17" s="259"/>
      <c r="T17" s="138"/>
      <c r="U17" s="138"/>
      <c r="V17" s="138"/>
      <c r="AB17"/>
      <c r="AC17"/>
      <c r="AD17"/>
      <c r="AE17"/>
      <c r="AF17"/>
      <c r="AG17"/>
      <c r="AH17"/>
      <c r="AI17"/>
      <c r="AJ17"/>
      <c r="AK17"/>
      <c r="AL17"/>
      <c r="AM17"/>
    </row>
    <row r="18" spans="2:39" ht="15" customHeight="1" thickBot="1">
      <c r="B18" s="178"/>
      <c r="C18" s="324">
        <f>+C6</f>
        <v>46221</v>
      </c>
      <c r="E18" s="324">
        <f>+E6</f>
        <v>46568</v>
      </c>
      <c r="G18" s="324">
        <f>+G6</f>
        <v>46934</v>
      </c>
      <c r="H18"/>
      <c r="I18" s="324">
        <f>+I6</f>
        <v>47299</v>
      </c>
      <c r="J18"/>
      <c r="K18" s="325">
        <f>+K6</f>
        <v>47664</v>
      </c>
      <c r="L18"/>
      <c r="N18" s="136" t="s">
        <v>154</v>
      </c>
      <c r="O18" s="249">
        <f>O15</f>
        <v>1908000</v>
      </c>
      <c r="P18" s="249">
        <f>P15</f>
        <v>2098800</v>
      </c>
      <c r="Q18" s="249">
        <f>Q15</f>
        <v>2308680.0000000005</v>
      </c>
      <c r="R18" s="249">
        <f t="shared" ref="R18:S18" si="3">R15</f>
        <v>2539548</v>
      </c>
      <c r="S18" s="357">
        <f t="shared" si="3"/>
        <v>2793502.8000000003</v>
      </c>
      <c r="T18" s="138"/>
      <c r="U18" s="138"/>
      <c r="V18" s="138"/>
      <c r="AB18"/>
      <c r="AC18"/>
      <c r="AD18"/>
      <c r="AE18"/>
      <c r="AF18"/>
      <c r="AG18"/>
      <c r="AH18"/>
      <c r="AI18"/>
      <c r="AJ18"/>
      <c r="AK18"/>
      <c r="AL18"/>
      <c r="AM18"/>
    </row>
    <row r="19" spans="2:39" ht="15" customHeight="1">
      <c r="B19" s="145" t="s">
        <v>162</v>
      </c>
      <c r="C19" s="146"/>
      <c r="E19" s="146"/>
      <c r="G19" s="146"/>
      <c r="H19"/>
      <c r="I19"/>
      <c r="J19"/>
      <c r="K19" s="253"/>
      <c r="L19"/>
      <c r="N19" s="121"/>
      <c r="O19" s="277"/>
      <c r="P19" s="277"/>
      <c r="Q19" s="277"/>
      <c r="R19" s="277"/>
      <c r="S19" s="356"/>
      <c r="T19" s="138"/>
      <c r="U19" s="138"/>
      <c r="V19" s="138"/>
      <c r="AB19"/>
      <c r="AC19"/>
      <c r="AD19"/>
      <c r="AE19"/>
      <c r="AF19"/>
      <c r="AG19"/>
      <c r="AH19"/>
      <c r="AI19"/>
      <c r="AJ19"/>
      <c r="AK19"/>
      <c r="AL19"/>
      <c r="AM19"/>
    </row>
    <row r="20" spans="2:39" ht="15" customHeight="1">
      <c r="B20" s="147"/>
      <c r="C20" s="146"/>
      <c r="E20" s="146"/>
      <c r="G20" s="146"/>
      <c r="H20"/>
      <c r="I20"/>
      <c r="J20"/>
      <c r="K20" s="253"/>
      <c r="L20"/>
      <c r="N20" s="121" t="s">
        <v>79</v>
      </c>
      <c r="O20" s="277">
        <f>CF!D27</f>
        <v>2537475.6027405998</v>
      </c>
      <c r="P20" s="277">
        <f>CF!E27</f>
        <v>19684611.144588117</v>
      </c>
      <c r="Q20" s="277">
        <f>CF!F27</f>
        <v>46786012.702448368</v>
      </c>
      <c r="R20" s="277">
        <f>CF!G27</f>
        <v>55842428.688631602</v>
      </c>
      <c r="S20" s="356">
        <f>CF!H27</f>
        <v>66078150.023501828</v>
      </c>
      <c r="T20" s="138"/>
      <c r="U20" s="138"/>
      <c r="V20" s="138"/>
      <c r="AB20"/>
      <c r="AC20"/>
      <c r="AD20"/>
      <c r="AE20"/>
      <c r="AF20"/>
      <c r="AG20"/>
      <c r="AH20"/>
      <c r="AI20"/>
      <c r="AJ20"/>
      <c r="AK20"/>
      <c r="AL20"/>
      <c r="AM20"/>
    </row>
    <row r="21" spans="2:39" ht="15" customHeight="1">
      <c r="B21" s="148" t="s">
        <v>184</v>
      </c>
      <c r="C21" s="149">
        <f>+OPEX!D7</f>
        <v>300000</v>
      </c>
      <c r="E21" s="149">
        <f>OPEX!E7</f>
        <v>330000.00000000006</v>
      </c>
      <c r="G21" s="149">
        <f>OPEX!F7</f>
        <v>363000.00000000006</v>
      </c>
      <c r="H21" s="149"/>
      <c r="I21" s="149">
        <f>OPEX!G7</f>
        <v>399300.00000000006</v>
      </c>
      <c r="J21" s="149"/>
      <c r="K21" s="150">
        <f>OPEX!G7</f>
        <v>399300.00000000006</v>
      </c>
      <c r="L21"/>
      <c r="N21" s="121"/>
      <c r="O21" s="254"/>
      <c r="P21" s="254"/>
      <c r="Q21" s="254"/>
      <c r="R21" s="254"/>
      <c r="S21" s="139"/>
      <c r="T21" s="138"/>
      <c r="U21" s="138"/>
      <c r="V21" s="138"/>
      <c r="AB21"/>
      <c r="AC21"/>
      <c r="AD21"/>
      <c r="AE21"/>
      <c r="AF21"/>
      <c r="AG21"/>
      <c r="AH21"/>
      <c r="AI21"/>
      <c r="AJ21"/>
      <c r="AK21"/>
      <c r="AL21"/>
      <c r="AM21"/>
    </row>
    <row r="22" spans="2:39" ht="15" customHeight="1" thickBot="1">
      <c r="B22" s="151" t="s">
        <v>185</v>
      </c>
      <c r="C22" s="149">
        <f>+'Hiring Plan'!I17+'Hiring Plan'!I18</f>
        <v>0</v>
      </c>
      <c r="E22" s="149">
        <f>+'Hiring Plan'!J17+'Hiring Plan'!J18</f>
        <v>0</v>
      </c>
      <c r="G22" s="149">
        <f>+'Hiring Plan'!K17+'Hiring Plan'!K18</f>
        <v>0</v>
      </c>
      <c r="H22" s="149"/>
      <c r="I22" s="149">
        <f>+'Hiring Plan'!L17+'Hiring Plan'!L18</f>
        <v>0</v>
      </c>
      <c r="J22" s="149"/>
      <c r="K22" s="150">
        <f>+'Hiring Plan'!M17+'Hiring Plan'!M18</f>
        <v>0</v>
      </c>
      <c r="L22"/>
      <c r="N22" s="141" t="s">
        <v>161</v>
      </c>
      <c r="O22" s="142">
        <f>O20/O18</f>
        <v>1.3299138379143605</v>
      </c>
      <c r="P22" s="142">
        <f>P20/P18</f>
        <v>9.3789837738651212</v>
      </c>
      <c r="Q22" s="142">
        <f>Q20/Q18</f>
        <v>20.265265304177433</v>
      </c>
      <c r="R22" s="142">
        <f t="shared" ref="R22:S22" si="4">R20/R18</f>
        <v>21.989121169842665</v>
      </c>
      <c r="S22" s="143">
        <f t="shared" si="4"/>
        <v>23.654227238827833</v>
      </c>
      <c r="T22" s="138"/>
      <c r="U22" s="138"/>
      <c r="V22" s="138"/>
      <c r="AB22"/>
      <c r="AC22"/>
      <c r="AD22"/>
      <c r="AE22"/>
      <c r="AF22"/>
      <c r="AG22"/>
      <c r="AH22"/>
      <c r="AI22"/>
      <c r="AJ22"/>
      <c r="AK22"/>
      <c r="AL22"/>
      <c r="AM22"/>
    </row>
    <row r="23" spans="2:39" ht="15" customHeight="1">
      <c r="B23" s="152" t="s">
        <v>163</v>
      </c>
      <c r="C23" s="153">
        <f>+SUM(C21:C22)</f>
        <v>300000</v>
      </c>
      <c r="D23" s="153"/>
      <c r="E23" s="153">
        <f>+SUM(E21:E22)</f>
        <v>330000.00000000006</v>
      </c>
      <c r="F23" s="153"/>
      <c r="G23" s="153">
        <f>+SUM(G21:G22)</f>
        <v>363000.00000000006</v>
      </c>
      <c r="H23" s="153"/>
      <c r="I23" s="153">
        <f>+SUM(I21:I22)</f>
        <v>399300.00000000006</v>
      </c>
      <c r="J23" s="153"/>
      <c r="K23" s="154">
        <f>+SUM(K21:K22)</f>
        <v>399300.00000000006</v>
      </c>
      <c r="L23"/>
      <c r="T23" s="138"/>
      <c r="U23" s="138"/>
      <c r="V23" s="138"/>
      <c r="AB23"/>
      <c r="AC23"/>
      <c r="AD23"/>
      <c r="AE23"/>
      <c r="AF23"/>
      <c r="AG23"/>
      <c r="AH23"/>
      <c r="AI23"/>
      <c r="AJ23"/>
      <c r="AK23"/>
      <c r="AL23"/>
      <c r="AM23"/>
    </row>
    <row r="24" spans="2:39" ht="15" customHeight="1">
      <c r="B24" s="147"/>
      <c r="C24" s="155"/>
      <c r="E24" s="156"/>
      <c r="G24" s="156"/>
      <c r="H24" s="156"/>
      <c r="I24" s="156"/>
      <c r="J24" s="156"/>
      <c r="K24" s="157"/>
      <c r="L24"/>
      <c r="T24" s="138"/>
      <c r="U24" s="138"/>
      <c r="V24" s="138"/>
      <c r="AB24"/>
      <c r="AC24"/>
      <c r="AD24"/>
      <c r="AE24"/>
      <c r="AF24"/>
      <c r="AG24"/>
      <c r="AH24"/>
      <c r="AI24"/>
      <c r="AJ24"/>
      <c r="AK24"/>
      <c r="AL24"/>
      <c r="AM24"/>
    </row>
    <row r="25" spans="2:39" ht="15" customHeight="1">
      <c r="B25" s="158" t="s">
        <v>164</v>
      </c>
      <c r="C25" s="153">
        <f>$C$27*C23</f>
        <v>300000</v>
      </c>
      <c r="D25" s="153"/>
      <c r="E25" s="153">
        <f>$C$27*E23</f>
        <v>330000.00000000006</v>
      </c>
      <c r="F25" s="153"/>
      <c r="G25" s="153">
        <f>$C$27*G23</f>
        <v>363000.00000000006</v>
      </c>
      <c r="H25" s="153"/>
      <c r="I25" s="153">
        <f>$C$27*I23</f>
        <v>399300.00000000006</v>
      </c>
      <c r="J25" s="153"/>
      <c r="K25" s="154">
        <f>$C$27*K23</f>
        <v>399300.00000000006</v>
      </c>
      <c r="L25"/>
      <c r="T25" s="138"/>
      <c r="U25" s="138"/>
      <c r="V25" s="138"/>
      <c r="AB25"/>
      <c r="AC25"/>
      <c r="AD25"/>
      <c r="AE25"/>
      <c r="AF25"/>
      <c r="AG25"/>
      <c r="AH25"/>
      <c r="AI25"/>
      <c r="AJ25"/>
      <c r="AK25"/>
      <c r="AL25"/>
      <c r="AM25"/>
    </row>
    <row r="26" spans="2:39" ht="15" customHeight="1">
      <c r="B26" s="147"/>
      <c r="C26" s="252"/>
      <c r="E26" s="252"/>
      <c r="G26" s="252"/>
      <c r="H26" s="252"/>
      <c r="I26" s="252"/>
      <c r="J26" s="252"/>
      <c r="K26" s="159"/>
      <c r="L26"/>
      <c r="T26" s="138"/>
      <c r="U26" s="138"/>
      <c r="V26" s="138"/>
      <c r="AB26"/>
      <c r="AC26"/>
      <c r="AD26"/>
      <c r="AE26"/>
      <c r="AF26"/>
      <c r="AG26"/>
      <c r="AH26"/>
      <c r="AI26"/>
      <c r="AJ26"/>
      <c r="AK26"/>
      <c r="AL26"/>
      <c r="AM26"/>
    </row>
    <row r="27" spans="2:39" ht="15" customHeight="1">
      <c r="B27" s="147" t="s">
        <v>165</v>
      </c>
      <c r="C27" s="160">
        <v>1</v>
      </c>
      <c r="E27" s="252"/>
      <c r="G27" s="252"/>
      <c r="H27" s="252"/>
      <c r="I27" s="252"/>
      <c r="J27" s="252"/>
      <c r="K27" s="159"/>
      <c r="L27"/>
      <c r="T27" s="138"/>
      <c r="U27" s="138"/>
      <c r="V27" s="138"/>
    </row>
    <row r="28" spans="2:39" ht="15" customHeight="1">
      <c r="B28" s="147"/>
      <c r="C28" s="252"/>
      <c r="E28" s="252"/>
      <c r="G28" s="252"/>
      <c r="H28" s="252"/>
      <c r="I28" s="252"/>
      <c r="J28" s="252"/>
      <c r="K28" s="159"/>
      <c r="L28"/>
      <c r="T28" s="138"/>
      <c r="U28" s="138"/>
      <c r="V28" s="138"/>
    </row>
    <row r="29" spans="2:39" ht="15" customHeight="1">
      <c r="B29" s="161" t="s">
        <v>166</v>
      </c>
      <c r="C29" s="162">
        <f>+C25</f>
        <v>300000</v>
      </c>
      <c r="D29" s="162"/>
      <c r="E29" s="162">
        <f>+E25</f>
        <v>330000.00000000006</v>
      </c>
      <c r="F29" s="162"/>
      <c r="G29" s="162">
        <f>+G25</f>
        <v>363000.00000000006</v>
      </c>
      <c r="H29" s="162"/>
      <c r="I29" s="162">
        <f>+I25</f>
        <v>399300.00000000006</v>
      </c>
      <c r="J29" s="162"/>
      <c r="K29" s="163">
        <f>+K25</f>
        <v>399300.00000000006</v>
      </c>
      <c r="L29"/>
      <c r="T29" s="138"/>
      <c r="U29" s="138"/>
      <c r="V29" s="138"/>
    </row>
    <row r="30" spans="2:39" ht="15" customHeight="1">
      <c r="B30" s="147"/>
      <c r="C30" s="252"/>
      <c r="E30" s="252"/>
      <c r="G30" s="252"/>
      <c r="H30" s="252"/>
      <c r="I30" s="252"/>
      <c r="J30" s="252"/>
      <c r="K30" s="159"/>
      <c r="L30"/>
      <c r="T30" s="138"/>
      <c r="U30" s="138"/>
      <c r="V30" s="138"/>
    </row>
    <row r="31" spans="2:39" ht="15" customHeight="1">
      <c r="B31" s="147" t="s">
        <v>186</v>
      </c>
      <c r="C31" s="149">
        <f>+'LTV CAC'!E14</f>
        <v>100</v>
      </c>
      <c r="E31" s="149">
        <f>+'LTV CAC'!F14</f>
        <v>300</v>
      </c>
      <c r="G31" s="294">
        <f>'LTV CAC'!G14</f>
        <v>500</v>
      </c>
      <c r="H31" s="149"/>
      <c r="I31" s="149">
        <f>'LTV CAC'!H14</f>
        <v>700</v>
      </c>
      <c r="J31" s="149"/>
      <c r="K31" s="150">
        <f>'LTV CAC'!I14</f>
        <v>900</v>
      </c>
      <c r="L31"/>
      <c r="T31" s="138"/>
      <c r="U31" s="138"/>
      <c r="V31" s="138"/>
    </row>
    <row r="32" spans="2:39" ht="15" customHeight="1">
      <c r="B32" s="147"/>
      <c r="C32" s="252"/>
      <c r="E32" s="252"/>
      <c r="G32" s="252"/>
      <c r="H32" s="252"/>
      <c r="I32" s="252"/>
      <c r="J32" s="252"/>
      <c r="K32" s="159"/>
      <c r="L32"/>
      <c r="T32" s="138"/>
      <c r="U32" s="138"/>
      <c r="V32" s="138"/>
    </row>
    <row r="33" spans="2:36" ht="15" customHeight="1">
      <c r="B33" s="165" t="s">
        <v>2</v>
      </c>
      <c r="C33" s="166">
        <f>C29/C31</f>
        <v>3000</v>
      </c>
      <c r="D33" s="166"/>
      <c r="E33" s="166">
        <f>E29/E31</f>
        <v>1100.0000000000002</v>
      </c>
      <c r="F33" s="166"/>
      <c r="G33" s="166">
        <f>G29/G31</f>
        <v>726.00000000000011</v>
      </c>
      <c r="H33" s="166"/>
      <c r="I33" s="166">
        <f>I29/I31</f>
        <v>570.42857142857156</v>
      </c>
      <c r="J33" s="166"/>
      <c r="K33" s="167">
        <f>K29/K31</f>
        <v>443.66666666666674</v>
      </c>
      <c r="L33"/>
      <c r="T33" s="138"/>
      <c r="U33" s="138"/>
      <c r="V33" s="138"/>
    </row>
    <row r="34" spans="2:36" ht="15" thickBot="1">
      <c r="B34" s="168" t="s">
        <v>167</v>
      </c>
      <c r="C34" s="169">
        <f>C33/C31</f>
        <v>30</v>
      </c>
      <c r="D34" s="218"/>
      <c r="E34" s="169">
        <f>E33/E31</f>
        <v>3.6666666666666674</v>
      </c>
      <c r="F34" s="218"/>
      <c r="G34" s="169">
        <f>G33/G31</f>
        <v>1.4520000000000002</v>
      </c>
      <c r="H34" s="169"/>
      <c r="I34" s="169">
        <f>I33/I31</f>
        <v>0.81489795918367369</v>
      </c>
      <c r="J34" s="169"/>
      <c r="K34" s="170">
        <f>K33/K31</f>
        <v>0.49296296296296305</v>
      </c>
      <c r="L34"/>
      <c r="T34" s="138"/>
      <c r="U34" s="138"/>
      <c r="V34" s="138"/>
    </row>
    <row r="35" spans="2:36">
      <c r="B35"/>
      <c r="C35"/>
      <c r="D35"/>
      <c r="E35"/>
      <c r="F35"/>
      <c r="G35"/>
      <c r="H35"/>
      <c r="I35"/>
      <c r="J35"/>
      <c r="K35"/>
      <c r="L35"/>
      <c r="N35" s="146"/>
      <c r="O35" s="171"/>
      <c r="P35" s="171"/>
      <c r="Q35" s="171"/>
      <c r="R35" s="171"/>
      <c r="S35" s="171"/>
      <c r="T35" s="138"/>
      <c r="U35" s="138"/>
      <c r="V35" s="138"/>
    </row>
    <row r="36" spans="2:36">
      <c r="B36"/>
      <c r="C36"/>
      <c r="D36"/>
      <c r="E36"/>
      <c r="F36"/>
      <c r="G36"/>
      <c r="H36"/>
      <c r="I36"/>
      <c r="J36"/>
      <c r="K36"/>
      <c r="L36"/>
      <c r="N36" s="146"/>
      <c r="O36" s="171"/>
      <c r="P36" s="171"/>
      <c r="Q36" s="171"/>
      <c r="R36" s="171"/>
      <c r="S36" s="171"/>
      <c r="T36" s="138"/>
      <c r="U36" s="138"/>
      <c r="V36" s="138"/>
    </row>
    <row r="37" spans="2:36">
      <c r="B37"/>
      <c r="C37"/>
      <c r="D37"/>
      <c r="E37"/>
      <c r="F37"/>
      <c r="G37"/>
      <c r="H37"/>
      <c r="I37"/>
      <c r="J37"/>
      <c r="K37"/>
      <c r="L37"/>
      <c r="N37" s="146"/>
      <c r="O37" s="171"/>
      <c r="P37" s="171"/>
      <c r="Q37" s="171"/>
      <c r="R37" s="171"/>
      <c r="S37" s="171"/>
      <c r="T37" s="138"/>
      <c r="U37" s="138"/>
      <c r="V37" s="138"/>
    </row>
    <row r="38" spans="2:36">
      <c r="B38"/>
      <c r="C38"/>
      <c r="D38"/>
      <c r="E38"/>
      <c r="F38"/>
      <c r="G38"/>
      <c r="H38"/>
      <c r="I38"/>
      <c r="J38"/>
      <c r="K38"/>
      <c r="L38"/>
      <c r="N38" s="138"/>
      <c r="O38" s="138"/>
      <c r="P38" s="138"/>
      <c r="Q38" s="138"/>
      <c r="R38" s="138"/>
      <c r="S38" s="138"/>
      <c r="T38" s="138"/>
      <c r="U38" s="138"/>
      <c r="V38" s="138"/>
    </row>
    <row r="39" spans="2:36">
      <c r="B39"/>
      <c r="C39"/>
      <c r="D39"/>
      <c r="E39"/>
      <c r="F39"/>
      <c r="G39"/>
      <c r="H39"/>
      <c r="I39"/>
      <c r="J39"/>
      <c r="K39"/>
      <c r="L39"/>
      <c r="N39" s="138"/>
      <c r="O39" s="138"/>
      <c r="P39" s="138"/>
      <c r="Q39" s="138"/>
      <c r="R39" s="138"/>
      <c r="S39" s="138"/>
      <c r="T39" s="138"/>
      <c r="U39" s="138"/>
      <c r="V39" s="138"/>
    </row>
    <row r="40" spans="2:36">
      <c r="B40"/>
      <c r="C40"/>
      <c r="D40"/>
      <c r="E40"/>
      <c r="F40"/>
      <c r="G40"/>
      <c r="H40"/>
      <c r="I40"/>
      <c r="J40"/>
      <c r="K40"/>
      <c r="L40"/>
      <c r="N40" s="138"/>
      <c r="O40" s="138"/>
      <c r="P40" s="138"/>
      <c r="Q40" s="138"/>
      <c r="R40" s="138"/>
      <c r="S40" s="138"/>
      <c r="T40" s="138"/>
      <c r="U40" s="138"/>
      <c r="V40" s="138"/>
    </row>
    <row r="41" spans="2:36" ht="18" customHeight="1">
      <c r="B41"/>
      <c r="C41"/>
      <c r="D41"/>
      <c r="E41"/>
      <c r="F41"/>
      <c r="G41"/>
      <c r="H41"/>
      <c r="I41"/>
      <c r="J41"/>
      <c r="K41"/>
      <c r="L41"/>
      <c r="N41" s="138"/>
      <c r="O41" s="138"/>
      <c r="P41" s="138"/>
      <c r="Q41" s="138"/>
      <c r="R41" s="138"/>
      <c r="S41" s="138"/>
      <c r="T41" s="138"/>
      <c r="U41" s="138"/>
      <c r="V41" s="138"/>
    </row>
    <row r="42" spans="2:36" ht="18" customHeight="1" thickBot="1">
      <c r="B42" s="144"/>
      <c r="C42" s="144"/>
      <c r="D42" s="144"/>
      <c r="E42" s="144"/>
      <c r="F42" s="144"/>
      <c r="G42" s="144"/>
      <c r="H42" s="144"/>
      <c r="I42" s="144"/>
      <c r="J42" s="144"/>
      <c r="K42" s="144"/>
      <c r="L42" s="144"/>
      <c r="N42" s="138"/>
      <c r="O42" s="138"/>
      <c r="P42" s="138"/>
      <c r="Q42" s="138"/>
      <c r="R42" s="138"/>
      <c r="S42" s="138"/>
      <c r="T42" s="138"/>
      <c r="U42" s="138"/>
      <c r="V42" s="138"/>
    </row>
    <row r="43" spans="2:36" ht="18" customHeight="1">
      <c r="I43" s="175"/>
      <c r="J43" s="176"/>
      <c r="K43" s="176"/>
      <c r="L43" s="177"/>
      <c r="N43" s="472"/>
      <c r="O43" s="472"/>
      <c r="P43" s="472"/>
      <c r="Q43" s="472"/>
      <c r="R43" s="472"/>
      <c r="S43" s="472"/>
      <c r="T43" s="472"/>
      <c r="U43" s="472"/>
      <c r="V43" s="472"/>
    </row>
    <row r="44" spans="2:36">
      <c r="I44" s="178" t="s">
        <v>168</v>
      </c>
      <c r="K44" s="354">
        <f>'Transaction Capital'!C10</f>
        <v>1400000</v>
      </c>
      <c r="L44" s="179"/>
      <c r="N44" s="473"/>
      <c r="O44" s="473"/>
      <c r="P44" s="473"/>
      <c r="Q44" s="473"/>
      <c r="R44" s="473"/>
      <c r="S44" s="473"/>
      <c r="T44" s="473"/>
      <c r="U44" s="473"/>
      <c r="V44" s="473"/>
      <c r="W44" s="181"/>
      <c r="X44" s="181"/>
      <c r="Y44" s="181"/>
    </row>
    <row r="45" spans="2:36">
      <c r="I45" s="178" t="s">
        <v>169</v>
      </c>
      <c r="K45" s="108">
        <v>12</v>
      </c>
      <c r="L45" s="179"/>
      <c r="N45" s="473"/>
      <c r="O45" s="473"/>
      <c r="P45" s="473"/>
      <c r="Q45" s="473"/>
      <c r="R45" s="473"/>
      <c r="S45" s="473"/>
      <c r="T45" s="473"/>
      <c r="U45" s="473"/>
      <c r="V45" s="473"/>
      <c r="W45" s="181"/>
      <c r="X45" s="181"/>
      <c r="Y45" s="181"/>
    </row>
    <row r="46" spans="2:36">
      <c r="I46" s="178"/>
      <c r="L46" s="179"/>
      <c r="N46" s="180"/>
      <c r="O46" s="180"/>
      <c r="P46" s="180"/>
      <c r="Q46" s="180"/>
      <c r="R46" s="180"/>
      <c r="S46" s="180"/>
      <c r="T46" s="180"/>
      <c r="U46" s="180"/>
      <c r="V46" s="180"/>
      <c r="W46" s="181"/>
      <c r="X46" s="181"/>
      <c r="Y46" s="181"/>
    </row>
    <row r="47" spans="2:36">
      <c r="I47" s="178" t="s">
        <v>170</v>
      </c>
      <c r="L47" s="179"/>
      <c r="N47" s="107"/>
      <c r="P47" s="182"/>
      <c r="Q47" s="182"/>
      <c r="R47" s="182"/>
      <c r="S47" s="182"/>
      <c r="T47" s="182"/>
      <c r="U47" s="182"/>
      <c r="V47" s="182"/>
      <c r="W47" s="182"/>
      <c r="X47" s="182"/>
      <c r="Y47" s="182"/>
      <c r="Z47" s="182"/>
      <c r="AA47" s="182"/>
      <c r="AB47" s="182"/>
      <c r="AC47" s="182"/>
      <c r="AD47" s="182"/>
      <c r="AE47" s="182"/>
      <c r="AF47" s="182"/>
      <c r="AG47" s="182"/>
      <c r="AH47" s="182"/>
      <c r="AI47" s="182"/>
      <c r="AJ47" s="182"/>
    </row>
    <row r="48" spans="2:36" ht="18" customHeight="1">
      <c r="I48" s="183" t="str">
        <f>+UoF!B6</f>
        <v>Core Protocol &amp; Smart Contract Engineering</v>
      </c>
      <c r="K48" s="355">
        <f>+UoF!D6</f>
        <v>196000</v>
      </c>
      <c r="L48" s="179"/>
      <c r="Q48" s="184"/>
      <c r="R48" s="184"/>
      <c r="S48" s="184"/>
      <c r="T48" s="184"/>
      <c r="U48" s="185"/>
      <c r="V48" s="185"/>
      <c r="W48" s="185"/>
      <c r="X48" s="185"/>
      <c r="Y48" s="185"/>
      <c r="Z48" s="185"/>
      <c r="AA48" s="185"/>
      <c r="AB48" s="185"/>
      <c r="AC48" s="185"/>
      <c r="AD48" s="185"/>
      <c r="AE48" s="185"/>
      <c r="AF48" s="185"/>
      <c r="AG48" s="185"/>
      <c r="AH48" s="185"/>
      <c r="AI48" s="185"/>
      <c r="AJ48" s="185"/>
    </row>
    <row r="49" spans="9:36">
      <c r="I49" s="183" t="str">
        <f>+UoF!B7</f>
        <v>Exchange Platform Development</v>
      </c>
      <c r="K49" s="355">
        <f>+UoF!D7</f>
        <v>270000</v>
      </c>
      <c r="L49" s="179"/>
      <c r="Q49" s="184"/>
      <c r="R49" s="184"/>
      <c r="S49" s="184"/>
      <c r="T49" s="184"/>
      <c r="U49" s="185"/>
      <c r="V49" s="185"/>
      <c r="W49" s="185"/>
      <c r="X49" s="185"/>
      <c r="Y49" s="185"/>
      <c r="Z49" s="185"/>
      <c r="AA49" s="185"/>
      <c r="AB49" s="185"/>
      <c r="AC49" s="185"/>
      <c r="AD49" s="185"/>
      <c r="AE49" s="185"/>
      <c r="AF49" s="185"/>
      <c r="AG49" s="185"/>
      <c r="AH49" s="185"/>
      <c r="AI49" s="185"/>
      <c r="AJ49" s="185"/>
    </row>
    <row r="50" spans="9:36">
      <c r="I50" s="183" t="str">
        <f>+UoF!B8</f>
        <v>Custody Infrastructure &amp; Security Systems</v>
      </c>
      <c r="K50" s="355">
        <f>+UoF!D8</f>
        <v>125000</v>
      </c>
      <c r="L50" s="179"/>
      <c r="P50" s="186"/>
      <c r="Q50" s="186"/>
      <c r="R50" s="186"/>
      <c r="S50" s="186"/>
      <c r="T50" s="186"/>
      <c r="U50" s="185"/>
      <c r="V50" s="185"/>
      <c r="W50" s="185"/>
      <c r="X50" s="185"/>
      <c r="Y50" s="185"/>
      <c r="Z50" s="185"/>
      <c r="AA50" s="185"/>
      <c r="AB50" s="185"/>
      <c r="AC50" s="185"/>
      <c r="AD50" s="185"/>
      <c r="AE50" s="185"/>
      <c r="AF50" s="185"/>
      <c r="AG50" s="185"/>
      <c r="AH50" s="185"/>
      <c r="AI50" s="185"/>
      <c r="AJ50" s="185"/>
    </row>
    <row r="51" spans="9:36">
      <c r="I51" s="183" t="str">
        <f>+UoF!B9</f>
        <v>Front-End / UX / App</v>
      </c>
      <c r="K51" s="355">
        <f>+UoF!D9</f>
        <v>134000</v>
      </c>
      <c r="L51" s="179"/>
      <c r="P51" s="186"/>
      <c r="Q51" s="186"/>
      <c r="R51" s="186"/>
      <c r="S51" s="186"/>
      <c r="T51" s="186"/>
      <c r="U51" s="185"/>
      <c r="V51" s="185"/>
      <c r="W51" s="185"/>
      <c r="X51" s="185"/>
      <c r="Y51" s="185"/>
      <c r="Z51" s="185"/>
      <c r="AA51" s="185"/>
      <c r="AB51" s="185"/>
      <c r="AC51" s="185"/>
      <c r="AD51" s="185"/>
      <c r="AE51" s="185"/>
      <c r="AF51" s="185"/>
      <c r="AG51" s="185"/>
      <c r="AH51" s="185"/>
      <c r="AI51" s="185"/>
      <c r="AJ51" s="185"/>
    </row>
    <row r="52" spans="9:36">
      <c r="I52" s="183" t="str">
        <f>+UoF!B10</f>
        <v>Regulatory &amp; Compliance</v>
      </c>
      <c r="K52" s="355">
        <f>+UoF!D10</f>
        <v>125000</v>
      </c>
      <c r="L52" s="179"/>
      <c r="P52" s="186"/>
      <c r="Q52" s="186"/>
      <c r="R52" s="186"/>
      <c r="S52" s="186"/>
      <c r="T52" s="186"/>
      <c r="U52" s="185"/>
      <c r="V52" s="185"/>
      <c r="W52" s="185"/>
      <c r="X52" s="185"/>
      <c r="Y52" s="185"/>
      <c r="Z52" s="185"/>
      <c r="AA52" s="185"/>
      <c r="AB52" s="185"/>
      <c r="AC52" s="185"/>
      <c r="AD52" s="185"/>
      <c r="AE52" s="185"/>
      <c r="AF52" s="185"/>
      <c r="AG52" s="185"/>
      <c r="AH52" s="185"/>
      <c r="AI52" s="185"/>
      <c r="AJ52" s="185"/>
    </row>
    <row r="53" spans="9:36">
      <c r="I53" s="183" t="str">
        <f>+UoF!B11</f>
        <v>Data / Analytics / Backend</v>
      </c>
      <c r="K53" s="355">
        <f>+UoF!D11</f>
        <v>84000</v>
      </c>
      <c r="L53" s="179"/>
      <c r="P53" s="186"/>
      <c r="Q53" s="186"/>
      <c r="R53" s="186"/>
      <c r="S53" s="186"/>
      <c r="T53" s="186"/>
      <c r="U53" s="185"/>
      <c r="V53" s="185"/>
      <c r="W53" s="185"/>
      <c r="X53" s="185"/>
      <c r="Y53" s="185"/>
      <c r="Z53" s="185"/>
      <c r="AA53" s="185"/>
      <c r="AB53" s="185"/>
      <c r="AC53" s="185"/>
      <c r="AD53" s="185"/>
      <c r="AE53" s="185"/>
      <c r="AF53" s="185"/>
      <c r="AG53" s="185"/>
      <c r="AH53" s="185"/>
      <c r="AI53" s="185"/>
      <c r="AJ53" s="185"/>
    </row>
    <row r="54" spans="9:36">
      <c r="I54" s="183"/>
      <c r="K54" s="260"/>
      <c r="L54" s="179"/>
      <c r="P54" s="186"/>
      <c r="Q54" s="186"/>
      <c r="R54" s="186"/>
      <c r="S54" s="186"/>
      <c r="T54" s="186"/>
      <c r="U54" s="185"/>
      <c r="V54" s="185"/>
      <c r="W54" s="185"/>
      <c r="X54" s="185"/>
      <c r="Y54" s="185"/>
      <c r="Z54" s="185"/>
      <c r="AA54" s="185"/>
      <c r="AB54" s="185"/>
      <c r="AC54" s="185"/>
      <c r="AD54" s="185"/>
      <c r="AE54" s="185"/>
      <c r="AF54" s="185"/>
      <c r="AG54" s="185"/>
      <c r="AH54" s="185"/>
      <c r="AI54" s="185"/>
      <c r="AJ54" s="185"/>
    </row>
    <row r="55" spans="9:36" ht="15" thickBot="1">
      <c r="I55" s="164" t="s">
        <v>6</v>
      </c>
      <c r="J55" s="144"/>
      <c r="K55" s="393">
        <f>K48+K50+K51+K52+K49+K53</f>
        <v>934000</v>
      </c>
      <c r="L55" s="179"/>
      <c r="P55" s="186"/>
      <c r="Q55" s="186"/>
      <c r="R55" s="186"/>
      <c r="S55" s="186"/>
      <c r="T55" s="186"/>
      <c r="U55" s="185"/>
      <c r="V55" s="185"/>
      <c r="W55" s="185"/>
      <c r="X55" s="185"/>
      <c r="Y55" s="185"/>
      <c r="Z55" s="185"/>
      <c r="AA55" s="185"/>
      <c r="AB55" s="185"/>
      <c r="AC55" s="185"/>
      <c r="AD55" s="185"/>
      <c r="AE55" s="185"/>
      <c r="AF55" s="185"/>
      <c r="AG55" s="185"/>
      <c r="AH55" s="185"/>
      <c r="AI55" s="185"/>
      <c r="AJ55" s="185"/>
    </row>
    <row r="56" spans="9:36" ht="15.5" thickTop="1" thickBot="1">
      <c r="I56" s="172"/>
      <c r="J56" s="173"/>
      <c r="K56" s="173"/>
      <c r="L56" s="174"/>
      <c r="P56" s="187"/>
      <c r="Q56" s="187"/>
      <c r="R56" s="187"/>
      <c r="S56" s="187"/>
      <c r="T56" s="187"/>
      <c r="U56" s="187"/>
      <c r="V56" s="187"/>
      <c r="W56" s="187"/>
      <c r="X56" s="187"/>
      <c r="Y56" s="187"/>
      <c r="Z56" s="187"/>
      <c r="AA56" s="187"/>
      <c r="AB56" s="187"/>
      <c r="AC56" s="187"/>
      <c r="AD56" s="187"/>
      <c r="AE56" s="187"/>
      <c r="AF56" s="187"/>
      <c r="AG56" s="187"/>
      <c r="AH56" s="187"/>
      <c r="AI56" s="187"/>
      <c r="AJ56" s="187"/>
    </row>
    <row r="57" spans="9:36">
      <c r="P57" s="185"/>
      <c r="Q57" s="185"/>
      <c r="R57" s="185"/>
      <c r="S57" s="185"/>
      <c r="T57" s="185"/>
      <c r="U57" s="185"/>
      <c r="V57" s="185"/>
      <c r="W57" s="185"/>
      <c r="X57" s="185"/>
      <c r="Y57" s="185"/>
      <c r="Z57" s="185"/>
      <c r="AA57" s="185"/>
      <c r="AB57" s="185"/>
      <c r="AC57" s="185"/>
      <c r="AD57" s="185"/>
      <c r="AE57" s="185"/>
      <c r="AF57" s="185"/>
      <c r="AG57" s="185"/>
      <c r="AH57" s="185"/>
      <c r="AI57" s="185"/>
      <c r="AJ57" s="185"/>
    </row>
    <row r="58" spans="9:36">
      <c r="N58" s="107"/>
      <c r="O58" s="107"/>
      <c r="P58" s="188"/>
      <c r="Q58" s="188"/>
      <c r="R58" s="188"/>
      <c r="S58" s="188"/>
      <c r="T58" s="188"/>
      <c r="U58" s="188"/>
      <c r="V58" s="188"/>
      <c r="W58" s="188"/>
      <c r="X58" s="188"/>
      <c r="Y58" s="188"/>
      <c r="Z58" s="188"/>
      <c r="AA58" s="188"/>
      <c r="AB58" s="188"/>
      <c r="AC58" s="188"/>
      <c r="AD58" s="188"/>
      <c r="AE58" s="188"/>
      <c r="AF58" s="188"/>
      <c r="AG58" s="188"/>
      <c r="AH58" s="188"/>
      <c r="AI58" s="188"/>
      <c r="AJ58" s="188"/>
    </row>
    <row r="59" spans="9:36">
      <c r="N59" s="107"/>
      <c r="O59" s="107"/>
      <c r="P59" s="188"/>
      <c r="Q59" s="188"/>
      <c r="R59" s="188"/>
      <c r="S59" s="188"/>
      <c r="T59" s="188"/>
      <c r="U59" s="188"/>
      <c r="V59" s="188"/>
      <c r="W59" s="188"/>
      <c r="X59" s="188"/>
      <c r="Y59" s="188"/>
      <c r="Z59" s="188"/>
      <c r="AA59" s="188"/>
      <c r="AB59" s="188"/>
      <c r="AC59" s="188"/>
      <c r="AD59" s="188"/>
      <c r="AE59" s="188"/>
      <c r="AF59" s="188"/>
      <c r="AG59" s="188"/>
      <c r="AH59" s="188"/>
      <c r="AI59" s="188"/>
      <c r="AJ59" s="188"/>
    </row>
    <row r="60" spans="9:36">
      <c r="N60" s="107"/>
      <c r="O60" s="107"/>
      <c r="P60" s="188"/>
      <c r="Q60" s="188"/>
      <c r="R60" s="188"/>
      <c r="S60" s="188"/>
      <c r="T60" s="188"/>
      <c r="U60" s="188"/>
      <c r="V60" s="188"/>
      <c r="W60" s="188"/>
      <c r="X60" s="188"/>
      <c r="Y60" s="188"/>
      <c r="Z60" s="188"/>
      <c r="AA60" s="188"/>
      <c r="AB60" s="188"/>
      <c r="AC60" s="188"/>
      <c r="AD60" s="188"/>
      <c r="AE60" s="188"/>
      <c r="AF60" s="188"/>
      <c r="AG60" s="188"/>
      <c r="AH60" s="188"/>
      <c r="AI60" s="188"/>
      <c r="AJ60" s="188"/>
    </row>
    <row r="63" spans="9:36" hidden="1"/>
    <row r="64" spans="9:36" hidden="1"/>
    <row r="69" spans="2:5" hidden="1"/>
    <row r="70" spans="2:5" hidden="1"/>
    <row r="71" spans="2:5" hidden="1"/>
    <row r="72" spans="2:5" hidden="1"/>
    <row r="75" spans="2:5" ht="15" thickBot="1"/>
    <row r="76" spans="2:5" ht="26">
      <c r="B76" s="189" t="s">
        <v>171</v>
      </c>
      <c r="C76" s="190"/>
      <c r="D76" s="190"/>
      <c r="E76" s="191"/>
    </row>
    <row r="77" spans="2:5">
      <c r="B77" s="192" t="s">
        <v>172</v>
      </c>
      <c r="C77" s="193"/>
      <c r="D77" s="194"/>
      <c r="E77" s="195"/>
    </row>
    <row r="78" spans="2:5">
      <c r="B78" s="192" t="s">
        <v>173</v>
      </c>
      <c r="C78" s="193"/>
      <c r="D78" s="193"/>
      <c r="E78" s="195"/>
    </row>
    <row r="84" spans="1:7">
      <c r="A84" s="144"/>
    </row>
    <row r="85" spans="1:7">
      <c r="A85" s="144"/>
    </row>
    <row r="86" spans="1:7">
      <c r="A86" s="144"/>
    </row>
    <row r="87" spans="1:7">
      <c r="A87" s="144"/>
    </row>
    <row r="88" spans="1:7" s="144" customFormat="1">
      <c r="B88" s="108"/>
      <c r="C88" s="285">
        <f>C34</f>
        <v>30</v>
      </c>
      <c r="D88" s="285">
        <f>E34</f>
        <v>3.6666666666666674</v>
      </c>
      <c r="E88" s="285">
        <f>G34</f>
        <v>1.4520000000000002</v>
      </c>
      <c r="F88" s="285">
        <f>I34</f>
        <v>0.81489795918367369</v>
      </c>
      <c r="G88" s="285">
        <f>K34</f>
        <v>0.49296296296296305</v>
      </c>
    </row>
    <row r="89" spans="1:7" s="144" customFormat="1">
      <c r="B89" s="108"/>
      <c r="C89" s="108"/>
      <c r="D89" s="108"/>
      <c r="E89" s="108"/>
      <c r="F89" s="108"/>
    </row>
    <row r="90" spans="1:7" s="144" customFormat="1">
      <c r="B90" s="108"/>
      <c r="C90" s="108"/>
      <c r="D90" s="108"/>
      <c r="E90" s="108"/>
      <c r="F90" s="108"/>
    </row>
    <row r="91" spans="1:7" s="144" customFormat="1">
      <c r="B91" s="108"/>
      <c r="C91" s="108"/>
      <c r="D91" s="108"/>
      <c r="E91" s="108"/>
      <c r="F91" s="108"/>
    </row>
    <row r="92" spans="1:7" s="144" customFormat="1">
      <c r="B92" s="108"/>
      <c r="C92" s="108"/>
      <c r="D92" s="108"/>
      <c r="E92" s="108"/>
      <c r="F92" s="108"/>
    </row>
    <row r="93" spans="1:7" s="144" customFormat="1">
      <c r="B93" s="108"/>
      <c r="C93" s="108"/>
      <c r="D93" s="108"/>
      <c r="E93" s="108"/>
      <c r="F93" s="108"/>
    </row>
    <row r="94" spans="1:7" s="144" customFormat="1">
      <c r="B94" s="108"/>
      <c r="C94" s="108"/>
      <c r="D94" s="108"/>
      <c r="E94" s="108"/>
      <c r="F94" s="108"/>
    </row>
    <row r="95" spans="1:7" s="144" customFormat="1">
      <c r="B95" s="108"/>
      <c r="C95" s="108"/>
      <c r="D95" s="108"/>
      <c r="E95" s="108"/>
      <c r="F95" s="108"/>
    </row>
    <row r="96" spans="1:7" s="144" customFormat="1">
      <c r="B96" s="108"/>
      <c r="C96" s="108"/>
      <c r="D96" s="108"/>
      <c r="E96" s="108"/>
      <c r="F96" s="108"/>
    </row>
    <row r="97" spans="1:6" s="144" customFormat="1">
      <c r="B97" s="108"/>
      <c r="C97" s="108"/>
      <c r="D97" s="108"/>
      <c r="E97" s="108"/>
      <c r="F97" s="108"/>
    </row>
    <row r="98" spans="1:6" s="144" customFormat="1">
      <c r="B98" s="108"/>
      <c r="C98" s="108"/>
      <c r="D98" s="108"/>
      <c r="E98" s="108"/>
      <c r="F98" s="108"/>
    </row>
    <row r="99" spans="1:6" s="144" customFormat="1">
      <c r="B99" s="108"/>
      <c r="C99" s="108"/>
      <c r="D99" s="108"/>
      <c r="E99" s="108"/>
      <c r="F99" s="108"/>
    </row>
    <row r="100" spans="1:6" s="144" customFormat="1">
      <c r="B100" s="108"/>
      <c r="C100" s="108"/>
      <c r="D100" s="108"/>
      <c r="E100" s="108"/>
      <c r="F100" s="108"/>
    </row>
    <row r="101" spans="1:6" s="144" customFormat="1">
      <c r="A101" s="108"/>
      <c r="B101" s="108"/>
      <c r="C101" s="108"/>
      <c r="D101" s="108"/>
      <c r="E101" s="108"/>
      <c r="F101" s="108"/>
    </row>
    <row r="102" spans="1:6" s="144" customFormat="1">
      <c r="A102" s="108"/>
      <c r="B102" s="108"/>
      <c r="C102" s="108"/>
      <c r="D102" s="108"/>
      <c r="E102" s="108"/>
      <c r="F102" s="108"/>
    </row>
    <row r="103" spans="1:6" s="144" customFormat="1"/>
    <row r="104" spans="1:6" s="144" customFormat="1"/>
    <row r="105" spans="1:6" s="144" customFormat="1"/>
    <row r="106" spans="1:6" s="144" customFormat="1"/>
    <row r="107" spans="1:6" s="144" customFormat="1"/>
    <row r="108" spans="1:6" s="144" customFormat="1"/>
    <row r="109" spans="1:6" s="144" customFormat="1"/>
    <row r="110" spans="1:6" s="144" customFormat="1"/>
    <row r="111" spans="1:6" s="144" customFormat="1"/>
    <row r="112" spans="1:6" s="144" customFormat="1"/>
    <row r="113" spans="2:63" s="144" customFormat="1"/>
    <row r="114" spans="2:63" s="144" customFormat="1"/>
    <row r="115" spans="2:63" s="144" customFormat="1"/>
    <row r="116" spans="2:63" s="144" customFormat="1"/>
    <row r="117" spans="2:63" s="144" customFormat="1"/>
    <row r="118" spans="2:63" s="144" customFormat="1"/>
    <row r="119" spans="2:63" s="144" customFormat="1"/>
    <row r="120" spans="2:63" s="144" customFormat="1"/>
    <row r="121" spans="2:63" s="144" customFormat="1">
      <c r="B121" s="326" t="s">
        <v>92</v>
      </c>
      <c r="C121" s="326">
        <v>0</v>
      </c>
      <c r="D121" s="326">
        <v>1</v>
      </c>
      <c r="E121" s="326">
        <v>2</v>
      </c>
      <c r="F121" s="326">
        <v>3</v>
      </c>
      <c r="G121" s="326">
        <v>4</v>
      </c>
      <c r="H121" s="326">
        <v>5</v>
      </c>
      <c r="I121" s="326">
        <v>6</v>
      </c>
      <c r="J121" s="326">
        <v>7</v>
      </c>
      <c r="K121" s="326">
        <v>8</v>
      </c>
      <c r="L121" s="326">
        <v>9</v>
      </c>
      <c r="M121" s="326">
        <v>10</v>
      </c>
      <c r="N121" s="326">
        <v>11</v>
      </c>
      <c r="O121" s="326">
        <v>12</v>
      </c>
      <c r="P121" s="326">
        <v>13</v>
      </c>
      <c r="Q121" s="326">
        <v>14</v>
      </c>
      <c r="R121" s="326">
        <v>15</v>
      </c>
      <c r="S121" s="326">
        <v>16</v>
      </c>
      <c r="T121" s="326">
        <v>17</v>
      </c>
      <c r="U121" s="326">
        <v>18</v>
      </c>
      <c r="V121" s="326">
        <v>19</v>
      </c>
      <c r="W121" s="326">
        <v>20</v>
      </c>
      <c r="X121" s="326">
        <v>21</v>
      </c>
      <c r="Y121" s="326">
        <v>22</v>
      </c>
      <c r="Z121" s="326">
        <v>23</v>
      </c>
      <c r="AA121" s="326">
        <v>24</v>
      </c>
      <c r="AB121" s="326">
        <v>25</v>
      </c>
      <c r="AC121" s="326">
        <v>26</v>
      </c>
      <c r="AD121" s="326">
        <v>27</v>
      </c>
      <c r="AE121" s="326">
        <v>28</v>
      </c>
      <c r="AF121" s="326">
        <v>29</v>
      </c>
      <c r="AG121" s="326">
        <v>30</v>
      </c>
      <c r="AH121" s="326">
        <v>31</v>
      </c>
      <c r="AI121" s="326">
        <v>32</v>
      </c>
      <c r="AJ121" s="326">
        <v>33</v>
      </c>
      <c r="AK121" s="326">
        <v>34</v>
      </c>
      <c r="AL121" s="326">
        <v>35</v>
      </c>
      <c r="AM121" s="326">
        <v>36</v>
      </c>
      <c r="AN121" s="326">
        <v>37</v>
      </c>
      <c r="AO121" s="326">
        <v>38</v>
      </c>
      <c r="AP121" s="326">
        <v>39</v>
      </c>
      <c r="AQ121" s="326">
        <v>40</v>
      </c>
      <c r="AR121" s="326">
        <v>41</v>
      </c>
      <c r="AS121" s="326">
        <v>42</v>
      </c>
      <c r="AT121" s="326">
        <v>43</v>
      </c>
      <c r="AU121" s="326">
        <v>44</v>
      </c>
      <c r="AV121" s="326">
        <v>45</v>
      </c>
      <c r="AW121" s="326">
        <v>46</v>
      </c>
      <c r="AX121" s="326">
        <v>47</v>
      </c>
      <c r="AY121" s="326">
        <v>48</v>
      </c>
      <c r="AZ121" s="326">
        <v>49</v>
      </c>
      <c r="BA121" s="326">
        <v>50</v>
      </c>
      <c r="BB121" s="326">
        <v>51</v>
      </c>
      <c r="BC121" s="326">
        <v>52</v>
      </c>
      <c r="BD121" s="326">
        <v>53</v>
      </c>
      <c r="BE121" s="326">
        <v>54</v>
      </c>
      <c r="BF121" s="326">
        <v>55</v>
      </c>
      <c r="BG121" s="326">
        <v>56</v>
      </c>
      <c r="BH121" s="326">
        <v>57</v>
      </c>
      <c r="BI121" s="326">
        <v>58</v>
      </c>
      <c r="BJ121" s="326">
        <v>59</v>
      </c>
      <c r="BK121" s="326">
        <v>60</v>
      </c>
    </row>
    <row r="122" spans="2:63" s="407" customFormat="1">
      <c r="B122" s="406" t="s">
        <v>174</v>
      </c>
      <c r="C122" s="406">
        <f t="array" ref="C122:BK122">TRANSPOSE('Loan Amortization'!D13:D72)</f>
        <v>0</v>
      </c>
      <c r="D122" s="406">
        <v>0</v>
      </c>
      <c r="E122" s="406">
        <v>0</v>
      </c>
      <c r="F122" s="406">
        <v>0</v>
      </c>
      <c r="G122" s="406">
        <v>0</v>
      </c>
      <c r="H122" s="406">
        <v>0</v>
      </c>
      <c r="I122" s="406">
        <v>0</v>
      </c>
      <c r="J122" s="406">
        <v>0</v>
      </c>
      <c r="K122" s="406">
        <v>0</v>
      </c>
      <c r="L122" s="406">
        <v>0</v>
      </c>
      <c r="M122" s="406">
        <v>0</v>
      </c>
      <c r="N122" s="406">
        <v>0</v>
      </c>
      <c r="O122" s="406">
        <v>0</v>
      </c>
      <c r="P122" s="406">
        <v>0</v>
      </c>
      <c r="Q122" s="406">
        <v>0</v>
      </c>
      <c r="R122" s="406">
        <v>0</v>
      </c>
      <c r="S122" s="406">
        <v>0</v>
      </c>
      <c r="T122" s="406">
        <v>0</v>
      </c>
      <c r="U122" s="406">
        <v>0</v>
      </c>
      <c r="V122" s="406">
        <v>0</v>
      </c>
      <c r="W122" s="406">
        <v>0</v>
      </c>
      <c r="X122" s="406">
        <v>0</v>
      </c>
      <c r="Y122" s="406">
        <v>0</v>
      </c>
      <c r="Z122" s="406">
        <v>0</v>
      </c>
      <c r="AA122" s="406">
        <v>0</v>
      </c>
      <c r="AB122" s="406">
        <v>0</v>
      </c>
      <c r="AC122" s="406">
        <v>0</v>
      </c>
      <c r="AD122" s="406">
        <v>0</v>
      </c>
      <c r="AE122" s="406">
        <v>0</v>
      </c>
      <c r="AF122" s="406">
        <v>0</v>
      </c>
      <c r="AG122" s="406">
        <v>0</v>
      </c>
      <c r="AH122" s="406">
        <v>0</v>
      </c>
      <c r="AI122" s="406">
        <v>0</v>
      </c>
      <c r="AJ122" s="406">
        <v>0</v>
      </c>
      <c r="AK122" s="406">
        <v>0</v>
      </c>
      <c r="AL122" s="406">
        <v>0</v>
      </c>
      <c r="AM122" s="406">
        <v>0</v>
      </c>
      <c r="AN122" s="406">
        <v>0</v>
      </c>
      <c r="AO122" s="406">
        <v>0</v>
      </c>
      <c r="AP122" s="406">
        <v>0</v>
      </c>
      <c r="AQ122" s="406">
        <v>0</v>
      </c>
      <c r="AR122" s="406">
        <v>0</v>
      </c>
      <c r="AS122" s="406">
        <v>0</v>
      </c>
      <c r="AT122" s="406">
        <v>0</v>
      </c>
      <c r="AU122" s="406">
        <v>0</v>
      </c>
      <c r="AV122" s="406">
        <v>0</v>
      </c>
      <c r="AW122" s="406">
        <v>0</v>
      </c>
      <c r="AX122" s="406">
        <v>0</v>
      </c>
      <c r="AY122" s="406">
        <v>0</v>
      </c>
      <c r="AZ122" s="406">
        <v>0</v>
      </c>
      <c r="BA122" s="406">
        <v>0</v>
      </c>
      <c r="BB122" s="406">
        <v>0</v>
      </c>
      <c r="BC122" s="406">
        <v>0</v>
      </c>
      <c r="BD122" s="406">
        <v>0</v>
      </c>
      <c r="BE122" s="406">
        <v>0</v>
      </c>
      <c r="BF122" s="406">
        <v>0</v>
      </c>
      <c r="BG122" s="406">
        <v>0</v>
      </c>
      <c r="BH122" s="406">
        <v>0</v>
      </c>
      <c r="BI122" s="406">
        <v>0</v>
      </c>
      <c r="BJ122" s="406">
        <v>0</v>
      </c>
      <c r="BK122" s="406" t="e">
        <v>#N/A</v>
      </c>
    </row>
    <row r="123" spans="2:63" s="407" customFormat="1">
      <c r="B123" s="406" t="s">
        <v>175</v>
      </c>
      <c r="C123" s="406">
        <f>CF!D48</f>
        <v>1400000</v>
      </c>
      <c r="D123" s="406">
        <f>CF!E48</f>
        <v>0</v>
      </c>
      <c r="E123" s="406">
        <f>CF!F48</f>
        <v>0</v>
      </c>
      <c r="F123" s="406">
        <f>CF!G48</f>
        <v>0</v>
      </c>
      <c r="G123" s="406">
        <f>CF!H48</f>
        <v>0</v>
      </c>
      <c r="H123" s="406">
        <f>CF!I48</f>
        <v>0</v>
      </c>
      <c r="I123" s="406">
        <f>CF!J48</f>
        <v>0</v>
      </c>
      <c r="J123" s="406">
        <f>CF!K48</f>
        <v>0</v>
      </c>
      <c r="K123" s="406">
        <f>CF!L48</f>
        <v>0</v>
      </c>
      <c r="L123" s="406">
        <f>CF!M48</f>
        <v>0</v>
      </c>
      <c r="M123" s="406">
        <f>CF!N48</f>
        <v>0</v>
      </c>
      <c r="N123" s="406">
        <f>CF!O48</f>
        <v>0</v>
      </c>
      <c r="O123" s="406">
        <f>CF!P48</f>
        <v>0</v>
      </c>
      <c r="P123" s="406">
        <f>CF!Q48</f>
        <v>0</v>
      </c>
      <c r="Q123" s="406">
        <f>CF!R48</f>
        <v>0</v>
      </c>
      <c r="R123" s="406">
        <f>CF!S48</f>
        <v>0</v>
      </c>
      <c r="S123" s="406">
        <f>CF!T48</f>
        <v>0</v>
      </c>
      <c r="T123" s="406">
        <f>CF!U48</f>
        <v>0</v>
      </c>
      <c r="U123" s="406">
        <f>CF!V48</f>
        <v>0</v>
      </c>
      <c r="V123" s="406">
        <f>CF!W48</f>
        <v>0</v>
      </c>
      <c r="W123" s="406">
        <f>CF!X48</f>
        <v>0</v>
      </c>
      <c r="X123" s="406">
        <f>CF!Y48</f>
        <v>0</v>
      </c>
      <c r="Y123" s="406">
        <f>CF!Z48</f>
        <v>0</v>
      </c>
      <c r="Z123" s="406">
        <f>CF!AA48</f>
        <v>0</v>
      </c>
      <c r="AA123" s="406">
        <f>CF!AB48</f>
        <v>0</v>
      </c>
      <c r="AB123" s="406">
        <f>CF!AC48</f>
        <v>0</v>
      </c>
      <c r="AC123" s="406">
        <f>CF!AD48</f>
        <v>0</v>
      </c>
      <c r="AD123" s="406">
        <f>CF!AE48</f>
        <v>0</v>
      </c>
      <c r="AE123" s="406">
        <f>CF!AF48</f>
        <v>0</v>
      </c>
      <c r="AF123" s="406">
        <f>CF!AG48</f>
        <v>0</v>
      </c>
      <c r="AG123" s="406">
        <f>CF!AH48</f>
        <v>0</v>
      </c>
      <c r="AH123" s="406">
        <f>CF!AI48</f>
        <v>0</v>
      </c>
      <c r="AI123" s="406">
        <f>CF!AJ48</f>
        <v>0</v>
      </c>
      <c r="AJ123" s="406">
        <f>CF!AK48</f>
        <v>0</v>
      </c>
      <c r="AK123" s="406">
        <f>CF!AL48</f>
        <v>0</v>
      </c>
      <c r="AL123" s="406">
        <f>CF!AM48</f>
        <v>0</v>
      </c>
      <c r="AM123" s="406">
        <f>CF!AN48</f>
        <v>0</v>
      </c>
      <c r="AN123" s="406">
        <f>CF!AO48</f>
        <v>0</v>
      </c>
      <c r="AO123" s="406">
        <f>CF!AP48</f>
        <v>0</v>
      </c>
      <c r="AP123" s="406">
        <f>CF!AQ48</f>
        <v>0</v>
      </c>
      <c r="AQ123" s="406">
        <f>CF!AR48</f>
        <v>0</v>
      </c>
      <c r="AR123" s="406">
        <f>CF!AS48</f>
        <v>0</v>
      </c>
      <c r="AS123" s="406">
        <f>CF!AT48</f>
        <v>0</v>
      </c>
      <c r="AT123" s="406">
        <f>CF!AU48</f>
        <v>0</v>
      </c>
      <c r="AU123" s="406">
        <f>CF!AV48</f>
        <v>0</v>
      </c>
      <c r="AV123" s="406">
        <f>CF!AW48</f>
        <v>0</v>
      </c>
      <c r="AW123" s="406">
        <f>CF!AX48</f>
        <v>0</v>
      </c>
      <c r="AX123" s="406">
        <f>CF!AY48</f>
        <v>0</v>
      </c>
      <c r="AY123" s="406">
        <f>CF!AZ48</f>
        <v>0</v>
      </c>
      <c r="AZ123" s="406">
        <f>CF!BA48</f>
        <v>0</v>
      </c>
      <c r="BA123" s="406">
        <f>CF!BB48</f>
        <v>0</v>
      </c>
      <c r="BB123" s="406">
        <f>CF!BC48</f>
        <v>0</v>
      </c>
      <c r="BC123" s="406">
        <f>CF!BD48</f>
        <v>0</v>
      </c>
      <c r="BD123" s="406">
        <f>CF!BE48</f>
        <v>0</v>
      </c>
      <c r="BE123" s="406">
        <f>CF!BF48</f>
        <v>0</v>
      </c>
      <c r="BF123" s="406">
        <f>CF!BG48</f>
        <v>0</v>
      </c>
      <c r="BG123" s="406">
        <f>CF!BH48</f>
        <v>0</v>
      </c>
      <c r="BH123" s="406">
        <f>CF!BI48</f>
        <v>0</v>
      </c>
      <c r="BI123" s="406">
        <f>CF!BJ48</f>
        <v>0</v>
      </c>
      <c r="BJ123" s="406">
        <f>CF!BK48</f>
        <v>0</v>
      </c>
      <c r="BK123" s="406">
        <f>CF!BL48</f>
        <v>0</v>
      </c>
    </row>
    <row r="124" spans="2:63" s="407" customFormat="1">
      <c r="B124" s="406" t="s">
        <v>176</v>
      </c>
      <c r="C124" s="406">
        <f>CF!D42</f>
        <v>-282698.63013698626</v>
      </c>
      <c r="D124" s="406">
        <f>CF!E42</f>
        <v>-227153.15068493152</v>
      </c>
      <c r="E124" s="406">
        <f>CF!F42</f>
        <v>-223559.72602739726</v>
      </c>
      <c r="F124" s="406">
        <f>CF!G42</f>
        <v>122107.44360821921</v>
      </c>
      <c r="G124" s="406">
        <f>CF!H42</f>
        <v>208957.61261323289</v>
      </c>
      <c r="H124" s="406">
        <f>CF!I42</f>
        <v>216519.95780216908</v>
      </c>
      <c r="I124" s="406">
        <f>CF!J42</f>
        <v>225360.11975050342</v>
      </c>
      <c r="J124" s="406">
        <f>CF!K42</f>
        <v>236863.88172757381</v>
      </c>
      <c r="K124" s="406">
        <f>CF!L42</f>
        <v>248520.64418498959</v>
      </c>
      <c r="L124" s="406">
        <f>CF!M42</f>
        <v>260198.99275798028</v>
      </c>
      <c r="M124" s="406">
        <f>CF!N42</f>
        <v>378752.38854157593</v>
      </c>
      <c r="N124" s="406">
        <f>CF!O42</f>
        <v>495606.06860367034</v>
      </c>
      <c r="O124" s="406">
        <f>CF!P42</f>
        <v>585918.83053283126</v>
      </c>
      <c r="P124" s="406">
        <f>CF!Q42</f>
        <v>709739.09492149251</v>
      </c>
      <c r="Q124" s="406">
        <f>CF!R42</f>
        <v>812219.77264829993</v>
      </c>
      <c r="R124" s="406">
        <f>CF!S42</f>
        <v>864924.24653285381</v>
      </c>
      <c r="S124" s="406">
        <f>CF!T42</f>
        <v>1074417.0274727582</v>
      </c>
      <c r="T124" s="406">
        <f>CF!U42</f>
        <v>1280907.890552626</v>
      </c>
      <c r="U124" s="406">
        <f>CF!V42</f>
        <v>1339960.8836285807</v>
      </c>
      <c r="V124" s="406">
        <f>CF!W42</f>
        <v>2004731.8572891189</v>
      </c>
      <c r="W124" s="406">
        <f>CF!X42</f>
        <v>2603173.6499319188</v>
      </c>
      <c r="X124" s="406">
        <f>CF!Y42</f>
        <v>2714214.3173446604</v>
      </c>
      <c r="Y124" s="406">
        <f>CF!Z42</f>
        <v>2948685.3476825431</v>
      </c>
      <c r="Z124" s="406">
        <f>CF!AA42</f>
        <v>3261718.2260504356</v>
      </c>
      <c r="AA124" s="406">
        <f>CF!AB42</f>
        <v>3369793.86414022</v>
      </c>
      <c r="AB124" s="406">
        <f>CF!AC42</f>
        <v>3455488.9007922001</v>
      </c>
      <c r="AC124" s="406">
        <f>CF!AD42</f>
        <v>3512925.7102271016</v>
      </c>
      <c r="AD124" s="406">
        <f>CF!AE42</f>
        <v>3535078.5031538634</v>
      </c>
      <c r="AE124" s="406">
        <f>CF!AF42</f>
        <v>3775708.0984897478</v>
      </c>
      <c r="AF124" s="406">
        <f>CF!AG42</f>
        <v>4066835.1674001161</v>
      </c>
      <c r="AG124" s="406">
        <f>CF!AH42</f>
        <v>4178592.0735679017</v>
      </c>
      <c r="AH124" s="406">
        <f>CF!AI42</f>
        <v>4220358.2603377169</v>
      </c>
      <c r="AI124" s="406">
        <f>CF!AJ42</f>
        <v>4269095.5271608438</v>
      </c>
      <c r="AJ124" s="406">
        <f>CF!AK42</f>
        <v>4323475.42001421</v>
      </c>
      <c r="AK124" s="406">
        <f>CF!AL42</f>
        <v>4207409.0703846375</v>
      </c>
      <c r="AL124" s="406">
        <f>CF!AM42</f>
        <v>4279252.10677981</v>
      </c>
      <c r="AM124" s="406">
        <f>CF!AN42</f>
        <v>4257721.3552209027</v>
      </c>
      <c r="AN124" s="406">
        <f>CF!AO42</f>
        <v>4328302.8901036922</v>
      </c>
      <c r="AO124" s="406">
        <f>CF!AP42</f>
        <v>4412592.1676372346</v>
      </c>
      <c r="AP124" s="406">
        <f>CF!AQ42</f>
        <v>4503242.31698489</v>
      </c>
      <c r="AQ124" s="406">
        <f>CF!AR42</f>
        <v>4600381.6015595496</v>
      </c>
      <c r="AR124" s="406">
        <f>CF!AS42</f>
        <v>4704140.8270964473</v>
      </c>
      <c r="AS124" s="406">
        <f>CF!AT42</f>
        <v>4688627.427472298</v>
      </c>
      <c r="AT124" s="406">
        <f>CF!AU42</f>
        <v>4730741.4223933676</v>
      </c>
      <c r="AU124" s="406">
        <f>CF!AV42</f>
        <v>4778681.9476051927</v>
      </c>
      <c r="AV124" s="406">
        <f>CF!AW42</f>
        <v>4887220.1705630785</v>
      </c>
      <c r="AW124" s="406">
        <f>CF!AX42</f>
        <v>4974493.8857216239</v>
      </c>
      <c r="AX124" s="406">
        <f>CF!AY42</f>
        <v>5044682.6762733199</v>
      </c>
      <c r="AY124" s="406">
        <f>CF!AZ42</f>
        <v>5035919.5544324648</v>
      </c>
      <c r="AZ124" s="406">
        <f>CF!BA42</f>
        <v>5057968.8587129181</v>
      </c>
      <c r="BA124" s="406">
        <f>CF!BB42</f>
        <v>5154031.5296808183</v>
      </c>
      <c r="BB124" s="406">
        <f>CF!BC42</f>
        <v>5256105.0242379978</v>
      </c>
      <c r="BC124" s="406">
        <f>CF!BD42</f>
        <v>5366565.2739227954</v>
      </c>
      <c r="BD124" s="406">
        <f>CF!BE42</f>
        <v>5485585.5919956174</v>
      </c>
      <c r="BE124" s="406">
        <f>CF!BF42</f>
        <v>5560000.5167352762</v>
      </c>
      <c r="BF124" s="406">
        <f>CF!BG42</f>
        <v>5672018.1794828214</v>
      </c>
      <c r="BG124" s="406">
        <f>CF!BH42</f>
        <v>5764453.3393424125</v>
      </c>
      <c r="BH124" s="406">
        <f>CF!BI42</f>
        <v>5841521.9372995365</v>
      </c>
      <c r="BI124" s="406">
        <f>CF!BJ42</f>
        <v>5928073.9950660206</v>
      </c>
      <c r="BJ124" s="406">
        <f>CF!BK42</f>
        <v>6024306.2225931548</v>
      </c>
      <c r="BK124" s="406">
        <f>CF!BL42</f>
        <v>0</v>
      </c>
    </row>
    <row r="125" spans="2:63" s="144" customFormat="1"/>
    <row r="126" spans="2:63" s="144" customFormat="1"/>
    <row r="127" spans="2:63" s="144" customFormat="1"/>
    <row r="128" spans="2:63" s="144" customFormat="1"/>
    <row r="129" s="144" customFormat="1"/>
    <row r="130" s="144" customFormat="1"/>
    <row r="131" s="144" customFormat="1"/>
  </sheetData>
  <mergeCells count="8">
    <mergeCell ref="A1:C1"/>
    <mergeCell ref="N43:V43"/>
    <mergeCell ref="N44:V45"/>
    <mergeCell ref="B4:L5"/>
    <mergeCell ref="B16:K17"/>
    <mergeCell ref="N12:S13"/>
    <mergeCell ref="N4:S5"/>
    <mergeCell ref="U4:AE4"/>
  </mergeCells>
  <phoneticPr fontId="75" type="noConversion"/>
  <hyperlinks>
    <hyperlink ref="B76" r:id="rId1" display="Need Help?" xr:uid="{00000000-0004-0000-0100-000000000000}"/>
    <hyperlink ref="B77" r:id="rId2" display="We can help you fill out or modify this template" xr:uid="{00000000-0004-0000-0100-000001000000}"/>
    <hyperlink ref="B78" r:id="rId3" xr:uid="{00000000-0004-0000-0100-000002000000}"/>
  </hyperlinks>
  <pageMargins left="0.7" right="0.7" top="0.75" bottom="0.75" header="0.3" footer="0.3"/>
  <pageSetup orientation="portrait" horizontalDpi="300" verticalDpi="300" r:id="rId4"/>
  <drawing r:id="rId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B050"/>
  </sheetPr>
  <dimension ref="A1:AH79"/>
  <sheetViews>
    <sheetView showGridLines="0" zoomScale="53" zoomScaleNormal="80" workbookViewId="0">
      <pane ySplit="5" topLeftCell="A6" activePane="bottomLeft" state="frozen"/>
      <selection activeCell="A2" sqref="A2:XFD5"/>
      <selection pane="bottomLeft" activeCell="B70" sqref="B70"/>
    </sheetView>
  </sheetViews>
  <sheetFormatPr defaultColWidth="0" defaultRowHeight="14.5" customHeight="1" zeroHeight="1"/>
  <cols>
    <col min="1" max="26" width="9.81640625" style="266" customWidth="1"/>
    <col min="27" max="27" width="11.6328125" style="266" customWidth="1"/>
    <col min="28" max="28" width="8.36328125" style="266" bestFit="1" customWidth="1"/>
    <col min="29" max="33" width="9.81640625" style="266" customWidth="1"/>
    <col min="34" max="34" width="3.1796875" style="266" customWidth="1"/>
    <col min="35" max="16384" width="9.81640625" style="266" hidden="1"/>
  </cols>
  <sheetData>
    <row r="1" spans="1:32">
      <c r="A1" s="487"/>
      <c r="B1" s="487"/>
      <c r="C1" s="487"/>
      <c r="D1" s="487"/>
      <c r="E1" s="487"/>
      <c r="F1" s="487"/>
      <c r="G1" s="487"/>
      <c r="H1" s="487"/>
      <c r="I1" s="487"/>
      <c r="J1" s="487"/>
      <c r="K1" s="487"/>
      <c r="L1" s="487"/>
      <c r="M1" s="487"/>
      <c r="N1" s="487"/>
      <c r="O1" s="487"/>
      <c r="P1" s="487"/>
      <c r="Q1" s="487"/>
      <c r="R1" s="487"/>
      <c r="S1" s="487"/>
      <c r="T1" s="487"/>
      <c r="U1" s="487"/>
      <c r="V1" s="487"/>
      <c r="W1" s="487"/>
      <c r="X1" s="487"/>
      <c r="Y1" s="487"/>
      <c r="Z1" s="487"/>
      <c r="AA1" s="487"/>
      <c r="AB1" s="487"/>
      <c r="AC1" s="487"/>
    </row>
    <row r="2" spans="1:32">
      <c r="A2" s="487"/>
      <c r="B2" s="487"/>
      <c r="C2" s="487"/>
      <c r="D2" s="487"/>
      <c r="E2" s="487"/>
      <c r="F2" s="487"/>
      <c r="G2" s="487"/>
      <c r="H2" s="487"/>
      <c r="I2" s="487"/>
      <c r="J2" s="487"/>
      <c r="K2" s="487"/>
      <c r="L2" s="487"/>
      <c r="M2" s="487"/>
      <c r="N2" s="487"/>
      <c r="O2" s="487"/>
      <c r="P2" s="487"/>
      <c r="Q2" s="487"/>
      <c r="R2" s="487"/>
      <c r="S2" s="487"/>
      <c r="T2" s="487"/>
      <c r="U2" s="487"/>
      <c r="V2" s="487"/>
      <c r="W2" s="487"/>
      <c r="X2" s="487"/>
      <c r="Y2" s="487"/>
      <c r="Z2" s="487"/>
      <c r="AA2" s="487"/>
      <c r="AB2" s="487"/>
      <c r="AC2" s="487"/>
    </row>
    <row r="3" spans="1:32">
      <c r="A3" s="487"/>
      <c r="B3" s="487"/>
      <c r="C3" s="487"/>
      <c r="D3" s="487"/>
      <c r="E3" s="487"/>
      <c r="F3" s="487"/>
      <c r="G3" s="487"/>
      <c r="H3" s="487"/>
      <c r="I3" s="487"/>
      <c r="J3" s="487"/>
      <c r="K3" s="487"/>
      <c r="L3" s="487"/>
      <c r="M3" s="487"/>
      <c r="N3" s="487"/>
      <c r="O3" s="487"/>
      <c r="P3" s="487"/>
      <c r="Q3" s="487"/>
      <c r="R3" s="487"/>
      <c r="S3" s="487"/>
      <c r="T3" s="487"/>
      <c r="U3" s="487"/>
      <c r="V3" s="487"/>
      <c r="W3" s="487"/>
      <c r="X3" s="487"/>
      <c r="Y3" s="487"/>
      <c r="Z3" s="487"/>
      <c r="AA3" s="487"/>
      <c r="AB3" s="487"/>
      <c r="AC3" s="487"/>
    </row>
    <row r="4" spans="1:32">
      <c r="A4" s="487"/>
      <c r="B4" s="487"/>
      <c r="C4" s="487"/>
      <c r="D4" s="487"/>
      <c r="E4" s="487"/>
      <c r="F4" s="487"/>
      <c r="G4" s="487"/>
      <c r="H4" s="487"/>
      <c r="I4" s="487"/>
      <c r="J4" s="487"/>
      <c r="K4" s="487"/>
      <c r="L4" s="487"/>
      <c r="M4" s="487"/>
      <c r="N4" s="487"/>
      <c r="O4" s="487"/>
      <c r="P4" s="487"/>
      <c r="Q4" s="487"/>
      <c r="R4" s="487"/>
      <c r="S4" s="487"/>
      <c r="T4" s="487"/>
      <c r="U4" s="487"/>
      <c r="V4" s="487"/>
      <c r="W4" s="487"/>
      <c r="X4" s="487"/>
      <c r="Y4" s="487"/>
      <c r="Z4" s="487"/>
      <c r="AA4" s="487"/>
      <c r="AB4" s="487"/>
      <c r="AC4" s="487"/>
    </row>
    <row r="5" spans="1:32">
      <c r="A5" s="267"/>
      <c r="B5" s="267"/>
      <c r="C5" s="267"/>
      <c r="D5" s="267"/>
      <c r="E5" s="267"/>
      <c r="F5" s="267"/>
      <c r="G5" s="267"/>
      <c r="H5" s="267"/>
      <c r="I5" s="267"/>
      <c r="J5" s="267"/>
      <c r="K5" s="267"/>
      <c r="L5" s="267"/>
      <c r="M5" s="267"/>
      <c r="N5" s="267"/>
      <c r="O5" s="267"/>
      <c r="P5" s="267"/>
      <c r="Q5" s="267"/>
      <c r="R5" s="267"/>
      <c r="S5" s="267"/>
      <c r="T5" s="267"/>
      <c r="U5" s="267"/>
      <c r="V5" s="267"/>
      <c r="W5" s="267"/>
      <c r="X5" s="267"/>
      <c r="Y5" s="267"/>
      <c r="Z5" s="267"/>
      <c r="AA5" s="267"/>
      <c r="AB5" s="267"/>
      <c r="AC5" s="267"/>
    </row>
    <row r="6" spans="1:32">
      <c r="A6" s="267"/>
      <c r="B6" s="267"/>
      <c r="C6" s="267"/>
      <c r="D6" s="267"/>
      <c r="E6" s="267"/>
      <c r="F6" s="267"/>
      <c r="G6" s="267"/>
      <c r="H6" s="267"/>
      <c r="I6" s="267"/>
      <c r="J6" s="267"/>
      <c r="K6" s="267"/>
      <c r="L6" s="267"/>
      <c r="M6" s="267"/>
      <c r="N6" s="267"/>
      <c r="O6" s="267"/>
      <c r="P6" s="267"/>
      <c r="Q6" s="267"/>
      <c r="R6" s="267"/>
      <c r="S6" s="267"/>
      <c r="T6" s="267"/>
      <c r="U6" s="267"/>
      <c r="V6" s="267"/>
      <c r="W6" s="267"/>
      <c r="X6" s="298">
        <f>AVERAGE('LTV CAC'!E17:I17)</f>
        <v>586089.6</v>
      </c>
      <c r="Y6" s="267"/>
      <c r="Z6" s="267"/>
      <c r="AA6" s="267"/>
      <c r="AB6" s="267"/>
      <c r="AC6" s="267"/>
    </row>
    <row r="7" spans="1:32">
      <c r="A7" s="267"/>
      <c r="B7" s="267"/>
      <c r="C7" s="267"/>
      <c r="D7" s="267"/>
      <c r="E7" s="267"/>
      <c r="F7" s="267"/>
      <c r="G7" s="267"/>
      <c r="H7" s="267"/>
      <c r="I7" s="267"/>
      <c r="J7" s="267"/>
      <c r="K7" s="267"/>
      <c r="L7" s="267"/>
      <c r="M7" s="267"/>
      <c r="N7" s="267"/>
      <c r="O7" s="267"/>
      <c r="P7" s="267"/>
      <c r="Q7" s="267"/>
      <c r="R7" s="267"/>
      <c r="S7" s="267"/>
      <c r="T7" s="267"/>
      <c r="U7" s="267"/>
      <c r="V7" s="267"/>
      <c r="W7" s="267"/>
      <c r="X7" s="297">
        <f>AVERAGE(PL!D49:H49)</f>
        <v>0.47255741179208899</v>
      </c>
      <c r="Y7" s="267"/>
      <c r="Z7" s="267"/>
      <c r="AA7" s="267"/>
      <c r="AB7" s="267"/>
      <c r="AC7" s="267"/>
    </row>
    <row r="8" spans="1:32" s="269" customFormat="1" ht="26.5" thickBot="1">
      <c r="A8" s="268"/>
      <c r="B8" s="268"/>
      <c r="C8" s="488" t="s">
        <v>192</v>
      </c>
      <c r="D8" s="488"/>
      <c r="E8" s="488"/>
      <c r="F8" s="488"/>
      <c r="G8" s="268"/>
      <c r="H8" s="268"/>
      <c r="I8" s="268"/>
      <c r="J8" s="268"/>
      <c r="K8" s="268"/>
      <c r="L8" s="268"/>
      <c r="M8" s="488" t="s">
        <v>193</v>
      </c>
      <c r="N8" s="488"/>
      <c r="O8" s="488"/>
      <c r="P8" s="488"/>
      <c r="Q8" s="488"/>
      <c r="R8" s="488"/>
      <c r="S8" s="488"/>
      <c r="T8" s="488"/>
      <c r="U8" s="488"/>
      <c r="V8" s="488"/>
      <c r="W8" s="488"/>
      <c r="X8" s="488"/>
      <c r="Y8" s="488"/>
      <c r="Z8" s="488"/>
      <c r="AA8" s="488"/>
      <c r="AB8" s="268"/>
      <c r="AC8" s="268"/>
    </row>
    <row r="9" spans="1:32" ht="14" customHeight="1" thickTop="1"/>
    <row r="10" spans="1:32"/>
    <row r="11" spans="1:32" ht="20.25" customHeight="1" thickBot="1">
      <c r="AB11" s="489" t="s">
        <v>194</v>
      </c>
      <c r="AC11" s="489"/>
      <c r="AD11" s="489"/>
      <c r="AE11" s="489"/>
      <c r="AF11" s="489"/>
    </row>
    <row r="12" spans="1:32" ht="14.75" customHeight="1" thickTop="1" thickBot="1">
      <c r="AA12" s="270"/>
      <c r="AB12" s="489"/>
      <c r="AC12" s="489"/>
      <c r="AD12" s="489"/>
      <c r="AE12" s="489"/>
      <c r="AF12" s="489"/>
    </row>
    <row r="13" spans="1:32" ht="14.75" customHeight="1" thickTop="1">
      <c r="AA13" s="270"/>
      <c r="AE13" s="270"/>
      <c r="AF13" s="270"/>
    </row>
    <row r="14" spans="1:32" ht="14.75" customHeight="1">
      <c r="AA14" s="270"/>
      <c r="AB14" s="490">
        <f>MATCH(0,PL!D114:BK114,1)</f>
        <v>3</v>
      </c>
      <c r="AC14" s="491"/>
      <c r="AD14" s="491"/>
      <c r="AE14" s="491"/>
      <c r="AF14" s="492"/>
    </row>
    <row r="15" spans="1:32" ht="14.75" customHeight="1">
      <c r="AB15" s="493"/>
      <c r="AC15" s="494"/>
      <c r="AD15" s="494"/>
      <c r="AE15" s="494"/>
      <c r="AF15" s="495"/>
    </row>
    <row r="16" spans="1:32" ht="14.75" customHeight="1">
      <c r="AB16" s="496"/>
      <c r="AC16" s="497"/>
      <c r="AD16" s="497"/>
      <c r="AE16" s="497"/>
      <c r="AF16" s="498"/>
    </row>
    <row r="17" spans="7:28"/>
    <row r="18" spans="7:28"/>
    <row r="19" spans="7:28"/>
    <row r="20" spans="7:28"/>
    <row r="21" spans="7:28" ht="26.5" thickBot="1">
      <c r="G21" s="488" t="s">
        <v>195</v>
      </c>
      <c r="H21" s="488"/>
      <c r="I21" s="488"/>
      <c r="J21" s="488"/>
      <c r="K21" s="488"/>
      <c r="L21" s="488"/>
      <c r="M21" s="488"/>
      <c r="N21" s="488"/>
      <c r="O21" s="488"/>
      <c r="P21" s="488"/>
      <c r="Q21" s="488"/>
      <c r="R21" s="488"/>
      <c r="S21" s="488"/>
      <c r="T21" s="488"/>
      <c r="U21" s="488"/>
      <c r="V21" s="488"/>
      <c r="W21" s="488"/>
      <c r="X21" s="488"/>
      <c r="Y21" s="488"/>
      <c r="Z21" s="488"/>
      <c r="AA21"/>
      <c r="AB21"/>
    </row>
    <row r="22" spans="7:28" ht="15" thickTop="1"/>
    <row r="23" spans="7:28"/>
    <row r="24" spans="7:28"/>
    <row r="25" spans="7:28"/>
    <row r="26" spans="7:28"/>
    <row r="27" spans="7:28"/>
    <row r="28" spans="7:28"/>
    <row r="29" spans="7:28"/>
    <row r="30" spans="7:28"/>
    <row r="31" spans="7:28"/>
    <row r="32" spans="7:28"/>
    <row r="33" spans="6:22"/>
    <row r="34" spans="6:22"/>
    <row r="35" spans="6:22"/>
    <row r="36" spans="6:22" ht="15" customHeight="1" thickBot="1">
      <c r="F36" s="486" t="s">
        <v>196</v>
      </c>
      <c r="G36" s="486"/>
      <c r="H36" s="486"/>
      <c r="I36" s="486"/>
      <c r="J36" s="486"/>
      <c r="K36" s="486"/>
      <c r="L36" s="486"/>
      <c r="M36" s="486"/>
      <c r="N36" s="486"/>
      <c r="O36" s="486"/>
      <c r="P36" s="486"/>
      <c r="Q36" s="486"/>
      <c r="R36" s="486"/>
      <c r="S36" s="486"/>
      <c r="T36" s="486"/>
      <c r="U36" s="486"/>
      <c r="V36" s="486"/>
    </row>
    <row r="37" spans="6:22" ht="15.5" customHeight="1" thickTop="1" thickBot="1">
      <c r="F37" s="486"/>
      <c r="G37" s="486"/>
      <c r="H37" s="486"/>
      <c r="I37" s="486"/>
      <c r="J37" s="486"/>
      <c r="K37" s="486"/>
      <c r="L37" s="486"/>
      <c r="M37" s="486"/>
      <c r="N37" s="486"/>
      <c r="O37" s="486"/>
      <c r="P37" s="486"/>
      <c r="Q37" s="486"/>
      <c r="R37" s="486"/>
      <c r="S37" s="486"/>
      <c r="T37" s="486"/>
      <c r="U37" s="486"/>
      <c r="V37" s="486"/>
    </row>
    <row r="38" spans="6:22" ht="15" thickTop="1"/>
    <row r="39" spans="6:22"/>
    <row r="40" spans="6:22"/>
    <row r="41" spans="6:22"/>
    <row r="42" spans="6:22"/>
    <row r="43" spans="6:22"/>
    <row r="44" spans="6:22"/>
    <row r="45" spans="6:22"/>
    <row r="46" spans="6:22"/>
    <row r="47" spans="6:22"/>
    <row r="48" spans="6:22"/>
    <row r="49" spans="2:2"/>
    <row r="50" spans="2:2"/>
    <row r="51" spans="2:2"/>
    <row r="52" spans="2:2"/>
    <row r="53" spans="2:2"/>
    <row r="54" spans="2:2"/>
    <row r="55" spans="2:2"/>
    <row r="56" spans="2:2"/>
    <row r="57" spans="2:2"/>
    <row r="58" spans="2:2"/>
    <row r="59" spans="2:2">
      <c r="B59" s="271"/>
    </row>
    <row r="60" spans="2:2">
      <c r="B60" s="271"/>
    </row>
    <row r="61" spans="2:2">
      <c r="B61" s="271"/>
    </row>
    <row r="62" spans="2:2"/>
    <row r="63" spans="2:2"/>
    <row r="64" spans="2:2"/>
    <row r="65"/>
    <row r="66"/>
    <row r="67"/>
    <row r="68"/>
    <row r="69"/>
    <row r="70"/>
    <row r="71"/>
    <row r="72"/>
    <row r="73"/>
    <row r="74"/>
    <row r="75"/>
    <row r="76"/>
    <row r="77"/>
    <row r="78"/>
    <row r="79"/>
  </sheetData>
  <mergeCells count="7">
    <mergeCell ref="F36:V37"/>
    <mergeCell ref="A1:AC4"/>
    <mergeCell ref="C8:F8"/>
    <mergeCell ref="M8:AA8"/>
    <mergeCell ref="AB11:AF12"/>
    <mergeCell ref="AB14:AF16"/>
    <mergeCell ref="G21:Z21"/>
  </mergeCells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B2:BK49"/>
  <sheetViews>
    <sheetView showGridLines="0" workbookViewId="0">
      <selection activeCell="G6" sqref="G6"/>
    </sheetView>
  </sheetViews>
  <sheetFormatPr defaultRowHeight="14.5"/>
  <cols>
    <col min="1" max="1" width="14.54296875" bestFit="1" customWidth="1"/>
    <col min="2" max="2" width="42.453125" bestFit="1" customWidth="1"/>
    <col min="3" max="3" width="29" customWidth="1"/>
    <col min="4" max="5" width="14.6328125" bestFit="1" customWidth="1"/>
    <col min="6" max="8" width="15.1796875" bestFit="1" customWidth="1"/>
    <col min="9" max="62" width="14.81640625" bestFit="1" customWidth="1"/>
    <col min="63" max="63" width="16.1796875" bestFit="1" customWidth="1"/>
  </cols>
  <sheetData>
    <row r="2" spans="2:63" ht="15" thickBot="1">
      <c r="B2" s="366" t="s">
        <v>490</v>
      </c>
      <c r="C2" s="360"/>
    </row>
    <row r="3" spans="2:63" ht="15" thickBot="1">
      <c r="B3" s="367" t="s">
        <v>491</v>
      </c>
      <c r="C3" s="368" t="s">
        <v>497</v>
      </c>
      <c r="E3" s="375" t="s">
        <v>499</v>
      </c>
      <c r="F3" s="360"/>
      <c r="G3" s="360"/>
      <c r="J3" s="307"/>
      <c r="K3" s="307"/>
    </row>
    <row r="4" spans="2:63" ht="15" thickBot="1">
      <c r="B4" s="369" t="s">
        <v>492</v>
      </c>
      <c r="C4" s="370" t="s">
        <v>498</v>
      </c>
      <c r="E4" s="499" t="s">
        <v>500</v>
      </c>
      <c r="F4" s="500"/>
      <c r="G4" s="376" t="s">
        <v>501</v>
      </c>
      <c r="H4" s="380" t="s">
        <v>502</v>
      </c>
      <c r="J4" s="307"/>
      <c r="K4" s="307"/>
    </row>
    <row r="5" spans="2:63">
      <c r="B5" s="369" t="s">
        <v>511</v>
      </c>
      <c r="C5" s="403">
        <f>+BK28</f>
        <v>400000000</v>
      </c>
      <c r="E5" s="503" t="str">
        <f>+B34</f>
        <v>Founders, Team &amp; Partners</v>
      </c>
      <c r="F5" s="502"/>
      <c r="G5" s="377">
        <f t="shared" ref="G5:G11" si="0">C34/$C$41</f>
        <v>0.25</v>
      </c>
      <c r="H5" s="381">
        <f t="shared" ref="H5:H11" si="1">C34</f>
        <v>250000000</v>
      </c>
      <c r="J5" s="272" t="str">
        <f>+E5</f>
        <v>Founders, Team &amp; Partners</v>
      </c>
      <c r="K5" s="383">
        <f>+G5</f>
        <v>0.25</v>
      </c>
    </row>
    <row r="6" spans="2:63">
      <c r="B6" s="369" t="s">
        <v>493</v>
      </c>
      <c r="C6" s="417">
        <v>1000000000</v>
      </c>
      <c r="E6" s="502" t="str">
        <f t="shared" ref="E6:E11" si="2">+B35</f>
        <v>Key Partnerships &amp; Projects</v>
      </c>
      <c r="F6" s="502"/>
      <c r="G6" s="377">
        <f t="shared" si="0"/>
        <v>0.2</v>
      </c>
      <c r="H6" s="381">
        <f t="shared" si="1"/>
        <v>200000000</v>
      </c>
      <c r="J6" s="272" t="str">
        <f t="shared" ref="J6:J11" si="3">+E6</f>
        <v>Key Partnerships &amp; Projects</v>
      </c>
      <c r="K6" s="383">
        <f t="shared" ref="K6:K11" si="4">+G6</f>
        <v>0.2</v>
      </c>
    </row>
    <row r="7" spans="2:63">
      <c r="B7" s="369" t="s">
        <v>494</v>
      </c>
      <c r="C7" s="371">
        <f>+D25</f>
        <v>200000000</v>
      </c>
      <c r="E7" s="502" t="str">
        <f t="shared" si="2"/>
        <v>Ecosystem &amp; Web3 Platform</v>
      </c>
      <c r="F7" s="502"/>
      <c r="G7" s="377">
        <f t="shared" si="0"/>
        <v>0.2</v>
      </c>
      <c r="H7" s="381">
        <f t="shared" si="1"/>
        <v>200000000</v>
      </c>
      <c r="J7" s="272" t="str">
        <f t="shared" si="3"/>
        <v>Ecosystem &amp; Web3 Platform</v>
      </c>
      <c r="K7" s="383">
        <f t="shared" si="4"/>
        <v>0.2</v>
      </c>
    </row>
    <row r="8" spans="2:63" s="307" customFormat="1">
      <c r="B8" s="369" t="s">
        <v>495</v>
      </c>
      <c r="C8" s="372">
        <f>+D25/C41</f>
        <v>0.2</v>
      </c>
      <c r="D8" s="327">
        <v>1</v>
      </c>
      <c r="E8" s="502" t="str">
        <f t="shared" si="2"/>
        <v>Marketing &amp; Community Growth</v>
      </c>
      <c r="F8" s="502"/>
      <c r="G8" s="377">
        <f t="shared" si="0"/>
        <v>0.15</v>
      </c>
      <c r="H8" s="381">
        <f t="shared" si="1"/>
        <v>150000000</v>
      </c>
      <c r="I8" s="327" t="e">
        <f>+#REF!+1</f>
        <v>#REF!</v>
      </c>
      <c r="J8" s="272" t="str">
        <f t="shared" si="3"/>
        <v>Marketing &amp; Community Growth</v>
      </c>
      <c r="K8" s="383">
        <f t="shared" si="4"/>
        <v>0.15</v>
      </c>
      <c r="L8" s="327">
        <f t="shared" ref="L8:BK8" si="5">+K8+1</f>
        <v>1.1499999999999999</v>
      </c>
      <c r="M8" s="327">
        <f t="shared" si="5"/>
        <v>2.15</v>
      </c>
      <c r="N8" s="327">
        <f t="shared" si="5"/>
        <v>3.15</v>
      </c>
      <c r="O8" s="327">
        <f t="shared" si="5"/>
        <v>4.1500000000000004</v>
      </c>
      <c r="P8" s="327">
        <f t="shared" si="5"/>
        <v>5.15</v>
      </c>
      <c r="Q8" s="327">
        <f t="shared" si="5"/>
        <v>6.15</v>
      </c>
      <c r="R8" s="327">
        <f t="shared" si="5"/>
        <v>7.15</v>
      </c>
      <c r="S8" s="327">
        <f t="shared" si="5"/>
        <v>8.15</v>
      </c>
      <c r="T8" s="327">
        <f t="shared" si="5"/>
        <v>9.15</v>
      </c>
      <c r="U8" s="327">
        <f t="shared" si="5"/>
        <v>10.15</v>
      </c>
      <c r="V8" s="327">
        <f t="shared" si="5"/>
        <v>11.15</v>
      </c>
      <c r="W8" s="327">
        <f t="shared" si="5"/>
        <v>12.15</v>
      </c>
      <c r="X8" s="327">
        <f t="shared" si="5"/>
        <v>13.15</v>
      </c>
      <c r="Y8" s="327">
        <f t="shared" si="5"/>
        <v>14.15</v>
      </c>
      <c r="Z8" s="327">
        <f t="shared" si="5"/>
        <v>15.15</v>
      </c>
      <c r="AA8" s="327">
        <f t="shared" si="5"/>
        <v>16.149999999999999</v>
      </c>
      <c r="AB8" s="327">
        <f t="shared" si="5"/>
        <v>17.149999999999999</v>
      </c>
      <c r="AC8" s="327">
        <f t="shared" si="5"/>
        <v>18.149999999999999</v>
      </c>
      <c r="AD8" s="327">
        <f t="shared" si="5"/>
        <v>19.149999999999999</v>
      </c>
      <c r="AE8" s="327">
        <f t="shared" si="5"/>
        <v>20.149999999999999</v>
      </c>
      <c r="AF8" s="327">
        <f t="shared" si="5"/>
        <v>21.15</v>
      </c>
      <c r="AG8" s="327">
        <f t="shared" si="5"/>
        <v>22.15</v>
      </c>
      <c r="AH8" s="327">
        <f t="shared" si="5"/>
        <v>23.15</v>
      </c>
      <c r="AI8" s="327">
        <f t="shared" si="5"/>
        <v>24.15</v>
      </c>
      <c r="AJ8" s="327">
        <f t="shared" si="5"/>
        <v>25.15</v>
      </c>
      <c r="AK8" s="327">
        <f t="shared" si="5"/>
        <v>26.15</v>
      </c>
      <c r="AL8" s="327">
        <f t="shared" si="5"/>
        <v>27.15</v>
      </c>
      <c r="AM8" s="327">
        <f t="shared" si="5"/>
        <v>28.15</v>
      </c>
      <c r="AN8" s="327">
        <f t="shared" si="5"/>
        <v>29.15</v>
      </c>
      <c r="AO8" s="327">
        <f t="shared" si="5"/>
        <v>30.15</v>
      </c>
      <c r="AP8" s="327">
        <f t="shared" si="5"/>
        <v>31.15</v>
      </c>
      <c r="AQ8" s="327">
        <f t="shared" si="5"/>
        <v>32.15</v>
      </c>
      <c r="AR8" s="327">
        <f t="shared" si="5"/>
        <v>33.15</v>
      </c>
      <c r="AS8" s="327">
        <f t="shared" si="5"/>
        <v>34.15</v>
      </c>
      <c r="AT8" s="327">
        <f t="shared" si="5"/>
        <v>35.15</v>
      </c>
      <c r="AU8" s="327">
        <f t="shared" si="5"/>
        <v>36.15</v>
      </c>
      <c r="AV8" s="327">
        <f t="shared" si="5"/>
        <v>37.15</v>
      </c>
      <c r="AW8" s="327">
        <f t="shared" si="5"/>
        <v>38.15</v>
      </c>
      <c r="AX8" s="327">
        <f t="shared" si="5"/>
        <v>39.15</v>
      </c>
      <c r="AY8" s="327">
        <f t="shared" si="5"/>
        <v>40.15</v>
      </c>
      <c r="AZ8" s="327">
        <f t="shared" si="5"/>
        <v>41.15</v>
      </c>
      <c r="BA8" s="327">
        <f t="shared" si="5"/>
        <v>42.15</v>
      </c>
      <c r="BB8" s="327">
        <f t="shared" si="5"/>
        <v>43.15</v>
      </c>
      <c r="BC8" s="327">
        <f t="shared" si="5"/>
        <v>44.15</v>
      </c>
      <c r="BD8" s="327">
        <f t="shared" si="5"/>
        <v>45.15</v>
      </c>
      <c r="BE8" s="327">
        <f t="shared" si="5"/>
        <v>46.15</v>
      </c>
      <c r="BF8" s="327">
        <f t="shared" si="5"/>
        <v>47.15</v>
      </c>
      <c r="BG8" s="327">
        <f t="shared" si="5"/>
        <v>48.15</v>
      </c>
      <c r="BH8" s="327">
        <f t="shared" si="5"/>
        <v>49.15</v>
      </c>
      <c r="BI8" s="327">
        <f t="shared" si="5"/>
        <v>50.15</v>
      </c>
      <c r="BJ8" s="327">
        <f t="shared" si="5"/>
        <v>51.15</v>
      </c>
      <c r="BK8" s="327">
        <f t="shared" si="5"/>
        <v>52.15</v>
      </c>
    </row>
    <row r="9" spans="2:63" s="307" customFormat="1">
      <c r="B9" s="369" t="s">
        <v>496</v>
      </c>
      <c r="C9" s="373">
        <f>+AVERAGE(D27:BK27)</f>
        <v>0.27500000000000002</v>
      </c>
      <c r="D9" s="327"/>
      <c r="E9" s="502" t="str">
        <f t="shared" si="2"/>
        <v>Treasury &amp; Reserve</v>
      </c>
      <c r="F9" s="502"/>
      <c r="G9" s="377">
        <f t="shared" si="0"/>
        <v>0.14000000000000001</v>
      </c>
      <c r="H9" s="381">
        <f t="shared" si="1"/>
        <v>140000000</v>
      </c>
      <c r="I9" s="327"/>
      <c r="J9" s="272" t="str">
        <f t="shared" si="3"/>
        <v>Treasury &amp; Reserve</v>
      </c>
      <c r="K9" s="383">
        <f t="shared" si="4"/>
        <v>0.14000000000000001</v>
      </c>
      <c r="L9" s="327"/>
      <c r="M9" s="327"/>
      <c r="N9" s="327"/>
      <c r="O9" s="327"/>
      <c r="P9" s="327"/>
      <c r="Q9" s="327"/>
      <c r="R9" s="327"/>
      <c r="S9" s="327"/>
      <c r="T9" s="327"/>
      <c r="U9" s="327"/>
      <c r="V9" s="327"/>
      <c r="W9" s="327"/>
      <c r="X9" s="327"/>
      <c r="Y9" s="327"/>
      <c r="Z9" s="327"/>
      <c r="AA9" s="327"/>
      <c r="AB9" s="327"/>
      <c r="AC9" s="327"/>
      <c r="AD9" s="327"/>
      <c r="AE9" s="327"/>
      <c r="AF9" s="327"/>
      <c r="AG9" s="327"/>
      <c r="AH9" s="327"/>
      <c r="AI9" s="327"/>
      <c r="AJ9" s="327"/>
      <c r="AK9" s="327"/>
      <c r="AL9" s="327"/>
      <c r="AM9" s="327"/>
      <c r="AN9" s="327"/>
      <c r="AO9" s="327"/>
      <c r="AP9" s="327"/>
      <c r="AQ9" s="327"/>
      <c r="AR9" s="327"/>
      <c r="AS9" s="327"/>
      <c r="AT9" s="327"/>
      <c r="AU9" s="327"/>
      <c r="AV9" s="327"/>
      <c r="AW9" s="327"/>
      <c r="AX9" s="327"/>
      <c r="AY9" s="327"/>
      <c r="AZ9" s="327"/>
      <c r="BA9" s="327"/>
      <c r="BB9" s="327"/>
      <c r="BC9" s="327"/>
      <c r="BD9" s="327"/>
      <c r="BE9" s="327"/>
      <c r="BF9" s="327"/>
      <c r="BG9" s="327"/>
      <c r="BH9" s="327"/>
      <c r="BI9" s="327"/>
      <c r="BJ9" s="327"/>
      <c r="BK9" s="327"/>
    </row>
    <row r="10" spans="2:63" s="307" customFormat="1" ht="15" thickBot="1">
      <c r="B10" s="374" t="s">
        <v>510</v>
      </c>
      <c r="C10" s="404">
        <f>+C16</f>
        <v>10000000</v>
      </c>
      <c r="D10" s="327"/>
      <c r="E10" s="502" t="str">
        <f t="shared" si="2"/>
        <v>Staking Rewards</v>
      </c>
      <c r="F10" s="502"/>
      <c r="G10" s="377">
        <f t="shared" si="0"/>
        <v>0.05</v>
      </c>
      <c r="H10" s="381">
        <f t="shared" si="1"/>
        <v>50000000</v>
      </c>
      <c r="I10" s="327"/>
      <c r="J10" s="272" t="str">
        <f t="shared" si="3"/>
        <v>Staking Rewards</v>
      </c>
      <c r="K10" s="383">
        <f t="shared" si="4"/>
        <v>0.05</v>
      </c>
      <c r="L10" s="327"/>
      <c r="M10" s="327"/>
      <c r="N10" s="327"/>
      <c r="O10" s="327"/>
      <c r="P10" s="327"/>
      <c r="Q10" s="327"/>
      <c r="R10" s="327"/>
      <c r="S10" s="327"/>
      <c r="T10" s="327"/>
      <c r="U10" s="327"/>
      <c r="V10" s="327"/>
      <c r="W10" s="327"/>
      <c r="X10" s="327"/>
      <c r="Y10" s="327"/>
      <c r="Z10" s="327"/>
      <c r="AA10" s="327"/>
      <c r="AB10" s="327"/>
      <c r="AC10" s="327"/>
      <c r="AD10" s="327"/>
      <c r="AE10" s="327"/>
      <c r="AF10" s="327"/>
      <c r="AG10" s="327"/>
      <c r="AH10" s="327"/>
      <c r="AI10" s="327"/>
      <c r="AJ10" s="327"/>
      <c r="AK10" s="327"/>
      <c r="AL10" s="327"/>
      <c r="AM10" s="327"/>
      <c r="AN10" s="327"/>
      <c r="AO10" s="327"/>
      <c r="AP10" s="327"/>
      <c r="AQ10" s="327"/>
      <c r="AR10" s="327"/>
      <c r="AS10" s="327"/>
      <c r="AT10" s="327"/>
      <c r="AU10" s="327"/>
      <c r="AV10" s="327"/>
      <c r="AW10" s="327"/>
      <c r="AX10" s="327"/>
      <c r="AY10" s="327"/>
      <c r="AZ10" s="327"/>
      <c r="BA10" s="327"/>
      <c r="BB10" s="327"/>
      <c r="BC10" s="327"/>
      <c r="BD10" s="327"/>
      <c r="BE10" s="327"/>
      <c r="BF10" s="327"/>
      <c r="BG10" s="327"/>
      <c r="BH10" s="327"/>
      <c r="BI10" s="327"/>
      <c r="BJ10" s="327"/>
      <c r="BK10" s="327"/>
    </row>
    <row r="11" spans="2:63" s="307" customFormat="1">
      <c r="D11" s="327"/>
      <c r="E11" s="502" t="str">
        <f t="shared" si="2"/>
        <v>Charitable Initiatives</v>
      </c>
      <c r="F11" s="502"/>
      <c r="G11" s="377">
        <f t="shared" si="0"/>
        <v>0.01</v>
      </c>
      <c r="H11" s="381">
        <f t="shared" si="1"/>
        <v>10000000</v>
      </c>
      <c r="I11" s="327"/>
      <c r="J11" s="272" t="str">
        <f t="shared" si="3"/>
        <v>Charitable Initiatives</v>
      </c>
      <c r="K11" s="383">
        <f t="shared" si="4"/>
        <v>0.01</v>
      </c>
      <c r="L11" s="327"/>
      <c r="M11" s="327"/>
      <c r="N11" s="327"/>
      <c r="O11" s="327"/>
      <c r="P11" s="327"/>
      <c r="Q11" s="327"/>
      <c r="R11" s="327"/>
      <c r="S11" s="327"/>
      <c r="T11" s="327"/>
      <c r="U11" s="327"/>
      <c r="V11" s="327"/>
      <c r="W11" s="327"/>
      <c r="X11" s="327"/>
      <c r="Y11" s="327"/>
      <c r="Z11" s="327"/>
      <c r="AA11" s="327"/>
      <c r="AB11" s="327"/>
      <c r="AC11" s="327"/>
      <c r="AD11" s="327"/>
      <c r="AE11" s="327"/>
      <c r="AF11" s="327"/>
      <c r="AG11" s="327"/>
      <c r="AH11" s="327"/>
      <c r="AI11" s="327"/>
      <c r="AJ11" s="327"/>
      <c r="AK11" s="327"/>
      <c r="AL11" s="327"/>
      <c r="AM11" s="327"/>
      <c r="AN11" s="327"/>
      <c r="AO11" s="327"/>
      <c r="AP11" s="327"/>
      <c r="AQ11" s="327"/>
      <c r="AR11" s="327"/>
      <c r="AS11" s="327"/>
      <c r="AT11" s="327"/>
      <c r="AU11" s="327"/>
      <c r="AV11" s="327"/>
      <c r="AW11" s="327"/>
      <c r="AX11" s="327"/>
      <c r="AY11" s="327"/>
      <c r="AZ11" s="327"/>
      <c r="BA11" s="327"/>
      <c r="BB11" s="327"/>
      <c r="BC11" s="327"/>
      <c r="BD11" s="327"/>
      <c r="BE11" s="327"/>
      <c r="BF11" s="327"/>
      <c r="BG11" s="327"/>
      <c r="BH11" s="327"/>
      <c r="BI11" s="327"/>
      <c r="BJ11" s="327"/>
      <c r="BK11" s="327"/>
    </row>
    <row r="12" spans="2:63" s="307" customFormat="1" ht="15" thickBot="1">
      <c r="B12" s="359" t="s">
        <v>486</v>
      </c>
      <c r="C12" s="360"/>
      <c r="D12" s="327"/>
      <c r="E12" s="327"/>
      <c r="F12" s="327"/>
      <c r="G12" s="327"/>
      <c r="H12" s="327"/>
      <c r="I12" s="327"/>
      <c r="J12" s="272"/>
      <c r="K12" s="383"/>
      <c r="L12" s="327"/>
      <c r="M12" s="327"/>
      <c r="N12" s="327"/>
      <c r="O12" s="327"/>
      <c r="P12" s="327"/>
      <c r="Q12" s="327"/>
      <c r="R12" s="327"/>
      <c r="S12" s="327"/>
      <c r="T12" s="327"/>
      <c r="U12" s="327"/>
      <c r="V12" s="327"/>
      <c r="W12" s="327"/>
      <c r="X12" s="327"/>
      <c r="Y12" s="327"/>
      <c r="Z12" s="327"/>
      <c r="AA12" s="327"/>
      <c r="AB12" s="327"/>
      <c r="AC12" s="327"/>
      <c r="AD12" s="327"/>
      <c r="AE12" s="327"/>
      <c r="AF12" s="327"/>
      <c r="AG12" s="327"/>
      <c r="AH12" s="327"/>
      <c r="AI12" s="327"/>
      <c r="AJ12" s="327"/>
      <c r="AK12" s="327"/>
      <c r="AL12" s="327"/>
      <c r="AM12" s="327"/>
      <c r="AN12" s="327"/>
      <c r="AO12" s="327"/>
      <c r="AP12" s="327"/>
      <c r="AQ12" s="327"/>
      <c r="AR12" s="327"/>
      <c r="AS12" s="327"/>
      <c r="AT12" s="327"/>
      <c r="AU12" s="327"/>
      <c r="AV12" s="327"/>
      <c r="AW12" s="327"/>
      <c r="AX12" s="327"/>
      <c r="AY12" s="327"/>
      <c r="AZ12" s="327"/>
      <c r="BA12" s="327"/>
      <c r="BB12" s="327"/>
      <c r="BC12" s="327"/>
      <c r="BD12" s="327"/>
      <c r="BE12" s="327"/>
      <c r="BF12" s="327"/>
      <c r="BG12" s="327"/>
      <c r="BH12" s="327"/>
      <c r="BI12" s="327"/>
      <c r="BJ12" s="327"/>
      <c r="BK12" s="327"/>
    </row>
    <row r="13" spans="2:63" s="307" customFormat="1">
      <c r="B13" s="361" t="s">
        <v>487</v>
      </c>
      <c r="C13" s="416">
        <f>(350+450+600)*1000</f>
        <v>1400000</v>
      </c>
      <c r="D13" s="327"/>
      <c r="E13" s="501" t="s">
        <v>503</v>
      </c>
      <c r="F13" s="501"/>
      <c r="G13" s="378">
        <f>+SUM(G5:G11)</f>
        <v>1</v>
      </c>
      <c r="H13" s="379">
        <f>+SUM(H5:H11)</f>
        <v>1000000000</v>
      </c>
      <c r="I13" s="327"/>
      <c r="J13" s="382"/>
      <c r="K13" s="327"/>
      <c r="L13" s="327"/>
      <c r="M13" s="327"/>
      <c r="N13" s="327"/>
      <c r="O13" s="327"/>
      <c r="P13" s="327"/>
      <c r="Q13" s="327"/>
      <c r="R13" s="327"/>
      <c r="S13" s="327"/>
      <c r="T13" s="327"/>
      <c r="U13" s="327"/>
      <c r="V13" s="327"/>
      <c r="W13" s="327"/>
      <c r="X13" s="327"/>
      <c r="Y13" s="327"/>
      <c r="Z13" s="327"/>
      <c r="AA13" s="327"/>
      <c r="AB13" s="327"/>
      <c r="AC13" s="327"/>
      <c r="AD13" s="327"/>
      <c r="AE13" s="327"/>
      <c r="AF13" s="327"/>
      <c r="AG13" s="327"/>
      <c r="AH13" s="327"/>
      <c r="AI13" s="327"/>
      <c r="AJ13" s="327"/>
      <c r="AK13" s="327"/>
      <c r="AL13" s="327"/>
      <c r="AM13" s="327"/>
      <c r="AN13" s="327"/>
      <c r="AO13" s="327"/>
      <c r="AP13" s="327"/>
      <c r="AQ13" s="327"/>
      <c r="AR13" s="327"/>
      <c r="AS13" s="327"/>
      <c r="AT13" s="327"/>
      <c r="AU13" s="327"/>
      <c r="AV13" s="327"/>
      <c r="AW13" s="327"/>
      <c r="AX13" s="327"/>
      <c r="AY13" s="327"/>
      <c r="AZ13" s="327"/>
      <c r="BA13" s="327"/>
      <c r="BB13" s="327"/>
      <c r="BC13" s="327"/>
      <c r="BD13" s="327"/>
      <c r="BE13" s="327"/>
      <c r="BF13" s="327"/>
      <c r="BG13" s="327"/>
    </row>
    <row r="14" spans="2:63" s="307" customFormat="1">
      <c r="B14" s="362" t="s">
        <v>488</v>
      </c>
      <c r="C14" s="363">
        <f>+BK25</f>
        <v>800000000</v>
      </c>
      <c r="D14" s="327"/>
      <c r="I14" s="327"/>
      <c r="J14" s="327"/>
      <c r="K14" s="327"/>
      <c r="L14" s="327"/>
      <c r="M14" s="327"/>
      <c r="N14" s="327"/>
      <c r="O14" s="327"/>
      <c r="P14" s="327"/>
      <c r="Q14" s="327"/>
      <c r="R14" s="327"/>
      <c r="S14" s="327"/>
      <c r="T14" s="327"/>
      <c r="U14" s="327"/>
      <c r="V14" s="327"/>
      <c r="W14" s="327"/>
      <c r="X14" s="327"/>
      <c r="Y14" s="327"/>
      <c r="Z14" s="327"/>
      <c r="AA14" s="327"/>
      <c r="AB14" s="327"/>
      <c r="AC14" s="327"/>
      <c r="AD14" s="327"/>
      <c r="AE14" s="327"/>
      <c r="AF14" s="327"/>
      <c r="AG14" s="327"/>
      <c r="AH14" s="327"/>
      <c r="AI14" s="327"/>
      <c r="AJ14" s="327"/>
      <c r="AK14" s="327"/>
      <c r="AL14" s="327"/>
      <c r="AM14" s="327"/>
      <c r="AN14" s="327"/>
      <c r="AO14" s="327"/>
      <c r="AP14" s="327"/>
      <c r="AQ14" s="327"/>
      <c r="AR14" s="327"/>
      <c r="AS14" s="327"/>
      <c r="AT14" s="327"/>
      <c r="AU14" s="327"/>
      <c r="AV14" s="327"/>
      <c r="AW14" s="327"/>
      <c r="AX14" s="327"/>
      <c r="AY14" s="327"/>
      <c r="AZ14" s="327"/>
      <c r="BA14" s="327"/>
      <c r="BB14" s="327"/>
      <c r="BC14" s="327"/>
      <c r="BD14" s="327"/>
      <c r="BE14" s="327"/>
      <c r="BF14" s="327"/>
      <c r="BG14" s="327"/>
    </row>
    <row r="15" spans="2:63" s="307" customFormat="1">
      <c r="B15" s="362" t="s">
        <v>489</v>
      </c>
      <c r="C15" s="364">
        <f>+BK28/C41</f>
        <v>0.4</v>
      </c>
      <c r="D15" s="327"/>
      <c r="E15" s="327"/>
      <c r="F15" s="327"/>
      <c r="G15" s="327"/>
      <c r="H15" s="327"/>
      <c r="I15" s="327"/>
      <c r="J15" s="327"/>
      <c r="K15" s="327"/>
      <c r="L15" s="327"/>
      <c r="M15" s="327"/>
      <c r="N15" s="327"/>
      <c r="O15" s="327"/>
      <c r="P15" s="327"/>
      <c r="Q15" s="327"/>
      <c r="R15" s="327"/>
      <c r="S15" s="327"/>
      <c r="T15" s="327"/>
      <c r="U15" s="327"/>
      <c r="V15" s="327"/>
      <c r="W15" s="327"/>
      <c r="X15" s="327"/>
      <c r="Y15" s="327"/>
      <c r="Z15" s="327"/>
      <c r="AA15" s="327"/>
      <c r="AB15" s="327"/>
      <c r="AC15" s="327"/>
      <c r="AD15" s="327"/>
      <c r="AE15" s="327"/>
      <c r="AF15" s="327"/>
      <c r="AG15" s="327"/>
      <c r="AH15" s="327"/>
      <c r="AI15" s="327"/>
      <c r="AJ15" s="327"/>
      <c r="AK15" s="327"/>
      <c r="AL15" s="327"/>
      <c r="AM15" s="327"/>
      <c r="AN15" s="327"/>
      <c r="AO15" s="327"/>
      <c r="AP15" s="327"/>
      <c r="AQ15" s="327"/>
      <c r="AR15" s="327"/>
      <c r="AS15" s="327"/>
      <c r="AT15" s="327"/>
      <c r="AU15" s="327"/>
      <c r="AV15" s="327"/>
      <c r="AW15" s="327"/>
      <c r="AX15" s="327"/>
      <c r="AY15" s="327"/>
      <c r="AZ15" s="327"/>
      <c r="BA15" s="327"/>
      <c r="BB15" s="327"/>
      <c r="BC15" s="327"/>
      <c r="BD15" s="327"/>
      <c r="BE15" s="327"/>
      <c r="BF15" s="327"/>
      <c r="BG15" s="327"/>
    </row>
    <row r="16" spans="2:63" s="307" customFormat="1">
      <c r="B16" s="362" t="s">
        <v>510</v>
      </c>
      <c r="C16" s="401">
        <f>+D28</f>
        <v>10000000</v>
      </c>
      <c r="D16" s="327"/>
      <c r="E16" s="327"/>
      <c r="F16" s="327"/>
      <c r="G16" s="327"/>
      <c r="H16" s="327"/>
      <c r="I16" s="327"/>
      <c r="J16" s="327"/>
      <c r="K16" s="327"/>
      <c r="L16" s="327"/>
      <c r="M16" s="327"/>
      <c r="N16" s="327"/>
      <c r="O16" s="327"/>
      <c r="P16" s="327"/>
      <c r="Q16" s="327"/>
      <c r="R16" s="327"/>
      <c r="S16" s="327"/>
      <c r="T16" s="327"/>
      <c r="U16" s="327"/>
      <c r="V16" s="327"/>
      <c r="W16" s="327"/>
      <c r="X16" s="327"/>
      <c r="Y16" s="327"/>
      <c r="Z16" s="327"/>
      <c r="AA16" s="327"/>
      <c r="AB16" s="327"/>
      <c r="AC16" s="327"/>
      <c r="AD16" s="327"/>
      <c r="AE16" s="327"/>
      <c r="AF16" s="327"/>
      <c r="AG16" s="327"/>
      <c r="AH16" s="327"/>
      <c r="AI16" s="327"/>
      <c r="AJ16" s="327"/>
      <c r="AK16" s="327"/>
      <c r="AL16" s="327"/>
      <c r="AM16" s="327"/>
      <c r="AN16" s="327"/>
      <c r="AO16" s="327"/>
      <c r="AP16" s="327"/>
      <c r="AQ16" s="327"/>
      <c r="AR16" s="327"/>
      <c r="AS16" s="327"/>
      <c r="AT16" s="327"/>
      <c r="AU16" s="327"/>
      <c r="AV16" s="327"/>
      <c r="AW16" s="327"/>
      <c r="AX16" s="327"/>
      <c r="AY16" s="327"/>
      <c r="AZ16" s="327"/>
      <c r="BA16" s="327"/>
      <c r="BB16" s="327"/>
      <c r="BC16" s="327"/>
      <c r="BD16" s="327"/>
      <c r="BE16" s="327"/>
      <c r="BF16" s="327"/>
      <c r="BG16" s="327"/>
    </row>
    <row r="17" spans="2:63" s="307" customFormat="1" ht="15" thickBot="1">
      <c r="B17" s="365" t="s">
        <v>512</v>
      </c>
      <c r="C17" s="402">
        <f>+BK29</f>
        <v>500000000</v>
      </c>
      <c r="D17" s="327"/>
      <c r="I17" s="327"/>
      <c r="J17" s="327"/>
      <c r="K17" s="327"/>
      <c r="L17" s="327"/>
      <c r="M17" s="327"/>
      <c r="N17" s="327"/>
      <c r="O17" s="327"/>
      <c r="P17" s="327"/>
      <c r="Q17" s="327"/>
      <c r="R17" s="327"/>
      <c r="S17" s="327"/>
      <c r="T17" s="327"/>
      <c r="U17" s="327"/>
      <c r="V17" s="327"/>
      <c r="W17" s="327"/>
      <c r="X17" s="327"/>
      <c r="Y17" s="327"/>
      <c r="Z17" s="327"/>
      <c r="AA17" s="327"/>
      <c r="AB17" s="327"/>
      <c r="AC17" s="327"/>
      <c r="AD17" s="327"/>
      <c r="AE17" s="327"/>
      <c r="AF17" s="327"/>
      <c r="AG17" s="327"/>
      <c r="AH17" s="327"/>
      <c r="AI17" s="327"/>
      <c r="AJ17" s="327"/>
      <c r="AK17" s="327"/>
      <c r="AL17" s="327"/>
      <c r="AM17" s="327"/>
      <c r="AN17" s="327"/>
      <c r="AO17" s="327"/>
      <c r="AP17" s="327"/>
      <c r="AQ17" s="327"/>
      <c r="AR17" s="327"/>
      <c r="AS17" s="327"/>
      <c r="AT17" s="327"/>
      <c r="AU17" s="327"/>
      <c r="AV17" s="327"/>
      <c r="AW17" s="327"/>
      <c r="AX17" s="327"/>
      <c r="AY17" s="327"/>
      <c r="AZ17" s="327"/>
      <c r="BA17" s="327"/>
      <c r="BB17" s="327"/>
      <c r="BC17" s="327"/>
      <c r="BD17" s="327"/>
      <c r="BE17" s="327"/>
      <c r="BF17" s="327"/>
      <c r="BG17" s="327"/>
      <c r="BH17" s="327"/>
      <c r="BI17" s="327"/>
      <c r="BJ17" s="327"/>
      <c r="BK17" s="327"/>
    </row>
    <row r="18" spans="2:63" s="307" customFormat="1">
      <c r="D18" s="327"/>
      <c r="E18" s="327"/>
      <c r="F18" s="327"/>
      <c r="G18" s="327"/>
      <c r="H18" s="327"/>
      <c r="I18" s="327"/>
      <c r="J18" s="327"/>
      <c r="K18" s="327"/>
      <c r="L18" s="327"/>
      <c r="M18" s="327"/>
      <c r="N18" s="327"/>
      <c r="O18" s="327"/>
      <c r="P18" s="327"/>
      <c r="Q18" s="327"/>
      <c r="R18" s="327"/>
      <c r="S18" s="327"/>
      <c r="T18" s="327"/>
      <c r="U18" s="327"/>
      <c r="V18" s="327"/>
      <c r="W18" s="327"/>
      <c r="X18" s="327"/>
      <c r="Y18" s="327"/>
      <c r="Z18" s="327"/>
      <c r="AA18" s="327"/>
      <c r="AB18" s="327"/>
      <c r="AC18" s="327"/>
      <c r="AD18" s="327"/>
      <c r="AE18" s="327"/>
      <c r="AF18" s="327"/>
      <c r="AG18" s="327"/>
      <c r="AH18" s="327"/>
      <c r="AI18" s="327"/>
      <c r="AJ18" s="327"/>
      <c r="AK18" s="327"/>
      <c r="AL18" s="327"/>
      <c r="AM18" s="327"/>
      <c r="AN18" s="327"/>
      <c r="AO18" s="327"/>
      <c r="AP18" s="327"/>
      <c r="AQ18" s="327"/>
      <c r="AR18" s="327"/>
      <c r="AS18" s="327"/>
      <c r="AT18" s="327"/>
      <c r="AU18" s="327"/>
      <c r="AV18" s="327"/>
      <c r="AW18" s="327"/>
      <c r="AX18" s="327"/>
      <c r="AY18" s="327"/>
      <c r="AZ18" s="327"/>
      <c r="BA18" s="327"/>
      <c r="BB18" s="327"/>
      <c r="BC18" s="327"/>
      <c r="BD18" s="327"/>
      <c r="BE18" s="327"/>
      <c r="BF18" s="327"/>
      <c r="BG18" s="327"/>
      <c r="BH18" s="327"/>
      <c r="BI18" s="327"/>
      <c r="BJ18" s="327"/>
      <c r="BK18" s="327"/>
    </row>
    <row r="19" spans="2:63" s="307" customFormat="1">
      <c r="D19" s="327"/>
      <c r="E19" s="327"/>
      <c r="F19" s="327"/>
      <c r="G19" s="327"/>
      <c r="H19" s="327"/>
      <c r="I19" s="327"/>
      <c r="J19" s="327"/>
      <c r="K19" s="327"/>
      <c r="L19" s="327"/>
      <c r="M19" s="327"/>
      <c r="N19" s="327"/>
      <c r="O19" s="327"/>
      <c r="P19" s="327"/>
      <c r="Q19" s="327"/>
      <c r="R19" s="327"/>
      <c r="S19" s="327"/>
      <c r="T19" s="327"/>
      <c r="U19" s="327"/>
      <c r="V19" s="327"/>
      <c r="W19" s="327"/>
      <c r="X19" s="327"/>
      <c r="Y19" s="327"/>
      <c r="Z19" s="327"/>
      <c r="AA19" s="327"/>
      <c r="AB19" s="327"/>
      <c r="AC19" s="327"/>
      <c r="AD19" s="327"/>
      <c r="AE19" s="327"/>
      <c r="AF19" s="327"/>
      <c r="AG19" s="327"/>
      <c r="AH19" s="327"/>
      <c r="AI19" s="327"/>
      <c r="AJ19" s="327"/>
      <c r="AK19" s="327"/>
      <c r="AL19" s="327"/>
      <c r="AM19" s="327"/>
      <c r="AN19" s="327"/>
      <c r="AO19" s="327"/>
      <c r="AP19" s="327"/>
      <c r="AQ19" s="327"/>
      <c r="AR19" s="327"/>
      <c r="AS19" s="327"/>
      <c r="AT19" s="327"/>
      <c r="AU19" s="327"/>
      <c r="AV19" s="327"/>
      <c r="AW19" s="327"/>
      <c r="AX19" s="327"/>
      <c r="AY19" s="327"/>
      <c r="AZ19" s="327"/>
      <c r="BA19" s="327"/>
      <c r="BB19" s="327"/>
      <c r="BC19" s="327"/>
      <c r="BD19" s="327"/>
      <c r="BE19" s="327"/>
      <c r="BF19" s="327"/>
      <c r="BG19" s="327"/>
      <c r="BH19" s="327"/>
      <c r="BI19" s="327"/>
      <c r="BJ19" s="327"/>
      <c r="BK19" s="327"/>
    </row>
    <row r="20" spans="2:63">
      <c r="D20" s="52"/>
      <c r="E20" s="52"/>
      <c r="F20" s="52"/>
      <c r="G20" s="52"/>
      <c r="H20" s="52"/>
      <c r="I20" s="52"/>
      <c r="J20" s="52"/>
      <c r="K20" s="52"/>
      <c r="L20" s="52"/>
      <c r="M20" s="52"/>
      <c r="N20" s="52"/>
      <c r="O20" s="52"/>
      <c r="P20" s="52"/>
      <c r="Q20" s="52"/>
      <c r="R20" s="52"/>
      <c r="S20" s="52"/>
      <c r="T20" s="52"/>
      <c r="U20" s="52"/>
      <c r="V20" s="52"/>
      <c r="W20" s="52"/>
      <c r="X20" s="52"/>
      <c r="Y20" s="52"/>
      <c r="Z20" s="52"/>
      <c r="AA20" s="52"/>
      <c r="AB20" s="52"/>
      <c r="AC20" s="52"/>
      <c r="AD20" s="52"/>
      <c r="AE20" s="52"/>
      <c r="AF20" s="52"/>
      <c r="AG20" s="52"/>
      <c r="AH20" s="52"/>
      <c r="AI20" s="52"/>
      <c r="AJ20" s="52"/>
      <c r="AK20" s="52"/>
      <c r="AL20" s="52"/>
      <c r="AM20" s="52"/>
      <c r="AN20" s="52"/>
      <c r="AO20" s="52"/>
      <c r="AP20" s="52"/>
      <c r="AQ20" s="52"/>
      <c r="AR20" s="52"/>
      <c r="AS20" s="52"/>
      <c r="AT20" s="52"/>
      <c r="AU20" s="52"/>
      <c r="AV20" s="52"/>
      <c r="AW20" s="52"/>
      <c r="AX20" s="52"/>
      <c r="AY20" s="52"/>
      <c r="AZ20" s="52"/>
      <c r="BA20" s="52"/>
      <c r="BB20" s="52"/>
      <c r="BC20" s="52"/>
      <c r="BD20" s="52"/>
      <c r="BE20" s="52"/>
      <c r="BF20" s="52"/>
      <c r="BG20" s="52"/>
      <c r="BH20" s="52"/>
      <c r="BI20" s="52"/>
      <c r="BJ20" s="52"/>
      <c r="BK20" s="52"/>
    </row>
    <row r="21" spans="2:63">
      <c r="D21" s="52"/>
      <c r="E21" s="52"/>
      <c r="F21" s="52"/>
      <c r="G21" s="52"/>
      <c r="H21" s="52"/>
      <c r="I21" s="52"/>
      <c r="J21" s="52"/>
      <c r="K21" s="52"/>
      <c r="L21" s="52"/>
      <c r="M21" s="52"/>
      <c r="N21" s="52"/>
      <c r="O21" s="52"/>
      <c r="P21" s="52"/>
      <c r="Q21" s="52"/>
      <c r="R21" s="52"/>
      <c r="S21" s="52"/>
      <c r="T21" s="52"/>
      <c r="U21" s="52"/>
      <c r="V21" s="52"/>
      <c r="W21" s="52"/>
      <c r="X21" s="52"/>
      <c r="Y21" s="52"/>
      <c r="Z21" s="52"/>
      <c r="AA21" s="52"/>
      <c r="AB21" s="52"/>
      <c r="AC21" s="52"/>
      <c r="AD21" s="52"/>
      <c r="AE21" s="52"/>
      <c r="AF21" s="52"/>
      <c r="AG21" s="52"/>
      <c r="AH21" s="52"/>
      <c r="AI21" s="52"/>
      <c r="AJ21" s="52"/>
      <c r="AK21" s="52"/>
      <c r="AL21" s="52"/>
      <c r="AM21" s="52"/>
      <c r="AN21" s="52"/>
      <c r="AO21" s="52"/>
      <c r="AP21" s="52"/>
      <c r="AQ21" s="52"/>
      <c r="AR21" s="52"/>
      <c r="AS21" s="52"/>
      <c r="AT21" s="52"/>
      <c r="AU21" s="52"/>
      <c r="AV21" s="52"/>
      <c r="AW21" s="52"/>
      <c r="AX21" s="52"/>
      <c r="AY21" s="52"/>
      <c r="AZ21" s="52"/>
      <c r="BA21" s="52"/>
      <c r="BB21" s="52"/>
      <c r="BC21" s="52"/>
      <c r="BD21" s="52"/>
      <c r="BE21" s="52"/>
      <c r="BF21" s="52"/>
      <c r="BG21" s="52"/>
      <c r="BH21" s="52"/>
      <c r="BI21" s="52"/>
      <c r="BJ21" s="52"/>
      <c r="BK21" s="52"/>
    </row>
    <row r="22" spans="2:63" ht="20" thickBot="1">
      <c r="B22" s="306" t="s">
        <v>418</v>
      </c>
    </row>
    <row r="23" spans="2:63" ht="15" thickTop="1"/>
    <row r="24" spans="2:63">
      <c r="B24" s="358" t="s">
        <v>419</v>
      </c>
      <c r="D24" s="358" t="s">
        <v>420</v>
      </c>
      <c r="E24" s="358" t="s">
        <v>421</v>
      </c>
      <c r="F24" s="358" t="s">
        <v>422</v>
      </c>
      <c r="G24" s="358" t="s">
        <v>423</v>
      </c>
      <c r="H24" s="358" t="s">
        <v>424</v>
      </c>
      <c r="I24" s="358" t="s">
        <v>425</v>
      </c>
      <c r="J24" s="358" t="s">
        <v>426</v>
      </c>
      <c r="K24" s="358" t="s">
        <v>427</v>
      </c>
      <c r="L24" s="358" t="s">
        <v>428</v>
      </c>
      <c r="M24" s="358" t="s">
        <v>429</v>
      </c>
      <c r="N24" s="358" t="s">
        <v>430</v>
      </c>
      <c r="O24" s="358" t="s">
        <v>431</v>
      </c>
      <c r="P24" s="358" t="s">
        <v>432</v>
      </c>
      <c r="Q24" s="358" t="s">
        <v>433</v>
      </c>
      <c r="R24" s="358" t="s">
        <v>434</v>
      </c>
      <c r="S24" s="358" t="s">
        <v>435</v>
      </c>
      <c r="T24" s="358" t="s">
        <v>436</v>
      </c>
      <c r="U24" s="358" t="s">
        <v>437</v>
      </c>
      <c r="V24" s="358" t="s">
        <v>438</v>
      </c>
      <c r="W24" s="358" t="s">
        <v>439</v>
      </c>
      <c r="X24" s="358" t="s">
        <v>440</v>
      </c>
      <c r="Y24" s="358" t="s">
        <v>441</v>
      </c>
      <c r="Z24" s="358" t="s">
        <v>442</v>
      </c>
      <c r="AA24" s="358" t="s">
        <v>443</v>
      </c>
      <c r="AB24" s="358" t="s">
        <v>444</v>
      </c>
      <c r="AC24" s="358" t="s">
        <v>445</v>
      </c>
      <c r="AD24" s="358" t="s">
        <v>446</v>
      </c>
      <c r="AE24" s="358" t="s">
        <v>447</v>
      </c>
      <c r="AF24" s="358" t="s">
        <v>448</v>
      </c>
      <c r="AG24" s="358" t="s">
        <v>449</v>
      </c>
      <c r="AH24" s="358" t="s">
        <v>450</v>
      </c>
      <c r="AI24" s="358" t="s">
        <v>451</v>
      </c>
      <c r="AJ24" s="358" t="s">
        <v>452</v>
      </c>
      <c r="AK24" s="358" t="s">
        <v>453</v>
      </c>
      <c r="AL24" s="358" t="s">
        <v>454</v>
      </c>
      <c r="AM24" s="358" t="s">
        <v>455</v>
      </c>
      <c r="AN24" s="358" t="s">
        <v>456</v>
      </c>
      <c r="AO24" s="358" t="s">
        <v>457</v>
      </c>
      <c r="AP24" s="358" t="s">
        <v>458</v>
      </c>
      <c r="AQ24" s="358" t="s">
        <v>459</v>
      </c>
      <c r="AR24" s="358" t="s">
        <v>460</v>
      </c>
      <c r="AS24" s="358" t="s">
        <v>461</v>
      </c>
      <c r="AT24" s="358" t="s">
        <v>462</v>
      </c>
      <c r="AU24" s="358" t="s">
        <v>463</v>
      </c>
      <c r="AV24" s="358" t="s">
        <v>464</v>
      </c>
      <c r="AW24" s="358" t="s">
        <v>465</v>
      </c>
      <c r="AX24" s="358" t="s">
        <v>466</v>
      </c>
      <c r="AY24" s="358" t="s">
        <v>467</v>
      </c>
      <c r="AZ24" s="358" t="s">
        <v>468</v>
      </c>
      <c r="BA24" s="358" t="s">
        <v>469</v>
      </c>
      <c r="BB24" s="358" t="s">
        <v>470</v>
      </c>
      <c r="BC24" s="358" t="s">
        <v>471</v>
      </c>
      <c r="BD24" s="358" t="s">
        <v>472</v>
      </c>
      <c r="BE24" s="358" t="s">
        <v>473</v>
      </c>
      <c r="BF24" s="358" t="s">
        <v>474</v>
      </c>
      <c r="BG24" s="358" t="s">
        <v>475</v>
      </c>
      <c r="BH24" s="358" t="s">
        <v>476</v>
      </c>
      <c r="BI24" s="358" t="s">
        <v>477</v>
      </c>
      <c r="BJ24" s="358" t="s">
        <v>478</v>
      </c>
      <c r="BK24" s="358" t="s">
        <v>479</v>
      </c>
    </row>
    <row r="25" spans="2:63">
      <c r="B25" s="52" t="s">
        <v>480</v>
      </c>
      <c r="C25" s="310"/>
      <c r="D25" s="52">
        <v>200000000</v>
      </c>
      <c r="E25" s="52">
        <v>210169492</v>
      </c>
      <c r="F25" s="52">
        <v>220338983</v>
      </c>
      <c r="G25" s="52">
        <v>230508475</v>
      </c>
      <c r="H25" s="52">
        <v>240677966</v>
      </c>
      <c r="I25" s="52">
        <v>250847458</v>
      </c>
      <c r="J25" s="52">
        <v>261016949</v>
      </c>
      <c r="K25" s="52">
        <v>271186441</v>
      </c>
      <c r="L25" s="52">
        <v>281355932</v>
      </c>
      <c r="M25" s="52">
        <v>291525424</v>
      </c>
      <c r="N25" s="52">
        <v>301694915</v>
      </c>
      <c r="O25" s="52">
        <v>311864407</v>
      </c>
      <c r="P25" s="52">
        <v>322033898</v>
      </c>
      <c r="Q25" s="52">
        <v>332203390</v>
      </c>
      <c r="R25" s="52">
        <v>342372881</v>
      </c>
      <c r="S25" s="52">
        <v>352542373</v>
      </c>
      <c r="T25" s="52">
        <v>362711864</v>
      </c>
      <c r="U25" s="52">
        <v>372881356</v>
      </c>
      <c r="V25" s="52">
        <v>383050847</v>
      </c>
      <c r="W25" s="52">
        <v>393220339</v>
      </c>
      <c r="X25" s="52">
        <v>403389831</v>
      </c>
      <c r="Y25" s="52">
        <v>413559322</v>
      </c>
      <c r="Z25" s="52">
        <v>423728814</v>
      </c>
      <c r="AA25" s="52">
        <v>433898305</v>
      </c>
      <c r="AB25" s="52">
        <v>444067797</v>
      </c>
      <c r="AC25" s="52">
        <v>454237288</v>
      </c>
      <c r="AD25" s="52">
        <v>464406780</v>
      </c>
      <c r="AE25" s="52">
        <v>474576271</v>
      </c>
      <c r="AF25" s="52">
        <v>484745763</v>
      </c>
      <c r="AG25" s="52">
        <v>494915254</v>
      </c>
      <c r="AH25" s="52">
        <v>505084746</v>
      </c>
      <c r="AI25" s="52">
        <v>515254237</v>
      </c>
      <c r="AJ25" s="52">
        <v>525423729</v>
      </c>
      <c r="AK25" s="52">
        <v>535593220</v>
      </c>
      <c r="AL25" s="52">
        <v>545762712</v>
      </c>
      <c r="AM25" s="52">
        <v>555932203</v>
      </c>
      <c r="AN25" s="52">
        <v>566101695</v>
      </c>
      <c r="AO25" s="52">
        <v>576271186</v>
      </c>
      <c r="AP25" s="52">
        <v>586440678</v>
      </c>
      <c r="AQ25" s="52">
        <v>596610169</v>
      </c>
      <c r="AR25" s="52">
        <v>606779661</v>
      </c>
      <c r="AS25" s="52">
        <v>616949153</v>
      </c>
      <c r="AT25" s="52">
        <v>627118644</v>
      </c>
      <c r="AU25" s="52">
        <v>637288136</v>
      </c>
      <c r="AV25" s="52">
        <v>647457627</v>
      </c>
      <c r="AW25" s="52">
        <v>657627119</v>
      </c>
      <c r="AX25" s="52">
        <v>667796610</v>
      </c>
      <c r="AY25" s="52">
        <v>677966102</v>
      </c>
      <c r="AZ25" s="52">
        <v>688135593</v>
      </c>
      <c r="BA25" s="52">
        <v>698305085</v>
      </c>
      <c r="BB25" s="52">
        <v>708474576</v>
      </c>
      <c r="BC25" s="52">
        <v>718644068</v>
      </c>
      <c r="BD25" s="52">
        <v>728813559</v>
      </c>
      <c r="BE25" s="52">
        <v>738983051</v>
      </c>
      <c r="BF25" s="52">
        <v>749152542</v>
      </c>
      <c r="BG25" s="52">
        <v>759322034</v>
      </c>
      <c r="BH25" s="52">
        <v>769491525</v>
      </c>
      <c r="BI25" s="52">
        <v>779661017</v>
      </c>
      <c r="BJ25" s="52">
        <v>789830508</v>
      </c>
      <c r="BK25" s="52">
        <v>800000000</v>
      </c>
    </row>
    <row r="26" spans="2:63">
      <c r="B26" s="52" t="s">
        <v>481</v>
      </c>
      <c r="C26" s="310"/>
      <c r="D26" s="345">
        <v>20</v>
      </c>
      <c r="E26" s="345">
        <v>21.0169</v>
      </c>
      <c r="F26" s="345">
        <v>22.033899999999999</v>
      </c>
      <c r="G26" s="345">
        <v>23.050799999999999</v>
      </c>
      <c r="H26" s="345">
        <v>24.067799999999998</v>
      </c>
      <c r="I26" s="345">
        <v>25.084700000000002</v>
      </c>
      <c r="J26" s="345">
        <v>26.101700000000001</v>
      </c>
      <c r="K26" s="345">
        <v>27.118600000000001</v>
      </c>
      <c r="L26" s="345">
        <v>28.1356</v>
      </c>
      <c r="M26" s="345">
        <v>29.1525</v>
      </c>
      <c r="N26" s="345">
        <v>30.169499999999999</v>
      </c>
      <c r="O26" s="345">
        <v>31.186399999999999</v>
      </c>
      <c r="P26" s="345">
        <v>32.203400000000002</v>
      </c>
      <c r="Q26" s="345">
        <v>33.220300000000002</v>
      </c>
      <c r="R26" s="345">
        <v>34.237299999999998</v>
      </c>
      <c r="S26" s="345">
        <v>35.254199999999997</v>
      </c>
      <c r="T26" s="345">
        <v>36.2712</v>
      </c>
      <c r="U26" s="345">
        <v>37.2881</v>
      </c>
      <c r="V26" s="345">
        <v>38.305100000000003</v>
      </c>
      <c r="W26" s="345">
        <v>39.322000000000003</v>
      </c>
      <c r="X26" s="345">
        <v>40.338999999999999</v>
      </c>
      <c r="Y26" s="345">
        <v>41.355899999999998</v>
      </c>
      <c r="Z26" s="345">
        <v>42.372900000000001</v>
      </c>
      <c r="AA26" s="345">
        <v>43.389800000000001</v>
      </c>
      <c r="AB26" s="345">
        <v>44.406799999999997</v>
      </c>
      <c r="AC26" s="345">
        <v>45.423699999999997</v>
      </c>
      <c r="AD26" s="345">
        <v>46.4407</v>
      </c>
      <c r="AE26" s="345">
        <v>47.457599999999999</v>
      </c>
      <c r="AF26" s="345">
        <v>48.474600000000002</v>
      </c>
      <c r="AG26" s="345">
        <v>49.491500000000002</v>
      </c>
      <c r="AH26" s="345">
        <v>50.508499999999998</v>
      </c>
      <c r="AI26" s="345">
        <v>51.525399999999998</v>
      </c>
      <c r="AJ26" s="345">
        <v>52.542400000000001</v>
      </c>
      <c r="AK26" s="345">
        <v>53.5593</v>
      </c>
      <c r="AL26" s="345">
        <v>54.576300000000003</v>
      </c>
      <c r="AM26" s="345">
        <v>55.593200000000003</v>
      </c>
      <c r="AN26" s="345">
        <v>56.610199999999999</v>
      </c>
      <c r="AO26" s="345">
        <v>57.627099999999999</v>
      </c>
      <c r="AP26" s="345">
        <v>58.644100000000002</v>
      </c>
      <c r="AQ26" s="345">
        <v>59.661000000000001</v>
      </c>
      <c r="AR26" s="345">
        <v>60.677999999999997</v>
      </c>
      <c r="AS26" s="345">
        <v>61.694899999999997</v>
      </c>
      <c r="AT26" s="345">
        <v>62.7119</v>
      </c>
      <c r="AU26" s="345">
        <v>63.7288</v>
      </c>
      <c r="AV26" s="345">
        <v>64.745800000000003</v>
      </c>
      <c r="AW26" s="345">
        <v>65.762699999999995</v>
      </c>
      <c r="AX26" s="345">
        <v>66.779700000000005</v>
      </c>
      <c r="AY26" s="345">
        <v>67.796599999999998</v>
      </c>
      <c r="AZ26" s="345">
        <v>68.813599999999994</v>
      </c>
      <c r="BA26" s="345">
        <v>69.830500000000001</v>
      </c>
      <c r="BB26" s="345">
        <v>70.847499999999997</v>
      </c>
      <c r="BC26" s="345">
        <v>71.864400000000003</v>
      </c>
      <c r="BD26" s="345">
        <v>72.881399999999999</v>
      </c>
      <c r="BE26" s="345">
        <v>73.898300000000006</v>
      </c>
      <c r="BF26" s="345">
        <v>74.915300000000002</v>
      </c>
      <c r="BG26" s="345">
        <v>75.932199999999995</v>
      </c>
      <c r="BH26" s="345">
        <v>76.949200000000005</v>
      </c>
      <c r="BI26" s="345">
        <v>77.966099999999997</v>
      </c>
      <c r="BJ26" s="345">
        <v>78.983099999999993</v>
      </c>
      <c r="BK26" s="345">
        <v>80</v>
      </c>
    </row>
    <row r="27" spans="2:63">
      <c r="B27" s="52" t="s">
        <v>507</v>
      </c>
      <c r="C27" s="310"/>
      <c r="D27" s="345">
        <v>0.05</v>
      </c>
      <c r="E27" s="345">
        <v>5.7626999999999998E-2</v>
      </c>
      <c r="F27" s="345">
        <v>6.5254000000000006E-2</v>
      </c>
      <c r="G27" s="345">
        <v>7.2881000000000001E-2</v>
      </c>
      <c r="H27" s="345">
        <v>8.0507999999999996E-2</v>
      </c>
      <c r="I27" s="345">
        <v>8.8136000000000006E-2</v>
      </c>
      <c r="J27" s="345">
        <v>9.5763000000000001E-2</v>
      </c>
      <c r="K27" s="345">
        <v>0.10339</v>
      </c>
      <c r="L27" s="345">
        <v>0.111017</v>
      </c>
      <c r="M27" s="345">
        <v>0.118644</v>
      </c>
      <c r="N27" s="345">
        <v>0.12627099999999999</v>
      </c>
      <c r="O27" s="345">
        <v>0.13389799999999999</v>
      </c>
      <c r="P27" s="345">
        <v>0.14152500000000001</v>
      </c>
      <c r="Q27" s="345">
        <v>0.14915300000000001</v>
      </c>
      <c r="R27" s="345">
        <v>0.15678</v>
      </c>
      <c r="S27" s="345">
        <v>0.164407</v>
      </c>
      <c r="T27" s="345">
        <v>0.17203399999999999</v>
      </c>
      <c r="U27" s="345">
        <v>0.17966099999999999</v>
      </c>
      <c r="V27" s="345">
        <v>0.18728800000000001</v>
      </c>
      <c r="W27" s="345">
        <v>0.194915</v>
      </c>
      <c r="X27" s="345">
        <v>0.202542</v>
      </c>
      <c r="Y27" s="345">
        <v>0.21016899999999999</v>
      </c>
      <c r="Z27" s="345">
        <v>0.21779699999999999</v>
      </c>
      <c r="AA27" s="345">
        <v>0.22542400000000001</v>
      </c>
      <c r="AB27" s="345">
        <v>0.23305100000000001</v>
      </c>
      <c r="AC27" s="345">
        <v>0.240678</v>
      </c>
      <c r="AD27" s="345">
        <v>0.248305</v>
      </c>
      <c r="AE27" s="345">
        <v>0.25593199999999999</v>
      </c>
      <c r="AF27" s="345">
        <v>0.26355899999999999</v>
      </c>
      <c r="AG27" s="345">
        <v>0.27118599999999998</v>
      </c>
      <c r="AH27" s="345">
        <v>0.27881400000000001</v>
      </c>
      <c r="AI27" s="345">
        <v>0.286441</v>
      </c>
      <c r="AJ27" s="345">
        <v>0.294068</v>
      </c>
      <c r="AK27" s="345">
        <v>0.30169499999999999</v>
      </c>
      <c r="AL27" s="345">
        <v>0.30932199999999999</v>
      </c>
      <c r="AM27" s="345">
        <v>0.31694899999999998</v>
      </c>
      <c r="AN27" s="345">
        <v>0.32457599999999998</v>
      </c>
      <c r="AO27" s="345">
        <v>0.33220300000000003</v>
      </c>
      <c r="AP27" s="345">
        <v>0.33983099999999999</v>
      </c>
      <c r="AQ27" s="345">
        <v>0.34745799999999999</v>
      </c>
      <c r="AR27" s="345">
        <v>0.35508499999999998</v>
      </c>
      <c r="AS27" s="345">
        <v>0.36271199999999998</v>
      </c>
      <c r="AT27" s="345">
        <v>0.37033899999999997</v>
      </c>
      <c r="AU27" s="345">
        <v>0.37796600000000002</v>
      </c>
      <c r="AV27" s="345">
        <v>0.38559300000000002</v>
      </c>
      <c r="AW27" s="345">
        <v>0.39322000000000001</v>
      </c>
      <c r="AX27" s="345">
        <v>0.40084700000000001</v>
      </c>
      <c r="AY27" s="345">
        <v>0.40847499999999998</v>
      </c>
      <c r="AZ27" s="345">
        <v>0.41610200000000003</v>
      </c>
      <c r="BA27" s="345">
        <v>0.42372900000000002</v>
      </c>
      <c r="BB27" s="345">
        <v>0.43135600000000002</v>
      </c>
      <c r="BC27" s="345">
        <v>0.43898300000000001</v>
      </c>
      <c r="BD27" s="345">
        <v>0.44661000000000001</v>
      </c>
      <c r="BE27" s="345">
        <v>0.454237</v>
      </c>
      <c r="BF27" s="345">
        <v>0.461864</v>
      </c>
      <c r="BG27" s="345">
        <v>0.46949200000000002</v>
      </c>
      <c r="BH27" s="345">
        <v>0.47711900000000002</v>
      </c>
      <c r="BI27" s="345">
        <v>0.48474600000000001</v>
      </c>
      <c r="BJ27" s="345">
        <v>0.49237300000000001</v>
      </c>
      <c r="BK27" s="345">
        <v>0.5</v>
      </c>
    </row>
    <row r="28" spans="2:63">
      <c r="B28" s="52" t="s">
        <v>508</v>
      </c>
      <c r="C28" s="310"/>
      <c r="D28" s="52">
        <v>10000000</v>
      </c>
      <c r="E28" s="52">
        <v>12111462.220000001</v>
      </c>
      <c r="F28" s="52">
        <v>14378052.279999999</v>
      </c>
      <c r="G28" s="52">
        <v>16799770.18</v>
      </c>
      <c r="H28" s="52">
        <v>19376615.91</v>
      </c>
      <c r="I28" s="52">
        <v>22108589.489999998</v>
      </c>
      <c r="J28" s="52">
        <v>24995690.890000001</v>
      </c>
      <c r="K28" s="52">
        <v>28037920.140000001</v>
      </c>
      <c r="L28" s="52">
        <v>31235277.219999999</v>
      </c>
      <c r="M28" s="52">
        <v>34587762.140000001</v>
      </c>
      <c r="N28" s="52">
        <v>38095374.890000001</v>
      </c>
      <c r="O28" s="52">
        <v>41758115.479999997</v>
      </c>
      <c r="P28" s="52">
        <v>45575983.909999996</v>
      </c>
      <c r="Q28" s="52">
        <v>49548980.18</v>
      </c>
      <c r="R28" s="52">
        <v>53677104.280000001</v>
      </c>
      <c r="S28" s="52">
        <v>57960356.219999999</v>
      </c>
      <c r="T28" s="52">
        <v>62398736</v>
      </c>
      <c r="U28" s="52">
        <v>66992243.609999999</v>
      </c>
      <c r="V28" s="52">
        <v>71740879.060000002</v>
      </c>
      <c r="W28" s="52">
        <v>76644642.340000004</v>
      </c>
      <c r="X28" s="52">
        <v>81703533.469999999</v>
      </c>
      <c r="Y28" s="52">
        <v>86917552.430000007</v>
      </c>
      <c r="Z28" s="52">
        <v>92286699.219999999</v>
      </c>
      <c r="AA28" s="52">
        <v>97810973.859999999</v>
      </c>
      <c r="AB28" s="52">
        <v>103490376.33</v>
      </c>
      <c r="AC28" s="52">
        <v>109324906.64</v>
      </c>
      <c r="AD28" s="52">
        <v>115314564.78</v>
      </c>
      <c r="AE28" s="52">
        <v>121459350.76000001</v>
      </c>
      <c r="AF28" s="52">
        <v>127759264.58</v>
      </c>
      <c r="AG28" s="52">
        <v>134214306.23</v>
      </c>
      <c r="AH28" s="52">
        <v>140824475.72999999</v>
      </c>
      <c r="AI28" s="52">
        <v>147589773.05000001</v>
      </c>
      <c r="AJ28" s="52">
        <v>154510198.22</v>
      </c>
      <c r="AK28" s="52">
        <v>161585751.22</v>
      </c>
      <c r="AL28" s="52">
        <v>168816432.06</v>
      </c>
      <c r="AM28" s="52">
        <v>176202240.74000001</v>
      </c>
      <c r="AN28" s="52">
        <v>183743177.25</v>
      </c>
      <c r="AO28" s="52">
        <v>191439241.59999999</v>
      </c>
      <c r="AP28" s="52">
        <v>199290433.78</v>
      </c>
      <c r="AQ28" s="52">
        <v>207296753.81</v>
      </c>
      <c r="AR28" s="52">
        <v>215458201.66999999</v>
      </c>
      <c r="AS28" s="52">
        <v>223774777.36000001</v>
      </c>
      <c r="AT28" s="52">
        <v>232246480.90000001</v>
      </c>
      <c r="AU28" s="52">
        <v>240873312.27000001</v>
      </c>
      <c r="AV28" s="52">
        <v>249655271.47</v>
      </c>
      <c r="AW28" s="52">
        <v>258592358.52000001</v>
      </c>
      <c r="AX28" s="52">
        <v>267684573.40000001</v>
      </c>
      <c r="AY28" s="52">
        <v>276931916.12</v>
      </c>
      <c r="AZ28" s="52">
        <v>286334386.67000002</v>
      </c>
      <c r="BA28" s="52">
        <v>295891985.06</v>
      </c>
      <c r="BB28" s="52">
        <v>305604711.29000002</v>
      </c>
      <c r="BC28" s="52">
        <v>315472565.35000002</v>
      </c>
      <c r="BD28" s="52">
        <v>325495547.25999999</v>
      </c>
      <c r="BE28" s="52">
        <v>335673657</v>
      </c>
      <c r="BF28" s="52">
        <v>346006894.56999999</v>
      </c>
      <c r="BG28" s="52">
        <v>356495259.98000002</v>
      </c>
      <c r="BH28" s="52">
        <v>367138753.23000002</v>
      </c>
      <c r="BI28" s="52">
        <v>377937374.31999999</v>
      </c>
      <c r="BJ28" s="52">
        <v>388891123.24000001</v>
      </c>
      <c r="BK28" s="52">
        <v>400000000</v>
      </c>
    </row>
    <row r="29" spans="2:63">
      <c r="B29" s="52" t="s">
        <v>509</v>
      </c>
      <c r="C29" s="310"/>
      <c r="D29" s="52">
        <v>50000000</v>
      </c>
      <c r="E29" s="52">
        <v>57627118.640000001</v>
      </c>
      <c r="F29" s="52">
        <v>65254237.289999999</v>
      </c>
      <c r="G29" s="52">
        <v>72881355.930000007</v>
      </c>
      <c r="H29" s="52">
        <v>80508474.579999998</v>
      </c>
      <c r="I29" s="52">
        <v>88135593.219999999</v>
      </c>
      <c r="J29" s="52">
        <v>95762711.859999999</v>
      </c>
      <c r="K29" s="52">
        <v>103389830.51000001</v>
      </c>
      <c r="L29" s="52">
        <v>111016949.15000001</v>
      </c>
      <c r="M29" s="52">
        <v>118644067.8</v>
      </c>
      <c r="N29" s="52">
        <v>126271186.44</v>
      </c>
      <c r="O29" s="52">
        <v>133898305.08</v>
      </c>
      <c r="P29" s="52">
        <v>141525423.72999999</v>
      </c>
      <c r="Q29" s="52">
        <v>149152542.37</v>
      </c>
      <c r="R29" s="52">
        <v>156779661.02000001</v>
      </c>
      <c r="S29" s="52">
        <v>164406779.66</v>
      </c>
      <c r="T29" s="52">
        <v>172033898.31</v>
      </c>
      <c r="U29" s="52">
        <v>179661016.94999999</v>
      </c>
      <c r="V29" s="52">
        <v>187288135.59</v>
      </c>
      <c r="W29" s="52">
        <v>194915254.24000001</v>
      </c>
      <c r="X29" s="52">
        <v>202542372.88</v>
      </c>
      <c r="Y29" s="52">
        <v>210169491.53</v>
      </c>
      <c r="Z29" s="52">
        <v>217796610.16999999</v>
      </c>
      <c r="AA29" s="52">
        <v>225423728.81</v>
      </c>
      <c r="AB29" s="52">
        <v>233050847.46000001</v>
      </c>
      <c r="AC29" s="52">
        <v>240677966.09999999</v>
      </c>
      <c r="AD29" s="52">
        <v>248305084.75</v>
      </c>
      <c r="AE29" s="52">
        <v>255932203.38999999</v>
      </c>
      <c r="AF29" s="52">
        <v>263559322.03</v>
      </c>
      <c r="AG29" s="52">
        <v>271186440.68000001</v>
      </c>
      <c r="AH29" s="52">
        <v>278813559.31999999</v>
      </c>
      <c r="AI29" s="52">
        <v>286440677.97000003</v>
      </c>
      <c r="AJ29" s="52">
        <v>294067796.61000001</v>
      </c>
      <c r="AK29" s="52">
        <v>301694915.25</v>
      </c>
      <c r="AL29" s="52">
        <v>309322033.89999998</v>
      </c>
      <c r="AM29" s="52">
        <v>316949152.54000002</v>
      </c>
      <c r="AN29" s="52">
        <v>324576271.19</v>
      </c>
      <c r="AO29" s="52">
        <v>332203389.82999998</v>
      </c>
      <c r="AP29" s="52">
        <v>339830508.47000003</v>
      </c>
      <c r="AQ29" s="52">
        <v>347457627.12</v>
      </c>
      <c r="AR29" s="52">
        <v>355084745.75999999</v>
      </c>
      <c r="AS29" s="52">
        <v>362711864.41000003</v>
      </c>
      <c r="AT29" s="52">
        <v>370338983.05000001</v>
      </c>
      <c r="AU29" s="52">
        <v>377966101.69</v>
      </c>
      <c r="AV29" s="52">
        <v>385593220.33999997</v>
      </c>
      <c r="AW29" s="52">
        <v>393220338.98000002</v>
      </c>
      <c r="AX29" s="52">
        <v>400847457.63</v>
      </c>
      <c r="AY29" s="52">
        <v>408474576.26999998</v>
      </c>
      <c r="AZ29" s="52">
        <v>416101694.92000002</v>
      </c>
      <c r="BA29" s="52">
        <v>423728813.56</v>
      </c>
      <c r="BB29" s="52">
        <v>431355932.19999999</v>
      </c>
      <c r="BC29" s="52">
        <v>438983050.85000002</v>
      </c>
      <c r="BD29" s="52">
        <v>446610169.49000001</v>
      </c>
      <c r="BE29" s="52">
        <v>454237288.13999999</v>
      </c>
      <c r="BF29" s="52">
        <v>461864406.77999997</v>
      </c>
      <c r="BG29" s="52">
        <v>469491525.42000002</v>
      </c>
      <c r="BH29" s="52">
        <v>477118644.06999999</v>
      </c>
      <c r="BI29" s="52">
        <v>484745762.70999998</v>
      </c>
      <c r="BJ29" s="52">
        <v>492372881.36000001</v>
      </c>
      <c r="BK29" s="52">
        <v>500000000</v>
      </c>
    </row>
    <row r="31" spans="2:63" ht="20" thickBot="1">
      <c r="B31" s="384" t="s">
        <v>504</v>
      </c>
      <c r="C31" s="246"/>
      <c r="D31" s="246"/>
      <c r="E31" s="246"/>
      <c r="F31" s="246"/>
    </row>
    <row r="32" spans="2:63" ht="15" thickTop="1">
      <c r="C32" s="385"/>
      <c r="D32" s="246"/>
      <c r="E32" s="246"/>
      <c r="F32" s="246"/>
    </row>
    <row r="33" spans="2:63">
      <c r="B33" s="358" t="s">
        <v>482</v>
      </c>
      <c r="C33" s="386" t="s">
        <v>483</v>
      </c>
      <c r="D33" s="358" t="s">
        <v>420</v>
      </c>
      <c r="E33" s="358" t="s">
        <v>421</v>
      </c>
      <c r="F33" s="358" t="s">
        <v>422</v>
      </c>
      <c r="G33" s="358" t="s">
        <v>423</v>
      </c>
      <c r="H33" s="358" t="s">
        <v>424</v>
      </c>
      <c r="I33" s="358" t="s">
        <v>425</v>
      </c>
      <c r="J33" s="358" t="s">
        <v>426</v>
      </c>
      <c r="K33" s="358" t="s">
        <v>427</v>
      </c>
      <c r="L33" s="358" t="s">
        <v>428</v>
      </c>
      <c r="M33" s="358" t="s">
        <v>429</v>
      </c>
      <c r="N33" s="358" t="s">
        <v>430</v>
      </c>
      <c r="O33" s="358" t="s">
        <v>431</v>
      </c>
      <c r="P33" s="358" t="s">
        <v>432</v>
      </c>
      <c r="Q33" s="358" t="s">
        <v>433</v>
      </c>
      <c r="R33" s="358" t="s">
        <v>434</v>
      </c>
      <c r="S33" s="358" t="s">
        <v>435</v>
      </c>
      <c r="T33" s="358" t="s">
        <v>436</v>
      </c>
      <c r="U33" s="358" t="s">
        <v>437</v>
      </c>
      <c r="V33" s="358" t="s">
        <v>438</v>
      </c>
      <c r="W33" s="358" t="s">
        <v>439</v>
      </c>
      <c r="X33" s="358" t="s">
        <v>440</v>
      </c>
      <c r="Y33" s="358" t="s">
        <v>441</v>
      </c>
      <c r="Z33" s="358" t="s">
        <v>442</v>
      </c>
      <c r="AA33" s="358" t="s">
        <v>443</v>
      </c>
      <c r="AB33" s="358" t="s">
        <v>444</v>
      </c>
      <c r="AC33" s="358" t="s">
        <v>445</v>
      </c>
      <c r="AD33" s="358" t="s">
        <v>446</v>
      </c>
      <c r="AE33" s="358" t="s">
        <v>447</v>
      </c>
      <c r="AF33" s="358" t="s">
        <v>448</v>
      </c>
      <c r="AG33" s="358" t="s">
        <v>449</v>
      </c>
      <c r="AH33" s="358" t="s">
        <v>450</v>
      </c>
      <c r="AI33" s="358" t="s">
        <v>451</v>
      </c>
      <c r="AJ33" s="358" t="s">
        <v>452</v>
      </c>
      <c r="AK33" s="358" t="s">
        <v>453</v>
      </c>
      <c r="AL33" s="358" t="s">
        <v>454</v>
      </c>
      <c r="AM33" s="358" t="s">
        <v>455</v>
      </c>
      <c r="AN33" s="358" t="s">
        <v>456</v>
      </c>
      <c r="AO33" s="358" t="s">
        <v>457</v>
      </c>
      <c r="AP33" s="358" t="s">
        <v>458</v>
      </c>
      <c r="AQ33" s="358" t="s">
        <v>459</v>
      </c>
      <c r="AR33" s="358" t="s">
        <v>460</v>
      </c>
      <c r="AS33" s="358" t="s">
        <v>461</v>
      </c>
      <c r="AT33" s="358" t="s">
        <v>462</v>
      </c>
      <c r="AU33" s="358" t="s">
        <v>463</v>
      </c>
      <c r="AV33" s="358" t="s">
        <v>464</v>
      </c>
      <c r="AW33" s="358" t="s">
        <v>465</v>
      </c>
      <c r="AX33" s="358" t="s">
        <v>466</v>
      </c>
      <c r="AY33" s="358" t="s">
        <v>467</v>
      </c>
      <c r="AZ33" s="358" t="s">
        <v>468</v>
      </c>
      <c r="BA33" s="358" t="s">
        <v>469</v>
      </c>
      <c r="BB33" s="358" t="s">
        <v>470</v>
      </c>
      <c r="BC33" s="358" t="s">
        <v>471</v>
      </c>
      <c r="BD33" s="358" t="s">
        <v>472</v>
      </c>
      <c r="BE33" s="358" t="s">
        <v>473</v>
      </c>
      <c r="BF33" s="358" t="s">
        <v>474</v>
      </c>
      <c r="BG33" s="358" t="s">
        <v>475</v>
      </c>
      <c r="BH33" s="358" t="s">
        <v>476</v>
      </c>
      <c r="BI33" s="358" t="s">
        <v>477</v>
      </c>
      <c r="BJ33" s="358" t="s">
        <v>478</v>
      </c>
      <c r="BK33" s="358" t="s">
        <v>479</v>
      </c>
    </row>
    <row r="34" spans="2:63">
      <c r="B34" s="52" t="s">
        <v>484</v>
      </c>
      <c r="C34" s="387">
        <v>250000000</v>
      </c>
      <c r="D34" s="52">
        <v>0</v>
      </c>
      <c r="E34" s="52">
        <v>0</v>
      </c>
      <c r="F34" s="52">
        <v>0</v>
      </c>
      <c r="G34" s="52">
        <v>0</v>
      </c>
      <c r="H34" s="52">
        <v>0</v>
      </c>
      <c r="I34" s="52">
        <v>0</v>
      </c>
      <c r="J34" s="52">
        <v>0</v>
      </c>
      <c r="K34" s="52">
        <v>0</v>
      </c>
      <c r="L34" s="52">
        <v>0</v>
      </c>
      <c r="M34" s="52">
        <v>0</v>
      </c>
      <c r="N34" s="52">
        <v>0</v>
      </c>
      <c r="O34" s="52">
        <v>0</v>
      </c>
      <c r="P34" s="52">
        <v>5208333</v>
      </c>
      <c r="Q34" s="52">
        <v>10416667</v>
      </c>
      <c r="R34" s="52">
        <v>15625000</v>
      </c>
      <c r="S34" s="52">
        <v>20833333</v>
      </c>
      <c r="T34" s="52">
        <v>26041667</v>
      </c>
      <c r="U34" s="52">
        <v>31250000</v>
      </c>
      <c r="V34" s="52">
        <v>36458333</v>
      </c>
      <c r="W34" s="52">
        <v>41666667</v>
      </c>
      <c r="X34" s="52">
        <v>46875000</v>
      </c>
      <c r="Y34" s="52">
        <v>52083333</v>
      </c>
      <c r="Z34" s="52">
        <v>57291667</v>
      </c>
      <c r="AA34" s="52">
        <v>62500000</v>
      </c>
      <c r="AB34" s="52">
        <v>67708333</v>
      </c>
      <c r="AC34" s="52">
        <v>72916667</v>
      </c>
      <c r="AD34" s="52">
        <v>78125000</v>
      </c>
      <c r="AE34" s="52">
        <v>83333333</v>
      </c>
      <c r="AF34" s="52">
        <v>88541667</v>
      </c>
      <c r="AG34" s="52">
        <v>93750000</v>
      </c>
      <c r="AH34" s="52">
        <v>98958333</v>
      </c>
      <c r="AI34" s="52">
        <v>104166667</v>
      </c>
      <c r="AJ34" s="52">
        <v>109375000</v>
      </c>
      <c r="AK34" s="52">
        <v>114583333</v>
      </c>
      <c r="AL34" s="52">
        <v>119791667</v>
      </c>
      <c r="AM34" s="52">
        <v>125000000</v>
      </c>
      <c r="AN34" s="52">
        <v>130208333</v>
      </c>
      <c r="AO34" s="52">
        <v>135416667</v>
      </c>
      <c r="AP34" s="52">
        <v>140625000</v>
      </c>
      <c r="AQ34" s="52">
        <v>145833333</v>
      </c>
      <c r="AR34" s="52">
        <v>151041667</v>
      </c>
      <c r="AS34" s="52">
        <v>156250000</v>
      </c>
      <c r="AT34" s="52">
        <v>161458333</v>
      </c>
      <c r="AU34" s="52">
        <v>166666667</v>
      </c>
      <c r="AV34" s="52">
        <v>171875000</v>
      </c>
      <c r="AW34" s="52">
        <v>177083333</v>
      </c>
      <c r="AX34" s="52">
        <v>182291667</v>
      </c>
      <c r="AY34" s="52">
        <v>187500000</v>
      </c>
      <c r="AZ34" s="52">
        <v>192708333</v>
      </c>
      <c r="BA34" s="52">
        <v>197916667</v>
      </c>
      <c r="BB34" s="52">
        <v>203125000</v>
      </c>
      <c r="BC34" s="52">
        <v>208333333</v>
      </c>
      <c r="BD34" s="52">
        <v>213541667</v>
      </c>
      <c r="BE34" s="52">
        <v>218750000</v>
      </c>
      <c r="BF34" s="52">
        <v>223958333</v>
      </c>
      <c r="BG34" s="52">
        <v>229166667</v>
      </c>
      <c r="BH34" s="52">
        <v>234375000</v>
      </c>
      <c r="BI34" s="52">
        <v>239583333</v>
      </c>
      <c r="BJ34" s="52">
        <v>244791667</v>
      </c>
      <c r="BK34" s="52">
        <v>250000000</v>
      </c>
    </row>
    <row r="35" spans="2:63">
      <c r="B35" s="52" t="s">
        <v>396</v>
      </c>
      <c r="C35" s="387">
        <v>200000000</v>
      </c>
      <c r="D35" s="52">
        <v>4166667</v>
      </c>
      <c r="E35" s="52">
        <v>8333333</v>
      </c>
      <c r="F35" s="52">
        <v>12500000</v>
      </c>
      <c r="G35" s="52">
        <v>16666667</v>
      </c>
      <c r="H35" s="52">
        <v>20833333</v>
      </c>
      <c r="I35" s="52">
        <v>25000000</v>
      </c>
      <c r="J35" s="52">
        <v>29166667</v>
      </c>
      <c r="K35" s="52">
        <v>33333333</v>
      </c>
      <c r="L35" s="52">
        <v>37500000</v>
      </c>
      <c r="M35" s="52">
        <v>41666667</v>
      </c>
      <c r="N35" s="52">
        <v>45833333</v>
      </c>
      <c r="O35" s="52">
        <v>50000000</v>
      </c>
      <c r="P35" s="52">
        <v>54166667</v>
      </c>
      <c r="Q35" s="52">
        <v>58333333</v>
      </c>
      <c r="R35" s="52">
        <v>62500000</v>
      </c>
      <c r="S35" s="52">
        <v>66666667</v>
      </c>
      <c r="T35" s="52">
        <v>70833333</v>
      </c>
      <c r="U35" s="52">
        <v>75000000</v>
      </c>
      <c r="V35" s="52">
        <v>79166667</v>
      </c>
      <c r="W35" s="52">
        <v>83333333</v>
      </c>
      <c r="X35" s="52">
        <v>87500000</v>
      </c>
      <c r="Y35" s="52">
        <v>91666667</v>
      </c>
      <c r="Z35" s="52">
        <v>95833333</v>
      </c>
      <c r="AA35" s="52">
        <v>100000000</v>
      </c>
      <c r="AB35" s="52">
        <v>104166667</v>
      </c>
      <c r="AC35" s="52">
        <v>108333333</v>
      </c>
      <c r="AD35" s="52">
        <v>112500000</v>
      </c>
      <c r="AE35" s="52">
        <v>116666667</v>
      </c>
      <c r="AF35" s="52">
        <v>120833333</v>
      </c>
      <c r="AG35" s="52">
        <v>125000000</v>
      </c>
      <c r="AH35" s="52">
        <v>129166667</v>
      </c>
      <c r="AI35" s="52">
        <v>133333333</v>
      </c>
      <c r="AJ35" s="52">
        <v>137500000</v>
      </c>
      <c r="AK35" s="52">
        <v>141666667</v>
      </c>
      <c r="AL35" s="52">
        <v>145833333</v>
      </c>
      <c r="AM35" s="52">
        <v>150000000</v>
      </c>
      <c r="AN35" s="52">
        <v>154166667</v>
      </c>
      <c r="AO35" s="52">
        <v>158333333</v>
      </c>
      <c r="AP35" s="52">
        <v>162500000</v>
      </c>
      <c r="AQ35" s="52">
        <v>166666667</v>
      </c>
      <c r="AR35" s="52">
        <v>170833333</v>
      </c>
      <c r="AS35" s="52">
        <v>175000000</v>
      </c>
      <c r="AT35" s="52">
        <v>179166667</v>
      </c>
      <c r="AU35" s="52">
        <v>183333333</v>
      </c>
      <c r="AV35" s="52">
        <v>187500000</v>
      </c>
      <c r="AW35" s="52">
        <v>191666667</v>
      </c>
      <c r="AX35" s="52">
        <v>195833333</v>
      </c>
      <c r="AY35" s="52">
        <v>200000000</v>
      </c>
      <c r="AZ35" s="52">
        <v>200000000</v>
      </c>
      <c r="BA35" s="52">
        <v>200000000</v>
      </c>
      <c r="BB35" s="52">
        <v>200000000</v>
      </c>
      <c r="BC35" s="52">
        <v>200000000</v>
      </c>
      <c r="BD35" s="52">
        <v>200000000</v>
      </c>
      <c r="BE35" s="52">
        <v>200000000</v>
      </c>
      <c r="BF35" s="52">
        <v>200000000</v>
      </c>
      <c r="BG35" s="52">
        <v>200000000</v>
      </c>
      <c r="BH35" s="52">
        <v>200000000</v>
      </c>
      <c r="BI35" s="52">
        <v>200000000</v>
      </c>
      <c r="BJ35" s="52">
        <v>200000000</v>
      </c>
      <c r="BK35" s="52">
        <v>200000000</v>
      </c>
    </row>
    <row r="36" spans="2:63">
      <c r="B36" s="52" t="s">
        <v>397</v>
      </c>
      <c r="C36" s="387">
        <v>200000000</v>
      </c>
      <c r="D36" s="52">
        <v>5555556</v>
      </c>
      <c r="E36" s="52">
        <v>11111111</v>
      </c>
      <c r="F36" s="52">
        <v>16666667</v>
      </c>
      <c r="G36" s="52">
        <v>22222222</v>
      </c>
      <c r="H36" s="52">
        <v>27777778</v>
      </c>
      <c r="I36" s="52">
        <v>33333333</v>
      </c>
      <c r="J36" s="52">
        <v>38888889</v>
      </c>
      <c r="K36" s="52">
        <v>44444444</v>
      </c>
      <c r="L36" s="52">
        <v>50000000</v>
      </c>
      <c r="M36" s="52">
        <v>55555556</v>
      </c>
      <c r="N36" s="52">
        <v>61111111</v>
      </c>
      <c r="O36" s="52">
        <v>66666667</v>
      </c>
      <c r="P36" s="52">
        <v>72222222</v>
      </c>
      <c r="Q36" s="52">
        <v>77777778</v>
      </c>
      <c r="R36" s="52">
        <v>83333333</v>
      </c>
      <c r="S36" s="52">
        <v>88888889</v>
      </c>
      <c r="T36" s="52">
        <v>94444444</v>
      </c>
      <c r="U36" s="52">
        <v>100000000</v>
      </c>
      <c r="V36" s="52">
        <v>105555556</v>
      </c>
      <c r="W36" s="52">
        <v>111111111</v>
      </c>
      <c r="X36" s="52">
        <v>116666667</v>
      </c>
      <c r="Y36" s="52">
        <v>122222222</v>
      </c>
      <c r="Z36" s="52">
        <v>127777778</v>
      </c>
      <c r="AA36" s="52">
        <v>133333333</v>
      </c>
      <c r="AB36" s="52">
        <v>138888889</v>
      </c>
      <c r="AC36" s="52">
        <v>144444444</v>
      </c>
      <c r="AD36" s="52">
        <v>150000000</v>
      </c>
      <c r="AE36" s="52">
        <v>155555556</v>
      </c>
      <c r="AF36" s="52">
        <v>161111111</v>
      </c>
      <c r="AG36" s="52">
        <v>166666667</v>
      </c>
      <c r="AH36" s="52">
        <v>172222222</v>
      </c>
      <c r="AI36" s="52">
        <v>177777778</v>
      </c>
      <c r="AJ36" s="52">
        <v>183333333</v>
      </c>
      <c r="AK36" s="52">
        <v>188888889</v>
      </c>
      <c r="AL36" s="52">
        <v>194444444</v>
      </c>
      <c r="AM36" s="52">
        <v>200000000</v>
      </c>
      <c r="AN36" s="52">
        <v>200000000</v>
      </c>
      <c r="AO36" s="52">
        <v>200000000</v>
      </c>
      <c r="AP36" s="52">
        <v>200000000</v>
      </c>
      <c r="AQ36" s="52">
        <v>200000000</v>
      </c>
      <c r="AR36" s="52">
        <v>200000000</v>
      </c>
      <c r="AS36" s="52">
        <v>200000000</v>
      </c>
      <c r="AT36" s="52">
        <v>200000000</v>
      </c>
      <c r="AU36" s="52">
        <v>200000000</v>
      </c>
      <c r="AV36" s="52">
        <v>200000000</v>
      </c>
      <c r="AW36" s="52">
        <v>200000000</v>
      </c>
      <c r="AX36" s="52">
        <v>200000000</v>
      </c>
      <c r="AY36" s="52">
        <v>200000000</v>
      </c>
      <c r="AZ36" s="52">
        <v>200000000</v>
      </c>
      <c r="BA36" s="52">
        <v>200000000</v>
      </c>
      <c r="BB36" s="52">
        <v>200000000</v>
      </c>
      <c r="BC36" s="52">
        <v>200000000</v>
      </c>
      <c r="BD36" s="52">
        <v>200000000</v>
      </c>
      <c r="BE36" s="52">
        <v>200000000</v>
      </c>
      <c r="BF36" s="52">
        <v>200000000</v>
      </c>
      <c r="BG36" s="52">
        <v>200000000</v>
      </c>
      <c r="BH36" s="52">
        <v>200000000</v>
      </c>
      <c r="BI36" s="52">
        <v>200000000</v>
      </c>
      <c r="BJ36" s="52">
        <v>200000000</v>
      </c>
      <c r="BK36" s="52">
        <v>200000000</v>
      </c>
    </row>
    <row r="37" spans="2:63">
      <c r="B37" s="52" t="s">
        <v>398</v>
      </c>
      <c r="C37" s="387">
        <v>150000000</v>
      </c>
      <c r="D37" s="52">
        <v>4166667</v>
      </c>
      <c r="E37" s="52">
        <v>8333333</v>
      </c>
      <c r="F37" s="52">
        <v>12500000</v>
      </c>
      <c r="G37" s="52">
        <v>16666667</v>
      </c>
      <c r="H37" s="52">
        <v>20833333</v>
      </c>
      <c r="I37" s="52">
        <v>25000000</v>
      </c>
      <c r="J37" s="52">
        <v>29166667</v>
      </c>
      <c r="K37" s="52">
        <v>33333333</v>
      </c>
      <c r="L37" s="52">
        <v>37500000</v>
      </c>
      <c r="M37" s="52">
        <v>41666667</v>
      </c>
      <c r="N37" s="52">
        <v>45833333</v>
      </c>
      <c r="O37" s="52">
        <v>50000000</v>
      </c>
      <c r="P37" s="52">
        <v>54166667</v>
      </c>
      <c r="Q37" s="52">
        <v>58333333</v>
      </c>
      <c r="R37" s="52">
        <v>62500000</v>
      </c>
      <c r="S37" s="52">
        <v>66666667</v>
      </c>
      <c r="T37" s="52">
        <v>70833333</v>
      </c>
      <c r="U37" s="52">
        <v>75000000</v>
      </c>
      <c r="V37" s="52">
        <v>79166667</v>
      </c>
      <c r="W37" s="52">
        <v>83333333</v>
      </c>
      <c r="X37" s="52">
        <v>87500000</v>
      </c>
      <c r="Y37" s="52">
        <v>91666667</v>
      </c>
      <c r="Z37" s="52">
        <v>95833333</v>
      </c>
      <c r="AA37" s="52">
        <v>100000000</v>
      </c>
      <c r="AB37" s="52">
        <v>104166667</v>
      </c>
      <c r="AC37" s="52">
        <v>108333333</v>
      </c>
      <c r="AD37" s="52">
        <v>112500000</v>
      </c>
      <c r="AE37" s="52">
        <v>116666667</v>
      </c>
      <c r="AF37" s="52">
        <v>120833333</v>
      </c>
      <c r="AG37" s="52">
        <v>125000000</v>
      </c>
      <c r="AH37" s="52">
        <v>129166667</v>
      </c>
      <c r="AI37" s="52">
        <v>133333333</v>
      </c>
      <c r="AJ37" s="52">
        <v>137500000</v>
      </c>
      <c r="AK37" s="52">
        <v>141666667</v>
      </c>
      <c r="AL37" s="52">
        <v>145833333</v>
      </c>
      <c r="AM37" s="52">
        <v>150000000</v>
      </c>
      <c r="AN37" s="52">
        <v>150000000</v>
      </c>
      <c r="AO37" s="52">
        <v>150000000</v>
      </c>
      <c r="AP37" s="52">
        <v>150000000</v>
      </c>
      <c r="AQ37" s="52">
        <v>150000000</v>
      </c>
      <c r="AR37" s="52">
        <v>150000000</v>
      </c>
      <c r="AS37" s="52">
        <v>150000000</v>
      </c>
      <c r="AT37" s="52">
        <v>150000000</v>
      </c>
      <c r="AU37" s="52">
        <v>150000000</v>
      </c>
      <c r="AV37" s="52">
        <v>150000000</v>
      </c>
      <c r="AW37" s="52">
        <v>150000000</v>
      </c>
      <c r="AX37" s="52">
        <v>150000000</v>
      </c>
      <c r="AY37" s="52">
        <v>150000000</v>
      </c>
      <c r="AZ37" s="52">
        <v>150000000</v>
      </c>
      <c r="BA37" s="52">
        <v>150000000</v>
      </c>
      <c r="BB37" s="52">
        <v>150000000</v>
      </c>
      <c r="BC37" s="52">
        <v>150000000</v>
      </c>
      <c r="BD37" s="52">
        <v>150000000</v>
      </c>
      <c r="BE37" s="52">
        <v>150000000</v>
      </c>
      <c r="BF37" s="52">
        <v>150000000</v>
      </c>
      <c r="BG37" s="52">
        <v>150000000</v>
      </c>
      <c r="BH37" s="52">
        <v>150000000</v>
      </c>
      <c r="BI37" s="52">
        <v>150000000</v>
      </c>
      <c r="BJ37" s="52">
        <v>150000000</v>
      </c>
      <c r="BK37" s="52">
        <v>150000000</v>
      </c>
    </row>
    <row r="38" spans="2:63">
      <c r="B38" s="52" t="s">
        <v>399</v>
      </c>
      <c r="C38" s="387">
        <v>140000000</v>
      </c>
      <c r="D38" s="52">
        <v>140000000</v>
      </c>
      <c r="E38" s="52">
        <v>140000000</v>
      </c>
      <c r="F38" s="52">
        <v>140000000</v>
      </c>
      <c r="G38" s="52">
        <v>140000000</v>
      </c>
      <c r="H38" s="52">
        <v>140000000</v>
      </c>
      <c r="I38" s="52">
        <v>140000000</v>
      </c>
      <c r="J38" s="52">
        <v>140000000</v>
      </c>
      <c r="K38" s="52">
        <v>140000000</v>
      </c>
      <c r="L38" s="52">
        <v>140000000</v>
      </c>
      <c r="M38" s="52">
        <v>140000000</v>
      </c>
      <c r="N38" s="52">
        <v>140000000</v>
      </c>
      <c r="O38" s="52">
        <v>140000000</v>
      </c>
      <c r="P38" s="52">
        <v>140000000</v>
      </c>
      <c r="Q38" s="52">
        <v>140000000</v>
      </c>
      <c r="R38" s="52">
        <v>140000000</v>
      </c>
      <c r="S38" s="52">
        <v>140000000</v>
      </c>
      <c r="T38" s="52">
        <v>140000000</v>
      </c>
      <c r="U38" s="52">
        <v>140000000</v>
      </c>
      <c r="V38" s="52">
        <v>140000000</v>
      </c>
      <c r="W38" s="52">
        <v>140000000</v>
      </c>
      <c r="X38" s="52">
        <v>140000000</v>
      </c>
      <c r="Y38" s="52">
        <v>140000000</v>
      </c>
      <c r="Z38" s="52">
        <v>140000000</v>
      </c>
      <c r="AA38" s="52">
        <v>140000000</v>
      </c>
      <c r="AB38" s="52">
        <v>140000000</v>
      </c>
      <c r="AC38" s="52">
        <v>140000000</v>
      </c>
      <c r="AD38" s="52">
        <v>140000000</v>
      </c>
      <c r="AE38" s="52">
        <v>140000000</v>
      </c>
      <c r="AF38" s="52">
        <v>140000000</v>
      </c>
      <c r="AG38" s="52">
        <v>140000000</v>
      </c>
      <c r="AH38" s="52">
        <v>140000000</v>
      </c>
      <c r="AI38" s="52">
        <v>140000000</v>
      </c>
      <c r="AJ38" s="52">
        <v>140000000</v>
      </c>
      <c r="AK38" s="52">
        <v>140000000</v>
      </c>
      <c r="AL38" s="52">
        <v>140000000</v>
      </c>
      <c r="AM38" s="52">
        <v>140000000</v>
      </c>
      <c r="AN38" s="52">
        <v>140000000</v>
      </c>
      <c r="AO38" s="52">
        <v>140000000</v>
      </c>
      <c r="AP38" s="52">
        <v>140000000</v>
      </c>
      <c r="AQ38" s="52">
        <v>140000000</v>
      </c>
      <c r="AR38" s="52">
        <v>140000000</v>
      </c>
      <c r="AS38" s="52">
        <v>140000000</v>
      </c>
      <c r="AT38" s="52">
        <v>140000000</v>
      </c>
      <c r="AU38" s="52">
        <v>140000000</v>
      </c>
      <c r="AV38" s="52">
        <v>140000000</v>
      </c>
      <c r="AW38" s="52">
        <v>140000000</v>
      </c>
      <c r="AX38" s="52">
        <v>140000000</v>
      </c>
      <c r="AY38" s="52">
        <v>140000000</v>
      </c>
      <c r="AZ38" s="52">
        <v>140000000</v>
      </c>
      <c r="BA38" s="52">
        <v>140000000</v>
      </c>
      <c r="BB38" s="52">
        <v>140000000</v>
      </c>
      <c r="BC38" s="52">
        <v>140000000</v>
      </c>
      <c r="BD38" s="52">
        <v>140000000</v>
      </c>
      <c r="BE38" s="52">
        <v>140000000</v>
      </c>
      <c r="BF38" s="52">
        <v>140000000</v>
      </c>
      <c r="BG38" s="52">
        <v>140000000</v>
      </c>
      <c r="BH38" s="52">
        <v>140000000</v>
      </c>
      <c r="BI38" s="52">
        <v>140000000</v>
      </c>
      <c r="BJ38" s="52">
        <v>140000000</v>
      </c>
      <c r="BK38" s="52">
        <v>140000000</v>
      </c>
    </row>
    <row r="39" spans="2:63">
      <c r="B39" s="52" t="s">
        <v>400</v>
      </c>
      <c r="C39" s="387">
        <v>50000000</v>
      </c>
      <c r="D39" s="52">
        <v>1041667</v>
      </c>
      <c r="E39" s="52">
        <v>2083333</v>
      </c>
      <c r="F39" s="52">
        <v>3125000</v>
      </c>
      <c r="G39" s="52">
        <v>4166667</v>
      </c>
      <c r="H39" s="52">
        <v>5208333</v>
      </c>
      <c r="I39" s="52">
        <v>6250000</v>
      </c>
      <c r="J39" s="52">
        <v>7291667</v>
      </c>
      <c r="K39" s="52">
        <v>8333333</v>
      </c>
      <c r="L39" s="52">
        <v>9375000</v>
      </c>
      <c r="M39" s="52">
        <v>10416667</v>
      </c>
      <c r="N39" s="52">
        <v>11458333</v>
      </c>
      <c r="O39" s="52">
        <v>12500000</v>
      </c>
      <c r="P39" s="52">
        <v>13541667</v>
      </c>
      <c r="Q39" s="52">
        <v>14583333</v>
      </c>
      <c r="R39" s="52">
        <v>15625000</v>
      </c>
      <c r="S39" s="52">
        <v>16666667</v>
      </c>
      <c r="T39" s="52">
        <v>17708333</v>
      </c>
      <c r="U39" s="52">
        <v>18750000</v>
      </c>
      <c r="V39" s="52">
        <v>19791667</v>
      </c>
      <c r="W39" s="52">
        <v>20833333</v>
      </c>
      <c r="X39" s="52">
        <v>21875000</v>
      </c>
      <c r="Y39" s="52">
        <v>22916667</v>
      </c>
      <c r="Z39" s="52">
        <v>23958333</v>
      </c>
      <c r="AA39" s="52">
        <v>25000000</v>
      </c>
      <c r="AB39" s="52">
        <v>26041667</v>
      </c>
      <c r="AC39" s="52">
        <v>27083333</v>
      </c>
      <c r="AD39" s="52">
        <v>28125000</v>
      </c>
      <c r="AE39" s="52">
        <v>29166667</v>
      </c>
      <c r="AF39" s="52">
        <v>30208333</v>
      </c>
      <c r="AG39" s="52">
        <v>31250000</v>
      </c>
      <c r="AH39" s="52">
        <v>32291667</v>
      </c>
      <c r="AI39" s="52">
        <v>33333333</v>
      </c>
      <c r="AJ39" s="52">
        <v>34375000</v>
      </c>
      <c r="AK39" s="52">
        <v>35416667</v>
      </c>
      <c r="AL39" s="52">
        <v>36458333</v>
      </c>
      <c r="AM39" s="52">
        <v>37500000</v>
      </c>
      <c r="AN39" s="52">
        <v>38541667</v>
      </c>
      <c r="AO39" s="52">
        <v>39583333</v>
      </c>
      <c r="AP39" s="52">
        <v>40625000</v>
      </c>
      <c r="AQ39" s="52">
        <v>41666667</v>
      </c>
      <c r="AR39" s="52">
        <v>42708333</v>
      </c>
      <c r="AS39" s="52">
        <v>43750000</v>
      </c>
      <c r="AT39" s="52">
        <v>44791667</v>
      </c>
      <c r="AU39" s="52">
        <v>45833333</v>
      </c>
      <c r="AV39" s="52">
        <v>46875000</v>
      </c>
      <c r="AW39" s="52">
        <v>47916667</v>
      </c>
      <c r="AX39" s="52">
        <v>48958333</v>
      </c>
      <c r="AY39" s="52">
        <v>50000000</v>
      </c>
      <c r="AZ39" s="52">
        <v>50000000</v>
      </c>
      <c r="BA39" s="52">
        <v>50000000</v>
      </c>
      <c r="BB39" s="52">
        <v>50000000</v>
      </c>
      <c r="BC39" s="52">
        <v>50000000</v>
      </c>
      <c r="BD39" s="52">
        <v>50000000</v>
      </c>
      <c r="BE39" s="52">
        <v>50000000</v>
      </c>
      <c r="BF39" s="52">
        <v>50000000</v>
      </c>
      <c r="BG39" s="52">
        <v>50000000</v>
      </c>
      <c r="BH39" s="52">
        <v>50000000</v>
      </c>
      <c r="BI39" s="52">
        <v>50000000</v>
      </c>
      <c r="BJ39" s="52">
        <v>50000000</v>
      </c>
      <c r="BK39" s="52">
        <v>50000000</v>
      </c>
    </row>
    <row r="40" spans="2:63">
      <c r="B40" s="52" t="s">
        <v>401</v>
      </c>
      <c r="C40" s="387">
        <v>10000000</v>
      </c>
      <c r="D40" s="52">
        <v>416667</v>
      </c>
      <c r="E40" s="52">
        <v>833333</v>
      </c>
      <c r="F40" s="52">
        <v>1250000</v>
      </c>
      <c r="G40" s="52">
        <v>1666667</v>
      </c>
      <c r="H40" s="52">
        <v>2083333</v>
      </c>
      <c r="I40" s="52">
        <v>2500000</v>
      </c>
      <c r="J40" s="52">
        <v>2916667</v>
      </c>
      <c r="K40" s="52">
        <v>3333333</v>
      </c>
      <c r="L40" s="52">
        <v>3750000</v>
      </c>
      <c r="M40" s="52">
        <v>4166667</v>
      </c>
      <c r="N40" s="52">
        <v>4583333</v>
      </c>
      <c r="O40" s="52">
        <v>5000000</v>
      </c>
      <c r="P40" s="52">
        <v>5416667</v>
      </c>
      <c r="Q40" s="52">
        <v>5833333</v>
      </c>
      <c r="R40" s="52">
        <v>6250000</v>
      </c>
      <c r="S40" s="52">
        <v>6666667</v>
      </c>
      <c r="T40" s="52">
        <v>7083333</v>
      </c>
      <c r="U40" s="52">
        <v>7500000</v>
      </c>
      <c r="V40" s="52">
        <v>7916667</v>
      </c>
      <c r="W40" s="52">
        <v>8333333</v>
      </c>
      <c r="X40" s="52">
        <v>8750000</v>
      </c>
      <c r="Y40" s="52">
        <v>9166667</v>
      </c>
      <c r="Z40" s="52">
        <v>9583333</v>
      </c>
      <c r="AA40" s="52">
        <v>10000000</v>
      </c>
      <c r="AB40" s="52">
        <v>10000000</v>
      </c>
      <c r="AC40" s="52">
        <v>10000000</v>
      </c>
      <c r="AD40" s="52">
        <v>10000000</v>
      </c>
      <c r="AE40" s="52">
        <v>10000000</v>
      </c>
      <c r="AF40" s="52">
        <v>10000000</v>
      </c>
      <c r="AG40" s="52">
        <v>10000000</v>
      </c>
      <c r="AH40" s="52">
        <v>10000000</v>
      </c>
      <c r="AI40" s="52">
        <v>10000000</v>
      </c>
      <c r="AJ40" s="52">
        <v>10000000</v>
      </c>
      <c r="AK40" s="52">
        <v>10000000</v>
      </c>
      <c r="AL40" s="52">
        <v>10000000</v>
      </c>
      <c r="AM40" s="52">
        <v>10000000</v>
      </c>
      <c r="AN40" s="52">
        <v>10000000</v>
      </c>
      <c r="AO40" s="52">
        <v>10000000</v>
      </c>
      <c r="AP40" s="52">
        <v>10000000</v>
      </c>
      <c r="AQ40" s="52">
        <v>10000000</v>
      </c>
      <c r="AR40" s="52">
        <v>10000000</v>
      </c>
      <c r="AS40" s="52">
        <v>10000000</v>
      </c>
      <c r="AT40" s="52">
        <v>10000000</v>
      </c>
      <c r="AU40" s="52">
        <v>10000000</v>
      </c>
      <c r="AV40" s="52">
        <v>10000000</v>
      </c>
      <c r="AW40" s="52">
        <v>10000000</v>
      </c>
      <c r="AX40" s="52">
        <v>10000000</v>
      </c>
      <c r="AY40" s="52">
        <v>10000000</v>
      </c>
      <c r="AZ40" s="52">
        <v>10000000</v>
      </c>
      <c r="BA40" s="52">
        <v>10000000</v>
      </c>
      <c r="BB40" s="52">
        <v>10000000</v>
      </c>
      <c r="BC40" s="52">
        <v>10000000</v>
      </c>
      <c r="BD40" s="52">
        <v>10000000</v>
      </c>
      <c r="BE40" s="52">
        <v>10000000</v>
      </c>
      <c r="BF40" s="52">
        <v>10000000</v>
      </c>
      <c r="BG40" s="52">
        <v>10000000</v>
      </c>
      <c r="BH40" s="52">
        <v>10000000</v>
      </c>
      <c r="BI40" s="52">
        <v>10000000</v>
      </c>
      <c r="BJ40" s="52">
        <v>10000000</v>
      </c>
      <c r="BK40" s="52">
        <v>10000000</v>
      </c>
    </row>
    <row r="41" spans="2:63">
      <c r="B41" s="52" t="s">
        <v>485</v>
      </c>
      <c r="C41" s="387">
        <v>1000000000</v>
      </c>
      <c r="D41" s="52">
        <v>155347224</v>
      </c>
      <c r="E41" s="52">
        <v>170694443</v>
      </c>
      <c r="F41" s="52">
        <v>186041667</v>
      </c>
      <c r="G41" s="52">
        <v>201388890</v>
      </c>
      <c r="H41" s="52">
        <v>216736110</v>
      </c>
      <c r="I41" s="52">
        <v>232083333</v>
      </c>
      <c r="J41" s="52">
        <v>247430557</v>
      </c>
      <c r="K41" s="52">
        <v>262777776</v>
      </c>
      <c r="L41" s="52">
        <v>278125000</v>
      </c>
      <c r="M41" s="52">
        <v>293472224</v>
      </c>
      <c r="N41" s="52">
        <v>308819443</v>
      </c>
      <c r="O41" s="52">
        <v>324166667</v>
      </c>
      <c r="P41" s="52">
        <v>344722223</v>
      </c>
      <c r="Q41" s="52">
        <v>365277777</v>
      </c>
      <c r="R41" s="52">
        <v>385833333</v>
      </c>
      <c r="S41" s="52">
        <v>406388890</v>
      </c>
      <c r="T41" s="52">
        <v>426944443</v>
      </c>
      <c r="U41" s="52">
        <v>447500000</v>
      </c>
      <c r="V41" s="52">
        <v>468055557</v>
      </c>
      <c r="W41" s="52">
        <v>488611110</v>
      </c>
      <c r="X41" s="52">
        <v>509166667</v>
      </c>
      <c r="Y41" s="52">
        <v>529722223</v>
      </c>
      <c r="Z41" s="52">
        <v>550277777</v>
      </c>
      <c r="AA41" s="52">
        <v>570833333</v>
      </c>
      <c r="AB41" s="52">
        <v>590972223</v>
      </c>
      <c r="AC41" s="52">
        <v>611111110</v>
      </c>
      <c r="AD41" s="52">
        <v>631250000</v>
      </c>
      <c r="AE41" s="52">
        <v>651388890</v>
      </c>
      <c r="AF41" s="52">
        <v>671527777</v>
      </c>
      <c r="AG41" s="52">
        <v>691666667</v>
      </c>
      <c r="AH41" s="52">
        <v>711805556</v>
      </c>
      <c r="AI41" s="52">
        <v>731944444</v>
      </c>
      <c r="AJ41" s="52">
        <v>752083333</v>
      </c>
      <c r="AK41" s="52">
        <v>772222223</v>
      </c>
      <c r="AL41" s="52">
        <v>792361110</v>
      </c>
      <c r="AM41" s="52">
        <v>812500000</v>
      </c>
      <c r="AN41" s="52">
        <v>822916667</v>
      </c>
      <c r="AO41" s="52">
        <v>833333333</v>
      </c>
      <c r="AP41" s="52">
        <v>843750000</v>
      </c>
      <c r="AQ41" s="52">
        <v>854166667</v>
      </c>
      <c r="AR41" s="52">
        <v>864583333</v>
      </c>
      <c r="AS41" s="52">
        <v>875000000</v>
      </c>
      <c r="AT41" s="52">
        <v>885416667</v>
      </c>
      <c r="AU41" s="52">
        <v>895833333</v>
      </c>
      <c r="AV41" s="52">
        <v>906250000</v>
      </c>
      <c r="AW41" s="52">
        <v>916666667</v>
      </c>
      <c r="AX41" s="52">
        <v>927083333</v>
      </c>
      <c r="AY41" s="52">
        <v>937500000</v>
      </c>
      <c r="AZ41" s="52">
        <v>942708333</v>
      </c>
      <c r="BA41" s="52">
        <v>947916667</v>
      </c>
      <c r="BB41" s="52">
        <v>953125000</v>
      </c>
      <c r="BC41" s="52">
        <v>958333333</v>
      </c>
      <c r="BD41" s="52">
        <v>963541667</v>
      </c>
      <c r="BE41" s="52">
        <v>968750000</v>
      </c>
      <c r="BF41" s="52">
        <v>973958333</v>
      </c>
      <c r="BG41" s="52">
        <v>979166667</v>
      </c>
      <c r="BH41" s="52">
        <v>984375000</v>
      </c>
      <c r="BI41" s="52">
        <v>989583333</v>
      </c>
      <c r="BJ41" s="52">
        <v>994791667</v>
      </c>
      <c r="BK41" s="52">
        <v>1000000000</v>
      </c>
    </row>
    <row r="42" spans="2:63" s="307" customFormat="1">
      <c r="C42" s="272" t="str">
        <f>+B34</f>
        <v>Founders, Team &amp; Partners</v>
      </c>
      <c r="D42" s="272">
        <f>+D34</f>
        <v>0</v>
      </c>
      <c r="E42" s="272">
        <f t="shared" ref="E42:BK46" si="6">+E34</f>
        <v>0</v>
      </c>
      <c r="F42" s="272">
        <f t="shared" si="6"/>
        <v>0</v>
      </c>
      <c r="G42" s="272">
        <f t="shared" si="6"/>
        <v>0</v>
      </c>
      <c r="H42" s="272">
        <f t="shared" si="6"/>
        <v>0</v>
      </c>
      <c r="I42" s="272">
        <f t="shared" si="6"/>
        <v>0</v>
      </c>
      <c r="J42" s="272">
        <f t="shared" si="6"/>
        <v>0</v>
      </c>
      <c r="K42" s="272">
        <f t="shared" si="6"/>
        <v>0</v>
      </c>
      <c r="L42" s="272">
        <f t="shared" si="6"/>
        <v>0</v>
      </c>
      <c r="M42" s="272">
        <f t="shared" si="6"/>
        <v>0</v>
      </c>
      <c r="N42" s="272">
        <f t="shared" si="6"/>
        <v>0</v>
      </c>
      <c r="O42" s="272">
        <f t="shared" si="6"/>
        <v>0</v>
      </c>
      <c r="P42" s="272">
        <f t="shared" si="6"/>
        <v>5208333</v>
      </c>
      <c r="Q42" s="272">
        <f t="shared" si="6"/>
        <v>10416667</v>
      </c>
      <c r="R42" s="272">
        <f t="shared" si="6"/>
        <v>15625000</v>
      </c>
      <c r="S42" s="272">
        <f t="shared" si="6"/>
        <v>20833333</v>
      </c>
      <c r="T42" s="272">
        <f t="shared" si="6"/>
        <v>26041667</v>
      </c>
      <c r="U42" s="272">
        <f t="shared" si="6"/>
        <v>31250000</v>
      </c>
      <c r="V42" s="272">
        <f t="shared" si="6"/>
        <v>36458333</v>
      </c>
      <c r="W42" s="272">
        <f t="shared" si="6"/>
        <v>41666667</v>
      </c>
      <c r="X42" s="272">
        <f t="shared" si="6"/>
        <v>46875000</v>
      </c>
      <c r="Y42" s="272">
        <f t="shared" si="6"/>
        <v>52083333</v>
      </c>
      <c r="Z42" s="272">
        <f t="shared" si="6"/>
        <v>57291667</v>
      </c>
      <c r="AA42" s="272">
        <f t="shared" si="6"/>
        <v>62500000</v>
      </c>
      <c r="AB42" s="272">
        <f t="shared" si="6"/>
        <v>67708333</v>
      </c>
      <c r="AC42" s="272">
        <f t="shared" si="6"/>
        <v>72916667</v>
      </c>
      <c r="AD42" s="272">
        <f t="shared" si="6"/>
        <v>78125000</v>
      </c>
      <c r="AE42" s="272">
        <f t="shared" si="6"/>
        <v>83333333</v>
      </c>
      <c r="AF42" s="272">
        <f t="shared" si="6"/>
        <v>88541667</v>
      </c>
      <c r="AG42" s="272">
        <f t="shared" si="6"/>
        <v>93750000</v>
      </c>
      <c r="AH42" s="272">
        <f t="shared" si="6"/>
        <v>98958333</v>
      </c>
      <c r="AI42" s="272">
        <f t="shared" si="6"/>
        <v>104166667</v>
      </c>
      <c r="AJ42" s="272">
        <f t="shared" si="6"/>
        <v>109375000</v>
      </c>
      <c r="AK42" s="272">
        <f t="shared" si="6"/>
        <v>114583333</v>
      </c>
      <c r="AL42" s="272">
        <f t="shared" si="6"/>
        <v>119791667</v>
      </c>
      <c r="AM42" s="272">
        <f t="shared" si="6"/>
        <v>125000000</v>
      </c>
      <c r="AN42" s="272">
        <f t="shared" si="6"/>
        <v>130208333</v>
      </c>
      <c r="AO42" s="272">
        <f t="shared" si="6"/>
        <v>135416667</v>
      </c>
      <c r="AP42" s="272">
        <f t="shared" si="6"/>
        <v>140625000</v>
      </c>
      <c r="AQ42" s="272">
        <f t="shared" si="6"/>
        <v>145833333</v>
      </c>
      <c r="AR42" s="272">
        <f t="shared" si="6"/>
        <v>151041667</v>
      </c>
      <c r="AS42" s="272">
        <f t="shared" si="6"/>
        <v>156250000</v>
      </c>
      <c r="AT42" s="272">
        <f t="shared" si="6"/>
        <v>161458333</v>
      </c>
      <c r="AU42" s="272">
        <f t="shared" si="6"/>
        <v>166666667</v>
      </c>
      <c r="AV42" s="272">
        <f t="shared" si="6"/>
        <v>171875000</v>
      </c>
      <c r="AW42" s="272">
        <f t="shared" si="6"/>
        <v>177083333</v>
      </c>
      <c r="AX42" s="272">
        <f t="shared" si="6"/>
        <v>182291667</v>
      </c>
      <c r="AY42" s="272">
        <f t="shared" si="6"/>
        <v>187500000</v>
      </c>
      <c r="AZ42" s="272">
        <f t="shared" si="6"/>
        <v>192708333</v>
      </c>
      <c r="BA42" s="272">
        <f t="shared" si="6"/>
        <v>197916667</v>
      </c>
      <c r="BB42" s="272">
        <f t="shared" si="6"/>
        <v>203125000</v>
      </c>
      <c r="BC42" s="272">
        <f t="shared" si="6"/>
        <v>208333333</v>
      </c>
      <c r="BD42" s="272">
        <f t="shared" si="6"/>
        <v>213541667</v>
      </c>
      <c r="BE42" s="272">
        <f t="shared" si="6"/>
        <v>218750000</v>
      </c>
      <c r="BF42" s="272">
        <f t="shared" si="6"/>
        <v>223958333</v>
      </c>
      <c r="BG42" s="272">
        <f t="shared" si="6"/>
        <v>229166667</v>
      </c>
      <c r="BH42" s="272">
        <f t="shared" si="6"/>
        <v>234375000</v>
      </c>
      <c r="BI42" s="272">
        <f t="shared" si="6"/>
        <v>239583333</v>
      </c>
      <c r="BJ42" s="272">
        <f t="shared" si="6"/>
        <v>244791667</v>
      </c>
      <c r="BK42" s="272">
        <f t="shared" si="6"/>
        <v>250000000</v>
      </c>
    </row>
    <row r="43" spans="2:63" s="307" customFormat="1">
      <c r="C43" s="272" t="str">
        <f t="shared" ref="C43:C48" si="7">+B35</f>
        <v>Key Partnerships &amp; Projects</v>
      </c>
      <c r="D43" s="272">
        <f t="shared" ref="D43:S48" si="8">+D35</f>
        <v>4166667</v>
      </c>
      <c r="E43" s="272">
        <f t="shared" si="8"/>
        <v>8333333</v>
      </c>
      <c r="F43" s="272">
        <f t="shared" si="8"/>
        <v>12500000</v>
      </c>
      <c r="G43" s="272">
        <f t="shared" si="8"/>
        <v>16666667</v>
      </c>
      <c r="H43" s="272">
        <f t="shared" si="8"/>
        <v>20833333</v>
      </c>
      <c r="I43" s="272">
        <f t="shared" si="8"/>
        <v>25000000</v>
      </c>
      <c r="J43" s="272">
        <f t="shared" si="8"/>
        <v>29166667</v>
      </c>
      <c r="K43" s="272">
        <f t="shared" si="8"/>
        <v>33333333</v>
      </c>
      <c r="L43" s="272">
        <f t="shared" si="8"/>
        <v>37500000</v>
      </c>
      <c r="M43" s="272">
        <f t="shared" si="8"/>
        <v>41666667</v>
      </c>
      <c r="N43" s="272">
        <f t="shared" si="8"/>
        <v>45833333</v>
      </c>
      <c r="O43" s="272">
        <f t="shared" si="8"/>
        <v>50000000</v>
      </c>
      <c r="P43" s="272">
        <f t="shared" si="8"/>
        <v>54166667</v>
      </c>
      <c r="Q43" s="272">
        <f t="shared" si="8"/>
        <v>58333333</v>
      </c>
      <c r="R43" s="272">
        <f t="shared" si="8"/>
        <v>62500000</v>
      </c>
      <c r="S43" s="272">
        <f t="shared" si="8"/>
        <v>66666667</v>
      </c>
      <c r="T43" s="272">
        <f t="shared" si="6"/>
        <v>70833333</v>
      </c>
      <c r="U43" s="272">
        <f t="shared" si="6"/>
        <v>75000000</v>
      </c>
      <c r="V43" s="272">
        <f t="shared" si="6"/>
        <v>79166667</v>
      </c>
      <c r="W43" s="272">
        <f t="shared" si="6"/>
        <v>83333333</v>
      </c>
      <c r="X43" s="272">
        <f t="shared" si="6"/>
        <v>87500000</v>
      </c>
      <c r="Y43" s="272">
        <f t="shared" si="6"/>
        <v>91666667</v>
      </c>
      <c r="Z43" s="272">
        <f t="shared" si="6"/>
        <v>95833333</v>
      </c>
      <c r="AA43" s="272">
        <f t="shared" si="6"/>
        <v>100000000</v>
      </c>
      <c r="AB43" s="272">
        <f t="shared" si="6"/>
        <v>104166667</v>
      </c>
      <c r="AC43" s="272">
        <f t="shared" si="6"/>
        <v>108333333</v>
      </c>
      <c r="AD43" s="272">
        <f t="shared" si="6"/>
        <v>112500000</v>
      </c>
      <c r="AE43" s="272">
        <f t="shared" si="6"/>
        <v>116666667</v>
      </c>
      <c r="AF43" s="272">
        <f t="shared" si="6"/>
        <v>120833333</v>
      </c>
      <c r="AG43" s="272">
        <f t="shared" si="6"/>
        <v>125000000</v>
      </c>
      <c r="AH43" s="272">
        <f t="shared" si="6"/>
        <v>129166667</v>
      </c>
      <c r="AI43" s="272">
        <f t="shared" si="6"/>
        <v>133333333</v>
      </c>
      <c r="AJ43" s="272">
        <f t="shared" si="6"/>
        <v>137500000</v>
      </c>
      <c r="AK43" s="272">
        <f t="shared" si="6"/>
        <v>141666667</v>
      </c>
      <c r="AL43" s="272">
        <f t="shared" si="6"/>
        <v>145833333</v>
      </c>
      <c r="AM43" s="272">
        <f t="shared" si="6"/>
        <v>150000000</v>
      </c>
      <c r="AN43" s="272">
        <f t="shared" si="6"/>
        <v>154166667</v>
      </c>
      <c r="AO43" s="272">
        <f t="shared" si="6"/>
        <v>158333333</v>
      </c>
      <c r="AP43" s="272">
        <f t="shared" si="6"/>
        <v>162500000</v>
      </c>
      <c r="AQ43" s="272">
        <f t="shared" si="6"/>
        <v>166666667</v>
      </c>
      <c r="AR43" s="272">
        <f t="shared" si="6"/>
        <v>170833333</v>
      </c>
      <c r="AS43" s="272">
        <f t="shared" si="6"/>
        <v>175000000</v>
      </c>
      <c r="AT43" s="272">
        <f t="shared" si="6"/>
        <v>179166667</v>
      </c>
      <c r="AU43" s="272">
        <f t="shared" si="6"/>
        <v>183333333</v>
      </c>
      <c r="AV43" s="272">
        <f t="shared" si="6"/>
        <v>187500000</v>
      </c>
      <c r="AW43" s="272">
        <f t="shared" si="6"/>
        <v>191666667</v>
      </c>
      <c r="AX43" s="272">
        <f t="shared" si="6"/>
        <v>195833333</v>
      </c>
      <c r="AY43" s="272">
        <f t="shared" si="6"/>
        <v>200000000</v>
      </c>
      <c r="AZ43" s="272">
        <f t="shared" si="6"/>
        <v>200000000</v>
      </c>
      <c r="BA43" s="272">
        <f t="shared" si="6"/>
        <v>200000000</v>
      </c>
      <c r="BB43" s="272">
        <f t="shared" si="6"/>
        <v>200000000</v>
      </c>
      <c r="BC43" s="272">
        <f t="shared" si="6"/>
        <v>200000000</v>
      </c>
      <c r="BD43" s="272">
        <f t="shared" si="6"/>
        <v>200000000</v>
      </c>
      <c r="BE43" s="272">
        <f t="shared" si="6"/>
        <v>200000000</v>
      </c>
      <c r="BF43" s="272">
        <f t="shared" si="6"/>
        <v>200000000</v>
      </c>
      <c r="BG43" s="272">
        <f t="shared" si="6"/>
        <v>200000000</v>
      </c>
      <c r="BH43" s="272">
        <f t="shared" si="6"/>
        <v>200000000</v>
      </c>
      <c r="BI43" s="272">
        <f t="shared" si="6"/>
        <v>200000000</v>
      </c>
      <c r="BJ43" s="272">
        <f t="shared" si="6"/>
        <v>200000000</v>
      </c>
      <c r="BK43" s="272">
        <f t="shared" si="6"/>
        <v>200000000</v>
      </c>
    </row>
    <row r="44" spans="2:63" s="307" customFormat="1">
      <c r="C44" s="272" t="str">
        <f t="shared" si="7"/>
        <v>Ecosystem &amp; Web3 Platform</v>
      </c>
      <c r="D44" s="272">
        <f t="shared" si="8"/>
        <v>5555556</v>
      </c>
      <c r="E44" s="272">
        <f t="shared" si="6"/>
        <v>11111111</v>
      </c>
      <c r="F44" s="272">
        <f t="shared" si="6"/>
        <v>16666667</v>
      </c>
      <c r="G44" s="272">
        <f t="shared" si="6"/>
        <v>22222222</v>
      </c>
      <c r="H44" s="272">
        <f t="shared" si="6"/>
        <v>27777778</v>
      </c>
      <c r="I44" s="272">
        <f t="shared" si="6"/>
        <v>33333333</v>
      </c>
      <c r="J44" s="272">
        <f t="shared" si="6"/>
        <v>38888889</v>
      </c>
      <c r="K44" s="272">
        <f t="shared" si="6"/>
        <v>44444444</v>
      </c>
      <c r="L44" s="272">
        <f t="shared" si="6"/>
        <v>50000000</v>
      </c>
      <c r="M44" s="272">
        <f t="shared" si="6"/>
        <v>55555556</v>
      </c>
      <c r="N44" s="272">
        <f t="shared" si="6"/>
        <v>61111111</v>
      </c>
      <c r="O44" s="272">
        <f t="shared" si="6"/>
        <v>66666667</v>
      </c>
      <c r="P44" s="272">
        <f t="shared" si="6"/>
        <v>72222222</v>
      </c>
      <c r="Q44" s="272">
        <f t="shared" si="6"/>
        <v>77777778</v>
      </c>
      <c r="R44" s="272">
        <f t="shared" si="6"/>
        <v>83333333</v>
      </c>
      <c r="S44" s="272">
        <f t="shared" si="6"/>
        <v>88888889</v>
      </c>
      <c r="T44" s="272">
        <f t="shared" si="6"/>
        <v>94444444</v>
      </c>
      <c r="U44" s="272">
        <f t="shared" si="6"/>
        <v>100000000</v>
      </c>
      <c r="V44" s="272">
        <f t="shared" si="6"/>
        <v>105555556</v>
      </c>
      <c r="W44" s="272">
        <f t="shared" si="6"/>
        <v>111111111</v>
      </c>
      <c r="X44" s="272">
        <f t="shared" si="6"/>
        <v>116666667</v>
      </c>
      <c r="Y44" s="272">
        <f t="shared" si="6"/>
        <v>122222222</v>
      </c>
      <c r="Z44" s="272">
        <f t="shared" si="6"/>
        <v>127777778</v>
      </c>
      <c r="AA44" s="272">
        <f t="shared" si="6"/>
        <v>133333333</v>
      </c>
      <c r="AB44" s="272">
        <f t="shared" si="6"/>
        <v>138888889</v>
      </c>
      <c r="AC44" s="272">
        <f t="shared" si="6"/>
        <v>144444444</v>
      </c>
      <c r="AD44" s="272">
        <f t="shared" si="6"/>
        <v>150000000</v>
      </c>
      <c r="AE44" s="272">
        <f t="shared" si="6"/>
        <v>155555556</v>
      </c>
      <c r="AF44" s="272">
        <f t="shared" si="6"/>
        <v>161111111</v>
      </c>
      <c r="AG44" s="272">
        <f t="shared" si="6"/>
        <v>166666667</v>
      </c>
      <c r="AH44" s="272">
        <f t="shared" si="6"/>
        <v>172222222</v>
      </c>
      <c r="AI44" s="272">
        <f t="shared" si="6"/>
        <v>177777778</v>
      </c>
      <c r="AJ44" s="272">
        <f t="shared" si="6"/>
        <v>183333333</v>
      </c>
      <c r="AK44" s="272">
        <f t="shared" si="6"/>
        <v>188888889</v>
      </c>
      <c r="AL44" s="272">
        <f t="shared" si="6"/>
        <v>194444444</v>
      </c>
      <c r="AM44" s="272">
        <f t="shared" si="6"/>
        <v>200000000</v>
      </c>
      <c r="AN44" s="272">
        <f t="shared" si="6"/>
        <v>200000000</v>
      </c>
      <c r="AO44" s="272">
        <f t="shared" si="6"/>
        <v>200000000</v>
      </c>
      <c r="AP44" s="272">
        <f t="shared" si="6"/>
        <v>200000000</v>
      </c>
      <c r="AQ44" s="272">
        <f t="shared" si="6"/>
        <v>200000000</v>
      </c>
      <c r="AR44" s="272">
        <f t="shared" si="6"/>
        <v>200000000</v>
      </c>
      <c r="AS44" s="272">
        <f t="shared" si="6"/>
        <v>200000000</v>
      </c>
      <c r="AT44" s="272">
        <f t="shared" si="6"/>
        <v>200000000</v>
      </c>
      <c r="AU44" s="272">
        <f t="shared" si="6"/>
        <v>200000000</v>
      </c>
      <c r="AV44" s="272">
        <f t="shared" si="6"/>
        <v>200000000</v>
      </c>
      <c r="AW44" s="272">
        <f t="shared" si="6"/>
        <v>200000000</v>
      </c>
      <c r="AX44" s="272">
        <f t="shared" si="6"/>
        <v>200000000</v>
      </c>
      <c r="AY44" s="272">
        <f t="shared" si="6"/>
        <v>200000000</v>
      </c>
      <c r="AZ44" s="272">
        <f t="shared" si="6"/>
        <v>200000000</v>
      </c>
      <c r="BA44" s="272">
        <f t="shared" si="6"/>
        <v>200000000</v>
      </c>
      <c r="BB44" s="272">
        <f t="shared" si="6"/>
        <v>200000000</v>
      </c>
      <c r="BC44" s="272">
        <f t="shared" si="6"/>
        <v>200000000</v>
      </c>
      <c r="BD44" s="272">
        <f t="shared" si="6"/>
        <v>200000000</v>
      </c>
      <c r="BE44" s="272">
        <f t="shared" si="6"/>
        <v>200000000</v>
      </c>
      <c r="BF44" s="272">
        <f t="shared" si="6"/>
        <v>200000000</v>
      </c>
      <c r="BG44" s="272">
        <f t="shared" si="6"/>
        <v>200000000</v>
      </c>
      <c r="BH44" s="272">
        <f t="shared" si="6"/>
        <v>200000000</v>
      </c>
      <c r="BI44" s="272">
        <f t="shared" si="6"/>
        <v>200000000</v>
      </c>
      <c r="BJ44" s="272">
        <f t="shared" si="6"/>
        <v>200000000</v>
      </c>
      <c r="BK44" s="272">
        <f t="shared" si="6"/>
        <v>200000000</v>
      </c>
    </row>
    <row r="45" spans="2:63" s="307" customFormat="1">
      <c r="C45" s="272" t="str">
        <f t="shared" si="7"/>
        <v>Marketing &amp; Community Growth</v>
      </c>
      <c r="D45" s="272">
        <f t="shared" si="8"/>
        <v>4166667</v>
      </c>
      <c r="E45" s="272">
        <f t="shared" si="6"/>
        <v>8333333</v>
      </c>
      <c r="F45" s="272">
        <f t="shared" si="6"/>
        <v>12500000</v>
      </c>
      <c r="G45" s="272">
        <f t="shared" si="6"/>
        <v>16666667</v>
      </c>
      <c r="H45" s="272">
        <f t="shared" si="6"/>
        <v>20833333</v>
      </c>
      <c r="I45" s="272">
        <f t="shared" si="6"/>
        <v>25000000</v>
      </c>
      <c r="J45" s="272">
        <f t="shared" si="6"/>
        <v>29166667</v>
      </c>
      <c r="K45" s="272">
        <f t="shared" si="6"/>
        <v>33333333</v>
      </c>
      <c r="L45" s="272">
        <f t="shared" si="6"/>
        <v>37500000</v>
      </c>
      <c r="M45" s="272">
        <f t="shared" si="6"/>
        <v>41666667</v>
      </c>
      <c r="N45" s="272">
        <f t="shared" si="6"/>
        <v>45833333</v>
      </c>
      <c r="O45" s="272">
        <f t="shared" si="6"/>
        <v>50000000</v>
      </c>
      <c r="P45" s="272">
        <f t="shared" si="6"/>
        <v>54166667</v>
      </c>
      <c r="Q45" s="272">
        <f t="shared" si="6"/>
        <v>58333333</v>
      </c>
      <c r="R45" s="272">
        <f t="shared" si="6"/>
        <v>62500000</v>
      </c>
      <c r="S45" s="272">
        <f t="shared" si="6"/>
        <v>66666667</v>
      </c>
      <c r="T45" s="272">
        <f t="shared" si="6"/>
        <v>70833333</v>
      </c>
      <c r="U45" s="272">
        <f t="shared" si="6"/>
        <v>75000000</v>
      </c>
      <c r="V45" s="272">
        <f t="shared" si="6"/>
        <v>79166667</v>
      </c>
      <c r="W45" s="272">
        <f t="shared" si="6"/>
        <v>83333333</v>
      </c>
      <c r="X45" s="272">
        <f t="shared" si="6"/>
        <v>87500000</v>
      </c>
      <c r="Y45" s="272">
        <f t="shared" si="6"/>
        <v>91666667</v>
      </c>
      <c r="Z45" s="272">
        <f t="shared" si="6"/>
        <v>95833333</v>
      </c>
      <c r="AA45" s="272">
        <f t="shared" si="6"/>
        <v>100000000</v>
      </c>
      <c r="AB45" s="272">
        <f t="shared" si="6"/>
        <v>104166667</v>
      </c>
      <c r="AC45" s="272">
        <f t="shared" si="6"/>
        <v>108333333</v>
      </c>
      <c r="AD45" s="272">
        <f t="shared" si="6"/>
        <v>112500000</v>
      </c>
      <c r="AE45" s="272">
        <f t="shared" si="6"/>
        <v>116666667</v>
      </c>
      <c r="AF45" s="272">
        <f t="shared" si="6"/>
        <v>120833333</v>
      </c>
      <c r="AG45" s="272">
        <f t="shared" si="6"/>
        <v>125000000</v>
      </c>
      <c r="AH45" s="272">
        <f t="shared" si="6"/>
        <v>129166667</v>
      </c>
      <c r="AI45" s="272">
        <f t="shared" si="6"/>
        <v>133333333</v>
      </c>
      <c r="AJ45" s="272">
        <f t="shared" si="6"/>
        <v>137500000</v>
      </c>
      <c r="AK45" s="272">
        <f t="shared" si="6"/>
        <v>141666667</v>
      </c>
      <c r="AL45" s="272">
        <f t="shared" si="6"/>
        <v>145833333</v>
      </c>
      <c r="AM45" s="272">
        <f t="shared" si="6"/>
        <v>150000000</v>
      </c>
      <c r="AN45" s="272">
        <f t="shared" si="6"/>
        <v>150000000</v>
      </c>
      <c r="AO45" s="272">
        <f t="shared" si="6"/>
        <v>150000000</v>
      </c>
      <c r="AP45" s="272">
        <f t="shared" si="6"/>
        <v>150000000</v>
      </c>
      <c r="AQ45" s="272">
        <f t="shared" si="6"/>
        <v>150000000</v>
      </c>
      <c r="AR45" s="272">
        <f t="shared" si="6"/>
        <v>150000000</v>
      </c>
      <c r="AS45" s="272">
        <f t="shared" si="6"/>
        <v>150000000</v>
      </c>
      <c r="AT45" s="272">
        <f t="shared" si="6"/>
        <v>150000000</v>
      </c>
      <c r="AU45" s="272">
        <f t="shared" si="6"/>
        <v>150000000</v>
      </c>
      <c r="AV45" s="272">
        <f t="shared" si="6"/>
        <v>150000000</v>
      </c>
      <c r="AW45" s="272">
        <f t="shared" si="6"/>
        <v>150000000</v>
      </c>
      <c r="AX45" s="272">
        <f t="shared" si="6"/>
        <v>150000000</v>
      </c>
      <c r="AY45" s="272">
        <f t="shared" si="6"/>
        <v>150000000</v>
      </c>
      <c r="AZ45" s="272">
        <f t="shared" si="6"/>
        <v>150000000</v>
      </c>
      <c r="BA45" s="272">
        <f t="shared" si="6"/>
        <v>150000000</v>
      </c>
      <c r="BB45" s="272">
        <f t="shared" si="6"/>
        <v>150000000</v>
      </c>
      <c r="BC45" s="272">
        <f t="shared" si="6"/>
        <v>150000000</v>
      </c>
      <c r="BD45" s="272">
        <f t="shared" si="6"/>
        <v>150000000</v>
      </c>
      <c r="BE45" s="272">
        <f t="shared" si="6"/>
        <v>150000000</v>
      </c>
      <c r="BF45" s="272">
        <f t="shared" si="6"/>
        <v>150000000</v>
      </c>
      <c r="BG45" s="272">
        <f t="shared" si="6"/>
        <v>150000000</v>
      </c>
      <c r="BH45" s="272">
        <f t="shared" si="6"/>
        <v>150000000</v>
      </c>
      <c r="BI45" s="272">
        <f t="shared" si="6"/>
        <v>150000000</v>
      </c>
      <c r="BJ45" s="272">
        <f t="shared" si="6"/>
        <v>150000000</v>
      </c>
      <c r="BK45" s="272">
        <f t="shared" si="6"/>
        <v>150000000</v>
      </c>
    </row>
    <row r="46" spans="2:63" s="307" customFormat="1">
      <c r="C46" s="272" t="str">
        <f t="shared" si="7"/>
        <v>Treasury &amp; Reserve</v>
      </c>
      <c r="D46" s="272">
        <f t="shared" si="8"/>
        <v>140000000</v>
      </c>
      <c r="E46" s="272">
        <f t="shared" si="6"/>
        <v>140000000</v>
      </c>
      <c r="F46" s="272">
        <f t="shared" si="6"/>
        <v>140000000</v>
      </c>
      <c r="G46" s="272">
        <f t="shared" si="6"/>
        <v>140000000</v>
      </c>
      <c r="H46" s="272">
        <f t="shared" si="6"/>
        <v>140000000</v>
      </c>
      <c r="I46" s="272">
        <f t="shared" si="6"/>
        <v>140000000</v>
      </c>
      <c r="J46" s="272">
        <f t="shared" si="6"/>
        <v>140000000</v>
      </c>
      <c r="K46" s="272">
        <f t="shared" si="6"/>
        <v>140000000</v>
      </c>
      <c r="L46" s="272">
        <f t="shared" si="6"/>
        <v>140000000</v>
      </c>
      <c r="M46" s="272">
        <f t="shared" si="6"/>
        <v>140000000</v>
      </c>
      <c r="N46" s="272">
        <f t="shared" si="6"/>
        <v>140000000</v>
      </c>
      <c r="O46" s="272">
        <f t="shared" si="6"/>
        <v>140000000</v>
      </c>
      <c r="P46" s="272">
        <f t="shared" si="6"/>
        <v>140000000</v>
      </c>
      <c r="Q46" s="272">
        <f t="shared" si="6"/>
        <v>140000000</v>
      </c>
      <c r="R46" s="272">
        <f t="shared" si="6"/>
        <v>140000000</v>
      </c>
      <c r="S46" s="272">
        <f t="shared" si="6"/>
        <v>140000000</v>
      </c>
      <c r="T46" s="272">
        <f t="shared" si="6"/>
        <v>140000000</v>
      </c>
      <c r="U46" s="272">
        <f t="shared" si="6"/>
        <v>140000000</v>
      </c>
      <c r="V46" s="272">
        <f t="shared" si="6"/>
        <v>140000000</v>
      </c>
      <c r="W46" s="272">
        <f t="shared" si="6"/>
        <v>140000000</v>
      </c>
      <c r="X46" s="272">
        <f t="shared" si="6"/>
        <v>140000000</v>
      </c>
      <c r="Y46" s="272">
        <f t="shared" si="6"/>
        <v>140000000</v>
      </c>
      <c r="Z46" s="272">
        <f t="shared" si="6"/>
        <v>140000000</v>
      </c>
      <c r="AA46" s="272">
        <f t="shared" si="6"/>
        <v>140000000</v>
      </c>
      <c r="AB46" s="272">
        <f t="shared" si="6"/>
        <v>140000000</v>
      </c>
      <c r="AC46" s="272">
        <f t="shared" si="6"/>
        <v>140000000</v>
      </c>
      <c r="AD46" s="272">
        <f t="shared" si="6"/>
        <v>140000000</v>
      </c>
      <c r="AE46" s="272">
        <f t="shared" si="6"/>
        <v>140000000</v>
      </c>
      <c r="AF46" s="272">
        <f t="shared" si="6"/>
        <v>140000000</v>
      </c>
      <c r="AG46" s="272">
        <f t="shared" si="6"/>
        <v>140000000</v>
      </c>
      <c r="AH46" s="272">
        <f t="shared" si="6"/>
        <v>140000000</v>
      </c>
      <c r="AI46" s="272">
        <f t="shared" si="6"/>
        <v>140000000</v>
      </c>
      <c r="AJ46" s="272">
        <f t="shared" si="6"/>
        <v>140000000</v>
      </c>
      <c r="AK46" s="272">
        <f t="shared" si="6"/>
        <v>140000000</v>
      </c>
      <c r="AL46" s="272">
        <f t="shared" si="6"/>
        <v>140000000</v>
      </c>
      <c r="AM46" s="272">
        <f t="shared" ref="E46:BK48" si="9">+AM38</f>
        <v>140000000</v>
      </c>
      <c r="AN46" s="272">
        <f t="shared" si="9"/>
        <v>140000000</v>
      </c>
      <c r="AO46" s="272">
        <f t="shared" si="9"/>
        <v>140000000</v>
      </c>
      <c r="AP46" s="272">
        <f t="shared" si="9"/>
        <v>140000000</v>
      </c>
      <c r="AQ46" s="272">
        <f t="shared" si="9"/>
        <v>140000000</v>
      </c>
      <c r="AR46" s="272">
        <f t="shared" si="9"/>
        <v>140000000</v>
      </c>
      <c r="AS46" s="272">
        <f t="shared" si="9"/>
        <v>140000000</v>
      </c>
      <c r="AT46" s="272">
        <f t="shared" si="9"/>
        <v>140000000</v>
      </c>
      <c r="AU46" s="272">
        <f t="shared" si="9"/>
        <v>140000000</v>
      </c>
      <c r="AV46" s="272">
        <f t="shared" si="9"/>
        <v>140000000</v>
      </c>
      <c r="AW46" s="272">
        <f t="shared" si="9"/>
        <v>140000000</v>
      </c>
      <c r="AX46" s="272">
        <f t="shared" si="9"/>
        <v>140000000</v>
      </c>
      <c r="AY46" s="272">
        <f t="shared" si="9"/>
        <v>140000000</v>
      </c>
      <c r="AZ46" s="272">
        <f t="shared" si="9"/>
        <v>140000000</v>
      </c>
      <c r="BA46" s="272">
        <f t="shared" si="9"/>
        <v>140000000</v>
      </c>
      <c r="BB46" s="272">
        <f t="shared" si="9"/>
        <v>140000000</v>
      </c>
      <c r="BC46" s="272">
        <f t="shared" si="9"/>
        <v>140000000</v>
      </c>
      <c r="BD46" s="272">
        <f t="shared" si="9"/>
        <v>140000000</v>
      </c>
      <c r="BE46" s="272">
        <f t="shared" si="9"/>
        <v>140000000</v>
      </c>
      <c r="BF46" s="272">
        <f t="shared" si="9"/>
        <v>140000000</v>
      </c>
      <c r="BG46" s="272">
        <f t="shared" si="9"/>
        <v>140000000</v>
      </c>
      <c r="BH46" s="272">
        <f t="shared" si="9"/>
        <v>140000000</v>
      </c>
      <c r="BI46" s="272">
        <f t="shared" si="9"/>
        <v>140000000</v>
      </c>
      <c r="BJ46" s="272">
        <f t="shared" si="9"/>
        <v>140000000</v>
      </c>
      <c r="BK46" s="272">
        <f t="shared" si="9"/>
        <v>140000000</v>
      </c>
    </row>
    <row r="47" spans="2:63" s="307" customFormat="1">
      <c r="C47" s="272" t="str">
        <f t="shared" si="7"/>
        <v>Staking Rewards</v>
      </c>
      <c r="D47" s="272">
        <f t="shared" si="8"/>
        <v>1041667</v>
      </c>
      <c r="E47" s="272">
        <f t="shared" si="9"/>
        <v>2083333</v>
      </c>
      <c r="F47" s="272">
        <f t="shared" si="9"/>
        <v>3125000</v>
      </c>
      <c r="G47" s="272">
        <f t="shared" si="9"/>
        <v>4166667</v>
      </c>
      <c r="H47" s="272">
        <f t="shared" si="9"/>
        <v>5208333</v>
      </c>
      <c r="I47" s="272">
        <f t="shared" si="9"/>
        <v>6250000</v>
      </c>
      <c r="J47" s="272">
        <f t="shared" si="9"/>
        <v>7291667</v>
      </c>
      <c r="K47" s="272">
        <f t="shared" si="9"/>
        <v>8333333</v>
      </c>
      <c r="L47" s="272">
        <f t="shared" si="9"/>
        <v>9375000</v>
      </c>
      <c r="M47" s="272">
        <f t="shared" si="9"/>
        <v>10416667</v>
      </c>
      <c r="N47" s="272">
        <f t="shared" si="9"/>
        <v>11458333</v>
      </c>
      <c r="O47" s="272">
        <f t="shared" si="9"/>
        <v>12500000</v>
      </c>
      <c r="P47" s="272">
        <f t="shared" si="9"/>
        <v>13541667</v>
      </c>
      <c r="Q47" s="272">
        <f t="shared" si="9"/>
        <v>14583333</v>
      </c>
      <c r="R47" s="272">
        <f t="shared" si="9"/>
        <v>15625000</v>
      </c>
      <c r="S47" s="272">
        <f t="shared" si="9"/>
        <v>16666667</v>
      </c>
      <c r="T47" s="272">
        <f t="shared" si="9"/>
        <v>17708333</v>
      </c>
      <c r="U47" s="272">
        <f t="shared" si="9"/>
        <v>18750000</v>
      </c>
      <c r="V47" s="272">
        <f t="shared" si="9"/>
        <v>19791667</v>
      </c>
      <c r="W47" s="272">
        <f t="shared" si="9"/>
        <v>20833333</v>
      </c>
      <c r="X47" s="272">
        <f t="shared" si="9"/>
        <v>21875000</v>
      </c>
      <c r="Y47" s="272">
        <f t="shared" si="9"/>
        <v>22916667</v>
      </c>
      <c r="Z47" s="272">
        <f t="shared" si="9"/>
        <v>23958333</v>
      </c>
      <c r="AA47" s="272">
        <f t="shared" si="9"/>
        <v>25000000</v>
      </c>
      <c r="AB47" s="272">
        <f t="shared" si="9"/>
        <v>26041667</v>
      </c>
      <c r="AC47" s="272">
        <f t="shared" si="9"/>
        <v>27083333</v>
      </c>
      <c r="AD47" s="272">
        <f t="shared" si="9"/>
        <v>28125000</v>
      </c>
      <c r="AE47" s="272">
        <f t="shared" si="9"/>
        <v>29166667</v>
      </c>
      <c r="AF47" s="272">
        <f t="shared" si="9"/>
        <v>30208333</v>
      </c>
      <c r="AG47" s="272">
        <f t="shared" si="9"/>
        <v>31250000</v>
      </c>
      <c r="AH47" s="272">
        <f t="shared" si="9"/>
        <v>32291667</v>
      </c>
      <c r="AI47" s="272">
        <f t="shared" si="9"/>
        <v>33333333</v>
      </c>
      <c r="AJ47" s="272">
        <f t="shared" si="9"/>
        <v>34375000</v>
      </c>
      <c r="AK47" s="272">
        <f t="shared" si="9"/>
        <v>35416667</v>
      </c>
      <c r="AL47" s="272">
        <f t="shared" si="9"/>
        <v>36458333</v>
      </c>
      <c r="AM47" s="272">
        <f t="shared" si="9"/>
        <v>37500000</v>
      </c>
      <c r="AN47" s="272">
        <f t="shared" si="9"/>
        <v>38541667</v>
      </c>
      <c r="AO47" s="272">
        <f t="shared" si="9"/>
        <v>39583333</v>
      </c>
      <c r="AP47" s="272">
        <f t="shared" si="9"/>
        <v>40625000</v>
      </c>
      <c r="AQ47" s="272">
        <f t="shared" si="9"/>
        <v>41666667</v>
      </c>
      <c r="AR47" s="272">
        <f t="shared" si="9"/>
        <v>42708333</v>
      </c>
      <c r="AS47" s="272">
        <f t="shared" si="9"/>
        <v>43750000</v>
      </c>
      <c r="AT47" s="272">
        <f t="shared" si="9"/>
        <v>44791667</v>
      </c>
      <c r="AU47" s="272">
        <f t="shared" si="9"/>
        <v>45833333</v>
      </c>
      <c r="AV47" s="272">
        <f t="shared" si="9"/>
        <v>46875000</v>
      </c>
      <c r="AW47" s="272">
        <f t="shared" si="9"/>
        <v>47916667</v>
      </c>
      <c r="AX47" s="272">
        <f t="shared" si="9"/>
        <v>48958333</v>
      </c>
      <c r="AY47" s="272">
        <f t="shared" si="9"/>
        <v>50000000</v>
      </c>
      <c r="AZ47" s="272">
        <f t="shared" si="9"/>
        <v>50000000</v>
      </c>
      <c r="BA47" s="272">
        <f t="shared" si="9"/>
        <v>50000000</v>
      </c>
      <c r="BB47" s="272">
        <f t="shared" si="9"/>
        <v>50000000</v>
      </c>
      <c r="BC47" s="272">
        <f t="shared" si="9"/>
        <v>50000000</v>
      </c>
      <c r="BD47" s="272">
        <f t="shared" si="9"/>
        <v>50000000</v>
      </c>
      <c r="BE47" s="272">
        <f t="shared" si="9"/>
        <v>50000000</v>
      </c>
      <c r="BF47" s="272">
        <f t="shared" si="9"/>
        <v>50000000</v>
      </c>
      <c r="BG47" s="272">
        <f t="shared" si="9"/>
        <v>50000000</v>
      </c>
      <c r="BH47" s="272">
        <f t="shared" si="9"/>
        <v>50000000</v>
      </c>
      <c r="BI47" s="272">
        <f t="shared" si="9"/>
        <v>50000000</v>
      </c>
      <c r="BJ47" s="272">
        <f t="shared" si="9"/>
        <v>50000000</v>
      </c>
      <c r="BK47" s="272">
        <f t="shared" si="9"/>
        <v>50000000</v>
      </c>
    </row>
    <row r="48" spans="2:63" s="307" customFormat="1">
      <c r="C48" s="272" t="str">
        <f t="shared" si="7"/>
        <v>Charitable Initiatives</v>
      </c>
      <c r="D48" s="272">
        <f t="shared" si="8"/>
        <v>416667</v>
      </c>
      <c r="E48" s="272">
        <f t="shared" si="9"/>
        <v>833333</v>
      </c>
      <c r="F48" s="272">
        <f t="shared" si="9"/>
        <v>1250000</v>
      </c>
      <c r="G48" s="272">
        <f t="shared" si="9"/>
        <v>1666667</v>
      </c>
      <c r="H48" s="272">
        <f t="shared" si="9"/>
        <v>2083333</v>
      </c>
      <c r="I48" s="272">
        <f t="shared" si="9"/>
        <v>2500000</v>
      </c>
      <c r="J48" s="272">
        <f t="shared" si="9"/>
        <v>2916667</v>
      </c>
      <c r="K48" s="272">
        <f t="shared" si="9"/>
        <v>3333333</v>
      </c>
      <c r="L48" s="272">
        <f t="shared" si="9"/>
        <v>3750000</v>
      </c>
      <c r="M48" s="272">
        <f t="shared" si="9"/>
        <v>4166667</v>
      </c>
      <c r="N48" s="272">
        <f t="shared" si="9"/>
        <v>4583333</v>
      </c>
      <c r="O48" s="272">
        <f t="shared" si="9"/>
        <v>5000000</v>
      </c>
      <c r="P48" s="272">
        <f t="shared" si="9"/>
        <v>5416667</v>
      </c>
      <c r="Q48" s="272">
        <f t="shared" si="9"/>
        <v>5833333</v>
      </c>
      <c r="R48" s="272">
        <f t="shared" si="9"/>
        <v>6250000</v>
      </c>
      <c r="S48" s="272">
        <f t="shared" si="9"/>
        <v>6666667</v>
      </c>
      <c r="T48" s="272">
        <f t="shared" si="9"/>
        <v>7083333</v>
      </c>
      <c r="U48" s="272">
        <f t="shared" si="9"/>
        <v>7500000</v>
      </c>
      <c r="V48" s="272">
        <f t="shared" si="9"/>
        <v>7916667</v>
      </c>
      <c r="W48" s="272">
        <f t="shared" si="9"/>
        <v>8333333</v>
      </c>
      <c r="X48" s="272">
        <f t="shared" si="9"/>
        <v>8750000</v>
      </c>
      <c r="Y48" s="272">
        <f t="shared" si="9"/>
        <v>9166667</v>
      </c>
      <c r="Z48" s="272">
        <f t="shared" si="9"/>
        <v>9583333</v>
      </c>
      <c r="AA48" s="272">
        <f t="shared" si="9"/>
        <v>10000000</v>
      </c>
      <c r="AB48" s="272">
        <f t="shared" si="9"/>
        <v>10000000</v>
      </c>
      <c r="AC48" s="272">
        <f t="shared" si="9"/>
        <v>10000000</v>
      </c>
      <c r="AD48" s="272">
        <f t="shared" si="9"/>
        <v>10000000</v>
      </c>
      <c r="AE48" s="272">
        <f t="shared" si="9"/>
        <v>10000000</v>
      </c>
      <c r="AF48" s="272">
        <f t="shared" si="9"/>
        <v>10000000</v>
      </c>
      <c r="AG48" s="272">
        <f t="shared" si="9"/>
        <v>10000000</v>
      </c>
      <c r="AH48" s="272">
        <f t="shared" si="9"/>
        <v>10000000</v>
      </c>
      <c r="AI48" s="272">
        <f t="shared" si="9"/>
        <v>10000000</v>
      </c>
      <c r="AJ48" s="272">
        <f t="shared" si="9"/>
        <v>10000000</v>
      </c>
      <c r="AK48" s="272">
        <f t="shared" si="9"/>
        <v>10000000</v>
      </c>
      <c r="AL48" s="272">
        <f t="shared" si="9"/>
        <v>10000000</v>
      </c>
      <c r="AM48" s="272">
        <f t="shared" si="9"/>
        <v>10000000</v>
      </c>
      <c r="AN48" s="272">
        <f t="shared" si="9"/>
        <v>10000000</v>
      </c>
      <c r="AO48" s="272">
        <f t="shared" si="9"/>
        <v>10000000</v>
      </c>
      <c r="AP48" s="272">
        <f t="shared" si="9"/>
        <v>10000000</v>
      </c>
      <c r="AQ48" s="272">
        <f t="shared" si="9"/>
        <v>10000000</v>
      </c>
      <c r="AR48" s="272">
        <f t="shared" si="9"/>
        <v>10000000</v>
      </c>
      <c r="AS48" s="272">
        <f t="shared" si="9"/>
        <v>10000000</v>
      </c>
      <c r="AT48" s="272">
        <f t="shared" si="9"/>
        <v>10000000</v>
      </c>
      <c r="AU48" s="272">
        <f t="shared" si="9"/>
        <v>10000000</v>
      </c>
      <c r="AV48" s="272">
        <f t="shared" si="9"/>
        <v>10000000</v>
      </c>
      <c r="AW48" s="272">
        <f t="shared" si="9"/>
        <v>10000000</v>
      </c>
      <c r="AX48" s="272">
        <f t="shared" si="9"/>
        <v>10000000</v>
      </c>
      <c r="AY48" s="272">
        <f t="shared" si="9"/>
        <v>10000000</v>
      </c>
      <c r="AZ48" s="272">
        <f t="shared" si="9"/>
        <v>10000000</v>
      </c>
      <c r="BA48" s="272">
        <f t="shared" si="9"/>
        <v>10000000</v>
      </c>
      <c r="BB48" s="272">
        <f t="shared" si="9"/>
        <v>10000000</v>
      </c>
      <c r="BC48" s="272">
        <f t="shared" si="9"/>
        <v>10000000</v>
      </c>
      <c r="BD48" s="272">
        <f t="shared" si="9"/>
        <v>10000000</v>
      </c>
      <c r="BE48" s="272">
        <f t="shared" si="9"/>
        <v>10000000</v>
      </c>
      <c r="BF48" s="272">
        <f t="shared" si="9"/>
        <v>10000000</v>
      </c>
      <c r="BG48" s="272">
        <f t="shared" si="9"/>
        <v>10000000</v>
      </c>
      <c r="BH48" s="272">
        <f t="shared" si="9"/>
        <v>10000000</v>
      </c>
      <c r="BI48" s="272">
        <f t="shared" si="9"/>
        <v>10000000</v>
      </c>
      <c r="BJ48" s="272">
        <f t="shared" si="9"/>
        <v>10000000</v>
      </c>
      <c r="BK48" s="272">
        <f t="shared" si="9"/>
        <v>10000000</v>
      </c>
    </row>
    <row r="49" spans="3:3">
      <c r="C49" s="310"/>
    </row>
  </sheetData>
  <mergeCells count="9">
    <mergeCell ref="E4:F4"/>
    <mergeCell ref="E13:F13"/>
    <mergeCell ref="E9:F9"/>
    <mergeCell ref="E10:F10"/>
    <mergeCell ref="E11:F11"/>
    <mergeCell ref="E5:F5"/>
    <mergeCell ref="E6:F6"/>
    <mergeCell ref="E7:F7"/>
    <mergeCell ref="E8:F8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B050"/>
  </sheetPr>
  <dimension ref="A1:AG51"/>
  <sheetViews>
    <sheetView showGridLines="0" topLeftCell="A14" zoomScale="70" zoomScaleNormal="70" workbookViewId="0">
      <selection activeCell="N17" sqref="N17"/>
    </sheetView>
  </sheetViews>
  <sheetFormatPr defaultColWidth="0" defaultRowHeight="0" customHeight="1" zeroHeight="1"/>
  <cols>
    <col min="1" max="1" width="5" style="254" customWidth="1"/>
    <col min="2" max="2" width="2.81640625" style="254" customWidth="1"/>
    <col min="3" max="3" width="36.08984375" style="254" customWidth="1"/>
    <col min="4" max="4" width="13.90625" style="254" customWidth="1"/>
    <col min="5" max="6" width="15" style="254" customWidth="1"/>
    <col min="7" max="7" width="16.08984375" style="254" customWidth="1"/>
    <col min="8" max="8" width="17.1796875" style="254" customWidth="1"/>
    <col min="9" max="12" width="7.1796875" style="254" customWidth="1"/>
    <col min="13" max="13" width="28" style="254" bestFit="1" customWidth="1"/>
    <col min="14" max="14" width="12.81640625" style="254" customWidth="1"/>
    <col min="15" max="15" width="5" style="254" customWidth="1"/>
    <col min="16" max="33" width="12.81640625" style="254" hidden="1" customWidth="1"/>
    <col min="34" max="16384" width="13.90625" style="254" hidden="1"/>
  </cols>
  <sheetData>
    <row r="1" spans="2:14" ht="13.5" customHeight="1">
      <c r="B1" s="428" t="s">
        <v>531</v>
      </c>
      <c r="C1" s="429"/>
      <c r="D1" s="429"/>
      <c r="E1" s="429"/>
      <c r="F1" s="429"/>
      <c r="G1" s="429"/>
      <c r="H1" s="429"/>
      <c r="I1" s="430"/>
      <c r="J1" s="430"/>
      <c r="K1" s="430"/>
      <c r="L1" s="430"/>
    </row>
    <row r="2" spans="2:14" ht="13.5" customHeight="1">
      <c r="B2" s="431" t="s">
        <v>532</v>
      </c>
      <c r="C2" s="429"/>
      <c r="D2" s="429"/>
      <c r="E2" s="429"/>
      <c r="F2" s="429"/>
      <c r="G2" s="429"/>
      <c r="H2" s="429"/>
      <c r="I2" s="430"/>
      <c r="J2" s="430"/>
      <c r="K2" s="430"/>
      <c r="L2" s="430"/>
      <c r="M2" s="504" t="s">
        <v>533</v>
      </c>
      <c r="N2" s="505"/>
    </row>
    <row r="3" spans="2:14" ht="13.5" customHeight="1">
      <c r="B3" s="432" t="s">
        <v>534</v>
      </c>
      <c r="C3" s="429"/>
      <c r="D3" s="429"/>
      <c r="E3" s="429"/>
      <c r="F3" s="429"/>
      <c r="G3" s="429"/>
      <c r="H3" s="429"/>
      <c r="I3" s="430"/>
      <c r="J3" s="430"/>
      <c r="K3" s="430"/>
      <c r="L3" s="430"/>
      <c r="M3" s="433" t="s">
        <v>535</v>
      </c>
      <c r="N3" s="434">
        <v>0.5</v>
      </c>
    </row>
    <row r="4" spans="2:14" ht="13.5" customHeight="1">
      <c r="B4" s="435"/>
      <c r="C4" s="435"/>
      <c r="D4" s="436" t="s">
        <v>536</v>
      </c>
      <c r="E4" s="436" t="s">
        <v>537</v>
      </c>
      <c r="F4" s="436" t="s">
        <v>538</v>
      </c>
      <c r="G4" s="436" t="s">
        <v>539</v>
      </c>
      <c r="H4" s="436" t="s">
        <v>540</v>
      </c>
      <c r="I4" s="430"/>
      <c r="J4" s="430"/>
      <c r="K4" s="430"/>
      <c r="L4" s="437"/>
    </row>
    <row r="5" spans="2:14" ht="13.5" customHeight="1">
      <c r="B5" s="438" t="s">
        <v>3</v>
      </c>
      <c r="C5" s="439"/>
      <c r="D5" s="440">
        <f>PL!D10*(1+'Scenario Analysis'!$N$3)</f>
        <v>13568623.488808539</v>
      </c>
      <c r="E5" s="440">
        <f>PL!E10*(1+'Scenario Analysis'!$N$3)</f>
        <v>76428727.209902778</v>
      </c>
      <c r="F5" s="440">
        <f>PL!F10*(1+'Scenario Analysis'!$N$3)</f>
        <v>167559123.88671988</v>
      </c>
      <c r="G5" s="440">
        <f>PL!G10*(1+'Scenario Analysis'!$N$3)</f>
        <v>203909134.12224957</v>
      </c>
      <c r="H5" s="440">
        <f>PL!H10*(1+'Scenario Analysis'!$N$3)</f>
        <v>243410083.41438371</v>
      </c>
      <c r="I5" s="430"/>
      <c r="J5" s="430"/>
      <c r="K5" s="430"/>
      <c r="L5" s="430"/>
    </row>
    <row r="6" spans="2:14" ht="13.5" customHeight="1">
      <c r="B6" s="441" t="s">
        <v>541</v>
      </c>
      <c r="C6" s="441"/>
      <c r="D6" s="442">
        <f>PL!D16*(1+$N$3)</f>
        <v>2574150.6606057836</v>
      </c>
      <c r="E6" s="442">
        <f>PL!E16*(1+$N$3)</f>
        <v>26973493.176091962</v>
      </c>
      <c r="F6" s="442">
        <f>PL!F16*(1+$N$3)</f>
        <v>65841694.70675835</v>
      </c>
      <c r="G6" s="442">
        <f>PL!G16*(1+$N$3)</f>
        <v>80461831.754465416</v>
      </c>
      <c r="H6" s="442">
        <f>PL!H16*(1+$N$3)</f>
        <v>96611507.259310812</v>
      </c>
      <c r="I6" s="430"/>
      <c r="J6" s="430"/>
      <c r="K6" s="430"/>
      <c r="L6" s="430"/>
    </row>
    <row r="7" spans="2:14" ht="13.5" customHeight="1">
      <c r="B7" s="433" t="s">
        <v>542</v>
      </c>
      <c r="C7" s="433"/>
      <c r="D7" s="440">
        <f>D5-D6</f>
        <v>10994472.828202754</v>
      </c>
      <c r="E7" s="440">
        <f t="shared" ref="E7:H7" si="0">E5-E6</f>
        <v>49455234.033810817</v>
      </c>
      <c r="F7" s="440">
        <f t="shared" si="0"/>
        <v>101717429.17996153</v>
      </c>
      <c r="G7" s="440">
        <f t="shared" si="0"/>
        <v>123447302.36778416</v>
      </c>
      <c r="H7" s="440">
        <f t="shared" si="0"/>
        <v>146798576.1550729</v>
      </c>
      <c r="I7" s="430"/>
      <c r="J7" s="430"/>
      <c r="K7" s="430"/>
      <c r="L7" s="430"/>
    </row>
    <row r="8" spans="2:14" ht="13.5" customHeight="1">
      <c r="B8" s="439" t="s">
        <v>543</v>
      </c>
      <c r="C8" s="439"/>
      <c r="D8" s="443">
        <f>+PL!D47</f>
        <v>4800000</v>
      </c>
      <c r="E8" s="443">
        <f>+PL!E47</f>
        <v>6396720.0000000009</v>
      </c>
      <c r="F8" s="443">
        <f>+PL!F47</f>
        <v>8340772.0000000009</v>
      </c>
      <c r="G8" s="443">
        <f>+PL!G47</f>
        <v>12044485.200000003</v>
      </c>
      <c r="H8" s="443">
        <f>+PL!H47</f>
        <v>14714497.820000006</v>
      </c>
      <c r="I8" s="430"/>
      <c r="J8" s="430"/>
      <c r="K8" s="430"/>
      <c r="L8" s="430"/>
    </row>
    <row r="9" spans="2:14" ht="13.5" customHeight="1">
      <c r="B9" s="444" t="s">
        <v>183</v>
      </c>
      <c r="C9" s="445"/>
      <c r="D9" s="446">
        <f>D7-D8</f>
        <v>6194472.8282027543</v>
      </c>
      <c r="E9" s="446">
        <f t="shared" ref="E9:H9" si="1">E7-E8</f>
        <v>43058514.033810817</v>
      </c>
      <c r="F9" s="446">
        <f t="shared" si="1"/>
        <v>93376657.179961532</v>
      </c>
      <c r="G9" s="446">
        <f t="shared" si="1"/>
        <v>111402817.16778415</v>
      </c>
      <c r="H9" s="446">
        <f t="shared" si="1"/>
        <v>132084078.33507289</v>
      </c>
      <c r="I9" s="430"/>
      <c r="J9" s="430"/>
      <c r="K9" s="430"/>
      <c r="L9" s="430"/>
      <c r="M9" s="430"/>
      <c r="N9" s="430"/>
    </row>
    <row r="10" spans="2:14" ht="13.5" customHeight="1">
      <c r="B10" s="439"/>
      <c r="C10" s="439" t="s">
        <v>544</v>
      </c>
      <c r="D10" s="440">
        <f>+PL!D50</f>
        <v>24866.08731562872</v>
      </c>
      <c r="E10" s="440">
        <f>+PL!E50</f>
        <v>87018.997265969665</v>
      </c>
      <c r="F10" s="440">
        <f>+PL!F50</f>
        <v>126929.22875570731</v>
      </c>
      <c r="G10" s="440">
        <f>+PL!G50</f>
        <v>140793.93353082825</v>
      </c>
      <c r="H10" s="440">
        <f>+PL!H50</f>
        <v>132568.88748574918</v>
      </c>
      <c r="I10" s="430"/>
      <c r="J10" s="430"/>
      <c r="K10" s="430"/>
      <c r="L10" s="430"/>
      <c r="M10" s="430"/>
      <c r="N10" s="430"/>
    </row>
    <row r="11" spans="2:14" ht="13.5" customHeight="1">
      <c r="B11" s="439"/>
      <c r="C11" s="439" t="s">
        <v>545</v>
      </c>
      <c r="D11" s="440">
        <f>+PL!D53</f>
        <v>0</v>
      </c>
      <c r="E11" s="440">
        <f>+PL!E53</f>
        <v>0</v>
      </c>
      <c r="F11" s="440">
        <f>+PL!F53</f>
        <v>0</v>
      </c>
      <c r="G11" s="440">
        <f>+PL!G53</f>
        <v>0</v>
      </c>
      <c r="H11" s="440">
        <f>+PL!H53</f>
        <v>0</v>
      </c>
      <c r="I11" s="430"/>
      <c r="J11" s="430"/>
      <c r="K11" s="430"/>
      <c r="L11" s="430"/>
      <c r="M11" s="430"/>
      <c r="N11" s="430"/>
    </row>
    <row r="12" spans="2:14" ht="13.5" customHeight="1" thickBot="1">
      <c r="B12" s="447" t="s">
        <v>546</v>
      </c>
      <c r="C12" s="448"/>
      <c r="D12" s="449">
        <f>D9-D10-D11</f>
        <v>6169606.740887126</v>
      </c>
      <c r="E12" s="449">
        <f t="shared" ref="E12:H12" si="2">E9-E10-E11</f>
        <v>42971495.036544845</v>
      </c>
      <c r="F12" s="449">
        <f t="shared" si="2"/>
        <v>93249727.95120582</v>
      </c>
      <c r="G12" s="449">
        <f t="shared" si="2"/>
        <v>111262023.23425333</v>
      </c>
      <c r="H12" s="449">
        <f t="shared" si="2"/>
        <v>131951509.44758715</v>
      </c>
      <c r="I12" s="430"/>
      <c r="J12" s="430"/>
      <c r="K12" s="430"/>
      <c r="L12" s="430"/>
      <c r="M12" s="430"/>
      <c r="N12" s="430"/>
    </row>
    <row r="13" spans="2:14" ht="15" customHeight="1"/>
    <row r="14" spans="2:14" ht="15" customHeight="1"/>
    <row r="15" spans="2:14" ht="15" customHeight="1"/>
    <row r="16" spans="2:14" ht="13.5" customHeight="1">
      <c r="B16" s="428" t="s">
        <v>547</v>
      </c>
      <c r="C16" s="429"/>
      <c r="D16" s="450"/>
      <c r="E16" s="450"/>
      <c r="F16" s="450"/>
      <c r="G16" s="450"/>
      <c r="H16" s="450"/>
      <c r="M16" s="504" t="s">
        <v>533</v>
      </c>
      <c r="N16" s="505"/>
    </row>
    <row r="17" spans="2:17" ht="13.5" customHeight="1">
      <c r="B17" s="431" t="s">
        <v>532</v>
      </c>
      <c r="C17" s="429"/>
      <c r="D17" s="450"/>
      <c r="E17" s="450"/>
      <c r="F17" s="450"/>
      <c r="G17" s="450"/>
      <c r="H17" s="450"/>
      <c r="M17" s="433" t="s">
        <v>548</v>
      </c>
      <c r="N17" s="434">
        <v>0.5</v>
      </c>
    </row>
    <row r="18" spans="2:17" ht="13.5" customHeight="1">
      <c r="B18" s="432" t="s">
        <v>534</v>
      </c>
      <c r="C18" s="429"/>
      <c r="D18" s="450"/>
      <c r="E18" s="450"/>
      <c r="F18" s="450"/>
      <c r="G18" s="450"/>
      <c r="H18" s="450"/>
      <c r="L18" s="451"/>
      <c r="M18" s="451"/>
      <c r="N18" s="451"/>
      <c r="O18" s="451"/>
    </row>
    <row r="19" spans="2:17" ht="13.5" customHeight="1">
      <c r="B19" s="435"/>
      <c r="C19" s="435"/>
      <c r="D19" s="452" t="s">
        <v>536</v>
      </c>
      <c r="E19" s="452" t="s">
        <v>537</v>
      </c>
      <c r="F19" s="452" t="s">
        <v>538</v>
      </c>
      <c r="G19" s="452" t="s">
        <v>539</v>
      </c>
      <c r="H19" s="452" t="s">
        <v>540</v>
      </c>
      <c r="L19" s="451"/>
      <c r="M19" s="451"/>
      <c r="N19" s="451"/>
      <c r="O19" s="451"/>
    </row>
    <row r="20" spans="2:17" ht="13.5" customHeight="1">
      <c r="B20" s="438" t="s">
        <v>3</v>
      </c>
      <c r="C20" s="439"/>
      <c r="D20" s="440">
        <f>PL!D10*(1-'Scenario Analysis'!$N$17)</f>
        <v>4522874.4962695129</v>
      </c>
      <c r="E20" s="440">
        <f>PL!E10*(1-'Scenario Analysis'!$N$17)</f>
        <v>25476242.403300926</v>
      </c>
      <c r="F20" s="440">
        <f>PL!F10*(1-'Scenario Analysis'!$N$17)</f>
        <v>55853041.295573294</v>
      </c>
      <c r="G20" s="440">
        <f>PL!G10*(1-'Scenario Analysis'!$N$17)</f>
        <v>67969711.374083191</v>
      </c>
      <c r="H20" s="440">
        <f>PL!H10*(1-'Scenario Analysis'!$N$17)</f>
        <v>81136694.471461236</v>
      </c>
      <c r="L20" s="451"/>
      <c r="M20" s="451"/>
      <c r="N20" s="451"/>
      <c r="O20" s="451"/>
    </row>
    <row r="21" spans="2:17" ht="13.5" customHeight="1">
      <c r="B21" s="441" t="s">
        <v>541</v>
      </c>
      <c r="C21" s="441"/>
      <c r="D21" s="442">
        <f>PL!D16*(1-$N$17)</f>
        <v>858050.22020192782</v>
      </c>
      <c r="E21" s="442">
        <f>PL!E16*(1-$N$17)</f>
        <v>8991164.3920306545</v>
      </c>
      <c r="F21" s="442">
        <f>PL!F16*(1-$N$17)</f>
        <v>21947231.56891945</v>
      </c>
      <c r="G21" s="442">
        <f>PL!G16*(1-$N$17)</f>
        <v>26820610.584821805</v>
      </c>
      <c r="H21" s="442">
        <f>PL!H16*(1-$N$17)</f>
        <v>32203835.753103606</v>
      </c>
      <c r="L21" s="451"/>
      <c r="M21" s="451"/>
      <c r="N21" s="451"/>
      <c r="O21" s="451"/>
      <c r="P21" s="451"/>
      <c r="Q21" s="451"/>
    </row>
    <row r="22" spans="2:17" ht="13.5" customHeight="1">
      <c r="B22" s="433" t="s">
        <v>542</v>
      </c>
      <c r="C22" s="433"/>
      <c r="D22" s="440">
        <f>D20-D21</f>
        <v>3664824.2760675852</v>
      </c>
      <c r="E22" s="440">
        <f t="shared" ref="E22:H22" si="3">E20-E21</f>
        <v>16485078.011270272</v>
      </c>
      <c r="F22" s="440">
        <f t="shared" si="3"/>
        <v>33905809.726653844</v>
      </c>
      <c r="G22" s="440">
        <f t="shared" si="3"/>
        <v>41149100.789261386</v>
      </c>
      <c r="H22" s="440">
        <f t="shared" si="3"/>
        <v>48932858.71835763</v>
      </c>
      <c r="L22" s="451"/>
      <c r="M22" s="451"/>
      <c r="N22" s="451"/>
      <c r="O22" s="451"/>
      <c r="P22" s="451"/>
      <c r="Q22" s="451"/>
    </row>
    <row r="23" spans="2:17" ht="13.5" customHeight="1">
      <c r="B23" s="439" t="s">
        <v>543</v>
      </c>
      <c r="C23" s="439"/>
      <c r="D23" s="443">
        <f>D8</f>
        <v>4800000</v>
      </c>
      <c r="E23" s="443">
        <f t="shared" ref="E23:H23" si="4">E8</f>
        <v>6396720.0000000009</v>
      </c>
      <c r="F23" s="443">
        <f t="shared" si="4"/>
        <v>8340772.0000000009</v>
      </c>
      <c r="G23" s="443">
        <f t="shared" si="4"/>
        <v>12044485.200000003</v>
      </c>
      <c r="H23" s="443">
        <f t="shared" si="4"/>
        <v>14714497.820000006</v>
      </c>
      <c r="L23" s="451"/>
      <c r="M23" s="451"/>
      <c r="N23" s="451"/>
      <c r="O23" s="451"/>
      <c r="P23" s="451"/>
      <c r="Q23" s="451"/>
    </row>
    <row r="24" spans="2:17" ht="13.5" customHeight="1">
      <c r="B24" s="444" t="s">
        <v>183</v>
      </c>
      <c r="C24" s="445"/>
      <c r="D24" s="446">
        <f>D22-D23</f>
        <v>-1135175.7239324148</v>
      </c>
      <c r="E24" s="446">
        <f t="shared" ref="E24:H24" si="5">E22-E23</f>
        <v>10088358.01127027</v>
      </c>
      <c r="F24" s="446">
        <f t="shared" si="5"/>
        <v>25565037.726653844</v>
      </c>
      <c r="G24" s="446">
        <f t="shared" si="5"/>
        <v>29104615.589261383</v>
      </c>
      <c r="H24" s="446">
        <f t="shared" si="5"/>
        <v>34218360.898357622</v>
      </c>
      <c r="L24" s="451"/>
      <c r="M24" s="451"/>
      <c r="N24" s="451"/>
      <c r="O24" s="451"/>
      <c r="P24" s="451"/>
      <c r="Q24" s="451"/>
    </row>
    <row r="25" spans="2:17" ht="13.5" customHeight="1">
      <c r="B25" s="439"/>
      <c r="C25" s="439" t="s">
        <v>544</v>
      </c>
      <c r="D25" s="440">
        <f t="shared" ref="D25:D26" si="6">+D10</f>
        <v>24866.08731562872</v>
      </c>
      <c r="E25" s="440">
        <f t="shared" ref="E25:H25" si="7">+E10</f>
        <v>87018.997265969665</v>
      </c>
      <c r="F25" s="440">
        <f t="shared" si="7"/>
        <v>126929.22875570731</v>
      </c>
      <c r="G25" s="440">
        <f t="shared" si="7"/>
        <v>140793.93353082825</v>
      </c>
      <c r="H25" s="440">
        <f t="shared" si="7"/>
        <v>132568.88748574918</v>
      </c>
      <c r="L25" s="451"/>
      <c r="M25" s="451"/>
      <c r="N25" s="451"/>
      <c r="O25" s="451"/>
      <c r="P25" s="451"/>
      <c r="Q25" s="451"/>
    </row>
    <row r="26" spans="2:17" ht="13.5" customHeight="1">
      <c r="B26" s="439"/>
      <c r="C26" s="439" t="s">
        <v>545</v>
      </c>
      <c r="D26" s="440">
        <f t="shared" si="6"/>
        <v>0</v>
      </c>
      <c r="E26" s="440">
        <f t="shared" ref="E26:H26" si="8">+E11</f>
        <v>0</v>
      </c>
      <c r="F26" s="440">
        <f t="shared" si="8"/>
        <v>0</v>
      </c>
      <c r="G26" s="440">
        <f t="shared" si="8"/>
        <v>0</v>
      </c>
      <c r="H26" s="440">
        <f t="shared" si="8"/>
        <v>0</v>
      </c>
      <c r="L26" s="451"/>
      <c r="M26" s="451"/>
      <c r="N26" s="451"/>
      <c r="O26" s="451"/>
      <c r="P26" s="451"/>
      <c r="Q26" s="451"/>
    </row>
    <row r="27" spans="2:17" ht="13.5" customHeight="1" thickBot="1">
      <c r="B27" s="447" t="s">
        <v>546</v>
      </c>
      <c r="C27" s="448"/>
      <c r="D27" s="449">
        <f>D24-D25-D26</f>
        <v>-1160041.8112480436</v>
      </c>
      <c r="E27" s="449">
        <f t="shared" ref="E27:H27" si="9">E24-E25-E26</f>
        <v>10001339.014004299</v>
      </c>
      <c r="F27" s="449">
        <f t="shared" si="9"/>
        <v>25438108.497898135</v>
      </c>
      <c r="G27" s="449">
        <f t="shared" si="9"/>
        <v>28963821.655730553</v>
      </c>
      <c r="H27" s="449">
        <f t="shared" si="9"/>
        <v>34085792.010871872</v>
      </c>
      <c r="L27" s="451"/>
      <c r="M27" s="451"/>
      <c r="N27" s="451"/>
      <c r="O27" s="451"/>
      <c r="P27" s="451"/>
      <c r="Q27" s="451"/>
    </row>
    <row r="28" spans="2:17" ht="15" customHeight="1"/>
    <row r="29" spans="2:17" ht="15" customHeight="1"/>
    <row r="30" spans="2:17" ht="15" customHeight="1"/>
    <row r="31" spans="2:17" ht="15" customHeight="1"/>
    <row r="32" spans="2:17" ht="15" customHeight="1"/>
    <row r="33" ht="15" customHeight="1"/>
    <row r="34" ht="15" customHeight="1"/>
    <row r="35" ht="15" customHeight="1"/>
    <row r="36" ht="15" customHeight="1"/>
    <row r="37" ht="15" customHeight="1"/>
    <row r="38" ht="15" customHeight="1"/>
    <row r="39" ht="15" customHeight="1"/>
    <row r="40" ht="15" customHeight="1"/>
    <row r="41" ht="15" customHeight="1"/>
    <row r="42" ht="15" customHeight="1"/>
    <row r="43" ht="15" customHeight="1"/>
    <row r="44" ht="15" customHeight="1"/>
    <row r="45" ht="15" customHeight="1"/>
    <row r="46" ht="15" customHeight="1"/>
    <row r="47" ht="15" customHeight="1"/>
    <row r="48" ht="15" customHeight="1"/>
    <row r="49" ht="15" customHeight="1"/>
    <row r="50" ht="15" customHeight="1"/>
    <row r="51" ht="15" customHeight="1"/>
  </sheetData>
  <mergeCells count="2">
    <mergeCell ref="M2:N2"/>
    <mergeCell ref="M16:N16"/>
  </mergeCells>
  <pageMargins left="0.7" right="0.7" top="0.75" bottom="0.75" header="0" footer="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K114"/>
  <sheetViews>
    <sheetView showGridLines="0" topLeftCell="A49" workbookViewId="0">
      <selection activeCell="B66" sqref="B66"/>
    </sheetView>
  </sheetViews>
  <sheetFormatPr defaultRowHeight="14.5"/>
  <cols>
    <col min="2" max="2" width="35.453125" bestFit="1" customWidth="1"/>
    <col min="4" max="4" width="11.453125" bestFit="1" customWidth="1"/>
    <col min="5" max="6" width="12.08984375" bestFit="1" customWidth="1"/>
    <col min="7" max="8" width="13.08984375" bestFit="1" customWidth="1"/>
    <col min="9" max="9" width="12.1796875" bestFit="1" customWidth="1"/>
    <col min="10" max="63" width="11.08984375" bestFit="1" customWidth="1"/>
  </cols>
  <sheetData>
    <row r="1" spans="1:8" ht="15" thickBot="1">
      <c r="A1" s="506" t="str">
        <f>+'Loan Amortization'!A1:C1</f>
        <v>Projected Financials - AKH Digital</v>
      </c>
      <c r="B1" s="506"/>
      <c r="C1" s="506"/>
    </row>
    <row r="2" spans="1:8" ht="20.5" thickTop="1">
      <c r="B2" s="35"/>
    </row>
    <row r="3" spans="1:8" ht="18">
      <c r="B3" s="36" t="s">
        <v>197</v>
      </c>
    </row>
    <row r="4" spans="1:8">
      <c r="B4" s="7" t="s">
        <v>30</v>
      </c>
    </row>
    <row r="5" spans="1:8">
      <c r="D5" s="239" t="s">
        <v>28</v>
      </c>
      <c r="E5" s="239" t="s">
        <v>28</v>
      </c>
      <c r="F5" s="239" t="s">
        <v>28</v>
      </c>
      <c r="G5" s="239" t="s">
        <v>28</v>
      </c>
      <c r="H5" s="239" t="s">
        <v>28</v>
      </c>
    </row>
    <row r="6" spans="1:8" s="307" customFormat="1" ht="4.25" customHeight="1">
      <c r="D6" s="392">
        <f>'Hiring Plan'!I4</f>
        <v>1</v>
      </c>
      <c r="E6" s="392">
        <f>'Hiring Plan'!J4</f>
        <v>2</v>
      </c>
      <c r="F6" s="392">
        <f>'Hiring Plan'!K4</f>
        <v>3</v>
      </c>
      <c r="G6" s="392">
        <f>'Hiring Plan'!L4</f>
        <v>4</v>
      </c>
      <c r="H6" s="392">
        <f>'Hiring Plan'!M4</f>
        <v>5</v>
      </c>
    </row>
    <row r="7" spans="1:8">
      <c r="D7" s="51">
        <f>+'Revenue Summary'!D4</f>
        <v>2026</v>
      </c>
      <c r="E7" s="51">
        <f>+'Revenue Summary'!E4</f>
        <v>2027</v>
      </c>
      <c r="F7" s="51">
        <f>+'Revenue Summary'!F4</f>
        <v>2028</v>
      </c>
      <c r="G7" s="51">
        <f>+'Revenue Summary'!G4</f>
        <v>2029</v>
      </c>
      <c r="H7" s="51">
        <f>+'Revenue Summary'!H4</f>
        <v>2030</v>
      </c>
    </row>
    <row r="8" spans="1:8">
      <c r="B8" s="37" t="s">
        <v>15</v>
      </c>
    </row>
    <row r="10" spans="1:8">
      <c r="B10" s="7" t="str">
        <f>B66</f>
        <v>Gross Revenue</v>
      </c>
      <c r="D10" s="18">
        <f>SUMIF($D$62:$BK$62,D$6,$D66:$BK66)</f>
        <v>9045748.9925390258</v>
      </c>
      <c r="E10" s="18">
        <f>SUMIF($D$62:$BK$62,E$6,$D66:$BK66)</f>
        <v>50952484.806601852</v>
      </c>
      <c r="F10" s="18">
        <f>SUMIF($D$62:$BK$62,F$6,$D66:$BK66)</f>
        <v>111706082.59114659</v>
      </c>
      <c r="G10" s="18">
        <f>SUMIF($D$62:$BK$62,G$6,$D66:$BK66)</f>
        <v>135939422.74816638</v>
      </c>
      <c r="H10" s="18">
        <f>SUMIF($D$62:$BK$62,H$6,$D66:$BK66)</f>
        <v>162273388.94292247</v>
      </c>
    </row>
    <row r="11" spans="1:8" s="52" customFormat="1" ht="15" thickBot="1">
      <c r="B11" s="349" t="str">
        <f>B67</f>
        <v>Gross Revenue</v>
      </c>
      <c r="D11" s="31">
        <f>SUM(D10)</f>
        <v>9045748.9925390258</v>
      </c>
      <c r="E11" s="31">
        <f t="shared" ref="E11:F11" si="0">SUM(E10)</f>
        <v>50952484.806601852</v>
      </c>
      <c r="F11" s="31">
        <f t="shared" si="0"/>
        <v>111706082.59114659</v>
      </c>
      <c r="G11" s="31">
        <f t="shared" ref="G11:H11" si="1">SUM(G10)</f>
        <v>135939422.74816638</v>
      </c>
      <c r="H11" s="31">
        <f t="shared" si="1"/>
        <v>162273388.94292247</v>
      </c>
    </row>
    <row r="12" spans="1:8">
      <c r="B12" s="10" t="str">
        <f>B68</f>
        <v>Cost of Sale</v>
      </c>
    </row>
    <row r="13" spans="1:8">
      <c r="B13" s="7"/>
      <c r="D13" s="32"/>
      <c r="E13" s="32"/>
      <c r="F13" s="32"/>
      <c r="G13" s="32"/>
      <c r="H13" s="32"/>
    </row>
    <row r="14" spans="1:8">
      <c r="B14" s="7" t="str">
        <f>+B70</f>
        <v>Cost of Sales</v>
      </c>
      <c r="D14" s="33">
        <f>SUMIF($D$62:$BK$62,D$6,$D70:$BK70)</f>
        <v>1716100.4404038556</v>
      </c>
      <c r="E14" s="33">
        <f>SUMIF($D$62:$BK$62,E$6,$D70:$BK70)</f>
        <v>17982328.784061309</v>
      </c>
      <c r="F14" s="33">
        <f>SUMIF($D$62:$BK$62,F$6,$D70:$BK70)</f>
        <v>43894463.1378389</v>
      </c>
      <c r="G14" s="33">
        <f>SUMIF($D$62:$BK$62,G$6,$D70:$BK70)</f>
        <v>53641221.169643611</v>
      </c>
      <c r="H14" s="33">
        <f>SUMIF($D$62:$BK$62,H$6,$D70:$BK70)</f>
        <v>64407671.506207213</v>
      </c>
    </row>
    <row r="15" spans="1:8">
      <c r="B15" s="7"/>
      <c r="D15" s="34"/>
      <c r="E15" s="34"/>
      <c r="F15" s="34"/>
      <c r="G15" s="34"/>
      <c r="H15" s="34"/>
    </row>
    <row r="16" spans="1:8">
      <c r="B16" s="10" t="str">
        <f>B73</f>
        <v>Total Cost of Goods Sold</v>
      </c>
      <c r="D16" s="15">
        <f>SUM(D13:D15)</f>
        <v>1716100.4404038556</v>
      </c>
      <c r="E16" s="15">
        <f>SUM(E13:E15)</f>
        <v>17982328.784061309</v>
      </c>
      <c r="F16" s="15">
        <f>SUM(F13:F15)</f>
        <v>43894463.1378389</v>
      </c>
      <c r="G16" s="15">
        <f>SUM(G13:G15)</f>
        <v>53641221.169643611</v>
      </c>
      <c r="H16" s="15">
        <f>SUM(H13:H15)</f>
        <v>64407671.506207213</v>
      </c>
    </row>
    <row r="17" spans="2:8">
      <c r="B17" s="7"/>
    </row>
    <row r="18" spans="2:8" s="52" customFormat="1" ht="15" thickBot="1">
      <c r="B18" s="349" t="str">
        <f>B75</f>
        <v>Gross Profit</v>
      </c>
      <c r="D18" s="31">
        <f>D11-D16</f>
        <v>7329648.5521351704</v>
      </c>
      <c r="E18" s="31">
        <f>E11-E16</f>
        <v>32970156.022540543</v>
      </c>
      <c r="F18" s="31">
        <f>F11-F16</f>
        <v>67811619.453307688</v>
      </c>
      <c r="G18" s="31">
        <f>G11-G16</f>
        <v>82298201.578522772</v>
      </c>
      <c r="H18" s="31">
        <f>H11-H16</f>
        <v>97865717.43671526</v>
      </c>
    </row>
    <row r="19" spans="2:8">
      <c r="B19" s="7"/>
      <c r="D19" s="29">
        <f>D18/D11</f>
        <v>0.81028652886352448</v>
      </c>
      <c r="E19" s="29">
        <f>E18/E11</f>
        <v>0.64707650956933582</v>
      </c>
      <c r="F19" s="29">
        <f>F18/F11</f>
        <v>0.60705395695867137</v>
      </c>
      <c r="G19" s="29">
        <f>G18/G11</f>
        <v>0.60540349454759512</v>
      </c>
      <c r="H19" s="29">
        <f>H18/H11</f>
        <v>0.60309159791528255</v>
      </c>
    </row>
    <row r="20" spans="2:8">
      <c r="B20" s="10" t="str">
        <f t="shared" ref="B20:B45" si="2">B77</f>
        <v>Expenses</v>
      </c>
    </row>
    <row r="21" spans="2:8">
      <c r="B21" s="7" t="str">
        <f t="shared" si="2"/>
        <v>Salary</v>
      </c>
      <c r="D21" s="32">
        <f t="shared" ref="D21:H30" si="3">SUMIF($D$62:$BK$62,D$6,$D78:$BK78)</f>
        <v>2892000</v>
      </c>
      <c r="E21" s="32">
        <f t="shared" si="3"/>
        <v>4297920.0000000009</v>
      </c>
      <c r="F21" s="32">
        <f t="shared" si="3"/>
        <v>6032092.0000000009</v>
      </c>
      <c r="G21" s="32">
        <f t="shared" si="3"/>
        <v>9504937.200000003</v>
      </c>
      <c r="H21" s="32">
        <f t="shared" si="3"/>
        <v>11920995.020000005</v>
      </c>
    </row>
    <row r="22" spans="2:8">
      <c r="B22" s="7" t="str">
        <f t="shared" si="2"/>
        <v>Hosting / Cloud Services</v>
      </c>
      <c r="D22" s="33">
        <f t="shared" si="3"/>
        <v>300000</v>
      </c>
      <c r="E22" s="33">
        <f t="shared" si="3"/>
        <v>330000.00000000006</v>
      </c>
      <c r="F22" s="33">
        <f t="shared" si="3"/>
        <v>363000.00000000006</v>
      </c>
      <c r="G22" s="33">
        <f t="shared" si="3"/>
        <v>399300.00000000006</v>
      </c>
      <c r="H22" s="33">
        <f t="shared" si="3"/>
        <v>439230.00000000006</v>
      </c>
    </row>
    <row r="23" spans="2:8">
      <c r="B23" s="7" t="str">
        <f t="shared" si="2"/>
        <v>Security / DevOps Tools</v>
      </c>
      <c r="D23" s="33">
        <f t="shared" si="3"/>
        <v>120000</v>
      </c>
      <c r="E23" s="33">
        <f t="shared" si="3"/>
        <v>132000</v>
      </c>
      <c r="F23" s="33">
        <f t="shared" si="3"/>
        <v>145200.00000000003</v>
      </c>
      <c r="G23" s="33">
        <f t="shared" si="3"/>
        <v>159720.00000000003</v>
      </c>
      <c r="H23" s="33">
        <f t="shared" si="3"/>
        <v>175692.00000000003</v>
      </c>
    </row>
    <row r="24" spans="2:8">
      <c r="B24" s="7" t="str">
        <f t="shared" si="2"/>
        <v>Data &amp; API Services</v>
      </c>
      <c r="D24" s="33">
        <f t="shared" si="3"/>
        <v>60000</v>
      </c>
      <c r="E24" s="33">
        <f t="shared" si="3"/>
        <v>66000</v>
      </c>
      <c r="F24" s="33">
        <f t="shared" si="3"/>
        <v>72600.000000000015</v>
      </c>
      <c r="G24" s="33">
        <f t="shared" si="3"/>
        <v>79860.000000000015</v>
      </c>
      <c r="H24" s="33">
        <f t="shared" si="3"/>
        <v>87846.000000000015</v>
      </c>
    </row>
    <row r="25" spans="2:8">
      <c r="B25" s="7" t="str">
        <f t="shared" si="2"/>
        <v>Software Subscriptions</v>
      </c>
      <c r="D25" s="33">
        <f t="shared" si="3"/>
        <v>84000</v>
      </c>
      <c r="E25" s="33">
        <f t="shared" si="3"/>
        <v>92400.000000000015</v>
      </c>
      <c r="F25" s="33">
        <f t="shared" si="3"/>
        <v>101640.00000000001</v>
      </c>
      <c r="G25" s="33">
        <f t="shared" si="3"/>
        <v>111804.00000000001</v>
      </c>
      <c r="H25" s="33">
        <f t="shared" si="3"/>
        <v>122984.40000000008</v>
      </c>
    </row>
    <row r="26" spans="2:8">
      <c r="B26" s="7" t="str">
        <f t="shared" si="2"/>
        <v>Hardware / Equipment</v>
      </c>
      <c r="D26" s="33">
        <f t="shared" si="3"/>
        <v>36000</v>
      </c>
      <c r="E26" s="33">
        <f t="shared" si="3"/>
        <v>39600.000000000007</v>
      </c>
      <c r="F26" s="33">
        <f t="shared" si="3"/>
        <v>43560.000000000007</v>
      </c>
      <c r="G26" s="33">
        <f t="shared" si="3"/>
        <v>47916.000000000007</v>
      </c>
      <c r="H26" s="33">
        <f t="shared" si="3"/>
        <v>52707.600000000028</v>
      </c>
    </row>
    <row r="27" spans="2:8">
      <c r="B27" s="7" t="str">
        <f t="shared" si="2"/>
        <v>Paid Digital Ads</v>
      </c>
      <c r="D27" s="33">
        <f t="shared" si="3"/>
        <v>240000</v>
      </c>
      <c r="E27" s="33">
        <f t="shared" si="3"/>
        <v>264000</v>
      </c>
      <c r="F27" s="33">
        <f t="shared" si="3"/>
        <v>290400.00000000006</v>
      </c>
      <c r="G27" s="33">
        <f t="shared" si="3"/>
        <v>319440.00000000006</v>
      </c>
      <c r="H27" s="33">
        <f t="shared" si="3"/>
        <v>351384.00000000006</v>
      </c>
    </row>
    <row r="28" spans="2:8">
      <c r="B28" s="7" t="str">
        <f t="shared" si="2"/>
        <v>Community &amp; Influencer Marketing</v>
      </c>
      <c r="D28" s="33">
        <f t="shared" si="3"/>
        <v>120000</v>
      </c>
      <c r="E28" s="33">
        <f t="shared" si="3"/>
        <v>132000</v>
      </c>
      <c r="F28" s="33">
        <f t="shared" si="3"/>
        <v>145200.00000000003</v>
      </c>
      <c r="G28" s="33">
        <f t="shared" si="3"/>
        <v>159720.00000000003</v>
      </c>
      <c r="H28" s="33">
        <f t="shared" si="3"/>
        <v>175692.00000000003</v>
      </c>
    </row>
    <row r="29" spans="2:8">
      <c r="B29" s="7" t="str">
        <f t="shared" si="2"/>
        <v>Content &amp; PR</v>
      </c>
      <c r="D29" s="33">
        <f t="shared" si="3"/>
        <v>60000</v>
      </c>
      <c r="E29" s="33">
        <f t="shared" si="3"/>
        <v>66000</v>
      </c>
      <c r="F29" s="33">
        <f t="shared" si="3"/>
        <v>72600.000000000015</v>
      </c>
      <c r="G29" s="33">
        <f t="shared" si="3"/>
        <v>79860.000000000015</v>
      </c>
      <c r="H29" s="33">
        <f t="shared" si="3"/>
        <v>87846.000000000015</v>
      </c>
    </row>
    <row r="30" spans="2:8">
      <c r="B30" s="7" t="str">
        <f t="shared" si="2"/>
        <v>Partnerships / Conferences</v>
      </c>
      <c r="D30" s="33">
        <f t="shared" si="3"/>
        <v>60000</v>
      </c>
      <c r="E30" s="33">
        <f t="shared" si="3"/>
        <v>66000</v>
      </c>
      <c r="F30" s="33">
        <f t="shared" si="3"/>
        <v>72600.000000000015</v>
      </c>
      <c r="G30" s="33">
        <f t="shared" si="3"/>
        <v>79860.000000000015</v>
      </c>
      <c r="H30" s="33">
        <f t="shared" si="3"/>
        <v>87846.000000000015</v>
      </c>
    </row>
    <row r="31" spans="2:8">
      <c r="B31" s="7" t="str">
        <f t="shared" si="2"/>
        <v>FCA &amp; Regulatory Fees</v>
      </c>
      <c r="D31" s="33">
        <f t="shared" ref="D31:H39" si="4">SUMIF($D$62:$BK$62,D$6,$D88:$BK88)</f>
        <v>96000</v>
      </c>
      <c r="E31" s="33">
        <f t="shared" si="4"/>
        <v>105600</v>
      </c>
      <c r="F31" s="33">
        <f t="shared" si="4"/>
        <v>116160</v>
      </c>
      <c r="G31" s="33">
        <f t="shared" si="4"/>
        <v>127776</v>
      </c>
      <c r="H31" s="33">
        <f t="shared" si="4"/>
        <v>140553.60000000001</v>
      </c>
    </row>
    <row r="32" spans="2:8">
      <c r="B32" s="7" t="str">
        <f t="shared" si="2"/>
        <v>Legal Counsel (Retainer)</v>
      </c>
      <c r="D32" s="33">
        <f t="shared" si="4"/>
        <v>84000</v>
      </c>
      <c r="E32" s="33">
        <f t="shared" si="4"/>
        <v>92400.000000000015</v>
      </c>
      <c r="F32" s="33">
        <f t="shared" si="4"/>
        <v>101640.00000000001</v>
      </c>
      <c r="G32" s="33">
        <f t="shared" si="4"/>
        <v>111804.00000000001</v>
      </c>
      <c r="H32" s="33">
        <f t="shared" si="4"/>
        <v>122984.40000000008</v>
      </c>
    </row>
    <row r="33" spans="2:8">
      <c r="B33" s="7" t="str">
        <f t="shared" si="2"/>
        <v>External Audit / Accounting</v>
      </c>
      <c r="D33" s="33">
        <f t="shared" si="4"/>
        <v>60000</v>
      </c>
      <c r="E33" s="33">
        <f t="shared" si="4"/>
        <v>66000</v>
      </c>
      <c r="F33" s="33">
        <f t="shared" si="4"/>
        <v>72600.000000000015</v>
      </c>
      <c r="G33" s="33">
        <f t="shared" si="4"/>
        <v>79860.000000000015</v>
      </c>
      <c r="H33" s="33">
        <f t="shared" si="4"/>
        <v>87846.000000000015</v>
      </c>
    </row>
    <row r="34" spans="2:8">
      <c r="B34" s="7" t="str">
        <f t="shared" si="2"/>
        <v>AML / KYC Vendor Fees</v>
      </c>
      <c r="D34" s="33">
        <f t="shared" si="4"/>
        <v>120000</v>
      </c>
      <c r="E34" s="33">
        <f t="shared" si="4"/>
        <v>132000</v>
      </c>
      <c r="F34" s="33">
        <f t="shared" si="4"/>
        <v>145200.00000000003</v>
      </c>
      <c r="G34" s="33">
        <f t="shared" si="4"/>
        <v>159720.00000000003</v>
      </c>
      <c r="H34" s="33">
        <f t="shared" si="4"/>
        <v>175692.00000000003</v>
      </c>
    </row>
    <row r="35" spans="2:8">
      <c r="B35" s="7" t="str">
        <f t="shared" si="2"/>
        <v>Office Lease &amp; Utilities</v>
      </c>
      <c r="D35" s="33">
        <f t="shared" si="4"/>
        <v>180000</v>
      </c>
      <c r="E35" s="33">
        <f t="shared" si="4"/>
        <v>198000</v>
      </c>
      <c r="F35" s="33">
        <f t="shared" si="4"/>
        <v>217800</v>
      </c>
      <c r="G35" s="33">
        <f t="shared" si="4"/>
        <v>239580</v>
      </c>
      <c r="H35" s="33">
        <f t="shared" si="4"/>
        <v>263538</v>
      </c>
    </row>
    <row r="36" spans="2:8">
      <c r="B36" s="7" t="str">
        <f t="shared" si="2"/>
        <v>Travel &amp; Accommodation</v>
      </c>
      <c r="D36" s="33">
        <f t="shared" si="4"/>
        <v>60000</v>
      </c>
      <c r="E36" s="33">
        <f t="shared" si="4"/>
        <v>66000</v>
      </c>
      <c r="F36" s="33">
        <f t="shared" si="4"/>
        <v>72600.000000000015</v>
      </c>
      <c r="G36" s="33">
        <f t="shared" si="4"/>
        <v>79860.000000000015</v>
      </c>
      <c r="H36" s="33">
        <f t="shared" si="4"/>
        <v>87846.000000000015</v>
      </c>
    </row>
    <row r="37" spans="2:8">
      <c r="B37" s="7" t="str">
        <f t="shared" si="2"/>
        <v>Insurance (Cyber, D&amp;O, PI)</v>
      </c>
      <c r="D37" s="33">
        <f t="shared" si="4"/>
        <v>60000</v>
      </c>
      <c r="E37" s="33">
        <f t="shared" si="4"/>
        <v>66000</v>
      </c>
      <c r="F37" s="33">
        <f t="shared" si="4"/>
        <v>72600.000000000015</v>
      </c>
      <c r="G37" s="33">
        <f t="shared" si="4"/>
        <v>79860.000000000015</v>
      </c>
      <c r="H37" s="33">
        <f t="shared" si="4"/>
        <v>87846.000000000015</v>
      </c>
    </row>
    <row r="38" spans="2:8">
      <c r="B38" s="7" t="str">
        <f t="shared" si="2"/>
        <v>Office Lease &amp; Utilities</v>
      </c>
      <c r="D38" s="33">
        <f t="shared" si="4"/>
        <v>24000</v>
      </c>
      <c r="E38" s="33">
        <f t="shared" si="4"/>
        <v>26400</v>
      </c>
      <c r="F38" s="33">
        <f t="shared" si="4"/>
        <v>29040</v>
      </c>
      <c r="G38" s="33">
        <f t="shared" si="4"/>
        <v>31944</v>
      </c>
      <c r="H38" s="33">
        <f t="shared" si="4"/>
        <v>35138.400000000001</v>
      </c>
    </row>
    <row r="39" spans="2:8">
      <c r="B39" s="7" t="str">
        <f t="shared" si="2"/>
        <v>Training / Recruitment</v>
      </c>
      <c r="D39" s="33">
        <f t="shared" si="4"/>
        <v>60000</v>
      </c>
      <c r="E39" s="33">
        <f t="shared" si="4"/>
        <v>66000</v>
      </c>
      <c r="F39" s="33">
        <f t="shared" si="4"/>
        <v>72600.000000000015</v>
      </c>
      <c r="G39" s="33">
        <f t="shared" si="4"/>
        <v>79860.000000000015</v>
      </c>
      <c r="H39" s="33">
        <f t="shared" si="4"/>
        <v>87846.000000000015</v>
      </c>
    </row>
    <row r="40" spans="2:8">
      <c r="B40" s="7" t="str">
        <f t="shared" si="2"/>
        <v>Unexpected / Buffer</v>
      </c>
      <c r="D40" s="33">
        <f t="shared" ref="D40:H40" si="5">SUMIF($D$62:$BK$62,D$6,$D97:$BK97)</f>
        <v>84000</v>
      </c>
      <c r="E40" s="33">
        <f t="shared" si="5"/>
        <v>92400.000000000015</v>
      </c>
      <c r="F40" s="33">
        <f t="shared" si="5"/>
        <v>101640.00000000001</v>
      </c>
      <c r="G40" s="33">
        <f t="shared" si="5"/>
        <v>111804.00000000001</v>
      </c>
      <c r="H40" s="33">
        <f t="shared" si="5"/>
        <v>122984.40000000008</v>
      </c>
    </row>
    <row r="41" spans="2:8">
      <c r="B41" s="7" t="str">
        <f t="shared" si="2"/>
        <v>&gt;&gt;&gt;Placeholder&lt;&lt;&lt;</v>
      </c>
      <c r="D41" s="33">
        <f t="shared" ref="D41:H41" si="6">SUMIF($D$62:$BK$62,D$6,$D98:$BK98)</f>
        <v>0</v>
      </c>
      <c r="E41" s="33">
        <f t="shared" si="6"/>
        <v>0</v>
      </c>
      <c r="F41" s="33">
        <f t="shared" si="6"/>
        <v>0</v>
      </c>
      <c r="G41" s="33">
        <f t="shared" si="6"/>
        <v>0</v>
      </c>
      <c r="H41" s="33">
        <f t="shared" si="6"/>
        <v>0</v>
      </c>
    </row>
    <row r="42" spans="2:8">
      <c r="B42" s="7" t="str">
        <f t="shared" si="2"/>
        <v>&gt;&gt;&gt;Placeholder&lt;&lt;&lt;</v>
      </c>
      <c r="D42" s="33">
        <f t="shared" ref="D42:H42" si="7">SUMIF($D$62:$BK$62,D$6,$D99:$BK99)</f>
        <v>0</v>
      </c>
      <c r="E42" s="33">
        <f t="shared" si="7"/>
        <v>0</v>
      </c>
      <c r="F42" s="33">
        <f t="shared" si="7"/>
        <v>0</v>
      </c>
      <c r="G42" s="33">
        <f t="shared" si="7"/>
        <v>0</v>
      </c>
      <c r="H42" s="33">
        <f t="shared" si="7"/>
        <v>0</v>
      </c>
    </row>
    <row r="43" spans="2:8">
      <c r="B43" s="7" t="str">
        <f t="shared" si="2"/>
        <v>&gt;&gt;&gt;Placeholder&lt;&lt;&lt;</v>
      </c>
      <c r="D43" s="33">
        <f t="shared" ref="D43:H43" si="8">SUMIF($D$62:$BK$62,D$6,$D100:$BK100)</f>
        <v>0</v>
      </c>
      <c r="E43" s="33">
        <f t="shared" si="8"/>
        <v>0</v>
      </c>
      <c r="F43" s="33">
        <f t="shared" si="8"/>
        <v>0</v>
      </c>
      <c r="G43" s="33">
        <f t="shared" si="8"/>
        <v>0</v>
      </c>
      <c r="H43" s="33">
        <f t="shared" si="8"/>
        <v>0</v>
      </c>
    </row>
    <row r="44" spans="2:8">
      <c r="B44" s="7" t="str">
        <f t="shared" si="2"/>
        <v>&gt;&gt;&gt;Placeholder&lt;&lt;&lt;</v>
      </c>
      <c r="D44" s="33">
        <f t="shared" ref="D44:H45" si="9">SUMIF($D$62:$BK$62,D$6,$D101:$BK101)</f>
        <v>0</v>
      </c>
      <c r="E44" s="33">
        <f t="shared" si="9"/>
        <v>0</v>
      </c>
      <c r="F44" s="33">
        <f t="shared" si="9"/>
        <v>0</v>
      </c>
      <c r="G44" s="33">
        <f t="shared" si="9"/>
        <v>0</v>
      </c>
      <c r="H44" s="33">
        <f t="shared" si="9"/>
        <v>0</v>
      </c>
    </row>
    <row r="45" spans="2:8">
      <c r="B45" s="7" t="str">
        <f t="shared" si="2"/>
        <v>&gt;&gt;&gt;Placeholder&lt;&lt;&lt;</v>
      </c>
      <c r="D45" s="34">
        <f t="shared" si="9"/>
        <v>0</v>
      </c>
      <c r="E45" s="34">
        <f t="shared" si="9"/>
        <v>0</v>
      </c>
      <c r="F45" s="34">
        <f t="shared" si="9"/>
        <v>0</v>
      </c>
      <c r="G45" s="34">
        <f t="shared" si="9"/>
        <v>0</v>
      </c>
      <c r="H45" s="34">
        <f t="shared" si="9"/>
        <v>0</v>
      </c>
    </row>
    <row r="46" spans="2:8">
      <c r="B46" s="7"/>
      <c r="D46" s="45"/>
      <c r="E46" s="45"/>
      <c r="F46" s="45"/>
      <c r="G46" s="45"/>
      <c r="H46" s="45"/>
    </row>
    <row r="47" spans="2:8">
      <c r="B47" s="10" t="str">
        <f>B104</f>
        <v>Total Operating Expenses</v>
      </c>
      <c r="D47" s="15">
        <f>SUM(D21:D45)</f>
        <v>4800000</v>
      </c>
      <c r="E47" s="15">
        <f t="shared" ref="E47:H47" si="10">SUM(E21:E45)</f>
        <v>6396720.0000000009</v>
      </c>
      <c r="F47" s="15">
        <f t="shared" si="10"/>
        <v>8340772.0000000009</v>
      </c>
      <c r="G47" s="15">
        <f t="shared" si="10"/>
        <v>12044485.200000003</v>
      </c>
      <c r="H47" s="15">
        <f t="shared" si="10"/>
        <v>14714497.820000006</v>
      </c>
    </row>
    <row r="48" spans="2:8" s="52" customFormat="1" ht="15" thickBot="1">
      <c r="B48" s="349" t="str">
        <f>B105</f>
        <v>Operating Income</v>
      </c>
      <c r="D48" s="31">
        <f>D18-D47</f>
        <v>2529648.5521351704</v>
      </c>
      <c r="E48" s="31">
        <f>E18-E47</f>
        <v>26573436.022540543</v>
      </c>
      <c r="F48" s="31">
        <f>F18-F47</f>
        <v>59470847.453307688</v>
      </c>
      <c r="G48" s="31">
        <f>G18-G47</f>
        <v>70253716.378522769</v>
      </c>
      <c r="H48" s="31">
        <f>H18-H47</f>
        <v>83151219.616715252</v>
      </c>
    </row>
    <row r="49" spans="1:63">
      <c r="B49" s="7"/>
      <c r="D49" s="29">
        <f>D48/D11</f>
        <v>0.27965053576233828</v>
      </c>
      <c r="E49" s="29">
        <f>E48/E11</f>
        <v>0.52153366265461221</v>
      </c>
      <c r="F49" s="29">
        <f>F48/F11</f>
        <v>0.53238683224597416</v>
      </c>
      <c r="G49" s="29">
        <f>G48/G11</f>
        <v>0.51680163824640324</v>
      </c>
      <c r="H49" s="29">
        <f>H48/H11</f>
        <v>0.51241439005111677</v>
      </c>
      <c r="I49" s="246"/>
    </row>
    <row r="50" spans="1:63">
      <c r="B50" s="7" t="str">
        <f>B107</f>
        <v>Depreciation</v>
      </c>
      <c r="D50" s="18">
        <f>SUMIF($D$62:$BK$62,D$6,$D107:$BK107)</f>
        <v>24866.08731562872</v>
      </c>
      <c r="E50" s="18">
        <f>SUMIF($D$62:$BK$62,E$6,$D107:$BK107)</f>
        <v>87018.997265969665</v>
      </c>
      <c r="F50" s="18">
        <f>SUMIF($D$62:$BK$62,F$6,$D107:$BK107)</f>
        <v>126929.22875570731</v>
      </c>
      <c r="G50" s="18">
        <f>SUMIF($D$62:$BK$62,G$6,$D107:$BK107)</f>
        <v>140793.93353082825</v>
      </c>
      <c r="H50" s="18">
        <f>SUMIF($D$62:$BK$62,H$6,$D107:$BK107)</f>
        <v>132568.88748574918</v>
      </c>
    </row>
    <row r="51" spans="1:63" ht="15" thickBot="1">
      <c r="B51" s="10" t="str">
        <f>B108</f>
        <v>EBIT</v>
      </c>
      <c r="D51" s="30">
        <f>D48-D50</f>
        <v>2504782.4648195417</v>
      </c>
      <c r="E51" s="30">
        <f t="shared" ref="E51:F51" si="11">E48-E50</f>
        <v>26486417.025274575</v>
      </c>
      <c r="F51" s="30">
        <f t="shared" si="11"/>
        <v>59343918.224551983</v>
      </c>
      <c r="G51" s="30">
        <f t="shared" ref="G51:H51" si="12">G48-G50</f>
        <v>70112922.444991946</v>
      </c>
      <c r="H51" s="30">
        <f t="shared" si="12"/>
        <v>83018650.72922951</v>
      </c>
    </row>
    <row r="52" spans="1:63">
      <c r="B52" s="7"/>
    </row>
    <row r="53" spans="1:63">
      <c r="B53" s="7" t="str">
        <f>B110</f>
        <v>Interest</v>
      </c>
      <c r="D53" s="18">
        <f>SUMIF($D$62:$BK$62,D$6,$D110:$BK110)</f>
        <v>0</v>
      </c>
      <c r="E53" s="18">
        <f>SUMIF($D$62:$BK$62,E$6,$D110:$BK110)</f>
        <v>0</v>
      </c>
      <c r="F53" s="18">
        <f>SUMIF($D$62:$BK$62,F$6,$D110:$BK110)</f>
        <v>0</v>
      </c>
      <c r="G53" s="18">
        <f>SUMIF($D$62:$BK$62,G$6,$D110:$BK110)</f>
        <v>0</v>
      </c>
      <c r="H53" s="18">
        <f>SUMIF($D$62:$BK$62,H$6,$D110:$BK110)</f>
        <v>0</v>
      </c>
    </row>
    <row r="54" spans="1:63" ht="15" thickBot="1">
      <c r="B54" s="10" t="str">
        <f>B111</f>
        <v>EBT</v>
      </c>
      <c r="D54" s="30">
        <f>D51-D52</f>
        <v>2504782.4648195417</v>
      </c>
      <c r="E54" s="30">
        <f t="shared" ref="E54:F54" si="13">E51-E52</f>
        <v>26486417.025274575</v>
      </c>
      <c r="F54" s="30">
        <f t="shared" si="13"/>
        <v>59343918.224551983</v>
      </c>
      <c r="G54" s="30">
        <f t="shared" ref="G54:H54" si="14">G51-G52</f>
        <v>70112922.444991946</v>
      </c>
      <c r="H54" s="30">
        <f t="shared" si="14"/>
        <v>83018650.72922951</v>
      </c>
    </row>
    <row r="55" spans="1:63">
      <c r="B55" s="7"/>
    </row>
    <row r="56" spans="1:63">
      <c r="B56" s="7" t="str">
        <f>B113</f>
        <v>Corporate Tax</v>
      </c>
      <c r="D56" s="18">
        <f>SUMIF($D$62:$BK$62,D$6,$D113:$BK113)</f>
        <v>636843.91296390817</v>
      </c>
      <c r="E56" s="18">
        <f>SUMIF($D$62:$BK$62,E$6,$D113:$BK113)</f>
        <v>5297283.4050549138</v>
      </c>
      <c r="F56" s="18">
        <f>SUMIF($D$62:$BK$62,F$6,$D113:$BK113)</f>
        <v>11868783.644910397</v>
      </c>
      <c r="G56" s="18">
        <f>SUMIF($D$62:$BK$62,G$6,$D113:$BK113)</f>
        <v>14022584.488998387</v>
      </c>
      <c r="H56" s="18">
        <f>SUMIF($D$62:$BK$62,H$6,$D113:$BK113)</f>
        <v>16603730.145845897</v>
      </c>
    </row>
    <row r="57" spans="1:63" ht="15" thickBot="1">
      <c r="A57" s="272">
        <f>AVERAGE(D114:BK114)</f>
        <v>3217291.0881849001</v>
      </c>
      <c r="B57" s="10" t="str">
        <f>B114</f>
        <v>Net profit</v>
      </c>
      <c r="D57" s="30">
        <f>D54-D56</f>
        <v>1867938.5518556335</v>
      </c>
      <c r="E57" s="30">
        <f t="shared" ref="E57:F57" si="15">E54-E56</f>
        <v>21189133.620219663</v>
      </c>
      <c r="F57" s="30">
        <f t="shared" si="15"/>
        <v>47475134.579641588</v>
      </c>
      <c r="G57" s="30">
        <f t="shared" ref="G57:H57" si="16">G54-G56</f>
        <v>56090337.955993563</v>
      </c>
      <c r="H57" s="30">
        <f t="shared" si="16"/>
        <v>66414920.583383612</v>
      </c>
    </row>
    <row r="61" spans="1:63">
      <c r="D61">
        <f>YEAR(D63)</f>
        <v>2026</v>
      </c>
      <c r="E61">
        <f t="shared" ref="E61:BK61" si="17">YEAR(E63)</f>
        <v>2026</v>
      </c>
      <c r="F61">
        <f t="shared" si="17"/>
        <v>2026</v>
      </c>
      <c r="G61">
        <f t="shared" si="17"/>
        <v>2026</v>
      </c>
      <c r="H61">
        <f t="shared" si="17"/>
        <v>2026</v>
      </c>
      <c r="I61">
        <f t="shared" si="17"/>
        <v>2026</v>
      </c>
      <c r="J61">
        <f t="shared" si="17"/>
        <v>2026</v>
      </c>
      <c r="K61">
        <f t="shared" si="17"/>
        <v>2027</v>
      </c>
      <c r="L61">
        <f t="shared" si="17"/>
        <v>2027</v>
      </c>
      <c r="M61">
        <f t="shared" si="17"/>
        <v>2027</v>
      </c>
      <c r="N61">
        <f t="shared" si="17"/>
        <v>2027</v>
      </c>
      <c r="O61">
        <f t="shared" si="17"/>
        <v>2027</v>
      </c>
      <c r="P61">
        <f t="shared" si="17"/>
        <v>2027</v>
      </c>
      <c r="Q61">
        <f t="shared" si="17"/>
        <v>2027</v>
      </c>
      <c r="R61">
        <f t="shared" si="17"/>
        <v>2027</v>
      </c>
      <c r="S61">
        <f t="shared" si="17"/>
        <v>2027</v>
      </c>
      <c r="T61">
        <f t="shared" si="17"/>
        <v>2027</v>
      </c>
      <c r="U61">
        <f t="shared" si="17"/>
        <v>2027</v>
      </c>
      <c r="V61">
        <f t="shared" si="17"/>
        <v>2027</v>
      </c>
      <c r="W61">
        <f t="shared" si="17"/>
        <v>2028</v>
      </c>
      <c r="X61">
        <f t="shared" si="17"/>
        <v>2028</v>
      </c>
      <c r="Y61">
        <f t="shared" si="17"/>
        <v>2028</v>
      </c>
      <c r="Z61">
        <f t="shared" si="17"/>
        <v>2028</v>
      </c>
      <c r="AA61">
        <f t="shared" si="17"/>
        <v>2028</v>
      </c>
      <c r="AB61">
        <f t="shared" si="17"/>
        <v>2028</v>
      </c>
      <c r="AC61">
        <f t="shared" si="17"/>
        <v>2028</v>
      </c>
      <c r="AD61">
        <f t="shared" si="17"/>
        <v>2028</v>
      </c>
      <c r="AE61">
        <f t="shared" si="17"/>
        <v>2028</v>
      </c>
      <c r="AF61">
        <f t="shared" si="17"/>
        <v>2028</v>
      </c>
      <c r="AG61">
        <f t="shared" si="17"/>
        <v>2028</v>
      </c>
      <c r="AH61">
        <f t="shared" si="17"/>
        <v>2028</v>
      </c>
      <c r="AI61">
        <f t="shared" si="17"/>
        <v>2029</v>
      </c>
      <c r="AJ61">
        <f t="shared" si="17"/>
        <v>2029</v>
      </c>
      <c r="AK61">
        <f t="shared" si="17"/>
        <v>2029</v>
      </c>
      <c r="AL61">
        <f t="shared" si="17"/>
        <v>2029</v>
      </c>
      <c r="AM61">
        <f t="shared" si="17"/>
        <v>2029</v>
      </c>
      <c r="AN61">
        <f t="shared" si="17"/>
        <v>2029</v>
      </c>
      <c r="AO61">
        <f t="shared" si="17"/>
        <v>2029</v>
      </c>
      <c r="AP61">
        <f t="shared" si="17"/>
        <v>2029</v>
      </c>
      <c r="AQ61">
        <f t="shared" si="17"/>
        <v>2029</v>
      </c>
      <c r="AR61">
        <f t="shared" si="17"/>
        <v>2029</v>
      </c>
      <c r="AS61">
        <f t="shared" si="17"/>
        <v>2029</v>
      </c>
      <c r="AT61">
        <f t="shared" si="17"/>
        <v>2029</v>
      </c>
      <c r="AU61">
        <f t="shared" si="17"/>
        <v>2030</v>
      </c>
      <c r="AV61">
        <f t="shared" si="17"/>
        <v>2030</v>
      </c>
      <c r="AW61">
        <f t="shared" si="17"/>
        <v>2030</v>
      </c>
      <c r="AX61">
        <f t="shared" si="17"/>
        <v>2030</v>
      </c>
      <c r="AY61">
        <f t="shared" si="17"/>
        <v>2030</v>
      </c>
      <c r="AZ61">
        <f t="shared" si="17"/>
        <v>2030</v>
      </c>
      <c r="BA61">
        <f t="shared" si="17"/>
        <v>2030</v>
      </c>
      <c r="BB61">
        <f t="shared" si="17"/>
        <v>2030</v>
      </c>
      <c r="BC61">
        <f t="shared" si="17"/>
        <v>2030</v>
      </c>
      <c r="BD61">
        <f t="shared" si="17"/>
        <v>2030</v>
      </c>
      <c r="BE61">
        <f t="shared" si="17"/>
        <v>2030</v>
      </c>
      <c r="BF61">
        <f t="shared" si="17"/>
        <v>2030</v>
      </c>
      <c r="BG61">
        <f t="shared" si="17"/>
        <v>2031</v>
      </c>
      <c r="BH61">
        <f t="shared" si="17"/>
        <v>2031</v>
      </c>
      <c r="BI61">
        <f t="shared" si="17"/>
        <v>2031</v>
      </c>
      <c r="BJ61">
        <f t="shared" si="17"/>
        <v>2031</v>
      </c>
      <c r="BK61">
        <f t="shared" si="17"/>
        <v>2031</v>
      </c>
    </row>
    <row r="62" spans="1:63" ht="3.65" customHeight="1">
      <c r="D62" s="389">
        <v>1</v>
      </c>
      <c r="E62" s="389">
        <f>+D62</f>
        <v>1</v>
      </c>
      <c r="F62" s="389">
        <f t="shared" ref="F62:BK62" si="18">+E62</f>
        <v>1</v>
      </c>
      <c r="G62" s="389">
        <f t="shared" si="18"/>
        <v>1</v>
      </c>
      <c r="H62" s="389">
        <f t="shared" si="18"/>
        <v>1</v>
      </c>
      <c r="I62" s="389">
        <f t="shared" si="18"/>
        <v>1</v>
      </c>
      <c r="J62" s="389">
        <f t="shared" si="18"/>
        <v>1</v>
      </c>
      <c r="K62" s="389">
        <f t="shared" si="18"/>
        <v>1</v>
      </c>
      <c r="L62" s="389">
        <f t="shared" si="18"/>
        <v>1</v>
      </c>
      <c r="M62" s="389">
        <f t="shared" si="18"/>
        <v>1</v>
      </c>
      <c r="N62" s="389">
        <f t="shared" si="18"/>
        <v>1</v>
      </c>
      <c r="O62" s="389">
        <f t="shared" si="18"/>
        <v>1</v>
      </c>
      <c r="P62" s="389">
        <f>+O62+1</f>
        <v>2</v>
      </c>
      <c r="Q62" s="389">
        <f t="shared" si="18"/>
        <v>2</v>
      </c>
      <c r="R62" s="389">
        <f t="shared" si="18"/>
        <v>2</v>
      </c>
      <c r="S62" s="389">
        <f t="shared" si="18"/>
        <v>2</v>
      </c>
      <c r="T62" s="389">
        <f t="shared" si="18"/>
        <v>2</v>
      </c>
      <c r="U62" s="389">
        <f t="shared" si="18"/>
        <v>2</v>
      </c>
      <c r="V62" s="389">
        <f t="shared" si="18"/>
        <v>2</v>
      </c>
      <c r="W62" s="389">
        <f t="shared" si="18"/>
        <v>2</v>
      </c>
      <c r="X62" s="389">
        <f t="shared" si="18"/>
        <v>2</v>
      </c>
      <c r="Y62" s="389">
        <f t="shared" si="18"/>
        <v>2</v>
      </c>
      <c r="Z62" s="389">
        <f t="shared" si="18"/>
        <v>2</v>
      </c>
      <c r="AA62" s="389">
        <f t="shared" si="18"/>
        <v>2</v>
      </c>
      <c r="AB62" s="389">
        <f>+AA62+1</f>
        <v>3</v>
      </c>
      <c r="AC62" s="389">
        <f t="shared" si="18"/>
        <v>3</v>
      </c>
      <c r="AD62" s="389">
        <f t="shared" si="18"/>
        <v>3</v>
      </c>
      <c r="AE62" s="389">
        <f t="shared" si="18"/>
        <v>3</v>
      </c>
      <c r="AF62" s="389">
        <f t="shared" si="18"/>
        <v>3</v>
      </c>
      <c r="AG62" s="389">
        <f t="shared" si="18"/>
        <v>3</v>
      </c>
      <c r="AH62" s="389">
        <f t="shared" si="18"/>
        <v>3</v>
      </c>
      <c r="AI62" s="389">
        <f t="shared" si="18"/>
        <v>3</v>
      </c>
      <c r="AJ62" s="389">
        <f t="shared" si="18"/>
        <v>3</v>
      </c>
      <c r="AK62" s="389">
        <f t="shared" si="18"/>
        <v>3</v>
      </c>
      <c r="AL62" s="389">
        <f t="shared" si="18"/>
        <v>3</v>
      </c>
      <c r="AM62" s="389">
        <f t="shared" si="18"/>
        <v>3</v>
      </c>
      <c r="AN62" s="389">
        <f>+AM62+1</f>
        <v>4</v>
      </c>
      <c r="AO62" s="389">
        <f t="shared" si="18"/>
        <v>4</v>
      </c>
      <c r="AP62" s="389">
        <f t="shared" si="18"/>
        <v>4</v>
      </c>
      <c r="AQ62" s="389">
        <f t="shared" si="18"/>
        <v>4</v>
      </c>
      <c r="AR62" s="389">
        <f t="shared" si="18"/>
        <v>4</v>
      </c>
      <c r="AS62" s="389">
        <f t="shared" si="18"/>
        <v>4</v>
      </c>
      <c r="AT62" s="389">
        <f t="shared" si="18"/>
        <v>4</v>
      </c>
      <c r="AU62" s="389">
        <f t="shared" si="18"/>
        <v>4</v>
      </c>
      <c r="AV62" s="389">
        <f t="shared" si="18"/>
        <v>4</v>
      </c>
      <c r="AW62" s="389">
        <f t="shared" si="18"/>
        <v>4</v>
      </c>
      <c r="AX62" s="389">
        <f t="shared" si="18"/>
        <v>4</v>
      </c>
      <c r="AY62" s="389">
        <f t="shared" si="18"/>
        <v>4</v>
      </c>
      <c r="AZ62" s="389">
        <f>+AY62+1</f>
        <v>5</v>
      </c>
      <c r="BA62" s="389">
        <f t="shared" si="18"/>
        <v>5</v>
      </c>
      <c r="BB62" s="389">
        <f t="shared" si="18"/>
        <v>5</v>
      </c>
      <c r="BC62" s="389">
        <f t="shared" si="18"/>
        <v>5</v>
      </c>
      <c r="BD62" s="389">
        <f t="shared" si="18"/>
        <v>5</v>
      </c>
      <c r="BE62" s="389">
        <f t="shared" si="18"/>
        <v>5</v>
      </c>
      <c r="BF62" s="389">
        <f t="shared" si="18"/>
        <v>5</v>
      </c>
      <c r="BG62" s="389">
        <f t="shared" si="18"/>
        <v>5</v>
      </c>
      <c r="BH62" s="389">
        <f t="shared" si="18"/>
        <v>5</v>
      </c>
      <c r="BI62" s="389">
        <f t="shared" si="18"/>
        <v>5</v>
      </c>
      <c r="BJ62" s="389">
        <f t="shared" si="18"/>
        <v>5</v>
      </c>
      <c r="BK62" s="389">
        <f t="shared" si="18"/>
        <v>5</v>
      </c>
    </row>
    <row r="63" spans="1:63">
      <c r="D63" s="5">
        <f>'Hiring Plan'!I32</f>
        <v>46174</v>
      </c>
      <c r="E63" s="5">
        <f>'Hiring Plan'!J32</f>
        <v>46234</v>
      </c>
      <c r="F63" s="5">
        <f>'Hiring Plan'!K32</f>
        <v>46265</v>
      </c>
      <c r="G63" s="5">
        <f>'Hiring Plan'!L32</f>
        <v>46295</v>
      </c>
      <c r="H63" s="5">
        <f>'Hiring Plan'!M32</f>
        <v>46326</v>
      </c>
      <c r="I63" s="5">
        <f>'Hiring Plan'!N32</f>
        <v>46356</v>
      </c>
      <c r="J63" s="5">
        <f>'Hiring Plan'!O32</f>
        <v>46387</v>
      </c>
      <c r="K63" s="5">
        <f>'Hiring Plan'!P32</f>
        <v>46418</v>
      </c>
      <c r="L63" s="5">
        <f>'Hiring Plan'!Q32</f>
        <v>46446</v>
      </c>
      <c r="M63" s="5">
        <f>'Hiring Plan'!R32</f>
        <v>46477</v>
      </c>
      <c r="N63" s="5">
        <f>'Hiring Plan'!S32</f>
        <v>46507</v>
      </c>
      <c r="O63" s="5">
        <f>'Hiring Plan'!T32</f>
        <v>46538</v>
      </c>
      <c r="P63" s="5">
        <f>'Hiring Plan'!U32</f>
        <v>46568</v>
      </c>
      <c r="Q63" s="5">
        <f>'Hiring Plan'!V32</f>
        <v>46599</v>
      </c>
      <c r="R63" s="5">
        <f>'Hiring Plan'!W32</f>
        <v>46630</v>
      </c>
      <c r="S63" s="5">
        <f>'Hiring Plan'!X32</f>
        <v>46660</v>
      </c>
      <c r="T63" s="5">
        <f>'Hiring Plan'!Y32</f>
        <v>46691</v>
      </c>
      <c r="U63" s="5">
        <f>'Hiring Plan'!Z32</f>
        <v>46721</v>
      </c>
      <c r="V63" s="5">
        <f>'Hiring Plan'!AA32</f>
        <v>46752</v>
      </c>
      <c r="W63" s="5">
        <f>'Hiring Plan'!AB32</f>
        <v>46783</v>
      </c>
      <c r="X63" s="5">
        <f>'Hiring Plan'!AC32</f>
        <v>46812</v>
      </c>
      <c r="Y63" s="5">
        <f>'Hiring Plan'!AD32</f>
        <v>46843</v>
      </c>
      <c r="Z63" s="5">
        <f>'Hiring Plan'!AE32</f>
        <v>46873</v>
      </c>
      <c r="AA63" s="5">
        <f>'Hiring Plan'!AF32</f>
        <v>46904</v>
      </c>
      <c r="AB63" s="5">
        <f>'Hiring Plan'!AG32</f>
        <v>46934</v>
      </c>
      <c r="AC63" s="5">
        <f>'Hiring Plan'!AH32</f>
        <v>46965</v>
      </c>
      <c r="AD63" s="5">
        <f>'Hiring Plan'!AI32</f>
        <v>46996</v>
      </c>
      <c r="AE63" s="5">
        <f>'Hiring Plan'!AJ32</f>
        <v>47026</v>
      </c>
      <c r="AF63" s="5">
        <f>'Hiring Plan'!AK32</f>
        <v>47057</v>
      </c>
      <c r="AG63" s="5">
        <f>'Hiring Plan'!AL32</f>
        <v>47087</v>
      </c>
      <c r="AH63" s="5">
        <f>'Hiring Plan'!AM32</f>
        <v>47118</v>
      </c>
      <c r="AI63" s="5">
        <f>'Hiring Plan'!AN32</f>
        <v>47149</v>
      </c>
      <c r="AJ63" s="5">
        <f>'Hiring Plan'!AO32</f>
        <v>47177</v>
      </c>
      <c r="AK63" s="5">
        <f>'Hiring Plan'!AP32</f>
        <v>47208</v>
      </c>
      <c r="AL63" s="5">
        <f>'Hiring Plan'!AQ32</f>
        <v>47238</v>
      </c>
      <c r="AM63" s="5">
        <f>'Hiring Plan'!AR32</f>
        <v>47269</v>
      </c>
      <c r="AN63" s="5">
        <f>'Hiring Plan'!AS32</f>
        <v>47299</v>
      </c>
      <c r="AO63" s="5">
        <f>'Hiring Plan'!AT32</f>
        <v>47330</v>
      </c>
      <c r="AP63" s="5">
        <f>'Hiring Plan'!AU32</f>
        <v>47361</v>
      </c>
      <c r="AQ63" s="5">
        <f>'Hiring Plan'!AV32</f>
        <v>47391</v>
      </c>
      <c r="AR63" s="5">
        <f>'Hiring Plan'!AW32</f>
        <v>47422</v>
      </c>
      <c r="AS63" s="5">
        <f>'Hiring Plan'!AX32</f>
        <v>47452</v>
      </c>
      <c r="AT63" s="5">
        <f>'Hiring Plan'!AY32</f>
        <v>47483</v>
      </c>
      <c r="AU63" s="5">
        <f>'Hiring Plan'!AZ32</f>
        <v>47514</v>
      </c>
      <c r="AV63" s="5">
        <f>'Hiring Plan'!BA32</f>
        <v>47542</v>
      </c>
      <c r="AW63" s="5">
        <f>'Hiring Plan'!BB32</f>
        <v>47573</v>
      </c>
      <c r="AX63" s="5">
        <f>'Hiring Plan'!BC32</f>
        <v>47603</v>
      </c>
      <c r="AY63" s="5">
        <f>'Hiring Plan'!BD32</f>
        <v>47634</v>
      </c>
      <c r="AZ63" s="5">
        <f>'Hiring Plan'!BE32</f>
        <v>47664</v>
      </c>
      <c r="BA63" s="5">
        <f>'Hiring Plan'!BF32</f>
        <v>47695</v>
      </c>
      <c r="BB63" s="5">
        <f>'Hiring Plan'!BG32</f>
        <v>47726</v>
      </c>
      <c r="BC63" s="5">
        <f>'Hiring Plan'!BH32</f>
        <v>47756</v>
      </c>
      <c r="BD63" s="5">
        <f>'Hiring Plan'!BI32</f>
        <v>47787</v>
      </c>
      <c r="BE63" s="5">
        <f>'Hiring Plan'!BJ32</f>
        <v>47817</v>
      </c>
      <c r="BF63" s="5">
        <f>'Hiring Plan'!BK32</f>
        <v>47848</v>
      </c>
      <c r="BG63" s="5">
        <f>'Hiring Plan'!BL32</f>
        <v>47879</v>
      </c>
      <c r="BH63" s="5">
        <f>'Hiring Plan'!BM32</f>
        <v>47907</v>
      </c>
      <c r="BI63" s="5">
        <f>'Hiring Plan'!BN32</f>
        <v>47938</v>
      </c>
      <c r="BJ63" s="5">
        <f>'Hiring Plan'!BO32</f>
        <v>47968</v>
      </c>
      <c r="BK63" s="5">
        <f>'Hiring Plan'!BP32</f>
        <v>47999</v>
      </c>
    </row>
    <row r="64" spans="1:63">
      <c r="B64" s="11" t="s">
        <v>15</v>
      </c>
    </row>
    <row r="66" spans="2:63">
      <c r="B66" s="7" t="s">
        <v>7</v>
      </c>
      <c r="D66" s="18">
        <f>+'Revenue Summary'!D68</f>
        <v>260000</v>
      </c>
      <c r="E66" s="18">
        <f>+'Revenue Summary'!E68</f>
        <v>263000</v>
      </c>
      <c r="F66" s="18">
        <f>+'Revenue Summary'!F68</f>
        <v>267500</v>
      </c>
      <c r="G66" s="18">
        <f>+'Revenue Summary'!G68</f>
        <v>772040</v>
      </c>
      <c r="H66" s="18">
        <f>+'Revenue Summary'!H68</f>
        <v>786620</v>
      </c>
      <c r="I66" s="18">
        <f>+'Revenue Summary'!I68</f>
        <v>801440.8</v>
      </c>
      <c r="J66" s="18">
        <f>+'Revenue Summary'!J68</f>
        <v>816507.2</v>
      </c>
      <c r="K66" s="18">
        <f>+'Revenue Summary'!K68</f>
        <v>832836.61599999992</v>
      </c>
      <c r="L66" s="18">
        <f>+'Revenue Summary'!L68</f>
        <v>848419.10499999998</v>
      </c>
      <c r="M66" s="18">
        <f>+'Revenue Summary'!M68</f>
        <v>864262.29157000012</v>
      </c>
      <c r="N66" s="18">
        <f>+'Revenue Summary'!N68</f>
        <v>1180371.3416825</v>
      </c>
      <c r="O66" s="18">
        <f>+'Revenue Summary'!O68</f>
        <v>1352751.6382865249</v>
      </c>
      <c r="P66" s="18">
        <f>+'Revenue Summary'!P68</f>
        <v>1671528.4816405263</v>
      </c>
      <c r="Q66" s="18">
        <f>+'Revenue Summary'!Q68</f>
        <v>1856829.7896518116</v>
      </c>
      <c r="R66" s="18">
        <f>+'Revenue Summary'!R68</f>
        <v>2048786.0462226323</v>
      </c>
      <c r="S66" s="18">
        <f>+'Revenue Summary'!S68</f>
        <v>2097530.3505630591</v>
      </c>
      <c r="T66" s="18">
        <f>+'Revenue Summary'!T68</f>
        <v>2653198.4674899764</v>
      </c>
      <c r="U66" s="18">
        <f>+'Revenue Summary'!U68</f>
        <v>2965928.8787319185</v>
      </c>
      <c r="V66" s="18">
        <f>+'Revenue Summary'!V68</f>
        <v>3285862.7352598617</v>
      </c>
      <c r="W66" s="18">
        <f>+'Revenue Summary'!W68</f>
        <v>6114547.2111444538</v>
      </c>
      <c r="X66" s="18">
        <f>+'Revenue Summary'!X68</f>
        <v>6500753.7960243076</v>
      </c>
      <c r="Y66" s="18">
        <f>+'Revenue Summary'!Y68</f>
        <v>6645674.5706971399</v>
      </c>
      <c r="Z66" s="18">
        <f>+'Revenue Summary'!Z68</f>
        <v>7249483.8807631377</v>
      </c>
      <c r="AA66" s="18">
        <f>+'Revenue Summary'!AA68</f>
        <v>7862360.598413026</v>
      </c>
      <c r="AB66" s="18">
        <f>+'Revenue Summary'!AB68</f>
        <v>8034487.3538354738</v>
      </c>
      <c r="AC66" s="18">
        <f>+'Revenue Summary'!AC68</f>
        <v>8316050.3339274097</v>
      </c>
      <c r="AD66" s="18">
        <f>+'Revenue Summary'!AD68</f>
        <v>8362239.5453848103</v>
      </c>
      <c r="AE66" s="18">
        <f>+'Revenue Summary'!AE68</f>
        <v>8418348.8801818136</v>
      </c>
      <c r="AF66" s="18">
        <f>+'Revenue Summary'!AF68</f>
        <v>9084578.0823581237</v>
      </c>
      <c r="AG66" s="18">
        <f>+'Revenue Summary'!AG68</f>
        <v>9611130.8161746394</v>
      </c>
      <c r="AH66" s="18">
        <f>+'Revenue Summary'!AH68</f>
        <v>9698215.1356646661</v>
      </c>
      <c r="AI66" s="18">
        <f>+'Revenue Summary'!AI68</f>
        <v>9796043.0556095745</v>
      </c>
      <c r="AJ66" s="18">
        <f>+'Revenue Summary'!AJ68</f>
        <v>9904830.9239683766</v>
      </c>
      <c r="AK66" s="18">
        <f>+'Revenue Summary'!AK68</f>
        <v>10024799.595791303</v>
      </c>
      <c r="AL66" s="18">
        <f>+'Revenue Summary'!AL68</f>
        <v>10156174.208648084</v>
      </c>
      <c r="AM66" s="18">
        <f>+'Revenue Summary'!AM68</f>
        <v>10299184.659602311</v>
      </c>
      <c r="AN66" s="18">
        <f>+'Revenue Summary'!AN68</f>
        <v>10394065.28376385</v>
      </c>
      <c r="AO66" s="18">
        <f>+'Revenue Summary'!AO68</f>
        <v>10561055.234452056</v>
      </c>
      <c r="AP66" s="18">
        <f>+'Revenue Summary'!AP68</f>
        <v>10740398.465003112</v>
      </c>
      <c r="AQ66" s="18">
        <f>+'Revenue Summary'!AQ68</f>
        <v>10932343.91225558</v>
      </c>
      <c r="AR66" s="18">
        <f>+'Revenue Summary'!AR68</f>
        <v>11137145.581748955</v>
      </c>
      <c r="AS66" s="18">
        <f>+'Revenue Summary'!AS68</f>
        <v>11355062.434670767</v>
      </c>
      <c r="AT66" s="18">
        <f>+'Revenue Summary'!AT68</f>
        <v>11436358.876588466</v>
      </c>
      <c r="AU66" s="18">
        <f>+'Revenue Summary'!AU68</f>
        <v>11534071.587792221</v>
      </c>
      <c r="AV66" s="18">
        <f>+'Revenue Summary'!AV68</f>
        <v>11645789.632183092</v>
      </c>
      <c r="AW66" s="18">
        <f>+'Revenue Summary'!AW68</f>
        <v>11921906.120349526</v>
      </c>
      <c r="AX66" s="18">
        <f>+'Revenue Summary'!AX68</f>
        <v>12062713.004325382</v>
      </c>
      <c r="AY66" s="18">
        <f>+'Revenue Summary'!AY68</f>
        <v>12218512.615033377</v>
      </c>
      <c r="AZ66" s="18">
        <f>+'Revenue Summary'!AZ68</f>
        <v>12389613.597507754</v>
      </c>
      <c r="BA66" s="18">
        <f>+'Revenue Summary'!BA68</f>
        <v>12576331.097805826</v>
      </c>
      <c r="BB66" s="18">
        <f>+'Revenue Summary'!BB68</f>
        <v>12778986.781483434</v>
      </c>
      <c r="BC66" s="18">
        <f>+'Revenue Summary'!BC68</f>
        <v>12997909.061664939</v>
      </c>
      <c r="BD66" s="18">
        <f>+'Revenue Summary'!BD68</f>
        <v>13233433.629932657</v>
      </c>
      <c r="BE66" s="18">
        <f>+'Revenue Summary'!BE68</f>
        <v>13485902.990381131</v>
      </c>
      <c r="BF66" s="18">
        <f>+'Revenue Summary'!BF68</f>
        <v>13605666.996909883</v>
      </c>
      <c r="BG66" s="18">
        <f>+'Revenue Summary'!BG68</f>
        <v>13893082.893841235</v>
      </c>
      <c r="BH66" s="18">
        <f>+'Revenue Summary'!BH68</f>
        <v>14048515.559952028</v>
      </c>
      <c r="BI66" s="18">
        <f>+'Revenue Summary'!BI68</f>
        <v>14222337.556010693</v>
      </c>
      <c r="BJ66" s="18">
        <f>+'Revenue Summary'!BJ68</f>
        <v>14414929.275913801</v>
      </c>
      <c r="BK66" s="18">
        <f>+'Revenue Summary'!BK68</f>
        <v>14626679.501519078</v>
      </c>
    </row>
    <row r="67" spans="2:63">
      <c r="B67" s="10" t="s">
        <v>7</v>
      </c>
      <c r="D67" s="19">
        <f>SUM(D66)</f>
        <v>260000</v>
      </c>
      <c r="E67" s="19">
        <f t="shared" ref="E67:AM67" si="19">SUM(E66)</f>
        <v>263000</v>
      </c>
      <c r="F67" s="19">
        <f t="shared" si="19"/>
        <v>267500</v>
      </c>
      <c r="G67" s="19">
        <f t="shared" si="19"/>
        <v>772040</v>
      </c>
      <c r="H67" s="19">
        <f t="shared" si="19"/>
        <v>786620</v>
      </c>
      <c r="I67" s="19">
        <f t="shared" si="19"/>
        <v>801440.8</v>
      </c>
      <c r="J67" s="19">
        <f t="shared" si="19"/>
        <v>816507.2</v>
      </c>
      <c r="K67" s="19">
        <f t="shared" si="19"/>
        <v>832836.61599999992</v>
      </c>
      <c r="L67" s="19">
        <f t="shared" si="19"/>
        <v>848419.10499999998</v>
      </c>
      <c r="M67" s="19">
        <f t="shared" si="19"/>
        <v>864262.29157000012</v>
      </c>
      <c r="N67" s="19">
        <f t="shared" si="19"/>
        <v>1180371.3416825</v>
      </c>
      <c r="O67" s="19">
        <f t="shared" si="19"/>
        <v>1352751.6382865249</v>
      </c>
      <c r="P67" s="19">
        <f t="shared" si="19"/>
        <v>1671528.4816405263</v>
      </c>
      <c r="Q67" s="19">
        <f t="shared" si="19"/>
        <v>1856829.7896518116</v>
      </c>
      <c r="R67" s="19">
        <f t="shared" si="19"/>
        <v>2048786.0462226323</v>
      </c>
      <c r="S67" s="19">
        <f t="shared" si="19"/>
        <v>2097530.3505630591</v>
      </c>
      <c r="T67" s="19">
        <f t="shared" si="19"/>
        <v>2653198.4674899764</v>
      </c>
      <c r="U67" s="19">
        <f t="shared" si="19"/>
        <v>2965928.8787319185</v>
      </c>
      <c r="V67" s="19">
        <f t="shared" si="19"/>
        <v>3285862.7352598617</v>
      </c>
      <c r="W67" s="19">
        <f t="shared" si="19"/>
        <v>6114547.2111444538</v>
      </c>
      <c r="X67" s="19">
        <f t="shared" si="19"/>
        <v>6500753.7960243076</v>
      </c>
      <c r="Y67" s="19">
        <f t="shared" si="19"/>
        <v>6645674.5706971399</v>
      </c>
      <c r="Z67" s="19">
        <f t="shared" si="19"/>
        <v>7249483.8807631377</v>
      </c>
      <c r="AA67" s="19">
        <f t="shared" si="19"/>
        <v>7862360.598413026</v>
      </c>
      <c r="AB67" s="19">
        <f t="shared" si="19"/>
        <v>8034487.3538354738</v>
      </c>
      <c r="AC67" s="19">
        <f t="shared" si="19"/>
        <v>8316050.3339274097</v>
      </c>
      <c r="AD67" s="19">
        <f t="shared" si="19"/>
        <v>8362239.5453848103</v>
      </c>
      <c r="AE67" s="19">
        <f t="shared" si="19"/>
        <v>8418348.8801818136</v>
      </c>
      <c r="AF67" s="19">
        <f t="shared" si="19"/>
        <v>9084578.0823581237</v>
      </c>
      <c r="AG67" s="19">
        <f t="shared" si="19"/>
        <v>9611130.8161746394</v>
      </c>
      <c r="AH67" s="19">
        <f t="shared" si="19"/>
        <v>9698215.1356646661</v>
      </c>
      <c r="AI67" s="19">
        <f t="shared" si="19"/>
        <v>9796043.0556095745</v>
      </c>
      <c r="AJ67" s="19">
        <f t="shared" si="19"/>
        <v>9904830.9239683766</v>
      </c>
      <c r="AK67" s="19">
        <f t="shared" si="19"/>
        <v>10024799.595791303</v>
      </c>
      <c r="AL67" s="19">
        <f t="shared" si="19"/>
        <v>10156174.208648084</v>
      </c>
      <c r="AM67" s="19">
        <f t="shared" si="19"/>
        <v>10299184.659602311</v>
      </c>
      <c r="AN67" s="19">
        <f t="shared" ref="AN67:BG67" si="20">SUM(AN66)</f>
        <v>10394065.28376385</v>
      </c>
      <c r="AO67" s="19">
        <f t="shared" si="20"/>
        <v>10561055.234452056</v>
      </c>
      <c r="AP67" s="19">
        <f t="shared" si="20"/>
        <v>10740398.465003112</v>
      </c>
      <c r="AQ67" s="19">
        <f t="shared" si="20"/>
        <v>10932343.91225558</v>
      </c>
      <c r="AR67" s="19">
        <f t="shared" si="20"/>
        <v>11137145.581748955</v>
      </c>
      <c r="AS67" s="19">
        <f t="shared" si="20"/>
        <v>11355062.434670767</v>
      </c>
      <c r="AT67" s="19">
        <f t="shared" si="20"/>
        <v>11436358.876588466</v>
      </c>
      <c r="AU67" s="19">
        <f t="shared" si="20"/>
        <v>11534071.587792221</v>
      </c>
      <c r="AV67" s="19">
        <f t="shared" si="20"/>
        <v>11645789.632183092</v>
      </c>
      <c r="AW67" s="19">
        <f t="shared" si="20"/>
        <v>11921906.120349526</v>
      </c>
      <c r="AX67" s="19">
        <f t="shared" si="20"/>
        <v>12062713.004325382</v>
      </c>
      <c r="AY67" s="19">
        <f t="shared" si="20"/>
        <v>12218512.615033377</v>
      </c>
      <c r="AZ67" s="19">
        <f t="shared" si="20"/>
        <v>12389613.597507754</v>
      </c>
      <c r="BA67" s="19">
        <f t="shared" si="20"/>
        <v>12576331.097805826</v>
      </c>
      <c r="BB67" s="19">
        <f t="shared" si="20"/>
        <v>12778986.781483434</v>
      </c>
      <c r="BC67" s="19">
        <f t="shared" si="20"/>
        <v>12997909.061664939</v>
      </c>
      <c r="BD67" s="19">
        <f t="shared" si="20"/>
        <v>13233433.629932657</v>
      </c>
      <c r="BE67" s="19">
        <f t="shared" si="20"/>
        <v>13485902.990381131</v>
      </c>
      <c r="BF67" s="19">
        <f t="shared" si="20"/>
        <v>13605666.996909883</v>
      </c>
      <c r="BG67" s="19">
        <f t="shared" si="20"/>
        <v>13893082.893841235</v>
      </c>
      <c r="BH67" s="19">
        <f t="shared" ref="BH67:BK67" si="21">SUM(BH66)</f>
        <v>14048515.559952028</v>
      </c>
      <c r="BI67" s="19">
        <f t="shared" si="21"/>
        <v>14222337.556010693</v>
      </c>
      <c r="BJ67" s="19">
        <f t="shared" si="21"/>
        <v>14414929.275913801</v>
      </c>
      <c r="BK67" s="19">
        <f t="shared" si="21"/>
        <v>14626679.501519078</v>
      </c>
    </row>
    <row r="68" spans="2:63">
      <c r="B68" s="11" t="s">
        <v>16</v>
      </c>
    </row>
    <row r="69" spans="2:63">
      <c r="D69" s="32"/>
      <c r="E69" s="32"/>
      <c r="F69" s="32"/>
      <c r="G69" s="32"/>
      <c r="H69" s="32"/>
      <c r="I69" s="32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2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2"/>
      <c r="AU69" s="32"/>
      <c r="AV69" s="32"/>
      <c r="AW69" s="32"/>
      <c r="AX69" s="32"/>
      <c r="AY69" s="32"/>
      <c r="AZ69" s="32"/>
      <c r="BA69" s="32"/>
      <c r="BB69" s="32"/>
      <c r="BC69" s="32"/>
      <c r="BD69" s="32"/>
      <c r="BE69" s="32"/>
      <c r="BF69" s="32"/>
      <c r="BG69" s="32"/>
      <c r="BH69" s="32"/>
      <c r="BI69" s="32"/>
      <c r="BJ69" s="32"/>
      <c r="BK69" s="32"/>
    </row>
    <row r="70" spans="2:63">
      <c r="B70" s="7" t="s">
        <v>390</v>
      </c>
      <c r="D70" s="33">
        <f>+COS!D87</f>
        <v>89000</v>
      </c>
      <c r="E70" s="33">
        <f>+COS!E87</f>
        <v>89660</v>
      </c>
      <c r="F70" s="33">
        <f>+COS!F87</f>
        <v>90320</v>
      </c>
      <c r="G70" s="33">
        <f>+COS!G87</f>
        <v>115993.2</v>
      </c>
      <c r="H70" s="33">
        <f>+COS!H87</f>
        <v>122779.6</v>
      </c>
      <c r="I70" s="33">
        <f>+COS!I87</f>
        <v>128189.46400000001</v>
      </c>
      <c r="J70" s="33">
        <f>+COS!J87</f>
        <v>132223.25599999999</v>
      </c>
      <c r="K70" s="33">
        <f>+COS!K87</f>
        <v>134038.32527999999</v>
      </c>
      <c r="L70" s="33">
        <f>+COS!L87</f>
        <v>135326.97014999998</v>
      </c>
      <c r="M70" s="33">
        <f>+COS!M87</f>
        <v>136641.04749310002</v>
      </c>
      <c r="N70" s="33">
        <f>+COS!N87</f>
        <v>242981.058302975</v>
      </c>
      <c r="O70" s="33">
        <f>+COS!O87</f>
        <v>298947.51917778072</v>
      </c>
      <c r="P70" s="33">
        <f>+COS!P87</f>
        <v>406082.94743003341</v>
      </c>
      <c r="Q70" s="33">
        <f>+COS!Q87</f>
        <v>466430.71619864419</v>
      </c>
      <c r="R70" s="33">
        <f>+COS!R87</f>
        <v>529035.06636315049</v>
      </c>
      <c r="S70" s="33">
        <f>+COS!S87</f>
        <v>541441.12379618816</v>
      </c>
      <c r="T70" s="33">
        <f>+COS!T87</f>
        <v>731194.91696096666</v>
      </c>
      <c r="U70" s="33">
        <f>+COS!U87</f>
        <v>835843.39486064808</v>
      </c>
      <c r="V70" s="33">
        <f>+COS!V87</f>
        <v>942934.44034666743</v>
      </c>
      <c r="W70" s="33">
        <f>+COS!W87</f>
        <v>2429782.4071028009</v>
      </c>
      <c r="X70" s="33">
        <f>+COS!X87</f>
        <v>2569880.8043416548</v>
      </c>
      <c r="Y70" s="33">
        <f>+COS!Y87</f>
        <v>2625644.4049367625</v>
      </c>
      <c r="Z70" s="33">
        <f>+COS!Z87</f>
        <v>2842136.5025506765</v>
      </c>
      <c r="AA70" s="33">
        <f>+COS!AA87</f>
        <v>3061922.0591731165</v>
      </c>
      <c r="AB70" s="33">
        <f>+COS!AB87</f>
        <v>3127567.3406564598</v>
      </c>
      <c r="AC70" s="33">
        <f>+COS!AC87</f>
        <v>3281639.9354846138</v>
      </c>
      <c r="AD70" s="33">
        <f>+COS!AD87</f>
        <v>3304458.8368113274</v>
      </c>
      <c r="AE70" s="33">
        <f>+COS!AE87</f>
        <v>3330899.4153110259</v>
      </c>
      <c r="AF70" s="33">
        <f>+COS!AF87</f>
        <v>3571034.5374862286</v>
      </c>
      <c r="AG70" s="33">
        <f>+COS!AG87</f>
        <v>3762438.4894518396</v>
      </c>
      <c r="AH70" s="33">
        <f>+COS!AH87</f>
        <v>3800187.2212058329</v>
      </c>
      <c r="AI70" s="33">
        <f>+COS!AI87</f>
        <v>3843658.0463963822</v>
      </c>
      <c r="AJ70" s="33">
        <f>+COS!AJ87</f>
        <v>3889329.9325956916</v>
      </c>
      <c r="AK70" s="33">
        <f>+COS!AK87</f>
        <v>3939083.3820909793</v>
      </c>
      <c r="AL70" s="33">
        <f>+COS!AL87</f>
        <v>3993000.593203315</v>
      </c>
      <c r="AM70" s="33">
        <f>+COS!AM87</f>
        <v>4051165.4071451984</v>
      </c>
      <c r="AN70" s="33">
        <f>+COS!AN87</f>
        <v>4092663.3154280344</v>
      </c>
      <c r="AO70" s="33">
        <f>+COS!AO87</f>
        <v>4159581.5528308623</v>
      </c>
      <c r="AP70" s="33">
        <f>+COS!AP87</f>
        <v>4231009.0709419455</v>
      </c>
      <c r="AQ70" s="33">
        <f>+COS!AQ87</f>
        <v>4307036.722285076</v>
      </c>
      <c r="AR70" s="33">
        <f>+COS!AR87</f>
        <v>4387757.1400427045</v>
      </c>
      <c r="AS70" s="33">
        <f>+COS!AS87</f>
        <v>4473264.7583882147</v>
      </c>
      <c r="AT70" s="33">
        <f>+COS!AT87</f>
        <v>4511156.0634399932</v>
      </c>
      <c r="AU70" s="33">
        <f>+COS!AU87</f>
        <v>4555846.5021903766</v>
      </c>
      <c r="AV70" s="33">
        <f>+COS!AV87</f>
        <v>4604746.2344098659</v>
      </c>
      <c r="AW70" s="33">
        <f>+COS!AW87</f>
        <v>4711394.7427404849</v>
      </c>
      <c r="AX70" s="33">
        <f>+COS!AX87</f>
        <v>4770898.2740921248</v>
      </c>
      <c r="AY70" s="33">
        <f>+COS!AY87</f>
        <v>4835866.7928539366</v>
      </c>
      <c r="AZ70" s="33">
        <f>+COS!AZ87</f>
        <v>4906412.5134100616</v>
      </c>
      <c r="BA70" s="33">
        <f>+COS!BA87</f>
        <v>4982649.9417506512</v>
      </c>
      <c r="BB70" s="33">
        <f>+COS!BB87</f>
        <v>5064696.0615376579</v>
      </c>
      <c r="BC70" s="33">
        <f>+COS!BC87</f>
        <v>5152670.1833763393</v>
      </c>
      <c r="BD70" s="33">
        <f>+COS!BD87</f>
        <v>5246694.3100574175</v>
      </c>
      <c r="BE70" s="33">
        <f>+COS!BE87</f>
        <v>5346892.9028847674</v>
      </c>
      <c r="BF70" s="33">
        <f>+COS!BF87</f>
        <v>5400893.0491136694</v>
      </c>
      <c r="BG70" s="33">
        <f>+COS!BG87</f>
        <v>5513824.555529112</v>
      </c>
      <c r="BH70" s="33">
        <f>+COS!BH87</f>
        <v>5580819.9531942969</v>
      </c>
      <c r="BI70" s="33">
        <f>+COS!BI87</f>
        <v>5654514.5434003742</v>
      </c>
      <c r="BJ70" s="33">
        <f>+COS!BJ87</f>
        <v>5735046.499849407</v>
      </c>
      <c r="BK70" s="33">
        <f>+COS!BK87</f>
        <v>5822556.9921034556</v>
      </c>
    </row>
    <row r="71" spans="2:63">
      <c r="B71" s="7"/>
      <c r="D71" s="34"/>
      <c r="E71" s="34"/>
      <c r="F71" s="34"/>
      <c r="G71" s="34"/>
      <c r="H71" s="34"/>
      <c r="I71" s="34"/>
      <c r="J71" s="34"/>
      <c r="K71" s="34"/>
      <c r="L71" s="34"/>
      <c r="M71" s="34"/>
      <c r="N71" s="34"/>
      <c r="O71" s="34"/>
      <c r="P71" s="34"/>
      <c r="Q71" s="34"/>
      <c r="R71" s="34"/>
      <c r="S71" s="34"/>
      <c r="T71" s="34"/>
      <c r="U71" s="34"/>
      <c r="V71" s="34"/>
      <c r="W71" s="34"/>
      <c r="X71" s="34"/>
      <c r="Y71" s="34"/>
      <c r="Z71" s="34"/>
      <c r="AA71" s="34"/>
      <c r="AB71" s="34"/>
      <c r="AC71" s="34"/>
      <c r="AD71" s="34"/>
      <c r="AE71" s="34"/>
      <c r="AF71" s="34"/>
      <c r="AG71" s="34"/>
      <c r="AH71" s="34"/>
      <c r="AI71" s="34"/>
      <c r="AJ71" s="34"/>
      <c r="AK71" s="34"/>
      <c r="AL71" s="34"/>
      <c r="AM71" s="34"/>
      <c r="AN71" s="34"/>
      <c r="AO71" s="34"/>
      <c r="AP71" s="34"/>
      <c r="AQ71" s="34"/>
      <c r="AR71" s="34"/>
      <c r="AS71" s="34"/>
      <c r="AT71" s="34"/>
      <c r="AU71" s="34"/>
      <c r="AV71" s="34"/>
      <c r="AW71" s="34"/>
      <c r="AX71" s="34"/>
      <c r="AY71" s="34"/>
      <c r="AZ71" s="34"/>
      <c r="BA71" s="34"/>
      <c r="BB71" s="34"/>
      <c r="BC71" s="34"/>
      <c r="BD71" s="34"/>
      <c r="BE71" s="34"/>
      <c r="BF71" s="34"/>
      <c r="BG71" s="34"/>
      <c r="BH71" s="34"/>
      <c r="BI71" s="34"/>
      <c r="BJ71" s="34"/>
      <c r="BK71" s="34"/>
    </row>
    <row r="72" spans="2:63">
      <c r="D72" s="18"/>
    </row>
    <row r="73" spans="2:63">
      <c r="B73" s="10" t="s">
        <v>17</v>
      </c>
      <c r="D73" s="12">
        <f t="shared" ref="D73:AM73" si="22">SUM(D69:D72)</f>
        <v>89000</v>
      </c>
      <c r="E73" s="12">
        <f t="shared" si="22"/>
        <v>89660</v>
      </c>
      <c r="F73" s="12">
        <f t="shared" si="22"/>
        <v>90320</v>
      </c>
      <c r="G73" s="12">
        <f t="shared" si="22"/>
        <v>115993.2</v>
      </c>
      <c r="H73" s="12">
        <f t="shared" si="22"/>
        <v>122779.6</v>
      </c>
      <c r="I73" s="12">
        <f t="shared" si="22"/>
        <v>128189.46400000001</v>
      </c>
      <c r="J73" s="12">
        <f t="shared" si="22"/>
        <v>132223.25599999999</v>
      </c>
      <c r="K73" s="12">
        <f t="shared" si="22"/>
        <v>134038.32527999999</v>
      </c>
      <c r="L73" s="12">
        <f t="shared" si="22"/>
        <v>135326.97014999998</v>
      </c>
      <c r="M73" s="12">
        <f t="shared" si="22"/>
        <v>136641.04749310002</v>
      </c>
      <c r="N73" s="12">
        <f t="shared" si="22"/>
        <v>242981.058302975</v>
      </c>
      <c r="O73" s="12">
        <f t="shared" si="22"/>
        <v>298947.51917778072</v>
      </c>
      <c r="P73" s="12">
        <f t="shared" si="22"/>
        <v>406082.94743003341</v>
      </c>
      <c r="Q73" s="12">
        <f t="shared" si="22"/>
        <v>466430.71619864419</v>
      </c>
      <c r="R73" s="12">
        <f t="shared" si="22"/>
        <v>529035.06636315049</v>
      </c>
      <c r="S73" s="12">
        <f t="shared" si="22"/>
        <v>541441.12379618816</v>
      </c>
      <c r="T73" s="12">
        <f t="shared" si="22"/>
        <v>731194.91696096666</v>
      </c>
      <c r="U73" s="12">
        <f t="shared" si="22"/>
        <v>835843.39486064808</v>
      </c>
      <c r="V73" s="12">
        <f t="shared" si="22"/>
        <v>942934.44034666743</v>
      </c>
      <c r="W73" s="12">
        <f t="shared" si="22"/>
        <v>2429782.4071028009</v>
      </c>
      <c r="X73" s="12">
        <f t="shared" si="22"/>
        <v>2569880.8043416548</v>
      </c>
      <c r="Y73" s="12">
        <f t="shared" si="22"/>
        <v>2625644.4049367625</v>
      </c>
      <c r="Z73" s="12">
        <f t="shared" si="22"/>
        <v>2842136.5025506765</v>
      </c>
      <c r="AA73" s="12">
        <f t="shared" si="22"/>
        <v>3061922.0591731165</v>
      </c>
      <c r="AB73" s="12">
        <f t="shared" si="22"/>
        <v>3127567.3406564598</v>
      </c>
      <c r="AC73" s="12">
        <f t="shared" si="22"/>
        <v>3281639.9354846138</v>
      </c>
      <c r="AD73" s="12">
        <f t="shared" si="22"/>
        <v>3304458.8368113274</v>
      </c>
      <c r="AE73" s="12">
        <f t="shared" si="22"/>
        <v>3330899.4153110259</v>
      </c>
      <c r="AF73" s="12">
        <f t="shared" si="22"/>
        <v>3571034.5374862286</v>
      </c>
      <c r="AG73" s="12">
        <f t="shared" si="22"/>
        <v>3762438.4894518396</v>
      </c>
      <c r="AH73" s="12">
        <f t="shared" si="22"/>
        <v>3800187.2212058329</v>
      </c>
      <c r="AI73" s="12">
        <f t="shared" si="22"/>
        <v>3843658.0463963822</v>
      </c>
      <c r="AJ73" s="12">
        <f t="shared" si="22"/>
        <v>3889329.9325956916</v>
      </c>
      <c r="AK73" s="12">
        <f t="shared" si="22"/>
        <v>3939083.3820909793</v>
      </c>
      <c r="AL73" s="12">
        <f t="shared" si="22"/>
        <v>3993000.593203315</v>
      </c>
      <c r="AM73" s="12">
        <f t="shared" si="22"/>
        <v>4051165.4071451984</v>
      </c>
      <c r="AN73" s="12">
        <f t="shared" ref="AN73:BF73" si="23">SUM(AN69:AN72)</f>
        <v>4092663.3154280344</v>
      </c>
      <c r="AO73" s="12">
        <f t="shared" si="23"/>
        <v>4159581.5528308623</v>
      </c>
      <c r="AP73" s="12">
        <f t="shared" si="23"/>
        <v>4231009.0709419455</v>
      </c>
      <c r="AQ73" s="12">
        <f t="shared" si="23"/>
        <v>4307036.722285076</v>
      </c>
      <c r="AR73" s="12">
        <f t="shared" si="23"/>
        <v>4387757.1400427045</v>
      </c>
      <c r="AS73" s="12">
        <f t="shared" si="23"/>
        <v>4473264.7583882147</v>
      </c>
      <c r="AT73" s="12">
        <f t="shared" si="23"/>
        <v>4511156.0634399932</v>
      </c>
      <c r="AU73" s="12">
        <f t="shared" si="23"/>
        <v>4555846.5021903766</v>
      </c>
      <c r="AV73" s="12">
        <f t="shared" si="23"/>
        <v>4604746.2344098659</v>
      </c>
      <c r="AW73" s="12">
        <f t="shared" si="23"/>
        <v>4711394.7427404849</v>
      </c>
      <c r="AX73" s="12">
        <f t="shared" si="23"/>
        <v>4770898.2740921248</v>
      </c>
      <c r="AY73" s="12">
        <f t="shared" si="23"/>
        <v>4835866.7928539366</v>
      </c>
      <c r="AZ73" s="12">
        <f t="shared" si="23"/>
        <v>4906412.5134100616</v>
      </c>
      <c r="BA73" s="12">
        <f t="shared" si="23"/>
        <v>4982649.9417506512</v>
      </c>
      <c r="BB73" s="12">
        <f t="shared" si="23"/>
        <v>5064696.0615376579</v>
      </c>
      <c r="BC73" s="12">
        <f t="shared" si="23"/>
        <v>5152670.1833763393</v>
      </c>
      <c r="BD73" s="12">
        <f t="shared" si="23"/>
        <v>5246694.3100574175</v>
      </c>
      <c r="BE73" s="12">
        <f t="shared" si="23"/>
        <v>5346892.9028847674</v>
      </c>
      <c r="BF73" s="12">
        <f t="shared" si="23"/>
        <v>5400893.0491136694</v>
      </c>
      <c r="BG73" s="12">
        <f>SUM(BG69:BG72)</f>
        <v>5513824.555529112</v>
      </c>
      <c r="BH73" s="12">
        <f t="shared" ref="BH73" si="24">SUM(BH69:BH72)</f>
        <v>5580819.9531942969</v>
      </c>
      <c r="BI73" s="12">
        <f t="shared" ref="BI73" si="25">SUM(BI69:BI72)</f>
        <v>5654514.5434003742</v>
      </c>
      <c r="BJ73" s="12">
        <f t="shared" ref="BJ73" si="26">SUM(BJ69:BJ72)</f>
        <v>5735046.499849407</v>
      </c>
      <c r="BK73" s="12">
        <f t="shared" ref="BK73" si="27">SUM(BK69:BK72)</f>
        <v>5822556.9921034556</v>
      </c>
    </row>
    <row r="74" spans="2:63">
      <c r="B74" s="10"/>
      <c r="D74" s="27"/>
      <c r="E74" s="27"/>
      <c r="F74" s="27"/>
      <c r="G74" s="27"/>
      <c r="H74" s="27"/>
      <c r="I74" s="27"/>
      <c r="J74" s="27"/>
      <c r="K74" s="27"/>
      <c r="L74" s="27"/>
      <c r="M74" s="27"/>
      <c r="N74" s="27"/>
      <c r="O74" s="27"/>
      <c r="P74" s="27"/>
      <c r="Q74" s="27"/>
      <c r="R74" s="27"/>
      <c r="S74" s="27"/>
      <c r="T74" s="27"/>
      <c r="U74" s="27"/>
      <c r="V74" s="27"/>
      <c r="W74" s="27"/>
      <c r="X74" s="27"/>
      <c r="Y74" s="27"/>
      <c r="Z74" s="27"/>
      <c r="AA74" s="27"/>
      <c r="AB74" s="27"/>
      <c r="AC74" s="27"/>
      <c r="AD74" s="27"/>
      <c r="AE74" s="27"/>
      <c r="AF74" s="27"/>
      <c r="AG74" s="27"/>
      <c r="AH74" s="27"/>
      <c r="AI74" s="27"/>
      <c r="AJ74" s="27"/>
      <c r="AK74" s="27"/>
      <c r="AL74" s="27"/>
      <c r="AM74" s="27"/>
      <c r="AN74" s="27"/>
      <c r="AO74" s="27"/>
      <c r="AP74" s="27"/>
      <c r="AQ74" s="27"/>
      <c r="AR74" s="27"/>
      <c r="AS74" s="27"/>
      <c r="AT74" s="27"/>
      <c r="AU74" s="27"/>
      <c r="AV74" s="27"/>
      <c r="AW74" s="27"/>
      <c r="AX74" s="27"/>
      <c r="AY74" s="27"/>
      <c r="AZ74" s="27"/>
      <c r="BA74" s="27"/>
      <c r="BB74" s="27"/>
      <c r="BC74" s="27"/>
      <c r="BD74" s="27"/>
      <c r="BE74" s="27"/>
      <c r="BF74" s="27"/>
      <c r="BG74" s="27"/>
      <c r="BH74" s="27"/>
      <c r="BI74" s="27"/>
      <c r="BJ74" s="27"/>
      <c r="BK74" s="27"/>
    </row>
    <row r="75" spans="2:63" ht="15" thickBot="1">
      <c r="B75" s="10" t="s">
        <v>21</v>
      </c>
      <c r="D75" s="31">
        <f t="shared" ref="D75:AM75" si="28">D67-D73</f>
        <v>171000</v>
      </c>
      <c r="E75" s="31">
        <f t="shared" si="28"/>
        <v>173340</v>
      </c>
      <c r="F75" s="31">
        <f t="shared" si="28"/>
        <v>177180</v>
      </c>
      <c r="G75" s="31">
        <f t="shared" si="28"/>
        <v>656046.80000000005</v>
      </c>
      <c r="H75" s="31">
        <f t="shared" si="28"/>
        <v>663840.4</v>
      </c>
      <c r="I75" s="31">
        <f t="shared" si="28"/>
        <v>673251.33600000001</v>
      </c>
      <c r="J75" s="31">
        <f t="shared" si="28"/>
        <v>684283.9439999999</v>
      </c>
      <c r="K75" s="31">
        <f t="shared" si="28"/>
        <v>698798.29071999993</v>
      </c>
      <c r="L75" s="31">
        <f t="shared" si="28"/>
        <v>713092.13485000003</v>
      </c>
      <c r="M75" s="31">
        <f t="shared" si="28"/>
        <v>727621.24407690007</v>
      </c>
      <c r="N75" s="31">
        <f t="shared" si="28"/>
        <v>937390.28337952495</v>
      </c>
      <c r="O75" s="31">
        <f t="shared" si="28"/>
        <v>1053804.1191087442</v>
      </c>
      <c r="P75" s="31">
        <f t="shared" si="28"/>
        <v>1265445.5342104929</v>
      </c>
      <c r="Q75" s="31">
        <f t="shared" si="28"/>
        <v>1390399.0734531675</v>
      </c>
      <c r="R75" s="31">
        <f t="shared" si="28"/>
        <v>1519750.9798594818</v>
      </c>
      <c r="S75" s="31">
        <f t="shared" si="28"/>
        <v>1556089.2267668708</v>
      </c>
      <c r="T75" s="31">
        <f t="shared" si="28"/>
        <v>1922003.5505290097</v>
      </c>
      <c r="U75" s="31">
        <f t="shared" si="28"/>
        <v>2130085.4838712704</v>
      </c>
      <c r="V75" s="31">
        <f t="shared" si="28"/>
        <v>2342928.2949131941</v>
      </c>
      <c r="W75" s="31">
        <f t="shared" si="28"/>
        <v>3684764.8040416529</v>
      </c>
      <c r="X75" s="31">
        <f t="shared" si="28"/>
        <v>3930872.9916826528</v>
      </c>
      <c r="Y75" s="31">
        <f t="shared" si="28"/>
        <v>4020030.1657603774</v>
      </c>
      <c r="Z75" s="31">
        <f t="shared" si="28"/>
        <v>4407347.3782124612</v>
      </c>
      <c r="AA75" s="31">
        <f t="shared" si="28"/>
        <v>4800438.5392399095</v>
      </c>
      <c r="AB75" s="31">
        <f t="shared" si="28"/>
        <v>4906920.0131790135</v>
      </c>
      <c r="AC75" s="31">
        <f t="shared" si="28"/>
        <v>5034410.3984427955</v>
      </c>
      <c r="AD75" s="31">
        <f t="shared" si="28"/>
        <v>5057780.7085734829</v>
      </c>
      <c r="AE75" s="31">
        <f t="shared" si="28"/>
        <v>5087449.4648707882</v>
      </c>
      <c r="AF75" s="31">
        <f t="shared" si="28"/>
        <v>5513543.5448718946</v>
      </c>
      <c r="AG75" s="31">
        <f t="shared" si="28"/>
        <v>5848692.3267227998</v>
      </c>
      <c r="AH75" s="31">
        <f t="shared" si="28"/>
        <v>5898027.9144588336</v>
      </c>
      <c r="AI75" s="31">
        <f t="shared" si="28"/>
        <v>5952385.0092131924</v>
      </c>
      <c r="AJ75" s="31">
        <f t="shared" si="28"/>
        <v>6015500.9913726849</v>
      </c>
      <c r="AK75" s="31">
        <f t="shared" si="28"/>
        <v>6085716.2137003234</v>
      </c>
      <c r="AL75" s="31">
        <f t="shared" si="28"/>
        <v>6163173.6154447682</v>
      </c>
      <c r="AM75" s="31">
        <f t="shared" si="28"/>
        <v>6248019.2524571121</v>
      </c>
      <c r="AN75" s="31">
        <f t="shared" ref="AN75:BF75" si="29">AN67-AN73</f>
        <v>6301401.9683358157</v>
      </c>
      <c r="AO75" s="31">
        <f t="shared" si="29"/>
        <v>6401473.6816211939</v>
      </c>
      <c r="AP75" s="31">
        <f t="shared" si="29"/>
        <v>6509389.3940611668</v>
      </c>
      <c r="AQ75" s="31">
        <f t="shared" si="29"/>
        <v>6625307.1899705036</v>
      </c>
      <c r="AR75" s="31">
        <f t="shared" si="29"/>
        <v>6749388.4417062504</v>
      </c>
      <c r="AS75" s="31">
        <f t="shared" si="29"/>
        <v>6881797.6762825521</v>
      </c>
      <c r="AT75" s="31">
        <f t="shared" si="29"/>
        <v>6925202.8131484725</v>
      </c>
      <c r="AU75" s="31">
        <f t="shared" si="29"/>
        <v>6978225.0856018448</v>
      </c>
      <c r="AV75" s="31">
        <f t="shared" si="29"/>
        <v>7041043.3977732258</v>
      </c>
      <c r="AW75" s="31">
        <f t="shared" si="29"/>
        <v>7210511.3776090415</v>
      </c>
      <c r="AX75" s="31">
        <f t="shared" si="29"/>
        <v>7291814.7302332576</v>
      </c>
      <c r="AY75" s="31">
        <f t="shared" si="29"/>
        <v>7382645.8221794404</v>
      </c>
      <c r="AZ75" s="31">
        <f t="shared" si="29"/>
        <v>7483201.0840976927</v>
      </c>
      <c r="BA75" s="31">
        <f t="shared" si="29"/>
        <v>7593681.1560551748</v>
      </c>
      <c r="BB75" s="31">
        <f t="shared" si="29"/>
        <v>7714290.7199457763</v>
      </c>
      <c r="BC75" s="31">
        <f t="shared" si="29"/>
        <v>7845238.8782885997</v>
      </c>
      <c r="BD75" s="31">
        <f t="shared" si="29"/>
        <v>7986739.3198752394</v>
      </c>
      <c r="BE75" s="31">
        <f t="shared" si="29"/>
        <v>8139010.0874963636</v>
      </c>
      <c r="BF75" s="31">
        <f t="shared" si="29"/>
        <v>8204773.9477962134</v>
      </c>
      <c r="BG75" s="31">
        <f>BG67-BG73</f>
        <v>8379258.338312123</v>
      </c>
      <c r="BH75" s="31">
        <f t="shared" ref="BH75:BK75" si="30">BH67-BH73</f>
        <v>8467695.6067577302</v>
      </c>
      <c r="BI75" s="31">
        <f t="shared" si="30"/>
        <v>8567823.01261032</v>
      </c>
      <c r="BJ75" s="31">
        <f t="shared" si="30"/>
        <v>8679882.776064394</v>
      </c>
      <c r="BK75" s="31">
        <f t="shared" si="30"/>
        <v>8804122.5094156228</v>
      </c>
    </row>
    <row r="76" spans="2:63">
      <c r="D76" s="28">
        <f t="shared" ref="D76:AM76" si="31">D75/D67</f>
        <v>0.65769230769230769</v>
      </c>
      <c r="E76" s="28">
        <f t="shared" si="31"/>
        <v>0.65908745247148293</v>
      </c>
      <c r="F76" s="28">
        <f t="shared" si="31"/>
        <v>0.66235514018691588</v>
      </c>
      <c r="G76" s="28">
        <f t="shared" si="31"/>
        <v>0.84975752551681261</v>
      </c>
      <c r="H76" s="28">
        <f t="shared" si="31"/>
        <v>0.84391497800716997</v>
      </c>
      <c r="I76" s="28">
        <f t="shared" si="31"/>
        <v>0.84005123772086465</v>
      </c>
      <c r="J76" s="28">
        <f t="shared" si="31"/>
        <v>0.83806235144037911</v>
      </c>
      <c r="K76" s="28">
        <f t="shared" si="31"/>
        <v>0.83905807849351333</v>
      </c>
      <c r="L76" s="28">
        <f t="shared" si="31"/>
        <v>0.84049514048837937</v>
      </c>
      <c r="M76" s="28">
        <f t="shared" si="31"/>
        <v>0.84189863560415101</v>
      </c>
      <c r="N76" s="28">
        <f t="shared" si="31"/>
        <v>0.79414862956886934</v>
      </c>
      <c r="O76" s="28">
        <f t="shared" si="31"/>
        <v>0.77900783061963597</v>
      </c>
      <c r="P76" s="28">
        <f t="shared" si="31"/>
        <v>0.75705891231271016</v>
      </c>
      <c r="Q76" s="28">
        <f t="shared" si="31"/>
        <v>0.74880265342678065</v>
      </c>
      <c r="R76" s="28">
        <f t="shared" si="31"/>
        <v>0.74178120387995716</v>
      </c>
      <c r="S76" s="28">
        <f t="shared" si="31"/>
        <v>0.74186732332581296</v>
      </c>
      <c r="T76" s="28">
        <f t="shared" si="31"/>
        <v>0.72441001835316743</v>
      </c>
      <c r="U76" s="28">
        <f t="shared" si="31"/>
        <v>0.71818495013339212</v>
      </c>
      <c r="V76" s="28">
        <f t="shared" si="31"/>
        <v>0.71303291819580661</v>
      </c>
      <c r="W76" s="28">
        <f t="shared" si="31"/>
        <v>0.60262267618536858</v>
      </c>
      <c r="X76" s="28">
        <f t="shared" si="31"/>
        <v>0.60467956717368265</v>
      </c>
      <c r="Y76" s="28">
        <f t="shared" si="31"/>
        <v>0.60490927188730381</v>
      </c>
      <c r="Z76" s="28">
        <f t="shared" si="31"/>
        <v>0.60795326270158001</v>
      </c>
      <c r="AA76" s="28">
        <f t="shared" si="31"/>
        <v>0.61055944702012921</v>
      </c>
      <c r="AB76" s="28">
        <f t="shared" si="31"/>
        <v>0.61073218452905598</v>
      </c>
      <c r="AC76" s="28">
        <f t="shared" si="31"/>
        <v>0.60538479161239056</v>
      </c>
      <c r="AD76" s="28">
        <f t="shared" si="31"/>
        <v>0.60483566407337785</v>
      </c>
      <c r="AE76" s="28">
        <f t="shared" si="31"/>
        <v>0.60432865604411878</v>
      </c>
      <c r="AF76" s="28">
        <f t="shared" si="31"/>
        <v>0.60691245040636166</v>
      </c>
      <c r="AG76" s="28">
        <f t="shared" si="31"/>
        <v>0.6085332141021319</v>
      </c>
      <c r="AH76" s="28">
        <f t="shared" si="31"/>
        <v>0.608156019633876</v>
      </c>
      <c r="AI76" s="28">
        <f t="shared" si="31"/>
        <v>0.60763156872862434</v>
      </c>
      <c r="AJ76" s="28">
        <f t="shared" si="31"/>
        <v>0.60733000265718529</v>
      </c>
      <c r="AK76" s="28">
        <f t="shared" si="31"/>
        <v>0.60706612192579701</v>
      </c>
      <c r="AL76" s="28">
        <f t="shared" si="31"/>
        <v>0.60684008454647853</v>
      </c>
      <c r="AM76" s="28">
        <f t="shared" si="31"/>
        <v>0.6066518330295062</v>
      </c>
      <c r="AN76" s="28">
        <f t="shared" ref="AN76:BF76" si="32">AN75/AN67</f>
        <v>0.60624998942223129</v>
      </c>
      <c r="AO76" s="28">
        <f t="shared" si="32"/>
        <v>0.60613958922764066</v>
      </c>
      <c r="AP76" s="28">
        <f t="shared" si="32"/>
        <v>0.60606591229101858</v>
      </c>
      <c r="AQ76" s="28">
        <f t="shared" si="32"/>
        <v>0.60602806160747269</v>
      </c>
      <c r="AR76" s="28">
        <f t="shared" si="32"/>
        <v>0.60602498119148585</v>
      </c>
      <c r="AS76" s="28">
        <f t="shared" si="32"/>
        <v>0.60605546784755182</v>
      </c>
      <c r="AT76" s="28">
        <f t="shared" si="32"/>
        <v>0.60554262837319262</v>
      </c>
      <c r="AU76" s="28">
        <f t="shared" si="32"/>
        <v>0.60500969085259271</v>
      </c>
      <c r="AV76" s="28">
        <f t="shared" si="32"/>
        <v>0.60459991294324356</v>
      </c>
      <c r="AW76" s="28">
        <f t="shared" si="32"/>
        <v>0.60481195748567462</v>
      </c>
      <c r="AX76" s="28">
        <f t="shared" si="32"/>
        <v>0.60449210120630392</v>
      </c>
      <c r="AY76" s="28">
        <f t="shared" si="32"/>
        <v>0.60421804640083632</v>
      </c>
      <c r="AZ76" s="28">
        <f t="shared" si="32"/>
        <v>0.60398986822341127</v>
      </c>
      <c r="BA76" s="28">
        <f t="shared" si="32"/>
        <v>0.60380735025177834</v>
      </c>
      <c r="BB76" s="28">
        <f t="shared" si="32"/>
        <v>0.6036699819678718</v>
      </c>
      <c r="BC76" s="28">
        <f t="shared" si="32"/>
        <v>0.60357699388948338</v>
      </c>
      <c r="BD76" s="28">
        <f t="shared" si="32"/>
        <v>0.60352736434254384</v>
      </c>
      <c r="BE76" s="28">
        <f t="shared" si="32"/>
        <v>0.60351984537494763</v>
      </c>
      <c r="BF76" s="28">
        <f t="shared" si="32"/>
        <v>0.60304092035029822</v>
      </c>
      <c r="BG76" s="28">
        <f>BG75/BG67</f>
        <v>0.60312447585169338</v>
      </c>
      <c r="BH76" s="28">
        <f t="shared" ref="BH76" si="33">BH75/BH67</f>
        <v>0.60274664398682165</v>
      </c>
      <c r="BI76" s="28">
        <f t="shared" ref="BI76" si="34">BI75/BI67</f>
        <v>0.602420170303816</v>
      </c>
      <c r="BJ76" s="28">
        <f t="shared" ref="BJ76" si="35">BJ75/BJ67</f>
        <v>0.60214535985048412</v>
      </c>
      <c r="BK76" s="28">
        <f t="shared" ref="BK76" si="36">BK75/BK67</f>
        <v>0.60192215933228421</v>
      </c>
    </row>
    <row r="77" spans="2:63">
      <c r="B77" s="11" t="s">
        <v>18</v>
      </c>
      <c r="D77" s="18"/>
    </row>
    <row r="78" spans="2:63">
      <c r="B78" s="7" t="s">
        <v>19</v>
      </c>
      <c r="D78" s="32">
        <f>'Hiring Plan'!I54</f>
        <v>241000</v>
      </c>
      <c r="E78" s="32">
        <f>'Hiring Plan'!J54</f>
        <v>241000</v>
      </c>
      <c r="F78" s="32">
        <f>'Hiring Plan'!K54</f>
        <v>241000</v>
      </c>
      <c r="G78" s="32">
        <f>'Hiring Plan'!L54</f>
        <v>241000</v>
      </c>
      <c r="H78" s="32">
        <f>'Hiring Plan'!M54</f>
        <v>241000</v>
      </c>
      <c r="I78" s="32">
        <f>'Hiring Plan'!N54</f>
        <v>241000</v>
      </c>
      <c r="J78" s="32">
        <f>'Hiring Plan'!O54</f>
        <v>241000</v>
      </c>
      <c r="K78" s="32">
        <f>'Hiring Plan'!P54</f>
        <v>241000</v>
      </c>
      <c r="L78" s="32">
        <f>'Hiring Plan'!Q54</f>
        <v>241000</v>
      </c>
      <c r="M78" s="32">
        <f>'Hiring Plan'!R54</f>
        <v>241000</v>
      </c>
      <c r="N78" s="32">
        <f>'Hiring Plan'!S54</f>
        <v>241000</v>
      </c>
      <c r="O78" s="32">
        <f>'Hiring Plan'!T54</f>
        <v>241000</v>
      </c>
      <c r="P78" s="32">
        <f>'Hiring Plan'!U54</f>
        <v>291610.00000000006</v>
      </c>
      <c r="Q78" s="32">
        <f>'Hiring Plan'!V54</f>
        <v>291610.00000000006</v>
      </c>
      <c r="R78" s="32">
        <f>'Hiring Plan'!W54</f>
        <v>291610.00000000006</v>
      </c>
      <c r="S78" s="32">
        <f>'Hiring Plan'!X54</f>
        <v>291610.00000000006</v>
      </c>
      <c r="T78" s="32">
        <f>'Hiring Plan'!Y54</f>
        <v>291610.00000000006</v>
      </c>
      <c r="U78" s="32">
        <f>'Hiring Plan'!Z54</f>
        <v>291610.00000000006</v>
      </c>
      <c r="V78" s="32">
        <f>'Hiring Plan'!AA54</f>
        <v>424710.00000000006</v>
      </c>
      <c r="W78" s="32">
        <f>'Hiring Plan'!AB54</f>
        <v>424710.00000000006</v>
      </c>
      <c r="X78" s="32">
        <f>'Hiring Plan'!AC54</f>
        <v>424710.00000000006</v>
      </c>
      <c r="Y78" s="32">
        <f>'Hiring Plan'!AD54</f>
        <v>424710.00000000006</v>
      </c>
      <c r="Z78" s="32">
        <f>'Hiring Plan'!AE54</f>
        <v>424710.00000000006</v>
      </c>
      <c r="AA78" s="32">
        <f>'Hiring Plan'!AF54</f>
        <v>424710.00000000006</v>
      </c>
      <c r="AB78" s="32">
        <f>'Hiring Plan'!AG54</f>
        <v>467181.00000000012</v>
      </c>
      <c r="AC78" s="32">
        <f>'Hiring Plan'!AH54</f>
        <v>467181.00000000012</v>
      </c>
      <c r="AD78" s="32">
        <f>'Hiring Plan'!AI54</f>
        <v>467181.00000000012</v>
      </c>
      <c r="AE78" s="32">
        <f>'Hiring Plan'!AJ54</f>
        <v>467181.00000000012</v>
      </c>
      <c r="AF78" s="32">
        <f>'Hiring Plan'!AK54</f>
        <v>467181.00000000012</v>
      </c>
      <c r="AG78" s="32">
        <f>'Hiring Plan'!AL54</f>
        <v>467181.00000000012</v>
      </c>
      <c r="AH78" s="32">
        <f>'Hiring Plan'!AM54</f>
        <v>467181.00000000012</v>
      </c>
      <c r="AI78" s="32">
        <f>'Hiring Plan'!AN54</f>
        <v>467181.00000000012</v>
      </c>
      <c r="AJ78" s="32">
        <f>'Hiring Plan'!AO54</f>
        <v>467181.00000000012</v>
      </c>
      <c r="AK78" s="32">
        <f>'Hiring Plan'!AP54</f>
        <v>467181.00000000012</v>
      </c>
      <c r="AL78" s="32">
        <f>'Hiring Plan'!AQ54</f>
        <v>680141.00000000012</v>
      </c>
      <c r="AM78" s="32">
        <f>'Hiring Plan'!AR54</f>
        <v>680141.00000000012</v>
      </c>
      <c r="AN78" s="32">
        <f>'Hiring Plan'!AS54</f>
        <v>748155.10000000009</v>
      </c>
      <c r="AO78" s="32">
        <f>'Hiring Plan'!AT54</f>
        <v>748155.10000000009</v>
      </c>
      <c r="AP78" s="32">
        <f>'Hiring Plan'!AU54</f>
        <v>748155.10000000009</v>
      </c>
      <c r="AQ78" s="32">
        <f>'Hiring Plan'!AV54</f>
        <v>748155.10000000009</v>
      </c>
      <c r="AR78" s="32">
        <f>'Hiring Plan'!AW54</f>
        <v>748155.10000000009</v>
      </c>
      <c r="AS78" s="32">
        <f>'Hiring Plan'!AX54</f>
        <v>748155.10000000009</v>
      </c>
      <c r="AT78" s="32">
        <f>'Hiring Plan'!AY54</f>
        <v>836001.10000000021</v>
      </c>
      <c r="AU78" s="32">
        <f>'Hiring Plan'!AZ54</f>
        <v>836001.10000000021</v>
      </c>
      <c r="AV78" s="32">
        <f>'Hiring Plan'!BA54</f>
        <v>836001.10000000021</v>
      </c>
      <c r="AW78" s="32">
        <f>'Hiring Plan'!BB54</f>
        <v>836001.10000000021</v>
      </c>
      <c r="AX78" s="32">
        <f>'Hiring Plan'!BC54</f>
        <v>836001.10000000021</v>
      </c>
      <c r="AY78" s="32">
        <f>'Hiring Plan'!BD54</f>
        <v>836001.10000000021</v>
      </c>
      <c r="AZ78" s="32">
        <f>'Hiring Plan'!BE54</f>
        <v>919601.21000000031</v>
      </c>
      <c r="BA78" s="32">
        <f>'Hiring Plan'!BF54</f>
        <v>1000126.7100000003</v>
      </c>
      <c r="BB78" s="32">
        <f>'Hiring Plan'!BG54</f>
        <v>1000126.7100000003</v>
      </c>
      <c r="BC78" s="32">
        <f>'Hiring Plan'!BH54</f>
        <v>1000126.7100000003</v>
      </c>
      <c r="BD78" s="32">
        <f>'Hiring Plan'!BI54</f>
        <v>1000126.7100000003</v>
      </c>
      <c r="BE78" s="32">
        <f>'Hiring Plan'!BJ54</f>
        <v>1000126.7100000003</v>
      </c>
      <c r="BF78" s="32">
        <f>'Hiring Plan'!BK54</f>
        <v>1000126.7100000003</v>
      </c>
      <c r="BG78" s="32">
        <f>'Hiring Plan'!BL54</f>
        <v>1000126.7100000003</v>
      </c>
      <c r="BH78" s="32">
        <f>'Hiring Plan'!BM54</f>
        <v>1000126.7100000003</v>
      </c>
      <c r="BI78" s="32">
        <f>'Hiring Plan'!BN54</f>
        <v>1000126.7100000003</v>
      </c>
      <c r="BJ78" s="32">
        <f>'Hiring Plan'!BO54</f>
        <v>1000126.7100000003</v>
      </c>
      <c r="BK78" s="32">
        <f>'Hiring Plan'!BP54</f>
        <v>1000126.7100000003</v>
      </c>
    </row>
    <row r="79" spans="2:63">
      <c r="B79" s="7" t="str">
        <f>OPEX!B41</f>
        <v>Hosting / Cloud Services</v>
      </c>
      <c r="D79" s="33">
        <f>OPEX!D41</f>
        <v>25000</v>
      </c>
      <c r="E79" s="33">
        <f>OPEX!E41</f>
        <v>25000</v>
      </c>
      <c r="F79" s="33">
        <f>OPEX!F41</f>
        <v>25000</v>
      </c>
      <c r="G79" s="33">
        <f>OPEX!G41</f>
        <v>25000</v>
      </c>
      <c r="H79" s="33">
        <f>OPEX!H41</f>
        <v>25000</v>
      </c>
      <c r="I79" s="33">
        <f>OPEX!I41</f>
        <v>25000</v>
      </c>
      <c r="J79" s="33">
        <f>OPEX!J41</f>
        <v>25000</v>
      </c>
      <c r="K79" s="33">
        <f>OPEX!K41</f>
        <v>25000</v>
      </c>
      <c r="L79" s="33">
        <f>OPEX!L41</f>
        <v>25000</v>
      </c>
      <c r="M79" s="33">
        <f>OPEX!M41</f>
        <v>25000</v>
      </c>
      <c r="N79" s="33">
        <f>OPEX!N41</f>
        <v>25000</v>
      </c>
      <c r="O79" s="33">
        <f>OPEX!O41</f>
        <v>25000</v>
      </c>
      <c r="P79" s="33">
        <f>OPEX!P41</f>
        <v>27500.000000000004</v>
      </c>
      <c r="Q79" s="33">
        <f>OPEX!Q41</f>
        <v>27500.000000000004</v>
      </c>
      <c r="R79" s="33">
        <f>OPEX!R41</f>
        <v>27500.000000000004</v>
      </c>
      <c r="S79" s="33">
        <f>OPEX!S41</f>
        <v>27500.000000000004</v>
      </c>
      <c r="T79" s="33">
        <f>OPEX!T41</f>
        <v>27500.000000000004</v>
      </c>
      <c r="U79" s="33">
        <f>OPEX!U41</f>
        <v>27500.000000000004</v>
      </c>
      <c r="V79" s="33">
        <f>OPEX!V41</f>
        <v>27500.000000000004</v>
      </c>
      <c r="W79" s="33">
        <f>OPEX!W41</f>
        <v>27500.000000000004</v>
      </c>
      <c r="X79" s="33">
        <f>OPEX!X41</f>
        <v>27500.000000000004</v>
      </c>
      <c r="Y79" s="33">
        <f>OPEX!Y41</f>
        <v>27500.000000000004</v>
      </c>
      <c r="Z79" s="33">
        <f>OPEX!Z41</f>
        <v>27500.000000000004</v>
      </c>
      <c r="AA79" s="33">
        <f>OPEX!AA41</f>
        <v>27500.000000000004</v>
      </c>
      <c r="AB79" s="33">
        <f>OPEX!AB41</f>
        <v>30250.000000000007</v>
      </c>
      <c r="AC79" s="33">
        <f>OPEX!AC41</f>
        <v>30250.000000000007</v>
      </c>
      <c r="AD79" s="33">
        <f>OPEX!AD41</f>
        <v>30250.000000000007</v>
      </c>
      <c r="AE79" s="33">
        <f>OPEX!AE41</f>
        <v>30250.000000000007</v>
      </c>
      <c r="AF79" s="33">
        <f>OPEX!AF41</f>
        <v>30250.000000000007</v>
      </c>
      <c r="AG79" s="33">
        <f>OPEX!AG41</f>
        <v>30250.000000000007</v>
      </c>
      <c r="AH79" s="33">
        <f>OPEX!AH41</f>
        <v>30250.000000000007</v>
      </c>
      <c r="AI79" s="33">
        <f>OPEX!AI41</f>
        <v>30250.000000000007</v>
      </c>
      <c r="AJ79" s="33">
        <f>OPEX!AJ41</f>
        <v>30250.000000000007</v>
      </c>
      <c r="AK79" s="33">
        <f>OPEX!AK41</f>
        <v>30250.000000000007</v>
      </c>
      <c r="AL79" s="33">
        <f>OPEX!AL41</f>
        <v>30250.000000000007</v>
      </c>
      <c r="AM79" s="33">
        <f>OPEX!AM41</f>
        <v>30250.000000000007</v>
      </c>
      <c r="AN79" s="33">
        <f>OPEX!AN41</f>
        <v>33275.000000000007</v>
      </c>
      <c r="AO79" s="33">
        <f>OPEX!AO41</f>
        <v>33275.000000000007</v>
      </c>
      <c r="AP79" s="33">
        <f>OPEX!AP41</f>
        <v>33275.000000000007</v>
      </c>
      <c r="AQ79" s="33">
        <f>OPEX!AQ41</f>
        <v>33275.000000000007</v>
      </c>
      <c r="AR79" s="33">
        <f>OPEX!AR41</f>
        <v>33275.000000000007</v>
      </c>
      <c r="AS79" s="33">
        <f>OPEX!AS41</f>
        <v>33275.000000000007</v>
      </c>
      <c r="AT79" s="33">
        <f>OPEX!AT41</f>
        <v>33275.000000000007</v>
      </c>
      <c r="AU79" s="33">
        <f>OPEX!AU41</f>
        <v>33275.000000000007</v>
      </c>
      <c r="AV79" s="33">
        <f>OPEX!AV41</f>
        <v>33275.000000000007</v>
      </c>
      <c r="AW79" s="33">
        <f>OPEX!AW41</f>
        <v>33275.000000000007</v>
      </c>
      <c r="AX79" s="33">
        <f>OPEX!AX41</f>
        <v>33275.000000000007</v>
      </c>
      <c r="AY79" s="33">
        <f>OPEX!AY41</f>
        <v>33275.000000000007</v>
      </c>
      <c r="AZ79" s="33">
        <f>OPEX!AZ41</f>
        <v>36602.500000000015</v>
      </c>
      <c r="BA79" s="33">
        <f>OPEX!BA41</f>
        <v>36602.500000000015</v>
      </c>
      <c r="BB79" s="33">
        <f>OPEX!BB41</f>
        <v>36602.500000000015</v>
      </c>
      <c r="BC79" s="33">
        <f>OPEX!BC41</f>
        <v>36602.500000000015</v>
      </c>
      <c r="BD79" s="33">
        <f>OPEX!BD41</f>
        <v>36602.500000000015</v>
      </c>
      <c r="BE79" s="33">
        <f>OPEX!BE41</f>
        <v>36602.500000000015</v>
      </c>
      <c r="BF79" s="33">
        <f>OPEX!BF41</f>
        <v>36602.500000000015</v>
      </c>
      <c r="BG79" s="33">
        <f>OPEX!BG41</f>
        <v>36602.500000000015</v>
      </c>
      <c r="BH79" s="33">
        <f>OPEX!BH41</f>
        <v>36602.500000000015</v>
      </c>
      <c r="BI79" s="33">
        <f>OPEX!BI41</f>
        <v>36602.500000000015</v>
      </c>
      <c r="BJ79" s="33">
        <f>OPEX!BJ41</f>
        <v>36602.500000000015</v>
      </c>
      <c r="BK79" s="33">
        <f>OPEX!BK41</f>
        <v>36602.500000000015</v>
      </c>
    </row>
    <row r="80" spans="2:63">
      <c r="B80" s="7" t="str">
        <f>OPEX!B42</f>
        <v>Security / DevOps Tools</v>
      </c>
      <c r="D80" s="33">
        <f>OPEX!D42</f>
        <v>10000</v>
      </c>
      <c r="E80" s="33">
        <f>OPEX!E42</f>
        <v>10000</v>
      </c>
      <c r="F80" s="33">
        <f>OPEX!F42</f>
        <v>10000</v>
      </c>
      <c r="G80" s="33">
        <f>OPEX!G42</f>
        <v>10000</v>
      </c>
      <c r="H80" s="33">
        <f>OPEX!H42</f>
        <v>10000</v>
      </c>
      <c r="I80" s="33">
        <f>OPEX!I42</f>
        <v>10000</v>
      </c>
      <c r="J80" s="33">
        <f>OPEX!J42</f>
        <v>10000</v>
      </c>
      <c r="K80" s="33">
        <f>OPEX!K42</f>
        <v>10000</v>
      </c>
      <c r="L80" s="33">
        <f>OPEX!L42</f>
        <v>10000</v>
      </c>
      <c r="M80" s="33">
        <f>OPEX!M42</f>
        <v>10000</v>
      </c>
      <c r="N80" s="33">
        <f>OPEX!N42</f>
        <v>10000</v>
      </c>
      <c r="O80" s="33">
        <f>OPEX!O42</f>
        <v>10000</v>
      </c>
      <c r="P80" s="33">
        <f>OPEX!P42</f>
        <v>11000</v>
      </c>
      <c r="Q80" s="33">
        <f>OPEX!Q42</f>
        <v>11000</v>
      </c>
      <c r="R80" s="33">
        <f>OPEX!R42</f>
        <v>11000</v>
      </c>
      <c r="S80" s="33">
        <f>OPEX!S42</f>
        <v>11000</v>
      </c>
      <c r="T80" s="33">
        <f>OPEX!T42</f>
        <v>11000</v>
      </c>
      <c r="U80" s="33">
        <f>OPEX!U42</f>
        <v>11000</v>
      </c>
      <c r="V80" s="33">
        <f>OPEX!V42</f>
        <v>11000</v>
      </c>
      <c r="W80" s="33">
        <f>OPEX!W42</f>
        <v>11000</v>
      </c>
      <c r="X80" s="33">
        <f>OPEX!X42</f>
        <v>11000</v>
      </c>
      <c r="Y80" s="33">
        <f>OPEX!Y42</f>
        <v>11000</v>
      </c>
      <c r="Z80" s="33">
        <f>OPEX!Z42</f>
        <v>11000</v>
      </c>
      <c r="AA80" s="33">
        <f>OPEX!AA42</f>
        <v>11000</v>
      </c>
      <c r="AB80" s="33">
        <f>OPEX!AB42</f>
        <v>12100.000000000002</v>
      </c>
      <c r="AC80" s="33">
        <f>OPEX!AC42</f>
        <v>12100.000000000002</v>
      </c>
      <c r="AD80" s="33">
        <f>OPEX!AD42</f>
        <v>12100.000000000002</v>
      </c>
      <c r="AE80" s="33">
        <f>OPEX!AE42</f>
        <v>12100.000000000002</v>
      </c>
      <c r="AF80" s="33">
        <f>OPEX!AF42</f>
        <v>12100.000000000002</v>
      </c>
      <c r="AG80" s="33">
        <f>OPEX!AG42</f>
        <v>12100.000000000002</v>
      </c>
      <c r="AH80" s="33">
        <f>OPEX!AH42</f>
        <v>12100.000000000002</v>
      </c>
      <c r="AI80" s="33">
        <f>OPEX!AI42</f>
        <v>12100.000000000002</v>
      </c>
      <c r="AJ80" s="33">
        <f>OPEX!AJ42</f>
        <v>12100.000000000002</v>
      </c>
      <c r="AK80" s="33">
        <f>OPEX!AK42</f>
        <v>12100.000000000002</v>
      </c>
      <c r="AL80" s="33">
        <f>OPEX!AL42</f>
        <v>12100.000000000002</v>
      </c>
      <c r="AM80" s="33">
        <f>OPEX!AM42</f>
        <v>12100.000000000002</v>
      </c>
      <c r="AN80" s="33">
        <f>OPEX!AN42</f>
        <v>13310.000000000004</v>
      </c>
      <c r="AO80" s="33">
        <f>OPEX!AO42</f>
        <v>13310.000000000004</v>
      </c>
      <c r="AP80" s="33">
        <f>OPEX!AP42</f>
        <v>13310.000000000004</v>
      </c>
      <c r="AQ80" s="33">
        <f>OPEX!AQ42</f>
        <v>13310.000000000004</v>
      </c>
      <c r="AR80" s="33">
        <f>OPEX!AR42</f>
        <v>13310.000000000004</v>
      </c>
      <c r="AS80" s="33">
        <f>OPEX!AS42</f>
        <v>13310.000000000004</v>
      </c>
      <c r="AT80" s="33">
        <f>OPEX!AT42</f>
        <v>13310.000000000004</v>
      </c>
      <c r="AU80" s="33">
        <f>OPEX!AU42</f>
        <v>13310.000000000004</v>
      </c>
      <c r="AV80" s="33">
        <f>OPEX!AV42</f>
        <v>13310.000000000004</v>
      </c>
      <c r="AW80" s="33">
        <f>OPEX!AW42</f>
        <v>13310.000000000004</v>
      </c>
      <c r="AX80" s="33">
        <f>OPEX!AX42</f>
        <v>13310.000000000004</v>
      </c>
      <c r="AY80" s="33">
        <f>OPEX!AY42</f>
        <v>13310.000000000004</v>
      </c>
      <c r="AZ80" s="33">
        <f>OPEX!AZ42</f>
        <v>14641.000000000005</v>
      </c>
      <c r="BA80" s="33">
        <f>OPEX!BA42</f>
        <v>14641.000000000005</v>
      </c>
      <c r="BB80" s="33">
        <f>OPEX!BB42</f>
        <v>14641.000000000005</v>
      </c>
      <c r="BC80" s="33">
        <f>OPEX!BC42</f>
        <v>14641.000000000005</v>
      </c>
      <c r="BD80" s="33">
        <f>OPEX!BD42</f>
        <v>14641.000000000005</v>
      </c>
      <c r="BE80" s="33">
        <f>OPEX!BE42</f>
        <v>14641.000000000005</v>
      </c>
      <c r="BF80" s="33">
        <f>OPEX!BF42</f>
        <v>14641.000000000005</v>
      </c>
      <c r="BG80" s="33">
        <f>OPEX!BG42</f>
        <v>14641.000000000005</v>
      </c>
      <c r="BH80" s="33">
        <f>OPEX!BH42</f>
        <v>14641.000000000005</v>
      </c>
      <c r="BI80" s="33">
        <f>OPEX!BI42</f>
        <v>14641.000000000005</v>
      </c>
      <c r="BJ80" s="33">
        <f>OPEX!BJ42</f>
        <v>14641.000000000005</v>
      </c>
      <c r="BK80" s="33">
        <f>OPEX!BK42</f>
        <v>14641.000000000005</v>
      </c>
    </row>
    <row r="81" spans="2:63">
      <c r="B81" s="7" t="str">
        <f>OPEX!B43</f>
        <v>Data &amp; API Services</v>
      </c>
      <c r="D81" s="33">
        <f>OPEX!D43</f>
        <v>5000</v>
      </c>
      <c r="E81" s="33">
        <f>OPEX!E43</f>
        <v>5000</v>
      </c>
      <c r="F81" s="33">
        <f>OPEX!F43</f>
        <v>5000</v>
      </c>
      <c r="G81" s="33">
        <f>OPEX!G43</f>
        <v>5000</v>
      </c>
      <c r="H81" s="33">
        <f>OPEX!H43</f>
        <v>5000</v>
      </c>
      <c r="I81" s="33">
        <f>OPEX!I43</f>
        <v>5000</v>
      </c>
      <c r="J81" s="33">
        <f>OPEX!J43</f>
        <v>5000</v>
      </c>
      <c r="K81" s="33">
        <f>OPEX!K43</f>
        <v>5000</v>
      </c>
      <c r="L81" s="33">
        <f>OPEX!L43</f>
        <v>5000</v>
      </c>
      <c r="M81" s="33">
        <f>OPEX!M43</f>
        <v>5000</v>
      </c>
      <c r="N81" s="33">
        <f>OPEX!N43</f>
        <v>5000</v>
      </c>
      <c r="O81" s="33">
        <f>OPEX!O43</f>
        <v>5000</v>
      </c>
      <c r="P81" s="33">
        <f>OPEX!P43</f>
        <v>5500</v>
      </c>
      <c r="Q81" s="33">
        <f>OPEX!Q43</f>
        <v>5500</v>
      </c>
      <c r="R81" s="33">
        <f>OPEX!R43</f>
        <v>5500</v>
      </c>
      <c r="S81" s="33">
        <f>OPEX!S43</f>
        <v>5500</v>
      </c>
      <c r="T81" s="33">
        <f>OPEX!T43</f>
        <v>5500</v>
      </c>
      <c r="U81" s="33">
        <f>OPEX!U43</f>
        <v>5500</v>
      </c>
      <c r="V81" s="33">
        <f>OPEX!V43</f>
        <v>5500</v>
      </c>
      <c r="W81" s="33">
        <f>OPEX!W43</f>
        <v>5500</v>
      </c>
      <c r="X81" s="33">
        <f>OPEX!X43</f>
        <v>5500</v>
      </c>
      <c r="Y81" s="33">
        <f>OPEX!Y43</f>
        <v>5500</v>
      </c>
      <c r="Z81" s="33">
        <f>OPEX!Z43</f>
        <v>5500</v>
      </c>
      <c r="AA81" s="33">
        <f>OPEX!AA43</f>
        <v>5500</v>
      </c>
      <c r="AB81" s="33">
        <f>OPEX!AB43</f>
        <v>6050.0000000000009</v>
      </c>
      <c r="AC81" s="33">
        <f>OPEX!AC43</f>
        <v>6050.0000000000009</v>
      </c>
      <c r="AD81" s="33">
        <f>OPEX!AD43</f>
        <v>6050.0000000000009</v>
      </c>
      <c r="AE81" s="33">
        <f>OPEX!AE43</f>
        <v>6050.0000000000009</v>
      </c>
      <c r="AF81" s="33">
        <f>OPEX!AF43</f>
        <v>6050.0000000000009</v>
      </c>
      <c r="AG81" s="33">
        <f>OPEX!AG43</f>
        <v>6050.0000000000009</v>
      </c>
      <c r="AH81" s="33">
        <f>OPEX!AH43</f>
        <v>6050.0000000000009</v>
      </c>
      <c r="AI81" s="33">
        <f>OPEX!AI43</f>
        <v>6050.0000000000009</v>
      </c>
      <c r="AJ81" s="33">
        <f>OPEX!AJ43</f>
        <v>6050.0000000000009</v>
      </c>
      <c r="AK81" s="33">
        <f>OPEX!AK43</f>
        <v>6050.0000000000009</v>
      </c>
      <c r="AL81" s="33">
        <f>OPEX!AL43</f>
        <v>6050.0000000000009</v>
      </c>
      <c r="AM81" s="33">
        <f>OPEX!AM43</f>
        <v>6050.0000000000009</v>
      </c>
      <c r="AN81" s="33">
        <f>OPEX!AN43</f>
        <v>6655.0000000000018</v>
      </c>
      <c r="AO81" s="33">
        <f>OPEX!AO43</f>
        <v>6655.0000000000018</v>
      </c>
      <c r="AP81" s="33">
        <f>OPEX!AP43</f>
        <v>6655.0000000000018</v>
      </c>
      <c r="AQ81" s="33">
        <f>OPEX!AQ43</f>
        <v>6655.0000000000018</v>
      </c>
      <c r="AR81" s="33">
        <f>OPEX!AR43</f>
        <v>6655.0000000000018</v>
      </c>
      <c r="AS81" s="33">
        <f>OPEX!AS43</f>
        <v>6655.0000000000018</v>
      </c>
      <c r="AT81" s="33">
        <f>OPEX!AT43</f>
        <v>6655.0000000000018</v>
      </c>
      <c r="AU81" s="33">
        <f>OPEX!AU43</f>
        <v>6655.0000000000018</v>
      </c>
      <c r="AV81" s="33">
        <f>OPEX!AV43</f>
        <v>6655.0000000000018</v>
      </c>
      <c r="AW81" s="33">
        <f>OPEX!AW43</f>
        <v>6655.0000000000018</v>
      </c>
      <c r="AX81" s="33">
        <f>OPEX!AX43</f>
        <v>6655.0000000000018</v>
      </c>
      <c r="AY81" s="33">
        <f>OPEX!AY43</f>
        <v>6655.0000000000018</v>
      </c>
      <c r="AZ81" s="33">
        <f>OPEX!AZ43</f>
        <v>7320.5000000000027</v>
      </c>
      <c r="BA81" s="33">
        <f>OPEX!BA43</f>
        <v>7320.5000000000027</v>
      </c>
      <c r="BB81" s="33">
        <f>OPEX!BB43</f>
        <v>7320.5000000000027</v>
      </c>
      <c r="BC81" s="33">
        <f>OPEX!BC43</f>
        <v>7320.5000000000027</v>
      </c>
      <c r="BD81" s="33">
        <f>OPEX!BD43</f>
        <v>7320.5000000000027</v>
      </c>
      <c r="BE81" s="33">
        <f>OPEX!BE43</f>
        <v>7320.5000000000027</v>
      </c>
      <c r="BF81" s="33">
        <f>OPEX!BF43</f>
        <v>7320.5000000000027</v>
      </c>
      <c r="BG81" s="33">
        <f>OPEX!BG43</f>
        <v>7320.5000000000027</v>
      </c>
      <c r="BH81" s="33">
        <f>OPEX!BH43</f>
        <v>7320.5000000000027</v>
      </c>
      <c r="BI81" s="33">
        <f>OPEX!BI43</f>
        <v>7320.5000000000027</v>
      </c>
      <c r="BJ81" s="33">
        <f>OPEX!BJ43</f>
        <v>7320.5000000000027</v>
      </c>
      <c r="BK81" s="33">
        <f>OPEX!BK43</f>
        <v>7320.5000000000027</v>
      </c>
    </row>
    <row r="82" spans="2:63">
      <c r="B82" s="7" t="str">
        <f>OPEX!B44</f>
        <v>Software Subscriptions</v>
      </c>
      <c r="D82" s="33">
        <f>OPEX!D44</f>
        <v>7000</v>
      </c>
      <c r="E82" s="33">
        <f>OPEX!E44</f>
        <v>7000</v>
      </c>
      <c r="F82" s="33">
        <f>OPEX!F44</f>
        <v>7000</v>
      </c>
      <c r="G82" s="33">
        <f>OPEX!G44</f>
        <v>7000</v>
      </c>
      <c r="H82" s="33">
        <f>OPEX!H44</f>
        <v>7000</v>
      </c>
      <c r="I82" s="33">
        <f>OPEX!I44</f>
        <v>7000</v>
      </c>
      <c r="J82" s="33">
        <f>OPEX!J44</f>
        <v>7000</v>
      </c>
      <c r="K82" s="33">
        <f>OPEX!K44</f>
        <v>7000</v>
      </c>
      <c r="L82" s="33">
        <f>OPEX!L44</f>
        <v>7000</v>
      </c>
      <c r="M82" s="33">
        <f>OPEX!M44</f>
        <v>7000</v>
      </c>
      <c r="N82" s="33">
        <f>OPEX!N44</f>
        <v>7000</v>
      </c>
      <c r="O82" s="33">
        <f>OPEX!O44</f>
        <v>7000</v>
      </c>
      <c r="P82" s="33">
        <f>OPEX!P44</f>
        <v>7700.0000000000009</v>
      </c>
      <c r="Q82" s="33">
        <f>OPEX!Q44</f>
        <v>7700.0000000000009</v>
      </c>
      <c r="R82" s="33">
        <f>OPEX!R44</f>
        <v>7700.0000000000009</v>
      </c>
      <c r="S82" s="33">
        <f>OPEX!S44</f>
        <v>7700.0000000000009</v>
      </c>
      <c r="T82" s="33">
        <f>OPEX!T44</f>
        <v>7700.0000000000009</v>
      </c>
      <c r="U82" s="33">
        <f>OPEX!U44</f>
        <v>7700.0000000000009</v>
      </c>
      <c r="V82" s="33">
        <f>OPEX!V44</f>
        <v>7700.0000000000009</v>
      </c>
      <c r="W82" s="33">
        <f>OPEX!W44</f>
        <v>7700.0000000000009</v>
      </c>
      <c r="X82" s="33">
        <f>OPEX!X44</f>
        <v>7700.0000000000009</v>
      </c>
      <c r="Y82" s="33">
        <f>OPEX!Y44</f>
        <v>7700.0000000000009</v>
      </c>
      <c r="Z82" s="33">
        <f>OPEX!Z44</f>
        <v>7700.0000000000009</v>
      </c>
      <c r="AA82" s="33">
        <f>OPEX!AA44</f>
        <v>7700.0000000000009</v>
      </c>
      <c r="AB82" s="33">
        <f>OPEX!AB44</f>
        <v>8470.0000000000018</v>
      </c>
      <c r="AC82" s="33">
        <f>OPEX!AC44</f>
        <v>8470.0000000000018</v>
      </c>
      <c r="AD82" s="33">
        <f>OPEX!AD44</f>
        <v>8470.0000000000018</v>
      </c>
      <c r="AE82" s="33">
        <f>OPEX!AE44</f>
        <v>8470.0000000000018</v>
      </c>
      <c r="AF82" s="33">
        <f>OPEX!AF44</f>
        <v>8470.0000000000018</v>
      </c>
      <c r="AG82" s="33">
        <f>OPEX!AG44</f>
        <v>8470.0000000000018</v>
      </c>
      <c r="AH82" s="33">
        <f>OPEX!AH44</f>
        <v>8470.0000000000018</v>
      </c>
      <c r="AI82" s="33">
        <f>OPEX!AI44</f>
        <v>8470.0000000000018</v>
      </c>
      <c r="AJ82" s="33">
        <f>OPEX!AJ44</f>
        <v>8470.0000000000018</v>
      </c>
      <c r="AK82" s="33">
        <f>OPEX!AK44</f>
        <v>8470.0000000000018</v>
      </c>
      <c r="AL82" s="33">
        <f>OPEX!AL44</f>
        <v>8470.0000000000018</v>
      </c>
      <c r="AM82" s="33">
        <f>OPEX!AM44</f>
        <v>8470.0000000000018</v>
      </c>
      <c r="AN82" s="33">
        <f>OPEX!AN44</f>
        <v>9317.0000000000036</v>
      </c>
      <c r="AO82" s="33">
        <f>OPEX!AO44</f>
        <v>9317.0000000000036</v>
      </c>
      <c r="AP82" s="33">
        <f>OPEX!AP44</f>
        <v>9317.0000000000036</v>
      </c>
      <c r="AQ82" s="33">
        <f>OPEX!AQ44</f>
        <v>9317.0000000000036</v>
      </c>
      <c r="AR82" s="33">
        <f>OPEX!AR44</f>
        <v>9317.0000000000036</v>
      </c>
      <c r="AS82" s="33">
        <f>OPEX!AS44</f>
        <v>9317.0000000000036</v>
      </c>
      <c r="AT82" s="33">
        <f>OPEX!AT44</f>
        <v>9317.0000000000036</v>
      </c>
      <c r="AU82" s="33">
        <f>OPEX!AU44</f>
        <v>9317.0000000000036</v>
      </c>
      <c r="AV82" s="33">
        <f>OPEX!AV44</f>
        <v>9317.0000000000036</v>
      </c>
      <c r="AW82" s="33">
        <f>OPEX!AW44</f>
        <v>9317.0000000000036</v>
      </c>
      <c r="AX82" s="33">
        <f>OPEX!AX44</f>
        <v>9317.0000000000036</v>
      </c>
      <c r="AY82" s="33">
        <f>OPEX!AY44</f>
        <v>9317.0000000000036</v>
      </c>
      <c r="AZ82" s="33">
        <f>OPEX!AZ44</f>
        <v>10248.700000000004</v>
      </c>
      <c r="BA82" s="33">
        <f>OPEX!BA44</f>
        <v>10248.700000000004</v>
      </c>
      <c r="BB82" s="33">
        <f>OPEX!BB44</f>
        <v>10248.700000000004</v>
      </c>
      <c r="BC82" s="33">
        <f>OPEX!BC44</f>
        <v>10248.700000000004</v>
      </c>
      <c r="BD82" s="33">
        <f>OPEX!BD44</f>
        <v>10248.700000000004</v>
      </c>
      <c r="BE82" s="33">
        <f>OPEX!BE44</f>
        <v>10248.700000000004</v>
      </c>
      <c r="BF82" s="33">
        <f>OPEX!BF44</f>
        <v>10248.700000000004</v>
      </c>
      <c r="BG82" s="33">
        <f>OPEX!BG44</f>
        <v>10248.700000000004</v>
      </c>
      <c r="BH82" s="33">
        <f>OPEX!BH44</f>
        <v>10248.700000000004</v>
      </c>
      <c r="BI82" s="33">
        <f>OPEX!BI44</f>
        <v>10248.700000000004</v>
      </c>
      <c r="BJ82" s="33">
        <f>OPEX!BJ44</f>
        <v>10248.700000000004</v>
      </c>
      <c r="BK82" s="33">
        <f>OPEX!BK44</f>
        <v>10248.700000000004</v>
      </c>
    </row>
    <row r="83" spans="2:63">
      <c r="B83" s="7" t="str">
        <f>OPEX!B45</f>
        <v>Hardware / Equipment</v>
      </c>
      <c r="D83" s="33">
        <f>OPEX!D45</f>
        <v>3000</v>
      </c>
      <c r="E83" s="33">
        <f>OPEX!E45</f>
        <v>3000</v>
      </c>
      <c r="F83" s="33">
        <f>OPEX!F45</f>
        <v>3000</v>
      </c>
      <c r="G83" s="33">
        <f>OPEX!G45</f>
        <v>3000</v>
      </c>
      <c r="H83" s="33">
        <f>OPEX!H45</f>
        <v>3000</v>
      </c>
      <c r="I83" s="33">
        <f>OPEX!I45</f>
        <v>3000</v>
      </c>
      <c r="J83" s="33">
        <f>OPEX!J45</f>
        <v>3000</v>
      </c>
      <c r="K83" s="33">
        <f>OPEX!K45</f>
        <v>3000</v>
      </c>
      <c r="L83" s="33">
        <f>OPEX!L45</f>
        <v>3000</v>
      </c>
      <c r="M83" s="33">
        <f>OPEX!M45</f>
        <v>3000</v>
      </c>
      <c r="N83" s="33">
        <f>OPEX!N45</f>
        <v>3000</v>
      </c>
      <c r="O83" s="33">
        <f>OPEX!O45</f>
        <v>3000</v>
      </c>
      <c r="P83" s="33">
        <f>OPEX!P45</f>
        <v>3300.0000000000005</v>
      </c>
      <c r="Q83" s="33">
        <f>OPEX!Q45</f>
        <v>3300.0000000000005</v>
      </c>
      <c r="R83" s="33">
        <f>OPEX!R45</f>
        <v>3300.0000000000005</v>
      </c>
      <c r="S83" s="33">
        <f>OPEX!S45</f>
        <v>3300.0000000000005</v>
      </c>
      <c r="T83" s="33">
        <f>OPEX!T45</f>
        <v>3300.0000000000005</v>
      </c>
      <c r="U83" s="33">
        <f>OPEX!U45</f>
        <v>3300.0000000000005</v>
      </c>
      <c r="V83" s="33">
        <f>OPEX!V45</f>
        <v>3300.0000000000005</v>
      </c>
      <c r="W83" s="33">
        <f>OPEX!W45</f>
        <v>3300.0000000000005</v>
      </c>
      <c r="X83" s="33">
        <f>OPEX!X45</f>
        <v>3300.0000000000005</v>
      </c>
      <c r="Y83" s="33">
        <f>OPEX!Y45</f>
        <v>3300.0000000000005</v>
      </c>
      <c r="Z83" s="33">
        <f>OPEX!Z45</f>
        <v>3300.0000000000005</v>
      </c>
      <c r="AA83" s="33">
        <f>OPEX!AA45</f>
        <v>3300.0000000000005</v>
      </c>
      <c r="AB83" s="33">
        <f>OPEX!AB45</f>
        <v>3630.0000000000009</v>
      </c>
      <c r="AC83" s="33">
        <f>OPEX!AC45</f>
        <v>3630.0000000000009</v>
      </c>
      <c r="AD83" s="33">
        <f>OPEX!AD45</f>
        <v>3630.0000000000009</v>
      </c>
      <c r="AE83" s="33">
        <f>OPEX!AE45</f>
        <v>3630.0000000000009</v>
      </c>
      <c r="AF83" s="33">
        <f>OPEX!AF45</f>
        <v>3630.0000000000009</v>
      </c>
      <c r="AG83" s="33">
        <f>OPEX!AG45</f>
        <v>3630.0000000000009</v>
      </c>
      <c r="AH83" s="33">
        <f>OPEX!AH45</f>
        <v>3630.0000000000009</v>
      </c>
      <c r="AI83" s="33">
        <f>OPEX!AI45</f>
        <v>3630.0000000000009</v>
      </c>
      <c r="AJ83" s="33">
        <f>OPEX!AJ45</f>
        <v>3630.0000000000009</v>
      </c>
      <c r="AK83" s="33">
        <f>OPEX!AK45</f>
        <v>3630.0000000000009</v>
      </c>
      <c r="AL83" s="33">
        <f>OPEX!AL45</f>
        <v>3630.0000000000009</v>
      </c>
      <c r="AM83" s="33">
        <f>OPEX!AM45</f>
        <v>3630.0000000000009</v>
      </c>
      <c r="AN83" s="33">
        <f>OPEX!AN45</f>
        <v>3993.0000000000014</v>
      </c>
      <c r="AO83" s="33">
        <f>OPEX!AO45</f>
        <v>3993.0000000000014</v>
      </c>
      <c r="AP83" s="33">
        <f>OPEX!AP45</f>
        <v>3993.0000000000014</v>
      </c>
      <c r="AQ83" s="33">
        <f>OPEX!AQ45</f>
        <v>3993.0000000000014</v>
      </c>
      <c r="AR83" s="33">
        <f>OPEX!AR45</f>
        <v>3993.0000000000014</v>
      </c>
      <c r="AS83" s="33">
        <f>OPEX!AS45</f>
        <v>3993.0000000000014</v>
      </c>
      <c r="AT83" s="33">
        <f>OPEX!AT45</f>
        <v>3993.0000000000014</v>
      </c>
      <c r="AU83" s="33">
        <f>OPEX!AU45</f>
        <v>3993.0000000000014</v>
      </c>
      <c r="AV83" s="33">
        <f>OPEX!AV45</f>
        <v>3993.0000000000014</v>
      </c>
      <c r="AW83" s="33">
        <f>OPEX!AW45</f>
        <v>3993.0000000000014</v>
      </c>
      <c r="AX83" s="33">
        <f>OPEX!AX45</f>
        <v>3993.0000000000014</v>
      </c>
      <c r="AY83" s="33">
        <f>OPEX!AY45</f>
        <v>3993.0000000000014</v>
      </c>
      <c r="AZ83" s="33">
        <f>OPEX!AZ45</f>
        <v>4392.300000000002</v>
      </c>
      <c r="BA83" s="33">
        <f>OPEX!BA45</f>
        <v>4392.300000000002</v>
      </c>
      <c r="BB83" s="33">
        <f>OPEX!BB45</f>
        <v>4392.300000000002</v>
      </c>
      <c r="BC83" s="33">
        <f>OPEX!BC45</f>
        <v>4392.300000000002</v>
      </c>
      <c r="BD83" s="33">
        <f>OPEX!BD45</f>
        <v>4392.300000000002</v>
      </c>
      <c r="BE83" s="33">
        <f>OPEX!BE45</f>
        <v>4392.300000000002</v>
      </c>
      <c r="BF83" s="33">
        <f>OPEX!BF45</f>
        <v>4392.300000000002</v>
      </c>
      <c r="BG83" s="33">
        <f>OPEX!BG45</f>
        <v>4392.300000000002</v>
      </c>
      <c r="BH83" s="33">
        <f>OPEX!BH45</f>
        <v>4392.300000000002</v>
      </c>
      <c r="BI83" s="33">
        <f>OPEX!BI45</f>
        <v>4392.300000000002</v>
      </c>
      <c r="BJ83" s="33">
        <f>OPEX!BJ45</f>
        <v>4392.300000000002</v>
      </c>
      <c r="BK83" s="33">
        <f>OPEX!BK45</f>
        <v>4392.300000000002</v>
      </c>
    </row>
    <row r="84" spans="2:63">
      <c r="B84" s="7" t="str">
        <f>OPEX!B46</f>
        <v>Paid Digital Ads</v>
      </c>
      <c r="D84" s="33">
        <f>OPEX!D46</f>
        <v>20000</v>
      </c>
      <c r="E84" s="33">
        <f>OPEX!E46</f>
        <v>20000</v>
      </c>
      <c r="F84" s="33">
        <f>OPEX!F46</f>
        <v>20000</v>
      </c>
      <c r="G84" s="33">
        <f>OPEX!G46</f>
        <v>20000</v>
      </c>
      <c r="H84" s="33">
        <f>OPEX!H46</f>
        <v>20000</v>
      </c>
      <c r="I84" s="33">
        <f>OPEX!I46</f>
        <v>20000</v>
      </c>
      <c r="J84" s="33">
        <f>OPEX!J46</f>
        <v>20000</v>
      </c>
      <c r="K84" s="33">
        <f>OPEX!K46</f>
        <v>20000</v>
      </c>
      <c r="L84" s="33">
        <f>OPEX!L46</f>
        <v>20000</v>
      </c>
      <c r="M84" s="33">
        <f>OPEX!M46</f>
        <v>20000</v>
      </c>
      <c r="N84" s="33">
        <f>OPEX!N46</f>
        <v>20000</v>
      </c>
      <c r="O84" s="33">
        <f>OPEX!O46</f>
        <v>20000</v>
      </c>
      <c r="P84" s="33">
        <f>OPEX!P46</f>
        <v>22000</v>
      </c>
      <c r="Q84" s="33">
        <f>OPEX!Q46</f>
        <v>22000</v>
      </c>
      <c r="R84" s="33">
        <f>OPEX!R46</f>
        <v>22000</v>
      </c>
      <c r="S84" s="33">
        <f>OPEX!S46</f>
        <v>22000</v>
      </c>
      <c r="T84" s="33">
        <f>OPEX!T46</f>
        <v>22000</v>
      </c>
      <c r="U84" s="33">
        <f>OPEX!U46</f>
        <v>22000</v>
      </c>
      <c r="V84" s="33">
        <f>OPEX!V46</f>
        <v>22000</v>
      </c>
      <c r="W84" s="33">
        <f>OPEX!W46</f>
        <v>22000</v>
      </c>
      <c r="X84" s="33">
        <f>OPEX!X46</f>
        <v>22000</v>
      </c>
      <c r="Y84" s="33">
        <f>OPEX!Y46</f>
        <v>22000</v>
      </c>
      <c r="Z84" s="33">
        <f>OPEX!Z46</f>
        <v>22000</v>
      </c>
      <c r="AA84" s="33">
        <f>OPEX!AA46</f>
        <v>22000</v>
      </c>
      <c r="AB84" s="33">
        <f>OPEX!AB46</f>
        <v>24200.000000000004</v>
      </c>
      <c r="AC84" s="33">
        <f>OPEX!AC46</f>
        <v>24200.000000000004</v>
      </c>
      <c r="AD84" s="33">
        <f>OPEX!AD46</f>
        <v>24200.000000000004</v>
      </c>
      <c r="AE84" s="33">
        <f>OPEX!AE46</f>
        <v>24200.000000000004</v>
      </c>
      <c r="AF84" s="33">
        <f>OPEX!AF46</f>
        <v>24200.000000000004</v>
      </c>
      <c r="AG84" s="33">
        <f>OPEX!AG46</f>
        <v>24200.000000000004</v>
      </c>
      <c r="AH84" s="33">
        <f>OPEX!AH46</f>
        <v>24200.000000000004</v>
      </c>
      <c r="AI84" s="33">
        <f>OPEX!AI46</f>
        <v>24200.000000000004</v>
      </c>
      <c r="AJ84" s="33">
        <f>OPEX!AJ46</f>
        <v>24200.000000000004</v>
      </c>
      <c r="AK84" s="33">
        <f>OPEX!AK46</f>
        <v>24200.000000000004</v>
      </c>
      <c r="AL84" s="33">
        <f>OPEX!AL46</f>
        <v>24200.000000000004</v>
      </c>
      <c r="AM84" s="33">
        <f>OPEX!AM46</f>
        <v>24200.000000000004</v>
      </c>
      <c r="AN84" s="33">
        <f>OPEX!AN46</f>
        <v>26620.000000000007</v>
      </c>
      <c r="AO84" s="33">
        <f>OPEX!AO46</f>
        <v>26620.000000000007</v>
      </c>
      <c r="AP84" s="33">
        <f>OPEX!AP46</f>
        <v>26620.000000000007</v>
      </c>
      <c r="AQ84" s="33">
        <f>OPEX!AQ46</f>
        <v>26620.000000000007</v>
      </c>
      <c r="AR84" s="33">
        <f>OPEX!AR46</f>
        <v>26620.000000000007</v>
      </c>
      <c r="AS84" s="33">
        <f>OPEX!AS46</f>
        <v>26620.000000000007</v>
      </c>
      <c r="AT84" s="33">
        <f>OPEX!AT46</f>
        <v>26620.000000000007</v>
      </c>
      <c r="AU84" s="33">
        <f>OPEX!AU46</f>
        <v>26620.000000000007</v>
      </c>
      <c r="AV84" s="33">
        <f>OPEX!AV46</f>
        <v>26620.000000000007</v>
      </c>
      <c r="AW84" s="33">
        <f>OPEX!AW46</f>
        <v>26620.000000000007</v>
      </c>
      <c r="AX84" s="33">
        <f>OPEX!AX46</f>
        <v>26620.000000000007</v>
      </c>
      <c r="AY84" s="33">
        <f>OPEX!AY46</f>
        <v>26620.000000000007</v>
      </c>
      <c r="AZ84" s="33">
        <f>OPEX!AZ46</f>
        <v>29282.000000000011</v>
      </c>
      <c r="BA84" s="33">
        <f>OPEX!BA46</f>
        <v>29282.000000000011</v>
      </c>
      <c r="BB84" s="33">
        <f>OPEX!BB46</f>
        <v>29282.000000000011</v>
      </c>
      <c r="BC84" s="33">
        <f>OPEX!BC46</f>
        <v>29282.000000000011</v>
      </c>
      <c r="BD84" s="33">
        <f>OPEX!BD46</f>
        <v>29282.000000000011</v>
      </c>
      <c r="BE84" s="33">
        <f>OPEX!BE46</f>
        <v>29282.000000000011</v>
      </c>
      <c r="BF84" s="33">
        <f>OPEX!BF46</f>
        <v>29282.000000000011</v>
      </c>
      <c r="BG84" s="33">
        <f>OPEX!BG46</f>
        <v>29282.000000000011</v>
      </c>
      <c r="BH84" s="33">
        <f>OPEX!BH46</f>
        <v>29282.000000000011</v>
      </c>
      <c r="BI84" s="33">
        <f>OPEX!BI46</f>
        <v>29282.000000000011</v>
      </c>
      <c r="BJ84" s="33">
        <f>OPEX!BJ46</f>
        <v>29282.000000000011</v>
      </c>
      <c r="BK84" s="33">
        <f>OPEX!BK46</f>
        <v>29282.000000000011</v>
      </c>
    </row>
    <row r="85" spans="2:63">
      <c r="B85" s="7" t="str">
        <f>OPEX!B47</f>
        <v>Community &amp; Influencer Marketing</v>
      </c>
      <c r="D85" s="33">
        <f>OPEX!D47</f>
        <v>10000</v>
      </c>
      <c r="E85" s="33">
        <f>OPEX!E47</f>
        <v>10000</v>
      </c>
      <c r="F85" s="33">
        <f>OPEX!F47</f>
        <v>10000</v>
      </c>
      <c r="G85" s="33">
        <f>OPEX!G47</f>
        <v>10000</v>
      </c>
      <c r="H85" s="33">
        <f>OPEX!H47</f>
        <v>10000</v>
      </c>
      <c r="I85" s="33">
        <f>OPEX!I47</f>
        <v>10000</v>
      </c>
      <c r="J85" s="33">
        <f>OPEX!J47</f>
        <v>10000</v>
      </c>
      <c r="K85" s="33">
        <f>OPEX!K47</f>
        <v>10000</v>
      </c>
      <c r="L85" s="33">
        <f>OPEX!L47</f>
        <v>10000</v>
      </c>
      <c r="M85" s="33">
        <f>OPEX!M47</f>
        <v>10000</v>
      </c>
      <c r="N85" s="33">
        <f>OPEX!N47</f>
        <v>10000</v>
      </c>
      <c r="O85" s="33">
        <f>OPEX!O47</f>
        <v>10000</v>
      </c>
      <c r="P85" s="33">
        <f>OPEX!P47</f>
        <v>11000</v>
      </c>
      <c r="Q85" s="33">
        <f>OPEX!Q47</f>
        <v>11000</v>
      </c>
      <c r="R85" s="33">
        <f>OPEX!R47</f>
        <v>11000</v>
      </c>
      <c r="S85" s="33">
        <f>OPEX!S47</f>
        <v>11000</v>
      </c>
      <c r="T85" s="33">
        <f>OPEX!T47</f>
        <v>11000</v>
      </c>
      <c r="U85" s="33">
        <f>OPEX!U47</f>
        <v>11000</v>
      </c>
      <c r="V85" s="33">
        <f>OPEX!V47</f>
        <v>11000</v>
      </c>
      <c r="W85" s="33">
        <f>OPEX!W47</f>
        <v>11000</v>
      </c>
      <c r="X85" s="33">
        <f>OPEX!X47</f>
        <v>11000</v>
      </c>
      <c r="Y85" s="33">
        <f>OPEX!Y47</f>
        <v>11000</v>
      </c>
      <c r="Z85" s="33">
        <f>OPEX!Z47</f>
        <v>11000</v>
      </c>
      <c r="AA85" s="33">
        <f>OPEX!AA47</f>
        <v>11000</v>
      </c>
      <c r="AB85" s="33">
        <f>OPEX!AB47</f>
        <v>12100.000000000002</v>
      </c>
      <c r="AC85" s="33">
        <f>OPEX!AC47</f>
        <v>12100.000000000002</v>
      </c>
      <c r="AD85" s="33">
        <f>OPEX!AD47</f>
        <v>12100.000000000002</v>
      </c>
      <c r="AE85" s="33">
        <f>OPEX!AE47</f>
        <v>12100.000000000002</v>
      </c>
      <c r="AF85" s="33">
        <f>OPEX!AF47</f>
        <v>12100.000000000002</v>
      </c>
      <c r="AG85" s="33">
        <f>OPEX!AG47</f>
        <v>12100.000000000002</v>
      </c>
      <c r="AH85" s="33">
        <f>OPEX!AH47</f>
        <v>12100.000000000002</v>
      </c>
      <c r="AI85" s="33">
        <f>OPEX!AI47</f>
        <v>12100.000000000002</v>
      </c>
      <c r="AJ85" s="33">
        <f>OPEX!AJ47</f>
        <v>12100.000000000002</v>
      </c>
      <c r="AK85" s="33">
        <f>OPEX!AK47</f>
        <v>12100.000000000002</v>
      </c>
      <c r="AL85" s="33">
        <f>OPEX!AL47</f>
        <v>12100.000000000002</v>
      </c>
      <c r="AM85" s="33">
        <f>OPEX!AM47</f>
        <v>12100.000000000002</v>
      </c>
      <c r="AN85" s="33">
        <f>OPEX!AN47</f>
        <v>13310.000000000004</v>
      </c>
      <c r="AO85" s="33">
        <f>OPEX!AO47</f>
        <v>13310.000000000004</v>
      </c>
      <c r="AP85" s="33">
        <f>OPEX!AP47</f>
        <v>13310.000000000004</v>
      </c>
      <c r="AQ85" s="33">
        <f>OPEX!AQ47</f>
        <v>13310.000000000004</v>
      </c>
      <c r="AR85" s="33">
        <f>OPEX!AR47</f>
        <v>13310.000000000004</v>
      </c>
      <c r="AS85" s="33">
        <f>OPEX!AS47</f>
        <v>13310.000000000004</v>
      </c>
      <c r="AT85" s="33">
        <f>OPEX!AT47</f>
        <v>13310.000000000004</v>
      </c>
      <c r="AU85" s="33">
        <f>OPEX!AU47</f>
        <v>13310.000000000004</v>
      </c>
      <c r="AV85" s="33">
        <f>OPEX!AV47</f>
        <v>13310.000000000004</v>
      </c>
      <c r="AW85" s="33">
        <f>OPEX!AW47</f>
        <v>13310.000000000004</v>
      </c>
      <c r="AX85" s="33">
        <f>OPEX!AX47</f>
        <v>13310.000000000004</v>
      </c>
      <c r="AY85" s="33">
        <f>OPEX!AY47</f>
        <v>13310.000000000004</v>
      </c>
      <c r="AZ85" s="33">
        <f>OPEX!AZ47</f>
        <v>14641.000000000005</v>
      </c>
      <c r="BA85" s="33">
        <f>OPEX!BA47</f>
        <v>14641.000000000005</v>
      </c>
      <c r="BB85" s="33">
        <f>OPEX!BB47</f>
        <v>14641.000000000005</v>
      </c>
      <c r="BC85" s="33">
        <f>OPEX!BC47</f>
        <v>14641.000000000005</v>
      </c>
      <c r="BD85" s="33">
        <f>OPEX!BD47</f>
        <v>14641.000000000005</v>
      </c>
      <c r="BE85" s="33">
        <f>OPEX!BE47</f>
        <v>14641.000000000005</v>
      </c>
      <c r="BF85" s="33">
        <f>OPEX!BF47</f>
        <v>14641.000000000005</v>
      </c>
      <c r="BG85" s="33">
        <f>OPEX!BG47</f>
        <v>14641.000000000005</v>
      </c>
      <c r="BH85" s="33">
        <f>OPEX!BH47</f>
        <v>14641.000000000005</v>
      </c>
      <c r="BI85" s="33">
        <f>OPEX!BI47</f>
        <v>14641.000000000005</v>
      </c>
      <c r="BJ85" s="33">
        <f>OPEX!BJ47</f>
        <v>14641.000000000005</v>
      </c>
      <c r="BK85" s="33">
        <f>OPEX!BK47</f>
        <v>14641.000000000005</v>
      </c>
    </row>
    <row r="86" spans="2:63">
      <c r="B86" s="7" t="str">
        <f>OPEX!B48</f>
        <v>Content &amp; PR</v>
      </c>
      <c r="D86" s="33">
        <f>OPEX!D48</f>
        <v>5000</v>
      </c>
      <c r="E86" s="33">
        <f>OPEX!E48</f>
        <v>5000</v>
      </c>
      <c r="F86" s="33">
        <f>OPEX!F48</f>
        <v>5000</v>
      </c>
      <c r="G86" s="33">
        <f>OPEX!G48</f>
        <v>5000</v>
      </c>
      <c r="H86" s="33">
        <f>OPEX!H48</f>
        <v>5000</v>
      </c>
      <c r="I86" s="33">
        <f>OPEX!I48</f>
        <v>5000</v>
      </c>
      <c r="J86" s="33">
        <f>OPEX!J48</f>
        <v>5000</v>
      </c>
      <c r="K86" s="33">
        <f>OPEX!K48</f>
        <v>5000</v>
      </c>
      <c r="L86" s="33">
        <f>OPEX!L48</f>
        <v>5000</v>
      </c>
      <c r="M86" s="33">
        <f>OPEX!M48</f>
        <v>5000</v>
      </c>
      <c r="N86" s="33">
        <f>OPEX!N48</f>
        <v>5000</v>
      </c>
      <c r="O86" s="33">
        <f>OPEX!O48</f>
        <v>5000</v>
      </c>
      <c r="P86" s="33">
        <f>OPEX!P48</f>
        <v>5500</v>
      </c>
      <c r="Q86" s="33">
        <f>OPEX!Q48</f>
        <v>5500</v>
      </c>
      <c r="R86" s="33">
        <f>OPEX!R48</f>
        <v>5500</v>
      </c>
      <c r="S86" s="33">
        <f>OPEX!S48</f>
        <v>5500</v>
      </c>
      <c r="T86" s="33">
        <f>OPEX!T48</f>
        <v>5500</v>
      </c>
      <c r="U86" s="33">
        <f>OPEX!U48</f>
        <v>5500</v>
      </c>
      <c r="V86" s="33">
        <f>OPEX!V48</f>
        <v>5500</v>
      </c>
      <c r="W86" s="33">
        <f>OPEX!W48</f>
        <v>5500</v>
      </c>
      <c r="X86" s="33">
        <f>OPEX!X48</f>
        <v>5500</v>
      </c>
      <c r="Y86" s="33">
        <f>OPEX!Y48</f>
        <v>5500</v>
      </c>
      <c r="Z86" s="33">
        <f>OPEX!Z48</f>
        <v>5500</v>
      </c>
      <c r="AA86" s="33">
        <f>OPEX!AA48</f>
        <v>5500</v>
      </c>
      <c r="AB86" s="33">
        <f>OPEX!AB48</f>
        <v>6050.0000000000009</v>
      </c>
      <c r="AC86" s="33">
        <f>OPEX!AC48</f>
        <v>6050.0000000000009</v>
      </c>
      <c r="AD86" s="33">
        <f>OPEX!AD48</f>
        <v>6050.0000000000009</v>
      </c>
      <c r="AE86" s="33">
        <f>OPEX!AE48</f>
        <v>6050.0000000000009</v>
      </c>
      <c r="AF86" s="33">
        <f>OPEX!AF48</f>
        <v>6050.0000000000009</v>
      </c>
      <c r="AG86" s="33">
        <f>OPEX!AG48</f>
        <v>6050.0000000000009</v>
      </c>
      <c r="AH86" s="33">
        <f>OPEX!AH48</f>
        <v>6050.0000000000009</v>
      </c>
      <c r="AI86" s="33">
        <f>OPEX!AI48</f>
        <v>6050.0000000000009</v>
      </c>
      <c r="AJ86" s="33">
        <f>OPEX!AJ48</f>
        <v>6050.0000000000009</v>
      </c>
      <c r="AK86" s="33">
        <f>OPEX!AK48</f>
        <v>6050.0000000000009</v>
      </c>
      <c r="AL86" s="33">
        <f>OPEX!AL48</f>
        <v>6050.0000000000009</v>
      </c>
      <c r="AM86" s="33">
        <f>OPEX!AM48</f>
        <v>6050.0000000000009</v>
      </c>
      <c r="AN86" s="33">
        <f>OPEX!AN48</f>
        <v>6655.0000000000018</v>
      </c>
      <c r="AO86" s="33">
        <f>OPEX!AO48</f>
        <v>6655.0000000000018</v>
      </c>
      <c r="AP86" s="33">
        <f>OPEX!AP48</f>
        <v>6655.0000000000018</v>
      </c>
      <c r="AQ86" s="33">
        <f>OPEX!AQ48</f>
        <v>6655.0000000000018</v>
      </c>
      <c r="AR86" s="33">
        <f>OPEX!AR48</f>
        <v>6655.0000000000018</v>
      </c>
      <c r="AS86" s="33">
        <f>OPEX!AS48</f>
        <v>6655.0000000000018</v>
      </c>
      <c r="AT86" s="33">
        <f>OPEX!AT48</f>
        <v>6655.0000000000018</v>
      </c>
      <c r="AU86" s="33">
        <f>OPEX!AU48</f>
        <v>6655.0000000000018</v>
      </c>
      <c r="AV86" s="33">
        <f>OPEX!AV48</f>
        <v>6655.0000000000018</v>
      </c>
      <c r="AW86" s="33">
        <f>OPEX!AW48</f>
        <v>6655.0000000000018</v>
      </c>
      <c r="AX86" s="33">
        <f>OPEX!AX48</f>
        <v>6655.0000000000018</v>
      </c>
      <c r="AY86" s="33">
        <f>OPEX!AY48</f>
        <v>6655.0000000000018</v>
      </c>
      <c r="AZ86" s="33">
        <f>OPEX!AZ48</f>
        <v>7320.5000000000027</v>
      </c>
      <c r="BA86" s="33">
        <f>OPEX!BA48</f>
        <v>7320.5000000000027</v>
      </c>
      <c r="BB86" s="33">
        <f>OPEX!BB48</f>
        <v>7320.5000000000027</v>
      </c>
      <c r="BC86" s="33">
        <f>OPEX!BC48</f>
        <v>7320.5000000000027</v>
      </c>
      <c r="BD86" s="33">
        <f>OPEX!BD48</f>
        <v>7320.5000000000027</v>
      </c>
      <c r="BE86" s="33">
        <f>OPEX!BE48</f>
        <v>7320.5000000000027</v>
      </c>
      <c r="BF86" s="33">
        <f>OPEX!BF48</f>
        <v>7320.5000000000027</v>
      </c>
      <c r="BG86" s="33">
        <f>OPEX!BG48</f>
        <v>7320.5000000000027</v>
      </c>
      <c r="BH86" s="33">
        <f>OPEX!BH48</f>
        <v>7320.5000000000027</v>
      </c>
      <c r="BI86" s="33">
        <f>OPEX!BI48</f>
        <v>7320.5000000000027</v>
      </c>
      <c r="BJ86" s="33">
        <f>OPEX!BJ48</f>
        <v>7320.5000000000027</v>
      </c>
      <c r="BK86" s="33">
        <f>OPEX!BK48</f>
        <v>7320.5000000000027</v>
      </c>
    </row>
    <row r="87" spans="2:63">
      <c r="B87" s="7" t="str">
        <f>OPEX!B49</f>
        <v>Partnerships / Conferences</v>
      </c>
      <c r="D87" s="33">
        <f>OPEX!D49</f>
        <v>5000</v>
      </c>
      <c r="E87" s="33">
        <f>OPEX!E49</f>
        <v>5000</v>
      </c>
      <c r="F87" s="33">
        <f>OPEX!F49</f>
        <v>5000</v>
      </c>
      <c r="G87" s="33">
        <f>OPEX!G49</f>
        <v>5000</v>
      </c>
      <c r="H87" s="33">
        <f>OPEX!H49</f>
        <v>5000</v>
      </c>
      <c r="I87" s="33">
        <f>OPEX!I49</f>
        <v>5000</v>
      </c>
      <c r="J87" s="33">
        <f>OPEX!J49</f>
        <v>5000</v>
      </c>
      <c r="K87" s="33">
        <f>OPEX!K49</f>
        <v>5000</v>
      </c>
      <c r="L87" s="33">
        <f>OPEX!L49</f>
        <v>5000</v>
      </c>
      <c r="M87" s="33">
        <f>OPEX!M49</f>
        <v>5000</v>
      </c>
      <c r="N87" s="33">
        <f>OPEX!N49</f>
        <v>5000</v>
      </c>
      <c r="O87" s="33">
        <f>OPEX!O49</f>
        <v>5000</v>
      </c>
      <c r="P87" s="33">
        <f>OPEX!P49</f>
        <v>5500</v>
      </c>
      <c r="Q87" s="33">
        <f>OPEX!Q49</f>
        <v>5500</v>
      </c>
      <c r="R87" s="33">
        <f>OPEX!R49</f>
        <v>5500</v>
      </c>
      <c r="S87" s="33">
        <f>OPEX!S49</f>
        <v>5500</v>
      </c>
      <c r="T87" s="33">
        <f>OPEX!T49</f>
        <v>5500</v>
      </c>
      <c r="U87" s="33">
        <f>OPEX!U49</f>
        <v>5500</v>
      </c>
      <c r="V87" s="33">
        <f>OPEX!V49</f>
        <v>5500</v>
      </c>
      <c r="W87" s="33">
        <f>OPEX!W49</f>
        <v>5500</v>
      </c>
      <c r="X87" s="33">
        <f>OPEX!X49</f>
        <v>5500</v>
      </c>
      <c r="Y87" s="33">
        <f>OPEX!Y49</f>
        <v>5500</v>
      </c>
      <c r="Z87" s="33">
        <f>OPEX!Z49</f>
        <v>5500</v>
      </c>
      <c r="AA87" s="33">
        <f>OPEX!AA49</f>
        <v>5500</v>
      </c>
      <c r="AB87" s="33">
        <f>OPEX!AB49</f>
        <v>6050.0000000000009</v>
      </c>
      <c r="AC87" s="33">
        <f>OPEX!AC49</f>
        <v>6050.0000000000009</v>
      </c>
      <c r="AD87" s="33">
        <f>OPEX!AD49</f>
        <v>6050.0000000000009</v>
      </c>
      <c r="AE87" s="33">
        <f>OPEX!AE49</f>
        <v>6050.0000000000009</v>
      </c>
      <c r="AF87" s="33">
        <f>OPEX!AF49</f>
        <v>6050.0000000000009</v>
      </c>
      <c r="AG87" s="33">
        <f>OPEX!AG49</f>
        <v>6050.0000000000009</v>
      </c>
      <c r="AH87" s="33">
        <f>OPEX!AH49</f>
        <v>6050.0000000000009</v>
      </c>
      <c r="AI87" s="33">
        <f>OPEX!AI49</f>
        <v>6050.0000000000009</v>
      </c>
      <c r="AJ87" s="33">
        <f>OPEX!AJ49</f>
        <v>6050.0000000000009</v>
      </c>
      <c r="AK87" s="33">
        <f>OPEX!AK49</f>
        <v>6050.0000000000009</v>
      </c>
      <c r="AL87" s="33">
        <f>OPEX!AL49</f>
        <v>6050.0000000000009</v>
      </c>
      <c r="AM87" s="33">
        <f>OPEX!AM49</f>
        <v>6050.0000000000009</v>
      </c>
      <c r="AN87" s="33">
        <f>OPEX!AN49</f>
        <v>6655.0000000000018</v>
      </c>
      <c r="AO87" s="33">
        <f>OPEX!AO49</f>
        <v>6655.0000000000018</v>
      </c>
      <c r="AP87" s="33">
        <f>OPEX!AP49</f>
        <v>6655.0000000000018</v>
      </c>
      <c r="AQ87" s="33">
        <f>OPEX!AQ49</f>
        <v>6655.0000000000018</v>
      </c>
      <c r="AR87" s="33">
        <f>OPEX!AR49</f>
        <v>6655.0000000000018</v>
      </c>
      <c r="AS87" s="33">
        <f>OPEX!AS49</f>
        <v>6655.0000000000018</v>
      </c>
      <c r="AT87" s="33">
        <f>OPEX!AT49</f>
        <v>6655.0000000000018</v>
      </c>
      <c r="AU87" s="33">
        <f>OPEX!AU49</f>
        <v>6655.0000000000018</v>
      </c>
      <c r="AV87" s="33">
        <f>OPEX!AV49</f>
        <v>6655.0000000000018</v>
      </c>
      <c r="AW87" s="33">
        <f>OPEX!AW49</f>
        <v>6655.0000000000018</v>
      </c>
      <c r="AX87" s="33">
        <f>OPEX!AX49</f>
        <v>6655.0000000000018</v>
      </c>
      <c r="AY87" s="33">
        <f>OPEX!AY49</f>
        <v>6655.0000000000018</v>
      </c>
      <c r="AZ87" s="33">
        <f>OPEX!AZ49</f>
        <v>7320.5000000000027</v>
      </c>
      <c r="BA87" s="33">
        <f>OPEX!BA49</f>
        <v>7320.5000000000027</v>
      </c>
      <c r="BB87" s="33">
        <f>OPEX!BB49</f>
        <v>7320.5000000000027</v>
      </c>
      <c r="BC87" s="33">
        <f>OPEX!BC49</f>
        <v>7320.5000000000027</v>
      </c>
      <c r="BD87" s="33">
        <f>OPEX!BD49</f>
        <v>7320.5000000000027</v>
      </c>
      <c r="BE87" s="33">
        <f>OPEX!BE49</f>
        <v>7320.5000000000027</v>
      </c>
      <c r="BF87" s="33">
        <f>OPEX!BF49</f>
        <v>7320.5000000000027</v>
      </c>
      <c r="BG87" s="33">
        <f>OPEX!BG49</f>
        <v>7320.5000000000027</v>
      </c>
      <c r="BH87" s="33">
        <f>OPEX!BH49</f>
        <v>7320.5000000000027</v>
      </c>
      <c r="BI87" s="33">
        <f>OPEX!BI49</f>
        <v>7320.5000000000027</v>
      </c>
      <c r="BJ87" s="33">
        <f>OPEX!BJ49</f>
        <v>7320.5000000000027</v>
      </c>
      <c r="BK87" s="33">
        <f>OPEX!BK49</f>
        <v>7320.5000000000027</v>
      </c>
    </row>
    <row r="88" spans="2:63">
      <c r="B88" s="7" t="str">
        <f>OPEX!B50</f>
        <v>FCA &amp; Regulatory Fees</v>
      </c>
      <c r="D88" s="33">
        <f>OPEX!D50</f>
        <v>8000</v>
      </c>
      <c r="E88" s="33">
        <f>OPEX!E50</f>
        <v>8000</v>
      </c>
      <c r="F88" s="33">
        <f>OPEX!F50</f>
        <v>8000</v>
      </c>
      <c r="G88" s="33">
        <f>OPEX!G50</f>
        <v>8000</v>
      </c>
      <c r="H88" s="33">
        <f>OPEX!H50</f>
        <v>8000</v>
      </c>
      <c r="I88" s="33">
        <f>OPEX!I50</f>
        <v>8000</v>
      </c>
      <c r="J88" s="33">
        <f>OPEX!J50</f>
        <v>8000</v>
      </c>
      <c r="K88" s="33">
        <f>OPEX!K50</f>
        <v>8000</v>
      </c>
      <c r="L88" s="33">
        <f>OPEX!L50</f>
        <v>8000</v>
      </c>
      <c r="M88" s="33">
        <f>OPEX!M50</f>
        <v>8000</v>
      </c>
      <c r="N88" s="33">
        <f>OPEX!N50</f>
        <v>8000</v>
      </c>
      <c r="O88" s="33">
        <f>OPEX!O50</f>
        <v>8000</v>
      </c>
      <c r="P88" s="33">
        <f>OPEX!P50</f>
        <v>8800</v>
      </c>
      <c r="Q88" s="33">
        <f>OPEX!Q50</f>
        <v>8800</v>
      </c>
      <c r="R88" s="33">
        <f>OPEX!R50</f>
        <v>8800</v>
      </c>
      <c r="S88" s="33">
        <f>OPEX!S50</f>
        <v>8800</v>
      </c>
      <c r="T88" s="33">
        <f>OPEX!T50</f>
        <v>8800</v>
      </c>
      <c r="U88" s="33">
        <f>OPEX!U50</f>
        <v>8800</v>
      </c>
      <c r="V88" s="33">
        <f>OPEX!V50</f>
        <v>8800</v>
      </c>
      <c r="W88" s="33">
        <f>OPEX!W50</f>
        <v>8800</v>
      </c>
      <c r="X88" s="33">
        <f>OPEX!X50</f>
        <v>8800</v>
      </c>
      <c r="Y88" s="33">
        <f>OPEX!Y50</f>
        <v>8800</v>
      </c>
      <c r="Z88" s="33">
        <f>OPEX!Z50</f>
        <v>8800</v>
      </c>
      <c r="AA88" s="33">
        <f>OPEX!AA50</f>
        <v>8800</v>
      </c>
      <c r="AB88" s="33">
        <f>OPEX!AB50</f>
        <v>9680</v>
      </c>
      <c r="AC88" s="33">
        <f>OPEX!AC50</f>
        <v>9680</v>
      </c>
      <c r="AD88" s="33">
        <f>OPEX!AD50</f>
        <v>9680</v>
      </c>
      <c r="AE88" s="33">
        <f>OPEX!AE50</f>
        <v>9680</v>
      </c>
      <c r="AF88" s="33">
        <f>OPEX!AF50</f>
        <v>9680</v>
      </c>
      <c r="AG88" s="33">
        <f>OPEX!AG50</f>
        <v>9680</v>
      </c>
      <c r="AH88" s="33">
        <f>OPEX!AH50</f>
        <v>9680</v>
      </c>
      <c r="AI88" s="33">
        <f>OPEX!AI50</f>
        <v>9680</v>
      </c>
      <c r="AJ88" s="33">
        <f>OPEX!AJ50</f>
        <v>9680</v>
      </c>
      <c r="AK88" s="33">
        <f>OPEX!AK50</f>
        <v>9680</v>
      </c>
      <c r="AL88" s="33">
        <f>OPEX!AL50</f>
        <v>9680</v>
      </c>
      <c r="AM88" s="33">
        <f>OPEX!AM50</f>
        <v>9680</v>
      </c>
      <c r="AN88" s="33">
        <f>OPEX!AN50</f>
        <v>10648</v>
      </c>
      <c r="AO88" s="33">
        <f>OPEX!AO50</f>
        <v>10648</v>
      </c>
      <c r="AP88" s="33">
        <f>OPEX!AP50</f>
        <v>10648</v>
      </c>
      <c r="AQ88" s="33">
        <f>OPEX!AQ50</f>
        <v>10648</v>
      </c>
      <c r="AR88" s="33">
        <f>OPEX!AR50</f>
        <v>10648</v>
      </c>
      <c r="AS88" s="33">
        <f>OPEX!AS50</f>
        <v>10648</v>
      </c>
      <c r="AT88" s="33">
        <f>OPEX!AT50</f>
        <v>10648</v>
      </c>
      <c r="AU88" s="33">
        <f>OPEX!AU50</f>
        <v>10648</v>
      </c>
      <c r="AV88" s="33">
        <f>OPEX!AV50</f>
        <v>10648</v>
      </c>
      <c r="AW88" s="33">
        <f>OPEX!AW50</f>
        <v>10648</v>
      </c>
      <c r="AX88" s="33">
        <f>OPEX!AX50</f>
        <v>10648</v>
      </c>
      <c r="AY88" s="33">
        <f>OPEX!AY50</f>
        <v>10648</v>
      </c>
      <c r="AZ88" s="33">
        <f>OPEX!AZ50</f>
        <v>11712.800000000001</v>
      </c>
      <c r="BA88" s="33">
        <f>OPEX!BA50</f>
        <v>11712.800000000001</v>
      </c>
      <c r="BB88" s="33">
        <f>OPEX!BB50</f>
        <v>11712.800000000001</v>
      </c>
      <c r="BC88" s="33">
        <f>OPEX!BC50</f>
        <v>11712.800000000001</v>
      </c>
      <c r="BD88" s="33">
        <f>OPEX!BD50</f>
        <v>11712.800000000001</v>
      </c>
      <c r="BE88" s="33">
        <f>OPEX!BE50</f>
        <v>11712.800000000001</v>
      </c>
      <c r="BF88" s="33">
        <f>OPEX!BF50</f>
        <v>11712.800000000001</v>
      </c>
      <c r="BG88" s="33">
        <f>OPEX!BG50</f>
        <v>11712.800000000001</v>
      </c>
      <c r="BH88" s="33">
        <f>OPEX!BH50</f>
        <v>11712.800000000001</v>
      </c>
      <c r="BI88" s="33">
        <f>OPEX!BI50</f>
        <v>11712.800000000001</v>
      </c>
      <c r="BJ88" s="33">
        <f>OPEX!BJ50</f>
        <v>11712.800000000001</v>
      </c>
      <c r="BK88" s="33">
        <f>OPEX!BK50</f>
        <v>11712.800000000001</v>
      </c>
    </row>
    <row r="89" spans="2:63">
      <c r="B89" s="7" t="str">
        <f>OPEX!B51</f>
        <v>Legal Counsel (Retainer)</v>
      </c>
      <c r="D89" s="33">
        <f>OPEX!D51</f>
        <v>7000</v>
      </c>
      <c r="E89" s="33">
        <f>OPEX!E51</f>
        <v>7000</v>
      </c>
      <c r="F89" s="33">
        <f>OPEX!F51</f>
        <v>7000</v>
      </c>
      <c r="G89" s="33">
        <f>OPEX!G51</f>
        <v>7000</v>
      </c>
      <c r="H89" s="33">
        <f>OPEX!H51</f>
        <v>7000</v>
      </c>
      <c r="I89" s="33">
        <f>OPEX!I51</f>
        <v>7000</v>
      </c>
      <c r="J89" s="33">
        <f>OPEX!J51</f>
        <v>7000</v>
      </c>
      <c r="K89" s="33">
        <f>OPEX!K51</f>
        <v>7000</v>
      </c>
      <c r="L89" s="33">
        <f>OPEX!L51</f>
        <v>7000</v>
      </c>
      <c r="M89" s="33">
        <f>OPEX!M51</f>
        <v>7000</v>
      </c>
      <c r="N89" s="33">
        <f>OPEX!N51</f>
        <v>7000</v>
      </c>
      <c r="O89" s="33">
        <f>OPEX!O51</f>
        <v>7000</v>
      </c>
      <c r="P89" s="33">
        <f>OPEX!P51</f>
        <v>7700.0000000000009</v>
      </c>
      <c r="Q89" s="33">
        <f>OPEX!Q51</f>
        <v>7700.0000000000009</v>
      </c>
      <c r="R89" s="33">
        <f>OPEX!R51</f>
        <v>7700.0000000000009</v>
      </c>
      <c r="S89" s="33">
        <f>OPEX!S51</f>
        <v>7700.0000000000009</v>
      </c>
      <c r="T89" s="33">
        <f>OPEX!T51</f>
        <v>7700.0000000000009</v>
      </c>
      <c r="U89" s="33">
        <f>OPEX!U51</f>
        <v>7700.0000000000009</v>
      </c>
      <c r="V89" s="33">
        <f>OPEX!V51</f>
        <v>7700.0000000000009</v>
      </c>
      <c r="W89" s="33">
        <f>OPEX!W51</f>
        <v>7700.0000000000009</v>
      </c>
      <c r="X89" s="33">
        <f>OPEX!X51</f>
        <v>7700.0000000000009</v>
      </c>
      <c r="Y89" s="33">
        <f>OPEX!Y51</f>
        <v>7700.0000000000009</v>
      </c>
      <c r="Z89" s="33">
        <f>OPEX!Z51</f>
        <v>7700.0000000000009</v>
      </c>
      <c r="AA89" s="33">
        <f>OPEX!AA51</f>
        <v>7700.0000000000009</v>
      </c>
      <c r="AB89" s="33">
        <f>OPEX!AB51</f>
        <v>8470.0000000000018</v>
      </c>
      <c r="AC89" s="33">
        <f>OPEX!AC51</f>
        <v>8470.0000000000018</v>
      </c>
      <c r="AD89" s="33">
        <f>OPEX!AD51</f>
        <v>8470.0000000000018</v>
      </c>
      <c r="AE89" s="33">
        <f>OPEX!AE51</f>
        <v>8470.0000000000018</v>
      </c>
      <c r="AF89" s="33">
        <f>OPEX!AF51</f>
        <v>8470.0000000000018</v>
      </c>
      <c r="AG89" s="33">
        <f>OPEX!AG51</f>
        <v>8470.0000000000018</v>
      </c>
      <c r="AH89" s="33">
        <f>OPEX!AH51</f>
        <v>8470.0000000000018</v>
      </c>
      <c r="AI89" s="33">
        <f>OPEX!AI51</f>
        <v>8470.0000000000018</v>
      </c>
      <c r="AJ89" s="33">
        <f>OPEX!AJ51</f>
        <v>8470.0000000000018</v>
      </c>
      <c r="AK89" s="33">
        <f>OPEX!AK51</f>
        <v>8470.0000000000018</v>
      </c>
      <c r="AL89" s="33">
        <f>OPEX!AL51</f>
        <v>8470.0000000000018</v>
      </c>
      <c r="AM89" s="33">
        <f>OPEX!AM51</f>
        <v>8470.0000000000018</v>
      </c>
      <c r="AN89" s="33">
        <f>OPEX!AN51</f>
        <v>9317.0000000000036</v>
      </c>
      <c r="AO89" s="33">
        <f>OPEX!AO51</f>
        <v>9317.0000000000036</v>
      </c>
      <c r="AP89" s="33">
        <f>OPEX!AP51</f>
        <v>9317.0000000000036</v>
      </c>
      <c r="AQ89" s="33">
        <f>OPEX!AQ51</f>
        <v>9317.0000000000036</v>
      </c>
      <c r="AR89" s="33">
        <f>OPEX!AR51</f>
        <v>9317.0000000000036</v>
      </c>
      <c r="AS89" s="33">
        <f>OPEX!AS51</f>
        <v>9317.0000000000036</v>
      </c>
      <c r="AT89" s="33">
        <f>OPEX!AT51</f>
        <v>9317.0000000000036</v>
      </c>
      <c r="AU89" s="33">
        <f>OPEX!AU51</f>
        <v>9317.0000000000036</v>
      </c>
      <c r="AV89" s="33">
        <f>OPEX!AV51</f>
        <v>9317.0000000000036</v>
      </c>
      <c r="AW89" s="33">
        <f>OPEX!AW51</f>
        <v>9317.0000000000036</v>
      </c>
      <c r="AX89" s="33">
        <f>OPEX!AX51</f>
        <v>9317.0000000000036</v>
      </c>
      <c r="AY89" s="33">
        <f>OPEX!AY51</f>
        <v>9317.0000000000036</v>
      </c>
      <c r="AZ89" s="33">
        <f>OPEX!AZ51</f>
        <v>10248.700000000004</v>
      </c>
      <c r="BA89" s="33">
        <f>OPEX!BA51</f>
        <v>10248.700000000004</v>
      </c>
      <c r="BB89" s="33">
        <f>OPEX!BB51</f>
        <v>10248.700000000004</v>
      </c>
      <c r="BC89" s="33">
        <f>OPEX!BC51</f>
        <v>10248.700000000004</v>
      </c>
      <c r="BD89" s="33">
        <f>OPEX!BD51</f>
        <v>10248.700000000004</v>
      </c>
      <c r="BE89" s="33">
        <f>OPEX!BE51</f>
        <v>10248.700000000004</v>
      </c>
      <c r="BF89" s="33">
        <f>OPEX!BF51</f>
        <v>10248.700000000004</v>
      </c>
      <c r="BG89" s="33">
        <f>OPEX!BG51</f>
        <v>10248.700000000004</v>
      </c>
      <c r="BH89" s="33">
        <f>OPEX!BH51</f>
        <v>10248.700000000004</v>
      </c>
      <c r="BI89" s="33">
        <f>OPEX!BI51</f>
        <v>10248.700000000004</v>
      </c>
      <c r="BJ89" s="33">
        <f>OPEX!BJ51</f>
        <v>10248.700000000004</v>
      </c>
      <c r="BK89" s="33">
        <f>OPEX!BK51</f>
        <v>10248.700000000004</v>
      </c>
    </row>
    <row r="90" spans="2:63">
      <c r="B90" s="7" t="str">
        <f>OPEX!B52</f>
        <v>External Audit / Accounting</v>
      </c>
      <c r="D90" s="33">
        <f>OPEX!D52</f>
        <v>5000</v>
      </c>
      <c r="E90" s="33">
        <f>OPEX!E52</f>
        <v>5000</v>
      </c>
      <c r="F90" s="33">
        <f>OPEX!F52</f>
        <v>5000</v>
      </c>
      <c r="G90" s="33">
        <f>OPEX!G52</f>
        <v>5000</v>
      </c>
      <c r="H90" s="33">
        <f>OPEX!H52</f>
        <v>5000</v>
      </c>
      <c r="I90" s="33">
        <f>OPEX!I52</f>
        <v>5000</v>
      </c>
      <c r="J90" s="33">
        <f>OPEX!J52</f>
        <v>5000</v>
      </c>
      <c r="K90" s="33">
        <f>OPEX!K52</f>
        <v>5000</v>
      </c>
      <c r="L90" s="33">
        <f>OPEX!L52</f>
        <v>5000</v>
      </c>
      <c r="M90" s="33">
        <f>OPEX!M52</f>
        <v>5000</v>
      </c>
      <c r="N90" s="33">
        <f>OPEX!N52</f>
        <v>5000</v>
      </c>
      <c r="O90" s="33">
        <f>OPEX!O52</f>
        <v>5000</v>
      </c>
      <c r="P90" s="33">
        <f>OPEX!P52</f>
        <v>5500</v>
      </c>
      <c r="Q90" s="33">
        <f>OPEX!Q52</f>
        <v>5500</v>
      </c>
      <c r="R90" s="33">
        <f>OPEX!R52</f>
        <v>5500</v>
      </c>
      <c r="S90" s="33">
        <f>OPEX!S52</f>
        <v>5500</v>
      </c>
      <c r="T90" s="33">
        <f>OPEX!T52</f>
        <v>5500</v>
      </c>
      <c r="U90" s="33">
        <f>OPEX!U52</f>
        <v>5500</v>
      </c>
      <c r="V90" s="33">
        <f>OPEX!V52</f>
        <v>5500</v>
      </c>
      <c r="W90" s="33">
        <f>OPEX!W52</f>
        <v>5500</v>
      </c>
      <c r="X90" s="33">
        <f>OPEX!X52</f>
        <v>5500</v>
      </c>
      <c r="Y90" s="33">
        <f>OPEX!Y52</f>
        <v>5500</v>
      </c>
      <c r="Z90" s="33">
        <f>OPEX!Z52</f>
        <v>5500</v>
      </c>
      <c r="AA90" s="33">
        <f>OPEX!AA52</f>
        <v>5500</v>
      </c>
      <c r="AB90" s="33">
        <f>OPEX!AB52</f>
        <v>6050.0000000000009</v>
      </c>
      <c r="AC90" s="33">
        <f>OPEX!AC52</f>
        <v>6050.0000000000009</v>
      </c>
      <c r="AD90" s="33">
        <f>OPEX!AD52</f>
        <v>6050.0000000000009</v>
      </c>
      <c r="AE90" s="33">
        <f>OPEX!AE52</f>
        <v>6050.0000000000009</v>
      </c>
      <c r="AF90" s="33">
        <f>OPEX!AF52</f>
        <v>6050.0000000000009</v>
      </c>
      <c r="AG90" s="33">
        <f>OPEX!AG52</f>
        <v>6050.0000000000009</v>
      </c>
      <c r="AH90" s="33">
        <f>OPEX!AH52</f>
        <v>6050.0000000000009</v>
      </c>
      <c r="AI90" s="33">
        <f>OPEX!AI52</f>
        <v>6050.0000000000009</v>
      </c>
      <c r="AJ90" s="33">
        <f>OPEX!AJ52</f>
        <v>6050.0000000000009</v>
      </c>
      <c r="AK90" s="33">
        <f>OPEX!AK52</f>
        <v>6050.0000000000009</v>
      </c>
      <c r="AL90" s="33">
        <f>OPEX!AL52</f>
        <v>6050.0000000000009</v>
      </c>
      <c r="AM90" s="33">
        <f>OPEX!AM52</f>
        <v>6050.0000000000009</v>
      </c>
      <c r="AN90" s="33">
        <f>OPEX!AN52</f>
        <v>6655.0000000000018</v>
      </c>
      <c r="AO90" s="33">
        <f>OPEX!AO52</f>
        <v>6655.0000000000018</v>
      </c>
      <c r="AP90" s="33">
        <f>OPEX!AP52</f>
        <v>6655.0000000000018</v>
      </c>
      <c r="AQ90" s="33">
        <f>OPEX!AQ52</f>
        <v>6655.0000000000018</v>
      </c>
      <c r="AR90" s="33">
        <f>OPEX!AR52</f>
        <v>6655.0000000000018</v>
      </c>
      <c r="AS90" s="33">
        <f>OPEX!AS52</f>
        <v>6655.0000000000018</v>
      </c>
      <c r="AT90" s="33">
        <f>OPEX!AT52</f>
        <v>6655.0000000000018</v>
      </c>
      <c r="AU90" s="33">
        <f>OPEX!AU52</f>
        <v>6655.0000000000018</v>
      </c>
      <c r="AV90" s="33">
        <f>OPEX!AV52</f>
        <v>6655.0000000000018</v>
      </c>
      <c r="AW90" s="33">
        <f>OPEX!AW52</f>
        <v>6655.0000000000018</v>
      </c>
      <c r="AX90" s="33">
        <f>OPEX!AX52</f>
        <v>6655.0000000000018</v>
      </c>
      <c r="AY90" s="33">
        <f>OPEX!AY52</f>
        <v>6655.0000000000018</v>
      </c>
      <c r="AZ90" s="33">
        <f>OPEX!AZ52</f>
        <v>7320.5000000000027</v>
      </c>
      <c r="BA90" s="33">
        <f>OPEX!BA52</f>
        <v>7320.5000000000027</v>
      </c>
      <c r="BB90" s="33">
        <f>OPEX!BB52</f>
        <v>7320.5000000000027</v>
      </c>
      <c r="BC90" s="33">
        <f>OPEX!BC52</f>
        <v>7320.5000000000027</v>
      </c>
      <c r="BD90" s="33">
        <f>OPEX!BD52</f>
        <v>7320.5000000000027</v>
      </c>
      <c r="BE90" s="33">
        <f>OPEX!BE52</f>
        <v>7320.5000000000027</v>
      </c>
      <c r="BF90" s="33">
        <f>OPEX!BF52</f>
        <v>7320.5000000000027</v>
      </c>
      <c r="BG90" s="33">
        <f>OPEX!BG52</f>
        <v>7320.5000000000027</v>
      </c>
      <c r="BH90" s="33">
        <f>OPEX!BH52</f>
        <v>7320.5000000000027</v>
      </c>
      <c r="BI90" s="33">
        <f>OPEX!BI52</f>
        <v>7320.5000000000027</v>
      </c>
      <c r="BJ90" s="33">
        <f>OPEX!BJ52</f>
        <v>7320.5000000000027</v>
      </c>
      <c r="BK90" s="33">
        <f>OPEX!BK52</f>
        <v>7320.5000000000027</v>
      </c>
    </row>
    <row r="91" spans="2:63">
      <c r="B91" s="7" t="str">
        <f>OPEX!B53</f>
        <v>AML / KYC Vendor Fees</v>
      </c>
      <c r="D91" s="33">
        <f>OPEX!D53</f>
        <v>10000</v>
      </c>
      <c r="E91" s="33">
        <f>OPEX!E53</f>
        <v>10000</v>
      </c>
      <c r="F91" s="33">
        <f>OPEX!F53</f>
        <v>10000</v>
      </c>
      <c r="G91" s="33">
        <f>OPEX!G53</f>
        <v>10000</v>
      </c>
      <c r="H91" s="33">
        <f>OPEX!H53</f>
        <v>10000</v>
      </c>
      <c r="I91" s="33">
        <f>OPEX!I53</f>
        <v>10000</v>
      </c>
      <c r="J91" s="33">
        <f>OPEX!J53</f>
        <v>10000</v>
      </c>
      <c r="K91" s="33">
        <f>OPEX!K53</f>
        <v>10000</v>
      </c>
      <c r="L91" s="33">
        <f>OPEX!L53</f>
        <v>10000</v>
      </c>
      <c r="M91" s="33">
        <f>OPEX!M53</f>
        <v>10000</v>
      </c>
      <c r="N91" s="33">
        <f>OPEX!N53</f>
        <v>10000</v>
      </c>
      <c r="O91" s="33">
        <f>OPEX!O53</f>
        <v>10000</v>
      </c>
      <c r="P91" s="33">
        <f>OPEX!P53</f>
        <v>11000</v>
      </c>
      <c r="Q91" s="33">
        <f>OPEX!Q53</f>
        <v>11000</v>
      </c>
      <c r="R91" s="33">
        <f>OPEX!R53</f>
        <v>11000</v>
      </c>
      <c r="S91" s="33">
        <f>OPEX!S53</f>
        <v>11000</v>
      </c>
      <c r="T91" s="33">
        <f>OPEX!T53</f>
        <v>11000</v>
      </c>
      <c r="U91" s="33">
        <f>OPEX!U53</f>
        <v>11000</v>
      </c>
      <c r="V91" s="33">
        <f>OPEX!V53</f>
        <v>11000</v>
      </c>
      <c r="W91" s="33">
        <f>OPEX!W53</f>
        <v>11000</v>
      </c>
      <c r="X91" s="33">
        <f>OPEX!X53</f>
        <v>11000</v>
      </c>
      <c r="Y91" s="33">
        <f>OPEX!Y53</f>
        <v>11000</v>
      </c>
      <c r="Z91" s="33">
        <f>OPEX!Z53</f>
        <v>11000</v>
      </c>
      <c r="AA91" s="33">
        <f>OPEX!AA53</f>
        <v>11000</v>
      </c>
      <c r="AB91" s="33">
        <f>OPEX!AB53</f>
        <v>12100.000000000002</v>
      </c>
      <c r="AC91" s="33">
        <f>OPEX!AC53</f>
        <v>12100.000000000002</v>
      </c>
      <c r="AD91" s="33">
        <f>OPEX!AD53</f>
        <v>12100.000000000002</v>
      </c>
      <c r="AE91" s="33">
        <f>OPEX!AE53</f>
        <v>12100.000000000002</v>
      </c>
      <c r="AF91" s="33">
        <f>OPEX!AF53</f>
        <v>12100.000000000002</v>
      </c>
      <c r="AG91" s="33">
        <f>OPEX!AG53</f>
        <v>12100.000000000002</v>
      </c>
      <c r="AH91" s="33">
        <f>OPEX!AH53</f>
        <v>12100.000000000002</v>
      </c>
      <c r="AI91" s="33">
        <f>OPEX!AI53</f>
        <v>12100.000000000002</v>
      </c>
      <c r="AJ91" s="33">
        <f>OPEX!AJ53</f>
        <v>12100.000000000002</v>
      </c>
      <c r="AK91" s="33">
        <f>OPEX!AK53</f>
        <v>12100.000000000002</v>
      </c>
      <c r="AL91" s="33">
        <f>OPEX!AL53</f>
        <v>12100.000000000002</v>
      </c>
      <c r="AM91" s="33">
        <f>OPEX!AM53</f>
        <v>12100.000000000002</v>
      </c>
      <c r="AN91" s="33">
        <f>OPEX!AN53</f>
        <v>13310.000000000004</v>
      </c>
      <c r="AO91" s="33">
        <f>OPEX!AO53</f>
        <v>13310.000000000004</v>
      </c>
      <c r="AP91" s="33">
        <f>OPEX!AP53</f>
        <v>13310.000000000004</v>
      </c>
      <c r="AQ91" s="33">
        <f>OPEX!AQ53</f>
        <v>13310.000000000004</v>
      </c>
      <c r="AR91" s="33">
        <f>OPEX!AR53</f>
        <v>13310.000000000004</v>
      </c>
      <c r="AS91" s="33">
        <f>OPEX!AS53</f>
        <v>13310.000000000004</v>
      </c>
      <c r="AT91" s="33">
        <f>OPEX!AT53</f>
        <v>13310.000000000004</v>
      </c>
      <c r="AU91" s="33">
        <f>OPEX!AU53</f>
        <v>13310.000000000004</v>
      </c>
      <c r="AV91" s="33">
        <f>OPEX!AV53</f>
        <v>13310.000000000004</v>
      </c>
      <c r="AW91" s="33">
        <f>OPEX!AW53</f>
        <v>13310.000000000004</v>
      </c>
      <c r="AX91" s="33">
        <f>OPEX!AX53</f>
        <v>13310.000000000004</v>
      </c>
      <c r="AY91" s="33">
        <f>OPEX!AY53</f>
        <v>13310.000000000004</v>
      </c>
      <c r="AZ91" s="33">
        <f>OPEX!AZ53</f>
        <v>14641.000000000005</v>
      </c>
      <c r="BA91" s="33">
        <f>OPEX!BA53</f>
        <v>14641.000000000005</v>
      </c>
      <c r="BB91" s="33">
        <f>OPEX!BB53</f>
        <v>14641.000000000005</v>
      </c>
      <c r="BC91" s="33">
        <f>OPEX!BC53</f>
        <v>14641.000000000005</v>
      </c>
      <c r="BD91" s="33">
        <f>OPEX!BD53</f>
        <v>14641.000000000005</v>
      </c>
      <c r="BE91" s="33">
        <f>OPEX!BE53</f>
        <v>14641.000000000005</v>
      </c>
      <c r="BF91" s="33">
        <f>OPEX!BF53</f>
        <v>14641.000000000005</v>
      </c>
      <c r="BG91" s="33">
        <f>OPEX!BG53</f>
        <v>14641.000000000005</v>
      </c>
      <c r="BH91" s="33">
        <f>OPEX!BH53</f>
        <v>14641.000000000005</v>
      </c>
      <c r="BI91" s="33">
        <f>OPEX!BI53</f>
        <v>14641.000000000005</v>
      </c>
      <c r="BJ91" s="33">
        <f>OPEX!BJ53</f>
        <v>14641.000000000005</v>
      </c>
      <c r="BK91" s="33">
        <f>OPEX!BK53</f>
        <v>14641.000000000005</v>
      </c>
    </row>
    <row r="92" spans="2:63">
      <c r="B92" s="7" t="str">
        <f>OPEX!B54</f>
        <v>Office Lease &amp; Utilities</v>
      </c>
      <c r="D92" s="33">
        <f>OPEX!D54</f>
        <v>15000</v>
      </c>
      <c r="E92" s="33">
        <f>OPEX!E54</f>
        <v>15000</v>
      </c>
      <c r="F92" s="33">
        <f>OPEX!F54</f>
        <v>15000</v>
      </c>
      <c r="G92" s="33">
        <f>OPEX!G54</f>
        <v>15000</v>
      </c>
      <c r="H92" s="33">
        <f>OPEX!H54</f>
        <v>15000</v>
      </c>
      <c r="I92" s="33">
        <f>OPEX!I54</f>
        <v>15000</v>
      </c>
      <c r="J92" s="33">
        <f>OPEX!J54</f>
        <v>15000</v>
      </c>
      <c r="K92" s="33">
        <f>OPEX!K54</f>
        <v>15000</v>
      </c>
      <c r="L92" s="33">
        <f>OPEX!L54</f>
        <v>15000</v>
      </c>
      <c r="M92" s="33">
        <f>OPEX!M54</f>
        <v>15000</v>
      </c>
      <c r="N92" s="33">
        <f>OPEX!N54</f>
        <v>15000</v>
      </c>
      <c r="O92" s="33">
        <f>OPEX!O54</f>
        <v>15000</v>
      </c>
      <c r="P92" s="33">
        <f>OPEX!P54</f>
        <v>16500</v>
      </c>
      <c r="Q92" s="33">
        <f>OPEX!Q54</f>
        <v>16500</v>
      </c>
      <c r="R92" s="33">
        <f>OPEX!R54</f>
        <v>16500</v>
      </c>
      <c r="S92" s="33">
        <f>OPEX!S54</f>
        <v>16500</v>
      </c>
      <c r="T92" s="33">
        <f>OPEX!T54</f>
        <v>16500</v>
      </c>
      <c r="U92" s="33">
        <f>OPEX!U54</f>
        <v>16500</v>
      </c>
      <c r="V92" s="33">
        <f>OPEX!V54</f>
        <v>16500</v>
      </c>
      <c r="W92" s="33">
        <f>OPEX!W54</f>
        <v>16500</v>
      </c>
      <c r="X92" s="33">
        <f>OPEX!X54</f>
        <v>16500</v>
      </c>
      <c r="Y92" s="33">
        <f>OPEX!Y54</f>
        <v>16500</v>
      </c>
      <c r="Z92" s="33">
        <f>OPEX!Z54</f>
        <v>16500</v>
      </c>
      <c r="AA92" s="33">
        <f>OPEX!AA54</f>
        <v>16500</v>
      </c>
      <c r="AB92" s="33">
        <f>OPEX!AB54</f>
        <v>18150</v>
      </c>
      <c r="AC92" s="33">
        <f>OPEX!AC54</f>
        <v>18150</v>
      </c>
      <c r="AD92" s="33">
        <f>OPEX!AD54</f>
        <v>18150</v>
      </c>
      <c r="AE92" s="33">
        <f>OPEX!AE54</f>
        <v>18150</v>
      </c>
      <c r="AF92" s="33">
        <f>OPEX!AF54</f>
        <v>18150</v>
      </c>
      <c r="AG92" s="33">
        <f>OPEX!AG54</f>
        <v>18150</v>
      </c>
      <c r="AH92" s="33">
        <f>OPEX!AH54</f>
        <v>18150</v>
      </c>
      <c r="AI92" s="33">
        <f>OPEX!AI54</f>
        <v>18150</v>
      </c>
      <c r="AJ92" s="33">
        <f>OPEX!AJ54</f>
        <v>18150</v>
      </c>
      <c r="AK92" s="33">
        <f>OPEX!AK54</f>
        <v>18150</v>
      </c>
      <c r="AL92" s="33">
        <f>OPEX!AL54</f>
        <v>18150</v>
      </c>
      <c r="AM92" s="33">
        <f>OPEX!AM54</f>
        <v>18150</v>
      </c>
      <c r="AN92" s="33">
        <f>OPEX!AN54</f>
        <v>19965</v>
      </c>
      <c r="AO92" s="33">
        <f>OPEX!AO54</f>
        <v>19965</v>
      </c>
      <c r="AP92" s="33">
        <f>OPEX!AP54</f>
        <v>19965</v>
      </c>
      <c r="AQ92" s="33">
        <f>OPEX!AQ54</f>
        <v>19965</v>
      </c>
      <c r="AR92" s="33">
        <f>OPEX!AR54</f>
        <v>19965</v>
      </c>
      <c r="AS92" s="33">
        <f>OPEX!AS54</f>
        <v>19965</v>
      </c>
      <c r="AT92" s="33">
        <f>OPEX!AT54</f>
        <v>19965</v>
      </c>
      <c r="AU92" s="33">
        <f>OPEX!AU54</f>
        <v>19965</v>
      </c>
      <c r="AV92" s="33">
        <f>OPEX!AV54</f>
        <v>19965</v>
      </c>
      <c r="AW92" s="33">
        <f>OPEX!AW54</f>
        <v>19965</v>
      </c>
      <c r="AX92" s="33">
        <f>OPEX!AX54</f>
        <v>19965</v>
      </c>
      <c r="AY92" s="33">
        <f>OPEX!AY54</f>
        <v>19965</v>
      </c>
      <c r="AZ92" s="33">
        <f>OPEX!AZ54</f>
        <v>21961.5</v>
      </c>
      <c r="BA92" s="33">
        <f>OPEX!BA54</f>
        <v>21961.5</v>
      </c>
      <c r="BB92" s="33">
        <f>OPEX!BB54</f>
        <v>21961.5</v>
      </c>
      <c r="BC92" s="33">
        <f>OPEX!BC54</f>
        <v>21961.5</v>
      </c>
      <c r="BD92" s="33">
        <f>OPEX!BD54</f>
        <v>21961.5</v>
      </c>
      <c r="BE92" s="33">
        <f>OPEX!BE54</f>
        <v>21961.5</v>
      </c>
      <c r="BF92" s="33">
        <f>OPEX!BF54</f>
        <v>21961.5</v>
      </c>
      <c r="BG92" s="33">
        <f>OPEX!BG54</f>
        <v>21961.5</v>
      </c>
      <c r="BH92" s="33">
        <f>OPEX!BH54</f>
        <v>21961.5</v>
      </c>
      <c r="BI92" s="33">
        <f>OPEX!BI54</f>
        <v>21961.5</v>
      </c>
      <c r="BJ92" s="33">
        <f>OPEX!BJ54</f>
        <v>21961.5</v>
      </c>
      <c r="BK92" s="33">
        <f>OPEX!BK54</f>
        <v>21961.5</v>
      </c>
    </row>
    <row r="93" spans="2:63">
      <c r="B93" s="7" t="str">
        <f>OPEX!B55</f>
        <v>Travel &amp; Accommodation</v>
      </c>
      <c r="D93" s="33">
        <f>OPEX!D55</f>
        <v>5000</v>
      </c>
      <c r="E93" s="33">
        <f>OPEX!E55</f>
        <v>5000</v>
      </c>
      <c r="F93" s="33">
        <f>OPEX!F55</f>
        <v>5000</v>
      </c>
      <c r="G93" s="33">
        <f>OPEX!G55</f>
        <v>5000</v>
      </c>
      <c r="H93" s="33">
        <f>OPEX!H55</f>
        <v>5000</v>
      </c>
      <c r="I93" s="33">
        <f>OPEX!I55</f>
        <v>5000</v>
      </c>
      <c r="J93" s="33">
        <f>OPEX!J55</f>
        <v>5000</v>
      </c>
      <c r="K93" s="33">
        <f>OPEX!K55</f>
        <v>5000</v>
      </c>
      <c r="L93" s="33">
        <f>OPEX!L55</f>
        <v>5000</v>
      </c>
      <c r="M93" s="33">
        <f>OPEX!M55</f>
        <v>5000</v>
      </c>
      <c r="N93" s="33">
        <f>OPEX!N55</f>
        <v>5000</v>
      </c>
      <c r="O93" s="33">
        <f>OPEX!O55</f>
        <v>5000</v>
      </c>
      <c r="P93" s="33">
        <f>OPEX!P55</f>
        <v>5500</v>
      </c>
      <c r="Q93" s="33">
        <f>OPEX!Q55</f>
        <v>5500</v>
      </c>
      <c r="R93" s="33">
        <f>OPEX!R55</f>
        <v>5500</v>
      </c>
      <c r="S93" s="33">
        <f>OPEX!S55</f>
        <v>5500</v>
      </c>
      <c r="T93" s="33">
        <f>OPEX!T55</f>
        <v>5500</v>
      </c>
      <c r="U93" s="33">
        <f>OPEX!U55</f>
        <v>5500</v>
      </c>
      <c r="V93" s="33">
        <f>OPEX!V55</f>
        <v>5500</v>
      </c>
      <c r="W93" s="33">
        <f>OPEX!W55</f>
        <v>5500</v>
      </c>
      <c r="X93" s="33">
        <f>OPEX!X55</f>
        <v>5500</v>
      </c>
      <c r="Y93" s="33">
        <f>OPEX!Y55</f>
        <v>5500</v>
      </c>
      <c r="Z93" s="33">
        <f>OPEX!Z55</f>
        <v>5500</v>
      </c>
      <c r="AA93" s="33">
        <f>OPEX!AA55</f>
        <v>5500</v>
      </c>
      <c r="AB93" s="33">
        <f>OPEX!AB55</f>
        <v>6050.0000000000009</v>
      </c>
      <c r="AC93" s="33">
        <f>OPEX!AC55</f>
        <v>6050.0000000000009</v>
      </c>
      <c r="AD93" s="33">
        <f>OPEX!AD55</f>
        <v>6050.0000000000009</v>
      </c>
      <c r="AE93" s="33">
        <f>OPEX!AE55</f>
        <v>6050.0000000000009</v>
      </c>
      <c r="AF93" s="33">
        <f>OPEX!AF55</f>
        <v>6050.0000000000009</v>
      </c>
      <c r="AG93" s="33">
        <f>OPEX!AG55</f>
        <v>6050.0000000000009</v>
      </c>
      <c r="AH93" s="33">
        <f>OPEX!AH55</f>
        <v>6050.0000000000009</v>
      </c>
      <c r="AI93" s="33">
        <f>OPEX!AI55</f>
        <v>6050.0000000000009</v>
      </c>
      <c r="AJ93" s="33">
        <f>OPEX!AJ55</f>
        <v>6050.0000000000009</v>
      </c>
      <c r="AK93" s="33">
        <f>OPEX!AK55</f>
        <v>6050.0000000000009</v>
      </c>
      <c r="AL93" s="33">
        <f>OPEX!AL55</f>
        <v>6050.0000000000009</v>
      </c>
      <c r="AM93" s="33">
        <f>OPEX!AM55</f>
        <v>6050.0000000000009</v>
      </c>
      <c r="AN93" s="33">
        <f>OPEX!AN55</f>
        <v>6655.0000000000018</v>
      </c>
      <c r="AO93" s="33">
        <f>OPEX!AO55</f>
        <v>6655.0000000000018</v>
      </c>
      <c r="AP93" s="33">
        <f>OPEX!AP55</f>
        <v>6655.0000000000018</v>
      </c>
      <c r="AQ93" s="33">
        <f>OPEX!AQ55</f>
        <v>6655.0000000000018</v>
      </c>
      <c r="AR93" s="33">
        <f>OPEX!AR55</f>
        <v>6655.0000000000018</v>
      </c>
      <c r="AS93" s="33">
        <f>OPEX!AS55</f>
        <v>6655.0000000000018</v>
      </c>
      <c r="AT93" s="33">
        <f>OPEX!AT55</f>
        <v>6655.0000000000018</v>
      </c>
      <c r="AU93" s="33">
        <f>OPEX!AU55</f>
        <v>6655.0000000000018</v>
      </c>
      <c r="AV93" s="33">
        <f>OPEX!AV55</f>
        <v>6655.0000000000018</v>
      </c>
      <c r="AW93" s="33">
        <f>OPEX!AW55</f>
        <v>6655.0000000000018</v>
      </c>
      <c r="AX93" s="33">
        <f>OPEX!AX55</f>
        <v>6655.0000000000018</v>
      </c>
      <c r="AY93" s="33">
        <f>OPEX!AY55</f>
        <v>6655.0000000000018</v>
      </c>
      <c r="AZ93" s="33">
        <f>OPEX!AZ55</f>
        <v>7320.5000000000027</v>
      </c>
      <c r="BA93" s="33">
        <f>OPEX!BA55</f>
        <v>7320.5000000000027</v>
      </c>
      <c r="BB93" s="33">
        <f>OPEX!BB55</f>
        <v>7320.5000000000027</v>
      </c>
      <c r="BC93" s="33">
        <f>OPEX!BC55</f>
        <v>7320.5000000000027</v>
      </c>
      <c r="BD93" s="33">
        <f>OPEX!BD55</f>
        <v>7320.5000000000027</v>
      </c>
      <c r="BE93" s="33">
        <f>OPEX!BE55</f>
        <v>7320.5000000000027</v>
      </c>
      <c r="BF93" s="33">
        <f>OPEX!BF55</f>
        <v>7320.5000000000027</v>
      </c>
      <c r="BG93" s="33">
        <f>OPEX!BG55</f>
        <v>7320.5000000000027</v>
      </c>
      <c r="BH93" s="33">
        <f>OPEX!BH55</f>
        <v>7320.5000000000027</v>
      </c>
      <c r="BI93" s="33">
        <f>OPEX!BI55</f>
        <v>7320.5000000000027</v>
      </c>
      <c r="BJ93" s="33">
        <f>OPEX!BJ55</f>
        <v>7320.5000000000027</v>
      </c>
      <c r="BK93" s="33">
        <f>OPEX!BK55</f>
        <v>7320.5000000000027</v>
      </c>
    </row>
    <row r="94" spans="2:63">
      <c r="B94" s="7" t="str">
        <f>OPEX!B56</f>
        <v>Insurance (Cyber, D&amp;O, PI)</v>
      </c>
      <c r="D94" s="33">
        <f>OPEX!D56</f>
        <v>5000</v>
      </c>
      <c r="E94" s="33">
        <f>OPEX!E56</f>
        <v>5000</v>
      </c>
      <c r="F94" s="33">
        <f>OPEX!F56</f>
        <v>5000</v>
      </c>
      <c r="G94" s="33">
        <f>OPEX!G56</f>
        <v>5000</v>
      </c>
      <c r="H94" s="33">
        <f>OPEX!H56</f>
        <v>5000</v>
      </c>
      <c r="I94" s="33">
        <f>OPEX!I56</f>
        <v>5000</v>
      </c>
      <c r="J94" s="33">
        <f>OPEX!J56</f>
        <v>5000</v>
      </c>
      <c r="K94" s="33">
        <f>OPEX!K56</f>
        <v>5000</v>
      </c>
      <c r="L94" s="33">
        <f>OPEX!L56</f>
        <v>5000</v>
      </c>
      <c r="M94" s="33">
        <f>OPEX!M56</f>
        <v>5000</v>
      </c>
      <c r="N94" s="33">
        <f>OPEX!N56</f>
        <v>5000</v>
      </c>
      <c r="O94" s="33">
        <f>OPEX!O56</f>
        <v>5000</v>
      </c>
      <c r="P94" s="33">
        <f>OPEX!P56</f>
        <v>5500</v>
      </c>
      <c r="Q94" s="33">
        <f>OPEX!Q56</f>
        <v>5500</v>
      </c>
      <c r="R94" s="33">
        <f>OPEX!R56</f>
        <v>5500</v>
      </c>
      <c r="S94" s="33">
        <f>OPEX!S56</f>
        <v>5500</v>
      </c>
      <c r="T94" s="33">
        <f>OPEX!T56</f>
        <v>5500</v>
      </c>
      <c r="U94" s="33">
        <f>OPEX!U56</f>
        <v>5500</v>
      </c>
      <c r="V94" s="33">
        <f>OPEX!V56</f>
        <v>5500</v>
      </c>
      <c r="W94" s="33">
        <f>OPEX!W56</f>
        <v>5500</v>
      </c>
      <c r="X94" s="33">
        <f>OPEX!X56</f>
        <v>5500</v>
      </c>
      <c r="Y94" s="33">
        <f>OPEX!Y56</f>
        <v>5500</v>
      </c>
      <c r="Z94" s="33">
        <f>OPEX!Z56</f>
        <v>5500</v>
      </c>
      <c r="AA94" s="33">
        <f>OPEX!AA56</f>
        <v>5500</v>
      </c>
      <c r="AB94" s="33">
        <f>OPEX!AB56</f>
        <v>6050.0000000000009</v>
      </c>
      <c r="AC94" s="33">
        <f>OPEX!AC56</f>
        <v>6050.0000000000009</v>
      </c>
      <c r="AD94" s="33">
        <f>OPEX!AD56</f>
        <v>6050.0000000000009</v>
      </c>
      <c r="AE94" s="33">
        <f>OPEX!AE56</f>
        <v>6050.0000000000009</v>
      </c>
      <c r="AF94" s="33">
        <f>OPEX!AF56</f>
        <v>6050.0000000000009</v>
      </c>
      <c r="AG94" s="33">
        <f>OPEX!AG56</f>
        <v>6050.0000000000009</v>
      </c>
      <c r="AH94" s="33">
        <f>OPEX!AH56</f>
        <v>6050.0000000000009</v>
      </c>
      <c r="AI94" s="33">
        <f>OPEX!AI56</f>
        <v>6050.0000000000009</v>
      </c>
      <c r="AJ94" s="33">
        <f>OPEX!AJ56</f>
        <v>6050.0000000000009</v>
      </c>
      <c r="AK94" s="33">
        <f>OPEX!AK56</f>
        <v>6050.0000000000009</v>
      </c>
      <c r="AL94" s="33">
        <f>OPEX!AL56</f>
        <v>6050.0000000000009</v>
      </c>
      <c r="AM94" s="33">
        <f>OPEX!AM56</f>
        <v>6050.0000000000009</v>
      </c>
      <c r="AN94" s="33">
        <f>OPEX!AN56</f>
        <v>6655.0000000000018</v>
      </c>
      <c r="AO94" s="33">
        <f>OPEX!AO56</f>
        <v>6655.0000000000018</v>
      </c>
      <c r="AP94" s="33">
        <f>OPEX!AP56</f>
        <v>6655.0000000000018</v>
      </c>
      <c r="AQ94" s="33">
        <f>OPEX!AQ56</f>
        <v>6655.0000000000018</v>
      </c>
      <c r="AR94" s="33">
        <f>OPEX!AR56</f>
        <v>6655.0000000000018</v>
      </c>
      <c r="AS94" s="33">
        <f>OPEX!AS56</f>
        <v>6655.0000000000018</v>
      </c>
      <c r="AT94" s="33">
        <f>OPEX!AT56</f>
        <v>6655.0000000000018</v>
      </c>
      <c r="AU94" s="33">
        <f>OPEX!AU56</f>
        <v>6655.0000000000018</v>
      </c>
      <c r="AV94" s="33">
        <f>OPEX!AV56</f>
        <v>6655.0000000000018</v>
      </c>
      <c r="AW94" s="33">
        <f>OPEX!AW56</f>
        <v>6655.0000000000018</v>
      </c>
      <c r="AX94" s="33">
        <f>OPEX!AX56</f>
        <v>6655.0000000000018</v>
      </c>
      <c r="AY94" s="33">
        <f>OPEX!AY56</f>
        <v>6655.0000000000018</v>
      </c>
      <c r="AZ94" s="33">
        <f>OPEX!AZ56</f>
        <v>7320.5000000000027</v>
      </c>
      <c r="BA94" s="33">
        <f>OPEX!BA56</f>
        <v>7320.5000000000027</v>
      </c>
      <c r="BB94" s="33">
        <f>OPEX!BB56</f>
        <v>7320.5000000000027</v>
      </c>
      <c r="BC94" s="33">
        <f>OPEX!BC56</f>
        <v>7320.5000000000027</v>
      </c>
      <c r="BD94" s="33">
        <f>OPEX!BD56</f>
        <v>7320.5000000000027</v>
      </c>
      <c r="BE94" s="33">
        <f>OPEX!BE56</f>
        <v>7320.5000000000027</v>
      </c>
      <c r="BF94" s="33">
        <f>OPEX!BF56</f>
        <v>7320.5000000000027</v>
      </c>
      <c r="BG94" s="33">
        <f>OPEX!BG56</f>
        <v>7320.5000000000027</v>
      </c>
      <c r="BH94" s="33">
        <f>OPEX!BH56</f>
        <v>7320.5000000000027</v>
      </c>
      <c r="BI94" s="33">
        <f>OPEX!BI56</f>
        <v>7320.5000000000027</v>
      </c>
      <c r="BJ94" s="33">
        <f>OPEX!BJ56</f>
        <v>7320.5000000000027</v>
      </c>
      <c r="BK94" s="33">
        <f>OPEX!BK56</f>
        <v>7320.5000000000027</v>
      </c>
    </row>
    <row r="95" spans="2:63">
      <c r="B95" s="7" t="str">
        <f>OPEX!B57</f>
        <v>Office Lease &amp; Utilities</v>
      </c>
      <c r="D95" s="33">
        <f>OPEX!D57</f>
        <v>2000</v>
      </c>
      <c r="E95" s="33">
        <f>OPEX!E57</f>
        <v>2000</v>
      </c>
      <c r="F95" s="33">
        <f>OPEX!F57</f>
        <v>2000</v>
      </c>
      <c r="G95" s="33">
        <f>OPEX!G57</f>
        <v>2000</v>
      </c>
      <c r="H95" s="33">
        <f>OPEX!H57</f>
        <v>2000</v>
      </c>
      <c r="I95" s="33">
        <f>OPEX!I57</f>
        <v>2000</v>
      </c>
      <c r="J95" s="33">
        <f>OPEX!J57</f>
        <v>2000</v>
      </c>
      <c r="K95" s="33">
        <f>OPEX!K57</f>
        <v>2000</v>
      </c>
      <c r="L95" s="33">
        <f>OPEX!L57</f>
        <v>2000</v>
      </c>
      <c r="M95" s="33">
        <f>OPEX!M57</f>
        <v>2000</v>
      </c>
      <c r="N95" s="33">
        <f>OPEX!N57</f>
        <v>2000</v>
      </c>
      <c r="O95" s="33">
        <f>OPEX!O57</f>
        <v>2000</v>
      </c>
      <c r="P95" s="33">
        <f>OPEX!P57</f>
        <v>2200</v>
      </c>
      <c r="Q95" s="33">
        <f>OPEX!Q57</f>
        <v>2200</v>
      </c>
      <c r="R95" s="33">
        <f>OPEX!R57</f>
        <v>2200</v>
      </c>
      <c r="S95" s="33">
        <f>OPEX!S57</f>
        <v>2200</v>
      </c>
      <c r="T95" s="33">
        <f>OPEX!T57</f>
        <v>2200</v>
      </c>
      <c r="U95" s="33">
        <f>OPEX!U57</f>
        <v>2200</v>
      </c>
      <c r="V95" s="33">
        <f>OPEX!V57</f>
        <v>2200</v>
      </c>
      <c r="W95" s="33">
        <f>OPEX!W57</f>
        <v>2200</v>
      </c>
      <c r="X95" s="33">
        <f>OPEX!X57</f>
        <v>2200</v>
      </c>
      <c r="Y95" s="33">
        <f>OPEX!Y57</f>
        <v>2200</v>
      </c>
      <c r="Z95" s="33">
        <f>OPEX!Z57</f>
        <v>2200</v>
      </c>
      <c r="AA95" s="33">
        <f>OPEX!AA57</f>
        <v>2200</v>
      </c>
      <c r="AB95" s="33">
        <f>OPEX!AB57</f>
        <v>2420</v>
      </c>
      <c r="AC95" s="33">
        <f>OPEX!AC57</f>
        <v>2420</v>
      </c>
      <c r="AD95" s="33">
        <f>OPEX!AD57</f>
        <v>2420</v>
      </c>
      <c r="AE95" s="33">
        <f>OPEX!AE57</f>
        <v>2420</v>
      </c>
      <c r="AF95" s="33">
        <f>OPEX!AF57</f>
        <v>2420</v>
      </c>
      <c r="AG95" s="33">
        <f>OPEX!AG57</f>
        <v>2420</v>
      </c>
      <c r="AH95" s="33">
        <f>OPEX!AH57</f>
        <v>2420</v>
      </c>
      <c r="AI95" s="33">
        <f>OPEX!AI57</f>
        <v>2420</v>
      </c>
      <c r="AJ95" s="33">
        <f>OPEX!AJ57</f>
        <v>2420</v>
      </c>
      <c r="AK95" s="33">
        <f>OPEX!AK57</f>
        <v>2420</v>
      </c>
      <c r="AL95" s="33">
        <f>OPEX!AL57</f>
        <v>2420</v>
      </c>
      <c r="AM95" s="33">
        <f>OPEX!AM57</f>
        <v>2420</v>
      </c>
      <c r="AN95" s="33">
        <f>OPEX!AN57</f>
        <v>2662</v>
      </c>
      <c r="AO95" s="33">
        <f>OPEX!AO57</f>
        <v>2662</v>
      </c>
      <c r="AP95" s="33">
        <f>OPEX!AP57</f>
        <v>2662</v>
      </c>
      <c r="AQ95" s="33">
        <f>OPEX!AQ57</f>
        <v>2662</v>
      </c>
      <c r="AR95" s="33">
        <f>OPEX!AR57</f>
        <v>2662</v>
      </c>
      <c r="AS95" s="33">
        <f>OPEX!AS57</f>
        <v>2662</v>
      </c>
      <c r="AT95" s="33">
        <f>OPEX!AT57</f>
        <v>2662</v>
      </c>
      <c r="AU95" s="33">
        <f>OPEX!AU57</f>
        <v>2662</v>
      </c>
      <c r="AV95" s="33">
        <f>OPEX!AV57</f>
        <v>2662</v>
      </c>
      <c r="AW95" s="33">
        <f>OPEX!AW57</f>
        <v>2662</v>
      </c>
      <c r="AX95" s="33">
        <f>OPEX!AX57</f>
        <v>2662</v>
      </c>
      <c r="AY95" s="33">
        <f>OPEX!AY57</f>
        <v>2662</v>
      </c>
      <c r="AZ95" s="33">
        <f>OPEX!AZ57</f>
        <v>2928.2000000000003</v>
      </c>
      <c r="BA95" s="33">
        <f>OPEX!BA57</f>
        <v>2928.2000000000003</v>
      </c>
      <c r="BB95" s="33">
        <f>OPEX!BB57</f>
        <v>2928.2000000000003</v>
      </c>
      <c r="BC95" s="33">
        <f>OPEX!BC57</f>
        <v>2928.2000000000003</v>
      </c>
      <c r="BD95" s="33">
        <f>OPEX!BD57</f>
        <v>2928.2000000000003</v>
      </c>
      <c r="BE95" s="33">
        <f>OPEX!BE57</f>
        <v>2928.2000000000003</v>
      </c>
      <c r="BF95" s="33">
        <f>OPEX!BF57</f>
        <v>2928.2000000000003</v>
      </c>
      <c r="BG95" s="33">
        <f>OPEX!BG57</f>
        <v>2928.2000000000003</v>
      </c>
      <c r="BH95" s="33">
        <f>OPEX!BH57</f>
        <v>2928.2000000000003</v>
      </c>
      <c r="BI95" s="33">
        <f>OPEX!BI57</f>
        <v>2928.2000000000003</v>
      </c>
      <c r="BJ95" s="33">
        <f>OPEX!BJ57</f>
        <v>2928.2000000000003</v>
      </c>
      <c r="BK95" s="33">
        <f>OPEX!BK57</f>
        <v>2928.2000000000003</v>
      </c>
    </row>
    <row r="96" spans="2:63">
      <c r="B96" s="7" t="str">
        <f>OPEX!B58</f>
        <v>Training / Recruitment</v>
      </c>
      <c r="D96" s="33">
        <f>OPEX!D58</f>
        <v>5000</v>
      </c>
      <c r="E96" s="33">
        <f>OPEX!E58</f>
        <v>5000</v>
      </c>
      <c r="F96" s="33">
        <f>OPEX!F58</f>
        <v>5000</v>
      </c>
      <c r="G96" s="33">
        <f>OPEX!G58</f>
        <v>5000</v>
      </c>
      <c r="H96" s="33">
        <f>OPEX!H58</f>
        <v>5000</v>
      </c>
      <c r="I96" s="33">
        <f>OPEX!I58</f>
        <v>5000</v>
      </c>
      <c r="J96" s="33">
        <f>OPEX!J58</f>
        <v>5000</v>
      </c>
      <c r="K96" s="33">
        <f>OPEX!K58</f>
        <v>5000</v>
      </c>
      <c r="L96" s="33">
        <f>OPEX!L58</f>
        <v>5000</v>
      </c>
      <c r="M96" s="33">
        <f>OPEX!M58</f>
        <v>5000</v>
      </c>
      <c r="N96" s="33">
        <f>OPEX!N58</f>
        <v>5000</v>
      </c>
      <c r="O96" s="33">
        <f>OPEX!O58</f>
        <v>5000</v>
      </c>
      <c r="P96" s="33">
        <f>OPEX!P58</f>
        <v>5500</v>
      </c>
      <c r="Q96" s="33">
        <f>OPEX!Q58</f>
        <v>5500</v>
      </c>
      <c r="R96" s="33">
        <f>OPEX!R58</f>
        <v>5500</v>
      </c>
      <c r="S96" s="33">
        <f>OPEX!S58</f>
        <v>5500</v>
      </c>
      <c r="T96" s="33">
        <f>OPEX!T58</f>
        <v>5500</v>
      </c>
      <c r="U96" s="33">
        <f>OPEX!U58</f>
        <v>5500</v>
      </c>
      <c r="V96" s="33">
        <f>OPEX!V58</f>
        <v>5500</v>
      </c>
      <c r="W96" s="33">
        <f>OPEX!W58</f>
        <v>5500</v>
      </c>
      <c r="X96" s="33">
        <f>OPEX!X58</f>
        <v>5500</v>
      </c>
      <c r="Y96" s="33">
        <f>OPEX!Y58</f>
        <v>5500</v>
      </c>
      <c r="Z96" s="33">
        <f>OPEX!Z58</f>
        <v>5500</v>
      </c>
      <c r="AA96" s="33">
        <f>OPEX!AA58</f>
        <v>5500</v>
      </c>
      <c r="AB96" s="33">
        <f>OPEX!AB58</f>
        <v>6050.0000000000009</v>
      </c>
      <c r="AC96" s="33">
        <f>OPEX!AC58</f>
        <v>6050.0000000000009</v>
      </c>
      <c r="AD96" s="33">
        <f>OPEX!AD58</f>
        <v>6050.0000000000009</v>
      </c>
      <c r="AE96" s="33">
        <f>OPEX!AE58</f>
        <v>6050.0000000000009</v>
      </c>
      <c r="AF96" s="33">
        <f>OPEX!AF58</f>
        <v>6050.0000000000009</v>
      </c>
      <c r="AG96" s="33">
        <f>OPEX!AG58</f>
        <v>6050.0000000000009</v>
      </c>
      <c r="AH96" s="33">
        <f>OPEX!AH58</f>
        <v>6050.0000000000009</v>
      </c>
      <c r="AI96" s="33">
        <f>OPEX!AI58</f>
        <v>6050.0000000000009</v>
      </c>
      <c r="AJ96" s="33">
        <f>OPEX!AJ58</f>
        <v>6050.0000000000009</v>
      </c>
      <c r="AK96" s="33">
        <f>OPEX!AK58</f>
        <v>6050.0000000000009</v>
      </c>
      <c r="AL96" s="33">
        <f>OPEX!AL58</f>
        <v>6050.0000000000009</v>
      </c>
      <c r="AM96" s="33">
        <f>OPEX!AM58</f>
        <v>6050.0000000000009</v>
      </c>
      <c r="AN96" s="33">
        <f>OPEX!AN58</f>
        <v>6655.0000000000018</v>
      </c>
      <c r="AO96" s="33">
        <f>OPEX!AO58</f>
        <v>6655.0000000000018</v>
      </c>
      <c r="AP96" s="33">
        <f>OPEX!AP58</f>
        <v>6655.0000000000018</v>
      </c>
      <c r="AQ96" s="33">
        <f>OPEX!AQ58</f>
        <v>6655.0000000000018</v>
      </c>
      <c r="AR96" s="33">
        <f>OPEX!AR58</f>
        <v>6655.0000000000018</v>
      </c>
      <c r="AS96" s="33">
        <f>OPEX!AS58</f>
        <v>6655.0000000000018</v>
      </c>
      <c r="AT96" s="33">
        <f>OPEX!AT58</f>
        <v>6655.0000000000018</v>
      </c>
      <c r="AU96" s="33">
        <f>OPEX!AU58</f>
        <v>6655.0000000000018</v>
      </c>
      <c r="AV96" s="33">
        <f>OPEX!AV58</f>
        <v>6655.0000000000018</v>
      </c>
      <c r="AW96" s="33">
        <f>OPEX!AW58</f>
        <v>6655.0000000000018</v>
      </c>
      <c r="AX96" s="33">
        <f>OPEX!AX58</f>
        <v>6655.0000000000018</v>
      </c>
      <c r="AY96" s="33">
        <f>OPEX!AY58</f>
        <v>6655.0000000000018</v>
      </c>
      <c r="AZ96" s="33">
        <f>OPEX!AZ58</f>
        <v>7320.5000000000027</v>
      </c>
      <c r="BA96" s="33">
        <f>OPEX!BA58</f>
        <v>7320.5000000000027</v>
      </c>
      <c r="BB96" s="33">
        <f>OPEX!BB58</f>
        <v>7320.5000000000027</v>
      </c>
      <c r="BC96" s="33">
        <f>OPEX!BC58</f>
        <v>7320.5000000000027</v>
      </c>
      <c r="BD96" s="33">
        <f>OPEX!BD58</f>
        <v>7320.5000000000027</v>
      </c>
      <c r="BE96" s="33">
        <f>OPEX!BE58</f>
        <v>7320.5000000000027</v>
      </c>
      <c r="BF96" s="33">
        <f>OPEX!BF58</f>
        <v>7320.5000000000027</v>
      </c>
      <c r="BG96" s="33">
        <f>OPEX!BG58</f>
        <v>7320.5000000000027</v>
      </c>
      <c r="BH96" s="33">
        <f>OPEX!BH58</f>
        <v>7320.5000000000027</v>
      </c>
      <c r="BI96" s="33">
        <f>OPEX!BI58</f>
        <v>7320.5000000000027</v>
      </c>
      <c r="BJ96" s="33">
        <f>OPEX!BJ58</f>
        <v>7320.5000000000027</v>
      </c>
      <c r="BK96" s="33">
        <f>OPEX!BK58</f>
        <v>7320.5000000000027</v>
      </c>
    </row>
    <row r="97" spans="2:63">
      <c r="B97" s="7" t="str">
        <f>OPEX!B59</f>
        <v>Unexpected / Buffer</v>
      </c>
      <c r="D97" s="33">
        <f>OPEX!D59</f>
        <v>7000</v>
      </c>
      <c r="E97" s="33">
        <f>OPEX!E59</f>
        <v>7000</v>
      </c>
      <c r="F97" s="33">
        <f>OPEX!F59</f>
        <v>7000</v>
      </c>
      <c r="G97" s="33">
        <f>OPEX!G59</f>
        <v>7000</v>
      </c>
      <c r="H97" s="33">
        <f>OPEX!H59</f>
        <v>7000</v>
      </c>
      <c r="I97" s="33">
        <f>OPEX!I59</f>
        <v>7000</v>
      </c>
      <c r="J97" s="33">
        <f>OPEX!J59</f>
        <v>7000</v>
      </c>
      <c r="K97" s="33">
        <f>OPEX!K59</f>
        <v>7000</v>
      </c>
      <c r="L97" s="33">
        <f>OPEX!L59</f>
        <v>7000</v>
      </c>
      <c r="M97" s="33">
        <f>OPEX!M59</f>
        <v>7000</v>
      </c>
      <c r="N97" s="33">
        <f>OPEX!N59</f>
        <v>7000</v>
      </c>
      <c r="O97" s="33">
        <f>OPEX!O59</f>
        <v>7000</v>
      </c>
      <c r="P97" s="33">
        <f>OPEX!P59</f>
        <v>7700.0000000000009</v>
      </c>
      <c r="Q97" s="33">
        <f>OPEX!Q59</f>
        <v>7700.0000000000009</v>
      </c>
      <c r="R97" s="33">
        <f>OPEX!R59</f>
        <v>7700.0000000000009</v>
      </c>
      <c r="S97" s="33">
        <f>OPEX!S59</f>
        <v>7700.0000000000009</v>
      </c>
      <c r="T97" s="33">
        <f>OPEX!T59</f>
        <v>7700.0000000000009</v>
      </c>
      <c r="U97" s="33">
        <f>OPEX!U59</f>
        <v>7700.0000000000009</v>
      </c>
      <c r="V97" s="33">
        <f>OPEX!V59</f>
        <v>7700.0000000000009</v>
      </c>
      <c r="W97" s="33">
        <f>OPEX!W59</f>
        <v>7700.0000000000009</v>
      </c>
      <c r="X97" s="33">
        <f>OPEX!X59</f>
        <v>7700.0000000000009</v>
      </c>
      <c r="Y97" s="33">
        <f>OPEX!Y59</f>
        <v>7700.0000000000009</v>
      </c>
      <c r="Z97" s="33">
        <f>OPEX!Z59</f>
        <v>7700.0000000000009</v>
      </c>
      <c r="AA97" s="33">
        <f>OPEX!AA59</f>
        <v>7700.0000000000009</v>
      </c>
      <c r="AB97" s="33">
        <f>OPEX!AB59</f>
        <v>8470.0000000000018</v>
      </c>
      <c r="AC97" s="33">
        <f>OPEX!AC59</f>
        <v>8470.0000000000018</v>
      </c>
      <c r="AD97" s="33">
        <f>OPEX!AD59</f>
        <v>8470.0000000000018</v>
      </c>
      <c r="AE97" s="33">
        <f>OPEX!AE59</f>
        <v>8470.0000000000018</v>
      </c>
      <c r="AF97" s="33">
        <f>OPEX!AF59</f>
        <v>8470.0000000000018</v>
      </c>
      <c r="AG97" s="33">
        <f>OPEX!AG59</f>
        <v>8470.0000000000018</v>
      </c>
      <c r="AH97" s="33">
        <f>OPEX!AH59</f>
        <v>8470.0000000000018</v>
      </c>
      <c r="AI97" s="33">
        <f>OPEX!AI59</f>
        <v>8470.0000000000018</v>
      </c>
      <c r="AJ97" s="33">
        <f>OPEX!AJ59</f>
        <v>8470.0000000000018</v>
      </c>
      <c r="AK97" s="33">
        <f>OPEX!AK59</f>
        <v>8470.0000000000018</v>
      </c>
      <c r="AL97" s="33">
        <f>OPEX!AL59</f>
        <v>8470.0000000000018</v>
      </c>
      <c r="AM97" s="33">
        <f>OPEX!AM59</f>
        <v>8470.0000000000018</v>
      </c>
      <c r="AN97" s="33">
        <f>OPEX!AN59</f>
        <v>9317.0000000000036</v>
      </c>
      <c r="AO97" s="33">
        <f>OPEX!AO59</f>
        <v>9317.0000000000036</v>
      </c>
      <c r="AP97" s="33">
        <f>OPEX!AP59</f>
        <v>9317.0000000000036</v>
      </c>
      <c r="AQ97" s="33">
        <f>OPEX!AQ59</f>
        <v>9317.0000000000036</v>
      </c>
      <c r="AR97" s="33">
        <f>OPEX!AR59</f>
        <v>9317.0000000000036</v>
      </c>
      <c r="AS97" s="33">
        <f>OPEX!AS59</f>
        <v>9317.0000000000036</v>
      </c>
      <c r="AT97" s="33">
        <f>OPEX!AT59</f>
        <v>9317.0000000000036</v>
      </c>
      <c r="AU97" s="33">
        <f>OPEX!AU59</f>
        <v>9317.0000000000036</v>
      </c>
      <c r="AV97" s="33">
        <f>OPEX!AV59</f>
        <v>9317.0000000000036</v>
      </c>
      <c r="AW97" s="33">
        <f>OPEX!AW59</f>
        <v>9317.0000000000036</v>
      </c>
      <c r="AX97" s="33">
        <f>OPEX!AX59</f>
        <v>9317.0000000000036</v>
      </c>
      <c r="AY97" s="33">
        <f>OPEX!AY59</f>
        <v>9317.0000000000036</v>
      </c>
      <c r="AZ97" s="33">
        <f>OPEX!AZ59</f>
        <v>10248.700000000004</v>
      </c>
      <c r="BA97" s="33">
        <f>OPEX!BA59</f>
        <v>10248.700000000004</v>
      </c>
      <c r="BB97" s="33">
        <f>OPEX!BB59</f>
        <v>10248.700000000004</v>
      </c>
      <c r="BC97" s="33">
        <f>OPEX!BC59</f>
        <v>10248.700000000004</v>
      </c>
      <c r="BD97" s="33">
        <f>OPEX!BD59</f>
        <v>10248.700000000004</v>
      </c>
      <c r="BE97" s="33">
        <f>OPEX!BE59</f>
        <v>10248.700000000004</v>
      </c>
      <c r="BF97" s="33">
        <f>OPEX!BF59</f>
        <v>10248.700000000004</v>
      </c>
      <c r="BG97" s="33">
        <f>OPEX!BG59</f>
        <v>10248.700000000004</v>
      </c>
      <c r="BH97" s="33">
        <f>OPEX!BH59</f>
        <v>10248.700000000004</v>
      </c>
      <c r="BI97" s="33">
        <f>OPEX!BI59</f>
        <v>10248.700000000004</v>
      </c>
      <c r="BJ97" s="33">
        <f>OPEX!BJ59</f>
        <v>10248.700000000004</v>
      </c>
      <c r="BK97" s="33">
        <f>OPEX!BK59</f>
        <v>10248.700000000004</v>
      </c>
    </row>
    <row r="98" spans="2:63">
      <c r="B98" s="7" t="str">
        <f>OPEX!B60</f>
        <v>&gt;&gt;&gt;Placeholder&lt;&lt;&lt;</v>
      </c>
      <c r="D98" s="33">
        <f>OPEX!D60</f>
        <v>0</v>
      </c>
      <c r="E98" s="33">
        <f>OPEX!E60</f>
        <v>0</v>
      </c>
      <c r="F98" s="33">
        <f>OPEX!F60</f>
        <v>0</v>
      </c>
      <c r="G98" s="33">
        <f>OPEX!G60</f>
        <v>0</v>
      </c>
      <c r="H98" s="33">
        <f>OPEX!H60</f>
        <v>0</v>
      </c>
      <c r="I98" s="33">
        <f>OPEX!I60</f>
        <v>0</v>
      </c>
      <c r="J98" s="33">
        <f>OPEX!J60</f>
        <v>0</v>
      </c>
      <c r="K98" s="33">
        <f>OPEX!K60</f>
        <v>0</v>
      </c>
      <c r="L98" s="33">
        <f>OPEX!L60</f>
        <v>0</v>
      </c>
      <c r="M98" s="33">
        <f>OPEX!M60</f>
        <v>0</v>
      </c>
      <c r="N98" s="33">
        <f>OPEX!N60</f>
        <v>0</v>
      </c>
      <c r="O98" s="33">
        <f>OPEX!O60</f>
        <v>0</v>
      </c>
      <c r="P98" s="33">
        <f>OPEX!P60</f>
        <v>0</v>
      </c>
      <c r="Q98" s="33">
        <f>OPEX!Q60</f>
        <v>0</v>
      </c>
      <c r="R98" s="33">
        <f>OPEX!R60</f>
        <v>0</v>
      </c>
      <c r="S98" s="33">
        <f>OPEX!S60</f>
        <v>0</v>
      </c>
      <c r="T98" s="33">
        <f>OPEX!T60</f>
        <v>0</v>
      </c>
      <c r="U98" s="33">
        <f>OPEX!U60</f>
        <v>0</v>
      </c>
      <c r="V98" s="33">
        <f>OPEX!V60</f>
        <v>0</v>
      </c>
      <c r="W98" s="33">
        <f>OPEX!W60</f>
        <v>0</v>
      </c>
      <c r="X98" s="33">
        <f>OPEX!X60</f>
        <v>0</v>
      </c>
      <c r="Y98" s="33">
        <f>OPEX!Y60</f>
        <v>0</v>
      </c>
      <c r="Z98" s="33">
        <f>OPEX!Z60</f>
        <v>0</v>
      </c>
      <c r="AA98" s="33">
        <f>OPEX!AA60</f>
        <v>0</v>
      </c>
      <c r="AB98" s="33">
        <f>OPEX!AB60</f>
        <v>0</v>
      </c>
      <c r="AC98" s="33">
        <f>OPEX!AC60</f>
        <v>0</v>
      </c>
      <c r="AD98" s="33">
        <f>OPEX!AD60</f>
        <v>0</v>
      </c>
      <c r="AE98" s="33">
        <f>OPEX!AE60</f>
        <v>0</v>
      </c>
      <c r="AF98" s="33">
        <f>OPEX!AF60</f>
        <v>0</v>
      </c>
      <c r="AG98" s="33">
        <f>OPEX!AG60</f>
        <v>0</v>
      </c>
      <c r="AH98" s="33">
        <f>OPEX!AH60</f>
        <v>0</v>
      </c>
      <c r="AI98" s="33">
        <f>OPEX!AI60</f>
        <v>0</v>
      </c>
      <c r="AJ98" s="33">
        <f>OPEX!AJ60</f>
        <v>0</v>
      </c>
      <c r="AK98" s="33">
        <f>OPEX!AK60</f>
        <v>0</v>
      </c>
      <c r="AL98" s="33">
        <f>OPEX!AL60</f>
        <v>0</v>
      </c>
      <c r="AM98" s="33">
        <f>OPEX!AM60</f>
        <v>0</v>
      </c>
      <c r="AN98" s="33">
        <f>OPEX!AN60</f>
        <v>0</v>
      </c>
      <c r="AO98" s="33">
        <f>OPEX!AO60</f>
        <v>0</v>
      </c>
      <c r="AP98" s="33">
        <f>OPEX!AP60</f>
        <v>0</v>
      </c>
      <c r="AQ98" s="33">
        <f>OPEX!AQ60</f>
        <v>0</v>
      </c>
      <c r="AR98" s="33">
        <f>OPEX!AR60</f>
        <v>0</v>
      </c>
      <c r="AS98" s="33">
        <f>OPEX!AS60</f>
        <v>0</v>
      </c>
      <c r="AT98" s="33">
        <f>OPEX!AT60</f>
        <v>0</v>
      </c>
      <c r="AU98" s="33">
        <f>OPEX!AU60</f>
        <v>0</v>
      </c>
      <c r="AV98" s="33">
        <f>OPEX!AV60</f>
        <v>0</v>
      </c>
      <c r="AW98" s="33">
        <f>OPEX!AW60</f>
        <v>0</v>
      </c>
      <c r="AX98" s="33">
        <f>OPEX!AX60</f>
        <v>0</v>
      </c>
      <c r="AY98" s="33">
        <f>OPEX!AY60</f>
        <v>0</v>
      </c>
      <c r="AZ98" s="33">
        <f>OPEX!AZ60</f>
        <v>0</v>
      </c>
      <c r="BA98" s="33">
        <f>OPEX!BA60</f>
        <v>0</v>
      </c>
      <c r="BB98" s="33">
        <f>OPEX!BB60</f>
        <v>0</v>
      </c>
      <c r="BC98" s="33">
        <f>OPEX!BC60</f>
        <v>0</v>
      </c>
      <c r="BD98" s="33">
        <f>OPEX!BD60</f>
        <v>0</v>
      </c>
      <c r="BE98" s="33">
        <f>OPEX!BE60</f>
        <v>0</v>
      </c>
      <c r="BF98" s="33">
        <f>OPEX!BF60</f>
        <v>0</v>
      </c>
      <c r="BG98" s="33">
        <f>OPEX!BG60</f>
        <v>0</v>
      </c>
      <c r="BH98" s="33">
        <f>OPEX!BH60</f>
        <v>0</v>
      </c>
      <c r="BI98" s="33">
        <f>OPEX!BI60</f>
        <v>0</v>
      </c>
      <c r="BJ98" s="33">
        <f>OPEX!BJ60</f>
        <v>0</v>
      </c>
      <c r="BK98" s="33">
        <f>OPEX!BK60</f>
        <v>0</v>
      </c>
    </row>
    <row r="99" spans="2:63">
      <c r="B99" s="7" t="str">
        <f>OPEX!B61</f>
        <v>&gt;&gt;&gt;Placeholder&lt;&lt;&lt;</v>
      </c>
      <c r="D99" s="33">
        <f>OPEX!D61</f>
        <v>0</v>
      </c>
      <c r="E99" s="33">
        <f>OPEX!E61</f>
        <v>0</v>
      </c>
      <c r="F99" s="33">
        <f>OPEX!F61</f>
        <v>0</v>
      </c>
      <c r="G99" s="33">
        <f>OPEX!G61</f>
        <v>0</v>
      </c>
      <c r="H99" s="33">
        <f>OPEX!H61</f>
        <v>0</v>
      </c>
      <c r="I99" s="33">
        <f>OPEX!I61</f>
        <v>0</v>
      </c>
      <c r="J99" s="33">
        <f>OPEX!J61</f>
        <v>0</v>
      </c>
      <c r="K99" s="33">
        <f>OPEX!K61</f>
        <v>0</v>
      </c>
      <c r="L99" s="33">
        <f>OPEX!L61</f>
        <v>0</v>
      </c>
      <c r="M99" s="33">
        <f>OPEX!M61</f>
        <v>0</v>
      </c>
      <c r="N99" s="33">
        <f>OPEX!N61</f>
        <v>0</v>
      </c>
      <c r="O99" s="33">
        <f>OPEX!O61</f>
        <v>0</v>
      </c>
      <c r="P99" s="33">
        <f>OPEX!P61</f>
        <v>0</v>
      </c>
      <c r="Q99" s="33">
        <f>OPEX!Q61</f>
        <v>0</v>
      </c>
      <c r="R99" s="33">
        <f>OPEX!R61</f>
        <v>0</v>
      </c>
      <c r="S99" s="33">
        <f>OPEX!S61</f>
        <v>0</v>
      </c>
      <c r="T99" s="33">
        <f>OPEX!T61</f>
        <v>0</v>
      </c>
      <c r="U99" s="33">
        <f>OPEX!U61</f>
        <v>0</v>
      </c>
      <c r="V99" s="33">
        <f>OPEX!V61</f>
        <v>0</v>
      </c>
      <c r="W99" s="33">
        <f>OPEX!W61</f>
        <v>0</v>
      </c>
      <c r="X99" s="33">
        <f>OPEX!X61</f>
        <v>0</v>
      </c>
      <c r="Y99" s="33">
        <f>OPEX!Y61</f>
        <v>0</v>
      </c>
      <c r="Z99" s="33">
        <f>OPEX!Z61</f>
        <v>0</v>
      </c>
      <c r="AA99" s="33">
        <f>OPEX!AA61</f>
        <v>0</v>
      </c>
      <c r="AB99" s="33">
        <f>OPEX!AB61</f>
        <v>0</v>
      </c>
      <c r="AC99" s="33">
        <f>OPEX!AC61</f>
        <v>0</v>
      </c>
      <c r="AD99" s="33">
        <f>OPEX!AD61</f>
        <v>0</v>
      </c>
      <c r="AE99" s="33">
        <f>OPEX!AE61</f>
        <v>0</v>
      </c>
      <c r="AF99" s="33">
        <f>OPEX!AF61</f>
        <v>0</v>
      </c>
      <c r="AG99" s="33">
        <f>OPEX!AG61</f>
        <v>0</v>
      </c>
      <c r="AH99" s="33">
        <f>OPEX!AH61</f>
        <v>0</v>
      </c>
      <c r="AI99" s="33">
        <f>OPEX!AI61</f>
        <v>0</v>
      </c>
      <c r="AJ99" s="33">
        <f>OPEX!AJ61</f>
        <v>0</v>
      </c>
      <c r="AK99" s="33">
        <f>OPEX!AK61</f>
        <v>0</v>
      </c>
      <c r="AL99" s="33">
        <f>OPEX!AL61</f>
        <v>0</v>
      </c>
      <c r="AM99" s="33">
        <f>OPEX!AM61</f>
        <v>0</v>
      </c>
      <c r="AN99" s="33">
        <f>OPEX!AN61</f>
        <v>0</v>
      </c>
      <c r="AO99" s="33">
        <f>OPEX!AO61</f>
        <v>0</v>
      </c>
      <c r="AP99" s="33">
        <f>OPEX!AP61</f>
        <v>0</v>
      </c>
      <c r="AQ99" s="33">
        <f>OPEX!AQ61</f>
        <v>0</v>
      </c>
      <c r="AR99" s="33">
        <f>OPEX!AR61</f>
        <v>0</v>
      </c>
      <c r="AS99" s="33">
        <f>OPEX!AS61</f>
        <v>0</v>
      </c>
      <c r="AT99" s="33">
        <f>OPEX!AT61</f>
        <v>0</v>
      </c>
      <c r="AU99" s="33">
        <f>OPEX!AU61</f>
        <v>0</v>
      </c>
      <c r="AV99" s="33">
        <f>OPEX!AV61</f>
        <v>0</v>
      </c>
      <c r="AW99" s="33">
        <f>OPEX!AW61</f>
        <v>0</v>
      </c>
      <c r="AX99" s="33">
        <f>OPEX!AX61</f>
        <v>0</v>
      </c>
      <c r="AY99" s="33">
        <f>OPEX!AY61</f>
        <v>0</v>
      </c>
      <c r="AZ99" s="33">
        <f>OPEX!AZ61</f>
        <v>0</v>
      </c>
      <c r="BA99" s="33">
        <f>OPEX!BA61</f>
        <v>0</v>
      </c>
      <c r="BB99" s="33">
        <f>OPEX!BB61</f>
        <v>0</v>
      </c>
      <c r="BC99" s="33">
        <f>OPEX!BC61</f>
        <v>0</v>
      </c>
      <c r="BD99" s="33">
        <f>OPEX!BD61</f>
        <v>0</v>
      </c>
      <c r="BE99" s="33">
        <f>OPEX!BE61</f>
        <v>0</v>
      </c>
      <c r="BF99" s="33">
        <f>OPEX!BF61</f>
        <v>0</v>
      </c>
      <c r="BG99" s="33">
        <f>OPEX!BG61</f>
        <v>0</v>
      </c>
      <c r="BH99" s="33">
        <f>OPEX!BH61</f>
        <v>0</v>
      </c>
      <c r="BI99" s="33">
        <f>OPEX!BI61</f>
        <v>0</v>
      </c>
      <c r="BJ99" s="33">
        <f>OPEX!BJ61</f>
        <v>0</v>
      </c>
      <c r="BK99" s="33">
        <f>OPEX!BK61</f>
        <v>0</v>
      </c>
    </row>
    <row r="100" spans="2:63">
      <c r="B100" s="7" t="str">
        <f>OPEX!B62</f>
        <v>&gt;&gt;&gt;Placeholder&lt;&lt;&lt;</v>
      </c>
      <c r="D100" s="33">
        <f>OPEX!D62</f>
        <v>0</v>
      </c>
      <c r="E100" s="33">
        <f>OPEX!E62</f>
        <v>0</v>
      </c>
      <c r="F100" s="33">
        <f>OPEX!F62</f>
        <v>0</v>
      </c>
      <c r="G100" s="33">
        <f>OPEX!G62</f>
        <v>0</v>
      </c>
      <c r="H100" s="33">
        <f>OPEX!H62</f>
        <v>0</v>
      </c>
      <c r="I100" s="33">
        <f>OPEX!I62</f>
        <v>0</v>
      </c>
      <c r="J100" s="33">
        <f>OPEX!J62</f>
        <v>0</v>
      </c>
      <c r="K100" s="33">
        <f>OPEX!K62</f>
        <v>0</v>
      </c>
      <c r="L100" s="33">
        <f>OPEX!L62</f>
        <v>0</v>
      </c>
      <c r="M100" s="33">
        <f>OPEX!M62</f>
        <v>0</v>
      </c>
      <c r="N100" s="33">
        <f>OPEX!N62</f>
        <v>0</v>
      </c>
      <c r="O100" s="33">
        <f>OPEX!O62</f>
        <v>0</v>
      </c>
      <c r="P100" s="33">
        <f>OPEX!P62</f>
        <v>0</v>
      </c>
      <c r="Q100" s="33">
        <f>OPEX!Q62</f>
        <v>0</v>
      </c>
      <c r="R100" s="33">
        <f>OPEX!R62</f>
        <v>0</v>
      </c>
      <c r="S100" s="33">
        <f>OPEX!S62</f>
        <v>0</v>
      </c>
      <c r="T100" s="33">
        <f>OPEX!T62</f>
        <v>0</v>
      </c>
      <c r="U100" s="33">
        <f>OPEX!U62</f>
        <v>0</v>
      </c>
      <c r="V100" s="33">
        <f>OPEX!V62</f>
        <v>0</v>
      </c>
      <c r="W100" s="33">
        <f>OPEX!W62</f>
        <v>0</v>
      </c>
      <c r="X100" s="33">
        <f>OPEX!X62</f>
        <v>0</v>
      </c>
      <c r="Y100" s="33">
        <f>OPEX!Y62</f>
        <v>0</v>
      </c>
      <c r="Z100" s="33">
        <f>OPEX!Z62</f>
        <v>0</v>
      </c>
      <c r="AA100" s="33">
        <f>OPEX!AA62</f>
        <v>0</v>
      </c>
      <c r="AB100" s="33">
        <f>OPEX!AB62</f>
        <v>0</v>
      </c>
      <c r="AC100" s="33">
        <f>OPEX!AC62</f>
        <v>0</v>
      </c>
      <c r="AD100" s="33">
        <f>OPEX!AD62</f>
        <v>0</v>
      </c>
      <c r="AE100" s="33">
        <f>OPEX!AE62</f>
        <v>0</v>
      </c>
      <c r="AF100" s="33">
        <f>OPEX!AF62</f>
        <v>0</v>
      </c>
      <c r="AG100" s="33">
        <f>OPEX!AG62</f>
        <v>0</v>
      </c>
      <c r="AH100" s="33">
        <f>OPEX!AH62</f>
        <v>0</v>
      </c>
      <c r="AI100" s="33">
        <f>OPEX!AI62</f>
        <v>0</v>
      </c>
      <c r="AJ100" s="33">
        <f>OPEX!AJ62</f>
        <v>0</v>
      </c>
      <c r="AK100" s="33">
        <f>OPEX!AK62</f>
        <v>0</v>
      </c>
      <c r="AL100" s="33">
        <f>OPEX!AL62</f>
        <v>0</v>
      </c>
      <c r="AM100" s="33">
        <f>OPEX!AM62</f>
        <v>0</v>
      </c>
      <c r="AN100" s="33">
        <f>OPEX!AN62</f>
        <v>0</v>
      </c>
      <c r="AO100" s="33">
        <f>OPEX!AO62</f>
        <v>0</v>
      </c>
      <c r="AP100" s="33">
        <f>OPEX!AP62</f>
        <v>0</v>
      </c>
      <c r="AQ100" s="33">
        <f>OPEX!AQ62</f>
        <v>0</v>
      </c>
      <c r="AR100" s="33">
        <f>OPEX!AR62</f>
        <v>0</v>
      </c>
      <c r="AS100" s="33">
        <f>OPEX!AS62</f>
        <v>0</v>
      </c>
      <c r="AT100" s="33">
        <f>OPEX!AT62</f>
        <v>0</v>
      </c>
      <c r="AU100" s="33">
        <f>OPEX!AU62</f>
        <v>0</v>
      </c>
      <c r="AV100" s="33">
        <f>OPEX!AV62</f>
        <v>0</v>
      </c>
      <c r="AW100" s="33">
        <f>OPEX!AW62</f>
        <v>0</v>
      </c>
      <c r="AX100" s="33">
        <f>OPEX!AX62</f>
        <v>0</v>
      </c>
      <c r="AY100" s="33">
        <f>OPEX!AY62</f>
        <v>0</v>
      </c>
      <c r="AZ100" s="33">
        <f>OPEX!AZ62</f>
        <v>0</v>
      </c>
      <c r="BA100" s="33">
        <f>OPEX!BA62</f>
        <v>0</v>
      </c>
      <c r="BB100" s="33">
        <f>OPEX!BB62</f>
        <v>0</v>
      </c>
      <c r="BC100" s="33">
        <f>OPEX!BC62</f>
        <v>0</v>
      </c>
      <c r="BD100" s="33">
        <f>OPEX!BD62</f>
        <v>0</v>
      </c>
      <c r="BE100" s="33">
        <f>OPEX!BE62</f>
        <v>0</v>
      </c>
      <c r="BF100" s="33">
        <f>OPEX!BF62</f>
        <v>0</v>
      </c>
      <c r="BG100" s="33">
        <f>OPEX!BG62</f>
        <v>0</v>
      </c>
      <c r="BH100" s="33">
        <f>OPEX!BH62</f>
        <v>0</v>
      </c>
      <c r="BI100" s="33">
        <f>OPEX!BI62</f>
        <v>0</v>
      </c>
      <c r="BJ100" s="33">
        <f>OPEX!BJ62</f>
        <v>0</v>
      </c>
      <c r="BK100" s="33">
        <f>OPEX!BK62</f>
        <v>0</v>
      </c>
    </row>
    <row r="101" spans="2:63">
      <c r="B101" s="7" t="str">
        <f>OPEX!B63</f>
        <v>&gt;&gt;&gt;Placeholder&lt;&lt;&lt;</v>
      </c>
      <c r="D101" s="33">
        <f>OPEX!D63</f>
        <v>0</v>
      </c>
      <c r="E101" s="33">
        <f>OPEX!E63</f>
        <v>0</v>
      </c>
      <c r="F101" s="33">
        <f>OPEX!F63</f>
        <v>0</v>
      </c>
      <c r="G101" s="33">
        <f>OPEX!G63</f>
        <v>0</v>
      </c>
      <c r="H101" s="33">
        <f>OPEX!H63</f>
        <v>0</v>
      </c>
      <c r="I101" s="33">
        <f>OPEX!I63</f>
        <v>0</v>
      </c>
      <c r="J101" s="33">
        <f>OPEX!J63</f>
        <v>0</v>
      </c>
      <c r="K101" s="33">
        <f>OPEX!K63</f>
        <v>0</v>
      </c>
      <c r="L101" s="33">
        <f>OPEX!L63</f>
        <v>0</v>
      </c>
      <c r="M101" s="33">
        <f>OPEX!M63</f>
        <v>0</v>
      </c>
      <c r="N101" s="33">
        <f>OPEX!N63</f>
        <v>0</v>
      </c>
      <c r="O101" s="33">
        <f>OPEX!O63</f>
        <v>0</v>
      </c>
      <c r="P101" s="33">
        <f>OPEX!P63</f>
        <v>0</v>
      </c>
      <c r="Q101" s="33">
        <f>OPEX!Q63</f>
        <v>0</v>
      </c>
      <c r="R101" s="33">
        <f>OPEX!R63</f>
        <v>0</v>
      </c>
      <c r="S101" s="33">
        <f>OPEX!S63</f>
        <v>0</v>
      </c>
      <c r="T101" s="33">
        <f>OPEX!T63</f>
        <v>0</v>
      </c>
      <c r="U101" s="33">
        <f>OPEX!U63</f>
        <v>0</v>
      </c>
      <c r="V101" s="33">
        <f>OPEX!V63</f>
        <v>0</v>
      </c>
      <c r="W101" s="33">
        <f>OPEX!W63</f>
        <v>0</v>
      </c>
      <c r="X101" s="33">
        <f>OPEX!X63</f>
        <v>0</v>
      </c>
      <c r="Y101" s="33">
        <f>OPEX!Y63</f>
        <v>0</v>
      </c>
      <c r="Z101" s="33">
        <f>OPEX!Z63</f>
        <v>0</v>
      </c>
      <c r="AA101" s="33">
        <f>OPEX!AA63</f>
        <v>0</v>
      </c>
      <c r="AB101" s="33">
        <f>OPEX!AB63</f>
        <v>0</v>
      </c>
      <c r="AC101" s="33">
        <f>OPEX!AC63</f>
        <v>0</v>
      </c>
      <c r="AD101" s="33">
        <f>OPEX!AD63</f>
        <v>0</v>
      </c>
      <c r="AE101" s="33">
        <f>OPEX!AE63</f>
        <v>0</v>
      </c>
      <c r="AF101" s="33">
        <f>OPEX!AF63</f>
        <v>0</v>
      </c>
      <c r="AG101" s="33">
        <f>OPEX!AG63</f>
        <v>0</v>
      </c>
      <c r="AH101" s="33">
        <f>OPEX!AH63</f>
        <v>0</v>
      </c>
      <c r="AI101" s="33">
        <f>OPEX!AI63</f>
        <v>0</v>
      </c>
      <c r="AJ101" s="33">
        <f>OPEX!AJ63</f>
        <v>0</v>
      </c>
      <c r="AK101" s="33">
        <f>OPEX!AK63</f>
        <v>0</v>
      </c>
      <c r="AL101" s="33">
        <f>OPEX!AL63</f>
        <v>0</v>
      </c>
      <c r="AM101" s="33">
        <f>OPEX!AM63</f>
        <v>0</v>
      </c>
      <c r="AN101" s="33">
        <f>OPEX!AN63</f>
        <v>0</v>
      </c>
      <c r="AO101" s="33">
        <f>OPEX!AO63</f>
        <v>0</v>
      </c>
      <c r="AP101" s="33">
        <f>OPEX!AP63</f>
        <v>0</v>
      </c>
      <c r="AQ101" s="33">
        <f>OPEX!AQ63</f>
        <v>0</v>
      </c>
      <c r="AR101" s="33">
        <f>OPEX!AR63</f>
        <v>0</v>
      </c>
      <c r="AS101" s="33">
        <f>OPEX!AS63</f>
        <v>0</v>
      </c>
      <c r="AT101" s="33">
        <f>OPEX!AT63</f>
        <v>0</v>
      </c>
      <c r="AU101" s="33">
        <f>OPEX!AU63</f>
        <v>0</v>
      </c>
      <c r="AV101" s="33">
        <f>OPEX!AV63</f>
        <v>0</v>
      </c>
      <c r="AW101" s="33">
        <f>OPEX!AW63</f>
        <v>0</v>
      </c>
      <c r="AX101" s="33">
        <f>OPEX!AX63</f>
        <v>0</v>
      </c>
      <c r="AY101" s="33">
        <f>OPEX!AY63</f>
        <v>0</v>
      </c>
      <c r="AZ101" s="33">
        <f>OPEX!AZ63</f>
        <v>0</v>
      </c>
      <c r="BA101" s="33">
        <f>OPEX!BA63</f>
        <v>0</v>
      </c>
      <c r="BB101" s="33">
        <f>OPEX!BB63</f>
        <v>0</v>
      </c>
      <c r="BC101" s="33">
        <f>OPEX!BC63</f>
        <v>0</v>
      </c>
      <c r="BD101" s="33">
        <f>OPEX!BD63</f>
        <v>0</v>
      </c>
      <c r="BE101" s="33">
        <f>OPEX!BE63</f>
        <v>0</v>
      </c>
      <c r="BF101" s="33">
        <f>OPEX!BF63</f>
        <v>0</v>
      </c>
      <c r="BG101" s="33">
        <f>OPEX!BG63</f>
        <v>0</v>
      </c>
      <c r="BH101" s="33">
        <f>OPEX!BH63</f>
        <v>0</v>
      </c>
      <c r="BI101" s="33">
        <f>OPEX!BI63</f>
        <v>0</v>
      </c>
      <c r="BJ101" s="33">
        <f>OPEX!BJ63</f>
        <v>0</v>
      </c>
      <c r="BK101" s="33">
        <f>OPEX!BK63</f>
        <v>0</v>
      </c>
    </row>
    <row r="102" spans="2:63">
      <c r="B102" s="7" t="str">
        <f>OPEX!B64</f>
        <v>&gt;&gt;&gt;Placeholder&lt;&lt;&lt;</v>
      </c>
      <c r="D102" s="34">
        <f>OPEX!D64</f>
        <v>0</v>
      </c>
      <c r="E102" s="34">
        <f>OPEX!E64</f>
        <v>0</v>
      </c>
      <c r="F102" s="34">
        <f>OPEX!F64</f>
        <v>0</v>
      </c>
      <c r="G102" s="34">
        <f>OPEX!G64</f>
        <v>0</v>
      </c>
      <c r="H102" s="34">
        <f>OPEX!H64</f>
        <v>0</v>
      </c>
      <c r="I102" s="34">
        <f>OPEX!I64</f>
        <v>0</v>
      </c>
      <c r="J102" s="34">
        <f>OPEX!J64</f>
        <v>0</v>
      </c>
      <c r="K102" s="34">
        <f>OPEX!K64</f>
        <v>0</v>
      </c>
      <c r="L102" s="34">
        <f>OPEX!L64</f>
        <v>0</v>
      </c>
      <c r="M102" s="34">
        <f>OPEX!M64</f>
        <v>0</v>
      </c>
      <c r="N102" s="34">
        <f>OPEX!N64</f>
        <v>0</v>
      </c>
      <c r="O102" s="34">
        <f>OPEX!O64</f>
        <v>0</v>
      </c>
      <c r="P102" s="34">
        <f>OPEX!P64</f>
        <v>0</v>
      </c>
      <c r="Q102" s="34">
        <f>OPEX!Q64</f>
        <v>0</v>
      </c>
      <c r="R102" s="34">
        <f>OPEX!R64</f>
        <v>0</v>
      </c>
      <c r="S102" s="34">
        <f>OPEX!S64</f>
        <v>0</v>
      </c>
      <c r="T102" s="34">
        <f>OPEX!T64</f>
        <v>0</v>
      </c>
      <c r="U102" s="34">
        <f>OPEX!U64</f>
        <v>0</v>
      </c>
      <c r="V102" s="34">
        <f>OPEX!V64</f>
        <v>0</v>
      </c>
      <c r="W102" s="34">
        <f>OPEX!W64</f>
        <v>0</v>
      </c>
      <c r="X102" s="34">
        <f>OPEX!X64</f>
        <v>0</v>
      </c>
      <c r="Y102" s="34">
        <f>OPEX!Y64</f>
        <v>0</v>
      </c>
      <c r="Z102" s="34">
        <f>OPEX!Z64</f>
        <v>0</v>
      </c>
      <c r="AA102" s="34">
        <f>OPEX!AA64</f>
        <v>0</v>
      </c>
      <c r="AB102" s="34">
        <f>OPEX!AB64</f>
        <v>0</v>
      </c>
      <c r="AC102" s="34">
        <f>OPEX!AC64</f>
        <v>0</v>
      </c>
      <c r="AD102" s="34">
        <f>OPEX!AD64</f>
        <v>0</v>
      </c>
      <c r="AE102" s="34">
        <f>OPEX!AE64</f>
        <v>0</v>
      </c>
      <c r="AF102" s="34">
        <f>OPEX!AF64</f>
        <v>0</v>
      </c>
      <c r="AG102" s="34">
        <f>OPEX!AG64</f>
        <v>0</v>
      </c>
      <c r="AH102" s="34">
        <f>OPEX!AH64</f>
        <v>0</v>
      </c>
      <c r="AI102" s="34">
        <f>OPEX!AI64</f>
        <v>0</v>
      </c>
      <c r="AJ102" s="34">
        <f>OPEX!AJ64</f>
        <v>0</v>
      </c>
      <c r="AK102" s="34">
        <f>OPEX!AK64</f>
        <v>0</v>
      </c>
      <c r="AL102" s="34">
        <f>OPEX!AL64</f>
        <v>0</v>
      </c>
      <c r="AM102" s="34">
        <f>OPEX!AM64</f>
        <v>0</v>
      </c>
      <c r="AN102" s="34">
        <f>OPEX!AN64</f>
        <v>0</v>
      </c>
      <c r="AO102" s="34">
        <f>OPEX!AO64</f>
        <v>0</v>
      </c>
      <c r="AP102" s="34">
        <f>OPEX!AP64</f>
        <v>0</v>
      </c>
      <c r="AQ102" s="34">
        <f>OPEX!AQ64</f>
        <v>0</v>
      </c>
      <c r="AR102" s="34">
        <f>OPEX!AR64</f>
        <v>0</v>
      </c>
      <c r="AS102" s="34">
        <f>OPEX!AS64</f>
        <v>0</v>
      </c>
      <c r="AT102" s="34">
        <f>OPEX!AT64</f>
        <v>0</v>
      </c>
      <c r="AU102" s="34">
        <f>OPEX!AU64</f>
        <v>0</v>
      </c>
      <c r="AV102" s="34">
        <f>OPEX!AV64</f>
        <v>0</v>
      </c>
      <c r="AW102" s="34">
        <f>OPEX!AW64</f>
        <v>0</v>
      </c>
      <c r="AX102" s="34">
        <f>OPEX!AX64</f>
        <v>0</v>
      </c>
      <c r="AY102" s="34">
        <f>OPEX!AY64</f>
        <v>0</v>
      </c>
      <c r="AZ102" s="34">
        <f>OPEX!AZ64</f>
        <v>0</v>
      </c>
      <c r="BA102" s="34">
        <f>OPEX!BA64</f>
        <v>0</v>
      </c>
      <c r="BB102" s="34">
        <f>OPEX!BB64</f>
        <v>0</v>
      </c>
      <c r="BC102" s="34">
        <f>OPEX!BC64</f>
        <v>0</v>
      </c>
      <c r="BD102" s="34">
        <f>OPEX!BD64</f>
        <v>0</v>
      </c>
      <c r="BE102" s="34">
        <f>OPEX!BE64</f>
        <v>0</v>
      </c>
      <c r="BF102" s="34">
        <f>OPEX!BF64</f>
        <v>0</v>
      </c>
      <c r="BG102" s="34">
        <f>OPEX!BG64</f>
        <v>0</v>
      </c>
      <c r="BH102" s="34">
        <f>OPEX!BH64</f>
        <v>0</v>
      </c>
      <c r="BI102" s="34">
        <f>OPEX!BI64</f>
        <v>0</v>
      </c>
      <c r="BJ102" s="34">
        <f>OPEX!BJ64</f>
        <v>0</v>
      </c>
      <c r="BK102" s="34">
        <f>OPEX!BK64</f>
        <v>0</v>
      </c>
    </row>
    <row r="103" spans="2:63">
      <c r="B103" s="7"/>
      <c r="D103" s="45"/>
      <c r="E103" s="45"/>
      <c r="F103" s="45"/>
      <c r="G103" s="45"/>
      <c r="H103" s="45"/>
      <c r="I103" s="45"/>
      <c r="J103" s="45"/>
      <c r="K103" s="45"/>
      <c r="L103" s="45"/>
      <c r="M103" s="45"/>
      <c r="N103" s="45"/>
      <c r="O103" s="45"/>
      <c r="P103" s="45"/>
      <c r="Q103" s="45"/>
      <c r="R103" s="45"/>
      <c r="S103" s="45"/>
      <c r="T103" s="45"/>
      <c r="U103" s="45"/>
      <c r="V103" s="45"/>
      <c r="W103" s="45"/>
      <c r="X103" s="45"/>
      <c r="Y103" s="45"/>
      <c r="Z103" s="45"/>
      <c r="AA103" s="45"/>
      <c r="AB103" s="45"/>
      <c r="AC103" s="45"/>
      <c r="AD103" s="45"/>
      <c r="AE103" s="45"/>
      <c r="AF103" s="45"/>
      <c r="AG103" s="45"/>
      <c r="AH103" s="45"/>
      <c r="AI103" s="45"/>
      <c r="AJ103" s="45"/>
      <c r="AK103" s="45"/>
      <c r="AL103" s="45"/>
      <c r="AM103" s="45"/>
      <c r="AN103" s="45"/>
      <c r="AO103" s="45"/>
      <c r="AP103" s="45"/>
      <c r="AQ103" s="45"/>
      <c r="AR103" s="45"/>
      <c r="AS103" s="45"/>
      <c r="AT103" s="45"/>
      <c r="AU103" s="45"/>
      <c r="AV103" s="45"/>
      <c r="AW103" s="45"/>
      <c r="AX103" s="45"/>
      <c r="AY103" s="45"/>
      <c r="AZ103" s="45"/>
      <c r="BA103" s="45"/>
      <c r="BB103" s="45"/>
      <c r="BC103" s="45"/>
      <c r="BD103" s="45"/>
      <c r="BE103" s="45"/>
      <c r="BF103" s="45"/>
      <c r="BG103" s="45"/>
      <c r="BH103" s="45"/>
      <c r="BI103" s="45"/>
      <c r="BJ103" s="45"/>
      <c r="BK103" s="45"/>
    </row>
    <row r="104" spans="2:63">
      <c r="B104" s="10" t="s">
        <v>20</v>
      </c>
      <c r="D104" s="19">
        <f>SUM(D78:D102)</f>
        <v>400000</v>
      </c>
      <c r="E104" s="19">
        <f t="shared" ref="E104:BK104" si="37">SUM(E78:E102)</f>
        <v>400000</v>
      </c>
      <c r="F104" s="19">
        <f t="shared" si="37"/>
        <v>400000</v>
      </c>
      <c r="G104" s="19">
        <f t="shared" si="37"/>
        <v>400000</v>
      </c>
      <c r="H104" s="19">
        <f t="shared" si="37"/>
        <v>400000</v>
      </c>
      <c r="I104" s="19">
        <f t="shared" si="37"/>
        <v>400000</v>
      </c>
      <c r="J104" s="19">
        <f t="shared" si="37"/>
        <v>400000</v>
      </c>
      <c r="K104" s="19">
        <f t="shared" si="37"/>
        <v>400000</v>
      </c>
      <c r="L104" s="19">
        <f t="shared" si="37"/>
        <v>400000</v>
      </c>
      <c r="M104" s="19">
        <f t="shared" si="37"/>
        <v>400000</v>
      </c>
      <c r="N104" s="19">
        <f t="shared" si="37"/>
        <v>400000</v>
      </c>
      <c r="O104" s="19">
        <f t="shared" si="37"/>
        <v>400000</v>
      </c>
      <c r="P104" s="19">
        <f t="shared" si="37"/>
        <v>466510.00000000006</v>
      </c>
      <c r="Q104" s="19">
        <f t="shared" si="37"/>
        <v>466510.00000000006</v>
      </c>
      <c r="R104" s="19">
        <f t="shared" si="37"/>
        <v>466510.00000000006</v>
      </c>
      <c r="S104" s="19">
        <f t="shared" si="37"/>
        <v>466510.00000000006</v>
      </c>
      <c r="T104" s="19">
        <f t="shared" si="37"/>
        <v>466510.00000000006</v>
      </c>
      <c r="U104" s="19">
        <f t="shared" si="37"/>
        <v>466510.00000000006</v>
      </c>
      <c r="V104" s="19">
        <f t="shared" si="37"/>
        <v>599610</v>
      </c>
      <c r="W104" s="19">
        <f t="shared" si="37"/>
        <v>599610</v>
      </c>
      <c r="X104" s="19">
        <f t="shared" si="37"/>
        <v>599610</v>
      </c>
      <c r="Y104" s="19">
        <f t="shared" si="37"/>
        <v>599610</v>
      </c>
      <c r="Z104" s="19">
        <f t="shared" si="37"/>
        <v>599610</v>
      </c>
      <c r="AA104" s="19">
        <f t="shared" si="37"/>
        <v>599610</v>
      </c>
      <c r="AB104" s="19">
        <f t="shared" si="37"/>
        <v>659571.00000000012</v>
      </c>
      <c r="AC104" s="19">
        <f t="shared" si="37"/>
        <v>659571.00000000012</v>
      </c>
      <c r="AD104" s="19">
        <f t="shared" si="37"/>
        <v>659571.00000000012</v>
      </c>
      <c r="AE104" s="19">
        <f t="shared" si="37"/>
        <v>659571.00000000012</v>
      </c>
      <c r="AF104" s="19">
        <f t="shared" si="37"/>
        <v>659571.00000000012</v>
      </c>
      <c r="AG104" s="19">
        <f t="shared" si="37"/>
        <v>659571.00000000012</v>
      </c>
      <c r="AH104" s="19">
        <f t="shared" si="37"/>
        <v>659571.00000000012</v>
      </c>
      <c r="AI104" s="19">
        <f t="shared" si="37"/>
        <v>659571.00000000012</v>
      </c>
      <c r="AJ104" s="19">
        <f t="shared" si="37"/>
        <v>659571.00000000012</v>
      </c>
      <c r="AK104" s="19">
        <f t="shared" si="37"/>
        <v>659571.00000000012</v>
      </c>
      <c r="AL104" s="19">
        <f t="shared" si="37"/>
        <v>872531.00000000012</v>
      </c>
      <c r="AM104" s="19">
        <f t="shared" si="37"/>
        <v>872531.00000000012</v>
      </c>
      <c r="AN104" s="19">
        <f t="shared" si="37"/>
        <v>959784.10000000009</v>
      </c>
      <c r="AO104" s="19">
        <f t="shared" si="37"/>
        <v>959784.10000000009</v>
      </c>
      <c r="AP104" s="19">
        <f t="shared" si="37"/>
        <v>959784.10000000009</v>
      </c>
      <c r="AQ104" s="19">
        <f t="shared" si="37"/>
        <v>959784.10000000009</v>
      </c>
      <c r="AR104" s="19">
        <f t="shared" si="37"/>
        <v>959784.10000000009</v>
      </c>
      <c r="AS104" s="19">
        <f t="shared" si="37"/>
        <v>959784.10000000009</v>
      </c>
      <c r="AT104" s="19">
        <f t="shared" si="37"/>
        <v>1047630.1000000002</v>
      </c>
      <c r="AU104" s="19">
        <f t="shared" si="37"/>
        <v>1047630.1000000002</v>
      </c>
      <c r="AV104" s="19">
        <f t="shared" si="37"/>
        <v>1047630.1000000002</v>
      </c>
      <c r="AW104" s="19">
        <f t="shared" si="37"/>
        <v>1047630.1000000002</v>
      </c>
      <c r="AX104" s="19">
        <f t="shared" si="37"/>
        <v>1047630.1000000002</v>
      </c>
      <c r="AY104" s="19">
        <f t="shared" si="37"/>
        <v>1047630.1000000002</v>
      </c>
      <c r="AZ104" s="19">
        <f t="shared" si="37"/>
        <v>1152393.1100000003</v>
      </c>
      <c r="BA104" s="19">
        <f t="shared" si="37"/>
        <v>1232918.6100000003</v>
      </c>
      <c r="BB104" s="19">
        <f t="shared" si="37"/>
        <v>1232918.6100000003</v>
      </c>
      <c r="BC104" s="19">
        <f t="shared" si="37"/>
        <v>1232918.6100000003</v>
      </c>
      <c r="BD104" s="19">
        <f t="shared" si="37"/>
        <v>1232918.6100000003</v>
      </c>
      <c r="BE104" s="19">
        <f t="shared" si="37"/>
        <v>1232918.6100000003</v>
      </c>
      <c r="BF104" s="19">
        <f t="shared" si="37"/>
        <v>1232918.6100000003</v>
      </c>
      <c r="BG104" s="19">
        <f t="shared" si="37"/>
        <v>1232918.6100000003</v>
      </c>
      <c r="BH104" s="19">
        <f t="shared" si="37"/>
        <v>1232918.6100000003</v>
      </c>
      <c r="BI104" s="19">
        <f t="shared" si="37"/>
        <v>1232918.6100000003</v>
      </c>
      <c r="BJ104" s="19">
        <f t="shared" si="37"/>
        <v>1232918.6100000003</v>
      </c>
      <c r="BK104" s="19">
        <f t="shared" si="37"/>
        <v>1232918.6100000003</v>
      </c>
    </row>
    <row r="105" spans="2:63" ht="15" thickBot="1">
      <c r="B105" s="10" t="s">
        <v>31</v>
      </c>
      <c r="D105" s="30">
        <f t="shared" ref="D105:AI105" si="38">D75-D104</f>
        <v>-229000</v>
      </c>
      <c r="E105" s="30">
        <f t="shared" si="38"/>
        <v>-226660</v>
      </c>
      <c r="F105" s="30">
        <f t="shared" si="38"/>
        <v>-222820</v>
      </c>
      <c r="G105" s="30">
        <f t="shared" si="38"/>
        <v>256046.80000000005</v>
      </c>
      <c r="H105" s="30">
        <f t="shared" si="38"/>
        <v>263840.40000000002</v>
      </c>
      <c r="I105" s="30">
        <f t="shared" si="38"/>
        <v>273251.33600000001</v>
      </c>
      <c r="J105" s="30">
        <f t="shared" si="38"/>
        <v>284283.9439999999</v>
      </c>
      <c r="K105" s="30">
        <f t="shared" si="38"/>
        <v>298798.29071999993</v>
      </c>
      <c r="L105" s="30">
        <f t="shared" si="38"/>
        <v>313092.13485000003</v>
      </c>
      <c r="M105" s="30">
        <f t="shared" si="38"/>
        <v>327621.24407690007</v>
      </c>
      <c r="N105" s="30">
        <f t="shared" si="38"/>
        <v>537390.28337952495</v>
      </c>
      <c r="O105" s="30">
        <f t="shared" si="38"/>
        <v>653804.1191087442</v>
      </c>
      <c r="P105" s="30">
        <f t="shared" si="38"/>
        <v>798935.53421049286</v>
      </c>
      <c r="Q105" s="30">
        <f t="shared" si="38"/>
        <v>923889.07345316745</v>
      </c>
      <c r="R105" s="30">
        <f t="shared" si="38"/>
        <v>1053240.9798594818</v>
      </c>
      <c r="S105" s="30">
        <f t="shared" si="38"/>
        <v>1089579.2267668708</v>
      </c>
      <c r="T105" s="30">
        <f t="shared" si="38"/>
        <v>1455493.5505290097</v>
      </c>
      <c r="U105" s="30">
        <f t="shared" si="38"/>
        <v>1663575.4838712704</v>
      </c>
      <c r="V105" s="30">
        <f t="shared" si="38"/>
        <v>1743318.2949131941</v>
      </c>
      <c r="W105" s="30">
        <f t="shared" si="38"/>
        <v>3085154.8040416529</v>
      </c>
      <c r="X105" s="30">
        <f t="shared" si="38"/>
        <v>3331262.9916826528</v>
      </c>
      <c r="Y105" s="30">
        <f t="shared" si="38"/>
        <v>3420420.1657603774</v>
      </c>
      <c r="Z105" s="30">
        <f t="shared" si="38"/>
        <v>3807737.3782124612</v>
      </c>
      <c r="AA105" s="30">
        <f t="shared" si="38"/>
        <v>4200828.5392399095</v>
      </c>
      <c r="AB105" s="30">
        <f t="shared" si="38"/>
        <v>4247349.0131790135</v>
      </c>
      <c r="AC105" s="30">
        <f t="shared" si="38"/>
        <v>4374839.3984427955</v>
      </c>
      <c r="AD105" s="30">
        <f t="shared" si="38"/>
        <v>4398209.7085734829</v>
      </c>
      <c r="AE105" s="30">
        <f t="shared" si="38"/>
        <v>4427878.4648707882</v>
      </c>
      <c r="AF105" s="30">
        <f t="shared" si="38"/>
        <v>4853972.5448718946</v>
      </c>
      <c r="AG105" s="30">
        <f t="shared" si="38"/>
        <v>5189121.3267227998</v>
      </c>
      <c r="AH105" s="30">
        <f t="shared" si="38"/>
        <v>5238456.9144588336</v>
      </c>
      <c r="AI105" s="30">
        <f t="shared" si="38"/>
        <v>5292814.0092131924</v>
      </c>
      <c r="AJ105" s="30">
        <f t="shared" ref="AJ105:BK105" si="39">AJ75-AJ104</f>
        <v>5355929.9913726849</v>
      </c>
      <c r="AK105" s="30">
        <f t="shared" si="39"/>
        <v>5426145.2137003234</v>
      </c>
      <c r="AL105" s="30">
        <f t="shared" si="39"/>
        <v>5290642.6154447682</v>
      </c>
      <c r="AM105" s="30">
        <f t="shared" si="39"/>
        <v>5375488.2524571121</v>
      </c>
      <c r="AN105" s="30">
        <f t="shared" si="39"/>
        <v>5341617.8683358151</v>
      </c>
      <c r="AO105" s="30">
        <f t="shared" si="39"/>
        <v>5441689.5816211943</v>
      </c>
      <c r="AP105" s="30">
        <f t="shared" si="39"/>
        <v>5549605.2940611672</v>
      </c>
      <c r="AQ105" s="30">
        <f t="shared" si="39"/>
        <v>5665523.089970503</v>
      </c>
      <c r="AR105" s="30">
        <f t="shared" si="39"/>
        <v>5789604.3417062499</v>
      </c>
      <c r="AS105" s="30">
        <f t="shared" si="39"/>
        <v>5922013.5762825515</v>
      </c>
      <c r="AT105" s="30">
        <f t="shared" si="39"/>
        <v>5877572.7131484719</v>
      </c>
      <c r="AU105" s="30">
        <f t="shared" si="39"/>
        <v>5930594.9856018443</v>
      </c>
      <c r="AV105" s="30">
        <f t="shared" si="39"/>
        <v>5993413.2977732252</v>
      </c>
      <c r="AW105" s="30">
        <f t="shared" si="39"/>
        <v>6162881.277609041</v>
      </c>
      <c r="AX105" s="30">
        <f t="shared" si="39"/>
        <v>6244184.6302332571</v>
      </c>
      <c r="AY105" s="30">
        <f t="shared" si="39"/>
        <v>6335015.7221794399</v>
      </c>
      <c r="AZ105" s="30">
        <f t="shared" si="39"/>
        <v>6330807.9740976924</v>
      </c>
      <c r="BA105" s="30">
        <f t="shared" si="39"/>
        <v>6360762.5460551744</v>
      </c>
      <c r="BB105" s="30">
        <f t="shared" si="39"/>
        <v>6481372.1099457759</v>
      </c>
      <c r="BC105" s="30">
        <f t="shared" si="39"/>
        <v>6612320.2682885993</v>
      </c>
      <c r="BD105" s="30">
        <f t="shared" si="39"/>
        <v>6753820.7098752391</v>
      </c>
      <c r="BE105" s="30">
        <f t="shared" si="39"/>
        <v>6906091.4774963632</v>
      </c>
      <c r="BF105" s="30">
        <f t="shared" si="39"/>
        <v>6971855.3377962131</v>
      </c>
      <c r="BG105" s="30">
        <f t="shared" si="39"/>
        <v>7146339.7283121226</v>
      </c>
      <c r="BH105" s="30">
        <f t="shared" si="39"/>
        <v>7234776.9967577299</v>
      </c>
      <c r="BI105" s="30">
        <f t="shared" si="39"/>
        <v>7334904.4026103197</v>
      </c>
      <c r="BJ105" s="30">
        <f t="shared" si="39"/>
        <v>7446964.1660643937</v>
      </c>
      <c r="BK105" s="30">
        <f t="shared" si="39"/>
        <v>7571203.8994156225</v>
      </c>
    </row>
    <row r="106" spans="2:63">
      <c r="D106" s="29">
        <f t="shared" ref="D106:AI106" si="40">D105/D67</f>
        <v>-0.88076923076923075</v>
      </c>
      <c r="E106" s="29">
        <f t="shared" si="40"/>
        <v>-0.8618250950570342</v>
      </c>
      <c r="F106" s="29">
        <f t="shared" si="40"/>
        <v>-0.83297196261682238</v>
      </c>
      <c r="G106" s="29">
        <f t="shared" si="40"/>
        <v>0.33164965545826647</v>
      </c>
      <c r="H106" s="29">
        <f t="shared" si="40"/>
        <v>0.33541023620045257</v>
      </c>
      <c r="I106" s="29">
        <f t="shared" si="40"/>
        <v>0.34095011883597642</v>
      </c>
      <c r="J106" s="29">
        <f t="shared" si="40"/>
        <v>0.34817077424424414</v>
      </c>
      <c r="K106" s="29">
        <f t="shared" si="40"/>
        <v>0.35877179866933223</v>
      </c>
      <c r="L106" s="29">
        <f t="shared" si="40"/>
        <v>0.36903003834407999</v>
      </c>
      <c r="M106" s="29">
        <f t="shared" si="40"/>
        <v>0.37907617545334582</v>
      </c>
      <c r="N106" s="29">
        <f t="shared" si="40"/>
        <v>0.45527222188699484</v>
      </c>
      <c r="O106" s="29">
        <f t="shared" si="40"/>
        <v>0.4833142319730554</v>
      </c>
      <c r="P106" s="29">
        <f t="shared" si="40"/>
        <v>0.47796704811537244</v>
      </c>
      <c r="Q106" s="29">
        <f t="shared" si="40"/>
        <v>0.49756260837802102</v>
      </c>
      <c r="R106" s="29">
        <f t="shared" si="40"/>
        <v>0.51408051211660333</v>
      </c>
      <c r="S106" s="29">
        <f t="shared" si="40"/>
        <v>0.51945814584965844</v>
      </c>
      <c r="T106" s="29">
        <f t="shared" si="40"/>
        <v>0.54858072939638025</v>
      </c>
      <c r="U106" s="29">
        <f t="shared" si="40"/>
        <v>0.56089527156245611</v>
      </c>
      <c r="V106" s="29">
        <f t="shared" si="40"/>
        <v>0.53055116277561853</v>
      </c>
      <c r="W106" s="29">
        <f t="shared" si="40"/>
        <v>0.50455981408052741</v>
      </c>
      <c r="X106" s="29">
        <f t="shared" si="40"/>
        <v>0.51244257146301508</v>
      </c>
      <c r="Y106" s="29">
        <f t="shared" si="40"/>
        <v>0.51468366820760092</v>
      </c>
      <c r="Z106" s="29">
        <f t="shared" si="40"/>
        <v>0.52524254703379369</v>
      </c>
      <c r="AA106" s="29">
        <f t="shared" si="40"/>
        <v>0.53429609169640779</v>
      </c>
      <c r="AB106" s="29">
        <f t="shared" si="40"/>
        <v>0.52863970358375512</v>
      </c>
      <c r="AC106" s="29">
        <f t="shared" si="40"/>
        <v>0.52607177960365903</v>
      </c>
      <c r="AD106" s="29">
        <f t="shared" si="40"/>
        <v>0.52596074110324809</v>
      </c>
      <c r="AE106" s="29">
        <f t="shared" si="40"/>
        <v>0.52597944417518105</v>
      </c>
      <c r="AF106" s="29">
        <f t="shared" si="40"/>
        <v>0.5343090786239274</v>
      </c>
      <c r="AG106" s="29">
        <f t="shared" si="40"/>
        <v>0.53990747040816378</v>
      </c>
      <c r="AH106" s="29">
        <f t="shared" si="40"/>
        <v>0.54014649512101343</v>
      </c>
      <c r="AI106" s="29">
        <f t="shared" si="40"/>
        <v>0.54030121949926835</v>
      </c>
      <c r="AJ106" s="29">
        <f t="shared" ref="AJ106:BK106" si="41">AJ105/AJ67</f>
        <v>0.54073916379653131</v>
      </c>
      <c r="AK106" s="29">
        <f t="shared" si="41"/>
        <v>0.54127218822193457</v>
      </c>
      <c r="AL106" s="29">
        <f t="shared" si="41"/>
        <v>0.5209286988145333</v>
      </c>
      <c r="AM106" s="29">
        <f t="shared" si="41"/>
        <v>0.52193337920641569</v>
      </c>
      <c r="AN106" s="29">
        <f t="shared" si="41"/>
        <v>0.51391036351096819</v>
      </c>
      <c r="AO106" s="29">
        <f t="shared" si="41"/>
        <v>0.51526002476243349</v>
      </c>
      <c r="AP106" s="29">
        <f t="shared" si="41"/>
        <v>0.51670385527540663</v>
      </c>
      <c r="AQ106" s="29">
        <f t="shared" si="41"/>
        <v>0.51823498560260561</v>
      </c>
      <c r="AR106" s="29">
        <f t="shared" si="41"/>
        <v>0.51984633757450283</v>
      </c>
      <c r="AS106" s="29">
        <f t="shared" si="41"/>
        <v>0.52153069261871099</v>
      </c>
      <c r="AT106" s="29">
        <f t="shared" si="41"/>
        <v>0.51393741457174236</v>
      </c>
      <c r="AU106" s="29">
        <f t="shared" si="41"/>
        <v>0.51418052510432188</v>
      </c>
      <c r="AV106" s="29">
        <f t="shared" si="41"/>
        <v>0.51464207126071149</v>
      </c>
      <c r="AW106" s="29">
        <f t="shared" si="41"/>
        <v>0.51693757821910757</v>
      </c>
      <c r="AX106" s="29">
        <f t="shared" si="41"/>
        <v>0.51764347108268693</v>
      </c>
      <c r="AY106" s="29">
        <f t="shared" si="41"/>
        <v>0.51847683280082568</v>
      </c>
      <c r="AZ106" s="29">
        <f t="shared" si="41"/>
        <v>0.51097703122647609</v>
      </c>
      <c r="BA106" s="29">
        <f t="shared" si="41"/>
        <v>0.50577251001008772</v>
      </c>
      <c r="BB106" s="29">
        <f t="shared" si="41"/>
        <v>0.50718982817457714</v>
      </c>
      <c r="BC106" s="29">
        <f t="shared" si="41"/>
        <v>0.50872184417649779</v>
      </c>
      <c r="BD106" s="29">
        <f t="shared" si="41"/>
        <v>0.51036041731442972</v>
      </c>
      <c r="BE106" s="29">
        <f t="shared" si="41"/>
        <v>0.5120970751771059</v>
      </c>
      <c r="BF106" s="29">
        <f t="shared" si="41"/>
        <v>0.51242289991219536</v>
      </c>
      <c r="BG106" s="29">
        <f t="shared" si="41"/>
        <v>0.51438113361290572</v>
      </c>
      <c r="BH106" s="29">
        <f t="shared" si="41"/>
        <v>0.51498515739142159</v>
      </c>
      <c r="BI106" s="29">
        <f t="shared" si="41"/>
        <v>0.51573128353365638</v>
      </c>
      <c r="BJ106" s="29">
        <f t="shared" si="41"/>
        <v>0.51661468631050989</v>
      </c>
      <c r="BK106" s="29">
        <f t="shared" si="41"/>
        <v>0.51762971210446651</v>
      </c>
    </row>
    <row r="107" spans="2:63">
      <c r="B107" s="7" t="s">
        <v>22</v>
      </c>
      <c r="D107" s="52">
        <f>+CAPEX!D41</f>
        <v>0</v>
      </c>
      <c r="E107" s="52">
        <f>+CAPEX!E41</f>
        <v>290</v>
      </c>
      <c r="F107" s="52">
        <f>+CAPEX!F41</f>
        <v>667.1</v>
      </c>
      <c r="G107" s="52">
        <f>+CAPEX!G41</f>
        <v>1040.4289999999999</v>
      </c>
      <c r="H107" s="52">
        <f>+CAPEX!H41</f>
        <v>1410.0247099999999</v>
      </c>
      <c r="I107" s="52">
        <f>+CAPEX!I41</f>
        <v>1775.9244629</v>
      </c>
      <c r="J107" s="52">
        <f>+CAPEX!J41</f>
        <v>2048.165218271</v>
      </c>
      <c r="K107" s="52">
        <f>+CAPEX!K41</f>
        <v>2547.6835660882898</v>
      </c>
      <c r="L107" s="52">
        <f>+CAPEX!L41</f>
        <v>3042.2067304274074</v>
      </c>
      <c r="M107" s="52">
        <f>+CAPEX!M41</f>
        <v>3531.7846631231332</v>
      </c>
      <c r="N107" s="52">
        <f>+CAPEX!N41</f>
        <v>4016.4668164919021</v>
      </c>
      <c r="O107" s="52">
        <f>+CAPEX!O41</f>
        <v>4496.3021483269831</v>
      </c>
      <c r="P107" s="52">
        <f>+CAPEX!P41</f>
        <v>4971.3391268437126</v>
      </c>
      <c r="Q107" s="52">
        <f>+CAPEX!Q41</f>
        <v>5441.625735575275</v>
      </c>
      <c r="R107" s="52">
        <f>+CAPEX!R41</f>
        <v>5907.2094782195218</v>
      </c>
      <c r="S107" s="52">
        <f>+CAPEX!S41</f>
        <v>6368.1373834373271</v>
      </c>
      <c r="T107" s="52">
        <f>+CAPEX!T41</f>
        <v>6824.4560096029527</v>
      </c>
      <c r="U107" s="52">
        <f>+CAPEX!U41</f>
        <v>7276.2114495069236</v>
      </c>
      <c r="V107" s="52">
        <f>+CAPEX!V41</f>
        <v>7723.4493350118537</v>
      </c>
      <c r="W107" s="52">
        <f>+CAPEX!W41</f>
        <v>7986.2148416617356</v>
      </c>
      <c r="X107" s="52">
        <f>+CAPEX!X41</f>
        <v>8246.3526932451168</v>
      </c>
      <c r="Y107" s="52">
        <f>+CAPEX!Y41</f>
        <v>8503.8891663126669</v>
      </c>
      <c r="Z107" s="52">
        <f>+CAPEX!Z41</f>
        <v>8758.8502746495396</v>
      </c>
      <c r="AA107" s="52">
        <f>+CAPEX!AA41</f>
        <v>9011.2617719030441</v>
      </c>
      <c r="AB107" s="52">
        <f>+CAPEX!AB41</f>
        <v>9261.1491541840132</v>
      </c>
      <c r="AC107" s="52">
        <f>+CAPEX!AC41</f>
        <v>9508.537662642173</v>
      </c>
      <c r="AD107" s="52">
        <f>+CAPEX!AD41</f>
        <v>9753.4522860157522</v>
      </c>
      <c r="AE107" s="52">
        <f>+CAPEX!AE41</f>
        <v>9995.917763155594</v>
      </c>
      <c r="AF107" s="52">
        <f>+CAPEX!AF41</f>
        <v>10235.958585524038</v>
      </c>
      <c r="AG107" s="52">
        <f>+CAPEX!AG41</f>
        <v>10473.598999668799</v>
      </c>
      <c r="AH107" s="52">
        <f>+CAPEX!AH41</f>
        <v>10708.86300967211</v>
      </c>
      <c r="AI107" s="52">
        <f>+CAPEX!AI41</f>
        <v>10941.774379575389</v>
      </c>
      <c r="AJ107" s="52">
        <f>+CAPEX!AJ41</f>
        <v>11172.356635779634</v>
      </c>
      <c r="AK107" s="52">
        <f>+CAPEX!AK41</f>
        <v>11400.633069421838</v>
      </c>
      <c r="AL107" s="52">
        <f>+CAPEX!AL41</f>
        <v>11626.626738727618</v>
      </c>
      <c r="AM107" s="52">
        <f>+CAPEX!AM41</f>
        <v>11850.360471340344</v>
      </c>
      <c r="AN107" s="52">
        <f>+CAPEX!AN41</f>
        <v>12071.85686662694</v>
      </c>
      <c r="AO107" s="52">
        <f>+CAPEX!AO41</f>
        <v>12008.13829796067</v>
      </c>
      <c r="AP107" s="52">
        <f>+CAPEX!AP41</f>
        <v>11945.056914981064</v>
      </c>
      <c r="AQ107" s="52">
        <f>+CAPEX!AQ41</f>
        <v>11882.606345831255</v>
      </c>
      <c r="AR107" s="52">
        <f>+CAPEX!AR41</f>
        <v>11820.780282372942</v>
      </c>
      <c r="AS107" s="52">
        <f>+CAPEX!AS41</f>
        <v>11759.572479549213</v>
      </c>
      <c r="AT107" s="52">
        <f>+CAPEX!AT41</f>
        <v>11698.976754753719</v>
      </c>
      <c r="AU107" s="52">
        <f>+CAPEX!AU41</f>
        <v>11638.986987206184</v>
      </c>
      <c r="AV107" s="52">
        <f>+CAPEX!AV41</f>
        <v>11579.597117334122</v>
      </c>
      <c r="AW107" s="52">
        <f>+CAPEX!AW41</f>
        <v>11520.80114616078</v>
      </c>
      <c r="AX107" s="52">
        <f>+CAPEX!AX41</f>
        <v>11462.593134699173</v>
      </c>
      <c r="AY107" s="52">
        <f>+CAPEX!AY41</f>
        <v>11404.967203352182</v>
      </c>
      <c r="AZ107" s="52">
        <f>+CAPEX!AZ41</f>
        <v>11347.917531318661</v>
      </c>
      <c r="BA107" s="52">
        <f>+CAPEX!BA41</f>
        <v>11291.438356005472</v>
      </c>
      <c r="BB107" s="52">
        <f>+CAPEX!BB41</f>
        <v>11235.523972445417</v>
      </c>
      <c r="BC107" s="52">
        <f>+CAPEX!BC41</f>
        <v>11180.168732720964</v>
      </c>
      <c r="BD107" s="52">
        <f>+CAPEX!BD41</f>
        <v>11125.367045393754</v>
      </c>
      <c r="BE107" s="52">
        <f>+CAPEX!BE41</f>
        <v>11071.113374939818</v>
      </c>
      <c r="BF107" s="52">
        <f>+CAPEX!BF41</f>
        <v>11017.402241190419</v>
      </c>
      <c r="BG107" s="52">
        <f>+CAPEX!BG41</f>
        <v>10964.228218778515</v>
      </c>
      <c r="BH107" s="52">
        <f>+CAPEX!BH41</f>
        <v>10911.585936590729</v>
      </c>
      <c r="BI107" s="52">
        <f>+CAPEX!BI41</f>
        <v>10859.470077224822</v>
      </c>
      <c r="BJ107" s="52">
        <f>+CAPEX!BJ41</f>
        <v>10807.875376452574</v>
      </c>
      <c r="BK107" s="52">
        <f>+CAPEX!BK41</f>
        <v>10756.796622688049</v>
      </c>
    </row>
    <row r="108" spans="2:63" ht="15" thickBot="1">
      <c r="B108" s="10" t="s">
        <v>23</v>
      </c>
      <c r="D108" s="30">
        <f>D105-D107</f>
        <v>-229000</v>
      </c>
      <c r="E108" s="30">
        <f t="shared" ref="E108:AM108" si="42">E105-E107</f>
        <v>-226950</v>
      </c>
      <c r="F108" s="30">
        <f t="shared" si="42"/>
        <v>-223487.1</v>
      </c>
      <c r="G108" s="30">
        <f t="shared" si="42"/>
        <v>255006.37100000004</v>
      </c>
      <c r="H108" s="30">
        <f t="shared" si="42"/>
        <v>262430.37529</v>
      </c>
      <c r="I108" s="30">
        <f t="shared" si="42"/>
        <v>271475.41153710004</v>
      </c>
      <c r="J108" s="30">
        <f t="shared" si="42"/>
        <v>282235.77878172888</v>
      </c>
      <c r="K108" s="30">
        <f t="shared" si="42"/>
        <v>296250.60715391167</v>
      </c>
      <c r="L108" s="30">
        <f t="shared" si="42"/>
        <v>310049.92811957264</v>
      </c>
      <c r="M108" s="30">
        <f t="shared" si="42"/>
        <v>324089.45941377693</v>
      </c>
      <c r="N108" s="30">
        <f t="shared" si="42"/>
        <v>533373.81656303303</v>
      </c>
      <c r="O108" s="30">
        <f t="shared" si="42"/>
        <v>649307.8169604172</v>
      </c>
      <c r="P108" s="30">
        <f t="shared" si="42"/>
        <v>793964.19508364913</v>
      </c>
      <c r="Q108" s="30">
        <f t="shared" si="42"/>
        <v>918447.44771759212</v>
      </c>
      <c r="R108" s="30">
        <f t="shared" si="42"/>
        <v>1047333.7703812623</v>
      </c>
      <c r="S108" s="30">
        <f t="shared" si="42"/>
        <v>1083211.0893834336</v>
      </c>
      <c r="T108" s="30">
        <f t="shared" si="42"/>
        <v>1448669.0945194068</v>
      </c>
      <c r="U108" s="30">
        <f t="shared" si="42"/>
        <v>1656299.2724217635</v>
      </c>
      <c r="V108" s="30">
        <f t="shared" si="42"/>
        <v>1735594.8455781823</v>
      </c>
      <c r="W108" s="30">
        <f t="shared" si="42"/>
        <v>3077168.5891999914</v>
      </c>
      <c r="X108" s="30">
        <f t="shared" si="42"/>
        <v>3323016.6389894076</v>
      </c>
      <c r="Y108" s="30">
        <f t="shared" si="42"/>
        <v>3411916.2765940647</v>
      </c>
      <c r="Z108" s="30">
        <f t="shared" si="42"/>
        <v>3798978.5279378118</v>
      </c>
      <c r="AA108" s="30">
        <f t="shared" si="42"/>
        <v>4191817.2774680066</v>
      </c>
      <c r="AB108" s="30">
        <f t="shared" si="42"/>
        <v>4238087.8640248291</v>
      </c>
      <c r="AC108" s="30">
        <f t="shared" si="42"/>
        <v>4365330.8607801534</v>
      </c>
      <c r="AD108" s="30">
        <f t="shared" si="42"/>
        <v>4388456.2562874667</v>
      </c>
      <c r="AE108" s="30">
        <f t="shared" si="42"/>
        <v>4417882.5471076323</v>
      </c>
      <c r="AF108" s="30">
        <f t="shared" si="42"/>
        <v>4843736.5862863706</v>
      </c>
      <c r="AG108" s="30">
        <f t="shared" si="42"/>
        <v>5178647.727723131</v>
      </c>
      <c r="AH108" s="30">
        <f t="shared" si="42"/>
        <v>5227748.051449162</v>
      </c>
      <c r="AI108" s="30">
        <f t="shared" si="42"/>
        <v>5281872.2348336168</v>
      </c>
      <c r="AJ108" s="30">
        <f t="shared" si="42"/>
        <v>5344757.6347369049</v>
      </c>
      <c r="AK108" s="30">
        <f t="shared" si="42"/>
        <v>5414744.5806309013</v>
      </c>
      <c r="AL108" s="30">
        <f t="shared" si="42"/>
        <v>5279015.9887060402</v>
      </c>
      <c r="AM108" s="30">
        <f t="shared" si="42"/>
        <v>5363637.8919857722</v>
      </c>
      <c r="AN108" s="30">
        <f t="shared" ref="AN108:BG108" si="43">AN105-AN107</f>
        <v>5329546.0114691881</v>
      </c>
      <c r="AO108" s="30">
        <f t="shared" si="43"/>
        <v>5429681.4433232332</v>
      </c>
      <c r="AP108" s="30">
        <f t="shared" si="43"/>
        <v>5537660.2371461857</v>
      </c>
      <c r="AQ108" s="30">
        <f t="shared" si="43"/>
        <v>5653640.4836246716</v>
      </c>
      <c r="AR108" s="30">
        <f t="shared" si="43"/>
        <v>5777783.5614238773</v>
      </c>
      <c r="AS108" s="30">
        <f t="shared" si="43"/>
        <v>5910254.0038030026</v>
      </c>
      <c r="AT108" s="30">
        <f t="shared" si="43"/>
        <v>5865873.736393718</v>
      </c>
      <c r="AU108" s="30">
        <f t="shared" si="43"/>
        <v>5918955.9986146381</v>
      </c>
      <c r="AV108" s="30">
        <f t="shared" si="43"/>
        <v>5981833.7006558916</v>
      </c>
      <c r="AW108" s="30">
        <f t="shared" si="43"/>
        <v>6151360.4764628801</v>
      </c>
      <c r="AX108" s="30">
        <f t="shared" si="43"/>
        <v>6232722.0370985577</v>
      </c>
      <c r="AY108" s="30">
        <f t="shared" si="43"/>
        <v>6323610.7549760872</v>
      </c>
      <c r="AZ108" s="30">
        <f t="shared" si="43"/>
        <v>6319460.0565663734</v>
      </c>
      <c r="BA108" s="30">
        <f t="shared" si="43"/>
        <v>6349471.1076991688</v>
      </c>
      <c r="BB108" s="30">
        <f t="shared" si="43"/>
        <v>6470136.5859733308</v>
      </c>
      <c r="BC108" s="30">
        <f t="shared" si="43"/>
        <v>6601140.099555878</v>
      </c>
      <c r="BD108" s="30">
        <f t="shared" si="43"/>
        <v>6742695.3428298449</v>
      </c>
      <c r="BE108" s="30">
        <f t="shared" si="43"/>
        <v>6895020.3641214231</v>
      </c>
      <c r="BF108" s="30">
        <f t="shared" si="43"/>
        <v>6960837.9355550231</v>
      </c>
      <c r="BG108" s="30">
        <f t="shared" si="43"/>
        <v>7135375.5000933437</v>
      </c>
      <c r="BH108" s="30">
        <f t="shared" ref="BH108:BK108" si="44">BH105-BH107</f>
        <v>7223865.4108211389</v>
      </c>
      <c r="BI108" s="30">
        <f t="shared" si="44"/>
        <v>7324044.9325330947</v>
      </c>
      <c r="BJ108" s="30">
        <f t="shared" si="44"/>
        <v>7436156.290687941</v>
      </c>
      <c r="BK108" s="30">
        <f t="shared" si="44"/>
        <v>7560447.1027929345</v>
      </c>
    </row>
    <row r="110" spans="2:63">
      <c r="B110" s="7" t="s">
        <v>24</v>
      </c>
      <c r="D110" s="52">
        <f t="array" ref="D110:BK110">TRANSPOSE('Loan Amortization'!F13:F72)</f>
        <v>0</v>
      </c>
      <c r="E110" s="52">
        <v>0</v>
      </c>
      <c r="F110" s="52">
        <v>0</v>
      </c>
      <c r="G110" s="52">
        <v>0</v>
      </c>
      <c r="H110" s="52">
        <v>0</v>
      </c>
      <c r="I110" s="52">
        <v>0</v>
      </c>
      <c r="J110" s="52">
        <v>0</v>
      </c>
      <c r="K110" s="52">
        <v>0</v>
      </c>
      <c r="L110" s="52">
        <v>0</v>
      </c>
      <c r="M110" s="52">
        <v>0</v>
      </c>
      <c r="N110" s="52">
        <v>0</v>
      </c>
      <c r="O110" s="52">
        <v>0</v>
      </c>
      <c r="P110" s="52">
        <v>0</v>
      </c>
      <c r="Q110" s="52">
        <v>0</v>
      </c>
      <c r="R110" s="52">
        <v>0</v>
      </c>
      <c r="S110" s="52">
        <v>0</v>
      </c>
      <c r="T110" s="52">
        <v>0</v>
      </c>
      <c r="U110" s="52">
        <v>0</v>
      </c>
      <c r="V110" s="52">
        <v>0</v>
      </c>
      <c r="W110" s="52">
        <v>0</v>
      </c>
      <c r="X110" s="52">
        <v>0</v>
      </c>
      <c r="Y110" s="52">
        <v>0</v>
      </c>
      <c r="Z110" s="52">
        <v>0</v>
      </c>
      <c r="AA110" s="52">
        <v>0</v>
      </c>
      <c r="AB110" s="52">
        <v>0</v>
      </c>
      <c r="AC110" s="52">
        <v>0</v>
      </c>
      <c r="AD110" s="52">
        <v>0</v>
      </c>
      <c r="AE110" s="52">
        <v>0</v>
      </c>
      <c r="AF110" s="52">
        <v>0</v>
      </c>
      <c r="AG110" s="52">
        <v>0</v>
      </c>
      <c r="AH110" s="52">
        <v>0</v>
      </c>
      <c r="AI110" s="52">
        <v>0</v>
      </c>
      <c r="AJ110" s="52">
        <v>0</v>
      </c>
      <c r="AK110" s="52">
        <v>0</v>
      </c>
      <c r="AL110" s="52">
        <v>0</v>
      </c>
      <c r="AM110" s="52">
        <v>0</v>
      </c>
      <c r="AN110" s="52">
        <v>0</v>
      </c>
      <c r="AO110" s="52">
        <v>0</v>
      </c>
      <c r="AP110" s="52">
        <v>0</v>
      </c>
      <c r="AQ110" s="52">
        <v>0</v>
      </c>
      <c r="AR110" s="52">
        <v>0</v>
      </c>
      <c r="AS110" s="52">
        <v>0</v>
      </c>
      <c r="AT110" s="52">
        <v>0</v>
      </c>
      <c r="AU110" s="52">
        <v>0</v>
      </c>
      <c r="AV110" s="52">
        <v>0</v>
      </c>
      <c r="AW110" s="52">
        <v>0</v>
      </c>
      <c r="AX110" s="52">
        <v>0</v>
      </c>
      <c r="AY110" s="52">
        <v>0</v>
      </c>
      <c r="AZ110" s="52">
        <v>0</v>
      </c>
      <c r="BA110" s="52">
        <v>0</v>
      </c>
      <c r="BB110" s="52">
        <v>0</v>
      </c>
      <c r="BC110" s="52">
        <v>0</v>
      </c>
      <c r="BD110" s="52">
        <v>0</v>
      </c>
      <c r="BE110" s="52">
        <v>0</v>
      </c>
      <c r="BF110" s="52">
        <v>0</v>
      </c>
      <c r="BG110" s="52">
        <v>0</v>
      </c>
      <c r="BH110" s="52">
        <v>0</v>
      </c>
      <c r="BI110" s="52">
        <v>0</v>
      </c>
      <c r="BJ110" s="52">
        <v>0</v>
      </c>
      <c r="BK110" s="52">
        <v>0</v>
      </c>
    </row>
    <row r="111" spans="2:63" ht="15" thickBot="1">
      <c r="B111" s="2" t="s">
        <v>25</v>
      </c>
      <c r="D111" s="30">
        <f>D108-D110</f>
        <v>-229000</v>
      </c>
      <c r="E111" s="30">
        <f>E108-E110</f>
        <v>-226950</v>
      </c>
      <c r="F111" s="30">
        <f t="shared" ref="F111:AM111" si="45">F108-F110</f>
        <v>-223487.1</v>
      </c>
      <c r="G111" s="30">
        <f t="shared" si="45"/>
        <v>255006.37100000004</v>
      </c>
      <c r="H111" s="30">
        <f t="shared" si="45"/>
        <v>262430.37529</v>
      </c>
      <c r="I111" s="30">
        <f t="shared" si="45"/>
        <v>271475.41153710004</v>
      </c>
      <c r="J111" s="30">
        <f t="shared" si="45"/>
        <v>282235.77878172888</v>
      </c>
      <c r="K111" s="30">
        <f t="shared" si="45"/>
        <v>296250.60715391167</v>
      </c>
      <c r="L111" s="30">
        <f t="shared" si="45"/>
        <v>310049.92811957264</v>
      </c>
      <c r="M111" s="30">
        <f t="shared" si="45"/>
        <v>324089.45941377693</v>
      </c>
      <c r="N111" s="30">
        <f t="shared" si="45"/>
        <v>533373.81656303303</v>
      </c>
      <c r="O111" s="30">
        <f t="shared" si="45"/>
        <v>649307.8169604172</v>
      </c>
      <c r="P111" s="30">
        <f t="shared" si="45"/>
        <v>793964.19508364913</v>
      </c>
      <c r="Q111" s="30">
        <f t="shared" si="45"/>
        <v>918447.44771759212</v>
      </c>
      <c r="R111" s="30">
        <f t="shared" si="45"/>
        <v>1047333.7703812623</v>
      </c>
      <c r="S111" s="30">
        <f t="shared" si="45"/>
        <v>1083211.0893834336</v>
      </c>
      <c r="T111" s="30">
        <f t="shared" si="45"/>
        <v>1448669.0945194068</v>
      </c>
      <c r="U111" s="30">
        <f t="shared" si="45"/>
        <v>1656299.2724217635</v>
      </c>
      <c r="V111" s="30">
        <f t="shared" si="45"/>
        <v>1735594.8455781823</v>
      </c>
      <c r="W111" s="30">
        <f t="shared" si="45"/>
        <v>3077168.5891999914</v>
      </c>
      <c r="X111" s="30">
        <f t="shared" si="45"/>
        <v>3323016.6389894076</v>
      </c>
      <c r="Y111" s="30">
        <f t="shared" si="45"/>
        <v>3411916.2765940647</v>
      </c>
      <c r="Z111" s="30">
        <f t="shared" si="45"/>
        <v>3798978.5279378118</v>
      </c>
      <c r="AA111" s="30">
        <f t="shared" si="45"/>
        <v>4191817.2774680066</v>
      </c>
      <c r="AB111" s="30">
        <f t="shared" si="45"/>
        <v>4238087.8640248291</v>
      </c>
      <c r="AC111" s="30">
        <f t="shared" si="45"/>
        <v>4365330.8607801534</v>
      </c>
      <c r="AD111" s="30">
        <f t="shared" si="45"/>
        <v>4388456.2562874667</v>
      </c>
      <c r="AE111" s="30">
        <f t="shared" si="45"/>
        <v>4417882.5471076323</v>
      </c>
      <c r="AF111" s="30">
        <f t="shared" si="45"/>
        <v>4843736.5862863706</v>
      </c>
      <c r="AG111" s="30">
        <f t="shared" si="45"/>
        <v>5178647.727723131</v>
      </c>
      <c r="AH111" s="30">
        <f t="shared" si="45"/>
        <v>5227748.051449162</v>
      </c>
      <c r="AI111" s="30">
        <f t="shared" si="45"/>
        <v>5281872.2348336168</v>
      </c>
      <c r="AJ111" s="30">
        <f t="shared" si="45"/>
        <v>5344757.6347369049</v>
      </c>
      <c r="AK111" s="30">
        <f t="shared" si="45"/>
        <v>5414744.5806309013</v>
      </c>
      <c r="AL111" s="30">
        <f t="shared" si="45"/>
        <v>5279015.9887060402</v>
      </c>
      <c r="AM111" s="30">
        <f t="shared" si="45"/>
        <v>5363637.8919857722</v>
      </c>
      <c r="AN111" s="30">
        <f t="shared" ref="AN111:BG111" si="46">AN108-AN110</f>
        <v>5329546.0114691881</v>
      </c>
      <c r="AO111" s="30">
        <f t="shared" si="46"/>
        <v>5429681.4433232332</v>
      </c>
      <c r="AP111" s="30">
        <f t="shared" si="46"/>
        <v>5537660.2371461857</v>
      </c>
      <c r="AQ111" s="30">
        <f t="shared" si="46"/>
        <v>5653640.4836246716</v>
      </c>
      <c r="AR111" s="30">
        <f t="shared" si="46"/>
        <v>5777783.5614238773</v>
      </c>
      <c r="AS111" s="30">
        <f t="shared" si="46"/>
        <v>5910254.0038030026</v>
      </c>
      <c r="AT111" s="30">
        <f t="shared" si="46"/>
        <v>5865873.736393718</v>
      </c>
      <c r="AU111" s="30">
        <f t="shared" si="46"/>
        <v>5918955.9986146381</v>
      </c>
      <c r="AV111" s="30">
        <f t="shared" si="46"/>
        <v>5981833.7006558916</v>
      </c>
      <c r="AW111" s="30">
        <f t="shared" si="46"/>
        <v>6151360.4764628801</v>
      </c>
      <c r="AX111" s="30">
        <f t="shared" si="46"/>
        <v>6232722.0370985577</v>
      </c>
      <c r="AY111" s="30">
        <f t="shared" si="46"/>
        <v>6323610.7549760872</v>
      </c>
      <c r="AZ111" s="30">
        <f t="shared" si="46"/>
        <v>6319460.0565663734</v>
      </c>
      <c r="BA111" s="30">
        <f t="shared" si="46"/>
        <v>6349471.1076991688</v>
      </c>
      <c r="BB111" s="30">
        <f t="shared" si="46"/>
        <v>6470136.5859733308</v>
      </c>
      <c r="BC111" s="30">
        <f t="shared" si="46"/>
        <v>6601140.099555878</v>
      </c>
      <c r="BD111" s="30">
        <f t="shared" si="46"/>
        <v>6742695.3428298449</v>
      </c>
      <c r="BE111" s="30">
        <f t="shared" si="46"/>
        <v>6895020.3641214231</v>
      </c>
      <c r="BF111" s="30">
        <f t="shared" si="46"/>
        <v>6960837.9355550231</v>
      </c>
      <c r="BG111" s="30">
        <f t="shared" si="46"/>
        <v>7135375.5000933437</v>
      </c>
      <c r="BH111" s="30">
        <f t="shared" ref="BH111:BK111" si="47">BH108-BH110</f>
        <v>7223865.4108211389</v>
      </c>
      <c r="BI111" s="30">
        <f t="shared" si="47"/>
        <v>7324044.9325330947</v>
      </c>
      <c r="BJ111" s="30">
        <f t="shared" si="47"/>
        <v>7436156.290687941</v>
      </c>
      <c r="BK111" s="30">
        <f t="shared" si="47"/>
        <v>7560447.1027929345</v>
      </c>
    </row>
    <row r="113" spans="2:63">
      <c r="B113" s="7" t="s">
        <v>26</v>
      </c>
      <c r="D113" s="18">
        <f>IF(D111&gt;0,D111*'Assumption Sheet'!$D$8,0)</f>
        <v>0</v>
      </c>
      <c r="E113" s="18">
        <f>IF(E111&gt;0,E111*'Assumption Sheet'!$D$8,0)</f>
        <v>0</v>
      </c>
      <c r="F113" s="18">
        <f>IF(F111&gt;0,F111*'Assumption Sheet'!$D$8,0)</f>
        <v>0</v>
      </c>
      <c r="G113" s="18">
        <f>IF(G111&gt;0,G111*'Assumption Sheet'!$D$8,0)</f>
        <v>51001.274200000014</v>
      </c>
      <c r="H113" s="18">
        <f>IF(H111&gt;0,H111*'Assumption Sheet'!$D$8,0)</f>
        <v>52486.075058000002</v>
      </c>
      <c r="I113" s="18">
        <f>IF(I111&gt;0,I111*'Assumption Sheet'!$D$8,0)</f>
        <v>54295.082307420009</v>
      </c>
      <c r="J113" s="18">
        <f>IF(J111&gt;0,J111*'Assumption Sheet'!$D$8,0)</f>
        <v>56447.155756345775</v>
      </c>
      <c r="K113" s="18">
        <f>IF(K111&gt;0,K111*'Assumption Sheet'!$D$8,0)</f>
        <v>59250.121430782339</v>
      </c>
      <c r="L113" s="18">
        <f>IF(L111&gt;0,L111*'Assumption Sheet'!$D$8,0)</f>
        <v>62009.98562391453</v>
      </c>
      <c r="M113" s="18">
        <f>IF(M111&gt;0,M111*'Assumption Sheet'!$D$8,0)</f>
        <v>64817.891882755386</v>
      </c>
      <c r="N113" s="18">
        <f>IF(N111&gt;0,N111*'Assumption Sheet'!$D$8,0)</f>
        <v>106674.76331260661</v>
      </c>
      <c r="O113" s="18">
        <f>IF(O111&gt;0,O111*'Assumption Sheet'!$D$8,0)</f>
        <v>129861.56339208345</v>
      </c>
      <c r="P113" s="18">
        <f>IF(P111&gt;0,P111*'Assumption Sheet'!$D$8,0)</f>
        <v>158792.83901672985</v>
      </c>
      <c r="Q113" s="18">
        <f>IF(Q111&gt;0,Q111*'Assumption Sheet'!$D$8,0)</f>
        <v>183689.48954351843</v>
      </c>
      <c r="R113" s="18">
        <f>IF(R111&gt;0,R111*'Assumption Sheet'!$D$8,0)</f>
        <v>209466.75407625246</v>
      </c>
      <c r="S113" s="18">
        <f>IF(S111&gt;0,S111*'Assumption Sheet'!$D$8,0)</f>
        <v>216642.21787668671</v>
      </c>
      <c r="T113" s="18">
        <f>IF(T111&gt;0,T111*'Assumption Sheet'!$D$8,0)</f>
        <v>289733.81890388136</v>
      </c>
      <c r="U113" s="18">
        <f>IF(U111&gt;0,U111*'Assumption Sheet'!$D$8,0)</f>
        <v>331259.85448435275</v>
      </c>
      <c r="V113" s="18">
        <f>IF(V111&gt;0,V111*'Assumption Sheet'!$D$8,0)</f>
        <v>347118.96911563649</v>
      </c>
      <c r="W113" s="18">
        <f>IF(W111&gt;0,W111*'Assumption Sheet'!$D$8,0)</f>
        <v>615433.71783999831</v>
      </c>
      <c r="X113" s="18">
        <f>IF(X111&gt;0,X111*'Assumption Sheet'!$D$8,0)</f>
        <v>664603.32779788156</v>
      </c>
      <c r="Y113" s="18">
        <f>IF(Y111&gt;0,Y111*'Assumption Sheet'!$D$8,0)</f>
        <v>682383.25531881303</v>
      </c>
      <c r="Z113" s="18">
        <f>IF(Z111&gt;0,Z111*'Assumption Sheet'!$D$8,0)</f>
        <v>759795.70558756241</v>
      </c>
      <c r="AA113" s="18">
        <f>IF(AA111&gt;0,AA111*'Assumption Sheet'!$D$8,0)</f>
        <v>838363.45549360139</v>
      </c>
      <c r="AB113" s="18">
        <f>IF(AB111&gt;0,AB111*'Assumption Sheet'!$D$8,0)</f>
        <v>847617.57280496589</v>
      </c>
      <c r="AC113" s="18">
        <f>IF(AC111&gt;0,AC111*'Assumption Sheet'!$D$8,0)</f>
        <v>873066.17215603078</v>
      </c>
      <c r="AD113" s="18">
        <f>IF(AD111&gt;0,AD111*'Assumption Sheet'!$D$8,0)</f>
        <v>877691.25125749339</v>
      </c>
      <c r="AE113" s="18">
        <f>IF(AE111&gt;0,AE111*'Assumption Sheet'!$D$8,0)</f>
        <v>883576.50942152645</v>
      </c>
      <c r="AF113" s="18">
        <f>IF(AF111&gt;0,AF111*'Assumption Sheet'!$D$8,0)</f>
        <v>968747.31725727418</v>
      </c>
      <c r="AG113" s="18">
        <f>IF(AG111&gt;0,AG111*'Assumption Sheet'!$D$8,0)</f>
        <v>1035729.5455446262</v>
      </c>
      <c r="AH113" s="18">
        <f>IF(AH111&gt;0,AH111*'Assumption Sheet'!$D$8,0)</f>
        <v>1045549.6102898325</v>
      </c>
      <c r="AI113" s="18">
        <f>IF(AI111&gt;0,AI111*'Assumption Sheet'!$D$8,0)</f>
        <v>1056374.4469667233</v>
      </c>
      <c r="AJ113" s="18">
        <f>IF(AJ111&gt;0,AJ111*'Assumption Sheet'!$D$8,0)</f>
        <v>1068951.526947381</v>
      </c>
      <c r="AK113" s="18">
        <f>IF(AK111&gt;0,AK111*'Assumption Sheet'!$D$8,0)</f>
        <v>1082948.9161261802</v>
      </c>
      <c r="AL113" s="18">
        <f>IF(AL111&gt;0,AL111*'Assumption Sheet'!$D$8,0)</f>
        <v>1055803.1977412081</v>
      </c>
      <c r="AM113" s="18">
        <f>IF(AM111&gt;0,AM111*'Assumption Sheet'!$D$8,0)</f>
        <v>1072727.5783971546</v>
      </c>
      <c r="AN113" s="18">
        <f>IF(AN111&gt;0,AN111*'Assumption Sheet'!$D$8,0)</f>
        <v>1065909.2022938377</v>
      </c>
      <c r="AO113" s="18">
        <f>IF(AO111&gt;0,AO111*'Assumption Sheet'!$D$8,0)</f>
        <v>1085936.2886646467</v>
      </c>
      <c r="AP113" s="18">
        <f>IF(AP111&gt;0,AP111*'Assumption Sheet'!$D$8,0)</f>
        <v>1107532.0474292373</v>
      </c>
      <c r="AQ113" s="18">
        <f>IF(AQ111&gt;0,AQ111*'Assumption Sheet'!$D$8,0)</f>
        <v>1130728.0967249344</v>
      </c>
      <c r="AR113" s="18">
        <f>IF(AR111&gt;0,AR111*'Assumption Sheet'!$D$8,0)</f>
        <v>1155556.7122847755</v>
      </c>
      <c r="AS113" s="18">
        <f>IF(AS111&gt;0,AS111*'Assumption Sheet'!$D$8,0)</f>
        <v>1182050.8007606005</v>
      </c>
      <c r="AT113" s="18">
        <f>IF(AT111&gt;0,AT111*'Assumption Sheet'!$D$8,0)</f>
        <v>1173174.7472787437</v>
      </c>
      <c r="AU113" s="18">
        <f>IF(AU111&gt;0,AU111*'Assumption Sheet'!$D$8,0)</f>
        <v>1183791.1997229278</v>
      </c>
      <c r="AV113" s="18">
        <f>IF(AV111&gt;0,AV111*'Assumption Sheet'!$D$8,0)</f>
        <v>1196366.7401311784</v>
      </c>
      <c r="AW113" s="18">
        <f>IF(AW111&gt;0,AW111*'Assumption Sheet'!$D$8,0)</f>
        <v>1230272.0952925761</v>
      </c>
      <c r="AX113" s="18">
        <f>IF(AX111&gt;0,AX111*'Assumption Sheet'!$D$8,0)</f>
        <v>1246544.4074197116</v>
      </c>
      <c r="AY113" s="18">
        <f>IF(AY111&gt;0,AY111*'Assumption Sheet'!$D$8,0)</f>
        <v>1264722.1509952175</v>
      </c>
      <c r="AZ113" s="18">
        <f>IF(AZ111&gt;0,AZ111*'Assumption Sheet'!$D$8,0)</f>
        <v>1263892.0113132747</v>
      </c>
      <c r="BA113" s="18">
        <f>IF(BA111&gt;0,BA111*'Assumption Sheet'!$D$8,0)</f>
        <v>1269894.2215398338</v>
      </c>
      <c r="BB113" s="18">
        <f>IF(BB111&gt;0,BB111*'Assumption Sheet'!$D$8,0)</f>
        <v>1294027.3171946662</v>
      </c>
      <c r="BC113" s="18">
        <f>IF(BC111&gt;0,BC111*'Assumption Sheet'!$D$8,0)</f>
        <v>1320228.0199111756</v>
      </c>
      <c r="BD113" s="18">
        <f>IF(BD111&gt;0,BD111*'Assumption Sheet'!$D$8,0)</f>
        <v>1348539.0685659691</v>
      </c>
      <c r="BE113" s="18">
        <f>IF(BE111&gt;0,BE111*'Assumption Sheet'!$D$8,0)</f>
        <v>1379004.0728242847</v>
      </c>
      <c r="BF113" s="18">
        <f>IF(BF111&gt;0,BF111*'Assumption Sheet'!$D$8,0)</f>
        <v>1392167.5871110046</v>
      </c>
      <c r="BG113" s="18">
        <f>IF(BG111&gt;0,BG111*'Assumption Sheet'!$D$8,0)</f>
        <v>1427075.1000186689</v>
      </c>
      <c r="BH113" s="18">
        <f>IF(BH111&gt;0,BH111*'Assumption Sheet'!$D$8,0)</f>
        <v>1444773.082164228</v>
      </c>
      <c r="BI113" s="18">
        <f>IF(BI111&gt;0,BI111*'Assumption Sheet'!$D$8,0)</f>
        <v>1464808.986506619</v>
      </c>
      <c r="BJ113" s="18">
        <f>IF(BJ111&gt;0,BJ111*'Assumption Sheet'!$D$8,0)</f>
        <v>1487231.2581375884</v>
      </c>
      <c r="BK113" s="18">
        <f>IF(BK111&gt;0,BK111*'Assumption Sheet'!$D$8,0)</f>
        <v>1512089.4205585869</v>
      </c>
    </row>
    <row r="114" spans="2:63" ht="15" thickBot="1">
      <c r="B114" s="10" t="s">
        <v>27</v>
      </c>
      <c r="D114" s="30">
        <f>D111-D113</f>
        <v>-229000</v>
      </c>
      <c r="E114" s="30">
        <f t="shared" ref="E114:AM114" si="48">E111-E113</f>
        <v>-226950</v>
      </c>
      <c r="F114" s="30">
        <f t="shared" si="48"/>
        <v>-223487.1</v>
      </c>
      <c r="G114" s="30">
        <f t="shared" si="48"/>
        <v>204005.09680000003</v>
      </c>
      <c r="H114" s="30">
        <f t="shared" si="48"/>
        <v>209944.30023200001</v>
      </c>
      <c r="I114" s="30">
        <f t="shared" si="48"/>
        <v>217180.32922968004</v>
      </c>
      <c r="J114" s="30">
        <f t="shared" si="48"/>
        <v>225788.6230253831</v>
      </c>
      <c r="K114" s="30">
        <f t="shared" si="48"/>
        <v>237000.48572312933</v>
      </c>
      <c r="L114" s="30">
        <f t="shared" si="48"/>
        <v>248039.94249565812</v>
      </c>
      <c r="M114" s="30">
        <f t="shared" si="48"/>
        <v>259271.56753102154</v>
      </c>
      <c r="N114" s="30">
        <f t="shared" si="48"/>
        <v>426699.05325042643</v>
      </c>
      <c r="O114" s="30">
        <f t="shared" si="48"/>
        <v>519446.25356833375</v>
      </c>
      <c r="P114" s="30">
        <f t="shared" si="48"/>
        <v>635171.35606691928</v>
      </c>
      <c r="Q114" s="30">
        <f t="shared" si="48"/>
        <v>734757.95817407372</v>
      </c>
      <c r="R114" s="30">
        <f t="shared" si="48"/>
        <v>837867.01630500983</v>
      </c>
      <c r="S114" s="30">
        <f t="shared" si="48"/>
        <v>866568.87150674686</v>
      </c>
      <c r="T114" s="30">
        <f t="shared" si="48"/>
        <v>1158935.2756155254</v>
      </c>
      <c r="U114" s="30">
        <f t="shared" si="48"/>
        <v>1325039.4179374108</v>
      </c>
      <c r="V114" s="30">
        <f t="shared" si="48"/>
        <v>1388475.8764625457</v>
      </c>
      <c r="W114" s="30">
        <f t="shared" si="48"/>
        <v>2461734.8713599932</v>
      </c>
      <c r="X114" s="30">
        <f t="shared" si="48"/>
        <v>2658413.3111915262</v>
      </c>
      <c r="Y114" s="30">
        <f t="shared" si="48"/>
        <v>2729533.0212752516</v>
      </c>
      <c r="Z114" s="30">
        <f t="shared" si="48"/>
        <v>3039182.8223502496</v>
      </c>
      <c r="AA114" s="30">
        <f t="shared" si="48"/>
        <v>3353453.8219744051</v>
      </c>
      <c r="AB114" s="30">
        <f t="shared" si="48"/>
        <v>3390470.2912198631</v>
      </c>
      <c r="AC114" s="30">
        <f t="shared" si="48"/>
        <v>3492264.6886241226</v>
      </c>
      <c r="AD114" s="30">
        <f t="shared" si="48"/>
        <v>3510765.0050299736</v>
      </c>
      <c r="AE114" s="30">
        <f t="shared" si="48"/>
        <v>3534306.0376861058</v>
      </c>
      <c r="AF114" s="30">
        <f t="shared" si="48"/>
        <v>3874989.2690290967</v>
      </c>
      <c r="AG114" s="30">
        <f t="shared" si="48"/>
        <v>4142918.1821785048</v>
      </c>
      <c r="AH114" s="30">
        <f t="shared" si="48"/>
        <v>4182198.4411593294</v>
      </c>
      <c r="AI114" s="30">
        <f t="shared" si="48"/>
        <v>4225497.7878668932</v>
      </c>
      <c r="AJ114" s="30">
        <f t="shared" si="48"/>
        <v>4275806.1077895239</v>
      </c>
      <c r="AK114" s="30">
        <f t="shared" si="48"/>
        <v>4331795.6645047208</v>
      </c>
      <c r="AL114" s="30">
        <f t="shared" si="48"/>
        <v>4223212.7909648325</v>
      </c>
      <c r="AM114" s="30">
        <f t="shared" si="48"/>
        <v>4290910.3135886174</v>
      </c>
      <c r="AN114" s="30">
        <f t="shared" ref="AN114:BG114" si="49">AN111-AN113</f>
        <v>4263636.8091753507</v>
      </c>
      <c r="AO114" s="30">
        <f t="shared" si="49"/>
        <v>4343745.1546585867</v>
      </c>
      <c r="AP114" s="30">
        <f t="shared" si="49"/>
        <v>4430128.1897169482</v>
      </c>
      <c r="AQ114" s="30">
        <f t="shared" si="49"/>
        <v>4522912.3868997376</v>
      </c>
      <c r="AR114" s="30">
        <f t="shared" si="49"/>
        <v>4622226.8491391018</v>
      </c>
      <c r="AS114" s="30">
        <f t="shared" si="49"/>
        <v>4728203.2030424019</v>
      </c>
      <c r="AT114" s="30">
        <f t="shared" si="49"/>
        <v>4692698.9891149746</v>
      </c>
      <c r="AU114" s="30">
        <f t="shared" si="49"/>
        <v>4735164.7988917101</v>
      </c>
      <c r="AV114" s="30">
        <f t="shared" si="49"/>
        <v>4785466.9605247136</v>
      </c>
      <c r="AW114" s="30">
        <f t="shared" si="49"/>
        <v>4921088.3811703045</v>
      </c>
      <c r="AX114" s="30">
        <f t="shared" si="49"/>
        <v>4986177.6296788463</v>
      </c>
      <c r="AY114" s="30">
        <f t="shared" si="49"/>
        <v>5058888.60398087</v>
      </c>
      <c r="AZ114" s="30">
        <f t="shared" si="49"/>
        <v>5055568.0452530989</v>
      </c>
      <c r="BA114" s="30">
        <f t="shared" si="49"/>
        <v>5079576.8861593353</v>
      </c>
      <c r="BB114" s="30">
        <f t="shared" si="49"/>
        <v>5176109.268778665</v>
      </c>
      <c r="BC114" s="30">
        <f t="shared" si="49"/>
        <v>5280912.0796447024</v>
      </c>
      <c r="BD114" s="30">
        <f t="shared" si="49"/>
        <v>5394156.2742638756</v>
      </c>
      <c r="BE114" s="30">
        <f t="shared" si="49"/>
        <v>5516016.2912971387</v>
      </c>
      <c r="BF114" s="30">
        <f t="shared" si="49"/>
        <v>5568670.3484440185</v>
      </c>
      <c r="BG114" s="30">
        <f t="shared" si="49"/>
        <v>5708300.4000746747</v>
      </c>
      <c r="BH114" s="30">
        <f t="shared" ref="BH114:BK114" si="50">BH111-BH113</f>
        <v>5779092.3286569109</v>
      </c>
      <c r="BI114" s="30">
        <f t="shared" si="50"/>
        <v>5859235.9460264761</v>
      </c>
      <c r="BJ114" s="30">
        <f t="shared" si="50"/>
        <v>5948925.0325503526</v>
      </c>
      <c r="BK114" s="30">
        <f t="shared" si="50"/>
        <v>6048357.6822343478</v>
      </c>
    </row>
  </sheetData>
  <mergeCells count="1">
    <mergeCell ref="A1:C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XFD84"/>
  <sheetViews>
    <sheetView showGridLines="0" workbookViewId="0">
      <selection activeCell="D49" sqref="D49"/>
    </sheetView>
  </sheetViews>
  <sheetFormatPr defaultRowHeight="14.5"/>
  <cols>
    <col min="2" max="2" width="22" customWidth="1"/>
    <col min="4" max="4" width="11.6328125" bestFit="1" customWidth="1"/>
    <col min="5" max="6" width="12.1796875" bestFit="1" customWidth="1"/>
    <col min="7" max="8" width="13.1796875" bestFit="1" customWidth="1"/>
    <col min="9" max="22" width="11.1796875" bestFit="1" customWidth="1"/>
    <col min="23" max="49" width="12.08984375" bestFit="1" customWidth="1"/>
    <col min="50" max="63" width="13.08984375" bestFit="1" customWidth="1"/>
  </cols>
  <sheetData>
    <row r="1" spans="1:8" ht="15" thickBot="1">
      <c r="A1" s="506" t="str">
        <f>+PL!A1</f>
        <v>Projected Financials - AKH Digital</v>
      </c>
      <c r="B1" s="506"/>
      <c r="C1" s="506"/>
    </row>
    <row r="2" spans="1:8" ht="20.5" thickTop="1">
      <c r="B2" s="35"/>
    </row>
    <row r="3" spans="1:8" ht="18.5">
      <c r="B3" s="42" t="s">
        <v>29</v>
      </c>
    </row>
    <row r="4" spans="1:8">
      <c r="B4" s="6" t="str">
        <f>PL!B4</f>
        <v>FOR THE YEAR ENDED</v>
      </c>
    </row>
    <row r="5" spans="1:8">
      <c r="D5" s="51" t="str">
        <f>PL!D5</f>
        <v>FY</v>
      </c>
      <c r="E5" s="51" t="str">
        <f>PL!E5</f>
        <v>FY</v>
      </c>
      <c r="F5" s="51" t="str">
        <f>PL!F5</f>
        <v>FY</v>
      </c>
      <c r="G5" s="51" t="str">
        <f>PL!G5</f>
        <v>FY</v>
      </c>
      <c r="H5" s="51" t="str">
        <f>PL!H5</f>
        <v>FY</v>
      </c>
    </row>
    <row r="6" spans="1:8">
      <c r="D6" s="51">
        <f>+PL!D7</f>
        <v>2026</v>
      </c>
      <c r="E6" s="51">
        <f>+PL!E7</f>
        <v>2027</v>
      </c>
      <c r="F6" s="51">
        <f>+PL!F7</f>
        <v>2028</v>
      </c>
      <c r="G6" s="51">
        <f>+PL!G7</f>
        <v>2029</v>
      </c>
      <c r="H6" s="51">
        <f>+PL!H7</f>
        <v>2030</v>
      </c>
    </row>
    <row r="7" spans="1:8">
      <c r="D7" s="51"/>
      <c r="E7" s="51"/>
      <c r="F7" s="51"/>
      <c r="G7" s="51"/>
      <c r="H7" s="51"/>
    </row>
    <row r="8" spans="1:8">
      <c r="B8" s="11" t="s">
        <v>32</v>
      </c>
    </row>
    <row r="9" spans="1:8">
      <c r="B9" s="10" t="s">
        <v>33</v>
      </c>
    </row>
    <row r="10" spans="1:8">
      <c r="B10" s="7" t="s">
        <v>34</v>
      </c>
      <c r="D10" s="46">
        <f>O52</f>
        <v>2537475.6027405998</v>
      </c>
      <c r="E10" s="46">
        <f>AA52</f>
        <v>22222086.747328717</v>
      </c>
      <c r="F10" s="46">
        <f>AM52</f>
        <v>69008099.449777082</v>
      </c>
      <c r="G10" s="46">
        <f>AY52</f>
        <v>124850528.13840866</v>
      </c>
      <c r="H10" s="46">
        <f>BK52</f>
        <v>190928678.16191053</v>
      </c>
    </row>
    <row r="11" spans="1:8">
      <c r="B11" s="7" t="s">
        <v>35</v>
      </c>
      <c r="D11" s="47">
        <f t="shared" ref="D11:D13" si="0">O53</f>
        <v>222370.1323210726</v>
      </c>
      <c r="E11" s="47">
        <f t="shared" ref="E11:E13" si="1">AA53</f>
        <v>1292442.838095292</v>
      </c>
      <c r="F11" s="47">
        <f t="shared" ref="F11:F13" si="2">AM53</f>
        <v>1693016.6563729825</v>
      </c>
      <c r="G11" s="47">
        <f t="shared" ref="G11:G13" si="3">AY53</f>
        <v>2008522.6216493221</v>
      </c>
      <c r="H11" s="47">
        <f t="shared" ref="H11:H13" si="4">BK53</f>
        <v>2404385.6714825882</v>
      </c>
    </row>
    <row r="12" spans="1:8">
      <c r="B12" s="7" t="s">
        <v>36</v>
      </c>
      <c r="D12" s="47">
        <f t="shared" si="0"/>
        <v>65753.42465753424</v>
      </c>
      <c r="E12" s="47">
        <f t="shared" si="1"/>
        <v>98566.027397260274</v>
      </c>
      <c r="F12" s="47">
        <f t="shared" si="2"/>
        <v>143429.75342465757</v>
      </c>
      <c r="G12" s="47">
        <f t="shared" si="3"/>
        <v>172213.16712328771</v>
      </c>
      <c r="H12" s="47">
        <f t="shared" si="4"/>
        <v>202671.5523287672</v>
      </c>
    </row>
    <row r="13" spans="1:8">
      <c r="B13" s="7" t="s">
        <v>37</v>
      </c>
      <c r="D13" s="48">
        <f t="shared" si="0"/>
        <v>0</v>
      </c>
      <c r="E13" s="48">
        <f t="shared" si="1"/>
        <v>0</v>
      </c>
      <c r="F13" s="48">
        <f t="shared" si="2"/>
        <v>0</v>
      </c>
      <c r="G13" s="48">
        <f t="shared" si="3"/>
        <v>0</v>
      </c>
      <c r="H13" s="48">
        <f t="shared" si="4"/>
        <v>0</v>
      </c>
    </row>
    <row r="14" spans="1:8" ht="9.5" customHeight="1"/>
    <row r="15" spans="1:8">
      <c r="B15" s="10" t="s">
        <v>38</v>
      </c>
      <c r="D15" s="19">
        <f>SUM(D10:D14)</f>
        <v>2825599.1597192069</v>
      </c>
      <c r="E15" s="19">
        <f t="shared" ref="E15:F15" si="5">SUM(E10:E14)</f>
        <v>23613095.61282127</v>
      </c>
      <c r="F15" s="19">
        <f t="shared" si="5"/>
        <v>70844545.85957472</v>
      </c>
      <c r="G15" s="19">
        <f t="shared" ref="G15:H15" si="6">SUM(G10:G14)</f>
        <v>127031263.92718127</v>
      </c>
      <c r="H15" s="19">
        <f t="shared" si="6"/>
        <v>193535735.38572189</v>
      </c>
    </row>
    <row r="16" spans="1:8">
      <c r="B16" s="10" t="s">
        <v>44</v>
      </c>
    </row>
    <row r="17" spans="2:8">
      <c r="B17" s="7" t="s">
        <v>45</v>
      </c>
      <c r="D17" s="46">
        <f>O59</f>
        <v>522000</v>
      </c>
      <c r="E17" s="46">
        <f>AA59</f>
        <v>1038000</v>
      </c>
      <c r="F17" s="46">
        <f>AM59</f>
        <v>1446000</v>
      </c>
      <c r="G17" s="46">
        <f>AY59</f>
        <v>1514400</v>
      </c>
      <c r="H17" s="46">
        <f>BK59</f>
        <v>1582800</v>
      </c>
    </row>
    <row r="18" spans="2:8">
      <c r="B18" s="7" t="s">
        <v>48</v>
      </c>
      <c r="D18" s="47">
        <f t="shared" ref="D18:D20" si="7">O60</f>
        <v>0</v>
      </c>
      <c r="E18" s="47">
        <f t="shared" ref="E18:E20" si="8">AA60</f>
        <v>0</v>
      </c>
      <c r="F18" s="47">
        <f t="shared" ref="F18:F20" si="9">AM60</f>
        <v>0</v>
      </c>
      <c r="G18" s="47">
        <f t="shared" ref="G18:G20" si="10">AY60</f>
        <v>0</v>
      </c>
      <c r="H18" s="47">
        <f t="shared" ref="H18:H20" si="11">BK60</f>
        <v>0</v>
      </c>
    </row>
    <row r="19" spans="2:8">
      <c r="B19" s="7" t="s">
        <v>46</v>
      </c>
      <c r="D19" s="47">
        <f t="shared" si="7"/>
        <v>0</v>
      </c>
      <c r="E19" s="47">
        <f t="shared" si="8"/>
        <v>0</v>
      </c>
      <c r="F19" s="47">
        <f t="shared" si="9"/>
        <v>0</v>
      </c>
      <c r="G19" s="47">
        <f t="shared" si="10"/>
        <v>0</v>
      </c>
      <c r="H19" s="47">
        <f t="shared" si="11"/>
        <v>0</v>
      </c>
    </row>
    <row r="20" spans="2:8">
      <c r="B20" s="7" t="s">
        <v>47</v>
      </c>
      <c r="D20" s="48">
        <f t="shared" si="7"/>
        <v>24866.08731562872</v>
      </c>
      <c r="E20" s="48">
        <f t="shared" si="8"/>
        <v>111885.08458159839</v>
      </c>
      <c r="F20" s="48">
        <f t="shared" si="9"/>
        <v>238814.31333730568</v>
      </c>
      <c r="G20" s="48">
        <f t="shared" si="10"/>
        <v>379608.24686813395</v>
      </c>
      <c r="H20" s="48">
        <f t="shared" si="11"/>
        <v>512177.13435388316</v>
      </c>
    </row>
    <row r="21" spans="2:8" ht="12.5" customHeight="1"/>
    <row r="22" spans="2:8" ht="15" thickBot="1">
      <c r="B22" s="10" t="s">
        <v>49</v>
      </c>
      <c r="D22" s="23">
        <f>SUM(D17:D19)-D20</f>
        <v>497133.91268437129</v>
      </c>
      <c r="E22" s="23">
        <f t="shared" ref="E22:H22" si="12">SUM(E17:E19)-E20</f>
        <v>926114.91541840159</v>
      </c>
      <c r="F22" s="23">
        <f t="shared" si="12"/>
        <v>1207185.6866626944</v>
      </c>
      <c r="G22" s="23">
        <f t="shared" si="12"/>
        <v>1134791.753131866</v>
      </c>
      <c r="H22" s="23">
        <f t="shared" si="12"/>
        <v>1070622.8656461169</v>
      </c>
    </row>
    <row r="24" spans="2:8" ht="15" thickBot="1">
      <c r="B24" s="10" t="s">
        <v>50</v>
      </c>
      <c r="D24" s="31">
        <f>D15+D22</f>
        <v>3322733.0724035781</v>
      </c>
      <c r="E24" s="31">
        <f t="shared" ref="E24:F24" si="13">E15+E22</f>
        <v>24539210.528239671</v>
      </c>
      <c r="F24" s="31">
        <f t="shared" si="13"/>
        <v>72051731.546237409</v>
      </c>
      <c r="G24" s="31">
        <f t="shared" ref="G24:H24" si="14">G15+G22</f>
        <v>128166055.68031314</v>
      </c>
      <c r="H24" s="31">
        <f t="shared" si="14"/>
        <v>194606358.25136802</v>
      </c>
    </row>
    <row r="26" spans="2:8">
      <c r="B26" s="10" t="s">
        <v>51</v>
      </c>
    </row>
    <row r="27" spans="2:8">
      <c r="B27" s="7" t="s">
        <v>52</v>
      </c>
      <c r="D27" s="46">
        <f>O69</f>
        <v>54794.520547945205</v>
      </c>
      <c r="E27" s="46">
        <f>AA69</f>
        <v>82138.356164383556</v>
      </c>
      <c r="F27" s="46">
        <f>AM69</f>
        <v>119524.79452054796</v>
      </c>
      <c r="G27" s="46">
        <f>AY69</f>
        <v>143510.97260273976</v>
      </c>
      <c r="H27" s="46">
        <f>BK69</f>
        <v>168892.96027397265</v>
      </c>
    </row>
    <row r="28" spans="2:8">
      <c r="B28" s="7" t="s">
        <v>53</v>
      </c>
      <c r="D28" s="49">
        <f t="shared" ref="D28" si="15">O70</f>
        <v>0</v>
      </c>
      <c r="E28" s="49">
        <f t="shared" ref="E28" si="16">AA70</f>
        <v>0</v>
      </c>
      <c r="F28" s="49">
        <f t="shared" ref="F28" si="17">AM70</f>
        <v>0</v>
      </c>
      <c r="G28" s="49">
        <f t="shared" ref="G28" si="18">AY70</f>
        <v>0</v>
      </c>
      <c r="H28" s="49">
        <f t="shared" ref="H28" si="19">BK70</f>
        <v>0</v>
      </c>
    </row>
    <row r="29" spans="2:8">
      <c r="B29" s="10" t="s">
        <v>38</v>
      </c>
      <c r="D29" s="19">
        <f>SUM(D27:D28)</f>
        <v>54794.520547945205</v>
      </c>
      <c r="E29" s="19">
        <f t="shared" ref="E29:F29" si="20">SUM(E27:E28)</f>
        <v>82138.356164383556</v>
      </c>
      <c r="F29" s="19">
        <f t="shared" si="20"/>
        <v>119524.79452054796</v>
      </c>
      <c r="G29" s="19">
        <f t="shared" ref="G29:H29" si="21">SUM(G27:G28)</f>
        <v>143510.97260273976</v>
      </c>
      <c r="H29" s="19">
        <f t="shared" si="21"/>
        <v>168892.96027397265</v>
      </c>
    </row>
    <row r="30" spans="2:8">
      <c r="B30" s="10" t="s">
        <v>54</v>
      </c>
    </row>
    <row r="31" spans="2:8">
      <c r="B31" s="7" t="s">
        <v>55</v>
      </c>
      <c r="D31" s="50">
        <f>O73</f>
        <v>0</v>
      </c>
      <c r="E31" s="50">
        <f>AA73</f>
        <v>0</v>
      </c>
      <c r="F31" s="50">
        <f>AM73</f>
        <v>0</v>
      </c>
      <c r="G31" s="50">
        <f>AY73</f>
        <v>0</v>
      </c>
      <c r="H31" s="50">
        <f>BK73</f>
        <v>0</v>
      </c>
    </row>
    <row r="33" spans="2:63" ht="15" thickBot="1">
      <c r="B33" s="10" t="s">
        <v>56</v>
      </c>
      <c r="D33" s="23">
        <f>D29+D31</f>
        <v>54794.520547945205</v>
      </c>
      <c r="E33" s="23">
        <f t="shared" ref="E33:F33" si="22">E29+E31</f>
        <v>82138.356164383556</v>
      </c>
      <c r="F33" s="23">
        <f t="shared" si="22"/>
        <v>119524.79452054796</v>
      </c>
      <c r="G33" s="23">
        <f t="shared" ref="G33:H33" si="23">G29+G31</f>
        <v>143510.97260273976</v>
      </c>
      <c r="H33" s="23">
        <f t="shared" si="23"/>
        <v>168892.96027397265</v>
      </c>
    </row>
    <row r="35" spans="2:63">
      <c r="B35" s="10" t="s">
        <v>57</v>
      </c>
    </row>
    <row r="36" spans="2:63">
      <c r="B36" s="7" t="s">
        <v>58</v>
      </c>
      <c r="D36" s="13">
        <f>O78</f>
        <v>1400000</v>
      </c>
      <c r="E36" s="13">
        <f>AA78</f>
        <v>1400000</v>
      </c>
      <c r="F36" s="13">
        <f>AM78</f>
        <v>1400000</v>
      </c>
      <c r="G36" s="13">
        <f>AY78</f>
        <v>1400000</v>
      </c>
      <c r="H36" s="13">
        <f>BK78</f>
        <v>1400000</v>
      </c>
    </row>
    <row r="37" spans="2:63">
      <c r="B37" s="7" t="s">
        <v>59</v>
      </c>
      <c r="D37" s="13">
        <f t="shared" ref="D37:D38" si="24">O79</f>
        <v>1348492.2982872985</v>
      </c>
      <c r="E37" s="13">
        <f t="shared" ref="E37:E38" si="25">AA79</f>
        <v>19703618.350100882</v>
      </c>
      <c r="F37" s="13">
        <f t="shared" ref="F37:F38" si="26">AM79</f>
        <v>66241296.438128248</v>
      </c>
      <c r="G37" s="13">
        <f t="shared" ref="G37:G38" si="27">AY79</f>
        <v>121563656.10372955</v>
      </c>
      <c r="H37" s="13">
        <f t="shared" ref="H37:H38" si="28">BK79</f>
        <v>186989107.60885966</v>
      </c>
    </row>
    <row r="38" spans="2:63">
      <c r="B38" s="7" t="s">
        <v>60</v>
      </c>
      <c r="D38" s="13">
        <f t="shared" si="24"/>
        <v>519446.25356833375</v>
      </c>
      <c r="E38" s="13">
        <f t="shared" si="25"/>
        <v>3353453.8219744051</v>
      </c>
      <c r="F38" s="13">
        <f t="shared" si="26"/>
        <v>4290910.3135886174</v>
      </c>
      <c r="G38" s="13">
        <f t="shared" si="27"/>
        <v>5058888.60398087</v>
      </c>
      <c r="H38" s="13">
        <f t="shared" si="28"/>
        <v>6048357.6822343478</v>
      </c>
    </row>
    <row r="39" spans="2:63">
      <c r="B39" s="10" t="s">
        <v>61</v>
      </c>
      <c r="D39" s="15">
        <f>SUM(D36:D38)</f>
        <v>3267938.5518556321</v>
      </c>
      <c r="E39" s="15">
        <f t="shared" ref="E39:F39" si="29">SUM(E36:E38)</f>
        <v>24457072.172075287</v>
      </c>
      <c r="F39" s="15">
        <f t="shared" si="29"/>
        <v>71932206.751716867</v>
      </c>
      <c r="G39" s="15">
        <f t="shared" ref="G39:H39" si="30">SUM(G36:G38)</f>
        <v>128022544.70771042</v>
      </c>
      <c r="H39" s="15">
        <f t="shared" si="30"/>
        <v>194437465.29109401</v>
      </c>
    </row>
    <row r="41" spans="2:63" ht="15" thickBot="1">
      <c r="B41" s="10" t="s">
        <v>62</v>
      </c>
      <c r="D41" s="31">
        <f>D33+D39</f>
        <v>3322733.0724035772</v>
      </c>
      <c r="E41" s="31">
        <f t="shared" ref="E41:F41" si="31">E33+E39</f>
        <v>24539210.528239671</v>
      </c>
      <c r="F41" s="31">
        <f t="shared" si="31"/>
        <v>72051731.546237409</v>
      </c>
      <c r="G41" s="31">
        <f t="shared" ref="G41:H41" si="32">G33+G39</f>
        <v>128166055.68031316</v>
      </c>
      <c r="H41" s="31">
        <f t="shared" si="32"/>
        <v>194606358.25136799</v>
      </c>
    </row>
    <row r="42" spans="2:63">
      <c r="B42" s="9" t="s">
        <v>63</v>
      </c>
      <c r="D42" s="348">
        <f>D41-D24</f>
        <v>0</v>
      </c>
      <c r="E42" s="348">
        <f t="shared" ref="E42:F42" si="33">E41-E24</f>
        <v>0</v>
      </c>
      <c r="F42" s="348">
        <f t="shared" si="33"/>
        <v>0</v>
      </c>
      <c r="G42" s="348">
        <f t="shared" ref="G42:H42" si="34">G41-G24</f>
        <v>0</v>
      </c>
      <c r="H42" s="348">
        <f t="shared" si="34"/>
        <v>0</v>
      </c>
    </row>
    <row r="48" spans="2:63">
      <c r="D48" s="4">
        <f>YEAR(D49)</f>
        <v>2026</v>
      </c>
      <c r="E48" s="4">
        <f t="shared" ref="E48:BK48" si="35">YEAR(E49)</f>
        <v>2026</v>
      </c>
      <c r="F48" s="4">
        <f t="shared" si="35"/>
        <v>2026</v>
      </c>
      <c r="G48" s="4">
        <f t="shared" si="35"/>
        <v>2026</v>
      </c>
      <c r="H48" s="4">
        <f t="shared" si="35"/>
        <v>2026</v>
      </c>
      <c r="I48" s="4">
        <f t="shared" si="35"/>
        <v>2026</v>
      </c>
      <c r="J48" s="4">
        <f t="shared" si="35"/>
        <v>2026</v>
      </c>
      <c r="K48" s="4">
        <f t="shared" si="35"/>
        <v>2027</v>
      </c>
      <c r="L48" s="4">
        <f t="shared" si="35"/>
        <v>2027</v>
      </c>
      <c r="M48" s="4">
        <f t="shared" si="35"/>
        <v>2027</v>
      </c>
      <c r="N48" s="4">
        <f t="shared" si="35"/>
        <v>2027</v>
      </c>
      <c r="O48" s="4">
        <f t="shared" si="35"/>
        <v>2027</v>
      </c>
      <c r="P48" s="4">
        <f t="shared" si="35"/>
        <v>2027</v>
      </c>
      <c r="Q48" s="4">
        <f t="shared" si="35"/>
        <v>2027</v>
      </c>
      <c r="R48" s="4">
        <f t="shared" si="35"/>
        <v>2027</v>
      </c>
      <c r="S48" s="4">
        <f t="shared" si="35"/>
        <v>2027</v>
      </c>
      <c r="T48" s="4">
        <f t="shared" si="35"/>
        <v>2027</v>
      </c>
      <c r="U48" s="4">
        <f t="shared" si="35"/>
        <v>2027</v>
      </c>
      <c r="V48" s="4">
        <f t="shared" si="35"/>
        <v>2027</v>
      </c>
      <c r="W48" s="4">
        <f t="shared" si="35"/>
        <v>2028</v>
      </c>
      <c r="X48" s="4">
        <f t="shared" si="35"/>
        <v>2028</v>
      </c>
      <c r="Y48" s="4">
        <f t="shared" si="35"/>
        <v>2028</v>
      </c>
      <c r="Z48" s="4">
        <f t="shared" si="35"/>
        <v>2028</v>
      </c>
      <c r="AA48" s="4">
        <f t="shared" si="35"/>
        <v>2028</v>
      </c>
      <c r="AB48" s="4">
        <f t="shared" si="35"/>
        <v>2028</v>
      </c>
      <c r="AC48" s="4">
        <f t="shared" si="35"/>
        <v>2028</v>
      </c>
      <c r="AD48" s="4">
        <f t="shared" si="35"/>
        <v>2028</v>
      </c>
      <c r="AE48" s="4">
        <f t="shared" si="35"/>
        <v>2028</v>
      </c>
      <c r="AF48" s="4">
        <f t="shared" si="35"/>
        <v>2028</v>
      </c>
      <c r="AG48" s="4">
        <f t="shared" si="35"/>
        <v>2028</v>
      </c>
      <c r="AH48" s="4">
        <f t="shared" si="35"/>
        <v>2028</v>
      </c>
      <c r="AI48" s="4">
        <f t="shared" si="35"/>
        <v>2029</v>
      </c>
      <c r="AJ48" s="4">
        <f t="shared" si="35"/>
        <v>2029</v>
      </c>
      <c r="AK48" s="4">
        <f t="shared" si="35"/>
        <v>2029</v>
      </c>
      <c r="AL48" s="4">
        <f t="shared" si="35"/>
        <v>2029</v>
      </c>
      <c r="AM48" s="4">
        <f t="shared" si="35"/>
        <v>2029</v>
      </c>
      <c r="AN48" s="4">
        <f t="shared" si="35"/>
        <v>2029</v>
      </c>
      <c r="AO48" s="4">
        <f t="shared" si="35"/>
        <v>2029</v>
      </c>
      <c r="AP48" s="4">
        <f t="shared" si="35"/>
        <v>2029</v>
      </c>
      <c r="AQ48" s="4">
        <f t="shared" si="35"/>
        <v>2029</v>
      </c>
      <c r="AR48" s="4">
        <f t="shared" si="35"/>
        <v>2029</v>
      </c>
      <c r="AS48" s="4">
        <f t="shared" si="35"/>
        <v>2029</v>
      </c>
      <c r="AT48" s="4">
        <f t="shared" si="35"/>
        <v>2029</v>
      </c>
      <c r="AU48" s="4">
        <f t="shared" si="35"/>
        <v>2030</v>
      </c>
      <c r="AV48" s="4">
        <f t="shared" si="35"/>
        <v>2030</v>
      </c>
      <c r="AW48" s="4">
        <f t="shared" si="35"/>
        <v>2030</v>
      </c>
      <c r="AX48" s="4">
        <f t="shared" si="35"/>
        <v>2030</v>
      </c>
      <c r="AY48" s="4">
        <f t="shared" si="35"/>
        <v>2030</v>
      </c>
      <c r="AZ48" s="4">
        <f t="shared" si="35"/>
        <v>2030</v>
      </c>
      <c r="BA48" s="4">
        <f t="shared" si="35"/>
        <v>2030</v>
      </c>
      <c r="BB48" s="4">
        <f t="shared" si="35"/>
        <v>2030</v>
      </c>
      <c r="BC48" s="4">
        <f t="shared" si="35"/>
        <v>2030</v>
      </c>
      <c r="BD48" s="4">
        <f t="shared" si="35"/>
        <v>2030</v>
      </c>
      <c r="BE48" s="4">
        <f t="shared" si="35"/>
        <v>2030</v>
      </c>
      <c r="BF48" s="4">
        <f t="shared" si="35"/>
        <v>2030</v>
      </c>
      <c r="BG48" s="4">
        <f t="shared" si="35"/>
        <v>2031</v>
      </c>
      <c r="BH48" s="4">
        <f t="shared" si="35"/>
        <v>2031</v>
      </c>
      <c r="BI48" s="4">
        <f t="shared" si="35"/>
        <v>2031</v>
      </c>
      <c r="BJ48" s="4">
        <f t="shared" si="35"/>
        <v>2031</v>
      </c>
      <c r="BK48" s="4">
        <f t="shared" si="35"/>
        <v>2031</v>
      </c>
    </row>
    <row r="49" spans="1:63">
      <c r="D49" s="5">
        <f>PL!D63</f>
        <v>46174</v>
      </c>
      <c r="E49" s="5">
        <f>PL!E63</f>
        <v>46234</v>
      </c>
      <c r="F49" s="5">
        <f>PL!F63</f>
        <v>46265</v>
      </c>
      <c r="G49" s="5">
        <f>PL!G63</f>
        <v>46295</v>
      </c>
      <c r="H49" s="5">
        <f>PL!H63</f>
        <v>46326</v>
      </c>
      <c r="I49" s="5">
        <f>PL!I63</f>
        <v>46356</v>
      </c>
      <c r="J49" s="5">
        <f>PL!J63</f>
        <v>46387</v>
      </c>
      <c r="K49" s="5">
        <f>PL!K63</f>
        <v>46418</v>
      </c>
      <c r="L49" s="5">
        <f>PL!L63</f>
        <v>46446</v>
      </c>
      <c r="M49" s="5">
        <f>PL!M63</f>
        <v>46477</v>
      </c>
      <c r="N49" s="5">
        <f>PL!N63</f>
        <v>46507</v>
      </c>
      <c r="O49" s="5">
        <f>PL!O63</f>
        <v>46538</v>
      </c>
      <c r="P49" s="5">
        <f>PL!P63</f>
        <v>46568</v>
      </c>
      <c r="Q49" s="5">
        <f>PL!Q63</f>
        <v>46599</v>
      </c>
      <c r="R49" s="5">
        <f>PL!R63</f>
        <v>46630</v>
      </c>
      <c r="S49" s="5">
        <f>PL!S63</f>
        <v>46660</v>
      </c>
      <c r="T49" s="5">
        <f>PL!T63</f>
        <v>46691</v>
      </c>
      <c r="U49" s="5">
        <f>PL!U63</f>
        <v>46721</v>
      </c>
      <c r="V49" s="5">
        <f>PL!V63</f>
        <v>46752</v>
      </c>
      <c r="W49" s="5">
        <f>PL!W63</f>
        <v>46783</v>
      </c>
      <c r="X49" s="5">
        <f>PL!X63</f>
        <v>46812</v>
      </c>
      <c r="Y49" s="5">
        <f>PL!Y63</f>
        <v>46843</v>
      </c>
      <c r="Z49" s="5">
        <f>PL!Z63</f>
        <v>46873</v>
      </c>
      <c r="AA49" s="5">
        <f>PL!AA63</f>
        <v>46904</v>
      </c>
      <c r="AB49" s="5">
        <f>PL!AB63</f>
        <v>46934</v>
      </c>
      <c r="AC49" s="5">
        <f>PL!AC63</f>
        <v>46965</v>
      </c>
      <c r="AD49" s="5">
        <f>PL!AD63</f>
        <v>46996</v>
      </c>
      <c r="AE49" s="5">
        <f>PL!AE63</f>
        <v>47026</v>
      </c>
      <c r="AF49" s="5">
        <f>PL!AF63</f>
        <v>47057</v>
      </c>
      <c r="AG49" s="5">
        <f>PL!AG63</f>
        <v>47087</v>
      </c>
      <c r="AH49" s="5">
        <f>PL!AH63</f>
        <v>47118</v>
      </c>
      <c r="AI49" s="5">
        <f>PL!AI63</f>
        <v>47149</v>
      </c>
      <c r="AJ49" s="5">
        <f>PL!AJ63</f>
        <v>47177</v>
      </c>
      <c r="AK49" s="5">
        <f>PL!AK63</f>
        <v>47208</v>
      </c>
      <c r="AL49" s="5">
        <f>PL!AL63</f>
        <v>47238</v>
      </c>
      <c r="AM49" s="5">
        <f>PL!AM63</f>
        <v>47269</v>
      </c>
      <c r="AN49" s="5">
        <f>PL!AN63</f>
        <v>47299</v>
      </c>
      <c r="AO49" s="5">
        <f>PL!AO63</f>
        <v>47330</v>
      </c>
      <c r="AP49" s="5">
        <f>PL!AP63</f>
        <v>47361</v>
      </c>
      <c r="AQ49" s="5">
        <f>PL!AQ63</f>
        <v>47391</v>
      </c>
      <c r="AR49" s="5">
        <f>PL!AR63</f>
        <v>47422</v>
      </c>
      <c r="AS49" s="5">
        <f>PL!AS63</f>
        <v>47452</v>
      </c>
      <c r="AT49" s="5">
        <f>PL!AT63</f>
        <v>47483</v>
      </c>
      <c r="AU49" s="5">
        <f>PL!AU63</f>
        <v>47514</v>
      </c>
      <c r="AV49" s="5">
        <f>PL!AV63</f>
        <v>47542</v>
      </c>
      <c r="AW49" s="5">
        <f>PL!AW63</f>
        <v>47573</v>
      </c>
      <c r="AX49" s="5">
        <f>PL!AX63</f>
        <v>47603</v>
      </c>
      <c r="AY49" s="5">
        <f>PL!AY63</f>
        <v>47634</v>
      </c>
      <c r="AZ49" s="5">
        <f>PL!AZ63</f>
        <v>47664</v>
      </c>
      <c r="BA49" s="5">
        <f>PL!BA63</f>
        <v>47695</v>
      </c>
      <c r="BB49" s="5">
        <f>PL!BB63</f>
        <v>47726</v>
      </c>
      <c r="BC49" s="5">
        <f>PL!BC63</f>
        <v>47756</v>
      </c>
      <c r="BD49" s="5">
        <f>PL!BD63</f>
        <v>47787</v>
      </c>
      <c r="BE49" s="5">
        <f>PL!BE63</f>
        <v>47817</v>
      </c>
      <c r="BF49" s="5">
        <f>PL!BF63</f>
        <v>47848</v>
      </c>
      <c r="BG49" s="5">
        <f>PL!BG63</f>
        <v>47879</v>
      </c>
      <c r="BH49" s="5">
        <f>PL!BH63</f>
        <v>47907</v>
      </c>
      <c r="BI49" s="5">
        <f>PL!BI63</f>
        <v>47938</v>
      </c>
      <c r="BJ49" s="5">
        <f>PL!BJ63</f>
        <v>47968</v>
      </c>
      <c r="BK49" s="5">
        <f>PL!BK63</f>
        <v>47999</v>
      </c>
    </row>
    <row r="50" spans="1:63">
      <c r="B50" s="11" t="s">
        <v>32</v>
      </c>
    </row>
    <row r="51" spans="1:63">
      <c r="B51" s="10" t="s">
        <v>33</v>
      </c>
    </row>
    <row r="52" spans="1:63">
      <c r="B52" s="7" t="s">
        <v>34</v>
      </c>
      <c r="D52" s="32">
        <f>CF!D54</f>
        <v>1088301.3698630137</v>
      </c>
      <c r="E52" s="32">
        <f>CF!E54</f>
        <v>823148.21917808219</v>
      </c>
      <c r="F52" s="32">
        <f>CF!F54</f>
        <v>561588.49315068498</v>
      </c>
      <c r="G52" s="32">
        <f>CF!G54</f>
        <v>645695.93675890425</v>
      </c>
      <c r="H52" s="32">
        <f>CF!H54</f>
        <v>816653.54937213717</v>
      </c>
      <c r="I52" s="32">
        <f>CF!I54</f>
        <v>1004173.5071743063</v>
      </c>
      <c r="J52" s="32">
        <f>CF!J54</f>
        <v>1177533.6269248098</v>
      </c>
      <c r="K52" s="32">
        <f>CF!K54</f>
        <v>1362397.5086523835</v>
      </c>
      <c r="L52" s="32">
        <f>CF!L54</f>
        <v>1558918.1528373731</v>
      </c>
      <c r="M52" s="32">
        <f>CF!M54</f>
        <v>1767117.1455953533</v>
      </c>
      <c r="N52" s="32">
        <f>CF!N54</f>
        <v>2093869.5341369293</v>
      </c>
      <c r="O52" s="32">
        <f>CF!O54</f>
        <v>2537475.6027405998</v>
      </c>
      <c r="P52" s="32">
        <f>CF!P54</f>
        <v>3071394.4332734309</v>
      </c>
      <c r="Q52" s="32">
        <f>CF!Q54</f>
        <v>3729133.5281949234</v>
      </c>
      <c r="R52" s="32">
        <f>CF!R54</f>
        <v>4489353.300843223</v>
      </c>
      <c r="S52" s="32">
        <f>CF!S54</f>
        <v>5302277.5473760767</v>
      </c>
      <c r="T52" s="32">
        <f>CF!T54</f>
        <v>6324694.5748488344</v>
      </c>
      <c r="U52" s="32">
        <f>CF!U54</f>
        <v>7553602.4654014604</v>
      </c>
      <c r="V52" s="32">
        <f>CF!V54</f>
        <v>8859563.3490300402</v>
      </c>
      <c r="W52" s="32">
        <f>CF!W54</f>
        <v>10830295.206319159</v>
      </c>
      <c r="X52" s="32">
        <f>CF!X54</f>
        <v>13399468.856251078</v>
      </c>
      <c r="Y52" s="32">
        <f>CF!Y54</f>
        <v>16079683.173595738</v>
      </c>
      <c r="Z52" s="32">
        <f>CF!Z54</f>
        <v>18994368.521278281</v>
      </c>
      <c r="AA52" s="32">
        <f>CF!AA54</f>
        <v>22222086.747328717</v>
      </c>
      <c r="AB52" s="32">
        <f>CF!AB54</f>
        <v>25557880.611468937</v>
      </c>
      <c r="AC52" s="32">
        <f>CF!AC54</f>
        <v>28979369.512261137</v>
      </c>
      <c r="AD52" s="32">
        <f>CF!AD54</f>
        <v>32458295.222488239</v>
      </c>
      <c r="AE52" s="32">
        <f>CF!AE54</f>
        <v>35959373.7256421</v>
      </c>
      <c r="AF52" s="32">
        <f>CF!AF54</f>
        <v>39701081.824131846</v>
      </c>
      <c r="AG52" s="32">
        <f>CF!AG54</f>
        <v>43733916.991531961</v>
      </c>
      <c r="AH52" s="32">
        <f>CF!AH54</f>
        <v>47878509.065099865</v>
      </c>
      <c r="AI52" s="32">
        <f>CF!AI54</f>
        <v>52064867.325437583</v>
      </c>
      <c r="AJ52" s="32">
        <f>CF!AJ54</f>
        <v>56299962.852598429</v>
      </c>
      <c r="AK52" s="32">
        <f>CF!AK54</f>
        <v>60589438.272612639</v>
      </c>
      <c r="AL52" s="32">
        <f>CF!AL54</f>
        <v>64762847.342997275</v>
      </c>
      <c r="AM52" s="32">
        <f>CF!AM54</f>
        <v>69008099.449777082</v>
      </c>
      <c r="AN52" s="32">
        <f>CF!AN54</f>
        <v>73260120.804997981</v>
      </c>
      <c r="AO52" s="32">
        <f>CF!AO54</f>
        <v>77582723.695101678</v>
      </c>
      <c r="AP52" s="32">
        <f>CF!AP54</f>
        <v>81989615.862738907</v>
      </c>
      <c r="AQ52" s="32">
        <f>CF!AQ54</f>
        <v>86487158.179723799</v>
      </c>
      <c r="AR52" s="32">
        <f>CF!AR54</f>
        <v>91081839.781283349</v>
      </c>
      <c r="AS52" s="32">
        <f>CF!AS54</f>
        <v>95780280.608379796</v>
      </c>
      <c r="AT52" s="32">
        <f>CF!AT54</f>
        <v>100463208.03585209</v>
      </c>
      <c r="AU52" s="32">
        <f>CF!AU54</f>
        <v>105188249.45824546</v>
      </c>
      <c r="AV52" s="32">
        <f>CF!AV54</f>
        <v>109961231.40585065</v>
      </c>
      <c r="AW52" s="32">
        <f>CF!AW54</f>
        <v>114842751.57641372</v>
      </c>
      <c r="AX52" s="32">
        <f>CF!AX54</f>
        <v>119811545.46213534</v>
      </c>
      <c r="AY52" s="32">
        <f>CF!AY54</f>
        <v>124850528.13840866</v>
      </c>
      <c r="AZ52" s="32">
        <f>CF!AZ54</f>
        <v>129880747.69284113</v>
      </c>
      <c r="BA52" s="32">
        <f>CF!BA54</f>
        <v>134933016.55155405</v>
      </c>
      <c r="BB52" s="32">
        <f>CF!BB54</f>
        <v>140081348.08123487</v>
      </c>
      <c r="BC52" s="32">
        <f>CF!BC54</f>
        <v>145331753.10547286</v>
      </c>
      <c r="BD52" s="32">
        <f>CF!BD54</f>
        <v>150692618.37939566</v>
      </c>
      <c r="BE52" s="32">
        <f>CF!BE54</f>
        <v>156172503.97139129</v>
      </c>
      <c r="BF52" s="32">
        <f>CF!BF54</f>
        <v>161726804.48812658</v>
      </c>
      <c r="BG52" s="32">
        <f>CF!BG54</f>
        <v>167393122.66760939</v>
      </c>
      <c r="BH52" s="32">
        <f>CF!BH54</f>
        <v>173151876.00695181</v>
      </c>
      <c r="BI52" s="32">
        <f>CF!BI54</f>
        <v>178987697.94425136</v>
      </c>
      <c r="BJ52" s="32">
        <f>CF!BJ54</f>
        <v>184910071.93931738</v>
      </c>
      <c r="BK52" s="32">
        <f>CF!BK54</f>
        <v>190928678.16191053</v>
      </c>
    </row>
    <row r="53" spans="1:63" s="45" customFormat="1">
      <c r="A53"/>
      <c r="B53" s="7" t="s">
        <v>35</v>
      </c>
      <c r="C53"/>
      <c r="D53" s="33">
        <f>('Assumption Sheet'!$D$12*PL!D66)/365</f>
        <v>42739.726027397257</v>
      </c>
      <c r="E53" s="33">
        <f>('Assumption Sheet'!$D$12*PL!E66)/365</f>
        <v>43232.876712328769</v>
      </c>
      <c r="F53" s="33">
        <f>('Assumption Sheet'!$D$12*PL!F66)/365</f>
        <v>43972.602739726026</v>
      </c>
      <c r="G53" s="33">
        <f>('Assumption Sheet'!$D$12*PL!G66)/365</f>
        <v>126910.68493150685</v>
      </c>
      <c r="H53" s="33">
        <f>('Assumption Sheet'!$D$12*PL!H66)/365</f>
        <v>129307.39726027397</v>
      </c>
      <c r="I53" s="33">
        <f>('Assumption Sheet'!$D$12*PL!I66)/365</f>
        <v>131743.69315068494</v>
      </c>
      <c r="J53" s="33">
        <f>('Assumption Sheet'!$D$12*PL!J66)/365</f>
        <v>134220.36164383561</v>
      </c>
      <c r="K53" s="33">
        <f>('Assumption Sheet'!$D$12*PL!K66)/365</f>
        <v>136904.64920547942</v>
      </c>
      <c r="L53" s="33">
        <f>('Assumption Sheet'!$D$12*PL!L66)/365</f>
        <v>139466.15424657534</v>
      </c>
      <c r="M53" s="33">
        <f>('Assumption Sheet'!$D$12*PL!M66)/365</f>
        <v>142070.51368273975</v>
      </c>
      <c r="N53" s="33">
        <f>('Assumption Sheet'!$D$12*PL!N66)/365</f>
        <v>194033.64520808216</v>
      </c>
      <c r="O53" s="33">
        <f>('Assumption Sheet'!$D$12*PL!O66)/365</f>
        <v>222370.1323210726</v>
      </c>
      <c r="P53" s="33">
        <f>('Assumption Sheet'!$D$12*PL!P66)/365</f>
        <v>274771.80520118243</v>
      </c>
      <c r="Q53" s="33">
        <f>('Assumption Sheet'!$D$12*PL!Q66)/365</f>
        <v>305232.29418933892</v>
      </c>
      <c r="R53" s="33">
        <f>('Assumption Sheet'!$D$12*PL!R66)/365</f>
        <v>336786.74732426833</v>
      </c>
      <c r="S53" s="33">
        <f>('Assumption Sheet'!$D$12*PL!S66)/365</f>
        <v>344799.50968159875</v>
      </c>
      <c r="T53" s="33">
        <f>('Assumption Sheet'!$D$12*PL!T66)/365</f>
        <v>436142.2138339688</v>
      </c>
      <c r="U53" s="33">
        <f>('Assumption Sheet'!$D$12*PL!U66)/365</f>
        <v>487549.95266826055</v>
      </c>
      <c r="V53" s="33">
        <f>('Assumption Sheet'!$D$12*PL!V66)/365</f>
        <v>540141.81949477177</v>
      </c>
      <c r="W53" s="33">
        <f>('Assumption Sheet'!$D$12*PL!W66)/365</f>
        <v>1005131.0484073076</v>
      </c>
      <c r="X53" s="33">
        <f>('Assumption Sheet'!$D$12*PL!X66)/365</f>
        <v>1068617.0623601601</v>
      </c>
      <c r="Y53" s="33">
        <f>('Assumption Sheet'!$D$12*PL!Y66)/365</f>
        <v>1092439.655457064</v>
      </c>
      <c r="Z53" s="33">
        <f>('Assumption Sheet'!$D$12*PL!Z66)/365</f>
        <v>1191695.9803994198</v>
      </c>
      <c r="AA53" s="33">
        <f>('Assumption Sheet'!$D$12*PL!AA66)/365</f>
        <v>1292442.838095292</v>
      </c>
      <c r="AB53" s="33">
        <f>('Assumption Sheet'!$D$12*PL!AB66)/365</f>
        <v>1320737.6472058313</v>
      </c>
      <c r="AC53" s="33">
        <f>('Assumption Sheet'!$D$12*PL!AC66)/365</f>
        <v>1367021.9727003961</v>
      </c>
      <c r="AD53" s="33">
        <f>('Assumption Sheet'!$D$12*PL!AD66)/365</f>
        <v>1374614.7197892838</v>
      </c>
      <c r="AE53" s="33">
        <f>('Assumption Sheet'!$D$12*PL!AE66)/365</f>
        <v>1383838.1720846817</v>
      </c>
      <c r="AF53" s="33">
        <f>('Assumption Sheet'!$D$12*PL!AF66)/365</f>
        <v>1493355.3012095545</v>
      </c>
      <c r="AG53" s="33">
        <f>('Assumption Sheet'!$D$12*PL!AG66)/365</f>
        <v>1579911.9149876121</v>
      </c>
      <c r="AH53" s="33">
        <f>('Assumption Sheet'!$D$12*PL!AH66)/365</f>
        <v>1594227.1455887121</v>
      </c>
      <c r="AI53" s="33">
        <f>('Assumption Sheet'!$D$12*PL!AI66)/365</f>
        <v>1610308.4474974643</v>
      </c>
      <c r="AJ53" s="33">
        <f>('Assumption Sheet'!$D$12*PL!AJ66)/365</f>
        <v>1628191.3847619249</v>
      </c>
      <c r="AK53" s="33">
        <f>('Assumption Sheet'!$D$12*PL!AK66)/365</f>
        <v>1647912.262321858</v>
      </c>
      <c r="AL53" s="33">
        <f>('Assumption Sheet'!$D$12*PL!AL66)/365</f>
        <v>1669508.0890928356</v>
      </c>
      <c r="AM53" s="43">
        <f>('Assumption Sheet'!$D$12*PL!AM66)/365</f>
        <v>1693016.6563729825</v>
      </c>
      <c r="AN53" s="43">
        <f>('Assumption Sheet'!$D$12*PL!AN66)/365</f>
        <v>1708613.4713036465</v>
      </c>
      <c r="AO53" s="43">
        <f>('Assumption Sheet'!$D$12*PL!AO66)/365</f>
        <v>1736063.8741565021</v>
      </c>
      <c r="AP53" s="43">
        <f>('Assumption Sheet'!$D$12*PL!AP66)/365</f>
        <v>1765544.9531511967</v>
      </c>
      <c r="AQ53" s="43">
        <f>('Assumption Sheet'!$D$12*PL!AQ66)/365</f>
        <v>1797097.629411876</v>
      </c>
      <c r="AR53" s="43">
        <f>('Assumption Sheet'!$D$12*PL!AR66)/365</f>
        <v>1830763.6572738008</v>
      </c>
      <c r="AS53" s="43">
        <f>('Assumption Sheet'!$D$12*PL!AS66)/365</f>
        <v>1866585.605699304</v>
      </c>
      <c r="AT53" s="43">
        <f>('Assumption Sheet'!$D$12*PL!AT66)/365</f>
        <v>1879949.4043707068</v>
      </c>
      <c r="AU53" s="43">
        <f>('Assumption Sheet'!$D$12*PL!AU66)/365</f>
        <v>1896011.7678562556</v>
      </c>
      <c r="AV53" s="43">
        <f>('Assumption Sheet'!$D$12*PL!AV66)/365</f>
        <v>1914376.3778931107</v>
      </c>
      <c r="AW53" s="43">
        <f>('Assumption Sheet'!$D$12*PL!AW66)/365</f>
        <v>1959765.3896464976</v>
      </c>
      <c r="AX53" s="43">
        <f>('Assumption Sheet'!$D$12*PL!AX66)/365</f>
        <v>1982911.7267384189</v>
      </c>
      <c r="AY53" s="43">
        <f>('Assumption Sheet'!$D$12*PL!AY66)/365</f>
        <v>2008522.6216493221</v>
      </c>
      <c r="AZ53" s="43">
        <f>('Assumption Sheet'!$D$12*PL!AZ66)/365</f>
        <v>2036648.8105492201</v>
      </c>
      <c r="BA53" s="43">
        <f>('Assumption Sheet'!$D$12*PL!BA66)/365</f>
        <v>2067342.0982694509</v>
      </c>
      <c r="BB53" s="43">
        <f>('Assumption Sheet'!$D$12*PL!BB66)/365</f>
        <v>2100655.3613397423</v>
      </c>
      <c r="BC53" s="43">
        <f>('Assumption Sheet'!$D$12*PL!BC66)/365</f>
        <v>2136642.5854791682</v>
      </c>
      <c r="BD53" s="43">
        <f>('Assumption Sheet'!$D$12*PL!BD66)/365</f>
        <v>2175358.9528656425</v>
      </c>
      <c r="BE53" s="43">
        <f>('Assumption Sheet'!$D$12*PL!BE66)/365</f>
        <v>2216860.7655421039</v>
      </c>
      <c r="BF53" s="43">
        <f>('Assumption Sheet'!$D$12*PL!BF66)/365</f>
        <v>2236547.9994920357</v>
      </c>
      <c r="BG53" s="43">
        <f>('Assumption Sheet'!$D$12*PL!BG66)/365</f>
        <v>2283794.4483026685</v>
      </c>
      <c r="BH53" s="43">
        <f>('Assumption Sheet'!$D$12*PL!BH66)/365</f>
        <v>2309345.0235537579</v>
      </c>
      <c r="BI53" s="43">
        <f>('Assumption Sheet'!$D$12*PL!BI66)/365</f>
        <v>2337918.502357922</v>
      </c>
      <c r="BJ53" s="43">
        <f>('Assumption Sheet'!$D$12*PL!BJ66)/365</f>
        <v>2369577.4152187072</v>
      </c>
      <c r="BK53" s="43">
        <f>('Assumption Sheet'!$D$12*PL!BK66)/365</f>
        <v>2404385.6714825882</v>
      </c>
    </row>
    <row r="54" spans="1:63" s="45" customFormat="1">
      <c r="A54"/>
      <c r="B54" s="7" t="s">
        <v>214</v>
      </c>
      <c r="C54"/>
      <c r="D54" s="33">
        <f>('Assumption Sheet'!$D$11*PL!D104)/365</f>
        <v>65753.42465753424</v>
      </c>
      <c r="E54" s="33">
        <f>('Assumption Sheet'!$D$11*PL!E104)/365</f>
        <v>65753.42465753424</v>
      </c>
      <c r="F54" s="33">
        <f>('Assumption Sheet'!$D$11*PL!F104)/365</f>
        <v>65753.42465753424</v>
      </c>
      <c r="G54" s="33">
        <f>('Assumption Sheet'!$D$11*PL!G104)/365</f>
        <v>65753.42465753424</v>
      </c>
      <c r="H54" s="33">
        <f>('Assumption Sheet'!$D$11*PL!H104)/365</f>
        <v>65753.42465753424</v>
      </c>
      <c r="I54" s="33">
        <f>('Assumption Sheet'!$D$11*PL!I104)/365</f>
        <v>65753.42465753424</v>
      </c>
      <c r="J54" s="33">
        <f>('Assumption Sheet'!$D$11*PL!J104)/365</f>
        <v>65753.42465753424</v>
      </c>
      <c r="K54" s="33">
        <f>('Assumption Sheet'!$D$11*PL!K104)/365</f>
        <v>65753.42465753424</v>
      </c>
      <c r="L54" s="33">
        <f>('Assumption Sheet'!$D$11*PL!L104)/365</f>
        <v>65753.42465753424</v>
      </c>
      <c r="M54" s="33">
        <f>('Assumption Sheet'!$D$11*PL!M104)/365</f>
        <v>65753.42465753424</v>
      </c>
      <c r="N54" s="33">
        <f>('Assumption Sheet'!$D$11*PL!N104)/365</f>
        <v>65753.42465753424</v>
      </c>
      <c r="O54" s="33">
        <f>('Assumption Sheet'!$D$11*PL!O104)/365</f>
        <v>65753.42465753424</v>
      </c>
      <c r="P54" s="33">
        <f>('Assumption Sheet'!$D$11*PL!P104)/365</f>
        <v>76686.57534246576</v>
      </c>
      <c r="Q54" s="33">
        <f>('Assumption Sheet'!$D$11*PL!Q104)/365</f>
        <v>76686.57534246576</v>
      </c>
      <c r="R54" s="33">
        <f>('Assumption Sheet'!$D$11*PL!R104)/365</f>
        <v>76686.57534246576</v>
      </c>
      <c r="S54" s="33">
        <f>('Assumption Sheet'!$D$11*PL!S104)/365</f>
        <v>76686.57534246576</v>
      </c>
      <c r="T54" s="33">
        <f>('Assumption Sheet'!$D$11*PL!T104)/365</f>
        <v>76686.57534246576</v>
      </c>
      <c r="U54" s="33">
        <f>('Assumption Sheet'!$D$11*PL!U104)/365</f>
        <v>76686.57534246576</v>
      </c>
      <c r="V54" s="33">
        <f>('Assumption Sheet'!$D$11*PL!V104)/365</f>
        <v>98566.027397260274</v>
      </c>
      <c r="W54" s="33">
        <f>('Assumption Sheet'!$D$11*PL!W104)/365</f>
        <v>98566.027397260274</v>
      </c>
      <c r="X54" s="33">
        <f>('Assumption Sheet'!$D$11*PL!X104)/365</f>
        <v>98566.027397260274</v>
      </c>
      <c r="Y54" s="33">
        <f>('Assumption Sheet'!$D$11*PL!Y104)/365</f>
        <v>98566.027397260274</v>
      </c>
      <c r="Z54" s="33">
        <f>('Assumption Sheet'!$D$11*PL!Z104)/365</f>
        <v>98566.027397260274</v>
      </c>
      <c r="AA54" s="33">
        <f>('Assumption Sheet'!$D$11*PL!AA104)/365</f>
        <v>98566.027397260274</v>
      </c>
      <c r="AB54" s="33">
        <f>('Assumption Sheet'!$D$11*PL!AB104)/365</f>
        <v>108422.63013698632</v>
      </c>
      <c r="AC54" s="33">
        <f>('Assumption Sheet'!$D$11*PL!AC104)/365</f>
        <v>108422.63013698632</v>
      </c>
      <c r="AD54" s="33">
        <f>('Assumption Sheet'!$D$11*PL!AD104)/365</f>
        <v>108422.63013698632</v>
      </c>
      <c r="AE54" s="33">
        <f>('Assumption Sheet'!$D$11*PL!AE104)/365</f>
        <v>108422.63013698632</v>
      </c>
      <c r="AF54" s="33">
        <f>('Assumption Sheet'!$D$11*PL!AF104)/365</f>
        <v>108422.63013698632</v>
      </c>
      <c r="AG54" s="33">
        <f>('Assumption Sheet'!$D$11*PL!AG104)/365</f>
        <v>108422.63013698632</v>
      </c>
      <c r="AH54" s="33">
        <f>('Assumption Sheet'!$D$11*PL!AH104)/365</f>
        <v>108422.63013698632</v>
      </c>
      <c r="AI54" s="33">
        <f>('Assumption Sheet'!$D$11*PL!AI104)/365</f>
        <v>108422.63013698632</v>
      </c>
      <c r="AJ54" s="33">
        <f>('Assumption Sheet'!$D$11*PL!AJ104)/365</f>
        <v>108422.63013698632</v>
      </c>
      <c r="AK54" s="33">
        <f>('Assumption Sheet'!$D$11*PL!AK104)/365</f>
        <v>108422.63013698632</v>
      </c>
      <c r="AL54" s="33">
        <f>('Assumption Sheet'!$D$11*PL!AL104)/365</f>
        <v>143429.75342465757</v>
      </c>
      <c r="AM54" s="43">
        <f>('Assumption Sheet'!$D$11*PL!AM104)/365</f>
        <v>143429.75342465757</v>
      </c>
      <c r="AN54" s="43">
        <f>('Assumption Sheet'!$D$11*PL!AN104)/365</f>
        <v>157772.72876712331</v>
      </c>
      <c r="AO54" s="43">
        <f>('Assumption Sheet'!$D$11*PL!AO104)/365</f>
        <v>157772.72876712331</v>
      </c>
      <c r="AP54" s="43">
        <f>('Assumption Sheet'!$D$11*PL!AP104)/365</f>
        <v>157772.72876712331</v>
      </c>
      <c r="AQ54" s="43">
        <f>('Assumption Sheet'!$D$11*PL!AQ104)/365</f>
        <v>157772.72876712331</v>
      </c>
      <c r="AR54" s="43">
        <f>('Assumption Sheet'!$D$11*PL!AR104)/365</f>
        <v>157772.72876712331</v>
      </c>
      <c r="AS54" s="43">
        <f>('Assumption Sheet'!$D$11*PL!AS104)/365</f>
        <v>157772.72876712331</v>
      </c>
      <c r="AT54" s="43">
        <f>('Assumption Sheet'!$D$11*PL!AT104)/365</f>
        <v>172213.16712328771</v>
      </c>
      <c r="AU54" s="43">
        <f>('Assumption Sheet'!$D$11*PL!AU104)/365</f>
        <v>172213.16712328771</v>
      </c>
      <c r="AV54" s="43">
        <f>('Assumption Sheet'!$D$11*PL!AV104)/365</f>
        <v>172213.16712328771</v>
      </c>
      <c r="AW54" s="43">
        <f>('Assumption Sheet'!$D$11*PL!AW104)/365</f>
        <v>172213.16712328771</v>
      </c>
      <c r="AX54" s="43">
        <f>('Assumption Sheet'!$D$11*PL!AX104)/365</f>
        <v>172213.16712328771</v>
      </c>
      <c r="AY54" s="43">
        <f>('Assumption Sheet'!$D$11*PL!AY104)/365</f>
        <v>172213.16712328771</v>
      </c>
      <c r="AZ54" s="43">
        <f>('Assumption Sheet'!$D$11*PL!AZ104)/365</f>
        <v>189434.4838356165</v>
      </c>
      <c r="BA54" s="43">
        <f>('Assumption Sheet'!$D$11*PL!BA104)/365</f>
        <v>202671.5523287672</v>
      </c>
      <c r="BB54" s="43">
        <f>('Assumption Sheet'!$D$11*PL!BB104)/365</f>
        <v>202671.5523287672</v>
      </c>
      <c r="BC54" s="43">
        <f>('Assumption Sheet'!$D$11*PL!BC104)/365</f>
        <v>202671.5523287672</v>
      </c>
      <c r="BD54" s="43">
        <f>('Assumption Sheet'!$D$11*PL!BD104)/365</f>
        <v>202671.5523287672</v>
      </c>
      <c r="BE54" s="43">
        <f>('Assumption Sheet'!$D$11*PL!BE104)/365</f>
        <v>202671.5523287672</v>
      </c>
      <c r="BF54" s="43">
        <f>('Assumption Sheet'!$D$11*PL!BF104)/365</f>
        <v>202671.5523287672</v>
      </c>
      <c r="BG54" s="43">
        <f>('Assumption Sheet'!$D$11*PL!BG104)/365</f>
        <v>202671.5523287672</v>
      </c>
      <c r="BH54" s="43">
        <f>('Assumption Sheet'!$D$11*PL!BH104)/365</f>
        <v>202671.5523287672</v>
      </c>
      <c r="BI54" s="43">
        <f>('Assumption Sheet'!$D$11*PL!BI104)/365</f>
        <v>202671.5523287672</v>
      </c>
      <c r="BJ54" s="43">
        <f>('Assumption Sheet'!$D$11*PL!BJ104)/365</f>
        <v>202671.5523287672</v>
      </c>
      <c r="BK54" s="43">
        <f>('Assumption Sheet'!$D$11*PL!BK104)/365</f>
        <v>202671.5523287672</v>
      </c>
    </row>
    <row r="55" spans="1:63" s="45" customFormat="1" ht="13">
      <c r="A55" s="24"/>
      <c r="B55" s="7"/>
      <c r="D55" s="34"/>
      <c r="E55" s="34"/>
      <c r="F55" s="34"/>
      <c r="G55" s="34"/>
      <c r="H55" s="34"/>
      <c r="I55" s="34"/>
      <c r="J55" s="34"/>
      <c r="K55" s="34"/>
      <c r="L55" s="34"/>
      <c r="M55" s="34"/>
      <c r="N55" s="34"/>
      <c r="O55" s="34"/>
      <c r="P55" s="34"/>
      <c r="Q55" s="34"/>
      <c r="R55" s="34"/>
      <c r="S55" s="34"/>
      <c r="T55" s="34"/>
      <c r="U55" s="34"/>
      <c r="V55" s="34"/>
      <c r="W55" s="34"/>
      <c r="X55" s="34"/>
      <c r="Y55" s="34"/>
      <c r="Z55" s="34"/>
      <c r="AA55" s="34"/>
      <c r="AB55" s="34"/>
      <c r="AC55" s="34"/>
      <c r="AD55" s="34"/>
      <c r="AE55" s="34"/>
      <c r="AF55" s="34"/>
      <c r="AG55" s="34"/>
      <c r="AH55" s="34"/>
      <c r="AI55" s="34"/>
      <c r="AJ55" s="34"/>
      <c r="AK55" s="34"/>
      <c r="AL55" s="34"/>
      <c r="AM55" s="44"/>
      <c r="AN55" s="44"/>
      <c r="AO55" s="44"/>
      <c r="AP55" s="44"/>
      <c r="AQ55" s="44"/>
      <c r="AR55" s="44"/>
      <c r="AS55" s="44"/>
      <c r="AT55" s="44"/>
      <c r="AU55" s="44"/>
      <c r="AV55" s="44"/>
      <c r="AW55" s="44"/>
      <c r="AX55" s="44"/>
      <c r="AY55" s="44"/>
      <c r="AZ55" s="44"/>
      <c r="BA55" s="44"/>
      <c r="BB55" s="44"/>
      <c r="BC55" s="44"/>
      <c r="BD55" s="44"/>
      <c r="BE55" s="44"/>
      <c r="BF55" s="44"/>
      <c r="BG55" s="44"/>
      <c r="BH55" s="44"/>
      <c r="BI55" s="44"/>
      <c r="BJ55" s="44"/>
      <c r="BK55" s="44"/>
    </row>
    <row r="56" spans="1:63" ht="9.5" customHeight="1"/>
    <row r="57" spans="1:63">
      <c r="B57" s="10" t="s">
        <v>38</v>
      </c>
      <c r="D57" s="19">
        <f>SUM(D52:D56)</f>
        <v>1196794.5205479453</v>
      </c>
      <c r="E57" s="19">
        <f t="shared" ref="E57:AM57" si="36">SUM(E52:E56)</f>
        <v>932134.52054794517</v>
      </c>
      <c r="F57" s="19">
        <f t="shared" si="36"/>
        <v>671314.52054794529</v>
      </c>
      <c r="G57" s="19">
        <f t="shared" si="36"/>
        <v>838360.04634794535</v>
      </c>
      <c r="H57" s="19">
        <f t="shared" si="36"/>
        <v>1011714.3712899453</v>
      </c>
      <c r="I57" s="19">
        <f t="shared" si="36"/>
        <v>1201670.6249825256</v>
      </c>
      <c r="J57" s="19">
        <f t="shared" si="36"/>
        <v>1377507.4132261798</v>
      </c>
      <c r="K57" s="19">
        <f t="shared" si="36"/>
        <v>1565055.5825153971</v>
      </c>
      <c r="L57" s="19">
        <f t="shared" si="36"/>
        <v>1764137.7317414829</v>
      </c>
      <c r="M57" s="19">
        <f t="shared" si="36"/>
        <v>1974941.0839356275</v>
      </c>
      <c r="N57" s="19">
        <f t="shared" si="36"/>
        <v>2353656.6040025461</v>
      </c>
      <c r="O57" s="19">
        <f t="shared" si="36"/>
        <v>2825599.1597192069</v>
      </c>
      <c r="P57" s="19">
        <f t="shared" si="36"/>
        <v>3422852.8138170792</v>
      </c>
      <c r="Q57" s="19">
        <f t="shared" si="36"/>
        <v>4111052.3977267281</v>
      </c>
      <c r="R57" s="19">
        <f t="shared" si="36"/>
        <v>4902826.6235099575</v>
      </c>
      <c r="S57" s="19">
        <f t="shared" si="36"/>
        <v>5723763.6324001411</v>
      </c>
      <c r="T57" s="19">
        <f t="shared" si="36"/>
        <v>6837523.3640252696</v>
      </c>
      <c r="U57" s="19">
        <f t="shared" si="36"/>
        <v>8117838.9934121873</v>
      </c>
      <c r="V57" s="19">
        <f t="shared" si="36"/>
        <v>9498271.195922073</v>
      </c>
      <c r="W57" s="19">
        <f t="shared" si="36"/>
        <v>11933992.282123726</v>
      </c>
      <c r="X57" s="19">
        <f t="shared" si="36"/>
        <v>14566651.946008498</v>
      </c>
      <c r="Y57" s="19">
        <f t="shared" si="36"/>
        <v>17270688.856450062</v>
      </c>
      <c r="Z57" s="19">
        <f t="shared" si="36"/>
        <v>20284630.529074959</v>
      </c>
      <c r="AA57" s="19">
        <f t="shared" si="36"/>
        <v>23613095.61282127</v>
      </c>
      <c r="AB57" s="19">
        <f t="shared" si="36"/>
        <v>26987040.888811752</v>
      </c>
      <c r="AC57" s="19">
        <f t="shared" si="36"/>
        <v>30454814.115098517</v>
      </c>
      <c r="AD57" s="19">
        <f t="shared" si="36"/>
        <v>33941332.57241451</v>
      </c>
      <c r="AE57" s="19">
        <f t="shared" si="36"/>
        <v>37451634.527863771</v>
      </c>
      <c r="AF57" s="19">
        <f t="shared" si="36"/>
        <v>41302859.75547839</v>
      </c>
      <c r="AG57" s="19">
        <f t="shared" si="36"/>
        <v>45422251.536656559</v>
      </c>
      <c r="AH57" s="19">
        <f t="shared" si="36"/>
        <v>49581158.840825565</v>
      </c>
      <c r="AI57" s="19">
        <f t="shared" si="36"/>
        <v>53783598.403072037</v>
      </c>
      <c r="AJ57" s="19">
        <f t="shared" si="36"/>
        <v>58036576.86749734</v>
      </c>
      <c r="AK57" s="19">
        <f t="shared" si="36"/>
        <v>62345773.165071487</v>
      </c>
      <c r="AL57" s="19">
        <f t="shared" si="36"/>
        <v>66575785.18551477</v>
      </c>
      <c r="AM57" s="19">
        <f t="shared" si="36"/>
        <v>70844545.85957472</v>
      </c>
      <c r="AN57" s="19">
        <f t="shared" ref="AN57:BH57" si="37">SUM(AN52:AN56)</f>
        <v>75126507.005068749</v>
      </c>
      <c r="AO57" s="19">
        <f t="shared" si="37"/>
        <v>79476560.29802531</v>
      </c>
      <c r="AP57" s="19">
        <f t="shared" si="37"/>
        <v>83912933.54465723</v>
      </c>
      <c r="AQ57" s="19">
        <f t="shared" si="37"/>
        <v>88442028.537902802</v>
      </c>
      <c r="AR57" s="19">
        <f t="shared" si="37"/>
        <v>93070376.167324275</v>
      </c>
      <c r="AS57" s="19">
        <f t="shared" si="37"/>
        <v>97804638.942846224</v>
      </c>
      <c r="AT57" s="19">
        <f t="shared" si="37"/>
        <v>102515370.60734609</v>
      </c>
      <c r="AU57" s="19">
        <f t="shared" si="37"/>
        <v>107256474.393225</v>
      </c>
      <c r="AV57" s="19">
        <f t="shared" si="37"/>
        <v>112047820.95086704</v>
      </c>
      <c r="AW57" s="19">
        <f t="shared" si="37"/>
        <v>116974730.13318351</v>
      </c>
      <c r="AX57" s="19">
        <f t="shared" si="37"/>
        <v>121966670.35599706</v>
      </c>
      <c r="AY57" s="19">
        <f t="shared" si="37"/>
        <v>127031263.92718127</v>
      </c>
      <c r="AZ57" s="19">
        <f t="shared" si="37"/>
        <v>132106830.98722596</v>
      </c>
      <c r="BA57" s="19">
        <f t="shared" si="37"/>
        <v>137203030.20215228</v>
      </c>
      <c r="BB57" s="19">
        <f t="shared" si="37"/>
        <v>142384674.99490339</v>
      </c>
      <c r="BC57" s="19">
        <f t="shared" si="37"/>
        <v>147671067.2432808</v>
      </c>
      <c r="BD57" s="19">
        <f t="shared" si="37"/>
        <v>153070648.88459006</v>
      </c>
      <c r="BE57" s="19">
        <f t="shared" si="37"/>
        <v>158592036.28926215</v>
      </c>
      <c r="BF57" s="19">
        <f t="shared" si="37"/>
        <v>164166024.03994739</v>
      </c>
      <c r="BG57" s="19">
        <f t="shared" si="37"/>
        <v>169879588.66824082</v>
      </c>
      <c r="BH57" s="19">
        <f t="shared" si="37"/>
        <v>175663892.58283433</v>
      </c>
      <c r="BI57" s="19">
        <f t="shared" ref="BI57:BK57" si="38">SUM(BI52:BI56)</f>
        <v>181528287.99893805</v>
      </c>
      <c r="BJ57" s="19">
        <f t="shared" si="38"/>
        <v>187482320.90686485</v>
      </c>
      <c r="BK57" s="19">
        <f t="shared" si="38"/>
        <v>193535735.38572189</v>
      </c>
    </row>
    <row r="58" spans="1:63">
      <c r="B58" s="10" t="s">
        <v>44</v>
      </c>
      <c r="D58" s="13"/>
    </row>
    <row r="59" spans="1:63">
      <c r="B59" s="7" t="s">
        <v>394</v>
      </c>
      <c r="D59" s="32">
        <f>+CAPEX!D40</f>
        <v>29000</v>
      </c>
      <c r="E59" s="32">
        <f>D59+CAPEX!E40</f>
        <v>67000</v>
      </c>
      <c r="F59" s="32">
        <f>E59+CAPEX!F40</f>
        <v>105000</v>
      </c>
      <c r="G59" s="32">
        <f>F59+CAPEX!G40</f>
        <v>143000</v>
      </c>
      <c r="H59" s="32">
        <f>G59+CAPEX!H40</f>
        <v>181000</v>
      </c>
      <c r="I59" s="32">
        <f>H59+CAPEX!I40</f>
        <v>210000</v>
      </c>
      <c r="J59" s="32">
        <f>I59+CAPEX!J40</f>
        <v>262000</v>
      </c>
      <c r="K59" s="32">
        <f>J59+CAPEX!K40</f>
        <v>314000</v>
      </c>
      <c r="L59" s="32">
        <f>K59+CAPEX!L40</f>
        <v>366000</v>
      </c>
      <c r="M59" s="32">
        <f>L59+CAPEX!M40</f>
        <v>418000</v>
      </c>
      <c r="N59" s="32">
        <f>M59+CAPEX!N40</f>
        <v>470000</v>
      </c>
      <c r="O59" s="32">
        <f>N59+CAPEX!O40</f>
        <v>522000</v>
      </c>
      <c r="P59" s="32">
        <f>O59+CAPEX!P40</f>
        <v>574000</v>
      </c>
      <c r="Q59" s="32">
        <f>P59+CAPEX!Q40</f>
        <v>626000</v>
      </c>
      <c r="R59" s="32">
        <f>Q59+CAPEX!R40</f>
        <v>678000</v>
      </c>
      <c r="S59" s="32">
        <f>R59+CAPEX!S40</f>
        <v>730000</v>
      </c>
      <c r="T59" s="32">
        <f>S59+CAPEX!T40</f>
        <v>782000</v>
      </c>
      <c r="U59" s="32">
        <f>T59+CAPEX!U40</f>
        <v>834000</v>
      </c>
      <c r="V59" s="32">
        <f>U59+CAPEX!V40</f>
        <v>868000</v>
      </c>
      <c r="W59" s="32">
        <f>V59+CAPEX!W40</f>
        <v>902000</v>
      </c>
      <c r="X59" s="32">
        <f>W59+CAPEX!X40</f>
        <v>936000</v>
      </c>
      <c r="Y59" s="32">
        <f>X59+CAPEX!Y40</f>
        <v>970000</v>
      </c>
      <c r="Z59" s="32">
        <f>Y59+CAPEX!Z40</f>
        <v>1004000</v>
      </c>
      <c r="AA59" s="32">
        <f>Z59+CAPEX!AA40</f>
        <v>1038000</v>
      </c>
      <c r="AB59" s="32">
        <f>AA59+CAPEX!AB40</f>
        <v>1072000</v>
      </c>
      <c r="AC59" s="32">
        <f>AB59+CAPEX!AC40</f>
        <v>1106000</v>
      </c>
      <c r="AD59" s="32">
        <f>AC59+CAPEX!AD40</f>
        <v>1140000</v>
      </c>
      <c r="AE59" s="32">
        <f>AD59+CAPEX!AE40</f>
        <v>1174000</v>
      </c>
      <c r="AF59" s="32">
        <f>AE59+CAPEX!AF40</f>
        <v>1208000</v>
      </c>
      <c r="AG59" s="32">
        <f>AF59+CAPEX!AG40</f>
        <v>1242000</v>
      </c>
      <c r="AH59" s="32">
        <f>AG59+CAPEX!AH40</f>
        <v>1276000</v>
      </c>
      <c r="AI59" s="32">
        <f>AH59+CAPEX!AI40</f>
        <v>1310000</v>
      </c>
      <c r="AJ59" s="32">
        <f>AI59+CAPEX!AJ40</f>
        <v>1344000</v>
      </c>
      <c r="AK59" s="32">
        <f>AJ59+CAPEX!AK40</f>
        <v>1378000</v>
      </c>
      <c r="AL59" s="32">
        <f>AK59+CAPEX!AL40</f>
        <v>1412000</v>
      </c>
      <c r="AM59" s="32">
        <f>AL59+CAPEX!AM40</f>
        <v>1446000</v>
      </c>
      <c r="AN59" s="32">
        <f>AM59+CAPEX!AN40</f>
        <v>1451700</v>
      </c>
      <c r="AO59" s="32">
        <f>AN59+CAPEX!AO40</f>
        <v>1457400</v>
      </c>
      <c r="AP59" s="32">
        <f>AO59+CAPEX!AP40</f>
        <v>1463100</v>
      </c>
      <c r="AQ59" s="32">
        <f>AP59+CAPEX!AQ40</f>
        <v>1468800</v>
      </c>
      <c r="AR59" s="32">
        <f>AQ59+CAPEX!AR40</f>
        <v>1474500</v>
      </c>
      <c r="AS59" s="32">
        <f>AR59+CAPEX!AS40</f>
        <v>1480200</v>
      </c>
      <c r="AT59" s="32">
        <f>AS59+CAPEX!AT40</f>
        <v>1485900</v>
      </c>
      <c r="AU59" s="32">
        <f>AT59+CAPEX!AU40</f>
        <v>1491600</v>
      </c>
      <c r="AV59" s="32">
        <f>AU59+CAPEX!AV40</f>
        <v>1497300</v>
      </c>
      <c r="AW59" s="32">
        <f>AV59+CAPEX!AW40</f>
        <v>1503000</v>
      </c>
      <c r="AX59" s="32">
        <f>AW59+CAPEX!AX40</f>
        <v>1508700</v>
      </c>
      <c r="AY59" s="32">
        <f>AX59+CAPEX!AY40</f>
        <v>1514400</v>
      </c>
      <c r="AZ59" s="32">
        <f>AY59+CAPEX!AZ40</f>
        <v>1520100</v>
      </c>
      <c r="BA59" s="32">
        <f>AZ59+CAPEX!BA40</f>
        <v>1525800</v>
      </c>
      <c r="BB59" s="32">
        <f>BA59+CAPEX!BB40</f>
        <v>1531500</v>
      </c>
      <c r="BC59" s="32">
        <f>BB59+CAPEX!BC40</f>
        <v>1537200</v>
      </c>
      <c r="BD59" s="32">
        <f>BC59+CAPEX!BD40</f>
        <v>1542900</v>
      </c>
      <c r="BE59" s="32">
        <f>BD59+CAPEX!BE40</f>
        <v>1548600</v>
      </c>
      <c r="BF59" s="32">
        <f>BE59+CAPEX!BF40</f>
        <v>1554300</v>
      </c>
      <c r="BG59" s="32">
        <f>BF59+CAPEX!BG40</f>
        <v>1560000</v>
      </c>
      <c r="BH59" s="32">
        <f>BG59+CAPEX!BH40</f>
        <v>1565700</v>
      </c>
      <c r="BI59" s="32">
        <f>BH59+CAPEX!BI40</f>
        <v>1571400</v>
      </c>
      <c r="BJ59" s="32">
        <f>BI59+CAPEX!BJ40</f>
        <v>1577100</v>
      </c>
      <c r="BK59" s="32">
        <f>BJ59+CAPEX!BK40</f>
        <v>1582800</v>
      </c>
    </row>
    <row r="60" spans="1:63">
      <c r="B60" s="7" t="s">
        <v>48</v>
      </c>
      <c r="D60" s="33">
        <v>0</v>
      </c>
      <c r="E60" s="33"/>
      <c r="F60" s="33"/>
      <c r="G60" s="33"/>
      <c r="H60" s="33"/>
      <c r="I60" s="33"/>
      <c r="J60" s="33"/>
      <c r="K60" s="33"/>
      <c r="L60" s="33"/>
      <c r="M60" s="33"/>
      <c r="N60" s="33"/>
      <c r="O60" s="33"/>
      <c r="P60" s="33"/>
      <c r="Q60" s="33"/>
      <c r="R60" s="33"/>
      <c r="S60" s="33"/>
      <c r="T60" s="33"/>
      <c r="U60" s="33"/>
      <c r="V60" s="33"/>
      <c r="W60" s="33"/>
      <c r="X60" s="33"/>
      <c r="Y60" s="33"/>
      <c r="Z60" s="33"/>
      <c r="AA60" s="33"/>
      <c r="AB60" s="33"/>
      <c r="AC60" s="33"/>
      <c r="AD60" s="33"/>
      <c r="AE60" s="33"/>
      <c r="AF60" s="33"/>
      <c r="AG60" s="33"/>
      <c r="AH60" s="33"/>
      <c r="AI60" s="33"/>
      <c r="AJ60" s="33"/>
      <c r="AK60" s="33"/>
      <c r="AL60" s="33"/>
      <c r="AM60" s="33"/>
      <c r="AN60" s="33"/>
      <c r="AO60" s="33"/>
      <c r="AP60" s="33"/>
      <c r="AQ60" s="33"/>
      <c r="AR60" s="33"/>
      <c r="AS60" s="33"/>
      <c r="AT60" s="33"/>
      <c r="AU60" s="33"/>
      <c r="AV60" s="33"/>
      <c r="AW60" s="33"/>
      <c r="AX60" s="33"/>
      <c r="AY60" s="33"/>
      <c r="AZ60" s="33"/>
      <c r="BA60" s="33"/>
      <c r="BB60" s="33"/>
      <c r="BC60" s="33"/>
      <c r="BD60" s="33"/>
      <c r="BE60" s="33"/>
      <c r="BF60" s="33"/>
      <c r="BG60" s="33"/>
      <c r="BH60" s="33"/>
      <c r="BI60" s="33"/>
      <c r="BJ60" s="33"/>
      <c r="BK60" s="33"/>
    </row>
    <row r="61" spans="1:63">
      <c r="B61" s="7" t="s">
        <v>46</v>
      </c>
      <c r="D61" s="33">
        <v>0</v>
      </c>
      <c r="E61" s="33"/>
      <c r="F61" s="33"/>
      <c r="G61" s="33"/>
      <c r="H61" s="33"/>
      <c r="I61" s="33"/>
      <c r="J61" s="33"/>
      <c r="K61" s="33"/>
      <c r="L61" s="33"/>
      <c r="M61" s="33"/>
      <c r="N61" s="33"/>
      <c r="O61" s="33"/>
      <c r="P61" s="33"/>
      <c r="Q61" s="33"/>
      <c r="R61" s="33"/>
      <c r="S61" s="33"/>
      <c r="T61" s="33"/>
      <c r="U61" s="33"/>
      <c r="V61" s="33"/>
      <c r="W61" s="33"/>
      <c r="X61" s="33"/>
      <c r="Y61" s="33"/>
      <c r="Z61" s="33"/>
      <c r="AA61" s="33"/>
      <c r="AB61" s="33"/>
      <c r="AC61" s="33"/>
      <c r="AD61" s="33"/>
      <c r="AE61" s="33"/>
      <c r="AF61" s="33"/>
      <c r="AG61" s="33"/>
      <c r="AH61" s="33"/>
      <c r="AI61" s="33"/>
      <c r="AJ61" s="33"/>
      <c r="AK61" s="33"/>
      <c r="AL61" s="33"/>
      <c r="AM61" s="33"/>
      <c r="AN61" s="33"/>
      <c r="AO61" s="33"/>
      <c r="AP61" s="33"/>
      <c r="AQ61" s="33"/>
      <c r="AR61" s="33"/>
      <c r="AS61" s="33"/>
      <c r="AT61" s="33"/>
      <c r="AU61" s="33"/>
      <c r="AV61" s="33"/>
      <c r="AW61" s="33"/>
      <c r="AX61" s="33"/>
      <c r="AY61" s="33"/>
      <c r="AZ61" s="33"/>
      <c r="BA61" s="33"/>
      <c r="BB61" s="33"/>
      <c r="BC61" s="33"/>
      <c r="BD61" s="33"/>
      <c r="BE61" s="33"/>
      <c r="BF61" s="33"/>
      <c r="BG61" s="33"/>
      <c r="BH61" s="33"/>
      <c r="BI61" s="33"/>
      <c r="BJ61" s="33"/>
      <c r="BK61" s="33"/>
    </row>
    <row r="62" spans="1:63">
      <c r="B62" s="7" t="s">
        <v>47</v>
      </c>
      <c r="D62" s="34">
        <f>+PL!D107</f>
        <v>0</v>
      </c>
      <c r="E62" s="34">
        <f>+D62+PL!E107</f>
        <v>290</v>
      </c>
      <c r="F62" s="34">
        <f>+E62+PL!F107</f>
        <v>957.1</v>
      </c>
      <c r="G62" s="34">
        <f>+F62+PL!G107</f>
        <v>1997.529</v>
      </c>
      <c r="H62" s="34">
        <f>+G62+PL!H107</f>
        <v>3407.5537100000001</v>
      </c>
      <c r="I62" s="34">
        <f>+H62+PL!I107</f>
        <v>5183.4781729000006</v>
      </c>
      <c r="J62" s="34">
        <f>+I62+PL!J107</f>
        <v>7231.643391171001</v>
      </c>
      <c r="K62" s="34">
        <f>+J62+PL!K107</f>
        <v>9779.3269572592908</v>
      </c>
      <c r="L62" s="34">
        <f>+K62+PL!L107</f>
        <v>12821.533687686699</v>
      </c>
      <c r="M62" s="34">
        <f>+L62+PL!M107</f>
        <v>16353.318350809832</v>
      </c>
      <c r="N62" s="34">
        <f>+M62+PL!N107</f>
        <v>20369.785167301736</v>
      </c>
      <c r="O62" s="34">
        <f>+N62+PL!O107</f>
        <v>24866.08731562872</v>
      </c>
      <c r="P62" s="34">
        <f>+O62+PL!P107</f>
        <v>29837.426442472432</v>
      </c>
      <c r="Q62" s="34">
        <f>+P62+PL!Q107</f>
        <v>35279.052178047707</v>
      </c>
      <c r="R62" s="34">
        <f>+Q62+PL!R107</f>
        <v>41186.261656267226</v>
      </c>
      <c r="S62" s="34">
        <f>+R62+PL!S107</f>
        <v>47554.399039704556</v>
      </c>
      <c r="T62" s="34">
        <f>+S62+PL!T107</f>
        <v>54378.855049307509</v>
      </c>
      <c r="U62" s="34">
        <f>+T62+PL!U107</f>
        <v>61655.066498814434</v>
      </c>
      <c r="V62" s="34">
        <f>+U62+PL!V107</f>
        <v>69378.515833826285</v>
      </c>
      <c r="W62" s="34">
        <f>+V62+PL!W107</f>
        <v>77364.730675488026</v>
      </c>
      <c r="X62" s="34">
        <f>+W62+PL!X107</f>
        <v>85611.083368733147</v>
      </c>
      <c r="Y62" s="34">
        <f>+X62+PL!Y107</f>
        <v>94114.972535045817</v>
      </c>
      <c r="Z62" s="34">
        <f>+Y62+PL!Z107</f>
        <v>102873.82280969535</v>
      </c>
      <c r="AA62" s="34">
        <f>+Z62+PL!AA107</f>
        <v>111885.08458159839</v>
      </c>
      <c r="AB62" s="34">
        <f>+AA62+PL!AB107</f>
        <v>121146.2337357824</v>
      </c>
      <c r="AC62" s="34">
        <f>+AB62+PL!AC107</f>
        <v>130654.77139842458</v>
      </c>
      <c r="AD62" s="34">
        <f>+AC62+PL!AD107</f>
        <v>140408.22368444034</v>
      </c>
      <c r="AE62" s="34">
        <f>+AD62+PL!AE107</f>
        <v>150404.14144759593</v>
      </c>
      <c r="AF62" s="34">
        <f>+AE62+PL!AF107</f>
        <v>160640.10003311996</v>
      </c>
      <c r="AG62" s="34">
        <f>+AF62+PL!AG107</f>
        <v>171113.69903278875</v>
      </c>
      <c r="AH62" s="34">
        <f>+AG62+PL!AH107</f>
        <v>181822.56204246086</v>
      </c>
      <c r="AI62" s="34">
        <f>+AH62+PL!AI107</f>
        <v>192764.33642203626</v>
      </c>
      <c r="AJ62" s="34">
        <f>+AI62+PL!AJ107</f>
        <v>203936.69305781589</v>
      </c>
      <c r="AK62" s="34">
        <f>+AJ62+PL!AK107</f>
        <v>215337.32612723773</v>
      </c>
      <c r="AL62" s="34">
        <f>+AK62+PL!AL107</f>
        <v>226963.95286596534</v>
      </c>
      <c r="AM62" s="34">
        <f>+AL62+PL!AM107</f>
        <v>238814.31333730568</v>
      </c>
      <c r="AN62" s="34">
        <f>+AM62+PL!AN107</f>
        <v>250886.17020393262</v>
      </c>
      <c r="AO62" s="34">
        <f>+AN62+PL!AO107</f>
        <v>262894.30850189331</v>
      </c>
      <c r="AP62" s="34">
        <f>+AO62+PL!AP107</f>
        <v>274839.36541687435</v>
      </c>
      <c r="AQ62" s="34">
        <f>+AP62+PL!AQ107</f>
        <v>286721.97176270559</v>
      </c>
      <c r="AR62" s="34">
        <f>+AQ62+PL!AR107</f>
        <v>298542.75204507855</v>
      </c>
      <c r="AS62" s="34">
        <f>+AR62+PL!AS107</f>
        <v>310302.32452462777</v>
      </c>
      <c r="AT62" s="34">
        <f>+AS62+PL!AT107</f>
        <v>322001.3012793815</v>
      </c>
      <c r="AU62" s="34">
        <f>+AT62+PL!AU107</f>
        <v>333640.28826658771</v>
      </c>
      <c r="AV62" s="34">
        <f>+AU62+PL!AV107</f>
        <v>345219.88538392185</v>
      </c>
      <c r="AW62" s="34">
        <f>+AV62+PL!AW107</f>
        <v>356740.6865300826</v>
      </c>
      <c r="AX62" s="34">
        <f>+AW62+PL!AX107</f>
        <v>368203.27966478176</v>
      </c>
      <c r="AY62" s="34">
        <f>+AX62+PL!AY107</f>
        <v>379608.24686813395</v>
      </c>
      <c r="AZ62" s="34">
        <f>+AY62+PL!AZ107</f>
        <v>390956.16439945262</v>
      </c>
      <c r="BA62" s="34">
        <f>+AZ62+PL!BA107</f>
        <v>402247.60275545809</v>
      </c>
      <c r="BB62" s="34">
        <f>+BA62+PL!BB107</f>
        <v>413483.12672790349</v>
      </c>
      <c r="BC62" s="34">
        <f>+BB62+PL!BC107</f>
        <v>424663.29546062445</v>
      </c>
      <c r="BD62" s="34">
        <f>+BC62+PL!BD107</f>
        <v>435788.66250601818</v>
      </c>
      <c r="BE62" s="34">
        <f>+BD62+PL!BE107</f>
        <v>446859.77588095801</v>
      </c>
      <c r="BF62" s="34">
        <f>+BE62+PL!BF107</f>
        <v>457877.17812214844</v>
      </c>
      <c r="BG62" s="34">
        <f>+BF62+PL!BG107</f>
        <v>468841.40634092694</v>
      </c>
      <c r="BH62" s="34">
        <f>+BG62+PL!BH107</f>
        <v>479752.99227751768</v>
      </c>
      <c r="BI62" s="34">
        <f>+BH62+PL!BI107</f>
        <v>490612.46235474251</v>
      </c>
      <c r="BJ62" s="34">
        <f>+BI62+PL!BJ107</f>
        <v>501420.33773119509</v>
      </c>
      <c r="BK62" s="34">
        <f>+BJ62+PL!BK107</f>
        <v>512177.13435388316</v>
      </c>
    </row>
    <row r="63" spans="1:63" ht="10" customHeight="1"/>
    <row r="64" spans="1:63" ht="15" thickBot="1">
      <c r="B64" s="10" t="s">
        <v>49</v>
      </c>
      <c r="D64" s="23">
        <f>SUM(D59:D61)-D62</f>
        <v>29000</v>
      </c>
      <c r="E64" s="23">
        <f t="shared" ref="E64:BK64" si="39">SUM(E59:E61)-E62</f>
        <v>66710</v>
      </c>
      <c r="F64" s="23">
        <f t="shared" si="39"/>
        <v>104042.9</v>
      </c>
      <c r="G64" s="23">
        <f t="shared" si="39"/>
        <v>141002.47099999999</v>
      </c>
      <c r="H64" s="23">
        <f t="shared" si="39"/>
        <v>177592.44628999999</v>
      </c>
      <c r="I64" s="23">
        <f t="shared" si="39"/>
        <v>204816.52182709999</v>
      </c>
      <c r="J64" s="23">
        <f t="shared" si="39"/>
        <v>254768.356608829</v>
      </c>
      <c r="K64" s="23">
        <f t="shared" si="39"/>
        <v>304220.67304274073</v>
      </c>
      <c r="L64" s="23">
        <f t="shared" si="39"/>
        <v>353178.46631231328</v>
      </c>
      <c r="M64" s="23">
        <f t="shared" si="39"/>
        <v>401646.68164919014</v>
      </c>
      <c r="N64" s="23">
        <f t="shared" si="39"/>
        <v>449630.21483269829</v>
      </c>
      <c r="O64" s="23">
        <f t="shared" si="39"/>
        <v>497133.91268437129</v>
      </c>
      <c r="P64" s="23">
        <f t="shared" si="39"/>
        <v>544162.57355752762</v>
      </c>
      <c r="Q64" s="23">
        <f t="shared" si="39"/>
        <v>590720.94782195229</v>
      </c>
      <c r="R64" s="23">
        <f t="shared" si="39"/>
        <v>636813.73834373278</v>
      </c>
      <c r="S64" s="23">
        <f t="shared" si="39"/>
        <v>682445.60096029541</v>
      </c>
      <c r="T64" s="23">
        <f t="shared" si="39"/>
        <v>727621.14495069254</v>
      </c>
      <c r="U64" s="23">
        <f t="shared" si="39"/>
        <v>772344.93350118562</v>
      </c>
      <c r="V64" s="23">
        <f t="shared" si="39"/>
        <v>798621.48416617373</v>
      </c>
      <c r="W64" s="23">
        <f t="shared" si="39"/>
        <v>824635.26932451199</v>
      </c>
      <c r="X64" s="23">
        <f t="shared" si="39"/>
        <v>850388.91663126682</v>
      </c>
      <c r="Y64" s="23">
        <f t="shared" si="39"/>
        <v>875885.02746495418</v>
      </c>
      <c r="Z64" s="23">
        <f t="shared" si="39"/>
        <v>901126.17719030462</v>
      </c>
      <c r="AA64" s="23">
        <f t="shared" si="39"/>
        <v>926114.91541840159</v>
      </c>
      <c r="AB64" s="23">
        <f t="shared" si="39"/>
        <v>950853.76626421756</v>
      </c>
      <c r="AC64" s="23">
        <f t="shared" si="39"/>
        <v>975345.22860157536</v>
      </c>
      <c r="AD64" s="23">
        <f t="shared" si="39"/>
        <v>999591.77631555963</v>
      </c>
      <c r="AE64" s="23">
        <f t="shared" si="39"/>
        <v>1023595.8585524041</v>
      </c>
      <c r="AF64" s="23">
        <f t="shared" si="39"/>
        <v>1047359.89996688</v>
      </c>
      <c r="AG64" s="23">
        <f t="shared" si="39"/>
        <v>1070886.3009672114</v>
      </c>
      <c r="AH64" s="23">
        <f t="shared" si="39"/>
        <v>1094177.4379575392</v>
      </c>
      <c r="AI64" s="23">
        <f t="shared" si="39"/>
        <v>1117235.6635779638</v>
      </c>
      <c r="AJ64" s="23">
        <f t="shared" si="39"/>
        <v>1140063.306942184</v>
      </c>
      <c r="AK64" s="23">
        <f t="shared" si="39"/>
        <v>1162662.6738727624</v>
      </c>
      <c r="AL64" s="23">
        <f t="shared" si="39"/>
        <v>1185036.0471340346</v>
      </c>
      <c r="AM64" s="23">
        <f t="shared" si="39"/>
        <v>1207185.6866626944</v>
      </c>
      <c r="AN64" s="23">
        <f t="shared" si="39"/>
        <v>1200813.8297960674</v>
      </c>
      <c r="AO64" s="23">
        <f t="shared" si="39"/>
        <v>1194505.6914981068</v>
      </c>
      <c r="AP64" s="23">
        <f t="shared" si="39"/>
        <v>1188260.6345831256</v>
      </c>
      <c r="AQ64" s="23">
        <f t="shared" si="39"/>
        <v>1182078.0282372944</v>
      </c>
      <c r="AR64" s="23">
        <f t="shared" si="39"/>
        <v>1175957.2479549213</v>
      </c>
      <c r="AS64" s="23">
        <f t="shared" si="39"/>
        <v>1169897.6754753722</v>
      </c>
      <c r="AT64" s="23">
        <f t="shared" si="39"/>
        <v>1163898.6987206186</v>
      </c>
      <c r="AU64" s="23">
        <f t="shared" si="39"/>
        <v>1157959.7117334122</v>
      </c>
      <c r="AV64" s="23">
        <f t="shared" si="39"/>
        <v>1152080.1146160781</v>
      </c>
      <c r="AW64" s="23">
        <f t="shared" si="39"/>
        <v>1146259.3134699175</v>
      </c>
      <c r="AX64" s="23">
        <f t="shared" si="39"/>
        <v>1140496.7203352181</v>
      </c>
      <c r="AY64" s="23">
        <f t="shared" si="39"/>
        <v>1134791.753131866</v>
      </c>
      <c r="AZ64" s="23">
        <f t="shared" si="39"/>
        <v>1129143.8356005475</v>
      </c>
      <c r="BA64" s="23">
        <f t="shared" si="39"/>
        <v>1123552.3972445419</v>
      </c>
      <c r="BB64" s="23">
        <f t="shared" si="39"/>
        <v>1118016.8732720965</v>
      </c>
      <c r="BC64" s="23">
        <f t="shared" si="39"/>
        <v>1112536.7045393756</v>
      </c>
      <c r="BD64" s="23">
        <f t="shared" si="39"/>
        <v>1107111.3374939817</v>
      </c>
      <c r="BE64" s="23">
        <f t="shared" si="39"/>
        <v>1101740.224119042</v>
      </c>
      <c r="BF64" s="23">
        <f t="shared" si="39"/>
        <v>1096422.8218778516</v>
      </c>
      <c r="BG64" s="23">
        <f t="shared" si="39"/>
        <v>1091158.5936590731</v>
      </c>
      <c r="BH64" s="23">
        <f t="shared" si="39"/>
        <v>1085947.0077224823</v>
      </c>
      <c r="BI64" s="23">
        <f t="shared" si="39"/>
        <v>1080787.5376452575</v>
      </c>
      <c r="BJ64" s="23">
        <f t="shared" si="39"/>
        <v>1075679.6622688049</v>
      </c>
      <c r="BK64" s="23">
        <f t="shared" si="39"/>
        <v>1070622.8656461169</v>
      </c>
    </row>
    <row r="66" spans="1:16384" s="52" customFormat="1" ht="15" thickBot="1">
      <c r="B66" s="349" t="s">
        <v>50</v>
      </c>
      <c r="D66" s="31">
        <f>D57+D64</f>
        <v>1225794.5205479453</v>
      </c>
      <c r="E66" s="31">
        <f t="shared" ref="E66:AM66" si="40">E57+E64</f>
        <v>998844.52054794517</v>
      </c>
      <c r="F66" s="31">
        <f t="shared" si="40"/>
        <v>775357.42054794531</v>
      </c>
      <c r="G66" s="31">
        <f t="shared" si="40"/>
        <v>979362.51734794537</v>
      </c>
      <c r="H66" s="31">
        <f t="shared" si="40"/>
        <v>1189306.8175799453</v>
      </c>
      <c r="I66" s="31">
        <f t="shared" si="40"/>
        <v>1406487.1468096257</v>
      </c>
      <c r="J66" s="31">
        <f t="shared" si="40"/>
        <v>1632275.7698350088</v>
      </c>
      <c r="K66" s="31">
        <f t="shared" si="40"/>
        <v>1869276.2555581378</v>
      </c>
      <c r="L66" s="31">
        <f t="shared" si="40"/>
        <v>2117316.1980537963</v>
      </c>
      <c r="M66" s="31">
        <f t="shared" si="40"/>
        <v>2376587.7655848176</v>
      </c>
      <c r="N66" s="31">
        <f t="shared" si="40"/>
        <v>2803286.8188352445</v>
      </c>
      <c r="O66" s="31">
        <f t="shared" si="40"/>
        <v>3322733.0724035781</v>
      </c>
      <c r="P66" s="31">
        <f t="shared" si="40"/>
        <v>3967015.3873746069</v>
      </c>
      <c r="Q66" s="31">
        <f t="shared" si="40"/>
        <v>4701773.3455486801</v>
      </c>
      <c r="R66" s="31">
        <f t="shared" si="40"/>
        <v>5539640.3618536899</v>
      </c>
      <c r="S66" s="31">
        <f t="shared" si="40"/>
        <v>6406209.2333604367</v>
      </c>
      <c r="T66" s="31">
        <f t="shared" si="40"/>
        <v>7565144.5089759622</v>
      </c>
      <c r="U66" s="31">
        <f t="shared" si="40"/>
        <v>8890183.9269133732</v>
      </c>
      <c r="V66" s="31">
        <f t="shared" si="40"/>
        <v>10296892.680088246</v>
      </c>
      <c r="W66" s="31">
        <f t="shared" si="40"/>
        <v>12758627.551448237</v>
      </c>
      <c r="X66" s="31">
        <f t="shared" si="40"/>
        <v>15417040.862639764</v>
      </c>
      <c r="Y66" s="31">
        <f t="shared" si="40"/>
        <v>18146573.883915015</v>
      </c>
      <c r="Z66" s="31">
        <f t="shared" si="40"/>
        <v>21185756.706265263</v>
      </c>
      <c r="AA66" s="31">
        <f t="shared" si="40"/>
        <v>24539210.528239671</v>
      </c>
      <c r="AB66" s="31">
        <f t="shared" si="40"/>
        <v>27937894.655075971</v>
      </c>
      <c r="AC66" s="31">
        <f t="shared" si="40"/>
        <v>31430159.343700092</v>
      </c>
      <c r="AD66" s="31">
        <f t="shared" si="40"/>
        <v>34940924.348730072</v>
      </c>
      <c r="AE66" s="31">
        <f t="shared" si="40"/>
        <v>38475230.386416174</v>
      </c>
      <c r="AF66" s="31">
        <f t="shared" si="40"/>
        <v>42350219.65544527</v>
      </c>
      <c r="AG66" s="31">
        <f t="shared" si="40"/>
        <v>46493137.837623768</v>
      </c>
      <c r="AH66" s="31">
        <f t="shared" si="40"/>
        <v>50675336.278783105</v>
      </c>
      <c r="AI66" s="31">
        <f t="shared" si="40"/>
        <v>54900834.066650003</v>
      </c>
      <c r="AJ66" s="31">
        <f t="shared" si="40"/>
        <v>59176640.174439527</v>
      </c>
      <c r="AK66" s="31">
        <f t="shared" si="40"/>
        <v>63508435.838944249</v>
      </c>
      <c r="AL66" s="31">
        <f t="shared" si="40"/>
        <v>67760821.232648805</v>
      </c>
      <c r="AM66" s="31">
        <f t="shared" si="40"/>
        <v>72051731.546237409</v>
      </c>
      <c r="AN66" s="31">
        <f t="shared" ref="AN66:BH66" si="41">AN57+AN64</f>
        <v>76327320.83486481</v>
      </c>
      <c r="AO66" s="31">
        <f t="shared" si="41"/>
        <v>80671065.989523411</v>
      </c>
      <c r="AP66" s="31">
        <f t="shared" si="41"/>
        <v>85101194.179240361</v>
      </c>
      <c r="AQ66" s="31">
        <f t="shared" si="41"/>
        <v>89624106.5661401</v>
      </c>
      <c r="AR66" s="31">
        <f t="shared" si="41"/>
        <v>94246333.415279195</v>
      </c>
      <c r="AS66" s="31">
        <f t="shared" si="41"/>
        <v>98974536.618321598</v>
      </c>
      <c r="AT66" s="31">
        <f t="shared" si="41"/>
        <v>103679269.30606671</v>
      </c>
      <c r="AU66" s="31">
        <f t="shared" si="41"/>
        <v>108414434.10495842</v>
      </c>
      <c r="AV66" s="31">
        <f t="shared" si="41"/>
        <v>113199901.06548312</v>
      </c>
      <c r="AW66" s="31">
        <f t="shared" si="41"/>
        <v>118120989.44665343</v>
      </c>
      <c r="AX66" s="31">
        <f t="shared" si="41"/>
        <v>123107167.07633227</v>
      </c>
      <c r="AY66" s="31">
        <f t="shared" si="41"/>
        <v>128166055.68031314</v>
      </c>
      <c r="AZ66" s="31">
        <f t="shared" si="41"/>
        <v>133235974.8228265</v>
      </c>
      <c r="BA66" s="31">
        <f t="shared" si="41"/>
        <v>138326582.59939682</v>
      </c>
      <c r="BB66" s="31">
        <f t="shared" si="41"/>
        <v>143502691.86817548</v>
      </c>
      <c r="BC66" s="31">
        <f t="shared" si="41"/>
        <v>148783603.94782019</v>
      </c>
      <c r="BD66" s="31">
        <f t="shared" si="41"/>
        <v>154177760.22208405</v>
      </c>
      <c r="BE66" s="31">
        <f t="shared" si="41"/>
        <v>159693776.51338118</v>
      </c>
      <c r="BF66" s="31">
        <f t="shared" si="41"/>
        <v>165262446.86182523</v>
      </c>
      <c r="BG66" s="31">
        <f t="shared" si="41"/>
        <v>170970747.26189989</v>
      </c>
      <c r="BH66" s="31">
        <f t="shared" si="41"/>
        <v>176749839.59055683</v>
      </c>
      <c r="BI66" s="31">
        <f t="shared" ref="BI66:BK66" si="42">BI57+BI64</f>
        <v>182609075.5365833</v>
      </c>
      <c r="BJ66" s="31">
        <f t="shared" si="42"/>
        <v>188558000.56913367</v>
      </c>
      <c r="BK66" s="31">
        <f t="shared" si="42"/>
        <v>194606358.25136802</v>
      </c>
    </row>
    <row r="68" spans="1:16384">
      <c r="B68" s="10" t="s">
        <v>51</v>
      </c>
    </row>
    <row r="69" spans="1:16384">
      <c r="B69" s="7" t="s">
        <v>52</v>
      </c>
      <c r="D69" s="32">
        <f>'Assumption Sheet'!$D$13*PL!D104/365</f>
        <v>54794.520547945205</v>
      </c>
      <c r="E69" s="32">
        <f>'Assumption Sheet'!$D$13*PL!E104/365</f>
        <v>54794.520547945205</v>
      </c>
      <c r="F69" s="32">
        <f>'Assumption Sheet'!$D$13*PL!F104/365</f>
        <v>54794.520547945205</v>
      </c>
      <c r="G69" s="32">
        <f>'Assumption Sheet'!$D$13*PL!G104/365</f>
        <v>54794.520547945205</v>
      </c>
      <c r="H69" s="32">
        <f>'Assumption Sheet'!$D$13*PL!H104/365</f>
        <v>54794.520547945205</v>
      </c>
      <c r="I69" s="32">
        <f>'Assumption Sheet'!$D$13*PL!I104/365</f>
        <v>54794.520547945205</v>
      </c>
      <c r="J69" s="32">
        <f>'Assumption Sheet'!$D$13*PL!J104/365</f>
        <v>54794.520547945205</v>
      </c>
      <c r="K69" s="32">
        <f>'Assumption Sheet'!$D$13*PL!K104/365</f>
        <v>54794.520547945205</v>
      </c>
      <c r="L69" s="32">
        <f>'Assumption Sheet'!$D$13*PL!L104/365</f>
        <v>54794.520547945205</v>
      </c>
      <c r="M69" s="32">
        <f>'Assumption Sheet'!$D$13*PL!M104/365</f>
        <v>54794.520547945205</v>
      </c>
      <c r="N69" s="32">
        <f>'Assumption Sheet'!$D$13*PL!N104/365</f>
        <v>54794.520547945205</v>
      </c>
      <c r="O69" s="32">
        <f>'Assumption Sheet'!$D$13*PL!O104/365</f>
        <v>54794.520547945205</v>
      </c>
      <c r="P69" s="32">
        <f>'Assumption Sheet'!$D$13*PL!P104/365</f>
        <v>63905.479452054802</v>
      </c>
      <c r="Q69" s="32">
        <f>'Assumption Sheet'!$D$13*PL!Q104/365</f>
        <v>63905.479452054802</v>
      </c>
      <c r="R69" s="32">
        <f>'Assumption Sheet'!$D$13*PL!R104/365</f>
        <v>63905.479452054802</v>
      </c>
      <c r="S69" s="32">
        <f>'Assumption Sheet'!$D$13*PL!S104/365</f>
        <v>63905.479452054802</v>
      </c>
      <c r="T69" s="32">
        <f>'Assumption Sheet'!$D$13*PL!T104/365</f>
        <v>63905.479452054802</v>
      </c>
      <c r="U69" s="32">
        <f>'Assumption Sheet'!$D$13*PL!U104/365</f>
        <v>63905.479452054802</v>
      </c>
      <c r="V69" s="32">
        <f>'Assumption Sheet'!$D$13*PL!V104/365</f>
        <v>82138.356164383556</v>
      </c>
      <c r="W69" s="32">
        <f>'Assumption Sheet'!$D$13*PL!W104/365</f>
        <v>82138.356164383556</v>
      </c>
      <c r="X69" s="32">
        <f>'Assumption Sheet'!$D$13*PL!X104/365</f>
        <v>82138.356164383556</v>
      </c>
      <c r="Y69" s="32">
        <f>'Assumption Sheet'!$D$13*PL!Y104/365</f>
        <v>82138.356164383556</v>
      </c>
      <c r="Z69" s="32">
        <f>'Assumption Sheet'!$D$13*PL!Z104/365</f>
        <v>82138.356164383556</v>
      </c>
      <c r="AA69" s="32">
        <f>'Assumption Sheet'!$D$13*PL!AA104/365</f>
        <v>82138.356164383556</v>
      </c>
      <c r="AB69" s="32">
        <f>'Assumption Sheet'!$D$13*PL!AB104/365</f>
        <v>90352.191780821944</v>
      </c>
      <c r="AC69" s="32">
        <f>'Assumption Sheet'!$D$13*PL!AC104/365</f>
        <v>90352.191780821944</v>
      </c>
      <c r="AD69" s="32">
        <f>'Assumption Sheet'!$D$13*PL!AD104/365</f>
        <v>90352.191780821944</v>
      </c>
      <c r="AE69" s="32">
        <f>'Assumption Sheet'!$D$13*PL!AE104/365</f>
        <v>90352.191780821944</v>
      </c>
      <c r="AF69" s="32">
        <f>'Assumption Sheet'!$D$13*PL!AF104/365</f>
        <v>90352.191780821944</v>
      </c>
      <c r="AG69" s="32">
        <f>'Assumption Sheet'!$D$13*PL!AG104/365</f>
        <v>90352.191780821944</v>
      </c>
      <c r="AH69" s="32">
        <f>'Assumption Sheet'!$D$13*PL!AH104/365</f>
        <v>90352.191780821944</v>
      </c>
      <c r="AI69" s="32">
        <f>'Assumption Sheet'!$D$13*PL!AI104/365</f>
        <v>90352.191780821944</v>
      </c>
      <c r="AJ69" s="32">
        <f>'Assumption Sheet'!$D$13*PL!AJ104/365</f>
        <v>90352.191780821944</v>
      </c>
      <c r="AK69" s="32">
        <f>'Assumption Sheet'!$D$13*PL!AK104/365</f>
        <v>90352.191780821944</v>
      </c>
      <c r="AL69" s="32">
        <f>'Assumption Sheet'!$D$13*PL!AL104/365</f>
        <v>119524.79452054796</v>
      </c>
      <c r="AM69" s="32">
        <f>'Assumption Sheet'!$D$13*PL!AM104/365</f>
        <v>119524.79452054796</v>
      </c>
      <c r="AN69" s="32">
        <f>'Assumption Sheet'!$D$13*PL!AN104/365</f>
        <v>131477.27397260276</v>
      </c>
      <c r="AO69" s="32">
        <f>'Assumption Sheet'!$D$13*PL!AO104/365</f>
        <v>131477.27397260276</v>
      </c>
      <c r="AP69" s="32">
        <f>'Assumption Sheet'!$D$13*PL!AP104/365</f>
        <v>131477.27397260276</v>
      </c>
      <c r="AQ69" s="32">
        <f>'Assumption Sheet'!$D$13*PL!AQ104/365</f>
        <v>131477.27397260276</v>
      </c>
      <c r="AR69" s="32">
        <f>'Assumption Sheet'!$D$13*PL!AR104/365</f>
        <v>131477.27397260276</v>
      </c>
      <c r="AS69" s="32">
        <f>'Assumption Sheet'!$D$13*PL!AS104/365</f>
        <v>131477.27397260276</v>
      </c>
      <c r="AT69" s="32">
        <f>'Assumption Sheet'!$D$13*PL!AT104/365</f>
        <v>143510.97260273976</v>
      </c>
      <c r="AU69" s="32">
        <f>'Assumption Sheet'!$D$13*PL!AU104/365</f>
        <v>143510.97260273976</v>
      </c>
      <c r="AV69" s="32">
        <f>'Assumption Sheet'!$D$13*PL!AV104/365</f>
        <v>143510.97260273976</v>
      </c>
      <c r="AW69" s="32">
        <f>'Assumption Sheet'!$D$13*PL!AW104/365</f>
        <v>143510.97260273976</v>
      </c>
      <c r="AX69" s="32">
        <f>'Assumption Sheet'!$D$13*PL!AX104/365</f>
        <v>143510.97260273976</v>
      </c>
      <c r="AY69" s="32">
        <f>'Assumption Sheet'!$D$13*PL!AY104/365</f>
        <v>143510.97260273976</v>
      </c>
      <c r="AZ69" s="32">
        <f>'Assumption Sheet'!$D$13*PL!AZ104/365</f>
        <v>157862.06986301375</v>
      </c>
      <c r="BA69" s="32">
        <f>'Assumption Sheet'!$D$13*PL!BA104/365</f>
        <v>168892.96027397265</v>
      </c>
      <c r="BB69" s="32">
        <f>'Assumption Sheet'!$D$13*PL!BB104/365</f>
        <v>168892.96027397265</v>
      </c>
      <c r="BC69" s="32">
        <f>'Assumption Sheet'!$D$13*PL!BC104/365</f>
        <v>168892.96027397265</v>
      </c>
      <c r="BD69" s="32">
        <f>'Assumption Sheet'!$D$13*PL!BD104/365</f>
        <v>168892.96027397265</v>
      </c>
      <c r="BE69" s="32">
        <f>'Assumption Sheet'!$D$13*PL!BE104/365</f>
        <v>168892.96027397265</v>
      </c>
      <c r="BF69" s="32">
        <f>'Assumption Sheet'!$D$13*PL!BF104/365</f>
        <v>168892.96027397265</v>
      </c>
      <c r="BG69" s="32">
        <f>'Assumption Sheet'!$D$13*PL!BG104/365</f>
        <v>168892.96027397265</v>
      </c>
      <c r="BH69" s="32">
        <f>'Assumption Sheet'!$D$13*PL!BH104/365</f>
        <v>168892.96027397265</v>
      </c>
      <c r="BI69" s="32">
        <f>'Assumption Sheet'!$D$13*PL!BI104/365</f>
        <v>168892.96027397265</v>
      </c>
      <c r="BJ69" s="32">
        <f>'Assumption Sheet'!$D$13*PL!BJ104/365</f>
        <v>168892.96027397265</v>
      </c>
      <c r="BK69" s="32">
        <f>'Assumption Sheet'!$D$13*PL!BK104/365</f>
        <v>168892.96027397265</v>
      </c>
    </row>
    <row r="70" spans="1:16384">
      <c r="B70" s="7" t="s">
        <v>53</v>
      </c>
      <c r="D70" s="34">
        <v>0</v>
      </c>
      <c r="E70" s="34">
        <v>0</v>
      </c>
      <c r="F70" s="34">
        <v>0</v>
      </c>
      <c r="G70" s="34">
        <v>0</v>
      </c>
      <c r="H70" s="34">
        <v>0</v>
      </c>
      <c r="I70" s="34">
        <v>0</v>
      </c>
      <c r="J70" s="34">
        <v>0</v>
      </c>
      <c r="K70" s="34">
        <v>0</v>
      </c>
      <c r="L70" s="34">
        <v>0</v>
      </c>
      <c r="M70" s="34">
        <v>0</v>
      </c>
      <c r="N70" s="34">
        <v>0</v>
      </c>
      <c r="O70" s="34">
        <v>0</v>
      </c>
      <c r="P70" s="34">
        <v>0</v>
      </c>
      <c r="Q70" s="34">
        <v>0</v>
      </c>
      <c r="R70" s="34">
        <v>0</v>
      </c>
      <c r="S70" s="34">
        <v>0</v>
      </c>
      <c r="T70" s="34">
        <v>0</v>
      </c>
      <c r="U70" s="34">
        <v>0</v>
      </c>
      <c r="V70" s="34">
        <v>0</v>
      </c>
      <c r="W70" s="34">
        <v>0</v>
      </c>
      <c r="X70" s="34">
        <v>0</v>
      </c>
      <c r="Y70" s="34">
        <v>0</v>
      </c>
      <c r="Z70" s="34">
        <v>0</v>
      </c>
      <c r="AA70" s="34">
        <v>0</v>
      </c>
      <c r="AB70" s="34">
        <v>0</v>
      </c>
      <c r="AC70" s="34">
        <v>0</v>
      </c>
      <c r="AD70" s="34">
        <v>0</v>
      </c>
      <c r="AE70" s="34">
        <v>0</v>
      </c>
      <c r="AF70" s="34">
        <v>0</v>
      </c>
      <c r="AG70" s="34">
        <v>0</v>
      </c>
      <c r="AH70" s="34">
        <v>0</v>
      </c>
      <c r="AI70" s="34">
        <v>0</v>
      </c>
      <c r="AJ70" s="34">
        <v>0</v>
      </c>
      <c r="AK70" s="34">
        <v>0</v>
      </c>
      <c r="AL70" s="34">
        <v>0</v>
      </c>
      <c r="AM70" s="34"/>
      <c r="AN70" s="34"/>
      <c r="AO70" s="34"/>
      <c r="AP70" s="34"/>
      <c r="AQ70" s="34"/>
      <c r="AR70" s="34"/>
      <c r="AS70" s="34"/>
      <c r="AT70" s="34"/>
      <c r="AU70" s="34"/>
      <c r="AV70" s="34"/>
      <c r="AW70" s="34"/>
      <c r="AX70" s="34"/>
      <c r="AY70" s="34"/>
      <c r="AZ70" s="34"/>
      <c r="BA70" s="34"/>
      <c r="BB70" s="34"/>
      <c r="BC70" s="34"/>
      <c r="BD70" s="34"/>
      <c r="BE70" s="34"/>
      <c r="BF70" s="34"/>
      <c r="BG70" s="34"/>
      <c r="BH70" s="34"/>
      <c r="BI70" s="34"/>
      <c r="BJ70" s="34"/>
      <c r="BK70" s="34"/>
    </row>
    <row r="71" spans="1:16384">
      <c r="B71" s="10" t="s">
        <v>38</v>
      </c>
      <c r="D71" s="15">
        <f>SUM(D69:D70)</f>
        <v>54794.520547945205</v>
      </c>
      <c r="E71" s="15">
        <f t="shared" ref="E71:AM71" si="43">SUM(E69:E70)</f>
        <v>54794.520547945205</v>
      </c>
      <c r="F71" s="15">
        <f t="shared" si="43"/>
        <v>54794.520547945205</v>
      </c>
      <c r="G71" s="15">
        <f t="shared" si="43"/>
        <v>54794.520547945205</v>
      </c>
      <c r="H71" s="15">
        <f t="shared" si="43"/>
        <v>54794.520547945205</v>
      </c>
      <c r="I71" s="15">
        <f t="shared" si="43"/>
        <v>54794.520547945205</v>
      </c>
      <c r="J71" s="15">
        <f t="shared" si="43"/>
        <v>54794.520547945205</v>
      </c>
      <c r="K71" s="15">
        <f t="shared" si="43"/>
        <v>54794.520547945205</v>
      </c>
      <c r="L71" s="15">
        <f t="shared" si="43"/>
        <v>54794.520547945205</v>
      </c>
      <c r="M71" s="15">
        <f t="shared" si="43"/>
        <v>54794.520547945205</v>
      </c>
      <c r="N71" s="15">
        <f t="shared" si="43"/>
        <v>54794.520547945205</v>
      </c>
      <c r="O71" s="15">
        <f t="shared" si="43"/>
        <v>54794.520547945205</v>
      </c>
      <c r="P71" s="15">
        <f t="shared" si="43"/>
        <v>63905.479452054802</v>
      </c>
      <c r="Q71" s="15">
        <f t="shared" si="43"/>
        <v>63905.479452054802</v>
      </c>
      <c r="R71" s="15">
        <f t="shared" si="43"/>
        <v>63905.479452054802</v>
      </c>
      <c r="S71" s="15">
        <f t="shared" si="43"/>
        <v>63905.479452054802</v>
      </c>
      <c r="T71" s="15">
        <f t="shared" si="43"/>
        <v>63905.479452054802</v>
      </c>
      <c r="U71" s="15">
        <f t="shared" si="43"/>
        <v>63905.479452054802</v>
      </c>
      <c r="V71" s="15">
        <f t="shared" si="43"/>
        <v>82138.356164383556</v>
      </c>
      <c r="W71" s="15">
        <f t="shared" si="43"/>
        <v>82138.356164383556</v>
      </c>
      <c r="X71" s="15">
        <f t="shared" si="43"/>
        <v>82138.356164383556</v>
      </c>
      <c r="Y71" s="15">
        <f t="shared" si="43"/>
        <v>82138.356164383556</v>
      </c>
      <c r="Z71" s="15">
        <f t="shared" si="43"/>
        <v>82138.356164383556</v>
      </c>
      <c r="AA71" s="15">
        <f t="shared" si="43"/>
        <v>82138.356164383556</v>
      </c>
      <c r="AB71" s="15">
        <f t="shared" si="43"/>
        <v>90352.191780821944</v>
      </c>
      <c r="AC71" s="15">
        <f t="shared" si="43"/>
        <v>90352.191780821944</v>
      </c>
      <c r="AD71" s="15">
        <f t="shared" si="43"/>
        <v>90352.191780821944</v>
      </c>
      <c r="AE71" s="15">
        <f t="shared" si="43"/>
        <v>90352.191780821944</v>
      </c>
      <c r="AF71" s="15">
        <f t="shared" si="43"/>
        <v>90352.191780821944</v>
      </c>
      <c r="AG71" s="15">
        <f t="shared" si="43"/>
        <v>90352.191780821944</v>
      </c>
      <c r="AH71" s="15">
        <f t="shared" si="43"/>
        <v>90352.191780821944</v>
      </c>
      <c r="AI71" s="15">
        <f t="shared" si="43"/>
        <v>90352.191780821944</v>
      </c>
      <c r="AJ71" s="15">
        <f t="shared" si="43"/>
        <v>90352.191780821944</v>
      </c>
      <c r="AK71" s="15">
        <f t="shared" si="43"/>
        <v>90352.191780821944</v>
      </c>
      <c r="AL71" s="15">
        <f t="shared" si="43"/>
        <v>119524.79452054796</v>
      </c>
      <c r="AM71" s="15">
        <f t="shared" si="43"/>
        <v>119524.79452054796</v>
      </c>
      <c r="AN71" s="15">
        <f t="shared" ref="AN71:BH71" si="44">SUM(AN69:AN70)</f>
        <v>131477.27397260276</v>
      </c>
      <c r="AO71" s="15">
        <f t="shared" si="44"/>
        <v>131477.27397260276</v>
      </c>
      <c r="AP71" s="15">
        <f t="shared" si="44"/>
        <v>131477.27397260276</v>
      </c>
      <c r="AQ71" s="15">
        <f t="shared" si="44"/>
        <v>131477.27397260276</v>
      </c>
      <c r="AR71" s="15">
        <f t="shared" si="44"/>
        <v>131477.27397260276</v>
      </c>
      <c r="AS71" s="15">
        <f t="shared" si="44"/>
        <v>131477.27397260276</v>
      </c>
      <c r="AT71" s="15">
        <f t="shared" si="44"/>
        <v>143510.97260273976</v>
      </c>
      <c r="AU71" s="15">
        <f t="shared" si="44"/>
        <v>143510.97260273976</v>
      </c>
      <c r="AV71" s="15">
        <f t="shared" si="44"/>
        <v>143510.97260273976</v>
      </c>
      <c r="AW71" s="15">
        <f t="shared" si="44"/>
        <v>143510.97260273976</v>
      </c>
      <c r="AX71" s="15">
        <f t="shared" si="44"/>
        <v>143510.97260273976</v>
      </c>
      <c r="AY71" s="15">
        <f t="shared" si="44"/>
        <v>143510.97260273976</v>
      </c>
      <c r="AZ71" s="15">
        <f t="shared" si="44"/>
        <v>157862.06986301375</v>
      </c>
      <c r="BA71" s="15">
        <f t="shared" si="44"/>
        <v>168892.96027397265</v>
      </c>
      <c r="BB71" s="15">
        <f t="shared" si="44"/>
        <v>168892.96027397265</v>
      </c>
      <c r="BC71" s="15">
        <f t="shared" si="44"/>
        <v>168892.96027397265</v>
      </c>
      <c r="BD71" s="15">
        <f t="shared" si="44"/>
        <v>168892.96027397265</v>
      </c>
      <c r="BE71" s="15">
        <f t="shared" si="44"/>
        <v>168892.96027397265</v>
      </c>
      <c r="BF71" s="15">
        <f t="shared" si="44"/>
        <v>168892.96027397265</v>
      </c>
      <c r="BG71" s="15">
        <f t="shared" si="44"/>
        <v>168892.96027397265</v>
      </c>
      <c r="BH71" s="15">
        <f t="shared" si="44"/>
        <v>168892.96027397265</v>
      </c>
      <c r="BI71" s="15">
        <f t="shared" ref="BI71:BK71" si="45">SUM(BI69:BI70)</f>
        <v>168892.96027397265</v>
      </c>
      <c r="BJ71" s="15">
        <f t="shared" si="45"/>
        <v>168892.96027397265</v>
      </c>
      <c r="BK71" s="15">
        <f t="shared" si="45"/>
        <v>168892.96027397265</v>
      </c>
    </row>
    <row r="72" spans="1:16384">
      <c r="B72" s="10" t="s">
        <v>54</v>
      </c>
    </row>
    <row r="73" spans="1:16384" s="307" customFormat="1">
      <c r="A73"/>
      <c r="B73" s="7" t="s">
        <v>55</v>
      </c>
      <c r="C73"/>
      <c r="D73" s="237">
        <f t="array" ref="D73:XFD73">TRANSPOSE('Loan Amortization'!H13:H72)</f>
        <v>0</v>
      </c>
      <c r="E73" s="237">
        <v>0</v>
      </c>
      <c r="F73" s="237">
        <v>0</v>
      </c>
      <c r="G73" s="237">
        <v>0</v>
      </c>
      <c r="H73" s="237">
        <v>0</v>
      </c>
      <c r="I73" s="237">
        <v>0</v>
      </c>
      <c r="J73" s="237">
        <v>0</v>
      </c>
      <c r="K73" s="237">
        <v>0</v>
      </c>
      <c r="L73" s="237">
        <v>0</v>
      </c>
      <c r="M73" s="237">
        <v>0</v>
      </c>
      <c r="N73" s="237">
        <v>0</v>
      </c>
      <c r="O73" s="237">
        <v>0</v>
      </c>
      <c r="P73" s="41">
        <v>0</v>
      </c>
      <c r="Q73" s="41">
        <v>0</v>
      </c>
      <c r="R73" s="41">
        <v>0</v>
      </c>
      <c r="S73" s="41">
        <v>0</v>
      </c>
      <c r="T73" s="41">
        <v>0</v>
      </c>
      <c r="U73" s="41">
        <v>0</v>
      </c>
      <c r="V73" s="41">
        <v>0</v>
      </c>
      <c r="W73" s="41">
        <v>0</v>
      </c>
      <c r="X73" s="41">
        <v>0</v>
      </c>
      <c r="Y73" s="41">
        <v>0</v>
      </c>
      <c r="Z73" s="41">
        <v>0</v>
      </c>
      <c r="AA73" s="41">
        <v>0</v>
      </c>
      <c r="AB73" s="41">
        <v>0</v>
      </c>
      <c r="AC73" s="41">
        <v>0</v>
      </c>
      <c r="AD73" s="41">
        <v>0</v>
      </c>
      <c r="AE73" s="41">
        <v>0</v>
      </c>
      <c r="AF73" s="41">
        <v>0</v>
      </c>
      <c r="AG73" s="41">
        <v>0</v>
      </c>
      <c r="AH73" s="41">
        <v>0</v>
      </c>
      <c r="AI73" s="41">
        <v>0</v>
      </c>
      <c r="AJ73" s="41">
        <v>0</v>
      </c>
      <c r="AK73" s="41">
        <v>0</v>
      </c>
      <c r="AL73" s="41">
        <v>0</v>
      </c>
      <c r="AM73" s="41">
        <v>0</v>
      </c>
      <c r="AN73" s="41">
        <v>0</v>
      </c>
      <c r="AO73" s="41">
        <v>0</v>
      </c>
      <c r="AP73" s="41">
        <v>0</v>
      </c>
      <c r="AQ73" s="41">
        <v>0</v>
      </c>
      <c r="AR73" s="41">
        <v>0</v>
      </c>
      <c r="AS73" s="41">
        <v>0</v>
      </c>
      <c r="AT73" s="41">
        <v>0</v>
      </c>
      <c r="AU73" s="41">
        <v>0</v>
      </c>
      <c r="AV73" s="41">
        <v>0</v>
      </c>
      <c r="AW73" s="41">
        <v>0</v>
      </c>
      <c r="AX73" s="41">
        <v>0</v>
      </c>
      <c r="AY73" s="41">
        <v>0</v>
      </c>
      <c r="AZ73" s="41">
        <v>0</v>
      </c>
      <c r="BA73" s="41">
        <v>0</v>
      </c>
      <c r="BB73" s="41">
        <v>0</v>
      </c>
      <c r="BC73" s="41">
        <v>0</v>
      </c>
      <c r="BD73" s="41">
        <v>0</v>
      </c>
      <c r="BE73" s="41">
        <v>0</v>
      </c>
      <c r="BF73" s="41">
        <v>0</v>
      </c>
      <c r="BG73" s="41">
        <v>0</v>
      </c>
      <c r="BH73" s="41">
        <v>0</v>
      </c>
      <c r="BI73" s="41">
        <v>0</v>
      </c>
      <c r="BJ73" s="41">
        <v>0</v>
      </c>
      <c r="BK73" s="41">
        <v>0</v>
      </c>
      <c r="BL73" s="307" t="e">
        <v>#N/A</v>
      </c>
      <c r="BM73" s="307" t="e">
        <v>#N/A</v>
      </c>
      <c r="BN73" s="307" t="e">
        <v>#N/A</v>
      </c>
      <c r="BO73" s="307" t="e">
        <v>#N/A</v>
      </c>
      <c r="BP73" s="307" t="e">
        <v>#N/A</v>
      </c>
      <c r="BQ73" s="307" t="e">
        <v>#N/A</v>
      </c>
      <c r="BR73" s="307" t="e">
        <v>#N/A</v>
      </c>
      <c r="BS73" s="307" t="e">
        <v>#N/A</v>
      </c>
      <c r="BT73" s="307" t="e">
        <v>#N/A</v>
      </c>
      <c r="BU73" s="307" t="e">
        <v>#N/A</v>
      </c>
      <c r="BV73" s="307" t="e">
        <v>#N/A</v>
      </c>
      <c r="BW73" s="307" t="e">
        <v>#N/A</v>
      </c>
      <c r="BX73" s="307" t="e">
        <v>#N/A</v>
      </c>
      <c r="BY73" s="307" t="e">
        <v>#N/A</v>
      </c>
      <c r="BZ73" s="307" t="e">
        <v>#N/A</v>
      </c>
      <c r="CA73" s="307" t="e">
        <v>#N/A</v>
      </c>
      <c r="CB73" s="307" t="e">
        <v>#N/A</v>
      </c>
      <c r="CC73" s="307" t="e">
        <v>#N/A</v>
      </c>
      <c r="CD73" s="307" t="e">
        <v>#N/A</v>
      </c>
      <c r="CE73" s="307" t="e">
        <v>#N/A</v>
      </c>
      <c r="CF73" s="307" t="e">
        <v>#N/A</v>
      </c>
      <c r="CG73" s="307" t="e">
        <v>#N/A</v>
      </c>
      <c r="CH73" s="307" t="e">
        <v>#N/A</v>
      </c>
      <c r="CI73" s="307" t="e">
        <v>#N/A</v>
      </c>
      <c r="CJ73" s="307" t="e">
        <v>#N/A</v>
      </c>
      <c r="CK73" s="307" t="e">
        <v>#N/A</v>
      </c>
      <c r="CL73" s="307" t="e">
        <v>#N/A</v>
      </c>
      <c r="CM73" s="307" t="e">
        <v>#N/A</v>
      </c>
      <c r="CN73" s="307" t="e">
        <v>#N/A</v>
      </c>
      <c r="CO73" s="307" t="e">
        <v>#N/A</v>
      </c>
      <c r="CP73" s="307" t="e">
        <v>#N/A</v>
      </c>
      <c r="CQ73" s="307" t="e">
        <v>#N/A</v>
      </c>
      <c r="CR73" s="307" t="e">
        <v>#N/A</v>
      </c>
      <c r="CS73" s="307" t="e">
        <v>#N/A</v>
      </c>
      <c r="CT73" s="307" t="e">
        <v>#N/A</v>
      </c>
      <c r="CU73" s="307" t="e">
        <v>#N/A</v>
      </c>
      <c r="CV73" s="307" t="e">
        <v>#N/A</v>
      </c>
      <c r="CW73" s="307" t="e">
        <v>#N/A</v>
      </c>
      <c r="CX73" s="307" t="e">
        <v>#N/A</v>
      </c>
      <c r="CY73" s="307" t="e">
        <v>#N/A</v>
      </c>
      <c r="CZ73" s="307" t="e">
        <v>#N/A</v>
      </c>
      <c r="DA73" s="307" t="e">
        <v>#N/A</v>
      </c>
      <c r="DB73" s="307" t="e">
        <v>#N/A</v>
      </c>
      <c r="DC73" s="307" t="e">
        <v>#N/A</v>
      </c>
      <c r="DD73" s="307" t="e">
        <v>#N/A</v>
      </c>
      <c r="DE73" s="307" t="e">
        <v>#N/A</v>
      </c>
      <c r="DF73" s="307" t="e">
        <v>#N/A</v>
      </c>
      <c r="DG73" s="307" t="e">
        <v>#N/A</v>
      </c>
      <c r="DH73" s="307" t="e">
        <v>#N/A</v>
      </c>
      <c r="DI73" s="307" t="e">
        <v>#N/A</v>
      </c>
      <c r="DJ73" s="307" t="e">
        <v>#N/A</v>
      </c>
      <c r="DK73" s="307" t="e">
        <v>#N/A</v>
      </c>
      <c r="DL73" s="307" t="e">
        <v>#N/A</v>
      </c>
      <c r="DM73" s="307" t="e">
        <v>#N/A</v>
      </c>
      <c r="DN73" s="307" t="e">
        <v>#N/A</v>
      </c>
      <c r="DO73" s="307" t="e">
        <v>#N/A</v>
      </c>
      <c r="DP73" s="307" t="e">
        <v>#N/A</v>
      </c>
      <c r="DQ73" s="307" t="e">
        <v>#N/A</v>
      </c>
      <c r="DR73" s="307" t="e">
        <v>#N/A</v>
      </c>
      <c r="DS73" s="307" t="e">
        <v>#N/A</v>
      </c>
      <c r="DT73" s="307" t="e">
        <v>#N/A</v>
      </c>
      <c r="DU73" s="307" t="e">
        <v>#N/A</v>
      </c>
      <c r="DV73" s="307" t="e">
        <v>#N/A</v>
      </c>
      <c r="DW73" s="307" t="e">
        <v>#N/A</v>
      </c>
      <c r="DX73" s="307" t="e">
        <v>#N/A</v>
      </c>
      <c r="DY73" s="307" t="e">
        <v>#N/A</v>
      </c>
      <c r="DZ73" s="307" t="e">
        <v>#N/A</v>
      </c>
      <c r="EA73" s="307" t="e">
        <v>#N/A</v>
      </c>
      <c r="EB73" s="307" t="e">
        <v>#N/A</v>
      </c>
      <c r="EC73" s="307" t="e">
        <v>#N/A</v>
      </c>
      <c r="ED73" s="307" t="e">
        <v>#N/A</v>
      </c>
      <c r="EE73" s="307" t="e">
        <v>#N/A</v>
      </c>
      <c r="EF73" s="307" t="e">
        <v>#N/A</v>
      </c>
      <c r="EG73" s="307" t="e">
        <v>#N/A</v>
      </c>
      <c r="EH73" s="307" t="e">
        <v>#N/A</v>
      </c>
      <c r="EI73" s="307" t="e">
        <v>#N/A</v>
      </c>
      <c r="EJ73" s="307" t="e">
        <v>#N/A</v>
      </c>
      <c r="EK73" s="307" t="e">
        <v>#N/A</v>
      </c>
      <c r="EL73" s="307" t="e">
        <v>#N/A</v>
      </c>
      <c r="EM73" s="307" t="e">
        <v>#N/A</v>
      </c>
      <c r="EN73" s="307" t="e">
        <v>#N/A</v>
      </c>
      <c r="EO73" s="307" t="e">
        <v>#N/A</v>
      </c>
      <c r="EP73" s="307" t="e">
        <v>#N/A</v>
      </c>
      <c r="EQ73" s="307" t="e">
        <v>#N/A</v>
      </c>
      <c r="ER73" s="307" t="e">
        <v>#N/A</v>
      </c>
      <c r="ES73" s="307" t="e">
        <v>#N/A</v>
      </c>
      <c r="ET73" s="307" t="e">
        <v>#N/A</v>
      </c>
      <c r="EU73" s="307" t="e">
        <v>#N/A</v>
      </c>
      <c r="EV73" s="307" t="e">
        <v>#N/A</v>
      </c>
      <c r="EW73" s="307" t="e">
        <v>#N/A</v>
      </c>
      <c r="EX73" s="307" t="e">
        <v>#N/A</v>
      </c>
      <c r="EY73" s="307" t="e">
        <v>#N/A</v>
      </c>
      <c r="EZ73" s="307" t="e">
        <v>#N/A</v>
      </c>
      <c r="FA73" s="307" t="e">
        <v>#N/A</v>
      </c>
      <c r="FB73" s="307" t="e">
        <v>#N/A</v>
      </c>
      <c r="FC73" s="307" t="e">
        <v>#N/A</v>
      </c>
      <c r="FD73" s="307" t="e">
        <v>#N/A</v>
      </c>
      <c r="FE73" s="307" t="e">
        <v>#N/A</v>
      </c>
      <c r="FF73" s="307" t="e">
        <v>#N/A</v>
      </c>
      <c r="FG73" s="307" t="e">
        <v>#N/A</v>
      </c>
      <c r="FH73" s="307" t="e">
        <v>#N/A</v>
      </c>
      <c r="FI73" s="307" t="e">
        <v>#N/A</v>
      </c>
      <c r="FJ73" s="307" t="e">
        <v>#N/A</v>
      </c>
      <c r="FK73" s="307" t="e">
        <v>#N/A</v>
      </c>
      <c r="FL73" s="307" t="e">
        <v>#N/A</v>
      </c>
      <c r="FM73" s="307" t="e">
        <v>#N/A</v>
      </c>
      <c r="FN73" s="307" t="e">
        <v>#N/A</v>
      </c>
      <c r="FO73" s="307" t="e">
        <v>#N/A</v>
      </c>
      <c r="FP73" s="307" t="e">
        <v>#N/A</v>
      </c>
      <c r="FQ73" s="307" t="e">
        <v>#N/A</v>
      </c>
      <c r="FR73" s="307" t="e">
        <v>#N/A</v>
      </c>
      <c r="FS73" s="307" t="e">
        <v>#N/A</v>
      </c>
      <c r="FT73" s="307" t="e">
        <v>#N/A</v>
      </c>
      <c r="FU73" s="307" t="e">
        <v>#N/A</v>
      </c>
      <c r="FV73" s="307" t="e">
        <v>#N/A</v>
      </c>
      <c r="FW73" s="307" t="e">
        <v>#N/A</v>
      </c>
      <c r="FX73" s="307" t="e">
        <v>#N/A</v>
      </c>
      <c r="FY73" s="307" t="e">
        <v>#N/A</v>
      </c>
      <c r="FZ73" s="307" t="e">
        <v>#N/A</v>
      </c>
      <c r="GA73" s="307" t="e">
        <v>#N/A</v>
      </c>
      <c r="GB73" s="307" t="e">
        <v>#N/A</v>
      </c>
      <c r="GC73" s="307" t="e">
        <v>#N/A</v>
      </c>
      <c r="GD73" s="307" t="e">
        <v>#N/A</v>
      </c>
      <c r="GE73" s="307" t="e">
        <v>#N/A</v>
      </c>
      <c r="GF73" s="307" t="e">
        <v>#N/A</v>
      </c>
      <c r="GG73" s="307" t="e">
        <v>#N/A</v>
      </c>
      <c r="GH73" s="307" t="e">
        <v>#N/A</v>
      </c>
      <c r="GI73" s="307" t="e">
        <v>#N/A</v>
      </c>
      <c r="GJ73" s="307" t="e">
        <v>#N/A</v>
      </c>
      <c r="GK73" s="307" t="e">
        <v>#N/A</v>
      </c>
      <c r="GL73" s="307" t="e">
        <v>#N/A</v>
      </c>
      <c r="GM73" s="307" t="e">
        <v>#N/A</v>
      </c>
      <c r="GN73" s="307" t="e">
        <v>#N/A</v>
      </c>
      <c r="GO73" s="307" t="e">
        <v>#N/A</v>
      </c>
      <c r="GP73" s="307" t="e">
        <v>#N/A</v>
      </c>
      <c r="GQ73" s="307" t="e">
        <v>#N/A</v>
      </c>
      <c r="GR73" s="307" t="e">
        <v>#N/A</v>
      </c>
      <c r="GS73" s="307" t="e">
        <v>#N/A</v>
      </c>
      <c r="GT73" s="307" t="e">
        <v>#N/A</v>
      </c>
      <c r="GU73" s="307" t="e">
        <v>#N/A</v>
      </c>
      <c r="GV73" s="307" t="e">
        <v>#N/A</v>
      </c>
      <c r="GW73" s="307" t="e">
        <v>#N/A</v>
      </c>
      <c r="GX73" s="307" t="e">
        <v>#N/A</v>
      </c>
      <c r="GY73" s="307" t="e">
        <v>#N/A</v>
      </c>
      <c r="GZ73" s="307" t="e">
        <v>#N/A</v>
      </c>
      <c r="HA73" s="307" t="e">
        <v>#N/A</v>
      </c>
      <c r="HB73" s="307" t="e">
        <v>#N/A</v>
      </c>
      <c r="HC73" s="307" t="e">
        <v>#N/A</v>
      </c>
      <c r="HD73" s="307" t="e">
        <v>#N/A</v>
      </c>
      <c r="HE73" s="307" t="e">
        <v>#N/A</v>
      </c>
      <c r="HF73" s="307" t="e">
        <v>#N/A</v>
      </c>
      <c r="HG73" s="307" t="e">
        <v>#N/A</v>
      </c>
      <c r="HH73" s="307" t="e">
        <v>#N/A</v>
      </c>
      <c r="HI73" s="307" t="e">
        <v>#N/A</v>
      </c>
      <c r="HJ73" s="307" t="e">
        <v>#N/A</v>
      </c>
      <c r="HK73" s="307" t="e">
        <v>#N/A</v>
      </c>
      <c r="HL73" s="307" t="e">
        <v>#N/A</v>
      </c>
      <c r="HM73" s="307" t="e">
        <v>#N/A</v>
      </c>
      <c r="HN73" s="307" t="e">
        <v>#N/A</v>
      </c>
      <c r="HO73" s="307" t="e">
        <v>#N/A</v>
      </c>
      <c r="HP73" s="307" t="e">
        <v>#N/A</v>
      </c>
      <c r="HQ73" s="307" t="e">
        <v>#N/A</v>
      </c>
      <c r="HR73" s="307" t="e">
        <v>#N/A</v>
      </c>
      <c r="HS73" s="307" t="e">
        <v>#N/A</v>
      </c>
      <c r="HT73" s="307" t="e">
        <v>#N/A</v>
      </c>
      <c r="HU73" s="307" t="e">
        <v>#N/A</v>
      </c>
      <c r="HV73" s="307" t="e">
        <v>#N/A</v>
      </c>
      <c r="HW73" s="307" t="e">
        <v>#N/A</v>
      </c>
      <c r="HX73" s="307" t="e">
        <v>#N/A</v>
      </c>
      <c r="HY73" s="307" t="e">
        <v>#N/A</v>
      </c>
      <c r="HZ73" s="307" t="e">
        <v>#N/A</v>
      </c>
      <c r="IA73" s="307" t="e">
        <v>#N/A</v>
      </c>
      <c r="IB73" s="307" t="e">
        <v>#N/A</v>
      </c>
      <c r="IC73" s="307" t="e">
        <v>#N/A</v>
      </c>
      <c r="ID73" s="307" t="e">
        <v>#N/A</v>
      </c>
      <c r="IE73" s="307" t="e">
        <v>#N/A</v>
      </c>
      <c r="IF73" s="307" t="e">
        <v>#N/A</v>
      </c>
      <c r="IG73" s="307" t="e">
        <v>#N/A</v>
      </c>
      <c r="IH73" s="307" t="e">
        <v>#N/A</v>
      </c>
      <c r="II73" s="307" t="e">
        <v>#N/A</v>
      </c>
      <c r="IJ73" s="307" t="e">
        <v>#N/A</v>
      </c>
      <c r="IK73" s="307" t="e">
        <v>#N/A</v>
      </c>
      <c r="IL73" s="307" t="e">
        <v>#N/A</v>
      </c>
      <c r="IM73" s="307" t="e">
        <v>#N/A</v>
      </c>
      <c r="IN73" s="307" t="e">
        <v>#N/A</v>
      </c>
      <c r="IO73" s="307" t="e">
        <v>#N/A</v>
      </c>
      <c r="IP73" s="307" t="e">
        <v>#N/A</v>
      </c>
      <c r="IQ73" s="307" t="e">
        <v>#N/A</v>
      </c>
      <c r="IR73" s="307" t="e">
        <v>#N/A</v>
      </c>
      <c r="IS73" s="307" t="e">
        <v>#N/A</v>
      </c>
      <c r="IT73" s="307" t="e">
        <v>#N/A</v>
      </c>
      <c r="IU73" s="307" t="e">
        <v>#N/A</v>
      </c>
      <c r="IV73" s="307" t="e">
        <v>#N/A</v>
      </c>
      <c r="IW73" s="307" t="e">
        <v>#N/A</v>
      </c>
      <c r="IX73" s="307" t="e">
        <v>#N/A</v>
      </c>
      <c r="IY73" s="307" t="e">
        <v>#N/A</v>
      </c>
      <c r="IZ73" s="307" t="e">
        <v>#N/A</v>
      </c>
      <c r="JA73" s="307" t="e">
        <v>#N/A</v>
      </c>
      <c r="JB73" s="307" t="e">
        <v>#N/A</v>
      </c>
      <c r="JC73" s="307" t="e">
        <v>#N/A</v>
      </c>
      <c r="JD73" s="307" t="e">
        <v>#N/A</v>
      </c>
      <c r="JE73" s="307" t="e">
        <v>#N/A</v>
      </c>
      <c r="JF73" s="307" t="e">
        <v>#N/A</v>
      </c>
      <c r="JG73" s="307" t="e">
        <v>#N/A</v>
      </c>
      <c r="JH73" s="307" t="e">
        <v>#N/A</v>
      </c>
      <c r="JI73" s="307" t="e">
        <v>#N/A</v>
      </c>
      <c r="JJ73" s="307" t="e">
        <v>#N/A</v>
      </c>
      <c r="JK73" s="307" t="e">
        <v>#N/A</v>
      </c>
      <c r="JL73" s="307" t="e">
        <v>#N/A</v>
      </c>
      <c r="JM73" s="307" t="e">
        <v>#N/A</v>
      </c>
      <c r="JN73" s="307" t="e">
        <v>#N/A</v>
      </c>
      <c r="JO73" s="307" t="e">
        <v>#N/A</v>
      </c>
      <c r="JP73" s="307" t="e">
        <v>#N/A</v>
      </c>
      <c r="JQ73" s="307" t="e">
        <v>#N/A</v>
      </c>
      <c r="JR73" s="307" t="e">
        <v>#N/A</v>
      </c>
      <c r="JS73" s="307" t="e">
        <v>#N/A</v>
      </c>
      <c r="JT73" s="307" t="e">
        <v>#N/A</v>
      </c>
      <c r="JU73" s="307" t="e">
        <v>#N/A</v>
      </c>
      <c r="JV73" s="307" t="e">
        <v>#N/A</v>
      </c>
      <c r="JW73" s="307" t="e">
        <v>#N/A</v>
      </c>
      <c r="JX73" s="307" t="e">
        <v>#N/A</v>
      </c>
      <c r="JY73" s="307" t="e">
        <v>#N/A</v>
      </c>
      <c r="JZ73" s="307" t="e">
        <v>#N/A</v>
      </c>
      <c r="KA73" s="307" t="e">
        <v>#N/A</v>
      </c>
      <c r="KB73" s="307" t="e">
        <v>#N/A</v>
      </c>
      <c r="KC73" s="307" t="e">
        <v>#N/A</v>
      </c>
      <c r="KD73" s="307" t="e">
        <v>#N/A</v>
      </c>
      <c r="KE73" s="307" t="e">
        <v>#N/A</v>
      </c>
      <c r="KF73" s="307" t="e">
        <v>#N/A</v>
      </c>
      <c r="KG73" s="307" t="e">
        <v>#N/A</v>
      </c>
      <c r="KH73" s="307" t="e">
        <v>#N/A</v>
      </c>
      <c r="KI73" s="307" t="e">
        <v>#N/A</v>
      </c>
      <c r="KJ73" s="307" t="e">
        <v>#N/A</v>
      </c>
      <c r="KK73" s="307" t="e">
        <v>#N/A</v>
      </c>
      <c r="KL73" s="307" t="e">
        <v>#N/A</v>
      </c>
      <c r="KM73" s="307" t="e">
        <v>#N/A</v>
      </c>
      <c r="KN73" s="307" t="e">
        <v>#N/A</v>
      </c>
      <c r="KO73" s="307" t="e">
        <v>#N/A</v>
      </c>
      <c r="KP73" s="307" t="e">
        <v>#N/A</v>
      </c>
      <c r="KQ73" s="307" t="e">
        <v>#N/A</v>
      </c>
      <c r="KR73" s="307" t="e">
        <v>#N/A</v>
      </c>
      <c r="KS73" s="307" t="e">
        <v>#N/A</v>
      </c>
      <c r="KT73" s="307" t="e">
        <v>#N/A</v>
      </c>
      <c r="KU73" s="307" t="e">
        <v>#N/A</v>
      </c>
      <c r="KV73" s="307" t="e">
        <v>#N/A</v>
      </c>
      <c r="KW73" s="307" t="e">
        <v>#N/A</v>
      </c>
      <c r="KX73" s="307" t="e">
        <v>#N/A</v>
      </c>
      <c r="KY73" s="307" t="e">
        <v>#N/A</v>
      </c>
      <c r="KZ73" s="307" t="e">
        <v>#N/A</v>
      </c>
      <c r="LA73" s="307" t="e">
        <v>#N/A</v>
      </c>
      <c r="LB73" s="307" t="e">
        <v>#N/A</v>
      </c>
      <c r="LC73" s="307" t="e">
        <v>#N/A</v>
      </c>
      <c r="LD73" s="307" t="e">
        <v>#N/A</v>
      </c>
      <c r="LE73" s="307" t="e">
        <v>#N/A</v>
      </c>
      <c r="LF73" s="307" t="e">
        <v>#N/A</v>
      </c>
      <c r="LG73" s="307" t="e">
        <v>#N/A</v>
      </c>
      <c r="LH73" s="307" t="e">
        <v>#N/A</v>
      </c>
      <c r="LI73" s="307" t="e">
        <v>#N/A</v>
      </c>
      <c r="LJ73" s="307" t="e">
        <v>#N/A</v>
      </c>
      <c r="LK73" s="307" t="e">
        <v>#N/A</v>
      </c>
      <c r="LL73" s="307" t="e">
        <v>#N/A</v>
      </c>
      <c r="LM73" s="307" t="e">
        <v>#N/A</v>
      </c>
      <c r="LN73" s="307" t="e">
        <v>#N/A</v>
      </c>
      <c r="LO73" s="307" t="e">
        <v>#N/A</v>
      </c>
      <c r="LP73" s="307" t="e">
        <v>#N/A</v>
      </c>
      <c r="LQ73" s="307" t="e">
        <v>#N/A</v>
      </c>
      <c r="LR73" s="307" t="e">
        <v>#N/A</v>
      </c>
      <c r="LS73" s="307" t="e">
        <v>#N/A</v>
      </c>
      <c r="LT73" s="307" t="e">
        <v>#N/A</v>
      </c>
      <c r="LU73" s="307" t="e">
        <v>#N/A</v>
      </c>
      <c r="LV73" s="307" t="e">
        <v>#N/A</v>
      </c>
      <c r="LW73" s="307" t="e">
        <v>#N/A</v>
      </c>
      <c r="LX73" s="307" t="e">
        <v>#N/A</v>
      </c>
      <c r="LY73" s="307" t="e">
        <v>#N/A</v>
      </c>
      <c r="LZ73" s="307" t="e">
        <v>#N/A</v>
      </c>
      <c r="MA73" s="307" t="e">
        <v>#N/A</v>
      </c>
      <c r="MB73" s="307" t="e">
        <v>#N/A</v>
      </c>
      <c r="MC73" s="307" t="e">
        <v>#N/A</v>
      </c>
      <c r="MD73" s="307" t="e">
        <v>#N/A</v>
      </c>
      <c r="ME73" s="307" t="e">
        <v>#N/A</v>
      </c>
      <c r="MF73" s="307" t="e">
        <v>#N/A</v>
      </c>
      <c r="MG73" s="307" t="e">
        <v>#N/A</v>
      </c>
      <c r="MH73" s="307" t="e">
        <v>#N/A</v>
      </c>
      <c r="MI73" s="307" t="e">
        <v>#N/A</v>
      </c>
      <c r="MJ73" s="307" t="e">
        <v>#N/A</v>
      </c>
      <c r="MK73" s="307" t="e">
        <v>#N/A</v>
      </c>
      <c r="ML73" s="307" t="e">
        <v>#N/A</v>
      </c>
      <c r="MM73" s="307" t="e">
        <v>#N/A</v>
      </c>
      <c r="MN73" s="307" t="e">
        <v>#N/A</v>
      </c>
      <c r="MO73" s="307" t="e">
        <v>#N/A</v>
      </c>
      <c r="MP73" s="307" t="e">
        <v>#N/A</v>
      </c>
      <c r="MQ73" s="307" t="e">
        <v>#N/A</v>
      </c>
      <c r="MR73" s="307" t="e">
        <v>#N/A</v>
      </c>
      <c r="MS73" s="307" t="e">
        <v>#N/A</v>
      </c>
      <c r="MT73" s="307" t="e">
        <v>#N/A</v>
      </c>
      <c r="MU73" s="307" t="e">
        <v>#N/A</v>
      </c>
      <c r="MV73" s="307" t="e">
        <v>#N/A</v>
      </c>
      <c r="MW73" s="307" t="e">
        <v>#N/A</v>
      </c>
      <c r="MX73" s="307" t="e">
        <v>#N/A</v>
      </c>
      <c r="MY73" s="307" t="e">
        <v>#N/A</v>
      </c>
      <c r="MZ73" s="307" t="e">
        <v>#N/A</v>
      </c>
      <c r="NA73" s="307" t="e">
        <v>#N/A</v>
      </c>
      <c r="NB73" s="307" t="e">
        <v>#N/A</v>
      </c>
      <c r="NC73" s="307" t="e">
        <v>#N/A</v>
      </c>
      <c r="ND73" s="307" t="e">
        <v>#N/A</v>
      </c>
      <c r="NE73" s="307" t="e">
        <v>#N/A</v>
      </c>
      <c r="NF73" s="307" t="e">
        <v>#N/A</v>
      </c>
      <c r="NG73" s="307" t="e">
        <v>#N/A</v>
      </c>
      <c r="NH73" s="307" t="e">
        <v>#N/A</v>
      </c>
      <c r="NI73" s="307" t="e">
        <v>#N/A</v>
      </c>
      <c r="NJ73" s="307" t="e">
        <v>#N/A</v>
      </c>
      <c r="NK73" s="307" t="e">
        <v>#N/A</v>
      </c>
      <c r="NL73" s="307" t="e">
        <v>#N/A</v>
      </c>
      <c r="NM73" s="307" t="e">
        <v>#N/A</v>
      </c>
      <c r="NN73" s="307" t="e">
        <v>#N/A</v>
      </c>
      <c r="NO73" s="307" t="e">
        <v>#N/A</v>
      </c>
      <c r="NP73" s="307" t="e">
        <v>#N/A</v>
      </c>
      <c r="NQ73" s="307" t="e">
        <v>#N/A</v>
      </c>
      <c r="NR73" s="307" t="e">
        <v>#N/A</v>
      </c>
      <c r="NS73" s="307" t="e">
        <v>#N/A</v>
      </c>
      <c r="NT73" s="307" t="e">
        <v>#N/A</v>
      </c>
      <c r="NU73" s="307" t="e">
        <v>#N/A</v>
      </c>
      <c r="NV73" s="307" t="e">
        <v>#N/A</v>
      </c>
      <c r="NW73" s="307" t="e">
        <v>#N/A</v>
      </c>
      <c r="NX73" s="307" t="e">
        <v>#N/A</v>
      </c>
      <c r="NY73" s="307" t="e">
        <v>#N/A</v>
      </c>
      <c r="NZ73" s="307" t="e">
        <v>#N/A</v>
      </c>
      <c r="OA73" s="307" t="e">
        <v>#N/A</v>
      </c>
      <c r="OB73" s="307" t="e">
        <v>#N/A</v>
      </c>
      <c r="OC73" s="307" t="e">
        <v>#N/A</v>
      </c>
      <c r="OD73" s="307" t="e">
        <v>#N/A</v>
      </c>
      <c r="OE73" s="307" t="e">
        <v>#N/A</v>
      </c>
      <c r="OF73" s="307" t="e">
        <v>#N/A</v>
      </c>
      <c r="OG73" s="307" t="e">
        <v>#N/A</v>
      </c>
      <c r="OH73" s="307" t="e">
        <v>#N/A</v>
      </c>
      <c r="OI73" s="307" t="e">
        <v>#N/A</v>
      </c>
      <c r="OJ73" s="307" t="e">
        <v>#N/A</v>
      </c>
      <c r="OK73" s="307" t="e">
        <v>#N/A</v>
      </c>
      <c r="OL73" s="307" t="e">
        <v>#N/A</v>
      </c>
      <c r="OM73" s="307" t="e">
        <v>#N/A</v>
      </c>
      <c r="ON73" s="307" t="e">
        <v>#N/A</v>
      </c>
      <c r="OO73" s="307" t="e">
        <v>#N/A</v>
      </c>
      <c r="OP73" s="307" t="e">
        <v>#N/A</v>
      </c>
      <c r="OQ73" s="307" t="e">
        <v>#N/A</v>
      </c>
      <c r="OR73" s="307" t="e">
        <v>#N/A</v>
      </c>
      <c r="OS73" s="307" t="e">
        <v>#N/A</v>
      </c>
      <c r="OT73" s="307" t="e">
        <v>#N/A</v>
      </c>
      <c r="OU73" s="307" t="e">
        <v>#N/A</v>
      </c>
      <c r="OV73" s="307" t="e">
        <v>#N/A</v>
      </c>
      <c r="OW73" s="307" t="e">
        <v>#N/A</v>
      </c>
      <c r="OX73" s="307" t="e">
        <v>#N/A</v>
      </c>
      <c r="OY73" s="307" t="e">
        <v>#N/A</v>
      </c>
      <c r="OZ73" s="307" t="e">
        <v>#N/A</v>
      </c>
      <c r="PA73" s="307" t="e">
        <v>#N/A</v>
      </c>
      <c r="PB73" s="307" t="e">
        <v>#N/A</v>
      </c>
      <c r="PC73" s="307" t="e">
        <v>#N/A</v>
      </c>
      <c r="PD73" s="307" t="e">
        <v>#N/A</v>
      </c>
      <c r="PE73" s="307" t="e">
        <v>#N/A</v>
      </c>
      <c r="PF73" s="307" t="e">
        <v>#N/A</v>
      </c>
      <c r="PG73" s="307" t="e">
        <v>#N/A</v>
      </c>
      <c r="PH73" s="307" t="e">
        <v>#N/A</v>
      </c>
      <c r="PI73" s="307" t="e">
        <v>#N/A</v>
      </c>
      <c r="PJ73" s="307" t="e">
        <v>#N/A</v>
      </c>
      <c r="PK73" s="307" t="e">
        <v>#N/A</v>
      </c>
      <c r="PL73" s="307" t="e">
        <v>#N/A</v>
      </c>
      <c r="PM73" s="307" t="e">
        <v>#N/A</v>
      </c>
      <c r="PN73" s="307" t="e">
        <v>#N/A</v>
      </c>
      <c r="PO73" s="307" t="e">
        <v>#N/A</v>
      </c>
      <c r="PP73" s="307" t="e">
        <v>#N/A</v>
      </c>
      <c r="PQ73" s="307" t="e">
        <v>#N/A</v>
      </c>
      <c r="PR73" s="307" t="e">
        <v>#N/A</v>
      </c>
      <c r="PS73" s="307" t="e">
        <v>#N/A</v>
      </c>
      <c r="PT73" s="307" t="e">
        <v>#N/A</v>
      </c>
      <c r="PU73" s="307" t="e">
        <v>#N/A</v>
      </c>
      <c r="PV73" s="307" t="e">
        <v>#N/A</v>
      </c>
      <c r="PW73" s="307" t="e">
        <v>#N/A</v>
      </c>
      <c r="PX73" s="307" t="e">
        <v>#N/A</v>
      </c>
      <c r="PY73" s="307" t="e">
        <v>#N/A</v>
      </c>
      <c r="PZ73" s="307" t="e">
        <v>#N/A</v>
      </c>
      <c r="QA73" s="307" t="e">
        <v>#N/A</v>
      </c>
      <c r="QB73" s="307" t="e">
        <v>#N/A</v>
      </c>
      <c r="QC73" s="307" t="e">
        <v>#N/A</v>
      </c>
      <c r="QD73" s="307" t="e">
        <v>#N/A</v>
      </c>
      <c r="QE73" s="307" t="e">
        <v>#N/A</v>
      </c>
      <c r="QF73" s="307" t="e">
        <v>#N/A</v>
      </c>
      <c r="QG73" s="307" t="e">
        <v>#N/A</v>
      </c>
      <c r="QH73" s="307" t="e">
        <v>#N/A</v>
      </c>
      <c r="QI73" s="307" t="e">
        <v>#N/A</v>
      </c>
      <c r="QJ73" s="307" t="e">
        <v>#N/A</v>
      </c>
      <c r="QK73" s="307" t="e">
        <v>#N/A</v>
      </c>
      <c r="QL73" s="307" t="e">
        <v>#N/A</v>
      </c>
      <c r="QM73" s="307" t="e">
        <v>#N/A</v>
      </c>
      <c r="QN73" s="307" t="e">
        <v>#N/A</v>
      </c>
      <c r="QO73" s="307" t="e">
        <v>#N/A</v>
      </c>
      <c r="QP73" s="307" t="e">
        <v>#N/A</v>
      </c>
      <c r="QQ73" s="307" t="e">
        <v>#N/A</v>
      </c>
      <c r="QR73" s="307" t="e">
        <v>#N/A</v>
      </c>
      <c r="QS73" s="307" t="e">
        <v>#N/A</v>
      </c>
      <c r="QT73" s="307" t="e">
        <v>#N/A</v>
      </c>
      <c r="QU73" s="307" t="e">
        <v>#N/A</v>
      </c>
      <c r="QV73" s="307" t="e">
        <v>#N/A</v>
      </c>
      <c r="QW73" s="307" t="e">
        <v>#N/A</v>
      </c>
      <c r="QX73" s="307" t="e">
        <v>#N/A</v>
      </c>
      <c r="QY73" s="307" t="e">
        <v>#N/A</v>
      </c>
      <c r="QZ73" s="307" t="e">
        <v>#N/A</v>
      </c>
      <c r="RA73" s="307" t="e">
        <v>#N/A</v>
      </c>
      <c r="RB73" s="307" t="e">
        <v>#N/A</v>
      </c>
      <c r="RC73" s="307" t="e">
        <v>#N/A</v>
      </c>
      <c r="RD73" s="307" t="e">
        <v>#N/A</v>
      </c>
      <c r="RE73" s="307" t="e">
        <v>#N/A</v>
      </c>
      <c r="RF73" s="307" t="e">
        <v>#N/A</v>
      </c>
      <c r="RG73" s="307" t="e">
        <v>#N/A</v>
      </c>
      <c r="RH73" s="307" t="e">
        <v>#N/A</v>
      </c>
      <c r="RI73" s="307" t="e">
        <v>#N/A</v>
      </c>
      <c r="RJ73" s="307" t="e">
        <v>#N/A</v>
      </c>
      <c r="RK73" s="307" t="e">
        <v>#N/A</v>
      </c>
      <c r="RL73" s="307" t="e">
        <v>#N/A</v>
      </c>
      <c r="RM73" s="307" t="e">
        <v>#N/A</v>
      </c>
      <c r="RN73" s="307" t="e">
        <v>#N/A</v>
      </c>
      <c r="RO73" s="307" t="e">
        <v>#N/A</v>
      </c>
      <c r="RP73" s="307" t="e">
        <v>#N/A</v>
      </c>
      <c r="RQ73" s="307" t="e">
        <v>#N/A</v>
      </c>
      <c r="RR73" s="307" t="e">
        <v>#N/A</v>
      </c>
      <c r="RS73" s="307" t="e">
        <v>#N/A</v>
      </c>
      <c r="RT73" s="307" t="e">
        <v>#N/A</v>
      </c>
      <c r="RU73" s="307" t="e">
        <v>#N/A</v>
      </c>
      <c r="RV73" s="307" t="e">
        <v>#N/A</v>
      </c>
      <c r="RW73" s="307" t="e">
        <v>#N/A</v>
      </c>
      <c r="RX73" s="307" t="e">
        <v>#N/A</v>
      </c>
      <c r="RY73" s="307" t="e">
        <v>#N/A</v>
      </c>
      <c r="RZ73" s="307" t="e">
        <v>#N/A</v>
      </c>
      <c r="SA73" s="307" t="e">
        <v>#N/A</v>
      </c>
      <c r="SB73" s="307" t="e">
        <v>#N/A</v>
      </c>
      <c r="SC73" s="307" t="e">
        <v>#N/A</v>
      </c>
      <c r="SD73" s="307" t="e">
        <v>#N/A</v>
      </c>
      <c r="SE73" s="307" t="e">
        <v>#N/A</v>
      </c>
      <c r="SF73" s="307" t="e">
        <v>#N/A</v>
      </c>
      <c r="SG73" s="307" t="e">
        <v>#N/A</v>
      </c>
      <c r="SH73" s="307" t="e">
        <v>#N/A</v>
      </c>
      <c r="SI73" s="307" t="e">
        <v>#N/A</v>
      </c>
      <c r="SJ73" s="307" t="e">
        <v>#N/A</v>
      </c>
      <c r="SK73" s="307" t="e">
        <v>#N/A</v>
      </c>
      <c r="SL73" s="307" t="e">
        <v>#N/A</v>
      </c>
      <c r="SM73" s="307" t="e">
        <v>#N/A</v>
      </c>
      <c r="SN73" s="307" t="e">
        <v>#N/A</v>
      </c>
      <c r="SO73" s="307" t="e">
        <v>#N/A</v>
      </c>
      <c r="SP73" s="307" t="e">
        <v>#N/A</v>
      </c>
      <c r="SQ73" s="307" t="e">
        <v>#N/A</v>
      </c>
      <c r="SR73" s="307" t="e">
        <v>#N/A</v>
      </c>
      <c r="SS73" s="307" t="e">
        <v>#N/A</v>
      </c>
      <c r="ST73" s="307" t="e">
        <v>#N/A</v>
      </c>
      <c r="SU73" s="307" t="e">
        <v>#N/A</v>
      </c>
      <c r="SV73" s="307" t="e">
        <v>#N/A</v>
      </c>
      <c r="SW73" s="307" t="e">
        <v>#N/A</v>
      </c>
      <c r="SX73" s="307" t="e">
        <v>#N/A</v>
      </c>
      <c r="SY73" s="307" t="e">
        <v>#N/A</v>
      </c>
      <c r="SZ73" s="307" t="e">
        <v>#N/A</v>
      </c>
      <c r="TA73" s="307" t="e">
        <v>#N/A</v>
      </c>
      <c r="TB73" s="307" t="e">
        <v>#N/A</v>
      </c>
      <c r="TC73" s="307" t="e">
        <v>#N/A</v>
      </c>
      <c r="TD73" s="307" t="e">
        <v>#N/A</v>
      </c>
      <c r="TE73" s="307" t="e">
        <v>#N/A</v>
      </c>
      <c r="TF73" s="307" t="e">
        <v>#N/A</v>
      </c>
      <c r="TG73" s="307" t="e">
        <v>#N/A</v>
      </c>
      <c r="TH73" s="307" t="e">
        <v>#N/A</v>
      </c>
      <c r="TI73" s="307" t="e">
        <v>#N/A</v>
      </c>
      <c r="TJ73" s="307" t="e">
        <v>#N/A</v>
      </c>
      <c r="TK73" s="307" t="e">
        <v>#N/A</v>
      </c>
      <c r="TL73" s="307" t="e">
        <v>#N/A</v>
      </c>
      <c r="TM73" s="307" t="e">
        <v>#N/A</v>
      </c>
      <c r="TN73" s="307" t="e">
        <v>#N/A</v>
      </c>
      <c r="TO73" s="307" t="e">
        <v>#N/A</v>
      </c>
      <c r="TP73" s="307" t="e">
        <v>#N/A</v>
      </c>
      <c r="TQ73" s="307" t="e">
        <v>#N/A</v>
      </c>
      <c r="TR73" s="307" t="e">
        <v>#N/A</v>
      </c>
      <c r="TS73" s="307" t="e">
        <v>#N/A</v>
      </c>
      <c r="TT73" s="307" t="e">
        <v>#N/A</v>
      </c>
      <c r="TU73" s="307" t="e">
        <v>#N/A</v>
      </c>
      <c r="TV73" s="307" t="e">
        <v>#N/A</v>
      </c>
      <c r="TW73" s="307" t="e">
        <v>#N/A</v>
      </c>
      <c r="TX73" s="307" t="e">
        <v>#N/A</v>
      </c>
      <c r="TY73" s="307" t="e">
        <v>#N/A</v>
      </c>
      <c r="TZ73" s="307" t="e">
        <v>#N/A</v>
      </c>
      <c r="UA73" s="307" t="e">
        <v>#N/A</v>
      </c>
      <c r="UB73" s="307" t="e">
        <v>#N/A</v>
      </c>
      <c r="UC73" s="307" t="e">
        <v>#N/A</v>
      </c>
      <c r="UD73" s="307" t="e">
        <v>#N/A</v>
      </c>
      <c r="UE73" s="307" t="e">
        <v>#N/A</v>
      </c>
      <c r="UF73" s="307" t="e">
        <v>#N/A</v>
      </c>
      <c r="UG73" s="307" t="e">
        <v>#N/A</v>
      </c>
      <c r="UH73" s="307" t="e">
        <v>#N/A</v>
      </c>
      <c r="UI73" s="307" t="e">
        <v>#N/A</v>
      </c>
      <c r="UJ73" s="307" t="e">
        <v>#N/A</v>
      </c>
      <c r="UK73" s="307" t="e">
        <v>#N/A</v>
      </c>
      <c r="UL73" s="307" t="e">
        <v>#N/A</v>
      </c>
      <c r="UM73" s="307" t="e">
        <v>#N/A</v>
      </c>
      <c r="UN73" s="307" t="e">
        <v>#N/A</v>
      </c>
      <c r="UO73" s="307" t="e">
        <v>#N/A</v>
      </c>
      <c r="UP73" s="307" t="e">
        <v>#N/A</v>
      </c>
      <c r="UQ73" s="307" t="e">
        <v>#N/A</v>
      </c>
      <c r="UR73" s="307" t="e">
        <v>#N/A</v>
      </c>
      <c r="US73" s="307" t="e">
        <v>#N/A</v>
      </c>
      <c r="UT73" s="307" t="e">
        <v>#N/A</v>
      </c>
      <c r="UU73" s="307" t="e">
        <v>#N/A</v>
      </c>
      <c r="UV73" s="307" t="e">
        <v>#N/A</v>
      </c>
      <c r="UW73" s="307" t="e">
        <v>#N/A</v>
      </c>
      <c r="UX73" s="307" t="e">
        <v>#N/A</v>
      </c>
      <c r="UY73" s="307" t="e">
        <v>#N/A</v>
      </c>
      <c r="UZ73" s="307" t="e">
        <v>#N/A</v>
      </c>
      <c r="VA73" s="307" t="e">
        <v>#N/A</v>
      </c>
      <c r="VB73" s="307" t="e">
        <v>#N/A</v>
      </c>
      <c r="VC73" s="307" t="e">
        <v>#N/A</v>
      </c>
      <c r="VD73" s="307" t="e">
        <v>#N/A</v>
      </c>
      <c r="VE73" s="307" t="e">
        <v>#N/A</v>
      </c>
      <c r="VF73" s="307" t="e">
        <v>#N/A</v>
      </c>
      <c r="VG73" s="307" t="e">
        <v>#N/A</v>
      </c>
      <c r="VH73" s="307" t="e">
        <v>#N/A</v>
      </c>
      <c r="VI73" s="307" t="e">
        <v>#N/A</v>
      </c>
      <c r="VJ73" s="307" t="e">
        <v>#N/A</v>
      </c>
      <c r="VK73" s="307" t="e">
        <v>#N/A</v>
      </c>
      <c r="VL73" s="307" t="e">
        <v>#N/A</v>
      </c>
      <c r="VM73" s="307" t="e">
        <v>#N/A</v>
      </c>
      <c r="VN73" s="307" t="e">
        <v>#N/A</v>
      </c>
      <c r="VO73" s="307" t="e">
        <v>#N/A</v>
      </c>
      <c r="VP73" s="307" t="e">
        <v>#N/A</v>
      </c>
      <c r="VQ73" s="307" t="e">
        <v>#N/A</v>
      </c>
      <c r="VR73" s="307" t="e">
        <v>#N/A</v>
      </c>
      <c r="VS73" s="307" t="e">
        <v>#N/A</v>
      </c>
      <c r="VT73" s="307" t="e">
        <v>#N/A</v>
      </c>
      <c r="VU73" s="307" t="e">
        <v>#N/A</v>
      </c>
      <c r="VV73" s="307" t="e">
        <v>#N/A</v>
      </c>
      <c r="VW73" s="307" t="e">
        <v>#N/A</v>
      </c>
      <c r="VX73" s="307" t="e">
        <v>#N/A</v>
      </c>
      <c r="VY73" s="307" t="e">
        <v>#N/A</v>
      </c>
      <c r="VZ73" s="307" t="e">
        <v>#N/A</v>
      </c>
      <c r="WA73" s="307" t="e">
        <v>#N/A</v>
      </c>
      <c r="WB73" s="307" t="e">
        <v>#N/A</v>
      </c>
      <c r="WC73" s="307" t="e">
        <v>#N/A</v>
      </c>
      <c r="WD73" s="307" t="e">
        <v>#N/A</v>
      </c>
      <c r="WE73" s="307" t="e">
        <v>#N/A</v>
      </c>
      <c r="WF73" s="307" t="e">
        <v>#N/A</v>
      </c>
      <c r="WG73" s="307" t="e">
        <v>#N/A</v>
      </c>
      <c r="WH73" s="307" t="e">
        <v>#N/A</v>
      </c>
      <c r="WI73" s="307" t="e">
        <v>#N/A</v>
      </c>
      <c r="WJ73" s="307" t="e">
        <v>#N/A</v>
      </c>
      <c r="WK73" s="307" t="e">
        <v>#N/A</v>
      </c>
      <c r="WL73" s="307" t="e">
        <v>#N/A</v>
      </c>
      <c r="WM73" s="307" t="e">
        <v>#N/A</v>
      </c>
      <c r="WN73" s="307" t="e">
        <v>#N/A</v>
      </c>
      <c r="WO73" s="307" t="e">
        <v>#N/A</v>
      </c>
      <c r="WP73" s="307" t="e">
        <v>#N/A</v>
      </c>
      <c r="WQ73" s="307" t="e">
        <v>#N/A</v>
      </c>
      <c r="WR73" s="307" t="e">
        <v>#N/A</v>
      </c>
      <c r="WS73" s="307" t="e">
        <v>#N/A</v>
      </c>
      <c r="WT73" s="307" t="e">
        <v>#N/A</v>
      </c>
      <c r="WU73" s="307" t="e">
        <v>#N/A</v>
      </c>
      <c r="WV73" s="307" t="e">
        <v>#N/A</v>
      </c>
      <c r="WW73" s="307" t="e">
        <v>#N/A</v>
      </c>
      <c r="WX73" s="307" t="e">
        <v>#N/A</v>
      </c>
      <c r="WY73" s="307" t="e">
        <v>#N/A</v>
      </c>
      <c r="WZ73" s="307" t="e">
        <v>#N/A</v>
      </c>
      <c r="XA73" s="307" t="e">
        <v>#N/A</v>
      </c>
      <c r="XB73" s="307" t="e">
        <v>#N/A</v>
      </c>
      <c r="XC73" s="307" t="e">
        <v>#N/A</v>
      </c>
      <c r="XD73" s="307" t="e">
        <v>#N/A</v>
      </c>
      <c r="XE73" s="307" t="e">
        <v>#N/A</v>
      </c>
      <c r="XF73" s="307" t="e">
        <v>#N/A</v>
      </c>
      <c r="XG73" s="307" t="e">
        <v>#N/A</v>
      </c>
      <c r="XH73" s="307" t="e">
        <v>#N/A</v>
      </c>
      <c r="XI73" s="307" t="e">
        <v>#N/A</v>
      </c>
      <c r="XJ73" s="307" t="e">
        <v>#N/A</v>
      </c>
      <c r="XK73" s="307" t="e">
        <v>#N/A</v>
      </c>
      <c r="XL73" s="307" t="e">
        <v>#N/A</v>
      </c>
      <c r="XM73" s="307" t="e">
        <v>#N/A</v>
      </c>
      <c r="XN73" s="307" t="e">
        <v>#N/A</v>
      </c>
      <c r="XO73" s="307" t="e">
        <v>#N/A</v>
      </c>
      <c r="XP73" s="307" t="e">
        <v>#N/A</v>
      </c>
      <c r="XQ73" s="307" t="e">
        <v>#N/A</v>
      </c>
      <c r="XR73" s="307" t="e">
        <v>#N/A</v>
      </c>
      <c r="XS73" s="307" t="e">
        <v>#N/A</v>
      </c>
      <c r="XT73" s="307" t="e">
        <v>#N/A</v>
      </c>
      <c r="XU73" s="307" t="e">
        <v>#N/A</v>
      </c>
      <c r="XV73" s="307" t="e">
        <v>#N/A</v>
      </c>
      <c r="XW73" s="307" t="e">
        <v>#N/A</v>
      </c>
      <c r="XX73" s="307" t="e">
        <v>#N/A</v>
      </c>
      <c r="XY73" s="307" t="e">
        <v>#N/A</v>
      </c>
      <c r="XZ73" s="307" t="e">
        <v>#N/A</v>
      </c>
      <c r="YA73" s="307" t="e">
        <v>#N/A</v>
      </c>
      <c r="YB73" s="307" t="e">
        <v>#N/A</v>
      </c>
      <c r="YC73" s="307" t="e">
        <v>#N/A</v>
      </c>
      <c r="YD73" s="307" t="e">
        <v>#N/A</v>
      </c>
      <c r="YE73" s="307" t="e">
        <v>#N/A</v>
      </c>
      <c r="YF73" s="307" t="e">
        <v>#N/A</v>
      </c>
      <c r="YG73" s="307" t="e">
        <v>#N/A</v>
      </c>
      <c r="YH73" s="307" t="e">
        <v>#N/A</v>
      </c>
      <c r="YI73" s="307" t="e">
        <v>#N/A</v>
      </c>
      <c r="YJ73" s="307" t="e">
        <v>#N/A</v>
      </c>
      <c r="YK73" s="307" t="e">
        <v>#N/A</v>
      </c>
      <c r="YL73" s="307" t="e">
        <v>#N/A</v>
      </c>
      <c r="YM73" s="307" t="e">
        <v>#N/A</v>
      </c>
      <c r="YN73" s="307" t="e">
        <v>#N/A</v>
      </c>
      <c r="YO73" s="307" t="e">
        <v>#N/A</v>
      </c>
      <c r="YP73" s="307" t="e">
        <v>#N/A</v>
      </c>
      <c r="YQ73" s="307" t="e">
        <v>#N/A</v>
      </c>
      <c r="YR73" s="307" t="e">
        <v>#N/A</v>
      </c>
      <c r="YS73" s="307" t="e">
        <v>#N/A</v>
      </c>
      <c r="YT73" s="307" t="e">
        <v>#N/A</v>
      </c>
      <c r="YU73" s="307" t="e">
        <v>#N/A</v>
      </c>
      <c r="YV73" s="307" t="e">
        <v>#N/A</v>
      </c>
      <c r="YW73" s="307" t="e">
        <v>#N/A</v>
      </c>
      <c r="YX73" s="307" t="e">
        <v>#N/A</v>
      </c>
      <c r="YY73" s="307" t="e">
        <v>#N/A</v>
      </c>
      <c r="YZ73" s="307" t="e">
        <v>#N/A</v>
      </c>
      <c r="ZA73" s="307" t="e">
        <v>#N/A</v>
      </c>
      <c r="ZB73" s="307" t="e">
        <v>#N/A</v>
      </c>
      <c r="ZC73" s="307" t="e">
        <v>#N/A</v>
      </c>
      <c r="ZD73" s="307" t="e">
        <v>#N/A</v>
      </c>
      <c r="ZE73" s="307" t="e">
        <v>#N/A</v>
      </c>
      <c r="ZF73" s="307" t="e">
        <v>#N/A</v>
      </c>
      <c r="ZG73" s="307" t="e">
        <v>#N/A</v>
      </c>
      <c r="ZH73" s="307" t="e">
        <v>#N/A</v>
      </c>
      <c r="ZI73" s="307" t="e">
        <v>#N/A</v>
      </c>
      <c r="ZJ73" s="307" t="e">
        <v>#N/A</v>
      </c>
      <c r="ZK73" s="307" t="e">
        <v>#N/A</v>
      </c>
      <c r="ZL73" s="307" t="e">
        <v>#N/A</v>
      </c>
      <c r="ZM73" s="307" t="e">
        <v>#N/A</v>
      </c>
      <c r="ZN73" s="307" t="e">
        <v>#N/A</v>
      </c>
      <c r="ZO73" s="307" t="e">
        <v>#N/A</v>
      </c>
      <c r="ZP73" s="307" t="e">
        <v>#N/A</v>
      </c>
      <c r="ZQ73" s="307" t="e">
        <v>#N/A</v>
      </c>
      <c r="ZR73" s="307" t="e">
        <v>#N/A</v>
      </c>
      <c r="ZS73" s="307" t="e">
        <v>#N/A</v>
      </c>
      <c r="ZT73" s="307" t="e">
        <v>#N/A</v>
      </c>
      <c r="ZU73" s="307" t="e">
        <v>#N/A</v>
      </c>
      <c r="ZV73" s="307" t="e">
        <v>#N/A</v>
      </c>
      <c r="ZW73" s="307" t="e">
        <v>#N/A</v>
      </c>
      <c r="ZX73" s="307" t="e">
        <v>#N/A</v>
      </c>
      <c r="ZY73" s="307" t="e">
        <v>#N/A</v>
      </c>
      <c r="ZZ73" s="307" t="e">
        <v>#N/A</v>
      </c>
      <c r="AAA73" s="307" t="e">
        <v>#N/A</v>
      </c>
      <c r="AAB73" s="307" t="e">
        <v>#N/A</v>
      </c>
      <c r="AAC73" s="307" t="e">
        <v>#N/A</v>
      </c>
      <c r="AAD73" s="307" t="e">
        <v>#N/A</v>
      </c>
      <c r="AAE73" s="307" t="e">
        <v>#N/A</v>
      </c>
      <c r="AAF73" s="307" t="e">
        <v>#N/A</v>
      </c>
      <c r="AAG73" s="307" t="e">
        <v>#N/A</v>
      </c>
      <c r="AAH73" s="307" t="e">
        <v>#N/A</v>
      </c>
      <c r="AAI73" s="307" t="e">
        <v>#N/A</v>
      </c>
      <c r="AAJ73" s="307" t="e">
        <v>#N/A</v>
      </c>
      <c r="AAK73" s="307" t="e">
        <v>#N/A</v>
      </c>
      <c r="AAL73" s="307" t="e">
        <v>#N/A</v>
      </c>
      <c r="AAM73" s="307" t="e">
        <v>#N/A</v>
      </c>
      <c r="AAN73" s="307" t="e">
        <v>#N/A</v>
      </c>
      <c r="AAO73" s="307" t="e">
        <v>#N/A</v>
      </c>
      <c r="AAP73" s="307" t="e">
        <v>#N/A</v>
      </c>
      <c r="AAQ73" s="307" t="e">
        <v>#N/A</v>
      </c>
      <c r="AAR73" s="307" t="e">
        <v>#N/A</v>
      </c>
      <c r="AAS73" s="307" t="e">
        <v>#N/A</v>
      </c>
      <c r="AAT73" s="307" t="e">
        <v>#N/A</v>
      </c>
      <c r="AAU73" s="307" t="e">
        <v>#N/A</v>
      </c>
      <c r="AAV73" s="307" t="e">
        <v>#N/A</v>
      </c>
      <c r="AAW73" s="307" t="e">
        <v>#N/A</v>
      </c>
      <c r="AAX73" s="307" t="e">
        <v>#N/A</v>
      </c>
      <c r="AAY73" s="307" t="e">
        <v>#N/A</v>
      </c>
      <c r="AAZ73" s="307" t="e">
        <v>#N/A</v>
      </c>
      <c r="ABA73" s="307" t="e">
        <v>#N/A</v>
      </c>
      <c r="ABB73" s="307" t="e">
        <v>#N/A</v>
      </c>
      <c r="ABC73" s="307" t="e">
        <v>#N/A</v>
      </c>
      <c r="ABD73" s="307" t="e">
        <v>#N/A</v>
      </c>
      <c r="ABE73" s="307" t="e">
        <v>#N/A</v>
      </c>
      <c r="ABF73" s="307" t="e">
        <v>#N/A</v>
      </c>
      <c r="ABG73" s="307" t="e">
        <v>#N/A</v>
      </c>
      <c r="ABH73" s="307" t="e">
        <v>#N/A</v>
      </c>
      <c r="ABI73" s="307" t="e">
        <v>#N/A</v>
      </c>
      <c r="ABJ73" s="307" t="e">
        <v>#N/A</v>
      </c>
      <c r="ABK73" s="307" t="e">
        <v>#N/A</v>
      </c>
      <c r="ABL73" s="307" t="e">
        <v>#N/A</v>
      </c>
      <c r="ABM73" s="307" t="e">
        <v>#N/A</v>
      </c>
      <c r="ABN73" s="307" t="e">
        <v>#N/A</v>
      </c>
      <c r="ABO73" s="307" t="e">
        <v>#N/A</v>
      </c>
      <c r="ABP73" s="307" t="e">
        <v>#N/A</v>
      </c>
      <c r="ABQ73" s="307" t="e">
        <v>#N/A</v>
      </c>
      <c r="ABR73" s="307" t="e">
        <v>#N/A</v>
      </c>
      <c r="ABS73" s="307" t="e">
        <v>#N/A</v>
      </c>
      <c r="ABT73" s="307" t="e">
        <v>#N/A</v>
      </c>
      <c r="ABU73" s="307" t="e">
        <v>#N/A</v>
      </c>
      <c r="ABV73" s="307" t="e">
        <v>#N/A</v>
      </c>
      <c r="ABW73" s="307" t="e">
        <v>#N/A</v>
      </c>
      <c r="ABX73" s="307" t="e">
        <v>#N/A</v>
      </c>
      <c r="ABY73" s="307" t="e">
        <v>#N/A</v>
      </c>
      <c r="ABZ73" s="307" t="e">
        <v>#N/A</v>
      </c>
      <c r="ACA73" s="307" t="e">
        <v>#N/A</v>
      </c>
      <c r="ACB73" s="307" t="e">
        <v>#N/A</v>
      </c>
      <c r="ACC73" s="307" t="e">
        <v>#N/A</v>
      </c>
      <c r="ACD73" s="307" t="e">
        <v>#N/A</v>
      </c>
      <c r="ACE73" s="307" t="e">
        <v>#N/A</v>
      </c>
      <c r="ACF73" s="307" t="e">
        <v>#N/A</v>
      </c>
      <c r="ACG73" s="307" t="e">
        <v>#N/A</v>
      </c>
      <c r="ACH73" s="307" t="e">
        <v>#N/A</v>
      </c>
      <c r="ACI73" s="307" t="e">
        <v>#N/A</v>
      </c>
      <c r="ACJ73" s="307" t="e">
        <v>#N/A</v>
      </c>
      <c r="ACK73" s="307" t="e">
        <v>#N/A</v>
      </c>
      <c r="ACL73" s="307" t="e">
        <v>#N/A</v>
      </c>
      <c r="ACM73" s="307" t="e">
        <v>#N/A</v>
      </c>
      <c r="ACN73" s="307" t="e">
        <v>#N/A</v>
      </c>
      <c r="ACO73" s="307" t="e">
        <v>#N/A</v>
      </c>
      <c r="ACP73" s="307" t="e">
        <v>#N/A</v>
      </c>
      <c r="ACQ73" s="307" t="e">
        <v>#N/A</v>
      </c>
      <c r="ACR73" s="307" t="e">
        <v>#N/A</v>
      </c>
      <c r="ACS73" s="307" t="e">
        <v>#N/A</v>
      </c>
      <c r="ACT73" s="307" t="e">
        <v>#N/A</v>
      </c>
      <c r="ACU73" s="307" t="e">
        <v>#N/A</v>
      </c>
      <c r="ACV73" s="307" t="e">
        <v>#N/A</v>
      </c>
      <c r="ACW73" s="307" t="e">
        <v>#N/A</v>
      </c>
      <c r="ACX73" s="307" t="e">
        <v>#N/A</v>
      </c>
      <c r="ACY73" s="307" t="e">
        <v>#N/A</v>
      </c>
      <c r="ACZ73" s="307" t="e">
        <v>#N/A</v>
      </c>
      <c r="ADA73" s="307" t="e">
        <v>#N/A</v>
      </c>
      <c r="ADB73" s="307" t="e">
        <v>#N/A</v>
      </c>
      <c r="ADC73" s="307" t="e">
        <v>#N/A</v>
      </c>
      <c r="ADD73" s="307" t="e">
        <v>#N/A</v>
      </c>
      <c r="ADE73" s="307" t="e">
        <v>#N/A</v>
      </c>
      <c r="ADF73" s="307" t="e">
        <v>#N/A</v>
      </c>
      <c r="ADG73" s="307" t="e">
        <v>#N/A</v>
      </c>
      <c r="ADH73" s="307" t="e">
        <v>#N/A</v>
      </c>
      <c r="ADI73" s="307" t="e">
        <v>#N/A</v>
      </c>
      <c r="ADJ73" s="307" t="e">
        <v>#N/A</v>
      </c>
      <c r="ADK73" s="307" t="e">
        <v>#N/A</v>
      </c>
      <c r="ADL73" s="307" t="e">
        <v>#N/A</v>
      </c>
      <c r="ADM73" s="307" t="e">
        <v>#N/A</v>
      </c>
      <c r="ADN73" s="307" t="e">
        <v>#N/A</v>
      </c>
      <c r="ADO73" s="307" t="e">
        <v>#N/A</v>
      </c>
      <c r="ADP73" s="307" t="e">
        <v>#N/A</v>
      </c>
      <c r="ADQ73" s="307" t="e">
        <v>#N/A</v>
      </c>
      <c r="ADR73" s="307" t="e">
        <v>#N/A</v>
      </c>
      <c r="ADS73" s="307" t="e">
        <v>#N/A</v>
      </c>
      <c r="ADT73" s="307" t="e">
        <v>#N/A</v>
      </c>
      <c r="ADU73" s="307" t="e">
        <v>#N/A</v>
      </c>
      <c r="ADV73" s="307" t="e">
        <v>#N/A</v>
      </c>
      <c r="ADW73" s="307" t="e">
        <v>#N/A</v>
      </c>
      <c r="ADX73" s="307" t="e">
        <v>#N/A</v>
      </c>
      <c r="ADY73" s="307" t="e">
        <v>#N/A</v>
      </c>
      <c r="ADZ73" s="307" t="e">
        <v>#N/A</v>
      </c>
      <c r="AEA73" s="307" t="e">
        <v>#N/A</v>
      </c>
      <c r="AEB73" s="307" t="e">
        <v>#N/A</v>
      </c>
      <c r="AEC73" s="307" t="e">
        <v>#N/A</v>
      </c>
      <c r="AED73" s="307" t="e">
        <v>#N/A</v>
      </c>
      <c r="AEE73" s="307" t="e">
        <v>#N/A</v>
      </c>
      <c r="AEF73" s="307" t="e">
        <v>#N/A</v>
      </c>
      <c r="AEG73" s="307" t="e">
        <v>#N/A</v>
      </c>
      <c r="AEH73" s="307" t="e">
        <v>#N/A</v>
      </c>
      <c r="AEI73" s="307" t="e">
        <v>#N/A</v>
      </c>
      <c r="AEJ73" s="307" t="e">
        <v>#N/A</v>
      </c>
      <c r="AEK73" s="307" t="e">
        <v>#N/A</v>
      </c>
      <c r="AEL73" s="307" t="e">
        <v>#N/A</v>
      </c>
      <c r="AEM73" s="307" t="e">
        <v>#N/A</v>
      </c>
      <c r="AEN73" s="307" t="e">
        <v>#N/A</v>
      </c>
      <c r="AEO73" s="307" t="e">
        <v>#N/A</v>
      </c>
      <c r="AEP73" s="307" t="e">
        <v>#N/A</v>
      </c>
      <c r="AEQ73" s="307" t="e">
        <v>#N/A</v>
      </c>
      <c r="AER73" s="307" t="e">
        <v>#N/A</v>
      </c>
      <c r="AES73" s="307" t="e">
        <v>#N/A</v>
      </c>
      <c r="AET73" s="307" t="e">
        <v>#N/A</v>
      </c>
      <c r="AEU73" s="307" t="e">
        <v>#N/A</v>
      </c>
      <c r="AEV73" s="307" t="e">
        <v>#N/A</v>
      </c>
      <c r="AEW73" s="307" t="e">
        <v>#N/A</v>
      </c>
      <c r="AEX73" s="307" t="e">
        <v>#N/A</v>
      </c>
      <c r="AEY73" s="307" t="e">
        <v>#N/A</v>
      </c>
      <c r="AEZ73" s="307" t="e">
        <v>#N/A</v>
      </c>
      <c r="AFA73" s="307" t="e">
        <v>#N/A</v>
      </c>
      <c r="AFB73" s="307" t="e">
        <v>#N/A</v>
      </c>
      <c r="AFC73" s="307" t="e">
        <v>#N/A</v>
      </c>
      <c r="AFD73" s="307" t="e">
        <v>#N/A</v>
      </c>
      <c r="AFE73" s="307" t="e">
        <v>#N/A</v>
      </c>
      <c r="AFF73" s="307" t="e">
        <v>#N/A</v>
      </c>
      <c r="AFG73" s="307" t="e">
        <v>#N/A</v>
      </c>
      <c r="AFH73" s="307" t="e">
        <v>#N/A</v>
      </c>
      <c r="AFI73" s="307" t="e">
        <v>#N/A</v>
      </c>
      <c r="AFJ73" s="307" t="e">
        <v>#N/A</v>
      </c>
      <c r="AFK73" s="307" t="e">
        <v>#N/A</v>
      </c>
      <c r="AFL73" s="307" t="e">
        <v>#N/A</v>
      </c>
      <c r="AFM73" s="307" t="e">
        <v>#N/A</v>
      </c>
      <c r="AFN73" s="307" t="e">
        <v>#N/A</v>
      </c>
      <c r="AFO73" s="307" t="e">
        <v>#N/A</v>
      </c>
      <c r="AFP73" s="307" t="e">
        <v>#N/A</v>
      </c>
      <c r="AFQ73" s="307" t="e">
        <v>#N/A</v>
      </c>
      <c r="AFR73" s="307" t="e">
        <v>#N/A</v>
      </c>
      <c r="AFS73" s="307" t="e">
        <v>#N/A</v>
      </c>
      <c r="AFT73" s="307" t="e">
        <v>#N/A</v>
      </c>
      <c r="AFU73" s="307" t="e">
        <v>#N/A</v>
      </c>
      <c r="AFV73" s="307" t="e">
        <v>#N/A</v>
      </c>
      <c r="AFW73" s="307" t="e">
        <v>#N/A</v>
      </c>
      <c r="AFX73" s="307" t="e">
        <v>#N/A</v>
      </c>
      <c r="AFY73" s="307" t="e">
        <v>#N/A</v>
      </c>
      <c r="AFZ73" s="307" t="e">
        <v>#N/A</v>
      </c>
      <c r="AGA73" s="307" t="e">
        <v>#N/A</v>
      </c>
      <c r="AGB73" s="307" t="e">
        <v>#N/A</v>
      </c>
      <c r="AGC73" s="307" t="e">
        <v>#N/A</v>
      </c>
      <c r="AGD73" s="307" t="e">
        <v>#N/A</v>
      </c>
      <c r="AGE73" s="307" t="e">
        <v>#N/A</v>
      </c>
      <c r="AGF73" s="307" t="e">
        <v>#N/A</v>
      </c>
      <c r="AGG73" s="307" t="e">
        <v>#N/A</v>
      </c>
      <c r="AGH73" s="307" t="e">
        <v>#N/A</v>
      </c>
      <c r="AGI73" s="307" t="e">
        <v>#N/A</v>
      </c>
      <c r="AGJ73" s="307" t="e">
        <v>#N/A</v>
      </c>
      <c r="AGK73" s="307" t="e">
        <v>#N/A</v>
      </c>
      <c r="AGL73" s="307" t="e">
        <v>#N/A</v>
      </c>
      <c r="AGM73" s="307" t="e">
        <v>#N/A</v>
      </c>
      <c r="AGN73" s="307" t="e">
        <v>#N/A</v>
      </c>
      <c r="AGO73" s="307" t="e">
        <v>#N/A</v>
      </c>
      <c r="AGP73" s="307" t="e">
        <v>#N/A</v>
      </c>
      <c r="AGQ73" s="307" t="e">
        <v>#N/A</v>
      </c>
      <c r="AGR73" s="307" t="e">
        <v>#N/A</v>
      </c>
      <c r="AGS73" s="307" t="e">
        <v>#N/A</v>
      </c>
      <c r="AGT73" s="307" t="e">
        <v>#N/A</v>
      </c>
      <c r="AGU73" s="307" t="e">
        <v>#N/A</v>
      </c>
      <c r="AGV73" s="307" t="e">
        <v>#N/A</v>
      </c>
      <c r="AGW73" s="307" t="e">
        <v>#N/A</v>
      </c>
      <c r="AGX73" s="307" t="e">
        <v>#N/A</v>
      </c>
      <c r="AGY73" s="307" t="e">
        <v>#N/A</v>
      </c>
      <c r="AGZ73" s="307" t="e">
        <v>#N/A</v>
      </c>
      <c r="AHA73" s="307" t="e">
        <v>#N/A</v>
      </c>
      <c r="AHB73" s="307" t="e">
        <v>#N/A</v>
      </c>
      <c r="AHC73" s="307" t="e">
        <v>#N/A</v>
      </c>
      <c r="AHD73" s="307" t="e">
        <v>#N/A</v>
      </c>
      <c r="AHE73" s="307" t="e">
        <v>#N/A</v>
      </c>
      <c r="AHF73" s="307" t="e">
        <v>#N/A</v>
      </c>
      <c r="AHG73" s="307" t="e">
        <v>#N/A</v>
      </c>
      <c r="AHH73" s="307" t="e">
        <v>#N/A</v>
      </c>
      <c r="AHI73" s="307" t="e">
        <v>#N/A</v>
      </c>
      <c r="AHJ73" s="307" t="e">
        <v>#N/A</v>
      </c>
      <c r="AHK73" s="307" t="e">
        <v>#N/A</v>
      </c>
      <c r="AHL73" s="307" t="e">
        <v>#N/A</v>
      </c>
      <c r="AHM73" s="307" t="e">
        <v>#N/A</v>
      </c>
      <c r="AHN73" s="307" t="e">
        <v>#N/A</v>
      </c>
      <c r="AHO73" s="307" t="e">
        <v>#N/A</v>
      </c>
      <c r="AHP73" s="307" t="e">
        <v>#N/A</v>
      </c>
      <c r="AHQ73" s="307" t="e">
        <v>#N/A</v>
      </c>
      <c r="AHR73" s="307" t="e">
        <v>#N/A</v>
      </c>
      <c r="AHS73" s="307" t="e">
        <v>#N/A</v>
      </c>
      <c r="AHT73" s="307" t="e">
        <v>#N/A</v>
      </c>
      <c r="AHU73" s="307" t="e">
        <v>#N/A</v>
      </c>
      <c r="AHV73" s="307" t="e">
        <v>#N/A</v>
      </c>
      <c r="AHW73" s="307" t="e">
        <v>#N/A</v>
      </c>
      <c r="AHX73" s="307" t="e">
        <v>#N/A</v>
      </c>
      <c r="AHY73" s="307" t="e">
        <v>#N/A</v>
      </c>
      <c r="AHZ73" s="307" t="e">
        <v>#N/A</v>
      </c>
      <c r="AIA73" s="307" t="e">
        <v>#N/A</v>
      </c>
      <c r="AIB73" s="307" t="e">
        <v>#N/A</v>
      </c>
      <c r="AIC73" s="307" t="e">
        <v>#N/A</v>
      </c>
      <c r="AID73" s="307" t="e">
        <v>#N/A</v>
      </c>
      <c r="AIE73" s="307" t="e">
        <v>#N/A</v>
      </c>
      <c r="AIF73" s="307" t="e">
        <v>#N/A</v>
      </c>
      <c r="AIG73" s="307" t="e">
        <v>#N/A</v>
      </c>
      <c r="AIH73" s="307" t="e">
        <v>#N/A</v>
      </c>
      <c r="AII73" s="307" t="e">
        <v>#N/A</v>
      </c>
      <c r="AIJ73" s="307" t="e">
        <v>#N/A</v>
      </c>
      <c r="AIK73" s="307" t="e">
        <v>#N/A</v>
      </c>
      <c r="AIL73" s="307" t="e">
        <v>#N/A</v>
      </c>
      <c r="AIM73" s="307" t="e">
        <v>#N/A</v>
      </c>
      <c r="AIN73" s="307" t="e">
        <v>#N/A</v>
      </c>
      <c r="AIO73" s="307" t="e">
        <v>#N/A</v>
      </c>
      <c r="AIP73" s="307" t="e">
        <v>#N/A</v>
      </c>
      <c r="AIQ73" s="307" t="e">
        <v>#N/A</v>
      </c>
      <c r="AIR73" s="307" t="e">
        <v>#N/A</v>
      </c>
      <c r="AIS73" s="307" t="e">
        <v>#N/A</v>
      </c>
      <c r="AIT73" s="307" t="e">
        <v>#N/A</v>
      </c>
      <c r="AIU73" s="307" t="e">
        <v>#N/A</v>
      </c>
      <c r="AIV73" s="307" t="e">
        <v>#N/A</v>
      </c>
      <c r="AIW73" s="307" t="e">
        <v>#N/A</v>
      </c>
      <c r="AIX73" s="307" t="e">
        <v>#N/A</v>
      </c>
      <c r="AIY73" s="307" t="e">
        <v>#N/A</v>
      </c>
      <c r="AIZ73" s="307" t="e">
        <v>#N/A</v>
      </c>
      <c r="AJA73" s="307" t="e">
        <v>#N/A</v>
      </c>
      <c r="AJB73" s="307" t="e">
        <v>#N/A</v>
      </c>
      <c r="AJC73" s="307" t="e">
        <v>#N/A</v>
      </c>
      <c r="AJD73" s="307" t="e">
        <v>#N/A</v>
      </c>
      <c r="AJE73" s="307" t="e">
        <v>#N/A</v>
      </c>
      <c r="AJF73" s="307" t="e">
        <v>#N/A</v>
      </c>
      <c r="AJG73" s="307" t="e">
        <v>#N/A</v>
      </c>
      <c r="AJH73" s="307" t="e">
        <v>#N/A</v>
      </c>
      <c r="AJI73" s="307" t="e">
        <v>#N/A</v>
      </c>
      <c r="AJJ73" s="307" t="e">
        <v>#N/A</v>
      </c>
      <c r="AJK73" s="307" t="e">
        <v>#N/A</v>
      </c>
      <c r="AJL73" s="307" t="e">
        <v>#N/A</v>
      </c>
      <c r="AJM73" s="307" t="e">
        <v>#N/A</v>
      </c>
      <c r="AJN73" s="307" t="e">
        <v>#N/A</v>
      </c>
      <c r="AJO73" s="307" t="e">
        <v>#N/A</v>
      </c>
      <c r="AJP73" s="307" t="e">
        <v>#N/A</v>
      </c>
      <c r="AJQ73" s="307" t="e">
        <v>#N/A</v>
      </c>
      <c r="AJR73" s="307" t="e">
        <v>#N/A</v>
      </c>
      <c r="AJS73" s="307" t="e">
        <v>#N/A</v>
      </c>
      <c r="AJT73" s="307" t="e">
        <v>#N/A</v>
      </c>
      <c r="AJU73" s="307" t="e">
        <v>#N/A</v>
      </c>
      <c r="AJV73" s="307" t="e">
        <v>#N/A</v>
      </c>
      <c r="AJW73" s="307" t="e">
        <v>#N/A</v>
      </c>
      <c r="AJX73" s="307" t="e">
        <v>#N/A</v>
      </c>
      <c r="AJY73" s="307" t="e">
        <v>#N/A</v>
      </c>
      <c r="AJZ73" s="307" t="e">
        <v>#N/A</v>
      </c>
      <c r="AKA73" s="307" t="e">
        <v>#N/A</v>
      </c>
      <c r="AKB73" s="307" t="e">
        <v>#N/A</v>
      </c>
      <c r="AKC73" s="307" t="e">
        <v>#N/A</v>
      </c>
      <c r="AKD73" s="307" t="e">
        <v>#N/A</v>
      </c>
      <c r="AKE73" s="307" t="e">
        <v>#N/A</v>
      </c>
      <c r="AKF73" s="307" t="e">
        <v>#N/A</v>
      </c>
      <c r="AKG73" s="307" t="e">
        <v>#N/A</v>
      </c>
      <c r="AKH73" s="307" t="e">
        <v>#N/A</v>
      </c>
      <c r="AKI73" s="307" t="e">
        <v>#N/A</v>
      </c>
      <c r="AKJ73" s="307" t="e">
        <v>#N/A</v>
      </c>
      <c r="AKK73" s="307" t="e">
        <v>#N/A</v>
      </c>
      <c r="AKL73" s="307" t="e">
        <v>#N/A</v>
      </c>
      <c r="AKM73" s="307" t="e">
        <v>#N/A</v>
      </c>
      <c r="AKN73" s="307" t="e">
        <v>#N/A</v>
      </c>
      <c r="AKO73" s="307" t="e">
        <v>#N/A</v>
      </c>
      <c r="AKP73" s="307" t="e">
        <v>#N/A</v>
      </c>
      <c r="AKQ73" s="307" t="e">
        <v>#N/A</v>
      </c>
      <c r="AKR73" s="307" t="e">
        <v>#N/A</v>
      </c>
      <c r="AKS73" s="307" t="e">
        <v>#N/A</v>
      </c>
      <c r="AKT73" s="307" t="e">
        <v>#N/A</v>
      </c>
      <c r="AKU73" s="307" t="e">
        <v>#N/A</v>
      </c>
      <c r="AKV73" s="307" t="e">
        <v>#N/A</v>
      </c>
      <c r="AKW73" s="307" t="e">
        <v>#N/A</v>
      </c>
      <c r="AKX73" s="307" t="e">
        <v>#N/A</v>
      </c>
      <c r="AKY73" s="307" t="e">
        <v>#N/A</v>
      </c>
      <c r="AKZ73" s="307" t="e">
        <v>#N/A</v>
      </c>
      <c r="ALA73" s="307" t="e">
        <v>#N/A</v>
      </c>
      <c r="ALB73" s="307" t="e">
        <v>#N/A</v>
      </c>
      <c r="ALC73" s="307" t="e">
        <v>#N/A</v>
      </c>
      <c r="ALD73" s="307" t="e">
        <v>#N/A</v>
      </c>
      <c r="ALE73" s="307" t="e">
        <v>#N/A</v>
      </c>
      <c r="ALF73" s="307" t="e">
        <v>#N/A</v>
      </c>
      <c r="ALG73" s="307" t="e">
        <v>#N/A</v>
      </c>
      <c r="ALH73" s="307" t="e">
        <v>#N/A</v>
      </c>
      <c r="ALI73" s="307" t="e">
        <v>#N/A</v>
      </c>
      <c r="ALJ73" s="307" t="e">
        <v>#N/A</v>
      </c>
      <c r="ALK73" s="307" t="e">
        <v>#N/A</v>
      </c>
      <c r="ALL73" s="307" t="e">
        <v>#N/A</v>
      </c>
      <c r="ALM73" s="307" t="e">
        <v>#N/A</v>
      </c>
      <c r="ALN73" s="307" t="e">
        <v>#N/A</v>
      </c>
      <c r="ALO73" s="307" t="e">
        <v>#N/A</v>
      </c>
      <c r="ALP73" s="307" t="e">
        <v>#N/A</v>
      </c>
      <c r="ALQ73" s="307" t="e">
        <v>#N/A</v>
      </c>
      <c r="ALR73" s="307" t="e">
        <v>#N/A</v>
      </c>
      <c r="ALS73" s="307" t="e">
        <v>#N/A</v>
      </c>
      <c r="ALT73" s="307" t="e">
        <v>#N/A</v>
      </c>
      <c r="ALU73" s="307" t="e">
        <v>#N/A</v>
      </c>
      <c r="ALV73" s="307" t="e">
        <v>#N/A</v>
      </c>
      <c r="ALW73" s="307" t="e">
        <v>#N/A</v>
      </c>
      <c r="ALX73" s="307" t="e">
        <v>#N/A</v>
      </c>
      <c r="ALY73" s="307" t="e">
        <v>#N/A</v>
      </c>
      <c r="ALZ73" s="307" t="e">
        <v>#N/A</v>
      </c>
      <c r="AMA73" s="307" t="e">
        <v>#N/A</v>
      </c>
      <c r="AMB73" s="307" t="e">
        <v>#N/A</v>
      </c>
      <c r="AMC73" s="307" t="e">
        <v>#N/A</v>
      </c>
      <c r="AMD73" s="307" t="e">
        <v>#N/A</v>
      </c>
      <c r="AME73" s="307" t="e">
        <v>#N/A</v>
      </c>
      <c r="AMF73" s="307" t="e">
        <v>#N/A</v>
      </c>
      <c r="AMG73" s="307" t="e">
        <v>#N/A</v>
      </c>
      <c r="AMH73" s="307" t="e">
        <v>#N/A</v>
      </c>
      <c r="AMI73" s="307" t="e">
        <v>#N/A</v>
      </c>
      <c r="AMJ73" s="307" t="e">
        <v>#N/A</v>
      </c>
      <c r="AMK73" s="307" t="e">
        <v>#N/A</v>
      </c>
      <c r="AML73" s="307" t="e">
        <v>#N/A</v>
      </c>
      <c r="AMM73" s="307" t="e">
        <v>#N/A</v>
      </c>
      <c r="AMN73" s="307" t="e">
        <v>#N/A</v>
      </c>
      <c r="AMO73" s="307" t="e">
        <v>#N/A</v>
      </c>
      <c r="AMP73" s="307" t="e">
        <v>#N/A</v>
      </c>
      <c r="AMQ73" s="307" t="e">
        <v>#N/A</v>
      </c>
      <c r="AMR73" s="307" t="e">
        <v>#N/A</v>
      </c>
      <c r="AMS73" s="307" t="e">
        <v>#N/A</v>
      </c>
      <c r="AMT73" s="307" t="e">
        <v>#N/A</v>
      </c>
      <c r="AMU73" s="307" t="e">
        <v>#N/A</v>
      </c>
      <c r="AMV73" s="307" t="e">
        <v>#N/A</v>
      </c>
      <c r="AMW73" s="307" t="e">
        <v>#N/A</v>
      </c>
      <c r="AMX73" s="307" t="e">
        <v>#N/A</v>
      </c>
      <c r="AMY73" s="307" t="e">
        <v>#N/A</v>
      </c>
      <c r="AMZ73" s="307" t="e">
        <v>#N/A</v>
      </c>
      <c r="ANA73" s="307" t="e">
        <v>#N/A</v>
      </c>
      <c r="ANB73" s="307" t="e">
        <v>#N/A</v>
      </c>
      <c r="ANC73" s="307" t="e">
        <v>#N/A</v>
      </c>
      <c r="AND73" s="307" t="e">
        <v>#N/A</v>
      </c>
      <c r="ANE73" s="307" t="e">
        <v>#N/A</v>
      </c>
      <c r="ANF73" s="307" t="e">
        <v>#N/A</v>
      </c>
      <c r="ANG73" s="307" t="e">
        <v>#N/A</v>
      </c>
      <c r="ANH73" s="307" t="e">
        <v>#N/A</v>
      </c>
      <c r="ANI73" s="307" t="e">
        <v>#N/A</v>
      </c>
      <c r="ANJ73" s="307" t="e">
        <v>#N/A</v>
      </c>
      <c r="ANK73" s="307" t="e">
        <v>#N/A</v>
      </c>
      <c r="ANL73" s="307" t="e">
        <v>#N/A</v>
      </c>
      <c r="ANM73" s="307" t="e">
        <v>#N/A</v>
      </c>
      <c r="ANN73" s="307" t="e">
        <v>#N/A</v>
      </c>
      <c r="ANO73" s="307" t="e">
        <v>#N/A</v>
      </c>
      <c r="ANP73" s="307" t="e">
        <v>#N/A</v>
      </c>
      <c r="ANQ73" s="307" t="e">
        <v>#N/A</v>
      </c>
      <c r="ANR73" s="307" t="e">
        <v>#N/A</v>
      </c>
      <c r="ANS73" s="307" t="e">
        <v>#N/A</v>
      </c>
      <c r="ANT73" s="307" t="e">
        <v>#N/A</v>
      </c>
      <c r="ANU73" s="307" t="e">
        <v>#N/A</v>
      </c>
      <c r="ANV73" s="307" t="e">
        <v>#N/A</v>
      </c>
      <c r="ANW73" s="307" t="e">
        <v>#N/A</v>
      </c>
      <c r="ANX73" s="307" t="e">
        <v>#N/A</v>
      </c>
      <c r="ANY73" s="307" t="e">
        <v>#N/A</v>
      </c>
      <c r="ANZ73" s="307" t="e">
        <v>#N/A</v>
      </c>
      <c r="AOA73" s="307" t="e">
        <v>#N/A</v>
      </c>
      <c r="AOB73" s="307" t="e">
        <v>#N/A</v>
      </c>
      <c r="AOC73" s="307" t="e">
        <v>#N/A</v>
      </c>
      <c r="AOD73" s="307" t="e">
        <v>#N/A</v>
      </c>
      <c r="AOE73" s="307" t="e">
        <v>#N/A</v>
      </c>
      <c r="AOF73" s="307" t="e">
        <v>#N/A</v>
      </c>
      <c r="AOG73" s="307" t="e">
        <v>#N/A</v>
      </c>
      <c r="AOH73" s="307" t="e">
        <v>#N/A</v>
      </c>
      <c r="AOI73" s="307" t="e">
        <v>#N/A</v>
      </c>
      <c r="AOJ73" s="307" t="e">
        <v>#N/A</v>
      </c>
      <c r="AOK73" s="307" t="e">
        <v>#N/A</v>
      </c>
      <c r="AOL73" s="307" t="e">
        <v>#N/A</v>
      </c>
      <c r="AOM73" s="307" t="e">
        <v>#N/A</v>
      </c>
      <c r="AON73" s="307" t="e">
        <v>#N/A</v>
      </c>
      <c r="AOO73" s="307" t="e">
        <v>#N/A</v>
      </c>
      <c r="AOP73" s="307" t="e">
        <v>#N/A</v>
      </c>
      <c r="AOQ73" s="307" t="e">
        <v>#N/A</v>
      </c>
      <c r="AOR73" s="307" t="e">
        <v>#N/A</v>
      </c>
      <c r="AOS73" s="307" t="e">
        <v>#N/A</v>
      </c>
      <c r="AOT73" s="307" t="e">
        <v>#N/A</v>
      </c>
      <c r="AOU73" s="307" t="e">
        <v>#N/A</v>
      </c>
      <c r="AOV73" s="307" t="e">
        <v>#N/A</v>
      </c>
      <c r="AOW73" s="307" t="e">
        <v>#N/A</v>
      </c>
      <c r="AOX73" s="307" t="e">
        <v>#N/A</v>
      </c>
      <c r="AOY73" s="307" t="e">
        <v>#N/A</v>
      </c>
      <c r="AOZ73" s="307" t="e">
        <v>#N/A</v>
      </c>
      <c r="APA73" s="307" t="e">
        <v>#N/A</v>
      </c>
      <c r="APB73" s="307" t="e">
        <v>#N/A</v>
      </c>
      <c r="APC73" s="307" t="e">
        <v>#N/A</v>
      </c>
      <c r="APD73" s="307" t="e">
        <v>#N/A</v>
      </c>
      <c r="APE73" s="307" t="e">
        <v>#N/A</v>
      </c>
      <c r="APF73" s="307" t="e">
        <v>#N/A</v>
      </c>
      <c r="APG73" s="307" t="e">
        <v>#N/A</v>
      </c>
      <c r="APH73" s="307" t="e">
        <v>#N/A</v>
      </c>
      <c r="API73" s="307" t="e">
        <v>#N/A</v>
      </c>
      <c r="APJ73" s="307" t="e">
        <v>#N/A</v>
      </c>
      <c r="APK73" s="307" t="e">
        <v>#N/A</v>
      </c>
      <c r="APL73" s="307" t="e">
        <v>#N/A</v>
      </c>
      <c r="APM73" s="307" t="e">
        <v>#N/A</v>
      </c>
      <c r="APN73" s="307" t="e">
        <v>#N/A</v>
      </c>
      <c r="APO73" s="307" t="e">
        <v>#N/A</v>
      </c>
      <c r="APP73" s="307" t="e">
        <v>#N/A</v>
      </c>
      <c r="APQ73" s="307" t="e">
        <v>#N/A</v>
      </c>
      <c r="APR73" s="307" t="e">
        <v>#N/A</v>
      </c>
      <c r="APS73" s="307" t="e">
        <v>#N/A</v>
      </c>
      <c r="APT73" s="307" t="e">
        <v>#N/A</v>
      </c>
      <c r="APU73" s="307" t="e">
        <v>#N/A</v>
      </c>
      <c r="APV73" s="307" t="e">
        <v>#N/A</v>
      </c>
      <c r="APW73" s="307" t="e">
        <v>#N/A</v>
      </c>
      <c r="APX73" s="307" t="e">
        <v>#N/A</v>
      </c>
      <c r="APY73" s="307" t="e">
        <v>#N/A</v>
      </c>
      <c r="APZ73" s="307" t="e">
        <v>#N/A</v>
      </c>
      <c r="AQA73" s="307" t="e">
        <v>#N/A</v>
      </c>
      <c r="AQB73" s="307" t="e">
        <v>#N/A</v>
      </c>
      <c r="AQC73" s="307" t="e">
        <v>#N/A</v>
      </c>
      <c r="AQD73" s="307" t="e">
        <v>#N/A</v>
      </c>
      <c r="AQE73" s="307" t="e">
        <v>#N/A</v>
      </c>
      <c r="AQF73" s="307" t="e">
        <v>#N/A</v>
      </c>
      <c r="AQG73" s="307" t="e">
        <v>#N/A</v>
      </c>
      <c r="AQH73" s="307" t="e">
        <v>#N/A</v>
      </c>
      <c r="AQI73" s="307" t="e">
        <v>#N/A</v>
      </c>
      <c r="AQJ73" s="307" t="e">
        <v>#N/A</v>
      </c>
      <c r="AQK73" s="307" t="e">
        <v>#N/A</v>
      </c>
      <c r="AQL73" s="307" t="e">
        <v>#N/A</v>
      </c>
      <c r="AQM73" s="307" t="e">
        <v>#N/A</v>
      </c>
      <c r="AQN73" s="307" t="e">
        <v>#N/A</v>
      </c>
      <c r="AQO73" s="307" t="e">
        <v>#N/A</v>
      </c>
      <c r="AQP73" s="307" t="e">
        <v>#N/A</v>
      </c>
      <c r="AQQ73" s="307" t="e">
        <v>#N/A</v>
      </c>
      <c r="AQR73" s="307" t="e">
        <v>#N/A</v>
      </c>
      <c r="AQS73" s="307" t="e">
        <v>#N/A</v>
      </c>
      <c r="AQT73" s="307" t="e">
        <v>#N/A</v>
      </c>
      <c r="AQU73" s="307" t="e">
        <v>#N/A</v>
      </c>
      <c r="AQV73" s="307" t="e">
        <v>#N/A</v>
      </c>
      <c r="AQW73" s="307" t="e">
        <v>#N/A</v>
      </c>
      <c r="AQX73" s="307" t="e">
        <v>#N/A</v>
      </c>
      <c r="AQY73" s="307" t="e">
        <v>#N/A</v>
      </c>
      <c r="AQZ73" s="307" t="e">
        <v>#N/A</v>
      </c>
      <c r="ARA73" s="307" t="e">
        <v>#N/A</v>
      </c>
      <c r="ARB73" s="307" t="e">
        <v>#N/A</v>
      </c>
      <c r="ARC73" s="307" t="e">
        <v>#N/A</v>
      </c>
      <c r="ARD73" s="307" t="e">
        <v>#N/A</v>
      </c>
      <c r="ARE73" s="307" t="e">
        <v>#N/A</v>
      </c>
      <c r="ARF73" s="307" t="e">
        <v>#N/A</v>
      </c>
      <c r="ARG73" s="307" t="e">
        <v>#N/A</v>
      </c>
      <c r="ARH73" s="307" t="e">
        <v>#N/A</v>
      </c>
      <c r="ARI73" s="307" t="e">
        <v>#N/A</v>
      </c>
      <c r="ARJ73" s="307" t="e">
        <v>#N/A</v>
      </c>
      <c r="ARK73" s="307" t="e">
        <v>#N/A</v>
      </c>
      <c r="ARL73" s="307" t="e">
        <v>#N/A</v>
      </c>
      <c r="ARM73" s="307" t="e">
        <v>#N/A</v>
      </c>
      <c r="ARN73" s="307" t="e">
        <v>#N/A</v>
      </c>
      <c r="ARO73" s="307" t="e">
        <v>#N/A</v>
      </c>
      <c r="ARP73" s="307" t="e">
        <v>#N/A</v>
      </c>
      <c r="ARQ73" s="307" t="e">
        <v>#N/A</v>
      </c>
      <c r="ARR73" s="307" t="e">
        <v>#N/A</v>
      </c>
      <c r="ARS73" s="307" t="e">
        <v>#N/A</v>
      </c>
      <c r="ART73" s="307" t="e">
        <v>#N/A</v>
      </c>
      <c r="ARU73" s="307" t="e">
        <v>#N/A</v>
      </c>
      <c r="ARV73" s="307" t="e">
        <v>#N/A</v>
      </c>
      <c r="ARW73" s="307" t="e">
        <v>#N/A</v>
      </c>
      <c r="ARX73" s="307" t="e">
        <v>#N/A</v>
      </c>
      <c r="ARY73" s="307" t="e">
        <v>#N/A</v>
      </c>
      <c r="ARZ73" s="307" t="e">
        <v>#N/A</v>
      </c>
      <c r="ASA73" s="307" t="e">
        <v>#N/A</v>
      </c>
      <c r="ASB73" s="307" t="e">
        <v>#N/A</v>
      </c>
      <c r="ASC73" s="307" t="e">
        <v>#N/A</v>
      </c>
      <c r="ASD73" s="307" t="e">
        <v>#N/A</v>
      </c>
      <c r="ASE73" s="307" t="e">
        <v>#N/A</v>
      </c>
      <c r="ASF73" s="307" t="e">
        <v>#N/A</v>
      </c>
      <c r="ASG73" s="307" t="e">
        <v>#N/A</v>
      </c>
      <c r="ASH73" s="307" t="e">
        <v>#N/A</v>
      </c>
      <c r="ASI73" s="307" t="e">
        <v>#N/A</v>
      </c>
      <c r="ASJ73" s="307" t="e">
        <v>#N/A</v>
      </c>
      <c r="ASK73" s="307" t="e">
        <v>#N/A</v>
      </c>
      <c r="ASL73" s="307" t="e">
        <v>#N/A</v>
      </c>
      <c r="ASM73" s="307" t="e">
        <v>#N/A</v>
      </c>
      <c r="ASN73" s="307" t="e">
        <v>#N/A</v>
      </c>
      <c r="ASO73" s="307" t="e">
        <v>#N/A</v>
      </c>
      <c r="ASP73" s="307" t="e">
        <v>#N/A</v>
      </c>
      <c r="ASQ73" s="307" t="e">
        <v>#N/A</v>
      </c>
      <c r="ASR73" s="307" t="e">
        <v>#N/A</v>
      </c>
      <c r="ASS73" s="307" t="e">
        <v>#N/A</v>
      </c>
      <c r="AST73" s="307" t="e">
        <v>#N/A</v>
      </c>
      <c r="ASU73" s="307" t="e">
        <v>#N/A</v>
      </c>
      <c r="ASV73" s="307" t="e">
        <v>#N/A</v>
      </c>
      <c r="ASW73" s="307" t="e">
        <v>#N/A</v>
      </c>
      <c r="ASX73" s="307" t="e">
        <v>#N/A</v>
      </c>
      <c r="ASY73" s="307" t="e">
        <v>#N/A</v>
      </c>
      <c r="ASZ73" s="307" t="e">
        <v>#N/A</v>
      </c>
      <c r="ATA73" s="307" t="e">
        <v>#N/A</v>
      </c>
      <c r="ATB73" s="307" t="e">
        <v>#N/A</v>
      </c>
      <c r="ATC73" s="307" t="e">
        <v>#N/A</v>
      </c>
      <c r="ATD73" s="307" t="e">
        <v>#N/A</v>
      </c>
      <c r="ATE73" s="307" t="e">
        <v>#N/A</v>
      </c>
      <c r="ATF73" s="307" t="e">
        <v>#N/A</v>
      </c>
      <c r="ATG73" s="307" t="e">
        <v>#N/A</v>
      </c>
      <c r="ATH73" s="307" t="e">
        <v>#N/A</v>
      </c>
      <c r="ATI73" s="307" t="e">
        <v>#N/A</v>
      </c>
      <c r="ATJ73" s="307" t="e">
        <v>#N/A</v>
      </c>
      <c r="ATK73" s="307" t="e">
        <v>#N/A</v>
      </c>
      <c r="ATL73" s="307" t="e">
        <v>#N/A</v>
      </c>
      <c r="ATM73" s="307" t="e">
        <v>#N/A</v>
      </c>
      <c r="ATN73" s="307" t="e">
        <v>#N/A</v>
      </c>
      <c r="ATO73" s="307" t="e">
        <v>#N/A</v>
      </c>
      <c r="ATP73" s="307" t="e">
        <v>#N/A</v>
      </c>
      <c r="ATQ73" s="307" t="e">
        <v>#N/A</v>
      </c>
      <c r="ATR73" s="307" t="e">
        <v>#N/A</v>
      </c>
      <c r="ATS73" s="307" t="e">
        <v>#N/A</v>
      </c>
      <c r="ATT73" s="307" t="e">
        <v>#N/A</v>
      </c>
      <c r="ATU73" s="307" t="e">
        <v>#N/A</v>
      </c>
      <c r="ATV73" s="307" t="e">
        <v>#N/A</v>
      </c>
      <c r="ATW73" s="307" t="e">
        <v>#N/A</v>
      </c>
      <c r="ATX73" s="307" t="e">
        <v>#N/A</v>
      </c>
      <c r="ATY73" s="307" t="e">
        <v>#N/A</v>
      </c>
      <c r="ATZ73" s="307" t="e">
        <v>#N/A</v>
      </c>
      <c r="AUA73" s="307" t="e">
        <v>#N/A</v>
      </c>
      <c r="AUB73" s="307" t="e">
        <v>#N/A</v>
      </c>
      <c r="AUC73" s="307" t="e">
        <v>#N/A</v>
      </c>
      <c r="AUD73" s="307" t="e">
        <v>#N/A</v>
      </c>
      <c r="AUE73" s="307" t="e">
        <v>#N/A</v>
      </c>
      <c r="AUF73" s="307" t="e">
        <v>#N/A</v>
      </c>
      <c r="AUG73" s="307" t="e">
        <v>#N/A</v>
      </c>
      <c r="AUH73" s="307" t="e">
        <v>#N/A</v>
      </c>
      <c r="AUI73" s="307" t="e">
        <v>#N/A</v>
      </c>
      <c r="AUJ73" s="307" t="e">
        <v>#N/A</v>
      </c>
      <c r="AUK73" s="307" t="e">
        <v>#N/A</v>
      </c>
      <c r="AUL73" s="307" t="e">
        <v>#N/A</v>
      </c>
      <c r="AUM73" s="307" t="e">
        <v>#N/A</v>
      </c>
      <c r="AUN73" s="307" t="e">
        <v>#N/A</v>
      </c>
      <c r="AUO73" s="307" t="e">
        <v>#N/A</v>
      </c>
      <c r="AUP73" s="307" t="e">
        <v>#N/A</v>
      </c>
      <c r="AUQ73" s="307" t="e">
        <v>#N/A</v>
      </c>
      <c r="AUR73" s="307" t="e">
        <v>#N/A</v>
      </c>
      <c r="AUS73" s="307" t="e">
        <v>#N/A</v>
      </c>
      <c r="AUT73" s="307" t="e">
        <v>#N/A</v>
      </c>
      <c r="AUU73" s="307" t="e">
        <v>#N/A</v>
      </c>
      <c r="AUV73" s="307" t="e">
        <v>#N/A</v>
      </c>
      <c r="AUW73" s="307" t="e">
        <v>#N/A</v>
      </c>
      <c r="AUX73" s="307" t="e">
        <v>#N/A</v>
      </c>
      <c r="AUY73" s="307" t="e">
        <v>#N/A</v>
      </c>
      <c r="AUZ73" s="307" t="e">
        <v>#N/A</v>
      </c>
      <c r="AVA73" s="307" t="e">
        <v>#N/A</v>
      </c>
      <c r="AVB73" s="307" t="e">
        <v>#N/A</v>
      </c>
      <c r="AVC73" s="307" t="e">
        <v>#N/A</v>
      </c>
      <c r="AVD73" s="307" t="e">
        <v>#N/A</v>
      </c>
      <c r="AVE73" s="307" t="e">
        <v>#N/A</v>
      </c>
      <c r="AVF73" s="307" t="e">
        <v>#N/A</v>
      </c>
      <c r="AVG73" s="307" t="e">
        <v>#N/A</v>
      </c>
      <c r="AVH73" s="307" t="e">
        <v>#N/A</v>
      </c>
      <c r="AVI73" s="307" t="e">
        <v>#N/A</v>
      </c>
      <c r="AVJ73" s="307" t="e">
        <v>#N/A</v>
      </c>
      <c r="AVK73" s="307" t="e">
        <v>#N/A</v>
      </c>
      <c r="AVL73" s="307" t="e">
        <v>#N/A</v>
      </c>
      <c r="AVM73" s="307" t="e">
        <v>#N/A</v>
      </c>
      <c r="AVN73" s="307" t="e">
        <v>#N/A</v>
      </c>
      <c r="AVO73" s="307" t="e">
        <v>#N/A</v>
      </c>
      <c r="AVP73" s="307" t="e">
        <v>#N/A</v>
      </c>
      <c r="AVQ73" s="307" t="e">
        <v>#N/A</v>
      </c>
      <c r="AVR73" s="307" t="e">
        <v>#N/A</v>
      </c>
      <c r="AVS73" s="307" t="e">
        <v>#N/A</v>
      </c>
      <c r="AVT73" s="307" t="e">
        <v>#N/A</v>
      </c>
      <c r="AVU73" s="307" t="e">
        <v>#N/A</v>
      </c>
      <c r="AVV73" s="307" t="e">
        <v>#N/A</v>
      </c>
      <c r="AVW73" s="307" t="e">
        <v>#N/A</v>
      </c>
      <c r="AVX73" s="307" t="e">
        <v>#N/A</v>
      </c>
      <c r="AVY73" s="307" t="e">
        <v>#N/A</v>
      </c>
      <c r="AVZ73" s="307" t="e">
        <v>#N/A</v>
      </c>
      <c r="AWA73" s="307" t="e">
        <v>#N/A</v>
      </c>
      <c r="AWB73" s="307" t="e">
        <v>#N/A</v>
      </c>
      <c r="AWC73" s="307" t="e">
        <v>#N/A</v>
      </c>
      <c r="AWD73" s="307" t="e">
        <v>#N/A</v>
      </c>
      <c r="AWE73" s="307" t="e">
        <v>#N/A</v>
      </c>
      <c r="AWF73" s="307" t="e">
        <v>#N/A</v>
      </c>
      <c r="AWG73" s="307" t="e">
        <v>#N/A</v>
      </c>
      <c r="AWH73" s="307" t="e">
        <v>#N/A</v>
      </c>
      <c r="AWI73" s="307" t="e">
        <v>#N/A</v>
      </c>
      <c r="AWJ73" s="307" t="e">
        <v>#N/A</v>
      </c>
      <c r="AWK73" s="307" t="e">
        <v>#N/A</v>
      </c>
      <c r="AWL73" s="307" t="e">
        <v>#N/A</v>
      </c>
      <c r="AWM73" s="307" t="e">
        <v>#N/A</v>
      </c>
      <c r="AWN73" s="307" t="e">
        <v>#N/A</v>
      </c>
      <c r="AWO73" s="307" t="e">
        <v>#N/A</v>
      </c>
      <c r="AWP73" s="307" t="e">
        <v>#N/A</v>
      </c>
      <c r="AWQ73" s="307" t="e">
        <v>#N/A</v>
      </c>
      <c r="AWR73" s="307" t="e">
        <v>#N/A</v>
      </c>
      <c r="AWS73" s="307" t="e">
        <v>#N/A</v>
      </c>
      <c r="AWT73" s="307" t="e">
        <v>#N/A</v>
      </c>
      <c r="AWU73" s="307" t="e">
        <v>#N/A</v>
      </c>
      <c r="AWV73" s="307" t="e">
        <v>#N/A</v>
      </c>
      <c r="AWW73" s="307" t="e">
        <v>#N/A</v>
      </c>
      <c r="AWX73" s="307" t="e">
        <v>#N/A</v>
      </c>
      <c r="AWY73" s="307" t="e">
        <v>#N/A</v>
      </c>
      <c r="AWZ73" s="307" t="e">
        <v>#N/A</v>
      </c>
      <c r="AXA73" s="307" t="e">
        <v>#N/A</v>
      </c>
      <c r="AXB73" s="307" t="e">
        <v>#N/A</v>
      </c>
      <c r="AXC73" s="307" t="e">
        <v>#N/A</v>
      </c>
      <c r="AXD73" s="307" t="e">
        <v>#N/A</v>
      </c>
      <c r="AXE73" s="307" t="e">
        <v>#N/A</v>
      </c>
      <c r="AXF73" s="307" t="e">
        <v>#N/A</v>
      </c>
      <c r="AXG73" s="307" t="e">
        <v>#N/A</v>
      </c>
      <c r="AXH73" s="307" t="e">
        <v>#N/A</v>
      </c>
      <c r="AXI73" s="307" t="e">
        <v>#N/A</v>
      </c>
      <c r="AXJ73" s="307" t="e">
        <v>#N/A</v>
      </c>
      <c r="AXK73" s="307" t="e">
        <v>#N/A</v>
      </c>
      <c r="AXL73" s="307" t="e">
        <v>#N/A</v>
      </c>
      <c r="AXM73" s="307" t="e">
        <v>#N/A</v>
      </c>
      <c r="AXN73" s="307" t="e">
        <v>#N/A</v>
      </c>
      <c r="AXO73" s="307" t="e">
        <v>#N/A</v>
      </c>
      <c r="AXP73" s="307" t="e">
        <v>#N/A</v>
      </c>
      <c r="AXQ73" s="307" t="e">
        <v>#N/A</v>
      </c>
      <c r="AXR73" s="307" t="e">
        <v>#N/A</v>
      </c>
      <c r="AXS73" s="307" t="e">
        <v>#N/A</v>
      </c>
      <c r="AXT73" s="307" t="e">
        <v>#N/A</v>
      </c>
      <c r="AXU73" s="307" t="e">
        <v>#N/A</v>
      </c>
      <c r="AXV73" s="307" t="e">
        <v>#N/A</v>
      </c>
      <c r="AXW73" s="307" t="e">
        <v>#N/A</v>
      </c>
      <c r="AXX73" s="307" t="e">
        <v>#N/A</v>
      </c>
      <c r="AXY73" s="307" t="e">
        <v>#N/A</v>
      </c>
      <c r="AXZ73" s="307" t="e">
        <v>#N/A</v>
      </c>
      <c r="AYA73" s="307" t="e">
        <v>#N/A</v>
      </c>
      <c r="AYB73" s="307" t="e">
        <v>#N/A</v>
      </c>
      <c r="AYC73" s="307" t="e">
        <v>#N/A</v>
      </c>
      <c r="AYD73" s="307" t="e">
        <v>#N/A</v>
      </c>
      <c r="AYE73" s="307" t="e">
        <v>#N/A</v>
      </c>
      <c r="AYF73" s="307" t="e">
        <v>#N/A</v>
      </c>
      <c r="AYG73" s="307" t="e">
        <v>#N/A</v>
      </c>
      <c r="AYH73" s="307" t="e">
        <v>#N/A</v>
      </c>
      <c r="AYI73" s="307" t="e">
        <v>#N/A</v>
      </c>
      <c r="AYJ73" s="307" t="e">
        <v>#N/A</v>
      </c>
      <c r="AYK73" s="307" t="e">
        <v>#N/A</v>
      </c>
      <c r="AYL73" s="307" t="e">
        <v>#N/A</v>
      </c>
      <c r="AYM73" s="307" t="e">
        <v>#N/A</v>
      </c>
      <c r="AYN73" s="307" t="e">
        <v>#N/A</v>
      </c>
      <c r="AYO73" s="307" t="e">
        <v>#N/A</v>
      </c>
      <c r="AYP73" s="307" t="e">
        <v>#N/A</v>
      </c>
      <c r="AYQ73" s="307" t="e">
        <v>#N/A</v>
      </c>
      <c r="AYR73" s="307" t="e">
        <v>#N/A</v>
      </c>
      <c r="AYS73" s="307" t="e">
        <v>#N/A</v>
      </c>
      <c r="AYT73" s="307" t="e">
        <v>#N/A</v>
      </c>
      <c r="AYU73" s="307" t="e">
        <v>#N/A</v>
      </c>
      <c r="AYV73" s="307" t="e">
        <v>#N/A</v>
      </c>
      <c r="AYW73" s="307" t="e">
        <v>#N/A</v>
      </c>
      <c r="AYX73" s="307" t="e">
        <v>#N/A</v>
      </c>
      <c r="AYY73" s="307" t="e">
        <v>#N/A</v>
      </c>
      <c r="AYZ73" s="307" t="e">
        <v>#N/A</v>
      </c>
      <c r="AZA73" s="307" t="e">
        <v>#N/A</v>
      </c>
      <c r="AZB73" s="307" t="e">
        <v>#N/A</v>
      </c>
      <c r="AZC73" s="307" t="e">
        <v>#N/A</v>
      </c>
      <c r="AZD73" s="307" t="e">
        <v>#N/A</v>
      </c>
      <c r="AZE73" s="307" t="e">
        <v>#N/A</v>
      </c>
      <c r="AZF73" s="307" t="e">
        <v>#N/A</v>
      </c>
      <c r="AZG73" s="307" t="e">
        <v>#N/A</v>
      </c>
      <c r="AZH73" s="307" t="e">
        <v>#N/A</v>
      </c>
      <c r="AZI73" s="307" t="e">
        <v>#N/A</v>
      </c>
      <c r="AZJ73" s="307" t="e">
        <v>#N/A</v>
      </c>
      <c r="AZK73" s="307" t="e">
        <v>#N/A</v>
      </c>
      <c r="AZL73" s="307" t="e">
        <v>#N/A</v>
      </c>
      <c r="AZM73" s="307" t="e">
        <v>#N/A</v>
      </c>
      <c r="AZN73" s="307" t="e">
        <v>#N/A</v>
      </c>
      <c r="AZO73" s="307" t="e">
        <v>#N/A</v>
      </c>
      <c r="AZP73" s="307" t="e">
        <v>#N/A</v>
      </c>
      <c r="AZQ73" s="307" t="e">
        <v>#N/A</v>
      </c>
      <c r="AZR73" s="307" t="e">
        <v>#N/A</v>
      </c>
      <c r="AZS73" s="307" t="e">
        <v>#N/A</v>
      </c>
      <c r="AZT73" s="307" t="e">
        <v>#N/A</v>
      </c>
      <c r="AZU73" s="307" t="e">
        <v>#N/A</v>
      </c>
      <c r="AZV73" s="307" t="e">
        <v>#N/A</v>
      </c>
      <c r="AZW73" s="307" t="e">
        <v>#N/A</v>
      </c>
      <c r="AZX73" s="307" t="e">
        <v>#N/A</v>
      </c>
      <c r="AZY73" s="307" t="e">
        <v>#N/A</v>
      </c>
      <c r="AZZ73" s="307" t="e">
        <v>#N/A</v>
      </c>
      <c r="BAA73" s="307" t="e">
        <v>#N/A</v>
      </c>
      <c r="BAB73" s="307" t="e">
        <v>#N/A</v>
      </c>
      <c r="BAC73" s="307" t="e">
        <v>#N/A</v>
      </c>
      <c r="BAD73" s="307" t="e">
        <v>#N/A</v>
      </c>
      <c r="BAE73" s="307" t="e">
        <v>#N/A</v>
      </c>
      <c r="BAF73" s="307" t="e">
        <v>#N/A</v>
      </c>
      <c r="BAG73" s="307" t="e">
        <v>#N/A</v>
      </c>
      <c r="BAH73" s="307" t="e">
        <v>#N/A</v>
      </c>
      <c r="BAI73" s="307" t="e">
        <v>#N/A</v>
      </c>
      <c r="BAJ73" s="307" t="e">
        <v>#N/A</v>
      </c>
      <c r="BAK73" s="307" t="e">
        <v>#N/A</v>
      </c>
      <c r="BAL73" s="307" t="e">
        <v>#N/A</v>
      </c>
      <c r="BAM73" s="307" t="e">
        <v>#N/A</v>
      </c>
      <c r="BAN73" s="307" t="e">
        <v>#N/A</v>
      </c>
      <c r="BAO73" s="307" t="e">
        <v>#N/A</v>
      </c>
      <c r="BAP73" s="307" t="e">
        <v>#N/A</v>
      </c>
      <c r="BAQ73" s="307" t="e">
        <v>#N/A</v>
      </c>
      <c r="BAR73" s="307" t="e">
        <v>#N/A</v>
      </c>
      <c r="BAS73" s="307" t="e">
        <v>#N/A</v>
      </c>
      <c r="BAT73" s="307" t="e">
        <v>#N/A</v>
      </c>
      <c r="BAU73" s="307" t="e">
        <v>#N/A</v>
      </c>
      <c r="BAV73" s="307" t="e">
        <v>#N/A</v>
      </c>
      <c r="BAW73" s="307" t="e">
        <v>#N/A</v>
      </c>
      <c r="BAX73" s="307" t="e">
        <v>#N/A</v>
      </c>
      <c r="BAY73" s="307" t="e">
        <v>#N/A</v>
      </c>
      <c r="BAZ73" s="307" t="e">
        <v>#N/A</v>
      </c>
      <c r="BBA73" s="307" t="e">
        <v>#N/A</v>
      </c>
      <c r="BBB73" s="307" t="e">
        <v>#N/A</v>
      </c>
      <c r="BBC73" s="307" t="e">
        <v>#N/A</v>
      </c>
      <c r="BBD73" s="307" t="e">
        <v>#N/A</v>
      </c>
      <c r="BBE73" s="307" t="e">
        <v>#N/A</v>
      </c>
      <c r="BBF73" s="307" t="e">
        <v>#N/A</v>
      </c>
      <c r="BBG73" s="307" t="e">
        <v>#N/A</v>
      </c>
      <c r="BBH73" s="307" t="e">
        <v>#N/A</v>
      </c>
      <c r="BBI73" s="307" t="e">
        <v>#N/A</v>
      </c>
      <c r="BBJ73" s="307" t="e">
        <v>#N/A</v>
      </c>
      <c r="BBK73" s="307" t="e">
        <v>#N/A</v>
      </c>
      <c r="BBL73" s="307" t="e">
        <v>#N/A</v>
      </c>
      <c r="BBM73" s="307" t="e">
        <v>#N/A</v>
      </c>
      <c r="BBN73" s="307" t="e">
        <v>#N/A</v>
      </c>
      <c r="BBO73" s="307" t="e">
        <v>#N/A</v>
      </c>
      <c r="BBP73" s="307" t="e">
        <v>#N/A</v>
      </c>
      <c r="BBQ73" s="307" t="e">
        <v>#N/A</v>
      </c>
      <c r="BBR73" s="307" t="e">
        <v>#N/A</v>
      </c>
      <c r="BBS73" s="307" t="e">
        <v>#N/A</v>
      </c>
      <c r="BBT73" s="307" t="e">
        <v>#N/A</v>
      </c>
      <c r="BBU73" s="307" t="e">
        <v>#N/A</v>
      </c>
      <c r="BBV73" s="307" t="e">
        <v>#N/A</v>
      </c>
      <c r="BBW73" s="307" t="e">
        <v>#N/A</v>
      </c>
      <c r="BBX73" s="307" t="e">
        <v>#N/A</v>
      </c>
      <c r="BBY73" s="307" t="e">
        <v>#N/A</v>
      </c>
      <c r="BBZ73" s="307" t="e">
        <v>#N/A</v>
      </c>
      <c r="BCA73" s="307" t="e">
        <v>#N/A</v>
      </c>
      <c r="BCB73" s="307" t="e">
        <v>#N/A</v>
      </c>
      <c r="BCC73" s="307" t="e">
        <v>#N/A</v>
      </c>
      <c r="BCD73" s="307" t="e">
        <v>#N/A</v>
      </c>
      <c r="BCE73" s="307" t="e">
        <v>#N/A</v>
      </c>
      <c r="BCF73" s="307" t="e">
        <v>#N/A</v>
      </c>
      <c r="BCG73" s="307" t="e">
        <v>#N/A</v>
      </c>
      <c r="BCH73" s="307" t="e">
        <v>#N/A</v>
      </c>
      <c r="BCI73" s="307" t="e">
        <v>#N/A</v>
      </c>
      <c r="BCJ73" s="307" t="e">
        <v>#N/A</v>
      </c>
      <c r="BCK73" s="307" t="e">
        <v>#N/A</v>
      </c>
      <c r="BCL73" s="307" t="e">
        <v>#N/A</v>
      </c>
      <c r="BCM73" s="307" t="e">
        <v>#N/A</v>
      </c>
      <c r="BCN73" s="307" t="e">
        <v>#N/A</v>
      </c>
      <c r="BCO73" s="307" t="e">
        <v>#N/A</v>
      </c>
      <c r="BCP73" s="307" t="e">
        <v>#N/A</v>
      </c>
      <c r="BCQ73" s="307" t="e">
        <v>#N/A</v>
      </c>
      <c r="BCR73" s="307" t="e">
        <v>#N/A</v>
      </c>
      <c r="BCS73" s="307" t="e">
        <v>#N/A</v>
      </c>
      <c r="BCT73" s="307" t="e">
        <v>#N/A</v>
      </c>
      <c r="BCU73" s="307" t="e">
        <v>#N/A</v>
      </c>
      <c r="BCV73" s="307" t="e">
        <v>#N/A</v>
      </c>
      <c r="BCW73" s="307" t="e">
        <v>#N/A</v>
      </c>
      <c r="BCX73" s="307" t="e">
        <v>#N/A</v>
      </c>
      <c r="BCY73" s="307" t="e">
        <v>#N/A</v>
      </c>
      <c r="BCZ73" s="307" t="e">
        <v>#N/A</v>
      </c>
      <c r="BDA73" s="307" t="e">
        <v>#N/A</v>
      </c>
      <c r="BDB73" s="307" t="e">
        <v>#N/A</v>
      </c>
      <c r="BDC73" s="307" t="e">
        <v>#N/A</v>
      </c>
      <c r="BDD73" s="307" t="e">
        <v>#N/A</v>
      </c>
      <c r="BDE73" s="307" t="e">
        <v>#N/A</v>
      </c>
      <c r="BDF73" s="307" t="e">
        <v>#N/A</v>
      </c>
      <c r="BDG73" s="307" t="e">
        <v>#N/A</v>
      </c>
      <c r="BDH73" s="307" t="e">
        <v>#N/A</v>
      </c>
      <c r="BDI73" s="307" t="e">
        <v>#N/A</v>
      </c>
      <c r="BDJ73" s="307" t="e">
        <v>#N/A</v>
      </c>
      <c r="BDK73" s="307" t="e">
        <v>#N/A</v>
      </c>
      <c r="BDL73" s="307" t="e">
        <v>#N/A</v>
      </c>
      <c r="BDM73" s="307" t="e">
        <v>#N/A</v>
      </c>
      <c r="BDN73" s="307" t="e">
        <v>#N/A</v>
      </c>
      <c r="BDO73" s="307" t="e">
        <v>#N/A</v>
      </c>
      <c r="BDP73" s="307" t="e">
        <v>#N/A</v>
      </c>
      <c r="BDQ73" s="307" t="e">
        <v>#N/A</v>
      </c>
      <c r="BDR73" s="307" t="e">
        <v>#N/A</v>
      </c>
      <c r="BDS73" s="307" t="e">
        <v>#N/A</v>
      </c>
      <c r="BDT73" s="307" t="e">
        <v>#N/A</v>
      </c>
      <c r="BDU73" s="307" t="e">
        <v>#N/A</v>
      </c>
      <c r="BDV73" s="307" t="e">
        <v>#N/A</v>
      </c>
      <c r="BDW73" s="307" t="e">
        <v>#N/A</v>
      </c>
      <c r="BDX73" s="307" t="e">
        <v>#N/A</v>
      </c>
      <c r="BDY73" s="307" t="e">
        <v>#N/A</v>
      </c>
      <c r="BDZ73" s="307" t="e">
        <v>#N/A</v>
      </c>
      <c r="BEA73" s="307" t="e">
        <v>#N/A</v>
      </c>
      <c r="BEB73" s="307" t="e">
        <v>#N/A</v>
      </c>
      <c r="BEC73" s="307" t="e">
        <v>#N/A</v>
      </c>
      <c r="BED73" s="307" t="e">
        <v>#N/A</v>
      </c>
      <c r="BEE73" s="307" t="e">
        <v>#N/A</v>
      </c>
      <c r="BEF73" s="307" t="e">
        <v>#N/A</v>
      </c>
      <c r="BEG73" s="307" t="e">
        <v>#N/A</v>
      </c>
      <c r="BEH73" s="307" t="e">
        <v>#N/A</v>
      </c>
      <c r="BEI73" s="307" t="e">
        <v>#N/A</v>
      </c>
      <c r="BEJ73" s="307" t="e">
        <v>#N/A</v>
      </c>
      <c r="BEK73" s="307" t="e">
        <v>#N/A</v>
      </c>
      <c r="BEL73" s="307" t="e">
        <v>#N/A</v>
      </c>
      <c r="BEM73" s="307" t="e">
        <v>#N/A</v>
      </c>
      <c r="BEN73" s="307" t="e">
        <v>#N/A</v>
      </c>
      <c r="BEO73" s="307" t="e">
        <v>#N/A</v>
      </c>
      <c r="BEP73" s="307" t="e">
        <v>#N/A</v>
      </c>
      <c r="BEQ73" s="307" t="e">
        <v>#N/A</v>
      </c>
      <c r="BER73" s="307" t="e">
        <v>#N/A</v>
      </c>
      <c r="BES73" s="307" t="e">
        <v>#N/A</v>
      </c>
      <c r="BET73" s="307" t="e">
        <v>#N/A</v>
      </c>
      <c r="BEU73" s="307" t="e">
        <v>#N/A</v>
      </c>
      <c r="BEV73" s="307" t="e">
        <v>#N/A</v>
      </c>
      <c r="BEW73" s="307" t="e">
        <v>#N/A</v>
      </c>
      <c r="BEX73" s="307" t="e">
        <v>#N/A</v>
      </c>
      <c r="BEY73" s="307" t="e">
        <v>#N/A</v>
      </c>
      <c r="BEZ73" s="307" t="e">
        <v>#N/A</v>
      </c>
      <c r="BFA73" s="307" t="e">
        <v>#N/A</v>
      </c>
      <c r="BFB73" s="307" t="e">
        <v>#N/A</v>
      </c>
      <c r="BFC73" s="307" t="e">
        <v>#N/A</v>
      </c>
      <c r="BFD73" s="307" t="e">
        <v>#N/A</v>
      </c>
      <c r="BFE73" s="307" t="e">
        <v>#N/A</v>
      </c>
      <c r="BFF73" s="307" t="e">
        <v>#N/A</v>
      </c>
      <c r="BFG73" s="307" t="e">
        <v>#N/A</v>
      </c>
      <c r="BFH73" s="307" t="e">
        <v>#N/A</v>
      </c>
      <c r="BFI73" s="307" t="e">
        <v>#N/A</v>
      </c>
      <c r="BFJ73" s="307" t="e">
        <v>#N/A</v>
      </c>
      <c r="BFK73" s="307" t="e">
        <v>#N/A</v>
      </c>
      <c r="BFL73" s="307" t="e">
        <v>#N/A</v>
      </c>
      <c r="BFM73" s="307" t="e">
        <v>#N/A</v>
      </c>
      <c r="BFN73" s="307" t="e">
        <v>#N/A</v>
      </c>
      <c r="BFO73" s="307" t="e">
        <v>#N/A</v>
      </c>
      <c r="BFP73" s="307" t="e">
        <v>#N/A</v>
      </c>
      <c r="BFQ73" s="307" t="e">
        <v>#N/A</v>
      </c>
      <c r="BFR73" s="307" t="e">
        <v>#N/A</v>
      </c>
      <c r="BFS73" s="307" t="e">
        <v>#N/A</v>
      </c>
      <c r="BFT73" s="307" t="e">
        <v>#N/A</v>
      </c>
      <c r="BFU73" s="307" t="e">
        <v>#N/A</v>
      </c>
      <c r="BFV73" s="307" t="e">
        <v>#N/A</v>
      </c>
      <c r="BFW73" s="307" t="e">
        <v>#N/A</v>
      </c>
      <c r="BFX73" s="307" t="e">
        <v>#N/A</v>
      </c>
      <c r="BFY73" s="307" t="e">
        <v>#N/A</v>
      </c>
      <c r="BFZ73" s="307" t="e">
        <v>#N/A</v>
      </c>
      <c r="BGA73" s="307" t="e">
        <v>#N/A</v>
      </c>
      <c r="BGB73" s="307" t="e">
        <v>#N/A</v>
      </c>
      <c r="BGC73" s="307" t="e">
        <v>#N/A</v>
      </c>
      <c r="BGD73" s="307" t="e">
        <v>#N/A</v>
      </c>
      <c r="BGE73" s="307" t="e">
        <v>#N/A</v>
      </c>
      <c r="BGF73" s="307" t="e">
        <v>#N/A</v>
      </c>
      <c r="BGG73" s="307" t="e">
        <v>#N/A</v>
      </c>
      <c r="BGH73" s="307" t="e">
        <v>#N/A</v>
      </c>
      <c r="BGI73" s="307" t="e">
        <v>#N/A</v>
      </c>
      <c r="BGJ73" s="307" t="e">
        <v>#N/A</v>
      </c>
      <c r="BGK73" s="307" t="e">
        <v>#N/A</v>
      </c>
      <c r="BGL73" s="307" t="e">
        <v>#N/A</v>
      </c>
      <c r="BGM73" s="307" t="e">
        <v>#N/A</v>
      </c>
      <c r="BGN73" s="307" t="e">
        <v>#N/A</v>
      </c>
      <c r="BGO73" s="307" t="e">
        <v>#N/A</v>
      </c>
      <c r="BGP73" s="307" t="e">
        <v>#N/A</v>
      </c>
      <c r="BGQ73" s="307" t="e">
        <v>#N/A</v>
      </c>
      <c r="BGR73" s="307" t="e">
        <v>#N/A</v>
      </c>
      <c r="BGS73" s="307" t="e">
        <v>#N/A</v>
      </c>
      <c r="BGT73" s="307" t="e">
        <v>#N/A</v>
      </c>
      <c r="BGU73" s="307" t="e">
        <v>#N/A</v>
      </c>
      <c r="BGV73" s="307" t="e">
        <v>#N/A</v>
      </c>
      <c r="BGW73" s="307" t="e">
        <v>#N/A</v>
      </c>
      <c r="BGX73" s="307" t="e">
        <v>#N/A</v>
      </c>
      <c r="BGY73" s="307" t="e">
        <v>#N/A</v>
      </c>
      <c r="BGZ73" s="307" t="e">
        <v>#N/A</v>
      </c>
      <c r="BHA73" s="307" t="e">
        <v>#N/A</v>
      </c>
      <c r="BHB73" s="307" t="e">
        <v>#N/A</v>
      </c>
      <c r="BHC73" s="307" t="e">
        <v>#N/A</v>
      </c>
      <c r="BHD73" s="307" t="e">
        <v>#N/A</v>
      </c>
      <c r="BHE73" s="307" t="e">
        <v>#N/A</v>
      </c>
      <c r="BHF73" s="307" t="e">
        <v>#N/A</v>
      </c>
      <c r="BHG73" s="307" t="e">
        <v>#N/A</v>
      </c>
      <c r="BHH73" s="307" t="e">
        <v>#N/A</v>
      </c>
      <c r="BHI73" s="307" t="e">
        <v>#N/A</v>
      </c>
      <c r="BHJ73" s="307" t="e">
        <v>#N/A</v>
      </c>
      <c r="BHK73" s="307" t="e">
        <v>#N/A</v>
      </c>
      <c r="BHL73" s="307" t="e">
        <v>#N/A</v>
      </c>
      <c r="BHM73" s="307" t="e">
        <v>#N/A</v>
      </c>
      <c r="BHN73" s="307" t="e">
        <v>#N/A</v>
      </c>
      <c r="BHO73" s="307" t="e">
        <v>#N/A</v>
      </c>
      <c r="BHP73" s="307" t="e">
        <v>#N/A</v>
      </c>
      <c r="BHQ73" s="307" t="e">
        <v>#N/A</v>
      </c>
      <c r="BHR73" s="307" t="e">
        <v>#N/A</v>
      </c>
      <c r="BHS73" s="307" t="e">
        <v>#N/A</v>
      </c>
      <c r="BHT73" s="307" t="e">
        <v>#N/A</v>
      </c>
      <c r="BHU73" s="307" t="e">
        <v>#N/A</v>
      </c>
      <c r="BHV73" s="307" t="e">
        <v>#N/A</v>
      </c>
      <c r="BHW73" s="307" t="e">
        <v>#N/A</v>
      </c>
      <c r="BHX73" s="307" t="e">
        <v>#N/A</v>
      </c>
      <c r="BHY73" s="307" t="e">
        <v>#N/A</v>
      </c>
      <c r="BHZ73" s="307" t="e">
        <v>#N/A</v>
      </c>
      <c r="BIA73" s="307" t="e">
        <v>#N/A</v>
      </c>
      <c r="BIB73" s="307" t="e">
        <v>#N/A</v>
      </c>
      <c r="BIC73" s="307" t="e">
        <v>#N/A</v>
      </c>
      <c r="BID73" s="307" t="e">
        <v>#N/A</v>
      </c>
      <c r="BIE73" s="307" t="e">
        <v>#N/A</v>
      </c>
      <c r="BIF73" s="307" t="e">
        <v>#N/A</v>
      </c>
      <c r="BIG73" s="307" t="e">
        <v>#N/A</v>
      </c>
      <c r="BIH73" s="307" t="e">
        <v>#N/A</v>
      </c>
      <c r="BII73" s="307" t="e">
        <v>#N/A</v>
      </c>
      <c r="BIJ73" s="307" t="e">
        <v>#N/A</v>
      </c>
      <c r="BIK73" s="307" t="e">
        <v>#N/A</v>
      </c>
      <c r="BIL73" s="307" t="e">
        <v>#N/A</v>
      </c>
      <c r="BIM73" s="307" t="e">
        <v>#N/A</v>
      </c>
      <c r="BIN73" s="307" t="e">
        <v>#N/A</v>
      </c>
      <c r="BIO73" s="307" t="e">
        <v>#N/A</v>
      </c>
      <c r="BIP73" s="307" t="e">
        <v>#N/A</v>
      </c>
      <c r="BIQ73" s="307" t="e">
        <v>#N/A</v>
      </c>
      <c r="BIR73" s="307" t="e">
        <v>#N/A</v>
      </c>
      <c r="BIS73" s="307" t="e">
        <v>#N/A</v>
      </c>
      <c r="BIT73" s="307" t="e">
        <v>#N/A</v>
      </c>
      <c r="BIU73" s="307" t="e">
        <v>#N/A</v>
      </c>
      <c r="BIV73" s="307" t="e">
        <v>#N/A</v>
      </c>
      <c r="BIW73" s="307" t="e">
        <v>#N/A</v>
      </c>
      <c r="BIX73" s="307" t="e">
        <v>#N/A</v>
      </c>
      <c r="BIY73" s="307" t="e">
        <v>#N/A</v>
      </c>
      <c r="BIZ73" s="307" t="e">
        <v>#N/A</v>
      </c>
      <c r="BJA73" s="307" t="e">
        <v>#N/A</v>
      </c>
      <c r="BJB73" s="307" t="e">
        <v>#N/A</v>
      </c>
      <c r="BJC73" s="307" t="e">
        <v>#N/A</v>
      </c>
      <c r="BJD73" s="307" t="e">
        <v>#N/A</v>
      </c>
      <c r="BJE73" s="307" t="e">
        <v>#N/A</v>
      </c>
      <c r="BJF73" s="307" t="e">
        <v>#N/A</v>
      </c>
      <c r="BJG73" s="307" t="e">
        <v>#N/A</v>
      </c>
      <c r="BJH73" s="307" t="e">
        <v>#N/A</v>
      </c>
      <c r="BJI73" s="307" t="e">
        <v>#N/A</v>
      </c>
      <c r="BJJ73" s="307" t="e">
        <v>#N/A</v>
      </c>
      <c r="BJK73" s="307" t="e">
        <v>#N/A</v>
      </c>
      <c r="BJL73" s="307" t="e">
        <v>#N/A</v>
      </c>
      <c r="BJM73" s="307" t="e">
        <v>#N/A</v>
      </c>
      <c r="BJN73" s="307" t="e">
        <v>#N/A</v>
      </c>
      <c r="BJO73" s="307" t="e">
        <v>#N/A</v>
      </c>
      <c r="BJP73" s="307" t="e">
        <v>#N/A</v>
      </c>
      <c r="BJQ73" s="307" t="e">
        <v>#N/A</v>
      </c>
      <c r="BJR73" s="307" t="e">
        <v>#N/A</v>
      </c>
      <c r="BJS73" s="307" t="e">
        <v>#N/A</v>
      </c>
      <c r="BJT73" s="307" t="e">
        <v>#N/A</v>
      </c>
      <c r="BJU73" s="307" t="e">
        <v>#N/A</v>
      </c>
      <c r="BJV73" s="307" t="e">
        <v>#N/A</v>
      </c>
      <c r="BJW73" s="307" t="e">
        <v>#N/A</v>
      </c>
      <c r="BJX73" s="307" t="e">
        <v>#N/A</v>
      </c>
      <c r="BJY73" s="307" t="e">
        <v>#N/A</v>
      </c>
      <c r="BJZ73" s="307" t="e">
        <v>#N/A</v>
      </c>
      <c r="BKA73" s="307" t="e">
        <v>#N/A</v>
      </c>
      <c r="BKB73" s="307" t="e">
        <v>#N/A</v>
      </c>
      <c r="BKC73" s="307" t="e">
        <v>#N/A</v>
      </c>
      <c r="BKD73" s="307" t="e">
        <v>#N/A</v>
      </c>
      <c r="BKE73" s="307" t="e">
        <v>#N/A</v>
      </c>
      <c r="BKF73" s="307" t="e">
        <v>#N/A</v>
      </c>
      <c r="BKG73" s="307" t="e">
        <v>#N/A</v>
      </c>
      <c r="BKH73" s="307" t="e">
        <v>#N/A</v>
      </c>
      <c r="BKI73" s="307" t="e">
        <v>#N/A</v>
      </c>
      <c r="BKJ73" s="307" t="e">
        <v>#N/A</v>
      </c>
      <c r="BKK73" s="307" t="e">
        <v>#N/A</v>
      </c>
      <c r="BKL73" s="307" t="e">
        <v>#N/A</v>
      </c>
      <c r="BKM73" s="307" t="e">
        <v>#N/A</v>
      </c>
      <c r="BKN73" s="307" t="e">
        <v>#N/A</v>
      </c>
      <c r="BKO73" s="307" t="e">
        <v>#N/A</v>
      </c>
      <c r="BKP73" s="307" t="e">
        <v>#N/A</v>
      </c>
      <c r="BKQ73" s="307" t="e">
        <v>#N/A</v>
      </c>
      <c r="BKR73" s="307" t="e">
        <v>#N/A</v>
      </c>
      <c r="BKS73" s="307" t="e">
        <v>#N/A</v>
      </c>
      <c r="BKT73" s="307" t="e">
        <v>#N/A</v>
      </c>
      <c r="BKU73" s="307" t="e">
        <v>#N/A</v>
      </c>
      <c r="BKV73" s="307" t="e">
        <v>#N/A</v>
      </c>
      <c r="BKW73" s="307" t="e">
        <v>#N/A</v>
      </c>
      <c r="BKX73" s="307" t="e">
        <v>#N/A</v>
      </c>
      <c r="BKY73" s="307" t="e">
        <v>#N/A</v>
      </c>
      <c r="BKZ73" s="307" t="e">
        <v>#N/A</v>
      </c>
      <c r="BLA73" s="307" t="e">
        <v>#N/A</v>
      </c>
      <c r="BLB73" s="307" t="e">
        <v>#N/A</v>
      </c>
      <c r="BLC73" s="307" t="e">
        <v>#N/A</v>
      </c>
      <c r="BLD73" s="307" t="e">
        <v>#N/A</v>
      </c>
      <c r="BLE73" s="307" t="e">
        <v>#N/A</v>
      </c>
      <c r="BLF73" s="307" t="e">
        <v>#N/A</v>
      </c>
      <c r="BLG73" s="307" t="e">
        <v>#N/A</v>
      </c>
      <c r="BLH73" s="307" t="e">
        <v>#N/A</v>
      </c>
      <c r="BLI73" s="307" t="e">
        <v>#N/A</v>
      </c>
      <c r="BLJ73" s="307" t="e">
        <v>#N/A</v>
      </c>
      <c r="BLK73" s="307" t="e">
        <v>#N/A</v>
      </c>
      <c r="BLL73" s="307" t="e">
        <v>#N/A</v>
      </c>
      <c r="BLM73" s="307" t="e">
        <v>#N/A</v>
      </c>
      <c r="BLN73" s="307" t="e">
        <v>#N/A</v>
      </c>
      <c r="BLO73" s="307" t="e">
        <v>#N/A</v>
      </c>
      <c r="BLP73" s="307" t="e">
        <v>#N/A</v>
      </c>
      <c r="BLQ73" s="307" t="e">
        <v>#N/A</v>
      </c>
      <c r="BLR73" s="307" t="e">
        <v>#N/A</v>
      </c>
      <c r="BLS73" s="307" t="e">
        <v>#N/A</v>
      </c>
      <c r="BLT73" s="307" t="e">
        <v>#N/A</v>
      </c>
      <c r="BLU73" s="307" t="e">
        <v>#N/A</v>
      </c>
      <c r="BLV73" s="307" t="e">
        <v>#N/A</v>
      </c>
      <c r="BLW73" s="307" t="e">
        <v>#N/A</v>
      </c>
      <c r="BLX73" s="307" t="e">
        <v>#N/A</v>
      </c>
      <c r="BLY73" s="307" t="e">
        <v>#N/A</v>
      </c>
      <c r="BLZ73" s="307" t="e">
        <v>#N/A</v>
      </c>
      <c r="BMA73" s="307" t="e">
        <v>#N/A</v>
      </c>
      <c r="BMB73" s="307" t="e">
        <v>#N/A</v>
      </c>
      <c r="BMC73" s="307" t="e">
        <v>#N/A</v>
      </c>
      <c r="BMD73" s="307" t="e">
        <v>#N/A</v>
      </c>
      <c r="BME73" s="307" t="e">
        <v>#N/A</v>
      </c>
      <c r="BMF73" s="307" t="e">
        <v>#N/A</v>
      </c>
      <c r="BMG73" s="307" t="e">
        <v>#N/A</v>
      </c>
      <c r="BMH73" s="307" t="e">
        <v>#N/A</v>
      </c>
      <c r="BMI73" s="307" t="e">
        <v>#N/A</v>
      </c>
      <c r="BMJ73" s="307" t="e">
        <v>#N/A</v>
      </c>
      <c r="BMK73" s="307" t="e">
        <v>#N/A</v>
      </c>
      <c r="BML73" s="307" t="e">
        <v>#N/A</v>
      </c>
      <c r="BMM73" s="307" t="e">
        <v>#N/A</v>
      </c>
      <c r="BMN73" s="307" t="e">
        <v>#N/A</v>
      </c>
      <c r="BMO73" s="307" t="e">
        <v>#N/A</v>
      </c>
      <c r="BMP73" s="307" t="e">
        <v>#N/A</v>
      </c>
      <c r="BMQ73" s="307" t="e">
        <v>#N/A</v>
      </c>
      <c r="BMR73" s="307" t="e">
        <v>#N/A</v>
      </c>
      <c r="BMS73" s="307" t="e">
        <v>#N/A</v>
      </c>
      <c r="BMT73" s="307" t="e">
        <v>#N/A</v>
      </c>
      <c r="BMU73" s="307" t="e">
        <v>#N/A</v>
      </c>
      <c r="BMV73" s="307" t="e">
        <v>#N/A</v>
      </c>
      <c r="BMW73" s="307" t="e">
        <v>#N/A</v>
      </c>
      <c r="BMX73" s="307" t="e">
        <v>#N/A</v>
      </c>
      <c r="BMY73" s="307" t="e">
        <v>#N/A</v>
      </c>
      <c r="BMZ73" s="307" t="e">
        <v>#N/A</v>
      </c>
      <c r="BNA73" s="307" t="e">
        <v>#N/A</v>
      </c>
      <c r="BNB73" s="307" t="e">
        <v>#N/A</v>
      </c>
      <c r="BNC73" s="307" t="e">
        <v>#N/A</v>
      </c>
      <c r="BND73" s="307" t="e">
        <v>#N/A</v>
      </c>
      <c r="BNE73" s="307" t="e">
        <v>#N/A</v>
      </c>
      <c r="BNF73" s="307" t="e">
        <v>#N/A</v>
      </c>
      <c r="BNG73" s="307" t="e">
        <v>#N/A</v>
      </c>
      <c r="BNH73" s="307" t="e">
        <v>#N/A</v>
      </c>
      <c r="BNI73" s="307" t="e">
        <v>#N/A</v>
      </c>
      <c r="BNJ73" s="307" t="e">
        <v>#N/A</v>
      </c>
      <c r="BNK73" s="307" t="e">
        <v>#N/A</v>
      </c>
      <c r="BNL73" s="307" t="e">
        <v>#N/A</v>
      </c>
      <c r="BNM73" s="307" t="e">
        <v>#N/A</v>
      </c>
      <c r="BNN73" s="307" t="e">
        <v>#N/A</v>
      </c>
      <c r="BNO73" s="307" t="e">
        <v>#N/A</v>
      </c>
      <c r="BNP73" s="307" t="e">
        <v>#N/A</v>
      </c>
      <c r="BNQ73" s="307" t="e">
        <v>#N/A</v>
      </c>
      <c r="BNR73" s="307" t="e">
        <v>#N/A</v>
      </c>
      <c r="BNS73" s="307" t="e">
        <v>#N/A</v>
      </c>
      <c r="BNT73" s="307" t="e">
        <v>#N/A</v>
      </c>
      <c r="BNU73" s="307" t="e">
        <v>#N/A</v>
      </c>
      <c r="BNV73" s="307" t="e">
        <v>#N/A</v>
      </c>
      <c r="BNW73" s="307" t="e">
        <v>#N/A</v>
      </c>
      <c r="BNX73" s="307" t="e">
        <v>#N/A</v>
      </c>
      <c r="BNY73" s="307" t="e">
        <v>#N/A</v>
      </c>
      <c r="BNZ73" s="307" t="e">
        <v>#N/A</v>
      </c>
      <c r="BOA73" s="307" t="e">
        <v>#N/A</v>
      </c>
      <c r="BOB73" s="307" t="e">
        <v>#N/A</v>
      </c>
      <c r="BOC73" s="307" t="e">
        <v>#N/A</v>
      </c>
      <c r="BOD73" s="307" t="e">
        <v>#N/A</v>
      </c>
      <c r="BOE73" s="307" t="e">
        <v>#N/A</v>
      </c>
      <c r="BOF73" s="307" t="e">
        <v>#N/A</v>
      </c>
      <c r="BOG73" s="307" t="e">
        <v>#N/A</v>
      </c>
      <c r="BOH73" s="307" t="e">
        <v>#N/A</v>
      </c>
      <c r="BOI73" s="307" t="e">
        <v>#N/A</v>
      </c>
      <c r="BOJ73" s="307" t="e">
        <v>#N/A</v>
      </c>
      <c r="BOK73" s="307" t="e">
        <v>#N/A</v>
      </c>
      <c r="BOL73" s="307" t="e">
        <v>#N/A</v>
      </c>
      <c r="BOM73" s="307" t="e">
        <v>#N/A</v>
      </c>
      <c r="BON73" s="307" t="e">
        <v>#N/A</v>
      </c>
      <c r="BOO73" s="307" t="e">
        <v>#N/A</v>
      </c>
      <c r="BOP73" s="307" t="e">
        <v>#N/A</v>
      </c>
      <c r="BOQ73" s="307" t="e">
        <v>#N/A</v>
      </c>
      <c r="BOR73" s="307" t="e">
        <v>#N/A</v>
      </c>
      <c r="BOS73" s="307" t="e">
        <v>#N/A</v>
      </c>
      <c r="BOT73" s="307" t="e">
        <v>#N/A</v>
      </c>
      <c r="BOU73" s="307" t="e">
        <v>#N/A</v>
      </c>
      <c r="BOV73" s="307" t="e">
        <v>#N/A</v>
      </c>
      <c r="BOW73" s="307" t="e">
        <v>#N/A</v>
      </c>
      <c r="BOX73" s="307" t="e">
        <v>#N/A</v>
      </c>
      <c r="BOY73" s="307" t="e">
        <v>#N/A</v>
      </c>
      <c r="BOZ73" s="307" t="e">
        <v>#N/A</v>
      </c>
      <c r="BPA73" s="307" t="e">
        <v>#N/A</v>
      </c>
      <c r="BPB73" s="307" t="e">
        <v>#N/A</v>
      </c>
      <c r="BPC73" s="307" t="e">
        <v>#N/A</v>
      </c>
      <c r="BPD73" s="307" t="e">
        <v>#N/A</v>
      </c>
      <c r="BPE73" s="307" t="e">
        <v>#N/A</v>
      </c>
      <c r="BPF73" s="307" t="e">
        <v>#N/A</v>
      </c>
      <c r="BPG73" s="307" t="e">
        <v>#N/A</v>
      </c>
      <c r="BPH73" s="307" t="e">
        <v>#N/A</v>
      </c>
      <c r="BPI73" s="307" t="e">
        <v>#N/A</v>
      </c>
      <c r="BPJ73" s="307" t="e">
        <v>#N/A</v>
      </c>
      <c r="BPK73" s="307" t="e">
        <v>#N/A</v>
      </c>
      <c r="BPL73" s="307" t="e">
        <v>#N/A</v>
      </c>
      <c r="BPM73" s="307" t="e">
        <v>#N/A</v>
      </c>
      <c r="BPN73" s="307" t="e">
        <v>#N/A</v>
      </c>
      <c r="BPO73" s="307" t="e">
        <v>#N/A</v>
      </c>
      <c r="BPP73" s="307" t="e">
        <v>#N/A</v>
      </c>
      <c r="BPQ73" s="307" t="e">
        <v>#N/A</v>
      </c>
      <c r="BPR73" s="307" t="e">
        <v>#N/A</v>
      </c>
      <c r="BPS73" s="307" t="e">
        <v>#N/A</v>
      </c>
      <c r="BPT73" s="307" t="e">
        <v>#N/A</v>
      </c>
      <c r="BPU73" s="307" t="e">
        <v>#N/A</v>
      </c>
      <c r="BPV73" s="307" t="e">
        <v>#N/A</v>
      </c>
      <c r="BPW73" s="307" t="e">
        <v>#N/A</v>
      </c>
      <c r="BPX73" s="307" t="e">
        <v>#N/A</v>
      </c>
      <c r="BPY73" s="307" t="e">
        <v>#N/A</v>
      </c>
      <c r="BPZ73" s="307" t="e">
        <v>#N/A</v>
      </c>
      <c r="BQA73" s="307" t="e">
        <v>#N/A</v>
      </c>
      <c r="BQB73" s="307" t="e">
        <v>#N/A</v>
      </c>
      <c r="BQC73" s="307" t="e">
        <v>#N/A</v>
      </c>
      <c r="BQD73" s="307" t="e">
        <v>#N/A</v>
      </c>
      <c r="BQE73" s="307" t="e">
        <v>#N/A</v>
      </c>
      <c r="BQF73" s="307" t="e">
        <v>#N/A</v>
      </c>
      <c r="BQG73" s="307" t="e">
        <v>#N/A</v>
      </c>
      <c r="BQH73" s="307" t="e">
        <v>#N/A</v>
      </c>
      <c r="BQI73" s="307" t="e">
        <v>#N/A</v>
      </c>
      <c r="BQJ73" s="307" t="e">
        <v>#N/A</v>
      </c>
      <c r="BQK73" s="307" t="e">
        <v>#N/A</v>
      </c>
      <c r="BQL73" s="307" t="e">
        <v>#N/A</v>
      </c>
      <c r="BQM73" s="307" t="e">
        <v>#N/A</v>
      </c>
      <c r="BQN73" s="307" t="e">
        <v>#N/A</v>
      </c>
      <c r="BQO73" s="307" t="e">
        <v>#N/A</v>
      </c>
      <c r="BQP73" s="307" t="e">
        <v>#N/A</v>
      </c>
      <c r="BQQ73" s="307" t="e">
        <v>#N/A</v>
      </c>
      <c r="BQR73" s="307" t="e">
        <v>#N/A</v>
      </c>
      <c r="BQS73" s="307" t="e">
        <v>#N/A</v>
      </c>
      <c r="BQT73" s="307" t="e">
        <v>#N/A</v>
      </c>
      <c r="BQU73" s="307" t="e">
        <v>#N/A</v>
      </c>
      <c r="BQV73" s="307" t="e">
        <v>#N/A</v>
      </c>
      <c r="BQW73" s="307" t="e">
        <v>#N/A</v>
      </c>
      <c r="BQX73" s="307" t="e">
        <v>#N/A</v>
      </c>
      <c r="BQY73" s="307" t="e">
        <v>#N/A</v>
      </c>
      <c r="BQZ73" s="307" t="e">
        <v>#N/A</v>
      </c>
      <c r="BRA73" s="307" t="e">
        <v>#N/A</v>
      </c>
      <c r="BRB73" s="307" t="e">
        <v>#N/A</v>
      </c>
      <c r="BRC73" s="307" t="e">
        <v>#N/A</v>
      </c>
      <c r="BRD73" s="307" t="e">
        <v>#N/A</v>
      </c>
      <c r="BRE73" s="307" t="e">
        <v>#N/A</v>
      </c>
      <c r="BRF73" s="307" t="e">
        <v>#N/A</v>
      </c>
      <c r="BRG73" s="307" t="e">
        <v>#N/A</v>
      </c>
      <c r="BRH73" s="307" t="e">
        <v>#N/A</v>
      </c>
      <c r="BRI73" s="307" t="e">
        <v>#N/A</v>
      </c>
      <c r="BRJ73" s="307" t="e">
        <v>#N/A</v>
      </c>
      <c r="BRK73" s="307" t="e">
        <v>#N/A</v>
      </c>
      <c r="BRL73" s="307" t="e">
        <v>#N/A</v>
      </c>
      <c r="BRM73" s="307" t="e">
        <v>#N/A</v>
      </c>
      <c r="BRN73" s="307" t="e">
        <v>#N/A</v>
      </c>
      <c r="BRO73" s="307" t="e">
        <v>#N/A</v>
      </c>
      <c r="BRP73" s="307" t="e">
        <v>#N/A</v>
      </c>
      <c r="BRQ73" s="307" t="e">
        <v>#N/A</v>
      </c>
      <c r="BRR73" s="307" t="e">
        <v>#N/A</v>
      </c>
      <c r="BRS73" s="307" t="e">
        <v>#N/A</v>
      </c>
      <c r="BRT73" s="307" t="e">
        <v>#N/A</v>
      </c>
      <c r="BRU73" s="307" t="e">
        <v>#N/A</v>
      </c>
      <c r="BRV73" s="307" t="e">
        <v>#N/A</v>
      </c>
      <c r="BRW73" s="307" t="e">
        <v>#N/A</v>
      </c>
      <c r="BRX73" s="307" t="e">
        <v>#N/A</v>
      </c>
      <c r="BRY73" s="307" t="e">
        <v>#N/A</v>
      </c>
      <c r="BRZ73" s="307" t="e">
        <v>#N/A</v>
      </c>
      <c r="BSA73" s="307" t="e">
        <v>#N/A</v>
      </c>
      <c r="BSB73" s="307" t="e">
        <v>#N/A</v>
      </c>
      <c r="BSC73" s="307" t="e">
        <v>#N/A</v>
      </c>
      <c r="BSD73" s="307" t="e">
        <v>#N/A</v>
      </c>
      <c r="BSE73" s="307" t="e">
        <v>#N/A</v>
      </c>
      <c r="BSF73" s="307" t="e">
        <v>#N/A</v>
      </c>
      <c r="BSG73" s="307" t="e">
        <v>#N/A</v>
      </c>
      <c r="BSH73" s="307" t="e">
        <v>#N/A</v>
      </c>
      <c r="BSI73" s="307" t="e">
        <v>#N/A</v>
      </c>
      <c r="BSJ73" s="307" t="e">
        <v>#N/A</v>
      </c>
      <c r="BSK73" s="307" t="e">
        <v>#N/A</v>
      </c>
      <c r="BSL73" s="307" t="e">
        <v>#N/A</v>
      </c>
      <c r="BSM73" s="307" t="e">
        <v>#N/A</v>
      </c>
      <c r="BSN73" s="307" t="e">
        <v>#N/A</v>
      </c>
      <c r="BSO73" s="307" t="e">
        <v>#N/A</v>
      </c>
      <c r="BSP73" s="307" t="e">
        <v>#N/A</v>
      </c>
      <c r="BSQ73" s="307" t="e">
        <v>#N/A</v>
      </c>
      <c r="BSR73" s="307" t="e">
        <v>#N/A</v>
      </c>
      <c r="BSS73" s="307" t="e">
        <v>#N/A</v>
      </c>
      <c r="BST73" s="307" t="e">
        <v>#N/A</v>
      </c>
      <c r="BSU73" s="307" t="e">
        <v>#N/A</v>
      </c>
      <c r="BSV73" s="307" t="e">
        <v>#N/A</v>
      </c>
      <c r="BSW73" s="307" t="e">
        <v>#N/A</v>
      </c>
      <c r="BSX73" s="307" t="e">
        <v>#N/A</v>
      </c>
      <c r="BSY73" s="307" t="e">
        <v>#N/A</v>
      </c>
      <c r="BSZ73" s="307" t="e">
        <v>#N/A</v>
      </c>
      <c r="BTA73" s="307" t="e">
        <v>#N/A</v>
      </c>
      <c r="BTB73" s="307" t="e">
        <v>#N/A</v>
      </c>
      <c r="BTC73" s="307" t="e">
        <v>#N/A</v>
      </c>
      <c r="BTD73" s="307" t="e">
        <v>#N/A</v>
      </c>
      <c r="BTE73" s="307" t="e">
        <v>#N/A</v>
      </c>
      <c r="BTF73" s="307" t="e">
        <v>#N/A</v>
      </c>
      <c r="BTG73" s="307" t="e">
        <v>#N/A</v>
      </c>
      <c r="BTH73" s="307" t="e">
        <v>#N/A</v>
      </c>
      <c r="BTI73" s="307" t="e">
        <v>#N/A</v>
      </c>
      <c r="BTJ73" s="307" t="e">
        <v>#N/A</v>
      </c>
      <c r="BTK73" s="307" t="e">
        <v>#N/A</v>
      </c>
      <c r="BTL73" s="307" t="e">
        <v>#N/A</v>
      </c>
      <c r="BTM73" s="307" t="e">
        <v>#N/A</v>
      </c>
      <c r="BTN73" s="307" t="e">
        <v>#N/A</v>
      </c>
      <c r="BTO73" s="307" t="e">
        <v>#N/A</v>
      </c>
      <c r="BTP73" s="307" t="e">
        <v>#N/A</v>
      </c>
      <c r="BTQ73" s="307" t="e">
        <v>#N/A</v>
      </c>
      <c r="BTR73" s="307" t="e">
        <v>#N/A</v>
      </c>
      <c r="BTS73" s="307" t="e">
        <v>#N/A</v>
      </c>
      <c r="BTT73" s="307" t="e">
        <v>#N/A</v>
      </c>
      <c r="BTU73" s="307" t="e">
        <v>#N/A</v>
      </c>
      <c r="BTV73" s="307" t="e">
        <v>#N/A</v>
      </c>
      <c r="BTW73" s="307" t="e">
        <v>#N/A</v>
      </c>
      <c r="BTX73" s="307" t="e">
        <v>#N/A</v>
      </c>
      <c r="BTY73" s="307" t="e">
        <v>#N/A</v>
      </c>
      <c r="BTZ73" s="307" t="e">
        <v>#N/A</v>
      </c>
      <c r="BUA73" s="307" t="e">
        <v>#N/A</v>
      </c>
      <c r="BUB73" s="307" t="e">
        <v>#N/A</v>
      </c>
      <c r="BUC73" s="307" t="e">
        <v>#N/A</v>
      </c>
      <c r="BUD73" s="307" t="e">
        <v>#N/A</v>
      </c>
      <c r="BUE73" s="307" t="e">
        <v>#N/A</v>
      </c>
      <c r="BUF73" s="307" t="e">
        <v>#N/A</v>
      </c>
      <c r="BUG73" s="307" t="e">
        <v>#N/A</v>
      </c>
      <c r="BUH73" s="307" t="e">
        <v>#N/A</v>
      </c>
      <c r="BUI73" s="307" t="e">
        <v>#N/A</v>
      </c>
      <c r="BUJ73" s="307" t="e">
        <v>#N/A</v>
      </c>
      <c r="BUK73" s="307" t="e">
        <v>#N/A</v>
      </c>
      <c r="BUL73" s="307" t="e">
        <v>#N/A</v>
      </c>
      <c r="BUM73" s="307" t="e">
        <v>#N/A</v>
      </c>
      <c r="BUN73" s="307" t="e">
        <v>#N/A</v>
      </c>
      <c r="BUO73" s="307" t="e">
        <v>#N/A</v>
      </c>
      <c r="BUP73" s="307" t="e">
        <v>#N/A</v>
      </c>
      <c r="BUQ73" s="307" t="e">
        <v>#N/A</v>
      </c>
      <c r="BUR73" s="307" t="e">
        <v>#N/A</v>
      </c>
      <c r="BUS73" s="307" t="e">
        <v>#N/A</v>
      </c>
      <c r="BUT73" s="307" t="e">
        <v>#N/A</v>
      </c>
      <c r="BUU73" s="307" t="e">
        <v>#N/A</v>
      </c>
      <c r="BUV73" s="307" t="e">
        <v>#N/A</v>
      </c>
      <c r="BUW73" s="307" t="e">
        <v>#N/A</v>
      </c>
      <c r="BUX73" s="307" t="e">
        <v>#N/A</v>
      </c>
      <c r="BUY73" s="307" t="e">
        <v>#N/A</v>
      </c>
      <c r="BUZ73" s="307" t="e">
        <v>#N/A</v>
      </c>
      <c r="BVA73" s="307" t="e">
        <v>#N/A</v>
      </c>
      <c r="BVB73" s="307" t="e">
        <v>#N/A</v>
      </c>
      <c r="BVC73" s="307" t="e">
        <v>#N/A</v>
      </c>
      <c r="BVD73" s="307" t="e">
        <v>#N/A</v>
      </c>
      <c r="BVE73" s="307" t="e">
        <v>#N/A</v>
      </c>
      <c r="BVF73" s="307" t="e">
        <v>#N/A</v>
      </c>
      <c r="BVG73" s="307" t="e">
        <v>#N/A</v>
      </c>
      <c r="BVH73" s="307" t="e">
        <v>#N/A</v>
      </c>
      <c r="BVI73" s="307" t="e">
        <v>#N/A</v>
      </c>
      <c r="BVJ73" s="307" t="e">
        <v>#N/A</v>
      </c>
      <c r="BVK73" s="307" t="e">
        <v>#N/A</v>
      </c>
      <c r="BVL73" s="307" t="e">
        <v>#N/A</v>
      </c>
      <c r="BVM73" s="307" t="e">
        <v>#N/A</v>
      </c>
      <c r="BVN73" s="307" t="e">
        <v>#N/A</v>
      </c>
      <c r="BVO73" s="307" t="e">
        <v>#N/A</v>
      </c>
      <c r="BVP73" s="307" t="e">
        <v>#N/A</v>
      </c>
      <c r="BVQ73" s="307" t="e">
        <v>#N/A</v>
      </c>
      <c r="BVR73" s="307" t="e">
        <v>#N/A</v>
      </c>
      <c r="BVS73" s="307" t="e">
        <v>#N/A</v>
      </c>
      <c r="BVT73" s="307" t="e">
        <v>#N/A</v>
      </c>
      <c r="BVU73" s="307" t="e">
        <v>#N/A</v>
      </c>
      <c r="BVV73" s="307" t="e">
        <v>#N/A</v>
      </c>
      <c r="BVW73" s="307" t="e">
        <v>#N/A</v>
      </c>
      <c r="BVX73" s="307" t="e">
        <v>#N/A</v>
      </c>
      <c r="BVY73" s="307" t="e">
        <v>#N/A</v>
      </c>
      <c r="BVZ73" s="307" t="e">
        <v>#N/A</v>
      </c>
      <c r="BWA73" s="307" t="e">
        <v>#N/A</v>
      </c>
      <c r="BWB73" s="307" t="e">
        <v>#N/A</v>
      </c>
      <c r="BWC73" s="307" t="e">
        <v>#N/A</v>
      </c>
      <c r="BWD73" s="307" t="e">
        <v>#N/A</v>
      </c>
      <c r="BWE73" s="307" t="e">
        <v>#N/A</v>
      </c>
      <c r="BWF73" s="307" t="e">
        <v>#N/A</v>
      </c>
      <c r="BWG73" s="307" t="e">
        <v>#N/A</v>
      </c>
      <c r="BWH73" s="307" t="e">
        <v>#N/A</v>
      </c>
      <c r="BWI73" s="307" t="e">
        <v>#N/A</v>
      </c>
      <c r="BWJ73" s="307" t="e">
        <v>#N/A</v>
      </c>
      <c r="BWK73" s="307" t="e">
        <v>#N/A</v>
      </c>
      <c r="BWL73" s="307" t="e">
        <v>#N/A</v>
      </c>
      <c r="BWM73" s="307" t="e">
        <v>#N/A</v>
      </c>
      <c r="BWN73" s="307" t="e">
        <v>#N/A</v>
      </c>
      <c r="BWO73" s="307" t="e">
        <v>#N/A</v>
      </c>
      <c r="BWP73" s="307" t="e">
        <v>#N/A</v>
      </c>
      <c r="BWQ73" s="307" t="e">
        <v>#N/A</v>
      </c>
      <c r="BWR73" s="307" t="e">
        <v>#N/A</v>
      </c>
      <c r="BWS73" s="307" t="e">
        <v>#N/A</v>
      </c>
      <c r="BWT73" s="307" t="e">
        <v>#N/A</v>
      </c>
      <c r="BWU73" s="307" t="e">
        <v>#N/A</v>
      </c>
      <c r="BWV73" s="307" t="e">
        <v>#N/A</v>
      </c>
      <c r="BWW73" s="307" t="e">
        <v>#N/A</v>
      </c>
      <c r="BWX73" s="307" t="e">
        <v>#N/A</v>
      </c>
      <c r="BWY73" s="307" t="e">
        <v>#N/A</v>
      </c>
      <c r="BWZ73" s="307" t="e">
        <v>#N/A</v>
      </c>
      <c r="BXA73" s="307" t="e">
        <v>#N/A</v>
      </c>
      <c r="BXB73" s="307" t="e">
        <v>#N/A</v>
      </c>
      <c r="BXC73" s="307" t="e">
        <v>#N/A</v>
      </c>
      <c r="BXD73" s="307" t="e">
        <v>#N/A</v>
      </c>
      <c r="BXE73" s="307" t="e">
        <v>#N/A</v>
      </c>
      <c r="BXF73" s="307" t="e">
        <v>#N/A</v>
      </c>
      <c r="BXG73" s="307" t="e">
        <v>#N/A</v>
      </c>
      <c r="BXH73" s="307" t="e">
        <v>#N/A</v>
      </c>
      <c r="BXI73" s="307" t="e">
        <v>#N/A</v>
      </c>
      <c r="BXJ73" s="307" t="e">
        <v>#N/A</v>
      </c>
      <c r="BXK73" s="307" t="e">
        <v>#N/A</v>
      </c>
      <c r="BXL73" s="307" t="e">
        <v>#N/A</v>
      </c>
      <c r="BXM73" s="307" t="e">
        <v>#N/A</v>
      </c>
      <c r="BXN73" s="307" t="e">
        <v>#N/A</v>
      </c>
      <c r="BXO73" s="307" t="e">
        <v>#N/A</v>
      </c>
      <c r="BXP73" s="307" t="e">
        <v>#N/A</v>
      </c>
      <c r="BXQ73" s="307" t="e">
        <v>#N/A</v>
      </c>
      <c r="BXR73" s="307" t="e">
        <v>#N/A</v>
      </c>
      <c r="BXS73" s="307" t="e">
        <v>#N/A</v>
      </c>
      <c r="BXT73" s="307" t="e">
        <v>#N/A</v>
      </c>
      <c r="BXU73" s="307" t="e">
        <v>#N/A</v>
      </c>
      <c r="BXV73" s="307" t="e">
        <v>#N/A</v>
      </c>
      <c r="BXW73" s="307" t="e">
        <v>#N/A</v>
      </c>
      <c r="BXX73" s="307" t="e">
        <v>#N/A</v>
      </c>
      <c r="BXY73" s="307" t="e">
        <v>#N/A</v>
      </c>
      <c r="BXZ73" s="307" t="e">
        <v>#N/A</v>
      </c>
      <c r="BYA73" s="307" t="e">
        <v>#N/A</v>
      </c>
      <c r="BYB73" s="307" t="e">
        <v>#N/A</v>
      </c>
      <c r="BYC73" s="307" t="e">
        <v>#N/A</v>
      </c>
      <c r="BYD73" s="307" t="e">
        <v>#N/A</v>
      </c>
      <c r="BYE73" s="307" t="e">
        <v>#N/A</v>
      </c>
      <c r="BYF73" s="307" t="e">
        <v>#N/A</v>
      </c>
      <c r="BYG73" s="307" t="e">
        <v>#N/A</v>
      </c>
      <c r="BYH73" s="307" t="e">
        <v>#N/A</v>
      </c>
      <c r="BYI73" s="307" t="e">
        <v>#N/A</v>
      </c>
      <c r="BYJ73" s="307" t="e">
        <v>#N/A</v>
      </c>
      <c r="BYK73" s="307" t="e">
        <v>#N/A</v>
      </c>
      <c r="BYL73" s="307" t="e">
        <v>#N/A</v>
      </c>
      <c r="BYM73" s="307" t="e">
        <v>#N/A</v>
      </c>
      <c r="BYN73" s="307" t="e">
        <v>#N/A</v>
      </c>
      <c r="BYO73" s="307" t="e">
        <v>#N/A</v>
      </c>
      <c r="BYP73" s="307" t="e">
        <v>#N/A</v>
      </c>
      <c r="BYQ73" s="307" t="e">
        <v>#N/A</v>
      </c>
      <c r="BYR73" s="307" t="e">
        <v>#N/A</v>
      </c>
      <c r="BYS73" s="307" t="e">
        <v>#N/A</v>
      </c>
      <c r="BYT73" s="307" t="e">
        <v>#N/A</v>
      </c>
      <c r="BYU73" s="307" t="e">
        <v>#N/A</v>
      </c>
      <c r="BYV73" s="307" t="e">
        <v>#N/A</v>
      </c>
      <c r="BYW73" s="307" t="e">
        <v>#N/A</v>
      </c>
      <c r="BYX73" s="307" t="e">
        <v>#N/A</v>
      </c>
      <c r="BYY73" s="307" t="e">
        <v>#N/A</v>
      </c>
      <c r="BYZ73" s="307" t="e">
        <v>#N/A</v>
      </c>
      <c r="BZA73" s="307" t="e">
        <v>#N/A</v>
      </c>
      <c r="BZB73" s="307" t="e">
        <v>#N/A</v>
      </c>
      <c r="BZC73" s="307" t="e">
        <v>#N/A</v>
      </c>
      <c r="BZD73" s="307" t="e">
        <v>#N/A</v>
      </c>
      <c r="BZE73" s="307" t="e">
        <v>#N/A</v>
      </c>
      <c r="BZF73" s="307" t="e">
        <v>#N/A</v>
      </c>
      <c r="BZG73" s="307" t="e">
        <v>#N/A</v>
      </c>
      <c r="BZH73" s="307" t="e">
        <v>#N/A</v>
      </c>
      <c r="BZI73" s="307" t="e">
        <v>#N/A</v>
      </c>
      <c r="BZJ73" s="307" t="e">
        <v>#N/A</v>
      </c>
      <c r="BZK73" s="307" t="e">
        <v>#N/A</v>
      </c>
      <c r="BZL73" s="307" t="e">
        <v>#N/A</v>
      </c>
      <c r="BZM73" s="307" t="e">
        <v>#N/A</v>
      </c>
      <c r="BZN73" s="307" t="e">
        <v>#N/A</v>
      </c>
      <c r="BZO73" s="307" t="e">
        <v>#N/A</v>
      </c>
      <c r="BZP73" s="307" t="e">
        <v>#N/A</v>
      </c>
      <c r="BZQ73" s="307" t="e">
        <v>#N/A</v>
      </c>
      <c r="BZR73" s="307" t="e">
        <v>#N/A</v>
      </c>
      <c r="BZS73" s="307" t="e">
        <v>#N/A</v>
      </c>
      <c r="BZT73" s="307" t="e">
        <v>#N/A</v>
      </c>
      <c r="BZU73" s="307" t="e">
        <v>#N/A</v>
      </c>
      <c r="BZV73" s="307" t="e">
        <v>#N/A</v>
      </c>
      <c r="BZW73" s="307" t="e">
        <v>#N/A</v>
      </c>
      <c r="BZX73" s="307" t="e">
        <v>#N/A</v>
      </c>
      <c r="BZY73" s="307" t="e">
        <v>#N/A</v>
      </c>
      <c r="BZZ73" s="307" t="e">
        <v>#N/A</v>
      </c>
      <c r="CAA73" s="307" t="e">
        <v>#N/A</v>
      </c>
      <c r="CAB73" s="307" t="e">
        <v>#N/A</v>
      </c>
      <c r="CAC73" s="307" t="e">
        <v>#N/A</v>
      </c>
      <c r="CAD73" s="307" t="e">
        <v>#N/A</v>
      </c>
      <c r="CAE73" s="307" t="e">
        <v>#N/A</v>
      </c>
      <c r="CAF73" s="307" t="e">
        <v>#N/A</v>
      </c>
      <c r="CAG73" s="307" t="e">
        <v>#N/A</v>
      </c>
      <c r="CAH73" s="307" t="e">
        <v>#N/A</v>
      </c>
      <c r="CAI73" s="307" t="e">
        <v>#N/A</v>
      </c>
      <c r="CAJ73" s="307" t="e">
        <v>#N/A</v>
      </c>
      <c r="CAK73" s="307" t="e">
        <v>#N/A</v>
      </c>
      <c r="CAL73" s="307" t="e">
        <v>#N/A</v>
      </c>
      <c r="CAM73" s="307" t="e">
        <v>#N/A</v>
      </c>
      <c r="CAN73" s="307" t="e">
        <v>#N/A</v>
      </c>
      <c r="CAO73" s="307" t="e">
        <v>#N/A</v>
      </c>
      <c r="CAP73" s="307" t="e">
        <v>#N/A</v>
      </c>
      <c r="CAQ73" s="307" t="e">
        <v>#N/A</v>
      </c>
      <c r="CAR73" s="307" t="e">
        <v>#N/A</v>
      </c>
      <c r="CAS73" s="307" t="e">
        <v>#N/A</v>
      </c>
      <c r="CAT73" s="307" t="e">
        <v>#N/A</v>
      </c>
      <c r="CAU73" s="307" t="e">
        <v>#N/A</v>
      </c>
      <c r="CAV73" s="307" t="e">
        <v>#N/A</v>
      </c>
      <c r="CAW73" s="307" t="e">
        <v>#N/A</v>
      </c>
      <c r="CAX73" s="307" t="e">
        <v>#N/A</v>
      </c>
      <c r="CAY73" s="307" t="e">
        <v>#N/A</v>
      </c>
      <c r="CAZ73" s="307" t="e">
        <v>#N/A</v>
      </c>
      <c r="CBA73" s="307" t="e">
        <v>#N/A</v>
      </c>
      <c r="CBB73" s="307" t="e">
        <v>#N/A</v>
      </c>
      <c r="CBC73" s="307" t="e">
        <v>#N/A</v>
      </c>
      <c r="CBD73" s="307" t="e">
        <v>#N/A</v>
      </c>
      <c r="CBE73" s="307" t="e">
        <v>#N/A</v>
      </c>
      <c r="CBF73" s="307" t="e">
        <v>#N/A</v>
      </c>
      <c r="CBG73" s="307" t="e">
        <v>#N/A</v>
      </c>
      <c r="CBH73" s="307" t="e">
        <v>#N/A</v>
      </c>
      <c r="CBI73" s="307" t="e">
        <v>#N/A</v>
      </c>
      <c r="CBJ73" s="307" t="e">
        <v>#N/A</v>
      </c>
      <c r="CBK73" s="307" t="e">
        <v>#N/A</v>
      </c>
      <c r="CBL73" s="307" t="e">
        <v>#N/A</v>
      </c>
      <c r="CBM73" s="307" t="e">
        <v>#N/A</v>
      </c>
      <c r="CBN73" s="307" t="e">
        <v>#N/A</v>
      </c>
      <c r="CBO73" s="307" t="e">
        <v>#N/A</v>
      </c>
      <c r="CBP73" s="307" t="e">
        <v>#N/A</v>
      </c>
      <c r="CBQ73" s="307" t="e">
        <v>#N/A</v>
      </c>
      <c r="CBR73" s="307" t="e">
        <v>#N/A</v>
      </c>
      <c r="CBS73" s="307" t="e">
        <v>#N/A</v>
      </c>
      <c r="CBT73" s="307" t="e">
        <v>#N/A</v>
      </c>
      <c r="CBU73" s="307" t="e">
        <v>#N/A</v>
      </c>
      <c r="CBV73" s="307" t="e">
        <v>#N/A</v>
      </c>
      <c r="CBW73" s="307" t="e">
        <v>#N/A</v>
      </c>
      <c r="CBX73" s="307" t="e">
        <v>#N/A</v>
      </c>
      <c r="CBY73" s="307" t="e">
        <v>#N/A</v>
      </c>
      <c r="CBZ73" s="307" t="e">
        <v>#N/A</v>
      </c>
      <c r="CCA73" s="307" t="e">
        <v>#N/A</v>
      </c>
      <c r="CCB73" s="307" t="e">
        <v>#N/A</v>
      </c>
      <c r="CCC73" s="307" t="e">
        <v>#N/A</v>
      </c>
      <c r="CCD73" s="307" t="e">
        <v>#N/A</v>
      </c>
      <c r="CCE73" s="307" t="e">
        <v>#N/A</v>
      </c>
      <c r="CCF73" s="307" t="e">
        <v>#N/A</v>
      </c>
      <c r="CCG73" s="307" t="e">
        <v>#N/A</v>
      </c>
      <c r="CCH73" s="307" t="e">
        <v>#N/A</v>
      </c>
      <c r="CCI73" s="307" t="e">
        <v>#N/A</v>
      </c>
      <c r="CCJ73" s="307" t="e">
        <v>#N/A</v>
      </c>
      <c r="CCK73" s="307" t="e">
        <v>#N/A</v>
      </c>
      <c r="CCL73" s="307" t="e">
        <v>#N/A</v>
      </c>
      <c r="CCM73" s="307" t="e">
        <v>#N/A</v>
      </c>
      <c r="CCN73" s="307" t="e">
        <v>#N/A</v>
      </c>
      <c r="CCO73" s="307" t="e">
        <v>#N/A</v>
      </c>
      <c r="CCP73" s="307" t="e">
        <v>#N/A</v>
      </c>
      <c r="CCQ73" s="307" t="e">
        <v>#N/A</v>
      </c>
      <c r="CCR73" s="307" t="e">
        <v>#N/A</v>
      </c>
      <c r="CCS73" s="307" t="e">
        <v>#N/A</v>
      </c>
      <c r="CCT73" s="307" t="e">
        <v>#N/A</v>
      </c>
      <c r="CCU73" s="307" t="e">
        <v>#N/A</v>
      </c>
      <c r="CCV73" s="307" t="e">
        <v>#N/A</v>
      </c>
      <c r="CCW73" s="307" t="e">
        <v>#N/A</v>
      </c>
      <c r="CCX73" s="307" t="e">
        <v>#N/A</v>
      </c>
      <c r="CCY73" s="307" t="e">
        <v>#N/A</v>
      </c>
      <c r="CCZ73" s="307" t="e">
        <v>#N/A</v>
      </c>
      <c r="CDA73" s="307" t="e">
        <v>#N/A</v>
      </c>
      <c r="CDB73" s="307" t="e">
        <v>#N/A</v>
      </c>
      <c r="CDC73" s="307" t="e">
        <v>#N/A</v>
      </c>
      <c r="CDD73" s="307" t="e">
        <v>#N/A</v>
      </c>
      <c r="CDE73" s="307" t="e">
        <v>#N/A</v>
      </c>
      <c r="CDF73" s="307" t="e">
        <v>#N/A</v>
      </c>
      <c r="CDG73" s="307" t="e">
        <v>#N/A</v>
      </c>
      <c r="CDH73" s="307" t="e">
        <v>#N/A</v>
      </c>
      <c r="CDI73" s="307" t="e">
        <v>#N/A</v>
      </c>
      <c r="CDJ73" s="307" t="e">
        <v>#N/A</v>
      </c>
      <c r="CDK73" s="307" t="e">
        <v>#N/A</v>
      </c>
      <c r="CDL73" s="307" t="e">
        <v>#N/A</v>
      </c>
      <c r="CDM73" s="307" t="e">
        <v>#N/A</v>
      </c>
      <c r="CDN73" s="307" t="e">
        <v>#N/A</v>
      </c>
      <c r="CDO73" s="307" t="e">
        <v>#N/A</v>
      </c>
      <c r="CDP73" s="307" t="e">
        <v>#N/A</v>
      </c>
      <c r="CDQ73" s="307" t="e">
        <v>#N/A</v>
      </c>
      <c r="CDR73" s="307" t="e">
        <v>#N/A</v>
      </c>
      <c r="CDS73" s="307" t="e">
        <v>#N/A</v>
      </c>
      <c r="CDT73" s="307" t="e">
        <v>#N/A</v>
      </c>
      <c r="CDU73" s="307" t="e">
        <v>#N/A</v>
      </c>
      <c r="CDV73" s="307" t="e">
        <v>#N/A</v>
      </c>
      <c r="CDW73" s="307" t="e">
        <v>#N/A</v>
      </c>
      <c r="CDX73" s="307" t="e">
        <v>#N/A</v>
      </c>
      <c r="CDY73" s="307" t="e">
        <v>#N/A</v>
      </c>
      <c r="CDZ73" s="307" t="e">
        <v>#N/A</v>
      </c>
      <c r="CEA73" s="307" t="e">
        <v>#N/A</v>
      </c>
      <c r="CEB73" s="307" t="e">
        <v>#N/A</v>
      </c>
      <c r="CEC73" s="307" t="e">
        <v>#N/A</v>
      </c>
      <c r="CED73" s="307" t="e">
        <v>#N/A</v>
      </c>
      <c r="CEE73" s="307" t="e">
        <v>#N/A</v>
      </c>
      <c r="CEF73" s="307" t="e">
        <v>#N/A</v>
      </c>
      <c r="CEG73" s="307" t="e">
        <v>#N/A</v>
      </c>
      <c r="CEH73" s="307" t="e">
        <v>#N/A</v>
      </c>
      <c r="CEI73" s="307" t="e">
        <v>#N/A</v>
      </c>
      <c r="CEJ73" s="307" t="e">
        <v>#N/A</v>
      </c>
      <c r="CEK73" s="307" t="e">
        <v>#N/A</v>
      </c>
      <c r="CEL73" s="307" t="e">
        <v>#N/A</v>
      </c>
      <c r="CEM73" s="307" t="e">
        <v>#N/A</v>
      </c>
      <c r="CEN73" s="307" t="e">
        <v>#N/A</v>
      </c>
      <c r="CEO73" s="307" t="e">
        <v>#N/A</v>
      </c>
      <c r="CEP73" s="307" t="e">
        <v>#N/A</v>
      </c>
      <c r="CEQ73" s="307" t="e">
        <v>#N/A</v>
      </c>
      <c r="CER73" s="307" t="e">
        <v>#N/A</v>
      </c>
      <c r="CES73" s="307" t="e">
        <v>#N/A</v>
      </c>
      <c r="CET73" s="307" t="e">
        <v>#N/A</v>
      </c>
      <c r="CEU73" s="307" t="e">
        <v>#N/A</v>
      </c>
      <c r="CEV73" s="307" t="e">
        <v>#N/A</v>
      </c>
      <c r="CEW73" s="307" t="e">
        <v>#N/A</v>
      </c>
      <c r="CEX73" s="307" t="e">
        <v>#N/A</v>
      </c>
      <c r="CEY73" s="307" t="e">
        <v>#N/A</v>
      </c>
      <c r="CEZ73" s="307" t="e">
        <v>#N/A</v>
      </c>
      <c r="CFA73" s="307" t="e">
        <v>#N/A</v>
      </c>
      <c r="CFB73" s="307" t="e">
        <v>#N/A</v>
      </c>
      <c r="CFC73" s="307" t="e">
        <v>#N/A</v>
      </c>
      <c r="CFD73" s="307" t="e">
        <v>#N/A</v>
      </c>
      <c r="CFE73" s="307" t="e">
        <v>#N/A</v>
      </c>
      <c r="CFF73" s="307" t="e">
        <v>#N/A</v>
      </c>
      <c r="CFG73" s="307" t="e">
        <v>#N/A</v>
      </c>
      <c r="CFH73" s="307" t="e">
        <v>#N/A</v>
      </c>
      <c r="CFI73" s="307" t="e">
        <v>#N/A</v>
      </c>
      <c r="CFJ73" s="307" t="e">
        <v>#N/A</v>
      </c>
      <c r="CFK73" s="307" t="e">
        <v>#N/A</v>
      </c>
      <c r="CFL73" s="307" t="e">
        <v>#N/A</v>
      </c>
      <c r="CFM73" s="307" t="e">
        <v>#N/A</v>
      </c>
      <c r="CFN73" s="307" t="e">
        <v>#N/A</v>
      </c>
      <c r="CFO73" s="307" t="e">
        <v>#N/A</v>
      </c>
      <c r="CFP73" s="307" t="e">
        <v>#N/A</v>
      </c>
      <c r="CFQ73" s="307" t="e">
        <v>#N/A</v>
      </c>
      <c r="CFR73" s="307" t="e">
        <v>#N/A</v>
      </c>
      <c r="CFS73" s="307" t="e">
        <v>#N/A</v>
      </c>
      <c r="CFT73" s="307" t="e">
        <v>#N/A</v>
      </c>
      <c r="CFU73" s="307" t="e">
        <v>#N/A</v>
      </c>
      <c r="CFV73" s="307" t="e">
        <v>#N/A</v>
      </c>
      <c r="CFW73" s="307" t="e">
        <v>#N/A</v>
      </c>
      <c r="CFX73" s="307" t="e">
        <v>#N/A</v>
      </c>
      <c r="CFY73" s="307" t="e">
        <v>#N/A</v>
      </c>
      <c r="CFZ73" s="307" t="e">
        <v>#N/A</v>
      </c>
      <c r="CGA73" s="307" t="e">
        <v>#N/A</v>
      </c>
      <c r="CGB73" s="307" t="e">
        <v>#N/A</v>
      </c>
      <c r="CGC73" s="307" t="e">
        <v>#N/A</v>
      </c>
      <c r="CGD73" s="307" t="e">
        <v>#N/A</v>
      </c>
      <c r="CGE73" s="307" t="e">
        <v>#N/A</v>
      </c>
      <c r="CGF73" s="307" t="e">
        <v>#N/A</v>
      </c>
      <c r="CGG73" s="307" t="e">
        <v>#N/A</v>
      </c>
      <c r="CGH73" s="307" t="e">
        <v>#N/A</v>
      </c>
      <c r="CGI73" s="307" t="e">
        <v>#N/A</v>
      </c>
      <c r="CGJ73" s="307" t="e">
        <v>#N/A</v>
      </c>
      <c r="CGK73" s="307" t="e">
        <v>#N/A</v>
      </c>
      <c r="CGL73" s="307" t="e">
        <v>#N/A</v>
      </c>
      <c r="CGM73" s="307" t="e">
        <v>#N/A</v>
      </c>
      <c r="CGN73" s="307" t="e">
        <v>#N/A</v>
      </c>
      <c r="CGO73" s="307" t="e">
        <v>#N/A</v>
      </c>
      <c r="CGP73" s="307" t="e">
        <v>#N/A</v>
      </c>
      <c r="CGQ73" s="307" t="e">
        <v>#N/A</v>
      </c>
      <c r="CGR73" s="307" t="e">
        <v>#N/A</v>
      </c>
      <c r="CGS73" s="307" t="e">
        <v>#N/A</v>
      </c>
      <c r="CGT73" s="307" t="e">
        <v>#N/A</v>
      </c>
      <c r="CGU73" s="307" t="e">
        <v>#N/A</v>
      </c>
      <c r="CGV73" s="307" t="e">
        <v>#N/A</v>
      </c>
      <c r="CGW73" s="307" t="e">
        <v>#N/A</v>
      </c>
      <c r="CGX73" s="307" t="e">
        <v>#N/A</v>
      </c>
      <c r="CGY73" s="307" t="e">
        <v>#N/A</v>
      </c>
      <c r="CGZ73" s="307" t="e">
        <v>#N/A</v>
      </c>
      <c r="CHA73" s="307" t="e">
        <v>#N/A</v>
      </c>
      <c r="CHB73" s="307" t="e">
        <v>#N/A</v>
      </c>
      <c r="CHC73" s="307" t="e">
        <v>#N/A</v>
      </c>
      <c r="CHD73" s="307" t="e">
        <v>#N/A</v>
      </c>
      <c r="CHE73" s="307" t="e">
        <v>#N/A</v>
      </c>
      <c r="CHF73" s="307" t="e">
        <v>#N/A</v>
      </c>
      <c r="CHG73" s="307" t="e">
        <v>#N/A</v>
      </c>
      <c r="CHH73" s="307" t="e">
        <v>#N/A</v>
      </c>
      <c r="CHI73" s="307" t="e">
        <v>#N/A</v>
      </c>
      <c r="CHJ73" s="307" t="e">
        <v>#N/A</v>
      </c>
      <c r="CHK73" s="307" t="e">
        <v>#N/A</v>
      </c>
      <c r="CHL73" s="307" t="e">
        <v>#N/A</v>
      </c>
      <c r="CHM73" s="307" t="e">
        <v>#N/A</v>
      </c>
      <c r="CHN73" s="307" t="e">
        <v>#N/A</v>
      </c>
      <c r="CHO73" s="307" t="e">
        <v>#N/A</v>
      </c>
      <c r="CHP73" s="307" t="e">
        <v>#N/A</v>
      </c>
      <c r="CHQ73" s="307" t="e">
        <v>#N/A</v>
      </c>
      <c r="CHR73" s="307" t="e">
        <v>#N/A</v>
      </c>
      <c r="CHS73" s="307" t="e">
        <v>#N/A</v>
      </c>
      <c r="CHT73" s="307" t="e">
        <v>#N/A</v>
      </c>
      <c r="CHU73" s="307" t="e">
        <v>#N/A</v>
      </c>
      <c r="CHV73" s="307" t="e">
        <v>#N/A</v>
      </c>
      <c r="CHW73" s="307" t="e">
        <v>#N/A</v>
      </c>
      <c r="CHX73" s="307" t="e">
        <v>#N/A</v>
      </c>
      <c r="CHY73" s="307" t="e">
        <v>#N/A</v>
      </c>
      <c r="CHZ73" s="307" t="e">
        <v>#N/A</v>
      </c>
      <c r="CIA73" s="307" t="e">
        <v>#N/A</v>
      </c>
      <c r="CIB73" s="307" t="e">
        <v>#N/A</v>
      </c>
      <c r="CIC73" s="307" t="e">
        <v>#N/A</v>
      </c>
      <c r="CID73" s="307" t="e">
        <v>#N/A</v>
      </c>
      <c r="CIE73" s="307" t="e">
        <v>#N/A</v>
      </c>
      <c r="CIF73" s="307" t="e">
        <v>#N/A</v>
      </c>
      <c r="CIG73" s="307" t="e">
        <v>#N/A</v>
      </c>
      <c r="CIH73" s="307" t="e">
        <v>#N/A</v>
      </c>
      <c r="CII73" s="307" t="e">
        <v>#N/A</v>
      </c>
      <c r="CIJ73" s="307" t="e">
        <v>#N/A</v>
      </c>
      <c r="CIK73" s="307" t="e">
        <v>#N/A</v>
      </c>
      <c r="CIL73" s="307" t="e">
        <v>#N/A</v>
      </c>
      <c r="CIM73" s="307" t="e">
        <v>#N/A</v>
      </c>
      <c r="CIN73" s="307" t="e">
        <v>#N/A</v>
      </c>
      <c r="CIO73" s="307" t="e">
        <v>#N/A</v>
      </c>
      <c r="CIP73" s="307" t="e">
        <v>#N/A</v>
      </c>
      <c r="CIQ73" s="307" t="e">
        <v>#N/A</v>
      </c>
      <c r="CIR73" s="307" t="e">
        <v>#N/A</v>
      </c>
      <c r="CIS73" s="307" t="e">
        <v>#N/A</v>
      </c>
      <c r="CIT73" s="307" t="e">
        <v>#N/A</v>
      </c>
      <c r="CIU73" s="307" t="e">
        <v>#N/A</v>
      </c>
      <c r="CIV73" s="307" t="e">
        <v>#N/A</v>
      </c>
      <c r="CIW73" s="307" t="e">
        <v>#N/A</v>
      </c>
      <c r="CIX73" s="307" t="e">
        <v>#N/A</v>
      </c>
      <c r="CIY73" s="307" t="e">
        <v>#N/A</v>
      </c>
      <c r="CIZ73" s="307" t="e">
        <v>#N/A</v>
      </c>
      <c r="CJA73" s="307" t="e">
        <v>#N/A</v>
      </c>
      <c r="CJB73" s="307" t="e">
        <v>#N/A</v>
      </c>
      <c r="CJC73" s="307" t="e">
        <v>#N/A</v>
      </c>
      <c r="CJD73" s="307" t="e">
        <v>#N/A</v>
      </c>
      <c r="CJE73" s="307" t="e">
        <v>#N/A</v>
      </c>
      <c r="CJF73" s="307" t="e">
        <v>#N/A</v>
      </c>
      <c r="CJG73" s="307" t="e">
        <v>#N/A</v>
      </c>
      <c r="CJH73" s="307" t="e">
        <v>#N/A</v>
      </c>
      <c r="CJI73" s="307" t="e">
        <v>#N/A</v>
      </c>
      <c r="CJJ73" s="307" t="e">
        <v>#N/A</v>
      </c>
      <c r="CJK73" s="307" t="e">
        <v>#N/A</v>
      </c>
      <c r="CJL73" s="307" t="e">
        <v>#N/A</v>
      </c>
      <c r="CJM73" s="307" t="e">
        <v>#N/A</v>
      </c>
      <c r="CJN73" s="307" t="e">
        <v>#N/A</v>
      </c>
      <c r="CJO73" s="307" t="e">
        <v>#N/A</v>
      </c>
      <c r="CJP73" s="307" t="e">
        <v>#N/A</v>
      </c>
      <c r="CJQ73" s="307" t="e">
        <v>#N/A</v>
      </c>
      <c r="CJR73" s="307" t="e">
        <v>#N/A</v>
      </c>
      <c r="CJS73" s="307" t="e">
        <v>#N/A</v>
      </c>
      <c r="CJT73" s="307" t="e">
        <v>#N/A</v>
      </c>
      <c r="CJU73" s="307" t="e">
        <v>#N/A</v>
      </c>
      <c r="CJV73" s="307" t="e">
        <v>#N/A</v>
      </c>
      <c r="CJW73" s="307" t="e">
        <v>#N/A</v>
      </c>
      <c r="CJX73" s="307" t="e">
        <v>#N/A</v>
      </c>
      <c r="CJY73" s="307" t="e">
        <v>#N/A</v>
      </c>
      <c r="CJZ73" s="307" t="e">
        <v>#N/A</v>
      </c>
      <c r="CKA73" s="307" t="e">
        <v>#N/A</v>
      </c>
      <c r="CKB73" s="307" t="e">
        <v>#N/A</v>
      </c>
      <c r="CKC73" s="307" t="e">
        <v>#N/A</v>
      </c>
      <c r="CKD73" s="307" t="e">
        <v>#N/A</v>
      </c>
      <c r="CKE73" s="307" t="e">
        <v>#N/A</v>
      </c>
      <c r="CKF73" s="307" t="e">
        <v>#N/A</v>
      </c>
      <c r="CKG73" s="307" t="e">
        <v>#N/A</v>
      </c>
      <c r="CKH73" s="307" t="e">
        <v>#N/A</v>
      </c>
      <c r="CKI73" s="307" t="e">
        <v>#N/A</v>
      </c>
      <c r="CKJ73" s="307" t="e">
        <v>#N/A</v>
      </c>
      <c r="CKK73" s="307" t="e">
        <v>#N/A</v>
      </c>
      <c r="CKL73" s="307" t="e">
        <v>#N/A</v>
      </c>
      <c r="CKM73" s="307" t="e">
        <v>#N/A</v>
      </c>
      <c r="CKN73" s="307" t="e">
        <v>#N/A</v>
      </c>
      <c r="CKO73" s="307" t="e">
        <v>#N/A</v>
      </c>
      <c r="CKP73" s="307" t="e">
        <v>#N/A</v>
      </c>
      <c r="CKQ73" s="307" t="e">
        <v>#N/A</v>
      </c>
      <c r="CKR73" s="307" t="e">
        <v>#N/A</v>
      </c>
      <c r="CKS73" s="307" t="e">
        <v>#N/A</v>
      </c>
      <c r="CKT73" s="307" t="e">
        <v>#N/A</v>
      </c>
      <c r="CKU73" s="307" t="e">
        <v>#N/A</v>
      </c>
      <c r="CKV73" s="307" t="e">
        <v>#N/A</v>
      </c>
      <c r="CKW73" s="307" t="e">
        <v>#N/A</v>
      </c>
      <c r="CKX73" s="307" t="e">
        <v>#N/A</v>
      </c>
      <c r="CKY73" s="307" t="e">
        <v>#N/A</v>
      </c>
      <c r="CKZ73" s="307" t="e">
        <v>#N/A</v>
      </c>
      <c r="CLA73" s="307" t="e">
        <v>#N/A</v>
      </c>
      <c r="CLB73" s="307" t="e">
        <v>#N/A</v>
      </c>
      <c r="CLC73" s="307" t="e">
        <v>#N/A</v>
      </c>
      <c r="CLD73" s="307" t="e">
        <v>#N/A</v>
      </c>
      <c r="CLE73" s="307" t="e">
        <v>#N/A</v>
      </c>
      <c r="CLF73" s="307" t="e">
        <v>#N/A</v>
      </c>
      <c r="CLG73" s="307" t="e">
        <v>#N/A</v>
      </c>
      <c r="CLH73" s="307" t="e">
        <v>#N/A</v>
      </c>
      <c r="CLI73" s="307" t="e">
        <v>#N/A</v>
      </c>
      <c r="CLJ73" s="307" t="e">
        <v>#N/A</v>
      </c>
      <c r="CLK73" s="307" t="e">
        <v>#N/A</v>
      </c>
      <c r="CLL73" s="307" t="e">
        <v>#N/A</v>
      </c>
      <c r="CLM73" s="307" t="e">
        <v>#N/A</v>
      </c>
      <c r="CLN73" s="307" t="e">
        <v>#N/A</v>
      </c>
      <c r="CLO73" s="307" t="e">
        <v>#N/A</v>
      </c>
      <c r="CLP73" s="307" t="e">
        <v>#N/A</v>
      </c>
      <c r="CLQ73" s="307" t="e">
        <v>#N/A</v>
      </c>
      <c r="CLR73" s="307" t="e">
        <v>#N/A</v>
      </c>
      <c r="CLS73" s="307" t="e">
        <v>#N/A</v>
      </c>
      <c r="CLT73" s="307" t="e">
        <v>#N/A</v>
      </c>
      <c r="CLU73" s="307" t="e">
        <v>#N/A</v>
      </c>
      <c r="CLV73" s="307" t="e">
        <v>#N/A</v>
      </c>
      <c r="CLW73" s="307" t="e">
        <v>#N/A</v>
      </c>
      <c r="CLX73" s="307" t="e">
        <v>#N/A</v>
      </c>
      <c r="CLY73" s="307" t="e">
        <v>#N/A</v>
      </c>
      <c r="CLZ73" s="307" t="e">
        <v>#N/A</v>
      </c>
      <c r="CMA73" s="307" t="e">
        <v>#N/A</v>
      </c>
      <c r="CMB73" s="307" t="e">
        <v>#N/A</v>
      </c>
      <c r="CMC73" s="307" t="e">
        <v>#N/A</v>
      </c>
      <c r="CMD73" s="307" t="e">
        <v>#N/A</v>
      </c>
      <c r="CME73" s="307" t="e">
        <v>#N/A</v>
      </c>
      <c r="CMF73" s="307" t="e">
        <v>#N/A</v>
      </c>
      <c r="CMG73" s="307" t="e">
        <v>#N/A</v>
      </c>
      <c r="CMH73" s="307" t="e">
        <v>#N/A</v>
      </c>
      <c r="CMI73" s="307" t="e">
        <v>#N/A</v>
      </c>
      <c r="CMJ73" s="307" t="e">
        <v>#N/A</v>
      </c>
      <c r="CMK73" s="307" t="e">
        <v>#N/A</v>
      </c>
      <c r="CML73" s="307" t="e">
        <v>#N/A</v>
      </c>
      <c r="CMM73" s="307" t="e">
        <v>#N/A</v>
      </c>
      <c r="CMN73" s="307" t="e">
        <v>#N/A</v>
      </c>
      <c r="CMO73" s="307" t="e">
        <v>#N/A</v>
      </c>
      <c r="CMP73" s="307" t="e">
        <v>#N/A</v>
      </c>
      <c r="CMQ73" s="307" t="e">
        <v>#N/A</v>
      </c>
      <c r="CMR73" s="307" t="e">
        <v>#N/A</v>
      </c>
      <c r="CMS73" s="307" t="e">
        <v>#N/A</v>
      </c>
      <c r="CMT73" s="307" t="e">
        <v>#N/A</v>
      </c>
      <c r="CMU73" s="307" t="e">
        <v>#N/A</v>
      </c>
      <c r="CMV73" s="307" t="e">
        <v>#N/A</v>
      </c>
      <c r="CMW73" s="307" t="e">
        <v>#N/A</v>
      </c>
      <c r="CMX73" s="307" t="e">
        <v>#N/A</v>
      </c>
      <c r="CMY73" s="307" t="e">
        <v>#N/A</v>
      </c>
      <c r="CMZ73" s="307" t="e">
        <v>#N/A</v>
      </c>
      <c r="CNA73" s="307" t="e">
        <v>#N/A</v>
      </c>
      <c r="CNB73" s="307" t="e">
        <v>#N/A</v>
      </c>
      <c r="CNC73" s="307" t="e">
        <v>#N/A</v>
      </c>
      <c r="CND73" s="307" t="e">
        <v>#N/A</v>
      </c>
      <c r="CNE73" s="307" t="e">
        <v>#N/A</v>
      </c>
      <c r="CNF73" s="307" t="e">
        <v>#N/A</v>
      </c>
      <c r="CNG73" s="307" t="e">
        <v>#N/A</v>
      </c>
      <c r="CNH73" s="307" t="e">
        <v>#N/A</v>
      </c>
      <c r="CNI73" s="307" t="e">
        <v>#N/A</v>
      </c>
      <c r="CNJ73" s="307" t="e">
        <v>#N/A</v>
      </c>
      <c r="CNK73" s="307" t="e">
        <v>#N/A</v>
      </c>
      <c r="CNL73" s="307" t="e">
        <v>#N/A</v>
      </c>
      <c r="CNM73" s="307" t="e">
        <v>#N/A</v>
      </c>
      <c r="CNN73" s="307" t="e">
        <v>#N/A</v>
      </c>
      <c r="CNO73" s="307" t="e">
        <v>#N/A</v>
      </c>
      <c r="CNP73" s="307" t="e">
        <v>#N/A</v>
      </c>
      <c r="CNQ73" s="307" t="e">
        <v>#N/A</v>
      </c>
      <c r="CNR73" s="307" t="e">
        <v>#N/A</v>
      </c>
      <c r="CNS73" s="307" t="e">
        <v>#N/A</v>
      </c>
      <c r="CNT73" s="307" t="e">
        <v>#N/A</v>
      </c>
      <c r="CNU73" s="307" t="e">
        <v>#N/A</v>
      </c>
      <c r="CNV73" s="307" t="e">
        <v>#N/A</v>
      </c>
      <c r="CNW73" s="307" t="e">
        <v>#N/A</v>
      </c>
      <c r="CNX73" s="307" t="e">
        <v>#N/A</v>
      </c>
      <c r="CNY73" s="307" t="e">
        <v>#N/A</v>
      </c>
      <c r="CNZ73" s="307" t="e">
        <v>#N/A</v>
      </c>
      <c r="COA73" s="307" t="e">
        <v>#N/A</v>
      </c>
      <c r="COB73" s="307" t="e">
        <v>#N/A</v>
      </c>
      <c r="COC73" s="307" t="e">
        <v>#N/A</v>
      </c>
      <c r="COD73" s="307" t="e">
        <v>#N/A</v>
      </c>
      <c r="COE73" s="307" t="e">
        <v>#N/A</v>
      </c>
      <c r="COF73" s="307" t="e">
        <v>#N/A</v>
      </c>
      <c r="COG73" s="307" t="e">
        <v>#N/A</v>
      </c>
      <c r="COH73" s="307" t="e">
        <v>#N/A</v>
      </c>
      <c r="COI73" s="307" t="e">
        <v>#N/A</v>
      </c>
      <c r="COJ73" s="307" t="e">
        <v>#N/A</v>
      </c>
      <c r="COK73" s="307" t="e">
        <v>#N/A</v>
      </c>
      <c r="COL73" s="307" t="e">
        <v>#N/A</v>
      </c>
      <c r="COM73" s="307" t="e">
        <v>#N/A</v>
      </c>
      <c r="CON73" s="307" t="e">
        <v>#N/A</v>
      </c>
      <c r="COO73" s="307" t="e">
        <v>#N/A</v>
      </c>
      <c r="COP73" s="307" t="e">
        <v>#N/A</v>
      </c>
      <c r="COQ73" s="307" t="e">
        <v>#N/A</v>
      </c>
      <c r="COR73" s="307" t="e">
        <v>#N/A</v>
      </c>
      <c r="COS73" s="307" t="e">
        <v>#N/A</v>
      </c>
      <c r="COT73" s="307" t="e">
        <v>#N/A</v>
      </c>
      <c r="COU73" s="307" t="e">
        <v>#N/A</v>
      </c>
      <c r="COV73" s="307" t="e">
        <v>#N/A</v>
      </c>
      <c r="COW73" s="307" t="e">
        <v>#N/A</v>
      </c>
      <c r="COX73" s="307" t="e">
        <v>#N/A</v>
      </c>
      <c r="COY73" s="307" t="e">
        <v>#N/A</v>
      </c>
      <c r="COZ73" s="307" t="e">
        <v>#N/A</v>
      </c>
      <c r="CPA73" s="307" t="e">
        <v>#N/A</v>
      </c>
      <c r="CPB73" s="307" t="e">
        <v>#N/A</v>
      </c>
      <c r="CPC73" s="307" t="e">
        <v>#N/A</v>
      </c>
      <c r="CPD73" s="307" t="e">
        <v>#N/A</v>
      </c>
      <c r="CPE73" s="307" t="e">
        <v>#N/A</v>
      </c>
      <c r="CPF73" s="307" t="e">
        <v>#N/A</v>
      </c>
      <c r="CPG73" s="307" t="e">
        <v>#N/A</v>
      </c>
      <c r="CPH73" s="307" t="e">
        <v>#N/A</v>
      </c>
      <c r="CPI73" s="307" t="e">
        <v>#N/A</v>
      </c>
      <c r="CPJ73" s="307" t="e">
        <v>#N/A</v>
      </c>
      <c r="CPK73" s="307" t="e">
        <v>#N/A</v>
      </c>
      <c r="CPL73" s="307" t="e">
        <v>#N/A</v>
      </c>
      <c r="CPM73" s="307" t="e">
        <v>#N/A</v>
      </c>
      <c r="CPN73" s="307" t="e">
        <v>#N/A</v>
      </c>
      <c r="CPO73" s="307" t="e">
        <v>#N/A</v>
      </c>
      <c r="CPP73" s="307" t="e">
        <v>#N/A</v>
      </c>
      <c r="CPQ73" s="307" t="e">
        <v>#N/A</v>
      </c>
      <c r="CPR73" s="307" t="e">
        <v>#N/A</v>
      </c>
      <c r="CPS73" s="307" t="e">
        <v>#N/A</v>
      </c>
      <c r="CPT73" s="307" t="e">
        <v>#N/A</v>
      </c>
      <c r="CPU73" s="307" t="e">
        <v>#N/A</v>
      </c>
      <c r="CPV73" s="307" t="e">
        <v>#N/A</v>
      </c>
      <c r="CPW73" s="307" t="e">
        <v>#N/A</v>
      </c>
      <c r="CPX73" s="307" t="e">
        <v>#N/A</v>
      </c>
      <c r="CPY73" s="307" t="e">
        <v>#N/A</v>
      </c>
      <c r="CPZ73" s="307" t="e">
        <v>#N/A</v>
      </c>
      <c r="CQA73" s="307" t="e">
        <v>#N/A</v>
      </c>
      <c r="CQB73" s="307" t="e">
        <v>#N/A</v>
      </c>
      <c r="CQC73" s="307" t="e">
        <v>#N/A</v>
      </c>
      <c r="CQD73" s="307" t="e">
        <v>#N/A</v>
      </c>
      <c r="CQE73" s="307" t="e">
        <v>#N/A</v>
      </c>
      <c r="CQF73" s="307" t="e">
        <v>#N/A</v>
      </c>
      <c r="CQG73" s="307" t="e">
        <v>#N/A</v>
      </c>
      <c r="CQH73" s="307" t="e">
        <v>#N/A</v>
      </c>
      <c r="CQI73" s="307" t="e">
        <v>#N/A</v>
      </c>
      <c r="CQJ73" s="307" t="e">
        <v>#N/A</v>
      </c>
      <c r="CQK73" s="307" t="e">
        <v>#N/A</v>
      </c>
      <c r="CQL73" s="307" t="e">
        <v>#N/A</v>
      </c>
      <c r="CQM73" s="307" t="e">
        <v>#N/A</v>
      </c>
      <c r="CQN73" s="307" t="e">
        <v>#N/A</v>
      </c>
      <c r="CQO73" s="307" t="e">
        <v>#N/A</v>
      </c>
      <c r="CQP73" s="307" t="e">
        <v>#N/A</v>
      </c>
      <c r="CQQ73" s="307" t="e">
        <v>#N/A</v>
      </c>
      <c r="CQR73" s="307" t="e">
        <v>#N/A</v>
      </c>
      <c r="CQS73" s="307" t="e">
        <v>#N/A</v>
      </c>
      <c r="CQT73" s="307" t="e">
        <v>#N/A</v>
      </c>
      <c r="CQU73" s="307" t="e">
        <v>#N/A</v>
      </c>
      <c r="CQV73" s="307" t="e">
        <v>#N/A</v>
      </c>
      <c r="CQW73" s="307" t="e">
        <v>#N/A</v>
      </c>
      <c r="CQX73" s="307" t="e">
        <v>#N/A</v>
      </c>
      <c r="CQY73" s="307" t="e">
        <v>#N/A</v>
      </c>
      <c r="CQZ73" s="307" t="e">
        <v>#N/A</v>
      </c>
      <c r="CRA73" s="307" t="e">
        <v>#N/A</v>
      </c>
      <c r="CRB73" s="307" t="e">
        <v>#N/A</v>
      </c>
      <c r="CRC73" s="307" t="e">
        <v>#N/A</v>
      </c>
      <c r="CRD73" s="307" t="e">
        <v>#N/A</v>
      </c>
      <c r="CRE73" s="307" t="e">
        <v>#N/A</v>
      </c>
      <c r="CRF73" s="307" t="e">
        <v>#N/A</v>
      </c>
      <c r="CRG73" s="307" t="e">
        <v>#N/A</v>
      </c>
      <c r="CRH73" s="307" t="e">
        <v>#N/A</v>
      </c>
      <c r="CRI73" s="307" t="e">
        <v>#N/A</v>
      </c>
      <c r="CRJ73" s="307" t="e">
        <v>#N/A</v>
      </c>
      <c r="CRK73" s="307" t="e">
        <v>#N/A</v>
      </c>
      <c r="CRL73" s="307" t="e">
        <v>#N/A</v>
      </c>
      <c r="CRM73" s="307" t="e">
        <v>#N/A</v>
      </c>
      <c r="CRN73" s="307" t="e">
        <v>#N/A</v>
      </c>
      <c r="CRO73" s="307" t="e">
        <v>#N/A</v>
      </c>
      <c r="CRP73" s="307" t="e">
        <v>#N/A</v>
      </c>
      <c r="CRQ73" s="307" t="e">
        <v>#N/A</v>
      </c>
      <c r="CRR73" s="307" t="e">
        <v>#N/A</v>
      </c>
      <c r="CRS73" s="307" t="e">
        <v>#N/A</v>
      </c>
      <c r="CRT73" s="307" t="e">
        <v>#N/A</v>
      </c>
      <c r="CRU73" s="307" t="e">
        <v>#N/A</v>
      </c>
      <c r="CRV73" s="307" t="e">
        <v>#N/A</v>
      </c>
      <c r="CRW73" s="307" t="e">
        <v>#N/A</v>
      </c>
      <c r="CRX73" s="307" t="e">
        <v>#N/A</v>
      </c>
      <c r="CRY73" s="307" t="e">
        <v>#N/A</v>
      </c>
      <c r="CRZ73" s="307" t="e">
        <v>#N/A</v>
      </c>
      <c r="CSA73" s="307" t="e">
        <v>#N/A</v>
      </c>
      <c r="CSB73" s="307" t="e">
        <v>#N/A</v>
      </c>
      <c r="CSC73" s="307" t="e">
        <v>#N/A</v>
      </c>
      <c r="CSD73" s="307" t="e">
        <v>#N/A</v>
      </c>
      <c r="CSE73" s="307" t="e">
        <v>#N/A</v>
      </c>
      <c r="CSF73" s="307" t="e">
        <v>#N/A</v>
      </c>
      <c r="CSG73" s="307" t="e">
        <v>#N/A</v>
      </c>
      <c r="CSH73" s="307" t="e">
        <v>#N/A</v>
      </c>
      <c r="CSI73" s="307" t="e">
        <v>#N/A</v>
      </c>
      <c r="CSJ73" s="307" t="e">
        <v>#N/A</v>
      </c>
      <c r="CSK73" s="307" t="e">
        <v>#N/A</v>
      </c>
      <c r="CSL73" s="307" t="e">
        <v>#N/A</v>
      </c>
      <c r="CSM73" s="307" t="e">
        <v>#N/A</v>
      </c>
      <c r="CSN73" s="307" t="e">
        <v>#N/A</v>
      </c>
      <c r="CSO73" s="307" t="e">
        <v>#N/A</v>
      </c>
      <c r="CSP73" s="307" t="e">
        <v>#N/A</v>
      </c>
      <c r="CSQ73" s="307" t="e">
        <v>#N/A</v>
      </c>
      <c r="CSR73" s="307" t="e">
        <v>#N/A</v>
      </c>
      <c r="CSS73" s="307" t="e">
        <v>#N/A</v>
      </c>
      <c r="CST73" s="307" t="e">
        <v>#N/A</v>
      </c>
      <c r="CSU73" s="307" t="e">
        <v>#N/A</v>
      </c>
      <c r="CSV73" s="307" t="e">
        <v>#N/A</v>
      </c>
      <c r="CSW73" s="307" t="e">
        <v>#N/A</v>
      </c>
      <c r="CSX73" s="307" t="e">
        <v>#N/A</v>
      </c>
      <c r="CSY73" s="307" t="e">
        <v>#N/A</v>
      </c>
      <c r="CSZ73" s="307" t="e">
        <v>#N/A</v>
      </c>
      <c r="CTA73" s="307" t="e">
        <v>#N/A</v>
      </c>
      <c r="CTB73" s="307" t="e">
        <v>#N/A</v>
      </c>
      <c r="CTC73" s="307" t="e">
        <v>#N/A</v>
      </c>
      <c r="CTD73" s="307" t="e">
        <v>#N/A</v>
      </c>
      <c r="CTE73" s="307" t="e">
        <v>#N/A</v>
      </c>
      <c r="CTF73" s="307" t="e">
        <v>#N/A</v>
      </c>
      <c r="CTG73" s="307" t="e">
        <v>#N/A</v>
      </c>
      <c r="CTH73" s="307" t="e">
        <v>#N/A</v>
      </c>
      <c r="CTI73" s="307" t="e">
        <v>#N/A</v>
      </c>
      <c r="CTJ73" s="307" t="e">
        <v>#N/A</v>
      </c>
      <c r="CTK73" s="307" t="e">
        <v>#N/A</v>
      </c>
      <c r="CTL73" s="307" t="e">
        <v>#N/A</v>
      </c>
      <c r="CTM73" s="307" t="e">
        <v>#N/A</v>
      </c>
      <c r="CTN73" s="307" t="e">
        <v>#N/A</v>
      </c>
      <c r="CTO73" s="307" t="e">
        <v>#N/A</v>
      </c>
      <c r="CTP73" s="307" t="e">
        <v>#N/A</v>
      </c>
      <c r="CTQ73" s="307" t="e">
        <v>#N/A</v>
      </c>
      <c r="CTR73" s="307" t="e">
        <v>#N/A</v>
      </c>
      <c r="CTS73" s="307" t="e">
        <v>#N/A</v>
      </c>
      <c r="CTT73" s="307" t="e">
        <v>#N/A</v>
      </c>
      <c r="CTU73" s="307" t="e">
        <v>#N/A</v>
      </c>
      <c r="CTV73" s="307" t="e">
        <v>#N/A</v>
      </c>
      <c r="CTW73" s="307" t="e">
        <v>#N/A</v>
      </c>
      <c r="CTX73" s="307" t="e">
        <v>#N/A</v>
      </c>
      <c r="CTY73" s="307" t="e">
        <v>#N/A</v>
      </c>
      <c r="CTZ73" s="307" t="e">
        <v>#N/A</v>
      </c>
      <c r="CUA73" s="307" t="e">
        <v>#N/A</v>
      </c>
      <c r="CUB73" s="307" t="e">
        <v>#N/A</v>
      </c>
      <c r="CUC73" s="307" t="e">
        <v>#N/A</v>
      </c>
      <c r="CUD73" s="307" t="e">
        <v>#N/A</v>
      </c>
      <c r="CUE73" s="307" t="e">
        <v>#N/A</v>
      </c>
      <c r="CUF73" s="307" t="e">
        <v>#N/A</v>
      </c>
      <c r="CUG73" s="307" t="e">
        <v>#N/A</v>
      </c>
      <c r="CUH73" s="307" t="e">
        <v>#N/A</v>
      </c>
      <c r="CUI73" s="307" t="e">
        <v>#N/A</v>
      </c>
      <c r="CUJ73" s="307" t="e">
        <v>#N/A</v>
      </c>
      <c r="CUK73" s="307" t="e">
        <v>#N/A</v>
      </c>
      <c r="CUL73" s="307" t="e">
        <v>#N/A</v>
      </c>
      <c r="CUM73" s="307" t="e">
        <v>#N/A</v>
      </c>
      <c r="CUN73" s="307" t="e">
        <v>#N/A</v>
      </c>
      <c r="CUO73" s="307" t="e">
        <v>#N/A</v>
      </c>
      <c r="CUP73" s="307" t="e">
        <v>#N/A</v>
      </c>
      <c r="CUQ73" s="307" t="e">
        <v>#N/A</v>
      </c>
      <c r="CUR73" s="307" t="e">
        <v>#N/A</v>
      </c>
      <c r="CUS73" s="307" t="e">
        <v>#N/A</v>
      </c>
      <c r="CUT73" s="307" t="e">
        <v>#N/A</v>
      </c>
      <c r="CUU73" s="307" t="e">
        <v>#N/A</v>
      </c>
      <c r="CUV73" s="307" t="e">
        <v>#N/A</v>
      </c>
      <c r="CUW73" s="307" t="e">
        <v>#N/A</v>
      </c>
      <c r="CUX73" s="307" t="e">
        <v>#N/A</v>
      </c>
      <c r="CUY73" s="307" t="e">
        <v>#N/A</v>
      </c>
      <c r="CUZ73" s="307" t="e">
        <v>#N/A</v>
      </c>
      <c r="CVA73" s="307" t="e">
        <v>#N/A</v>
      </c>
      <c r="CVB73" s="307" t="e">
        <v>#N/A</v>
      </c>
      <c r="CVC73" s="307" t="e">
        <v>#N/A</v>
      </c>
      <c r="CVD73" s="307" t="e">
        <v>#N/A</v>
      </c>
      <c r="CVE73" s="307" t="e">
        <v>#N/A</v>
      </c>
      <c r="CVF73" s="307" t="e">
        <v>#N/A</v>
      </c>
      <c r="CVG73" s="307" t="e">
        <v>#N/A</v>
      </c>
      <c r="CVH73" s="307" t="e">
        <v>#N/A</v>
      </c>
      <c r="CVI73" s="307" t="e">
        <v>#N/A</v>
      </c>
      <c r="CVJ73" s="307" t="e">
        <v>#N/A</v>
      </c>
      <c r="CVK73" s="307" t="e">
        <v>#N/A</v>
      </c>
      <c r="CVL73" s="307" t="e">
        <v>#N/A</v>
      </c>
      <c r="CVM73" s="307" t="e">
        <v>#N/A</v>
      </c>
      <c r="CVN73" s="307" t="e">
        <v>#N/A</v>
      </c>
      <c r="CVO73" s="307" t="e">
        <v>#N/A</v>
      </c>
      <c r="CVP73" s="307" t="e">
        <v>#N/A</v>
      </c>
      <c r="CVQ73" s="307" t="e">
        <v>#N/A</v>
      </c>
      <c r="CVR73" s="307" t="e">
        <v>#N/A</v>
      </c>
      <c r="CVS73" s="307" t="e">
        <v>#N/A</v>
      </c>
      <c r="CVT73" s="307" t="e">
        <v>#N/A</v>
      </c>
      <c r="CVU73" s="307" t="e">
        <v>#N/A</v>
      </c>
      <c r="CVV73" s="307" t="e">
        <v>#N/A</v>
      </c>
      <c r="CVW73" s="307" t="e">
        <v>#N/A</v>
      </c>
      <c r="CVX73" s="307" t="e">
        <v>#N/A</v>
      </c>
      <c r="CVY73" s="307" t="e">
        <v>#N/A</v>
      </c>
      <c r="CVZ73" s="307" t="e">
        <v>#N/A</v>
      </c>
      <c r="CWA73" s="307" t="e">
        <v>#N/A</v>
      </c>
      <c r="CWB73" s="307" t="e">
        <v>#N/A</v>
      </c>
      <c r="CWC73" s="307" t="e">
        <v>#N/A</v>
      </c>
      <c r="CWD73" s="307" t="e">
        <v>#N/A</v>
      </c>
      <c r="CWE73" s="307" t="e">
        <v>#N/A</v>
      </c>
      <c r="CWF73" s="307" t="e">
        <v>#N/A</v>
      </c>
      <c r="CWG73" s="307" t="e">
        <v>#N/A</v>
      </c>
      <c r="CWH73" s="307" t="e">
        <v>#N/A</v>
      </c>
      <c r="CWI73" s="307" t="e">
        <v>#N/A</v>
      </c>
      <c r="CWJ73" s="307" t="e">
        <v>#N/A</v>
      </c>
      <c r="CWK73" s="307" t="e">
        <v>#N/A</v>
      </c>
      <c r="CWL73" s="307" t="e">
        <v>#N/A</v>
      </c>
      <c r="CWM73" s="307" t="e">
        <v>#N/A</v>
      </c>
      <c r="CWN73" s="307" t="e">
        <v>#N/A</v>
      </c>
      <c r="CWO73" s="307" t="e">
        <v>#N/A</v>
      </c>
      <c r="CWP73" s="307" t="e">
        <v>#N/A</v>
      </c>
      <c r="CWQ73" s="307" t="e">
        <v>#N/A</v>
      </c>
      <c r="CWR73" s="307" t="e">
        <v>#N/A</v>
      </c>
      <c r="CWS73" s="307" t="e">
        <v>#N/A</v>
      </c>
      <c r="CWT73" s="307" t="e">
        <v>#N/A</v>
      </c>
      <c r="CWU73" s="307" t="e">
        <v>#N/A</v>
      </c>
      <c r="CWV73" s="307" t="e">
        <v>#N/A</v>
      </c>
      <c r="CWW73" s="307" t="e">
        <v>#N/A</v>
      </c>
      <c r="CWX73" s="307" t="e">
        <v>#N/A</v>
      </c>
      <c r="CWY73" s="307" t="e">
        <v>#N/A</v>
      </c>
      <c r="CWZ73" s="307" t="e">
        <v>#N/A</v>
      </c>
      <c r="CXA73" s="307" t="e">
        <v>#N/A</v>
      </c>
      <c r="CXB73" s="307" t="e">
        <v>#N/A</v>
      </c>
      <c r="CXC73" s="307" t="e">
        <v>#N/A</v>
      </c>
      <c r="CXD73" s="307" t="e">
        <v>#N/A</v>
      </c>
      <c r="CXE73" s="307" t="e">
        <v>#N/A</v>
      </c>
      <c r="CXF73" s="307" t="e">
        <v>#N/A</v>
      </c>
      <c r="CXG73" s="307" t="e">
        <v>#N/A</v>
      </c>
      <c r="CXH73" s="307" t="e">
        <v>#N/A</v>
      </c>
      <c r="CXI73" s="307" t="e">
        <v>#N/A</v>
      </c>
      <c r="CXJ73" s="307" t="e">
        <v>#N/A</v>
      </c>
      <c r="CXK73" s="307" t="e">
        <v>#N/A</v>
      </c>
      <c r="CXL73" s="307" t="e">
        <v>#N/A</v>
      </c>
      <c r="CXM73" s="307" t="e">
        <v>#N/A</v>
      </c>
      <c r="CXN73" s="307" t="e">
        <v>#N/A</v>
      </c>
      <c r="CXO73" s="307" t="e">
        <v>#N/A</v>
      </c>
      <c r="CXP73" s="307" t="e">
        <v>#N/A</v>
      </c>
      <c r="CXQ73" s="307" t="e">
        <v>#N/A</v>
      </c>
      <c r="CXR73" s="307" t="e">
        <v>#N/A</v>
      </c>
      <c r="CXS73" s="307" t="e">
        <v>#N/A</v>
      </c>
      <c r="CXT73" s="307" t="e">
        <v>#N/A</v>
      </c>
      <c r="CXU73" s="307" t="e">
        <v>#N/A</v>
      </c>
      <c r="CXV73" s="307" t="e">
        <v>#N/A</v>
      </c>
      <c r="CXW73" s="307" t="e">
        <v>#N/A</v>
      </c>
      <c r="CXX73" s="307" t="e">
        <v>#N/A</v>
      </c>
      <c r="CXY73" s="307" t="e">
        <v>#N/A</v>
      </c>
      <c r="CXZ73" s="307" t="e">
        <v>#N/A</v>
      </c>
      <c r="CYA73" s="307" t="e">
        <v>#N/A</v>
      </c>
      <c r="CYB73" s="307" t="e">
        <v>#N/A</v>
      </c>
      <c r="CYC73" s="307" t="e">
        <v>#N/A</v>
      </c>
      <c r="CYD73" s="307" t="e">
        <v>#N/A</v>
      </c>
      <c r="CYE73" s="307" t="e">
        <v>#N/A</v>
      </c>
      <c r="CYF73" s="307" t="e">
        <v>#N/A</v>
      </c>
      <c r="CYG73" s="307" t="e">
        <v>#N/A</v>
      </c>
      <c r="CYH73" s="307" t="e">
        <v>#N/A</v>
      </c>
      <c r="CYI73" s="307" t="e">
        <v>#N/A</v>
      </c>
      <c r="CYJ73" s="307" t="e">
        <v>#N/A</v>
      </c>
      <c r="CYK73" s="307" t="e">
        <v>#N/A</v>
      </c>
      <c r="CYL73" s="307" t="e">
        <v>#N/A</v>
      </c>
      <c r="CYM73" s="307" t="e">
        <v>#N/A</v>
      </c>
      <c r="CYN73" s="307" t="e">
        <v>#N/A</v>
      </c>
      <c r="CYO73" s="307" t="e">
        <v>#N/A</v>
      </c>
      <c r="CYP73" s="307" t="e">
        <v>#N/A</v>
      </c>
      <c r="CYQ73" s="307" t="e">
        <v>#N/A</v>
      </c>
      <c r="CYR73" s="307" t="e">
        <v>#N/A</v>
      </c>
      <c r="CYS73" s="307" t="e">
        <v>#N/A</v>
      </c>
      <c r="CYT73" s="307" t="e">
        <v>#N/A</v>
      </c>
      <c r="CYU73" s="307" t="e">
        <v>#N/A</v>
      </c>
      <c r="CYV73" s="307" t="e">
        <v>#N/A</v>
      </c>
      <c r="CYW73" s="307" t="e">
        <v>#N/A</v>
      </c>
      <c r="CYX73" s="307" t="e">
        <v>#N/A</v>
      </c>
      <c r="CYY73" s="307" t="e">
        <v>#N/A</v>
      </c>
      <c r="CYZ73" s="307" t="e">
        <v>#N/A</v>
      </c>
      <c r="CZA73" s="307" t="e">
        <v>#N/A</v>
      </c>
      <c r="CZB73" s="307" t="e">
        <v>#N/A</v>
      </c>
      <c r="CZC73" s="307" t="e">
        <v>#N/A</v>
      </c>
      <c r="CZD73" s="307" t="e">
        <v>#N/A</v>
      </c>
      <c r="CZE73" s="307" t="e">
        <v>#N/A</v>
      </c>
      <c r="CZF73" s="307" t="e">
        <v>#N/A</v>
      </c>
      <c r="CZG73" s="307" t="e">
        <v>#N/A</v>
      </c>
      <c r="CZH73" s="307" t="e">
        <v>#N/A</v>
      </c>
      <c r="CZI73" s="307" t="e">
        <v>#N/A</v>
      </c>
      <c r="CZJ73" s="307" t="e">
        <v>#N/A</v>
      </c>
      <c r="CZK73" s="307" t="e">
        <v>#N/A</v>
      </c>
      <c r="CZL73" s="307" t="e">
        <v>#N/A</v>
      </c>
      <c r="CZM73" s="307" t="e">
        <v>#N/A</v>
      </c>
      <c r="CZN73" s="307" t="e">
        <v>#N/A</v>
      </c>
      <c r="CZO73" s="307" t="e">
        <v>#N/A</v>
      </c>
      <c r="CZP73" s="307" t="e">
        <v>#N/A</v>
      </c>
      <c r="CZQ73" s="307" t="e">
        <v>#N/A</v>
      </c>
      <c r="CZR73" s="307" t="e">
        <v>#N/A</v>
      </c>
      <c r="CZS73" s="307" t="e">
        <v>#N/A</v>
      </c>
      <c r="CZT73" s="307" t="e">
        <v>#N/A</v>
      </c>
      <c r="CZU73" s="307" t="e">
        <v>#N/A</v>
      </c>
      <c r="CZV73" s="307" t="e">
        <v>#N/A</v>
      </c>
      <c r="CZW73" s="307" t="e">
        <v>#N/A</v>
      </c>
      <c r="CZX73" s="307" t="e">
        <v>#N/A</v>
      </c>
      <c r="CZY73" s="307" t="e">
        <v>#N/A</v>
      </c>
      <c r="CZZ73" s="307" t="e">
        <v>#N/A</v>
      </c>
      <c r="DAA73" s="307" t="e">
        <v>#N/A</v>
      </c>
      <c r="DAB73" s="307" t="e">
        <v>#N/A</v>
      </c>
      <c r="DAC73" s="307" t="e">
        <v>#N/A</v>
      </c>
      <c r="DAD73" s="307" t="e">
        <v>#N/A</v>
      </c>
      <c r="DAE73" s="307" t="e">
        <v>#N/A</v>
      </c>
      <c r="DAF73" s="307" t="e">
        <v>#N/A</v>
      </c>
      <c r="DAG73" s="307" t="e">
        <v>#N/A</v>
      </c>
      <c r="DAH73" s="307" t="e">
        <v>#N/A</v>
      </c>
      <c r="DAI73" s="307" t="e">
        <v>#N/A</v>
      </c>
      <c r="DAJ73" s="307" t="e">
        <v>#N/A</v>
      </c>
      <c r="DAK73" s="307" t="e">
        <v>#N/A</v>
      </c>
      <c r="DAL73" s="307" t="e">
        <v>#N/A</v>
      </c>
      <c r="DAM73" s="307" t="e">
        <v>#N/A</v>
      </c>
      <c r="DAN73" s="307" t="e">
        <v>#N/A</v>
      </c>
      <c r="DAO73" s="307" t="e">
        <v>#N/A</v>
      </c>
      <c r="DAP73" s="307" t="e">
        <v>#N/A</v>
      </c>
      <c r="DAQ73" s="307" t="e">
        <v>#N/A</v>
      </c>
      <c r="DAR73" s="307" t="e">
        <v>#N/A</v>
      </c>
      <c r="DAS73" s="307" t="e">
        <v>#N/A</v>
      </c>
      <c r="DAT73" s="307" t="e">
        <v>#N/A</v>
      </c>
      <c r="DAU73" s="307" t="e">
        <v>#N/A</v>
      </c>
      <c r="DAV73" s="307" t="e">
        <v>#N/A</v>
      </c>
      <c r="DAW73" s="307" t="e">
        <v>#N/A</v>
      </c>
      <c r="DAX73" s="307" t="e">
        <v>#N/A</v>
      </c>
      <c r="DAY73" s="307" t="e">
        <v>#N/A</v>
      </c>
      <c r="DAZ73" s="307" t="e">
        <v>#N/A</v>
      </c>
      <c r="DBA73" s="307" t="e">
        <v>#N/A</v>
      </c>
      <c r="DBB73" s="307" t="e">
        <v>#N/A</v>
      </c>
      <c r="DBC73" s="307" t="e">
        <v>#N/A</v>
      </c>
      <c r="DBD73" s="307" t="e">
        <v>#N/A</v>
      </c>
      <c r="DBE73" s="307" t="e">
        <v>#N/A</v>
      </c>
      <c r="DBF73" s="307" t="e">
        <v>#N/A</v>
      </c>
      <c r="DBG73" s="307" t="e">
        <v>#N/A</v>
      </c>
      <c r="DBH73" s="307" t="e">
        <v>#N/A</v>
      </c>
      <c r="DBI73" s="307" t="e">
        <v>#N/A</v>
      </c>
      <c r="DBJ73" s="307" t="e">
        <v>#N/A</v>
      </c>
      <c r="DBK73" s="307" t="e">
        <v>#N/A</v>
      </c>
      <c r="DBL73" s="307" t="e">
        <v>#N/A</v>
      </c>
      <c r="DBM73" s="307" t="e">
        <v>#N/A</v>
      </c>
      <c r="DBN73" s="307" t="e">
        <v>#N/A</v>
      </c>
      <c r="DBO73" s="307" t="e">
        <v>#N/A</v>
      </c>
      <c r="DBP73" s="307" t="e">
        <v>#N/A</v>
      </c>
      <c r="DBQ73" s="307" t="e">
        <v>#N/A</v>
      </c>
      <c r="DBR73" s="307" t="e">
        <v>#N/A</v>
      </c>
      <c r="DBS73" s="307" t="e">
        <v>#N/A</v>
      </c>
      <c r="DBT73" s="307" t="e">
        <v>#N/A</v>
      </c>
      <c r="DBU73" s="307" t="e">
        <v>#N/A</v>
      </c>
      <c r="DBV73" s="307" t="e">
        <v>#N/A</v>
      </c>
      <c r="DBW73" s="307" t="e">
        <v>#N/A</v>
      </c>
      <c r="DBX73" s="307" t="e">
        <v>#N/A</v>
      </c>
      <c r="DBY73" s="307" t="e">
        <v>#N/A</v>
      </c>
      <c r="DBZ73" s="307" t="e">
        <v>#N/A</v>
      </c>
      <c r="DCA73" s="307" t="e">
        <v>#N/A</v>
      </c>
      <c r="DCB73" s="307" t="e">
        <v>#N/A</v>
      </c>
      <c r="DCC73" s="307" t="e">
        <v>#N/A</v>
      </c>
      <c r="DCD73" s="307" t="e">
        <v>#N/A</v>
      </c>
      <c r="DCE73" s="307" t="e">
        <v>#N/A</v>
      </c>
      <c r="DCF73" s="307" t="e">
        <v>#N/A</v>
      </c>
      <c r="DCG73" s="307" t="e">
        <v>#N/A</v>
      </c>
      <c r="DCH73" s="307" t="e">
        <v>#N/A</v>
      </c>
      <c r="DCI73" s="307" t="e">
        <v>#N/A</v>
      </c>
      <c r="DCJ73" s="307" t="e">
        <v>#N/A</v>
      </c>
      <c r="DCK73" s="307" t="e">
        <v>#N/A</v>
      </c>
      <c r="DCL73" s="307" t="e">
        <v>#N/A</v>
      </c>
      <c r="DCM73" s="307" t="e">
        <v>#N/A</v>
      </c>
      <c r="DCN73" s="307" t="e">
        <v>#N/A</v>
      </c>
      <c r="DCO73" s="307" t="e">
        <v>#N/A</v>
      </c>
      <c r="DCP73" s="307" t="e">
        <v>#N/A</v>
      </c>
      <c r="DCQ73" s="307" t="e">
        <v>#N/A</v>
      </c>
      <c r="DCR73" s="307" t="e">
        <v>#N/A</v>
      </c>
      <c r="DCS73" s="307" t="e">
        <v>#N/A</v>
      </c>
      <c r="DCT73" s="307" t="e">
        <v>#N/A</v>
      </c>
      <c r="DCU73" s="307" t="e">
        <v>#N/A</v>
      </c>
      <c r="DCV73" s="307" t="e">
        <v>#N/A</v>
      </c>
      <c r="DCW73" s="307" t="e">
        <v>#N/A</v>
      </c>
      <c r="DCX73" s="307" t="e">
        <v>#N/A</v>
      </c>
      <c r="DCY73" s="307" t="e">
        <v>#N/A</v>
      </c>
      <c r="DCZ73" s="307" t="e">
        <v>#N/A</v>
      </c>
      <c r="DDA73" s="307" t="e">
        <v>#N/A</v>
      </c>
      <c r="DDB73" s="307" t="e">
        <v>#N/A</v>
      </c>
      <c r="DDC73" s="307" t="e">
        <v>#N/A</v>
      </c>
      <c r="DDD73" s="307" t="e">
        <v>#N/A</v>
      </c>
      <c r="DDE73" s="307" t="e">
        <v>#N/A</v>
      </c>
      <c r="DDF73" s="307" t="e">
        <v>#N/A</v>
      </c>
      <c r="DDG73" s="307" t="e">
        <v>#N/A</v>
      </c>
      <c r="DDH73" s="307" t="e">
        <v>#N/A</v>
      </c>
      <c r="DDI73" s="307" t="e">
        <v>#N/A</v>
      </c>
      <c r="DDJ73" s="307" t="e">
        <v>#N/A</v>
      </c>
      <c r="DDK73" s="307" t="e">
        <v>#N/A</v>
      </c>
      <c r="DDL73" s="307" t="e">
        <v>#N/A</v>
      </c>
      <c r="DDM73" s="307" t="e">
        <v>#N/A</v>
      </c>
      <c r="DDN73" s="307" t="e">
        <v>#N/A</v>
      </c>
      <c r="DDO73" s="307" t="e">
        <v>#N/A</v>
      </c>
      <c r="DDP73" s="307" t="e">
        <v>#N/A</v>
      </c>
      <c r="DDQ73" s="307" t="e">
        <v>#N/A</v>
      </c>
      <c r="DDR73" s="307" t="e">
        <v>#N/A</v>
      </c>
      <c r="DDS73" s="307" t="e">
        <v>#N/A</v>
      </c>
      <c r="DDT73" s="307" t="e">
        <v>#N/A</v>
      </c>
      <c r="DDU73" s="307" t="e">
        <v>#N/A</v>
      </c>
      <c r="DDV73" s="307" t="e">
        <v>#N/A</v>
      </c>
      <c r="DDW73" s="307" t="e">
        <v>#N/A</v>
      </c>
      <c r="DDX73" s="307" t="e">
        <v>#N/A</v>
      </c>
      <c r="DDY73" s="307" t="e">
        <v>#N/A</v>
      </c>
      <c r="DDZ73" s="307" t="e">
        <v>#N/A</v>
      </c>
      <c r="DEA73" s="307" t="e">
        <v>#N/A</v>
      </c>
      <c r="DEB73" s="307" t="e">
        <v>#N/A</v>
      </c>
      <c r="DEC73" s="307" t="e">
        <v>#N/A</v>
      </c>
      <c r="DED73" s="307" t="e">
        <v>#N/A</v>
      </c>
      <c r="DEE73" s="307" t="e">
        <v>#N/A</v>
      </c>
      <c r="DEF73" s="307" t="e">
        <v>#N/A</v>
      </c>
      <c r="DEG73" s="307" t="e">
        <v>#N/A</v>
      </c>
      <c r="DEH73" s="307" t="e">
        <v>#N/A</v>
      </c>
      <c r="DEI73" s="307" t="e">
        <v>#N/A</v>
      </c>
      <c r="DEJ73" s="307" t="e">
        <v>#N/A</v>
      </c>
      <c r="DEK73" s="307" t="e">
        <v>#N/A</v>
      </c>
      <c r="DEL73" s="307" t="e">
        <v>#N/A</v>
      </c>
      <c r="DEM73" s="307" t="e">
        <v>#N/A</v>
      </c>
      <c r="DEN73" s="307" t="e">
        <v>#N/A</v>
      </c>
      <c r="DEO73" s="307" t="e">
        <v>#N/A</v>
      </c>
      <c r="DEP73" s="307" t="e">
        <v>#N/A</v>
      </c>
      <c r="DEQ73" s="307" t="e">
        <v>#N/A</v>
      </c>
      <c r="DER73" s="307" t="e">
        <v>#N/A</v>
      </c>
      <c r="DES73" s="307" t="e">
        <v>#N/A</v>
      </c>
      <c r="DET73" s="307" t="e">
        <v>#N/A</v>
      </c>
      <c r="DEU73" s="307" t="e">
        <v>#N/A</v>
      </c>
      <c r="DEV73" s="307" t="e">
        <v>#N/A</v>
      </c>
      <c r="DEW73" s="307" t="e">
        <v>#N/A</v>
      </c>
      <c r="DEX73" s="307" t="e">
        <v>#N/A</v>
      </c>
      <c r="DEY73" s="307" t="e">
        <v>#N/A</v>
      </c>
      <c r="DEZ73" s="307" t="e">
        <v>#N/A</v>
      </c>
      <c r="DFA73" s="307" t="e">
        <v>#N/A</v>
      </c>
      <c r="DFB73" s="307" t="e">
        <v>#N/A</v>
      </c>
      <c r="DFC73" s="307" t="e">
        <v>#N/A</v>
      </c>
      <c r="DFD73" s="307" t="e">
        <v>#N/A</v>
      </c>
      <c r="DFE73" s="307" t="e">
        <v>#N/A</v>
      </c>
      <c r="DFF73" s="307" t="e">
        <v>#N/A</v>
      </c>
      <c r="DFG73" s="307" t="e">
        <v>#N/A</v>
      </c>
      <c r="DFH73" s="307" t="e">
        <v>#N/A</v>
      </c>
      <c r="DFI73" s="307" t="e">
        <v>#N/A</v>
      </c>
      <c r="DFJ73" s="307" t="e">
        <v>#N/A</v>
      </c>
      <c r="DFK73" s="307" t="e">
        <v>#N/A</v>
      </c>
      <c r="DFL73" s="307" t="e">
        <v>#N/A</v>
      </c>
      <c r="DFM73" s="307" t="e">
        <v>#N/A</v>
      </c>
      <c r="DFN73" s="307" t="e">
        <v>#N/A</v>
      </c>
      <c r="DFO73" s="307" t="e">
        <v>#N/A</v>
      </c>
      <c r="DFP73" s="307" t="e">
        <v>#N/A</v>
      </c>
      <c r="DFQ73" s="307" t="e">
        <v>#N/A</v>
      </c>
      <c r="DFR73" s="307" t="e">
        <v>#N/A</v>
      </c>
      <c r="DFS73" s="307" t="e">
        <v>#N/A</v>
      </c>
      <c r="DFT73" s="307" t="e">
        <v>#N/A</v>
      </c>
      <c r="DFU73" s="307" t="e">
        <v>#N/A</v>
      </c>
      <c r="DFV73" s="307" t="e">
        <v>#N/A</v>
      </c>
      <c r="DFW73" s="307" t="e">
        <v>#N/A</v>
      </c>
      <c r="DFX73" s="307" t="e">
        <v>#N/A</v>
      </c>
      <c r="DFY73" s="307" t="e">
        <v>#N/A</v>
      </c>
      <c r="DFZ73" s="307" t="e">
        <v>#N/A</v>
      </c>
      <c r="DGA73" s="307" t="e">
        <v>#N/A</v>
      </c>
      <c r="DGB73" s="307" t="e">
        <v>#N/A</v>
      </c>
      <c r="DGC73" s="307" t="e">
        <v>#N/A</v>
      </c>
      <c r="DGD73" s="307" t="e">
        <v>#N/A</v>
      </c>
      <c r="DGE73" s="307" t="e">
        <v>#N/A</v>
      </c>
      <c r="DGF73" s="307" t="e">
        <v>#N/A</v>
      </c>
      <c r="DGG73" s="307" t="e">
        <v>#N/A</v>
      </c>
      <c r="DGH73" s="307" t="e">
        <v>#N/A</v>
      </c>
      <c r="DGI73" s="307" t="e">
        <v>#N/A</v>
      </c>
      <c r="DGJ73" s="307" t="e">
        <v>#N/A</v>
      </c>
      <c r="DGK73" s="307" t="e">
        <v>#N/A</v>
      </c>
      <c r="DGL73" s="307" t="e">
        <v>#N/A</v>
      </c>
      <c r="DGM73" s="307" t="e">
        <v>#N/A</v>
      </c>
      <c r="DGN73" s="307" t="e">
        <v>#N/A</v>
      </c>
      <c r="DGO73" s="307" t="e">
        <v>#N/A</v>
      </c>
      <c r="DGP73" s="307" t="e">
        <v>#N/A</v>
      </c>
      <c r="DGQ73" s="307" t="e">
        <v>#N/A</v>
      </c>
      <c r="DGR73" s="307" t="e">
        <v>#N/A</v>
      </c>
      <c r="DGS73" s="307" t="e">
        <v>#N/A</v>
      </c>
      <c r="DGT73" s="307" t="e">
        <v>#N/A</v>
      </c>
      <c r="DGU73" s="307" t="e">
        <v>#N/A</v>
      </c>
      <c r="DGV73" s="307" t="e">
        <v>#N/A</v>
      </c>
      <c r="DGW73" s="307" t="e">
        <v>#N/A</v>
      </c>
      <c r="DGX73" s="307" t="e">
        <v>#N/A</v>
      </c>
      <c r="DGY73" s="307" t="e">
        <v>#N/A</v>
      </c>
      <c r="DGZ73" s="307" t="e">
        <v>#N/A</v>
      </c>
      <c r="DHA73" s="307" t="e">
        <v>#N/A</v>
      </c>
      <c r="DHB73" s="307" t="e">
        <v>#N/A</v>
      </c>
      <c r="DHC73" s="307" t="e">
        <v>#N/A</v>
      </c>
      <c r="DHD73" s="307" t="e">
        <v>#N/A</v>
      </c>
      <c r="DHE73" s="307" t="e">
        <v>#N/A</v>
      </c>
      <c r="DHF73" s="307" t="e">
        <v>#N/A</v>
      </c>
      <c r="DHG73" s="307" t="e">
        <v>#N/A</v>
      </c>
      <c r="DHH73" s="307" t="e">
        <v>#N/A</v>
      </c>
      <c r="DHI73" s="307" t="e">
        <v>#N/A</v>
      </c>
      <c r="DHJ73" s="307" t="e">
        <v>#N/A</v>
      </c>
      <c r="DHK73" s="307" t="e">
        <v>#N/A</v>
      </c>
      <c r="DHL73" s="307" t="e">
        <v>#N/A</v>
      </c>
      <c r="DHM73" s="307" t="e">
        <v>#N/A</v>
      </c>
      <c r="DHN73" s="307" t="e">
        <v>#N/A</v>
      </c>
      <c r="DHO73" s="307" t="e">
        <v>#N/A</v>
      </c>
      <c r="DHP73" s="307" t="e">
        <v>#N/A</v>
      </c>
      <c r="DHQ73" s="307" t="e">
        <v>#N/A</v>
      </c>
      <c r="DHR73" s="307" t="e">
        <v>#N/A</v>
      </c>
      <c r="DHS73" s="307" t="e">
        <v>#N/A</v>
      </c>
      <c r="DHT73" s="307" t="e">
        <v>#N/A</v>
      </c>
      <c r="DHU73" s="307" t="e">
        <v>#N/A</v>
      </c>
      <c r="DHV73" s="307" t="e">
        <v>#N/A</v>
      </c>
      <c r="DHW73" s="307" t="e">
        <v>#N/A</v>
      </c>
      <c r="DHX73" s="307" t="e">
        <v>#N/A</v>
      </c>
      <c r="DHY73" s="307" t="e">
        <v>#N/A</v>
      </c>
      <c r="DHZ73" s="307" t="e">
        <v>#N/A</v>
      </c>
      <c r="DIA73" s="307" t="e">
        <v>#N/A</v>
      </c>
      <c r="DIB73" s="307" t="e">
        <v>#N/A</v>
      </c>
      <c r="DIC73" s="307" t="e">
        <v>#N/A</v>
      </c>
      <c r="DID73" s="307" t="e">
        <v>#N/A</v>
      </c>
      <c r="DIE73" s="307" t="e">
        <v>#N/A</v>
      </c>
      <c r="DIF73" s="307" t="e">
        <v>#N/A</v>
      </c>
      <c r="DIG73" s="307" t="e">
        <v>#N/A</v>
      </c>
      <c r="DIH73" s="307" t="e">
        <v>#N/A</v>
      </c>
      <c r="DII73" s="307" t="e">
        <v>#N/A</v>
      </c>
      <c r="DIJ73" s="307" t="e">
        <v>#N/A</v>
      </c>
      <c r="DIK73" s="307" t="e">
        <v>#N/A</v>
      </c>
      <c r="DIL73" s="307" t="e">
        <v>#N/A</v>
      </c>
      <c r="DIM73" s="307" t="e">
        <v>#N/A</v>
      </c>
      <c r="DIN73" s="307" t="e">
        <v>#N/A</v>
      </c>
      <c r="DIO73" s="307" t="e">
        <v>#N/A</v>
      </c>
      <c r="DIP73" s="307" t="e">
        <v>#N/A</v>
      </c>
      <c r="DIQ73" s="307" t="e">
        <v>#N/A</v>
      </c>
      <c r="DIR73" s="307" t="e">
        <v>#N/A</v>
      </c>
      <c r="DIS73" s="307" t="e">
        <v>#N/A</v>
      </c>
      <c r="DIT73" s="307" t="e">
        <v>#N/A</v>
      </c>
      <c r="DIU73" s="307" t="e">
        <v>#N/A</v>
      </c>
      <c r="DIV73" s="307" t="e">
        <v>#N/A</v>
      </c>
      <c r="DIW73" s="307" t="e">
        <v>#N/A</v>
      </c>
      <c r="DIX73" s="307" t="e">
        <v>#N/A</v>
      </c>
      <c r="DIY73" s="307" t="e">
        <v>#N/A</v>
      </c>
      <c r="DIZ73" s="307" t="e">
        <v>#N/A</v>
      </c>
      <c r="DJA73" s="307" t="e">
        <v>#N/A</v>
      </c>
      <c r="DJB73" s="307" t="e">
        <v>#N/A</v>
      </c>
      <c r="DJC73" s="307" t="e">
        <v>#N/A</v>
      </c>
      <c r="DJD73" s="307" t="e">
        <v>#N/A</v>
      </c>
      <c r="DJE73" s="307" t="e">
        <v>#N/A</v>
      </c>
      <c r="DJF73" s="307" t="e">
        <v>#N/A</v>
      </c>
      <c r="DJG73" s="307" t="e">
        <v>#N/A</v>
      </c>
      <c r="DJH73" s="307" t="e">
        <v>#N/A</v>
      </c>
      <c r="DJI73" s="307" t="e">
        <v>#N/A</v>
      </c>
      <c r="DJJ73" s="307" t="e">
        <v>#N/A</v>
      </c>
      <c r="DJK73" s="307" t="e">
        <v>#N/A</v>
      </c>
      <c r="DJL73" s="307" t="e">
        <v>#N/A</v>
      </c>
      <c r="DJM73" s="307" t="e">
        <v>#N/A</v>
      </c>
      <c r="DJN73" s="307" t="e">
        <v>#N/A</v>
      </c>
      <c r="DJO73" s="307" t="e">
        <v>#N/A</v>
      </c>
      <c r="DJP73" s="307" t="e">
        <v>#N/A</v>
      </c>
      <c r="DJQ73" s="307" t="e">
        <v>#N/A</v>
      </c>
      <c r="DJR73" s="307" t="e">
        <v>#N/A</v>
      </c>
      <c r="DJS73" s="307" t="e">
        <v>#N/A</v>
      </c>
      <c r="DJT73" s="307" t="e">
        <v>#N/A</v>
      </c>
      <c r="DJU73" s="307" t="e">
        <v>#N/A</v>
      </c>
      <c r="DJV73" s="307" t="e">
        <v>#N/A</v>
      </c>
      <c r="DJW73" s="307" t="e">
        <v>#N/A</v>
      </c>
      <c r="DJX73" s="307" t="e">
        <v>#N/A</v>
      </c>
      <c r="DJY73" s="307" t="e">
        <v>#N/A</v>
      </c>
      <c r="DJZ73" s="307" t="e">
        <v>#N/A</v>
      </c>
      <c r="DKA73" s="307" t="e">
        <v>#N/A</v>
      </c>
      <c r="DKB73" s="307" t="e">
        <v>#N/A</v>
      </c>
      <c r="DKC73" s="307" t="e">
        <v>#N/A</v>
      </c>
      <c r="DKD73" s="307" t="e">
        <v>#N/A</v>
      </c>
      <c r="DKE73" s="307" t="e">
        <v>#N/A</v>
      </c>
      <c r="DKF73" s="307" t="e">
        <v>#N/A</v>
      </c>
      <c r="DKG73" s="307" t="e">
        <v>#N/A</v>
      </c>
      <c r="DKH73" s="307" t="e">
        <v>#N/A</v>
      </c>
      <c r="DKI73" s="307" t="e">
        <v>#N/A</v>
      </c>
      <c r="DKJ73" s="307" t="e">
        <v>#N/A</v>
      </c>
      <c r="DKK73" s="307" t="e">
        <v>#N/A</v>
      </c>
      <c r="DKL73" s="307" t="e">
        <v>#N/A</v>
      </c>
      <c r="DKM73" s="307" t="e">
        <v>#N/A</v>
      </c>
      <c r="DKN73" s="307" t="e">
        <v>#N/A</v>
      </c>
      <c r="DKO73" s="307" t="e">
        <v>#N/A</v>
      </c>
      <c r="DKP73" s="307" t="e">
        <v>#N/A</v>
      </c>
      <c r="DKQ73" s="307" t="e">
        <v>#N/A</v>
      </c>
      <c r="DKR73" s="307" t="e">
        <v>#N/A</v>
      </c>
      <c r="DKS73" s="307" t="e">
        <v>#N/A</v>
      </c>
      <c r="DKT73" s="307" t="e">
        <v>#N/A</v>
      </c>
      <c r="DKU73" s="307" t="e">
        <v>#N/A</v>
      </c>
      <c r="DKV73" s="307" t="e">
        <v>#N/A</v>
      </c>
      <c r="DKW73" s="307" t="e">
        <v>#N/A</v>
      </c>
      <c r="DKX73" s="307" t="e">
        <v>#N/A</v>
      </c>
      <c r="DKY73" s="307" t="e">
        <v>#N/A</v>
      </c>
      <c r="DKZ73" s="307" t="e">
        <v>#N/A</v>
      </c>
      <c r="DLA73" s="307" t="e">
        <v>#N/A</v>
      </c>
      <c r="DLB73" s="307" t="e">
        <v>#N/A</v>
      </c>
      <c r="DLC73" s="307" t="e">
        <v>#N/A</v>
      </c>
      <c r="DLD73" s="307" t="e">
        <v>#N/A</v>
      </c>
      <c r="DLE73" s="307" t="e">
        <v>#N/A</v>
      </c>
      <c r="DLF73" s="307" t="e">
        <v>#N/A</v>
      </c>
      <c r="DLG73" s="307" t="e">
        <v>#N/A</v>
      </c>
      <c r="DLH73" s="307" t="e">
        <v>#N/A</v>
      </c>
      <c r="DLI73" s="307" t="e">
        <v>#N/A</v>
      </c>
      <c r="DLJ73" s="307" t="e">
        <v>#N/A</v>
      </c>
      <c r="DLK73" s="307" t="e">
        <v>#N/A</v>
      </c>
      <c r="DLL73" s="307" t="e">
        <v>#N/A</v>
      </c>
      <c r="DLM73" s="307" t="e">
        <v>#N/A</v>
      </c>
      <c r="DLN73" s="307" t="e">
        <v>#N/A</v>
      </c>
      <c r="DLO73" s="307" t="e">
        <v>#N/A</v>
      </c>
      <c r="DLP73" s="307" t="e">
        <v>#N/A</v>
      </c>
      <c r="DLQ73" s="307" t="e">
        <v>#N/A</v>
      </c>
      <c r="DLR73" s="307" t="e">
        <v>#N/A</v>
      </c>
      <c r="DLS73" s="307" t="e">
        <v>#N/A</v>
      </c>
      <c r="DLT73" s="307" t="e">
        <v>#N/A</v>
      </c>
      <c r="DLU73" s="307" t="e">
        <v>#N/A</v>
      </c>
      <c r="DLV73" s="307" t="e">
        <v>#N/A</v>
      </c>
      <c r="DLW73" s="307" t="e">
        <v>#N/A</v>
      </c>
      <c r="DLX73" s="307" t="e">
        <v>#N/A</v>
      </c>
      <c r="DLY73" s="307" t="e">
        <v>#N/A</v>
      </c>
      <c r="DLZ73" s="307" t="e">
        <v>#N/A</v>
      </c>
      <c r="DMA73" s="307" t="e">
        <v>#N/A</v>
      </c>
      <c r="DMB73" s="307" t="e">
        <v>#N/A</v>
      </c>
      <c r="DMC73" s="307" t="e">
        <v>#N/A</v>
      </c>
      <c r="DMD73" s="307" t="e">
        <v>#N/A</v>
      </c>
      <c r="DME73" s="307" t="e">
        <v>#N/A</v>
      </c>
      <c r="DMF73" s="307" t="e">
        <v>#N/A</v>
      </c>
      <c r="DMG73" s="307" t="e">
        <v>#N/A</v>
      </c>
      <c r="DMH73" s="307" t="e">
        <v>#N/A</v>
      </c>
      <c r="DMI73" s="307" t="e">
        <v>#N/A</v>
      </c>
      <c r="DMJ73" s="307" t="e">
        <v>#N/A</v>
      </c>
      <c r="DMK73" s="307" t="e">
        <v>#N/A</v>
      </c>
      <c r="DML73" s="307" t="e">
        <v>#N/A</v>
      </c>
      <c r="DMM73" s="307" t="e">
        <v>#N/A</v>
      </c>
      <c r="DMN73" s="307" t="e">
        <v>#N/A</v>
      </c>
      <c r="DMO73" s="307" t="e">
        <v>#N/A</v>
      </c>
      <c r="DMP73" s="307" t="e">
        <v>#N/A</v>
      </c>
      <c r="DMQ73" s="307" t="e">
        <v>#N/A</v>
      </c>
      <c r="DMR73" s="307" t="e">
        <v>#N/A</v>
      </c>
      <c r="DMS73" s="307" t="e">
        <v>#N/A</v>
      </c>
      <c r="DMT73" s="307" t="e">
        <v>#N/A</v>
      </c>
      <c r="DMU73" s="307" t="e">
        <v>#N/A</v>
      </c>
      <c r="DMV73" s="307" t="e">
        <v>#N/A</v>
      </c>
      <c r="DMW73" s="307" t="e">
        <v>#N/A</v>
      </c>
      <c r="DMX73" s="307" t="e">
        <v>#N/A</v>
      </c>
      <c r="DMY73" s="307" t="e">
        <v>#N/A</v>
      </c>
      <c r="DMZ73" s="307" t="e">
        <v>#N/A</v>
      </c>
      <c r="DNA73" s="307" t="e">
        <v>#N/A</v>
      </c>
      <c r="DNB73" s="307" t="e">
        <v>#N/A</v>
      </c>
      <c r="DNC73" s="307" t="e">
        <v>#N/A</v>
      </c>
      <c r="DND73" s="307" t="e">
        <v>#N/A</v>
      </c>
      <c r="DNE73" s="307" t="e">
        <v>#N/A</v>
      </c>
      <c r="DNF73" s="307" t="e">
        <v>#N/A</v>
      </c>
      <c r="DNG73" s="307" t="e">
        <v>#N/A</v>
      </c>
      <c r="DNH73" s="307" t="e">
        <v>#N/A</v>
      </c>
      <c r="DNI73" s="307" t="e">
        <v>#N/A</v>
      </c>
      <c r="DNJ73" s="307" t="e">
        <v>#N/A</v>
      </c>
      <c r="DNK73" s="307" t="e">
        <v>#N/A</v>
      </c>
      <c r="DNL73" s="307" t="e">
        <v>#N/A</v>
      </c>
      <c r="DNM73" s="307" t="e">
        <v>#N/A</v>
      </c>
      <c r="DNN73" s="307" t="e">
        <v>#N/A</v>
      </c>
      <c r="DNO73" s="307" t="e">
        <v>#N/A</v>
      </c>
      <c r="DNP73" s="307" t="e">
        <v>#N/A</v>
      </c>
      <c r="DNQ73" s="307" t="e">
        <v>#N/A</v>
      </c>
      <c r="DNR73" s="307" t="e">
        <v>#N/A</v>
      </c>
      <c r="DNS73" s="307" t="e">
        <v>#N/A</v>
      </c>
      <c r="DNT73" s="307" t="e">
        <v>#N/A</v>
      </c>
      <c r="DNU73" s="307" t="e">
        <v>#N/A</v>
      </c>
      <c r="DNV73" s="307" t="e">
        <v>#N/A</v>
      </c>
      <c r="DNW73" s="307" t="e">
        <v>#N/A</v>
      </c>
      <c r="DNX73" s="307" t="e">
        <v>#N/A</v>
      </c>
      <c r="DNY73" s="307" t="e">
        <v>#N/A</v>
      </c>
      <c r="DNZ73" s="307" t="e">
        <v>#N/A</v>
      </c>
      <c r="DOA73" s="307" t="e">
        <v>#N/A</v>
      </c>
      <c r="DOB73" s="307" t="e">
        <v>#N/A</v>
      </c>
      <c r="DOC73" s="307" t="e">
        <v>#N/A</v>
      </c>
      <c r="DOD73" s="307" t="e">
        <v>#N/A</v>
      </c>
      <c r="DOE73" s="307" t="e">
        <v>#N/A</v>
      </c>
      <c r="DOF73" s="307" t="e">
        <v>#N/A</v>
      </c>
      <c r="DOG73" s="307" t="e">
        <v>#N/A</v>
      </c>
      <c r="DOH73" s="307" t="e">
        <v>#N/A</v>
      </c>
      <c r="DOI73" s="307" t="e">
        <v>#N/A</v>
      </c>
      <c r="DOJ73" s="307" t="e">
        <v>#N/A</v>
      </c>
      <c r="DOK73" s="307" t="e">
        <v>#N/A</v>
      </c>
      <c r="DOL73" s="307" t="e">
        <v>#N/A</v>
      </c>
      <c r="DOM73" s="307" t="e">
        <v>#N/A</v>
      </c>
      <c r="DON73" s="307" t="e">
        <v>#N/A</v>
      </c>
      <c r="DOO73" s="307" t="e">
        <v>#N/A</v>
      </c>
      <c r="DOP73" s="307" t="e">
        <v>#N/A</v>
      </c>
      <c r="DOQ73" s="307" t="e">
        <v>#N/A</v>
      </c>
      <c r="DOR73" s="307" t="e">
        <v>#N/A</v>
      </c>
      <c r="DOS73" s="307" t="e">
        <v>#N/A</v>
      </c>
      <c r="DOT73" s="307" t="e">
        <v>#N/A</v>
      </c>
      <c r="DOU73" s="307" t="e">
        <v>#N/A</v>
      </c>
      <c r="DOV73" s="307" t="e">
        <v>#N/A</v>
      </c>
      <c r="DOW73" s="307" t="e">
        <v>#N/A</v>
      </c>
      <c r="DOX73" s="307" t="e">
        <v>#N/A</v>
      </c>
      <c r="DOY73" s="307" t="e">
        <v>#N/A</v>
      </c>
      <c r="DOZ73" s="307" t="e">
        <v>#N/A</v>
      </c>
      <c r="DPA73" s="307" t="e">
        <v>#N/A</v>
      </c>
      <c r="DPB73" s="307" t="e">
        <v>#N/A</v>
      </c>
      <c r="DPC73" s="307" t="e">
        <v>#N/A</v>
      </c>
      <c r="DPD73" s="307" t="e">
        <v>#N/A</v>
      </c>
      <c r="DPE73" s="307" t="e">
        <v>#N/A</v>
      </c>
      <c r="DPF73" s="307" t="e">
        <v>#N/A</v>
      </c>
      <c r="DPG73" s="307" t="e">
        <v>#N/A</v>
      </c>
      <c r="DPH73" s="307" t="e">
        <v>#N/A</v>
      </c>
      <c r="DPI73" s="307" t="e">
        <v>#N/A</v>
      </c>
      <c r="DPJ73" s="307" t="e">
        <v>#N/A</v>
      </c>
      <c r="DPK73" s="307" t="e">
        <v>#N/A</v>
      </c>
      <c r="DPL73" s="307" t="e">
        <v>#N/A</v>
      </c>
      <c r="DPM73" s="307" t="e">
        <v>#N/A</v>
      </c>
      <c r="DPN73" s="307" t="e">
        <v>#N/A</v>
      </c>
      <c r="DPO73" s="307" t="e">
        <v>#N/A</v>
      </c>
      <c r="DPP73" s="307" t="e">
        <v>#N/A</v>
      </c>
      <c r="DPQ73" s="307" t="e">
        <v>#N/A</v>
      </c>
      <c r="DPR73" s="307" t="e">
        <v>#N/A</v>
      </c>
      <c r="DPS73" s="307" t="e">
        <v>#N/A</v>
      </c>
      <c r="DPT73" s="307" t="e">
        <v>#N/A</v>
      </c>
      <c r="DPU73" s="307" t="e">
        <v>#N/A</v>
      </c>
      <c r="DPV73" s="307" t="e">
        <v>#N/A</v>
      </c>
      <c r="DPW73" s="307" t="e">
        <v>#N/A</v>
      </c>
      <c r="DPX73" s="307" t="e">
        <v>#N/A</v>
      </c>
      <c r="DPY73" s="307" t="e">
        <v>#N/A</v>
      </c>
      <c r="DPZ73" s="307" t="e">
        <v>#N/A</v>
      </c>
      <c r="DQA73" s="307" t="e">
        <v>#N/A</v>
      </c>
      <c r="DQB73" s="307" t="e">
        <v>#N/A</v>
      </c>
      <c r="DQC73" s="307" t="e">
        <v>#N/A</v>
      </c>
      <c r="DQD73" s="307" t="e">
        <v>#N/A</v>
      </c>
      <c r="DQE73" s="307" t="e">
        <v>#N/A</v>
      </c>
      <c r="DQF73" s="307" t="e">
        <v>#N/A</v>
      </c>
      <c r="DQG73" s="307" t="e">
        <v>#N/A</v>
      </c>
      <c r="DQH73" s="307" t="e">
        <v>#N/A</v>
      </c>
      <c r="DQI73" s="307" t="e">
        <v>#N/A</v>
      </c>
      <c r="DQJ73" s="307" t="e">
        <v>#N/A</v>
      </c>
      <c r="DQK73" s="307" t="e">
        <v>#N/A</v>
      </c>
      <c r="DQL73" s="307" t="e">
        <v>#N/A</v>
      </c>
      <c r="DQM73" s="307" t="e">
        <v>#N/A</v>
      </c>
      <c r="DQN73" s="307" t="e">
        <v>#N/A</v>
      </c>
      <c r="DQO73" s="307" t="e">
        <v>#N/A</v>
      </c>
      <c r="DQP73" s="307" t="e">
        <v>#N/A</v>
      </c>
      <c r="DQQ73" s="307" t="e">
        <v>#N/A</v>
      </c>
      <c r="DQR73" s="307" t="e">
        <v>#N/A</v>
      </c>
      <c r="DQS73" s="307" t="e">
        <v>#N/A</v>
      </c>
      <c r="DQT73" s="307" t="e">
        <v>#N/A</v>
      </c>
      <c r="DQU73" s="307" t="e">
        <v>#N/A</v>
      </c>
      <c r="DQV73" s="307" t="e">
        <v>#N/A</v>
      </c>
      <c r="DQW73" s="307" t="e">
        <v>#N/A</v>
      </c>
      <c r="DQX73" s="307" t="e">
        <v>#N/A</v>
      </c>
      <c r="DQY73" s="307" t="e">
        <v>#N/A</v>
      </c>
      <c r="DQZ73" s="307" t="e">
        <v>#N/A</v>
      </c>
      <c r="DRA73" s="307" t="e">
        <v>#N/A</v>
      </c>
      <c r="DRB73" s="307" t="e">
        <v>#N/A</v>
      </c>
      <c r="DRC73" s="307" t="e">
        <v>#N/A</v>
      </c>
      <c r="DRD73" s="307" t="e">
        <v>#N/A</v>
      </c>
      <c r="DRE73" s="307" t="e">
        <v>#N/A</v>
      </c>
      <c r="DRF73" s="307" t="e">
        <v>#N/A</v>
      </c>
      <c r="DRG73" s="307" t="e">
        <v>#N/A</v>
      </c>
      <c r="DRH73" s="307" t="e">
        <v>#N/A</v>
      </c>
      <c r="DRI73" s="307" t="e">
        <v>#N/A</v>
      </c>
      <c r="DRJ73" s="307" t="e">
        <v>#N/A</v>
      </c>
      <c r="DRK73" s="307" t="e">
        <v>#N/A</v>
      </c>
      <c r="DRL73" s="307" t="e">
        <v>#N/A</v>
      </c>
      <c r="DRM73" s="307" t="e">
        <v>#N/A</v>
      </c>
      <c r="DRN73" s="307" t="e">
        <v>#N/A</v>
      </c>
      <c r="DRO73" s="307" t="e">
        <v>#N/A</v>
      </c>
      <c r="DRP73" s="307" t="e">
        <v>#N/A</v>
      </c>
      <c r="DRQ73" s="307" t="e">
        <v>#N/A</v>
      </c>
      <c r="DRR73" s="307" t="e">
        <v>#N/A</v>
      </c>
      <c r="DRS73" s="307" t="e">
        <v>#N/A</v>
      </c>
      <c r="DRT73" s="307" t="e">
        <v>#N/A</v>
      </c>
      <c r="DRU73" s="307" t="e">
        <v>#N/A</v>
      </c>
      <c r="DRV73" s="307" t="e">
        <v>#N/A</v>
      </c>
      <c r="DRW73" s="307" t="e">
        <v>#N/A</v>
      </c>
      <c r="DRX73" s="307" t="e">
        <v>#N/A</v>
      </c>
      <c r="DRY73" s="307" t="e">
        <v>#N/A</v>
      </c>
      <c r="DRZ73" s="307" t="e">
        <v>#N/A</v>
      </c>
      <c r="DSA73" s="307" t="e">
        <v>#N/A</v>
      </c>
      <c r="DSB73" s="307" t="e">
        <v>#N/A</v>
      </c>
      <c r="DSC73" s="307" t="e">
        <v>#N/A</v>
      </c>
      <c r="DSD73" s="307" t="e">
        <v>#N/A</v>
      </c>
      <c r="DSE73" s="307" t="e">
        <v>#N/A</v>
      </c>
      <c r="DSF73" s="307" t="e">
        <v>#N/A</v>
      </c>
      <c r="DSG73" s="307" t="e">
        <v>#N/A</v>
      </c>
      <c r="DSH73" s="307" t="e">
        <v>#N/A</v>
      </c>
      <c r="DSI73" s="307" t="e">
        <v>#N/A</v>
      </c>
      <c r="DSJ73" s="307" t="e">
        <v>#N/A</v>
      </c>
      <c r="DSK73" s="307" t="e">
        <v>#N/A</v>
      </c>
      <c r="DSL73" s="307" t="e">
        <v>#N/A</v>
      </c>
      <c r="DSM73" s="307" t="e">
        <v>#N/A</v>
      </c>
      <c r="DSN73" s="307" t="e">
        <v>#N/A</v>
      </c>
      <c r="DSO73" s="307" t="e">
        <v>#N/A</v>
      </c>
      <c r="DSP73" s="307" t="e">
        <v>#N/A</v>
      </c>
      <c r="DSQ73" s="307" t="e">
        <v>#N/A</v>
      </c>
      <c r="DSR73" s="307" t="e">
        <v>#N/A</v>
      </c>
      <c r="DSS73" s="307" t="e">
        <v>#N/A</v>
      </c>
      <c r="DST73" s="307" t="e">
        <v>#N/A</v>
      </c>
      <c r="DSU73" s="307" t="e">
        <v>#N/A</v>
      </c>
      <c r="DSV73" s="307" t="e">
        <v>#N/A</v>
      </c>
      <c r="DSW73" s="307" t="e">
        <v>#N/A</v>
      </c>
      <c r="DSX73" s="307" t="e">
        <v>#N/A</v>
      </c>
      <c r="DSY73" s="307" t="e">
        <v>#N/A</v>
      </c>
      <c r="DSZ73" s="307" t="e">
        <v>#N/A</v>
      </c>
      <c r="DTA73" s="307" t="e">
        <v>#N/A</v>
      </c>
      <c r="DTB73" s="307" t="e">
        <v>#N/A</v>
      </c>
      <c r="DTC73" s="307" t="e">
        <v>#N/A</v>
      </c>
      <c r="DTD73" s="307" t="e">
        <v>#N/A</v>
      </c>
      <c r="DTE73" s="307" t="e">
        <v>#N/A</v>
      </c>
      <c r="DTF73" s="307" t="e">
        <v>#N/A</v>
      </c>
      <c r="DTG73" s="307" t="e">
        <v>#N/A</v>
      </c>
      <c r="DTH73" s="307" t="e">
        <v>#N/A</v>
      </c>
      <c r="DTI73" s="307" t="e">
        <v>#N/A</v>
      </c>
      <c r="DTJ73" s="307" t="e">
        <v>#N/A</v>
      </c>
      <c r="DTK73" s="307" t="e">
        <v>#N/A</v>
      </c>
      <c r="DTL73" s="307" t="e">
        <v>#N/A</v>
      </c>
      <c r="DTM73" s="307" t="e">
        <v>#N/A</v>
      </c>
      <c r="DTN73" s="307" t="e">
        <v>#N/A</v>
      </c>
      <c r="DTO73" s="307" t="e">
        <v>#N/A</v>
      </c>
      <c r="DTP73" s="307" t="e">
        <v>#N/A</v>
      </c>
      <c r="DTQ73" s="307" t="e">
        <v>#N/A</v>
      </c>
      <c r="DTR73" s="307" t="e">
        <v>#N/A</v>
      </c>
      <c r="DTS73" s="307" t="e">
        <v>#N/A</v>
      </c>
      <c r="DTT73" s="307" t="e">
        <v>#N/A</v>
      </c>
      <c r="DTU73" s="307" t="e">
        <v>#N/A</v>
      </c>
      <c r="DTV73" s="307" t="e">
        <v>#N/A</v>
      </c>
      <c r="DTW73" s="307" t="e">
        <v>#N/A</v>
      </c>
      <c r="DTX73" s="307" t="e">
        <v>#N/A</v>
      </c>
      <c r="DTY73" s="307" t="e">
        <v>#N/A</v>
      </c>
      <c r="DTZ73" s="307" t="e">
        <v>#N/A</v>
      </c>
      <c r="DUA73" s="307" t="e">
        <v>#N/A</v>
      </c>
      <c r="DUB73" s="307" t="e">
        <v>#N/A</v>
      </c>
      <c r="DUC73" s="307" t="e">
        <v>#N/A</v>
      </c>
      <c r="DUD73" s="307" t="e">
        <v>#N/A</v>
      </c>
      <c r="DUE73" s="307" t="e">
        <v>#N/A</v>
      </c>
      <c r="DUF73" s="307" t="e">
        <v>#N/A</v>
      </c>
      <c r="DUG73" s="307" t="e">
        <v>#N/A</v>
      </c>
      <c r="DUH73" s="307" t="e">
        <v>#N/A</v>
      </c>
      <c r="DUI73" s="307" t="e">
        <v>#N/A</v>
      </c>
      <c r="DUJ73" s="307" t="e">
        <v>#N/A</v>
      </c>
      <c r="DUK73" s="307" t="e">
        <v>#N/A</v>
      </c>
      <c r="DUL73" s="307" t="e">
        <v>#N/A</v>
      </c>
      <c r="DUM73" s="307" t="e">
        <v>#N/A</v>
      </c>
      <c r="DUN73" s="307" t="e">
        <v>#N/A</v>
      </c>
      <c r="DUO73" s="307" t="e">
        <v>#N/A</v>
      </c>
      <c r="DUP73" s="307" t="e">
        <v>#N/A</v>
      </c>
      <c r="DUQ73" s="307" t="e">
        <v>#N/A</v>
      </c>
      <c r="DUR73" s="307" t="e">
        <v>#N/A</v>
      </c>
      <c r="DUS73" s="307" t="e">
        <v>#N/A</v>
      </c>
      <c r="DUT73" s="307" t="e">
        <v>#N/A</v>
      </c>
      <c r="DUU73" s="307" t="e">
        <v>#N/A</v>
      </c>
      <c r="DUV73" s="307" t="e">
        <v>#N/A</v>
      </c>
      <c r="DUW73" s="307" t="e">
        <v>#N/A</v>
      </c>
      <c r="DUX73" s="307" t="e">
        <v>#N/A</v>
      </c>
      <c r="DUY73" s="307" t="e">
        <v>#N/A</v>
      </c>
      <c r="DUZ73" s="307" t="e">
        <v>#N/A</v>
      </c>
      <c r="DVA73" s="307" t="e">
        <v>#N/A</v>
      </c>
      <c r="DVB73" s="307" t="e">
        <v>#N/A</v>
      </c>
      <c r="DVC73" s="307" t="e">
        <v>#N/A</v>
      </c>
      <c r="DVD73" s="307" t="e">
        <v>#N/A</v>
      </c>
      <c r="DVE73" s="307" t="e">
        <v>#N/A</v>
      </c>
      <c r="DVF73" s="307" t="e">
        <v>#N/A</v>
      </c>
      <c r="DVG73" s="307" t="e">
        <v>#N/A</v>
      </c>
      <c r="DVH73" s="307" t="e">
        <v>#N/A</v>
      </c>
      <c r="DVI73" s="307" t="e">
        <v>#N/A</v>
      </c>
      <c r="DVJ73" s="307" t="e">
        <v>#N/A</v>
      </c>
      <c r="DVK73" s="307" t="e">
        <v>#N/A</v>
      </c>
      <c r="DVL73" s="307" t="e">
        <v>#N/A</v>
      </c>
      <c r="DVM73" s="307" t="e">
        <v>#N/A</v>
      </c>
      <c r="DVN73" s="307" t="e">
        <v>#N/A</v>
      </c>
      <c r="DVO73" s="307" t="e">
        <v>#N/A</v>
      </c>
      <c r="DVP73" s="307" t="e">
        <v>#N/A</v>
      </c>
      <c r="DVQ73" s="307" t="e">
        <v>#N/A</v>
      </c>
      <c r="DVR73" s="307" t="e">
        <v>#N/A</v>
      </c>
      <c r="DVS73" s="307" t="e">
        <v>#N/A</v>
      </c>
      <c r="DVT73" s="307" t="e">
        <v>#N/A</v>
      </c>
      <c r="DVU73" s="307" t="e">
        <v>#N/A</v>
      </c>
      <c r="DVV73" s="307" t="e">
        <v>#N/A</v>
      </c>
      <c r="DVW73" s="307" t="e">
        <v>#N/A</v>
      </c>
      <c r="DVX73" s="307" t="e">
        <v>#N/A</v>
      </c>
      <c r="DVY73" s="307" t="e">
        <v>#N/A</v>
      </c>
      <c r="DVZ73" s="307" t="e">
        <v>#N/A</v>
      </c>
      <c r="DWA73" s="307" t="e">
        <v>#N/A</v>
      </c>
      <c r="DWB73" s="307" t="e">
        <v>#N/A</v>
      </c>
      <c r="DWC73" s="307" t="e">
        <v>#N/A</v>
      </c>
      <c r="DWD73" s="307" t="e">
        <v>#N/A</v>
      </c>
      <c r="DWE73" s="307" t="e">
        <v>#N/A</v>
      </c>
      <c r="DWF73" s="307" t="e">
        <v>#N/A</v>
      </c>
      <c r="DWG73" s="307" t="e">
        <v>#N/A</v>
      </c>
      <c r="DWH73" s="307" t="e">
        <v>#N/A</v>
      </c>
      <c r="DWI73" s="307" t="e">
        <v>#N/A</v>
      </c>
      <c r="DWJ73" s="307" t="e">
        <v>#N/A</v>
      </c>
      <c r="DWK73" s="307" t="e">
        <v>#N/A</v>
      </c>
      <c r="DWL73" s="307" t="e">
        <v>#N/A</v>
      </c>
      <c r="DWM73" s="307" t="e">
        <v>#N/A</v>
      </c>
      <c r="DWN73" s="307" t="e">
        <v>#N/A</v>
      </c>
      <c r="DWO73" s="307" t="e">
        <v>#N/A</v>
      </c>
      <c r="DWP73" s="307" t="e">
        <v>#N/A</v>
      </c>
      <c r="DWQ73" s="307" t="e">
        <v>#N/A</v>
      </c>
      <c r="DWR73" s="307" t="e">
        <v>#N/A</v>
      </c>
      <c r="DWS73" s="307" t="e">
        <v>#N/A</v>
      </c>
      <c r="DWT73" s="307" t="e">
        <v>#N/A</v>
      </c>
      <c r="DWU73" s="307" t="e">
        <v>#N/A</v>
      </c>
      <c r="DWV73" s="307" t="e">
        <v>#N/A</v>
      </c>
      <c r="DWW73" s="307" t="e">
        <v>#N/A</v>
      </c>
      <c r="DWX73" s="307" t="e">
        <v>#N/A</v>
      </c>
      <c r="DWY73" s="307" t="e">
        <v>#N/A</v>
      </c>
      <c r="DWZ73" s="307" t="e">
        <v>#N/A</v>
      </c>
      <c r="DXA73" s="307" t="e">
        <v>#N/A</v>
      </c>
      <c r="DXB73" s="307" t="e">
        <v>#N/A</v>
      </c>
      <c r="DXC73" s="307" t="e">
        <v>#N/A</v>
      </c>
      <c r="DXD73" s="307" t="e">
        <v>#N/A</v>
      </c>
      <c r="DXE73" s="307" t="e">
        <v>#N/A</v>
      </c>
      <c r="DXF73" s="307" t="e">
        <v>#N/A</v>
      </c>
      <c r="DXG73" s="307" t="e">
        <v>#N/A</v>
      </c>
      <c r="DXH73" s="307" t="e">
        <v>#N/A</v>
      </c>
      <c r="DXI73" s="307" t="e">
        <v>#N/A</v>
      </c>
      <c r="DXJ73" s="307" t="e">
        <v>#N/A</v>
      </c>
      <c r="DXK73" s="307" t="e">
        <v>#N/A</v>
      </c>
      <c r="DXL73" s="307" t="e">
        <v>#N/A</v>
      </c>
      <c r="DXM73" s="307" t="e">
        <v>#N/A</v>
      </c>
      <c r="DXN73" s="307" t="e">
        <v>#N/A</v>
      </c>
      <c r="DXO73" s="307" t="e">
        <v>#N/A</v>
      </c>
      <c r="DXP73" s="307" t="e">
        <v>#N/A</v>
      </c>
      <c r="DXQ73" s="307" t="e">
        <v>#N/A</v>
      </c>
      <c r="DXR73" s="307" t="e">
        <v>#N/A</v>
      </c>
      <c r="DXS73" s="307" t="e">
        <v>#N/A</v>
      </c>
      <c r="DXT73" s="307" t="e">
        <v>#N/A</v>
      </c>
      <c r="DXU73" s="307" t="e">
        <v>#N/A</v>
      </c>
      <c r="DXV73" s="307" t="e">
        <v>#N/A</v>
      </c>
      <c r="DXW73" s="307" t="e">
        <v>#N/A</v>
      </c>
      <c r="DXX73" s="307" t="e">
        <v>#N/A</v>
      </c>
      <c r="DXY73" s="307" t="e">
        <v>#N/A</v>
      </c>
      <c r="DXZ73" s="307" t="e">
        <v>#N/A</v>
      </c>
      <c r="DYA73" s="307" t="e">
        <v>#N/A</v>
      </c>
      <c r="DYB73" s="307" t="e">
        <v>#N/A</v>
      </c>
      <c r="DYC73" s="307" t="e">
        <v>#N/A</v>
      </c>
      <c r="DYD73" s="307" t="e">
        <v>#N/A</v>
      </c>
      <c r="DYE73" s="307" t="e">
        <v>#N/A</v>
      </c>
      <c r="DYF73" s="307" t="e">
        <v>#N/A</v>
      </c>
      <c r="DYG73" s="307" t="e">
        <v>#N/A</v>
      </c>
      <c r="DYH73" s="307" t="e">
        <v>#N/A</v>
      </c>
      <c r="DYI73" s="307" t="e">
        <v>#N/A</v>
      </c>
      <c r="DYJ73" s="307" t="e">
        <v>#N/A</v>
      </c>
      <c r="DYK73" s="307" t="e">
        <v>#N/A</v>
      </c>
      <c r="DYL73" s="307" t="e">
        <v>#N/A</v>
      </c>
      <c r="DYM73" s="307" t="e">
        <v>#N/A</v>
      </c>
      <c r="DYN73" s="307" t="e">
        <v>#N/A</v>
      </c>
      <c r="DYO73" s="307" t="e">
        <v>#N/A</v>
      </c>
      <c r="DYP73" s="307" t="e">
        <v>#N/A</v>
      </c>
      <c r="DYQ73" s="307" t="e">
        <v>#N/A</v>
      </c>
      <c r="DYR73" s="307" t="e">
        <v>#N/A</v>
      </c>
      <c r="DYS73" s="307" t="e">
        <v>#N/A</v>
      </c>
      <c r="DYT73" s="307" t="e">
        <v>#N/A</v>
      </c>
      <c r="DYU73" s="307" t="e">
        <v>#N/A</v>
      </c>
      <c r="DYV73" s="307" t="e">
        <v>#N/A</v>
      </c>
      <c r="DYW73" s="307" t="e">
        <v>#N/A</v>
      </c>
      <c r="DYX73" s="307" t="e">
        <v>#N/A</v>
      </c>
      <c r="DYY73" s="307" t="e">
        <v>#N/A</v>
      </c>
      <c r="DYZ73" s="307" t="e">
        <v>#N/A</v>
      </c>
      <c r="DZA73" s="307" t="e">
        <v>#N/A</v>
      </c>
      <c r="DZB73" s="307" t="e">
        <v>#N/A</v>
      </c>
      <c r="DZC73" s="307" t="e">
        <v>#N/A</v>
      </c>
      <c r="DZD73" s="307" t="e">
        <v>#N/A</v>
      </c>
      <c r="DZE73" s="307" t="e">
        <v>#N/A</v>
      </c>
      <c r="DZF73" s="307" t="e">
        <v>#N/A</v>
      </c>
      <c r="DZG73" s="307" t="e">
        <v>#N/A</v>
      </c>
      <c r="DZH73" s="307" t="e">
        <v>#N/A</v>
      </c>
      <c r="DZI73" s="307" t="e">
        <v>#N/A</v>
      </c>
      <c r="DZJ73" s="307" t="e">
        <v>#N/A</v>
      </c>
      <c r="DZK73" s="307" t="e">
        <v>#N/A</v>
      </c>
      <c r="DZL73" s="307" t="e">
        <v>#N/A</v>
      </c>
      <c r="DZM73" s="307" t="e">
        <v>#N/A</v>
      </c>
      <c r="DZN73" s="307" t="e">
        <v>#N/A</v>
      </c>
      <c r="DZO73" s="307" t="e">
        <v>#N/A</v>
      </c>
      <c r="DZP73" s="307" t="e">
        <v>#N/A</v>
      </c>
      <c r="DZQ73" s="307" t="e">
        <v>#N/A</v>
      </c>
      <c r="DZR73" s="307" t="e">
        <v>#N/A</v>
      </c>
      <c r="DZS73" s="307" t="e">
        <v>#N/A</v>
      </c>
      <c r="DZT73" s="307" t="e">
        <v>#N/A</v>
      </c>
      <c r="DZU73" s="307" t="e">
        <v>#N/A</v>
      </c>
      <c r="DZV73" s="307" t="e">
        <v>#N/A</v>
      </c>
      <c r="DZW73" s="307" t="e">
        <v>#N/A</v>
      </c>
      <c r="DZX73" s="307" t="e">
        <v>#N/A</v>
      </c>
      <c r="DZY73" s="307" t="e">
        <v>#N/A</v>
      </c>
      <c r="DZZ73" s="307" t="e">
        <v>#N/A</v>
      </c>
      <c r="EAA73" s="307" t="e">
        <v>#N/A</v>
      </c>
      <c r="EAB73" s="307" t="e">
        <v>#N/A</v>
      </c>
      <c r="EAC73" s="307" t="e">
        <v>#N/A</v>
      </c>
      <c r="EAD73" s="307" t="e">
        <v>#N/A</v>
      </c>
      <c r="EAE73" s="307" t="e">
        <v>#N/A</v>
      </c>
      <c r="EAF73" s="307" t="e">
        <v>#N/A</v>
      </c>
      <c r="EAG73" s="307" t="e">
        <v>#N/A</v>
      </c>
      <c r="EAH73" s="307" t="e">
        <v>#N/A</v>
      </c>
      <c r="EAI73" s="307" t="e">
        <v>#N/A</v>
      </c>
      <c r="EAJ73" s="307" t="e">
        <v>#N/A</v>
      </c>
      <c r="EAK73" s="307" t="e">
        <v>#N/A</v>
      </c>
      <c r="EAL73" s="307" t="e">
        <v>#N/A</v>
      </c>
      <c r="EAM73" s="307" t="e">
        <v>#N/A</v>
      </c>
      <c r="EAN73" s="307" t="e">
        <v>#N/A</v>
      </c>
      <c r="EAO73" s="307" t="e">
        <v>#N/A</v>
      </c>
      <c r="EAP73" s="307" t="e">
        <v>#N/A</v>
      </c>
      <c r="EAQ73" s="307" t="e">
        <v>#N/A</v>
      </c>
      <c r="EAR73" s="307" t="e">
        <v>#N/A</v>
      </c>
      <c r="EAS73" s="307" t="e">
        <v>#N/A</v>
      </c>
      <c r="EAT73" s="307" t="e">
        <v>#N/A</v>
      </c>
      <c r="EAU73" s="307" t="e">
        <v>#N/A</v>
      </c>
      <c r="EAV73" s="307" t="e">
        <v>#N/A</v>
      </c>
      <c r="EAW73" s="307" t="e">
        <v>#N/A</v>
      </c>
      <c r="EAX73" s="307" t="e">
        <v>#N/A</v>
      </c>
      <c r="EAY73" s="307" t="e">
        <v>#N/A</v>
      </c>
      <c r="EAZ73" s="307" t="e">
        <v>#N/A</v>
      </c>
      <c r="EBA73" s="307" t="e">
        <v>#N/A</v>
      </c>
      <c r="EBB73" s="307" t="e">
        <v>#N/A</v>
      </c>
      <c r="EBC73" s="307" t="e">
        <v>#N/A</v>
      </c>
      <c r="EBD73" s="307" t="e">
        <v>#N/A</v>
      </c>
      <c r="EBE73" s="307" t="e">
        <v>#N/A</v>
      </c>
      <c r="EBF73" s="307" t="e">
        <v>#N/A</v>
      </c>
      <c r="EBG73" s="307" t="e">
        <v>#N/A</v>
      </c>
      <c r="EBH73" s="307" t="e">
        <v>#N/A</v>
      </c>
      <c r="EBI73" s="307" t="e">
        <v>#N/A</v>
      </c>
      <c r="EBJ73" s="307" t="e">
        <v>#N/A</v>
      </c>
      <c r="EBK73" s="307" t="e">
        <v>#N/A</v>
      </c>
      <c r="EBL73" s="307" t="e">
        <v>#N/A</v>
      </c>
      <c r="EBM73" s="307" t="e">
        <v>#N/A</v>
      </c>
      <c r="EBN73" s="307" t="e">
        <v>#N/A</v>
      </c>
      <c r="EBO73" s="307" t="e">
        <v>#N/A</v>
      </c>
      <c r="EBP73" s="307" t="e">
        <v>#N/A</v>
      </c>
      <c r="EBQ73" s="307" t="e">
        <v>#N/A</v>
      </c>
      <c r="EBR73" s="307" t="e">
        <v>#N/A</v>
      </c>
      <c r="EBS73" s="307" t="e">
        <v>#N/A</v>
      </c>
      <c r="EBT73" s="307" t="e">
        <v>#N/A</v>
      </c>
      <c r="EBU73" s="307" t="e">
        <v>#N/A</v>
      </c>
      <c r="EBV73" s="307" t="e">
        <v>#N/A</v>
      </c>
      <c r="EBW73" s="307" t="e">
        <v>#N/A</v>
      </c>
      <c r="EBX73" s="307" t="e">
        <v>#N/A</v>
      </c>
      <c r="EBY73" s="307" t="e">
        <v>#N/A</v>
      </c>
      <c r="EBZ73" s="307" t="e">
        <v>#N/A</v>
      </c>
      <c r="ECA73" s="307" t="e">
        <v>#N/A</v>
      </c>
      <c r="ECB73" s="307" t="e">
        <v>#N/A</v>
      </c>
      <c r="ECC73" s="307" t="e">
        <v>#N/A</v>
      </c>
      <c r="ECD73" s="307" t="e">
        <v>#N/A</v>
      </c>
      <c r="ECE73" s="307" t="e">
        <v>#N/A</v>
      </c>
      <c r="ECF73" s="307" t="e">
        <v>#N/A</v>
      </c>
      <c r="ECG73" s="307" t="e">
        <v>#N/A</v>
      </c>
      <c r="ECH73" s="307" t="e">
        <v>#N/A</v>
      </c>
      <c r="ECI73" s="307" t="e">
        <v>#N/A</v>
      </c>
      <c r="ECJ73" s="307" t="e">
        <v>#N/A</v>
      </c>
      <c r="ECK73" s="307" t="e">
        <v>#N/A</v>
      </c>
      <c r="ECL73" s="307" t="e">
        <v>#N/A</v>
      </c>
      <c r="ECM73" s="307" t="e">
        <v>#N/A</v>
      </c>
      <c r="ECN73" s="307" t="e">
        <v>#N/A</v>
      </c>
      <c r="ECO73" s="307" t="e">
        <v>#N/A</v>
      </c>
      <c r="ECP73" s="307" t="e">
        <v>#N/A</v>
      </c>
      <c r="ECQ73" s="307" t="e">
        <v>#N/A</v>
      </c>
      <c r="ECR73" s="307" t="e">
        <v>#N/A</v>
      </c>
      <c r="ECS73" s="307" t="e">
        <v>#N/A</v>
      </c>
      <c r="ECT73" s="307" t="e">
        <v>#N/A</v>
      </c>
      <c r="ECU73" s="307" t="e">
        <v>#N/A</v>
      </c>
      <c r="ECV73" s="307" t="e">
        <v>#N/A</v>
      </c>
      <c r="ECW73" s="307" t="e">
        <v>#N/A</v>
      </c>
      <c r="ECX73" s="307" t="e">
        <v>#N/A</v>
      </c>
      <c r="ECY73" s="307" t="e">
        <v>#N/A</v>
      </c>
      <c r="ECZ73" s="307" t="e">
        <v>#N/A</v>
      </c>
      <c r="EDA73" s="307" t="e">
        <v>#N/A</v>
      </c>
      <c r="EDB73" s="307" t="e">
        <v>#N/A</v>
      </c>
      <c r="EDC73" s="307" t="e">
        <v>#N/A</v>
      </c>
      <c r="EDD73" s="307" t="e">
        <v>#N/A</v>
      </c>
      <c r="EDE73" s="307" t="e">
        <v>#N/A</v>
      </c>
      <c r="EDF73" s="307" t="e">
        <v>#N/A</v>
      </c>
      <c r="EDG73" s="307" t="e">
        <v>#N/A</v>
      </c>
      <c r="EDH73" s="307" t="e">
        <v>#N/A</v>
      </c>
      <c r="EDI73" s="307" t="e">
        <v>#N/A</v>
      </c>
      <c r="EDJ73" s="307" t="e">
        <v>#N/A</v>
      </c>
      <c r="EDK73" s="307" t="e">
        <v>#N/A</v>
      </c>
      <c r="EDL73" s="307" t="e">
        <v>#N/A</v>
      </c>
      <c r="EDM73" s="307" t="e">
        <v>#N/A</v>
      </c>
      <c r="EDN73" s="307" t="e">
        <v>#N/A</v>
      </c>
      <c r="EDO73" s="307" t="e">
        <v>#N/A</v>
      </c>
      <c r="EDP73" s="307" t="e">
        <v>#N/A</v>
      </c>
      <c r="EDQ73" s="307" t="e">
        <v>#N/A</v>
      </c>
      <c r="EDR73" s="307" t="e">
        <v>#N/A</v>
      </c>
      <c r="EDS73" s="307" t="e">
        <v>#N/A</v>
      </c>
      <c r="EDT73" s="307" t="e">
        <v>#N/A</v>
      </c>
      <c r="EDU73" s="307" t="e">
        <v>#N/A</v>
      </c>
      <c r="EDV73" s="307" t="e">
        <v>#N/A</v>
      </c>
      <c r="EDW73" s="307" t="e">
        <v>#N/A</v>
      </c>
      <c r="EDX73" s="307" t="e">
        <v>#N/A</v>
      </c>
      <c r="EDY73" s="307" t="e">
        <v>#N/A</v>
      </c>
      <c r="EDZ73" s="307" t="e">
        <v>#N/A</v>
      </c>
      <c r="EEA73" s="307" t="e">
        <v>#N/A</v>
      </c>
      <c r="EEB73" s="307" t="e">
        <v>#N/A</v>
      </c>
      <c r="EEC73" s="307" t="e">
        <v>#N/A</v>
      </c>
      <c r="EED73" s="307" t="e">
        <v>#N/A</v>
      </c>
      <c r="EEE73" s="307" t="e">
        <v>#N/A</v>
      </c>
      <c r="EEF73" s="307" t="e">
        <v>#N/A</v>
      </c>
      <c r="EEG73" s="307" t="e">
        <v>#N/A</v>
      </c>
      <c r="EEH73" s="307" t="e">
        <v>#N/A</v>
      </c>
      <c r="EEI73" s="307" t="e">
        <v>#N/A</v>
      </c>
      <c r="EEJ73" s="307" t="e">
        <v>#N/A</v>
      </c>
      <c r="EEK73" s="307" t="e">
        <v>#N/A</v>
      </c>
      <c r="EEL73" s="307" t="e">
        <v>#N/A</v>
      </c>
      <c r="EEM73" s="307" t="e">
        <v>#N/A</v>
      </c>
      <c r="EEN73" s="307" t="e">
        <v>#N/A</v>
      </c>
      <c r="EEO73" s="307" t="e">
        <v>#N/A</v>
      </c>
      <c r="EEP73" s="307" t="e">
        <v>#N/A</v>
      </c>
      <c r="EEQ73" s="307" t="e">
        <v>#N/A</v>
      </c>
      <c r="EER73" s="307" t="e">
        <v>#N/A</v>
      </c>
      <c r="EES73" s="307" t="e">
        <v>#N/A</v>
      </c>
      <c r="EET73" s="307" t="e">
        <v>#N/A</v>
      </c>
      <c r="EEU73" s="307" t="e">
        <v>#N/A</v>
      </c>
      <c r="EEV73" s="307" t="e">
        <v>#N/A</v>
      </c>
      <c r="EEW73" s="307" t="e">
        <v>#N/A</v>
      </c>
      <c r="EEX73" s="307" t="e">
        <v>#N/A</v>
      </c>
      <c r="EEY73" s="307" t="e">
        <v>#N/A</v>
      </c>
      <c r="EEZ73" s="307" t="e">
        <v>#N/A</v>
      </c>
      <c r="EFA73" s="307" t="e">
        <v>#N/A</v>
      </c>
      <c r="EFB73" s="307" t="e">
        <v>#N/A</v>
      </c>
      <c r="EFC73" s="307" t="e">
        <v>#N/A</v>
      </c>
      <c r="EFD73" s="307" t="e">
        <v>#N/A</v>
      </c>
      <c r="EFE73" s="307" t="e">
        <v>#N/A</v>
      </c>
      <c r="EFF73" s="307" t="e">
        <v>#N/A</v>
      </c>
      <c r="EFG73" s="307" t="e">
        <v>#N/A</v>
      </c>
      <c r="EFH73" s="307" t="e">
        <v>#N/A</v>
      </c>
      <c r="EFI73" s="307" t="e">
        <v>#N/A</v>
      </c>
      <c r="EFJ73" s="307" t="e">
        <v>#N/A</v>
      </c>
      <c r="EFK73" s="307" t="e">
        <v>#N/A</v>
      </c>
      <c r="EFL73" s="307" t="e">
        <v>#N/A</v>
      </c>
      <c r="EFM73" s="307" t="e">
        <v>#N/A</v>
      </c>
      <c r="EFN73" s="307" t="e">
        <v>#N/A</v>
      </c>
      <c r="EFO73" s="307" t="e">
        <v>#N/A</v>
      </c>
      <c r="EFP73" s="307" t="e">
        <v>#N/A</v>
      </c>
      <c r="EFQ73" s="307" t="e">
        <v>#N/A</v>
      </c>
      <c r="EFR73" s="307" t="e">
        <v>#N/A</v>
      </c>
      <c r="EFS73" s="307" t="e">
        <v>#N/A</v>
      </c>
      <c r="EFT73" s="307" t="e">
        <v>#N/A</v>
      </c>
      <c r="EFU73" s="307" t="e">
        <v>#N/A</v>
      </c>
      <c r="EFV73" s="307" t="e">
        <v>#N/A</v>
      </c>
      <c r="EFW73" s="307" t="e">
        <v>#N/A</v>
      </c>
      <c r="EFX73" s="307" t="e">
        <v>#N/A</v>
      </c>
      <c r="EFY73" s="307" t="e">
        <v>#N/A</v>
      </c>
      <c r="EFZ73" s="307" t="e">
        <v>#N/A</v>
      </c>
      <c r="EGA73" s="307" t="e">
        <v>#N/A</v>
      </c>
      <c r="EGB73" s="307" t="e">
        <v>#N/A</v>
      </c>
      <c r="EGC73" s="307" t="e">
        <v>#N/A</v>
      </c>
      <c r="EGD73" s="307" t="e">
        <v>#N/A</v>
      </c>
      <c r="EGE73" s="307" t="e">
        <v>#N/A</v>
      </c>
      <c r="EGF73" s="307" t="e">
        <v>#N/A</v>
      </c>
      <c r="EGG73" s="307" t="e">
        <v>#N/A</v>
      </c>
      <c r="EGH73" s="307" t="e">
        <v>#N/A</v>
      </c>
      <c r="EGI73" s="307" t="e">
        <v>#N/A</v>
      </c>
      <c r="EGJ73" s="307" t="e">
        <v>#N/A</v>
      </c>
      <c r="EGK73" s="307" t="e">
        <v>#N/A</v>
      </c>
      <c r="EGL73" s="307" t="e">
        <v>#N/A</v>
      </c>
      <c r="EGM73" s="307" t="e">
        <v>#N/A</v>
      </c>
      <c r="EGN73" s="307" t="e">
        <v>#N/A</v>
      </c>
      <c r="EGO73" s="307" t="e">
        <v>#N/A</v>
      </c>
      <c r="EGP73" s="307" t="e">
        <v>#N/A</v>
      </c>
      <c r="EGQ73" s="307" t="e">
        <v>#N/A</v>
      </c>
      <c r="EGR73" s="307" t="e">
        <v>#N/A</v>
      </c>
      <c r="EGS73" s="307" t="e">
        <v>#N/A</v>
      </c>
      <c r="EGT73" s="307" t="e">
        <v>#N/A</v>
      </c>
      <c r="EGU73" s="307" t="e">
        <v>#N/A</v>
      </c>
      <c r="EGV73" s="307" t="e">
        <v>#N/A</v>
      </c>
      <c r="EGW73" s="307" t="e">
        <v>#N/A</v>
      </c>
      <c r="EGX73" s="307" t="e">
        <v>#N/A</v>
      </c>
      <c r="EGY73" s="307" t="e">
        <v>#N/A</v>
      </c>
      <c r="EGZ73" s="307" t="e">
        <v>#N/A</v>
      </c>
      <c r="EHA73" s="307" t="e">
        <v>#N/A</v>
      </c>
      <c r="EHB73" s="307" t="e">
        <v>#N/A</v>
      </c>
      <c r="EHC73" s="307" t="e">
        <v>#N/A</v>
      </c>
      <c r="EHD73" s="307" t="e">
        <v>#N/A</v>
      </c>
      <c r="EHE73" s="307" t="e">
        <v>#N/A</v>
      </c>
      <c r="EHF73" s="307" t="e">
        <v>#N/A</v>
      </c>
      <c r="EHG73" s="307" t="e">
        <v>#N/A</v>
      </c>
      <c r="EHH73" s="307" t="e">
        <v>#N/A</v>
      </c>
      <c r="EHI73" s="307" t="e">
        <v>#N/A</v>
      </c>
      <c r="EHJ73" s="307" t="e">
        <v>#N/A</v>
      </c>
      <c r="EHK73" s="307" t="e">
        <v>#N/A</v>
      </c>
      <c r="EHL73" s="307" t="e">
        <v>#N/A</v>
      </c>
      <c r="EHM73" s="307" t="e">
        <v>#N/A</v>
      </c>
      <c r="EHN73" s="307" t="e">
        <v>#N/A</v>
      </c>
      <c r="EHO73" s="307" t="e">
        <v>#N/A</v>
      </c>
      <c r="EHP73" s="307" t="e">
        <v>#N/A</v>
      </c>
      <c r="EHQ73" s="307" t="e">
        <v>#N/A</v>
      </c>
      <c r="EHR73" s="307" t="e">
        <v>#N/A</v>
      </c>
      <c r="EHS73" s="307" t="e">
        <v>#N/A</v>
      </c>
      <c r="EHT73" s="307" t="e">
        <v>#N/A</v>
      </c>
      <c r="EHU73" s="307" t="e">
        <v>#N/A</v>
      </c>
      <c r="EHV73" s="307" t="e">
        <v>#N/A</v>
      </c>
      <c r="EHW73" s="307" t="e">
        <v>#N/A</v>
      </c>
      <c r="EHX73" s="307" t="e">
        <v>#N/A</v>
      </c>
      <c r="EHY73" s="307" t="e">
        <v>#N/A</v>
      </c>
      <c r="EHZ73" s="307" t="e">
        <v>#N/A</v>
      </c>
      <c r="EIA73" s="307" t="e">
        <v>#N/A</v>
      </c>
      <c r="EIB73" s="307" t="e">
        <v>#N/A</v>
      </c>
      <c r="EIC73" s="307" t="e">
        <v>#N/A</v>
      </c>
      <c r="EID73" s="307" t="e">
        <v>#N/A</v>
      </c>
      <c r="EIE73" s="307" t="e">
        <v>#N/A</v>
      </c>
      <c r="EIF73" s="307" t="e">
        <v>#N/A</v>
      </c>
      <c r="EIG73" s="307" t="e">
        <v>#N/A</v>
      </c>
      <c r="EIH73" s="307" t="e">
        <v>#N/A</v>
      </c>
      <c r="EII73" s="307" t="e">
        <v>#N/A</v>
      </c>
      <c r="EIJ73" s="307" t="e">
        <v>#N/A</v>
      </c>
      <c r="EIK73" s="307" t="e">
        <v>#N/A</v>
      </c>
      <c r="EIL73" s="307" t="e">
        <v>#N/A</v>
      </c>
      <c r="EIM73" s="307" t="e">
        <v>#N/A</v>
      </c>
      <c r="EIN73" s="307" t="e">
        <v>#N/A</v>
      </c>
      <c r="EIO73" s="307" t="e">
        <v>#N/A</v>
      </c>
      <c r="EIP73" s="307" t="e">
        <v>#N/A</v>
      </c>
      <c r="EIQ73" s="307" t="e">
        <v>#N/A</v>
      </c>
      <c r="EIR73" s="307" t="e">
        <v>#N/A</v>
      </c>
      <c r="EIS73" s="307" t="e">
        <v>#N/A</v>
      </c>
      <c r="EIT73" s="307" t="e">
        <v>#N/A</v>
      </c>
      <c r="EIU73" s="307" t="e">
        <v>#N/A</v>
      </c>
      <c r="EIV73" s="307" t="e">
        <v>#N/A</v>
      </c>
      <c r="EIW73" s="307" t="e">
        <v>#N/A</v>
      </c>
      <c r="EIX73" s="307" t="e">
        <v>#N/A</v>
      </c>
      <c r="EIY73" s="307" t="e">
        <v>#N/A</v>
      </c>
      <c r="EIZ73" s="307" t="e">
        <v>#N/A</v>
      </c>
      <c r="EJA73" s="307" t="e">
        <v>#N/A</v>
      </c>
      <c r="EJB73" s="307" t="e">
        <v>#N/A</v>
      </c>
      <c r="EJC73" s="307" t="e">
        <v>#N/A</v>
      </c>
      <c r="EJD73" s="307" t="e">
        <v>#N/A</v>
      </c>
      <c r="EJE73" s="307" t="e">
        <v>#N/A</v>
      </c>
      <c r="EJF73" s="307" t="e">
        <v>#N/A</v>
      </c>
      <c r="EJG73" s="307" t="e">
        <v>#N/A</v>
      </c>
      <c r="EJH73" s="307" t="e">
        <v>#N/A</v>
      </c>
      <c r="EJI73" s="307" t="e">
        <v>#N/A</v>
      </c>
      <c r="EJJ73" s="307" t="e">
        <v>#N/A</v>
      </c>
      <c r="EJK73" s="307" t="e">
        <v>#N/A</v>
      </c>
      <c r="EJL73" s="307" t="e">
        <v>#N/A</v>
      </c>
      <c r="EJM73" s="307" t="e">
        <v>#N/A</v>
      </c>
      <c r="EJN73" s="307" t="e">
        <v>#N/A</v>
      </c>
      <c r="EJO73" s="307" t="e">
        <v>#N/A</v>
      </c>
      <c r="EJP73" s="307" t="e">
        <v>#N/A</v>
      </c>
      <c r="EJQ73" s="307" t="e">
        <v>#N/A</v>
      </c>
      <c r="EJR73" s="307" t="e">
        <v>#N/A</v>
      </c>
      <c r="EJS73" s="307" t="e">
        <v>#N/A</v>
      </c>
      <c r="EJT73" s="307" t="e">
        <v>#N/A</v>
      </c>
      <c r="EJU73" s="307" t="e">
        <v>#N/A</v>
      </c>
      <c r="EJV73" s="307" t="e">
        <v>#N/A</v>
      </c>
      <c r="EJW73" s="307" t="e">
        <v>#N/A</v>
      </c>
      <c r="EJX73" s="307" t="e">
        <v>#N/A</v>
      </c>
      <c r="EJY73" s="307" t="e">
        <v>#N/A</v>
      </c>
      <c r="EJZ73" s="307" t="e">
        <v>#N/A</v>
      </c>
      <c r="EKA73" s="307" t="e">
        <v>#N/A</v>
      </c>
      <c r="EKB73" s="307" t="e">
        <v>#N/A</v>
      </c>
      <c r="EKC73" s="307" t="e">
        <v>#N/A</v>
      </c>
      <c r="EKD73" s="307" t="e">
        <v>#N/A</v>
      </c>
      <c r="EKE73" s="307" t="e">
        <v>#N/A</v>
      </c>
      <c r="EKF73" s="307" t="e">
        <v>#N/A</v>
      </c>
      <c r="EKG73" s="307" t="e">
        <v>#N/A</v>
      </c>
      <c r="EKH73" s="307" t="e">
        <v>#N/A</v>
      </c>
      <c r="EKI73" s="307" t="e">
        <v>#N/A</v>
      </c>
      <c r="EKJ73" s="307" t="e">
        <v>#N/A</v>
      </c>
      <c r="EKK73" s="307" t="e">
        <v>#N/A</v>
      </c>
      <c r="EKL73" s="307" t="e">
        <v>#N/A</v>
      </c>
      <c r="EKM73" s="307" t="e">
        <v>#N/A</v>
      </c>
      <c r="EKN73" s="307" t="e">
        <v>#N/A</v>
      </c>
      <c r="EKO73" s="307" t="e">
        <v>#N/A</v>
      </c>
      <c r="EKP73" s="307" t="e">
        <v>#N/A</v>
      </c>
      <c r="EKQ73" s="307" t="e">
        <v>#N/A</v>
      </c>
      <c r="EKR73" s="307" t="e">
        <v>#N/A</v>
      </c>
      <c r="EKS73" s="307" t="e">
        <v>#N/A</v>
      </c>
      <c r="EKT73" s="307" t="e">
        <v>#N/A</v>
      </c>
      <c r="EKU73" s="307" t="e">
        <v>#N/A</v>
      </c>
      <c r="EKV73" s="307" t="e">
        <v>#N/A</v>
      </c>
      <c r="EKW73" s="307" t="e">
        <v>#N/A</v>
      </c>
      <c r="EKX73" s="307" t="e">
        <v>#N/A</v>
      </c>
      <c r="EKY73" s="307" t="e">
        <v>#N/A</v>
      </c>
      <c r="EKZ73" s="307" t="e">
        <v>#N/A</v>
      </c>
      <c r="ELA73" s="307" t="e">
        <v>#N/A</v>
      </c>
      <c r="ELB73" s="307" t="e">
        <v>#N/A</v>
      </c>
      <c r="ELC73" s="307" t="e">
        <v>#N/A</v>
      </c>
      <c r="ELD73" s="307" t="e">
        <v>#N/A</v>
      </c>
      <c r="ELE73" s="307" t="e">
        <v>#N/A</v>
      </c>
      <c r="ELF73" s="307" t="e">
        <v>#N/A</v>
      </c>
      <c r="ELG73" s="307" t="e">
        <v>#N/A</v>
      </c>
      <c r="ELH73" s="307" t="e">
        <v>#N/A</v>
      </c>
      <c r="ELI73" s="307" t="e">
        <v>#N/A</v>
      </c>
      <c r="ELJ73" s="307" t="e">
        <v>#N/A</v>
      </c>
      <c r="ELK73" s="307" t="e">
        <v>#N/A</v>
      </c>
      <c r="ELL73" s="307" t="e">
        <v>#N/A</v>
      </c>
      <c r="ELM73" s="307" t="e">
        <v>#N/A</v>
      </c>
      <c r="ELN73" s="307" t="e">
        <v>#N/A</v>
      </c>
      <c r="ELO73" s="307" t="e">
        <v>#N/A</v>
      </c>
      <c r="ELP73" s="307" t="e">
        <v>#N/A</v>
      </c>
      <c r="ELQ73" s="307" t="e">
        <v>#N/A</v>
      </c>
      <c r="ELR73" s="307" t="e">
        <v>#N/A</v>
      </c>
      <c r="ELS73" s="307" t="e">
        <v>#N/A</v>
      </c>
      <c r="ELT73" s="307" t="e">
        <v>#N/A</v>
      </c>
      <c r="ELU73" s="307" t="e">
        <v>#N/A</v>
      </c>
      <c r="ELV73" s="307" t="e">
        <v>#N/A</v>
      </c>
      <c r="ELW73" s="307" t="e">
        <v>#N/A</v>
      </c>
      <c r="ELX73" s="307" t="e">
        <v>#N/A</v>
      </c>
      <c r="ELY73" s="307" t="e">
        <v>#N/A</v>
      </c>
      <c r="ELZ73" s="307" t="e">
        <v>#N/A</v>
      </c>
      <c r="EMA73" s="307" t="e">
        <v>#N/A</v>
      </c>
      <c r="EMB73" s="307" t="e">
        <v>#N/A</v>
      </c>
      <c r="EMC73" s="307" t="e">
        <v>#N/A</v>
      </c>
      <c r="EMD73" s="307" t="e">
        <v>#N/A</v>
      </c>
      <c r="EME73" s="307" t="e">
        <v>#N/A</v>
      </c>
      <c r="EMF73" s="307" t="e">
        <v>#N/A</v>
      </c>
      <c r="EMG73" s="307" t="e">
        <v>#N/A</v>
      </c>
      <c r="EMH73" s="307" t="e">
        <v>#N/A</v>
      </c>
      <c r="EMI73" s="307" t="e">
        <v>#N/A</v>
      </c>
      <c r="EMJ73" s="307" t="e">
        <v>#N/A</v>
      </c>
      <c r="EMK73" s="307" t="e">
        <v>#N/A</v>
      </c>
      <c r="EML73" s="307" t="e">
        <v>#N/A</v>
      </c>
      <c r="EMM73" s="307" t="e">
        <v>#N/A</v>
      </c>
      <c r="EMN73" s="307" t="e">
        <v>#N/A</v>
      </c>
      <c r="EMO73" s="307" t="e">
        <v>#N/A</v>
      </c>
      <c r="EMP73" s="307" t="e">
        <v>#N/A</v>
      </c>
      <c r="EMQ73" s="307" t="e">
        <v>#N/A</v>
      </c>
      <c r="EMR73" s="307" t="e">
        <v>#N/A</v>
      </c>
      <c r="EMS73" s="307" t="e">
        <v>#N/A</v>
      </c>
      <c r="EMT73" s="307" t="e">
        <v>#N/A</v>
      </c>
      <c r="EMU73" s="307" t="e">
        <v>#N/A</v>
      </c>
      <c r="EMV73" s="307" t="e">
        <v>#N/A</v>
      </c>
      <c r="EMW73" s="307" t="e">
        <v>#N/A</v>
      </c>
      <c r="EMX73" s="307" t="e">
        <v>#N/A</v>
      </c>
      <c r="EMY73" s="307" t="e">
        <v>#N/A</v>
      </c>
      <c r="EMZ73" s="307" t="e">
        <v>#N/A</v>
      </c>
      <c r="ENA73" s="307" t="e">
        <v>#N/A</v>
      </c>
      <c r="ENB73" s="307" t="e">
        <v>#N/A</v>
      </c>
      <c r="ENC73" s="307" t="e">
        <v>#N/A</v>
      </c>
      <c r="END73" s="307" t="e">
        <v>#N/A</v>
      </c>
      <c r="ENE73" s="307" t="e">
        <v>#N/A</v>
      </c>
      <c r="ENF73" s="307" t="e">
        <v>#N/A</v>
      </c>
      <c r="ENG73" s="307" t="e">
        <v>#N/A</v>
      </c>
      <c r="ENH73" s="307" t="e">
        <v>#N/A</v>
      </c>
      <c r="ENI73" s="307" t="e">
        <v>#N/A</v>
      </c>
      <c r="ENJ73" s="307" t="e">
        <v>#N/A</v>
      </c>
      <c r="ENK73" s="307" t="e">
        <v>#N/A</v>
      </c>
      <c r="ENL73" s="307" t="e">
        <v>#N/A</v>
      </c>
      <c r="ENM73" s="307" t="e">
        <v>#N/A</v>
      </c>
      <c r="ENN73" s="307" t="e">
        <v>#N/A</v>
      </c>
      <c r="ENO73" s="307" t="e">
        <v>#N/A</v>
      </c>
      <c r="ENP73" s="307" t="e">
        <v>#N/A</v>
      </c>
      <c r="ENQ73" s="307" t="e">
        <v>#N/A</v>
      </c>
      <c r="ENR73" s="307" t="e">
        <v>#N/A</v>
      </c>
      <c r="ENS73" s="307" t="e">
        <v>#N/A</v>
      </c>
      <c r="ENT73" s="307" t="e">
        <v>#N/A</v>
      </c>
      <c r="ENU73" s="307" t="e">
        <v>#N/A</v>
      </c>
      <c r="ENV73" s="307" t="e">
        <v>#N/A</v>
      </c>
      <c r="ENW73" s="307" t="e">
        <v>#N/A</v>
      </c>
      <c r="ENX73" s="307" t="e">
        <v>#N/A</v>
      </c>
      <c r="ENY73" s="307" t="e">
        <v>#N/A</v>
      </c>
      <c r="ENZ73" s="307" t="e">
        <v>#N/A</v>
      </c>
      <c r="EOA73" s="307" t="e">
        <v>#N/A</v>
      </c>
      <c r="EOB73" s="307" t="e">
        <v>#N/A</v>
      </c>
      <c r="EOC73" s="307" t="e">
        <v>#N/A</v>
      </c>
      <c r="EOD73" s="307" t="e">
        <v>#N/A</v>
      </c>
      <c r="EOE73" s="307" t="e">
        <v>#N/A</v>
      </c>
      <c r="EOF73" s="307" t="e">
        <v>#N/A</v>
      </c>
      <c r="EOG73" s="307" t="e">
        <v>#N/A</v>
      </c>
      <c r="EOH73" s="307" t="e">
        <v>#N/A</v>
      </c>
      <c r="EOI73" s="307" t="e">
        <v>#N/A</v>
      </c>
      <c r="EOJ73" s="307" t="e">
        <v>#N/A</v>
      </c>
      <c r="EOK73" s="307" t="e">
        <v>#N/A</v>
      </c>
      <c r="EOL73" s="307" t="e">
        <v>#N/A</v>
      </c>
      <c r="EOM73" s="307" t="e">
        <v>#N/A</v>
      </c>
      <c r="EON73" s="307" t="e">
        <v>#N/A</v>
      </c>
      <c r="EOO73" s="307" t="e">
        <v>#N/A</v>
      </c>
      <c r="EOP73" s="307" t="e">
        <v>#N/A</v>
      </c>
      <c r="EOQ73" s="307" t="e">
        <v>#N/A</v>
      </c>
      <c r="EOR73" s="307" t="e">
        <v>#N/A</v>
      </c>
      <c r="EOS73" s="307" t="e">
        <v>#N/A</v>
      </c>
      <c r="EOT73" s="307" t="e">
        <v>#N/A</v>
      </c>
      <c r="EOU73" s="307" t="e">
        <v>#N/A</v>
      </c>
      <c r="EOV73" s="307" t="e">
        <v>#N/A</v>
      </c>
      <c r="EOW73" s="307" t="e">
        <v>#N/A</v>
      </c>
      <c r="EOX73" s="307" t="e">
        <v>#N/A</v>
      </c>
      <c r="EOY73" s="307" t="e">
        <v>#N/A</v>
      </c>
      <c r="EOZ73" s="307" t="e">
        <v>#N/A</v>
      </c>
      <c r="EPA73" s="307" t="e">
        <v>#N/A</v>
      </c>
      <c r="EPB73" s="307" t="e">
        <v>#N/A</v>
      </c>
      <c r="EPC73" s="307" t="e">
        <v>#N/A</v>
      </c>
      <c r="EPD73" s="307" t="e">
        <v>#N/A</v>
      </c>
      <c r="EPE73" s="307" t="e">
        <v>#N/A</v>
      </c>
      <c r="EPF73" s="307" t="e">
        <v>#N/A</v>
      </c>
      <c r="EPG73" s="307" t="e">
        <v>#N/A</v>
      </c>
      <c r="EPH73" s="307" t="e">
        <v>#N/A</v>
      </c>
      <c r="EPI73" s="307" t="e">
        <v>#N/A</v>
      </c>
      <c r="EPJ73" s="307" t="e">
        <v>#N/A</v>
      </c>
      <c r="EPK73" s="307" t="e">
        <v>#N/A</v>
      </c>
      <c r="EPL73" s="307" t="e">
        <v>#N/A</v>
      </c>
      <c r="EPM73" s="307" t="e">
        <v>#N/A</v>
      </c>
      <c r="EPN73" s="307" t="e">
        <v>#N/A</v>
      </c>
      <c r="EPO73" s="307" t="e">
        <v>#N/A</v>
      </c>
      <c r="EPP73" s="307" t="e">
        <v>#N/A</v>
      </c>
      <c r="EPQ73" s="307" t="e">
        <v>#N/A</v>
      </c>
      <c r="EPR73" s="307" t="e">
        <v>#N/A</v>
      </c>
      <c r="EPS73" s="307" t="e">
        <v>#N/A</v>
      </c>
      <c r="EPT73" s="307" t="e">
        <v>#N/A</v>
      </c>
      <c r="EPU73" s="307" t="e">
        <v>#N/A</v>
      </c>
      <c r="EPV73" s="307" t="e">
        <v>#N/A</v>
      </c>
      <c r="EPW73" s="307" t="e">
        <v>#N/A</v>
      </c>
      <c r="EPX73" s="307" t="e">
        <v>#N/A</v>
      </c>
      <c r="EPY73" s="307" t="e">
        <v>#N/A</v>
      </c>
      <c r="EPZ73" s="307" t="e">
        <v>#N/A</v>
      </c>
      <c r="EQA73" s="307" t="e">
        <v>#N/A</v>
      </c>
      <c r="EQB73" s="307" t="e">
        <v>#N/A</v>
      </c>
      <c r="EQC73" s="307" t="e">
        <v>#N/A</v>
      </c>
      <c r="EQD73" s="307" t="e">
        <v>#N/A</v>
      </c>
      <c r="EQE73" s="307" t="e">
        <v>#N/A</v>
      </c>
      <c r="EQF73" s="307" t="e">
        <v>#N/A</v>
      </c>
      <c r="EQG73" s="307" t="e">
        <v>#N/A</v>
      </c>
      <c r="EQH73" s="307" t="e">
        <v>#N/A</v>
      </c>
      <c r="EQI73" s="307" t="e">
        <v>#N/A</v>
      </c>
      <c r="EQJ73" s="307" t="e">
        <v>#N/A</v>
      </c>
      <c r="EQK73" s="307" t="e">
        <v>#N/A</v>
      </c>
      <c r="EQL73" s="307" t="e">
        <v>#N/A</v>
      </c>
      <c r="EQM73" s="307" t="e">
        <v>#N/A</v>
      </c>
      <c r="EQN73" s="307" t="e">
        <v>#N/A</v>
      </c>
      <c r="EQO73" s="307" t="e">
        <v>#N/A</v>
      </c>
      <c r="EQP73" s="307" t="e">
        <v>#N/A</v>
      </c>
      <c r="EQQ73" s="307" t="e">
        <v>#N/A</v>
      </c>
      <c r="EQR73" s="307" t="e">
        <v>#N/A</v>
      </c>
      <c r="EQS73" s="307" t="e">
        <v>#N/A</v>
      </c>
      <c r="EQT73" s="307" t="e">
        <v>#N/A</v>
      </c>
      <c r="EQU73" s="307" t="e">
        <v>#N/A</v>
      </c>
      <c r="EQV73" s="307" t="e">
        <v>#N/A</v>
      </c>
      <c r="EQW73" s="307" t="e">
        <v>#N/A</v>
      </c>
      <c r="EQX73" s="307" t="e">
        <v>#N/A</v>
      </c>
      <c r="EQY73" s="307" t="e">
        <v>#N/A</v>
      </c>
      <c r="EQZ73" s="307" t="e">
        <v>#N/A</v>
      </c>
      <c r="ERA73" s="307" t="e">
        <v>#N/A</v>
      </c>
      <c r="ERB73" s="307" t="e">
        <v>#N/A</v>
      </c>
      <c r="ERC73" s="307" t="e">
        <v>#N/A</v>
      </c>
      <c r="ERD73" s="307" t="e">
        <v>#N/A</v>
      </c>
      <c r="ERE73" s="307" t="e">
        <v>#N/A</v>
      </c>
      <c r="ERF73" s="307" t="e">
        <v>#N/A</v>
      </c>
      <c r="ERG73" s="307" t="e">
        <v>#N/A</v>
      </c>
      <c r="ERH73" s="307" t="e">
        <v>#N/A</v>
      </c>
      <c r="ERI73" s="307" t="e">
        <v>#N/A</v>
      </c>
      <c r="ERJ73" s="307" t="e">
        <v>#N/A</v>
      </c>
      <c r="ERK73" s="307" t="e">
        <v>#N/A</v>
      </c>
      <c r="ERL73" s="307" t="e">
        <v>#N/A</v>
      </c>
      <c r="ERM73" s="307" t="e">
        <v>#N/A</v>
      </c>
      <c r="ERN73" s="307" t="e">
        <v>#N/A</v>
      </c>
      <c r="ERO73" s="307" t="e">
        <v>#N/A</v>
      </c>
      <c r="ERP73" s="307" t="e">
        <v>#N/A</v>
      </c>
      <c r="ERQ73" s="307" t="e">
        <v>#N/A</v>
      </c>
      <c r="ERR73" s="307" t="e">
        <v>#N/A</v>
      </c>
      <c r="ERS73" s="307" t="e">
        <v>#N/A</v>
      </c>
      <c r="ERT73" s="307" t="e">
        <v>#N/A</v>
      </c>
      <c r="ERU73" s="307" t="e">
        <v>#N/A</v>
      </c>
      <c r="ERV73" s="307" t="e">
        <v>#N/A</v>
      </c>
      <c r="ERW73" s="307" t="e">
        <v>#N/A</v>
      </c>
      <c r="ERX73" s="307" t="e">
        <v>#N/A</v>
      </c>
      <c r="ERY73" s="307" t="e">
        <v>#N/A</v>
      </c>
      <c r="ERZ73" s="307" t="e">
        <v>#N/A</v>
      </c>
      <c r="ESA73" s="307" t="e">
        <v>#N/A</v>
      </c>
      <c r="ESB73" s="307" t="e">
        <v>#N/A</v>
      </c>
      <c r="ESC73" s="307" t="e">
        <v>#N/A</v>
      </c>
      <c r="ESD73" s="307" t="e">
        <v>#N/A</v>
      </c>
      <c r="ESE73" s="307" t="e">
        <v>#N/A</v>
      </c>
      <c r="ESF73" s="307" t="e">
        <v>#N/A</v>
      </c>
      <c r="ESG73" s="307" t="e">
        <v>#N/A</v>
      </c>
      <c r="ESH73" s="307" t="e">
        <v>#N/A</v>
      </c>
      <c r="ESI73" s="307" t="e">
        <v>#N/A</v>
      </c>
      <c r="ESJ73" s="307" t="e">
        <v>#N/A</v>
      </c>
      <c r="ESK73" s="307" t="e">
        <v>#N/A</v>
      </c>
      <c r="ESL73" s="307" t="e">
        <v>#N/A</v>
      </c>
      <c r="ESM73" s="307" t="e">
        <v>#N/A</v>
      </c>
      <c r="ESN73" s="307" t="e">
        <v>#N/A</v>
      </c>
      <c r="ESO73" s="307" t="e">
        <v>#N/A</v>
      </c>
      <c r="ESP73" s="307" t="e">
        <v>#N/A</v>
      </c>
      <c r="ESQ73" s="307" t="e">
        <v>#N/A</v>
      </c>
      <c r="ESR73" s="307" t="e">
        <v>#N/A</v>
      </c>
      <c r="ESS73" s="307" t="e">
        <v>#N/A</v>
      </c>
      <c r="EST73" s="307" t="e">
        <v>#N/A</v>
      </c>
      <c r="ESU73" s="307" t="e">
        <v>#N/A</v>
      </c>
      <c r="ESV73" s="307" t="e">
        <v>#N/A</v>
      </c>
      <c r="ESW73" s="307" t="e">
        <v>#N/A</v>
      </c>
      <c r="ESX73" s="307" t="e">
        <v>#N/A</v>
      </c>
      <c r="ESY73" s="307" t="e">
        <v>#N/A</v>
      </c>
      <c r="ESZ73" s="307" t="e">
        <v>#N/A</v>
      </c>
      <c r="ETA73" s="307" t="e">
        <v>#N/A</v>
      </c>
      <c r="ETB73" s="307" t="e">
        <v>#N/A</v>
      </c>
      <c r="ETC73" s="307" t="e">
        <v>#N/A</v>
      </c>
      <c r="ETD73" s="307" t="e">
        <v>#N/A</v>
      </c>
      <c r="ETE73" s="307" t="e">
        <v>#N/A</v>
      </c>
      <c r="ETF73" s="307" t="e">
        <v>#N/A</v>
      </c>
      <c r="ETG73" s="307" t="e">
        <v>#N/A</v>
      </c>
      <c r="ETH73" s="307" t="e">
        <v>#N/A</v>
      </c>
      <c r="ETI73" s="307" t="e">
        <v>#N/A</v>
      </c>
      <c r="ETJ73" s="307" t="e">
        <v>#N/A</v>
      </c>
      <c r="ETK73" s="307" t="e">
        <v>#N/A</v>
      </c>
      <c r="ETL73" s="307" t="e">
        <v>#N/A</v>
      </c>
      <c r="ETM73" s="307" t="e">
        <v>#N/A</v>
      </c>
      <c r="ETN73" s="307" t="e">
        <v>#N/A</v>
      </c>
      <c r="ETO73" s="307" t="e">
        <v>#N/A</v>
      </c>
      <c r="ETP73" s="307" t="e">
        <v>#N/A</v>
      </c>
      <c r="ETQ73" s="307" t="e">
        <v>#N/A</v>
      </c>
      <c r="ETR73" s="307" t="e">
        <v>#N/A</v>
      </c>
      <c r="ETS73" s="307" t="e">
        <v>#N/A</v>
      </c>
      <c r="ETT73" s="307" t="e">
        <v>#N/A</v>
      </c>
      <c r="ETU73" s="307" t="e">
        <v>#N/A</v>
      </c>
      <c r="ETV73" s="307" t="e">
        <v>#N/A</v>
      </c>
      <c r="ETW73" s="307" t="e">
        <v>#N/A</v>
      </c>
      <c r="ETX73" s="307" t="e">
        <v>#N/A</v>
      </c>
      <c r="ETY73" s="307" t="e">
        <v>#N/A</v>
      </c>
      <c r="ETZ73" s="307" t="e">
        <v>#N/A</v>
      </c>
      <c r="EUA73" s="307" t="e">
        <v>#N/A</v>
      </c>
      <c r="EUB73" s="307" t="e">
        <v>#N/A</v>
      </c>
      <c r="EUC73" s="307" t="e">
        <v>#N/A</v>
      </c>
      <c r="EUD73" s="307" t="e">
        <v>#N/A</v>
      </c>
      <c r="EUE73" s="307" t="e">
        <v>#N/A</v>
      </c>
      <c r="EUF73" s="307" t="e">
        <v>#N/A</v>
      </c>
      <c r="EUG73" s="307" t="e">
        <v>#N/A</v>
      </c>
      <c r="EUH73" s="307" t="e">
        <v>#N/A</v>
      </c>
      <c r="EUI73" s="307" t="e">
        <v>#N/A</v>
      </c>
      <c r="EUJ73" s="307" t="e">
        <v>#N/A</v>
      </c>
      <c r="EUK73" s="307" t="e">
        <v>#N/A</v>
      </c>
      <c r="EUL73" s="307" t="e">
        <v>#N/A</v>
      </c>
      <c r="EUM73" s="307" t="e">
        <v>#N/A</v>
      </c>
      <c r="EUN73" s="307" t="e">
        <v>#N/A</v>
      </c>
      <c r="EUO73" s="307" t="e">
        <v>#N/A</v>
      </c>
      <c r="EUP73" s="307" t="e">
        <v>#N/A</v>
      </c>
      <c r="EUQ73" s="307" t="e">
        <v>#N/A</v>
      </c>
      <c r="EUR73" s="307" t="e">
        <v>#N/A</v>
      </c>
      <c r="EUS73" s="307" t="e">
        <v>#N/A</v>
      </c>
      <c r="EUT73" s="307" t="e">
        <v>#N/A</v>
      </c>
      <c r="EUU73" s="307" t="e">
        <v>#N/A</v>
      </c>
      <c r="EUV73" s="307" t="e">
        <v>#N/A</v>
      </c>
      <c r="EUW73" s="307" t="e">
        <v>#N/A</v>
      </c>
      <c r="EUX73" s="307" t="e">
        <v>#N/A</v>
      </c>
      <c r="EUY73" s="307" t="e">
        <v>#N/A</v>
      </c>
      <c r="EUZ73" s="307" t="e">
        <v>#N/A</v>
      </c>
      <c r="EVA73" s="307" t="e">
        <v>#N/A</v>
      </c>
      <c r="EVB73" s="307" t="e">
        <v>#N/A</v>
      </c>
      <c r="EVC73" s="307" t="e">
        <v>#N/A</v>
      </c>
      <c r="EVD73" s="307" t="e">
        <v>#N/A</v>
      </c>
      <c r="EVE73" s="307" t="e">
        <v>#N/A</v>
      </c>
      <c r="EVF73" s="307" t="e">
        <v>#N/A</v>
      </c>
      <c r="EVG73" s="307" t="e">
        <v>#N/A</v>
      </c>
      <c r="EVH73" s="307" t="e">
        <v>#N/A</v>
      </c>
      <c r="EVI73" s="307" t="e">
        <v>#N/A</v>
      </c>
      <c r="EVJ73" s="307" t="e">
        <v>#N/A</v>
      </c>
      <c r="EVK73" s="307" t="e">
        <v>#N/A</v>
      </c>
      <c r="EVL73" s="307" t="e">
        <v>#N/A</v>
      </c>
      <c r="EVM73" s="307" t="e">
        <v>#N/A</v>
      </c>
      <c r="EVN73" s="307" t="e">
        <v>#N/A</v>
      </c>
      <c r="EVO73" s="307" t="e">
        <v>#N/A</v>
      </c>
      <c r="EVP73" s="307" t="e">
        <v>#N/A</v>
      </c>
      <c r="EVQ73" s="307" t="e">
        <v>#N/A</v>
      </c>
      <c r="EVR73" s="307" t="e">
        <v>#N/A</v>
      </c>
      <c r="EVS73" s="307" t="e">
        <v>#N/A</v>
      </c>
      <c r="EVT73" s="307" t="e">
        <v>#N/A</v>
      </c>
      <c r="EVU73" s="307" t="e">
        <v>#N/A</v>
      </c>
      <c r="EVV73" s="307" t="e">
        <v>#N/A</v>
      </c>
      <c r="EVW73" s="307" t="e">
        <v>#N/A</v>
      </c>
      <c r="EVX73" s="307" t="e">
        <v>#N/A</v>
      </c>
      <c r="EVY73" s="307" t="e">
        <v>#N/A</v>
      </c>
      <c r="EVZ73" s="307" t="e">
        <v>#N/A</v>
      </c>
      <c r="EWA73" s="307" t="e">
        <v>#N/A</v>
      </c>
      <c r="EWB73" s="307" t="e">
        <v>#N/A</v>
      </c>
      <c r="EWC73" s="307" t="e">
        <v>#N/A</v>
      </c>
      <c r="EWD73" s="307" t="e">
        <v>#N/A</v>
      </c>
      <c r="EWE73" s="307" t="e">
        <v>#N/A</v>
      </c>
      <c r="EWF73" s="307" t="e">
        <v>#N/A</v>
      </c>
      <c r="EWG73" s="307" t="e">
        <v>#N/A</v>
      </c>
      <c r="EWH73" s="307" t="e">
        <v>#N/A</v>
      </c>
      <c r="EWI73" s="307" t="e">
        <v>#N/A</v>
      </c>
      <c r="EWJ73" s="307" t="e">
        <v>#N/A</v>
      </c>
      <c r="EWK73" s="307" t="e">
        <v>#N/A</v>
      </c>
      <c r="EWL73" s="307" t="e">
        <v>#N/A</v>
      </c>
      <c r="EWM73" s="307" t="e">
        <v>#N/A</v>
      </c>
      <c r="EWN73" s="307" t="e">
        <v>#N/A</v>
      </c>
      <c r="EWO73" s="307" t="e">
        <v>#N/A</v>
      </c>
      <c r="EWP73" s="307" t="e">
        <v>#N/A</v>
      </c>
      <c r="EWQ73" s="307" t="e">
        <v>#N/A</v>
      </c>
      <c r="EWR73" s="307" t="e">
        <v>#N/A</v>
      </c>
      <c r="EWS73" s="307" t="e">
        <v>#N/A</v>
      </c>
      <c r="EWT73" s="307" t="e">
        <v>#N/A</v>
      </c>
      <c r="EWU73" s="307" t="e">
        <v>#N/A</v>
      </c>
      <c r="EWV73" s="307" t="e">
        <v>#N/A</v>
      </c>
      <c r="EWW73" s="307" t="e">
        <v>#N/A</v>
      </c>
      <c r="EWX73" s="307" t="e">
        <v>#N/A</v>
      </c>
      <c r="EWY73" s="307" t="e">
        <v>#N/A</v>
      </c>
      <c r="EWZ73" s="307" t="e">
        <v>#N/A</v>
      </c>
      <c r="EXA73" s="307" t="e">
        <v>#N/A</v>
      </c>
      <c r="EXB73" s="307" t="e">
        <v>#N/A</v>
      </c>
      <c r="EXC73" s="307" t="e">
        <v>#N/A</v>
      </c>
      <c r="EXD73" s="307" t="e">
        <v>#N/A</v>
      </c>
      <c r="EXE73" s="307" t="e">
        <v>#N/A</v>
      </c>
      <c r="EXF73" s="307" t="e">
        <v>#N/A</v>
      </c>
      <c r="EXG73" s="307" t="e">
        <v>#N/A</v>
      </c>
      <c r="EXH73" s="307" t="e">
        <v>#N/A</v>
      </c>
      <c r="EXI73" s="307" t="e">
        <v>#N/A</v>
      </c>
      <c r="EXJ73" s="307" t="e">
        <v>#N/A</v>
      </c>
      <c r="EXK73" s="307" t="e">
        <v>#N/A</v>
      </c>
      <c r="EXL73" s="307" t="e">
        <v>#N/A</v>
      </c>
      <c r="EXM73" s="307" t="e">
        <v>#N/A</v>
      </c>
      <c r="EXN73" s="307" t="e">
        <v>#N/A</v>
      </c>
      <c r="EXO73" s="307" t="e">
        <v>#N/A</v>
      </c>
      <c r="EXP73" s="307" t="e">
        <v>#N/A</v>
      </c>
      <c r="EXQ73" s="307" t="e">
        <v>#N/A</v>
      </c>
      <c r="EXR73" s="307" t="e">
        <v>#N/A</v>
      </c>
      <c r="EXS73" s="307" t="e">
        <v>#N/A</v>
      </c>
      <c r="EXT73" s="307" t="e">
        <v>#N/A</v>
      </c>
      <c r="EXU73" s="307" t="e">
        <v>#N/A</v>
      </c>
      <c r="EXV73" s="307" t="e">
        <v>#N/A</v>
      </c>
      <c r="EXW73" s="307" t="e">
        <v>#N/A</v>
      </c>
      <c r="EXX73" s="307" t="e">
        <v>#N/A</v>
      </c>
      <c r="EXY73" s="307" t="e">
        <v>#N/A</v>
      </c>
      <c r="EXZ73" s="307" t="e">
        <v>#N/A</v>
      </c>
      <c r="EYA73" s="307" t="e">
        <v>#N/A</v>
      </c>
      <c r="EYB73" s="307" t="e">
        <v>#N/A</v>
      </c>
      <c r="EYC73" s="307" t="e">
        <v>#N/A</v>
      </c>
      <c r="EYD73" s="307" t="e">
        <v>#N/A</v>
      </c>
      <c r="EYE73" s="307" t="e">
        <v>#N/A</v>
      </c>
      <c r="EYF73" s="307" t="e">
        <v>#N/A</v>
      </c>
      <c r="EYG73" s="307" t="e">
        <v>#N/A</v>
      </c>
      <c r="EYH73" s="307" t="e">
        <v>#N/A</v>
      </c>
      <c r="EYI73" s="307" t="e">
        <v>#N/A</v>
      </c>
      <c r="EYJ73" s="307" t="e">
        <v>#N/A</v>
      </c>
      <c r="EYK73" s="307" t="e">
        <v>#N/A</v>
      </c>
      <c r="EYL73" s="307" t="e">
        <v>#N/A</v>
      </c>
      <c r="EYM73" s="307" t="e">
        <v>#N/A</v>
      </c>
      <c r="EYN73" s="307" t="e">
        <v>#N/A</v>
      </c>
      <c r="EYO73" s="307" t="e">
        <v>#N/A</v>
      </c>
      <c r="EYP73" s="307" t="e">
        <v>#N/A</v>
      </c>
      <c r="EYQ73" s="307" t="e">
        <v>#N/A</v>
      </c>
      <c r="EYR73" s="307" t="e">
        <v>#N/A</v>
      </c>
      <c r="EYS73" s="307" t="e">
        <v>#N/A</v>
      </c>
      <c r="EYT73" s="307" t="e">
        <v>#N/A</v>
      </c>
      <c r="EYU73" s="307" t="e">
        <v>#N/A</v>
      </c>
      <c r="EYV73" s="307" t="e">
        <v>#N/A</v>
      </c>
      <c r="EYW73" s="307" t="e">
        <v>#N/A</v>
      </c>
      <c r="EYX73" s="307" t="e">
        <v>#N/A</v>
      </c>
      <c r="EYY73" s="307" t="e">
        <v>#N/A</v>
      </c>
      <c r="EYZ73" s="307" t="e">
        <v>#N/A</v>
      </c>
      <c r="EZA73" s="307" t="e">
        <v>#N/A</v>
      </c>
      <c r="EZB73" s="307" t="e">
        <v>#N/A</v>
      </c>
      <c r="EZC73" s="307" t="e">
        <v>#N/A</v>
      </c>
      <c r="EZD73" s="307" t="e">
        <v>#N/A</v>
      </c>
      <c r="EZE73" s="307" t="e">
        <v>#N/A</v>
      </c>
      <c r="EZF73" s="307" t="e">
        <v>#N/A</v>
      </c>
      <c r="EZG73" s="307" t="e">
        <v>#N/A</v>
      </c>
      <c r="EZH73" s="307" t="e">
        <v>#N/A</v>
      </c>
      <c r="EZI73" s="307" t="e">
        <v>#N/A</v>
      </c>
      <c r="EZJ73" s="307" t="e">
        <v>#N/A</v>
      </c>
      <c r="EZK73" s="307" t="e">
        <v>#N/A</v>
      </c>
      <c r="EZL73" s="307" t="e">
        <v>#N/A</v>
      </c>
      <c r="EZM73" s="307" t="e">
        <v>#N/A</v>
      </c>
      <c r="EZN73" s="307" t="e">
        <v>#N/A</v>
      </c>
      <c r="EZO73" s="307" t="e">
        <v>#N/A</v>
      </c>
      <c r="EZP73" s="307" t="e">
        <v>#N/A</v>
      </c>
      <c r="EZQ73" s="307" t="e">
        <v>#N/A</v>
      </c>
      <c r="EZR73" s="307" t="e">
        <v>#N/A</v>
      </c>
      <c r="EZS73" s="307" t="e">
        <v>#N/A</v>
      </c>
      <c r="EZT73" s="307" t="e">
        <v>#N/A</v>
      </c>
      <c r="EZU73" s="307" t="e">
        <v>#N/A</v>
      </c>
      <c r="EZV73" s="307" t="e">
        <v>#N/A</v>
      </c>
      <c r="EZW73" s="307" t="e">
        <v>#N/A</v>
      </c>
      <c r="EZX73" s="307" t="e">
        <v>#N/A</v>
      </c>
      <c r="EZY73" s="307" t="e">
        <v>#N/A</v>
      </c>
      <c r="EZZ73" s="307" t="e">
        <v>#N/A</v>
      </c>
      <c r="FAA73" s="307" t="e">
        <v>#N/A</v>
      </c>
      <c r="FAB73" s="307" t="e">
        <v>#N/A</v>
      </c>
      <c r="FAC73" s="307" t="e">
        <v>#N/A</v>
      </c>
      <c r="FAD73" s="307" t="e">
        <v>#N/A</v>
      </c>
      <c r="FAE73" s="307" t="e">
        <v>#N/A</v>
      </c>
      <c r="FAF73" s="307" t="e">
        <v>#N/A</v>
      </c>
      <c r="FAG73" s="307" t="e">
        <v>#N/A</v>
      </c>
      <c r="FAH73" s="307" t="e">
        <v>#N/A</v>
      </c>
      <c r="FAI73" s="307" t="e">
        <v>#N/A</v>
      </c>
      <c r="FAJ73" s="307" t="e">
        <v>#N/A</v>
      </c>
      <c r="FAK73" s="307" t="e">
        <v>#N/A</v>
      </c>
      <c r="FAL73" s="307" t="e">
        <v>#N/A</v>
      </c>
      <c r="FAM73" s="307" t="e">
        <v>#N/A</v>
      </c>
      <c r="FAN73" s="307" t="e">
        <v>#N/A</v>
      </c>
      <c r="FAO73" s="307" t="e">
        <v>#N/A</v>
      </c>
      <c r="FAP73" s="307" t="e">
        <v>#N/A</v>
      </c>
      <c r="FAQ73" s="307" t="e">
        <v>#N/A</v>
      </c>
      <c r="FAR73" s="307" t="e">
        <v>#N/A</v>
      </c>
      <c r="FAS73" s="307" t="e">
        <v>#N/A</v>
      </c>
      <c r="FAT73" s="307" t="e">
        <v>#N/A</v>
      </c>
      <c r="FAU73" s="307" t="e">
        <v>#N/A</v>
      </c>
      <c r="FAV73" s="307" t="e">
        <v>#N/A</v>
      </c>
      <c r="FAW73" s="307" t="e">
        <v>#N/A</v>
      </c>
      <c r="FAX73" s="307" t="e">
        <v>#N/A</v>
      </c>
      <c r="FAY73" s="307" t="e">
        <v>#N/A</v>
      </c>
      <c r="FAZ73" s="307" t="e">
        <v>#N/A</v>
      </c>
      <c r="FBA73" s="307" t="e">
        <v>#N/A</v>
      </c>
      <c r="FBB73" s="307" t="e">
        <v>#N/A</v>
      </c>
      <c r="FBC73" s="307" t="e">
        <v>#N/A</v>
      </c>
      <c r="FBD73" s="307" t="e">
        <v>#N/A</v>
      </c>
      <c r="FBE73" s="307" t="e">
        <v>#N/A</v>
      </c>
      <c r="FBF73" s="307" t="e">
        <v>#N/A</v>
      </c>
      <c r="FBG73" s="307" t="e">
        <v>#N/A</v>
      </c>
      <c r="FBH73" s="307" t="e">
        <v>#N/A</v>
      </c>
      <c r="FBI73" s="307" t="e">
        <v>#N/A</v>
      </c>
      <c r="FBJ73" s="307" t="e">
        <v>#N/A</v>
      </c>
      <c r="FBK73" s="307" t="e">
        <v>#N/A</v>
      </c>
      <c r="FBL73" s="307" t="e">
        <v>#N/A</v>
      </c>
      <c r="FBM73" s="307" t="e">
        <v>#N/A</v>
      </c>
      <c r="FBN73" s="307" t="e">
        <v>#N/A</v>
      </c>
      <c r="FBO73" s="307" t="e">
        <v>#N/A</v>
      </c>
      <c r="FBP73" s="307" t="e">
        <v>#N/A</v>
      </c>
      <c r="FBQ73" s="307" t="e">
        <v>#N/A</v>
      </c>
      <c r="FBR73" s="307" t="e">
        <v>#N/A</v>
      </c>
      <c r="FBS73" s="307" t="e">
        <v>#N/A</v>
      </c>
      <c r="FBT73" s="307" t="e">
        <v>#N/A</v>
      </c>
      <c r="FBU73" s="307" t="e">
        <v>#N/A</v>
      </c>
      <c r="FBV73" s="307" t="e">
        <v>#N/A</v>
      </c>
      <c r="FBW73" s="307" t="e">
        <v>#N/A</v>
      </c>
      <c r="FBX73" s="307" t="e">
        <v>#N/A</v>
      </c>
      <c r="FBY73" s="307" t="e">
        <v>#N/A</v>
      </c>
      <c r="FBZ73" s="307" t="e">
        <v>#N/A</v>
      </c>
      <c r="FCA73" s="307" t="e">
        <v>#N/A</v>
      </c>
      <c r="FCB73" s="307" t="e">
        <v>#N/A</v>
      </c>
      <c r="FCC73" s="307" t="e">
        <v>#N/A</v>
      </c>
      <c r="FCD73" s="307" t="e">
        <v>#N/A</v>
      </c>
      <c r="FCE73" s="307" t="e">
        <v>#N/A</v>
      </c>
      <c r="FCF73" s="307" t="e">
        <v>#N/A</v>
      </c>
      <c r="FCG73" s="307" t="e">
        <v>#N/A</v>
      </c>
      <c r="FCH73" s="307" t="e">
        <v>#N/A</v>
      </c>
      <c r="FCI73" s="307" t="e">
        <v>#N/A</v>
      </c>
      <c r="FCJ73" s="307" t="e">
        <v>#N/A</v>
      </c>
      <c r="FCK73" s="307" t="e">
        <v>#N/A</v>
      </c>
      <c r="FCL73" s="307" t="e">
        <v>#N/A</v>
      </c>
      <c r="FCM73" s="307" t="e">
        <v>#N/A</v>
      </c>
      <c r="FCN73" s="307" t="e">
        <v>#N/A</v>
      </c>
      <c r="FCO73" s="307" t="e">
        <v>#N/A</v>
      </c>
      <c r="FCP73" s="307" t="e">
        <v>#N/A</v>
      </c>
      <c r="FCQ73" s="307" t="e">
        <v>#N/A</v>
      </c>
      <c r="FCR73" s="307" t="e">
        <v>#N/A</v>
      </c>
      <c r="FCS73" s="307" t="e">
        <v>#N/A</v>
      </c>
      <c r="FCT73" s="307" t="e">
        <v>#N/A</v>
      </c>
      <c r="FCU73" s="307" t="e">
        <v>#N/A</v>
      </c>
      <c r="FCV73" s="307" t="e">
        <v>#N/A</v>
      </c>
      <c r="FCW73" s="307" t="e">
        <v>#N/A</v>
      </c>
      <c r="FCX73" s="307" t="e">
        <v>#N/A</v>
      </c>
      <c r="FCY73" s="307" t="e">
        <v>#N/A</v>
      </c>
      <c r="FCZ73" s="307" t="e">
        <v>#N/A</v>
      </c>
      <c r="FDA73" s="307" t="e">
        <v>#N/A</v>
      </c>
      <c r="FDB73" s="307" t="e">
        <v>#N/A</v>
      </c>
      <c r="FDC73" s="307" t="e">
        <v>#N/A</v>
      </c>
      <c r="FDD73" s="307" t="e">
        <v>#N/A</v>
      </c>
      <c r="FDE73" s="307" t="e">
        <v>#N/A</v>
      </c>
      <c r="FDF73" s="307" t="e">
        <v>#N/A</v>
      </c>
      <c r="FDG73" s="307" t="e">
        <v>#N/A</v>
      </c>
      <c r="FDH73" s="307" t="e">
        <v>#N/A</v>
      </c>
      <c r="FDI73" s="307" t="e">
        <v>#N/A</v>
      </c>
      <c r="FDJ73" s="307" t="e">
        <v>#N/A</v>
      </c>
      <c r="FDK73" s="307" t="e">
        <v>#N/A</v>
      </c>
      <c r="FDL73" s="307" t="e">
        <v>#N/A</v>
      </c>
      <c r="FDM73" s="307" t="e">
        <v>#N/A</v>
      </c>
      <c r="FDN73" s="307" t="e">
        <v>#N/A</v>
      </c>
      <c r="FDO73" s="307" t="e">
        <v>#N/A</v>
      </c>
      <c r="FDP73" s="307" t="e">
        <v>#N/A</v>
      </c>
      <c r="FDQ73" s="307" t="e">
        <v>#N/A</v>
      </c>
      <c r="FDR73" s="307" t="e">
        <v>#N/A</v>
      </c>
      <c r="FDS73" s="307" t="e">
        <v>#N/A</v>
      </c>
      <c r="FDT73" s="307" t="e">
        <v>#N/A</v>
      </c>
      <c r="FDU73" s="307" t="e">
        <v>#N/A</v>
      </c>
      <c r="FDV73" s="307" t="e">
        <v>#N/A</v>
      </c>
      <c r="FDW73" s="307" t="e">
        <v>#N/A</v>
      </c>
      <c r="FDX73" s="307" t="e">
        <v>#N/A</v>
      </c>
      <c r="FDY73" s="307" t="e">
        <v>#N/A</v>
      </c>
      <c r="FDZ73" s="307" t="e">
        <v>#N/A</v>
      </c>
      <c r="FEA73" s="307" t="e">
        <v>#N/A</v>
      </c>
      <c r="FEB73" s="307" t="e">
        <v>#N/A</v>
      </c>
      <c r="FEC73" s="307" t="e">
        <v>#N/A</v>
      </c>
      <c r="FED73" s="307" t="e">
        <v>#N/A</v>
      </c>
      <c r="FEE73" s="307" t="e">
        <v>#N/A</v>
      </c>
      <c r="FEF73" s="307" t="e">
        <v>#N/A</v>
      </c>
      <c r="FEG73" s="307" t="e">
        <v>#N/A</v>
      </c>
      <c r="FEH73" s="307" t="e">
        <v>#N/A</v>
      </c>
      <c r="FEI73" s="307" t="e">
        <v>#N/A</v>
      </c>
      <c r="FEJ73" s="307" t="e">
        <v>#N/A</v>
      </c>
      <c r="FEK73" s="307" t="e">
        <v>#N/A</v>
      </c>
      <c r="FEL73" s="307" t="e">
        <v>#N/A</v>
      </c>
      <c r="FEM73" s="307" t="e">
        <v>#N/A</v>
      </c>
      <c r="FEN73" s="307" t="e">
        <v>#N/A</v>
      </c>
      <c r="FEO73" s="307" t="e">
        <v>#N/A</v>
      </c>
      <c r="FEP73" s="307" t="e">
        <v>#N/A</v>
      </c>
      <c r="FEQ73" s="307" t="e">
        <v>#N/A</v>
      </c>
      <c r="FER73" s="307" t="e">
        <v>#N/A</v>
      </c>
      <c r="FES73" s="307" t="e">
        <v>#N/A</v>
      </c>
      <c r="FET73" s="307" t="e">
        <v>#N/A</v>
      </c>
      <c r="FEU73" s="307" t="e">
        <v>#N/A</v>
      </c>
      <c r="FEV73" s="307" t="e">
        <v>#N/A</v>
      </c>
      <c r="FEW73" s="307" t="e">
        <v>#N/A</v>
      </c>
      <c r="FEX73" s="307" t="e">
        <v>#N/A</v>
      </c>
      <c r="FEY73" s="307" t="e">
        <v>#N/A</v>
      </c>
      <c r="FEZ73" s="307" t="e">
        <v>#N/A</v>
      </c>
      <c r="FFA73" s="307" t="e">
        <v>#N/A</v>
      </c>
      <c r="FFB73" s="307" t="e">
        <v>#N/A</v>
      </c>
      <c r="FFC73" s="307" t="e">
        <v>#N/A</v>
      </c>
      <c r="FFD73" s="307" t="e">
        <v>#N/A</v>
      </c>
      <c r="FFE73" s="307" t="e">
        <v>#N/A</v>
      </c>
      <c r="FFF73" s="307" t="e">
        <v>#N/A</v>
      </c>
      <c r="FFG73" s="307" t="e">
        <v>#N/A</v>
      </c>
      <c r="FFH73" s="307" t="e">
        <v>#N/A</v>
      </c>
      <c r="FFI73" s="307" t="e">
        <v>#N/A</v>
      </c>
      <c r="FFJ73" s="307" t="e">
        <v>#N/A</v>
      </c>
      <c r="FFK73" s="307" t="e">
        <v>#N/A</v>
      </c>
      <c r="FFL73" s="307" t="e">
        <v>#N/A</v>
      </c>
      <c r="FFM73" s="307" t="e">
        <v>#N/A</v>
      </c>
      <c r="FFN73" s="307" t="e">
        <v>#N/A</v>
      </c>
      <c r="FFO73" s="307" t="e">
        <v>#N/A</v>
      </c>
      <c r="FFP73" s="307" t="e">
        <v>#N/A</v>
      </c>
      <c r="FFQ73" s="307" t="e">
        <v>#N/A</v>
      </c>
      <c r="FFR73" s="307" t="e">
        <v>#N/A</v>
      </c>
      <c r="FFS73" s="307" t="e">
        <v>#N/A</v>
      </c>
      <c r="FFT73" s="307" t="e">
        <v>#N/A</v>
      </c>
      <c r="FFU73" s="307" t="e">
        <v>#N/A</v>
      </c>
      <c r="FFV73" s="307" t="e">
        <v>#N/A</v>
      </c>
      <c r="FFW73" s="307" t="e">
        <v>#N/A</v>
      </c>
      <c r="FFX73" s="307" t="e">
        <v>#N/A</v>
      </c>
      <c r="FFY73" s="307" t="e">
        <v>#N/A</v>
      </c>
      <c r="FFZ73" s="307" t="e">
        <v>#N/A</v>
      </c>
      <c r="FGA73" s="307" t="e">
        <v>#N/A</v>
      </c>
      <c r="FGB73" s="307" t="e">
        <v>#N/A</v>
      </c>
      <c r="FGC73" s="307" t="e">
        <v>#N/A</v>
      </c>
      <c r="FGD73" s="307" t="e">
        <v>#N/A</v>
      </c>
      <c r="FGE73" s="307" t="e">
        <v>#N/A</v>
      </c>
      <c r="FGF73" s="307" t="e">
        <v>#N/A</v>
      </c>
      <c r="FGG73" s="307" t="e">
        <v>#N/A</v>
      </c>
      <c r="FGH73" s="307" t="e">
        <v>#N/A</v>
      </c>
      <c r="FGI73" s="307" t="e">
        <v>#N/A</v>
      </c>
      <c r="FGJ73" s="307" t="e">
        <v>#N/A</v>
      </c>
      <c r="FGK73" s="307" t="e">
        <v>#N/A</v>
      </c>
      <c r="FGL73" s="307" t="e">
        <v>#N/A</v>
      </c>
      <c r="FGM73" s="307" t="e">
        <v>#N/A</v>
      </c>
      <c r="FGN73" s="307" t="e">
        <v>#N/A</v>
      </c>
      <c r="FGO73" s="307" t="e">
        <v>#N/A</v>
      </c>
      <c r="FGP73" s="307" t="e">
        <v>#N/A</v>
      </c>
      <c r="FGQ73" s="307" t="e">
        <v>#N/A</v>
      </c>
      <c r="FGR73" s="307" t="e">
        <v>#N/A</v>
      </c>
      <c r="FGS73" s="307" t="e">
        <v>#N/A</v>
      </c>
      <c r="FGT73" s="307" t="e">
        <v>#N/A</v>
      </c>
      <c r="FGU73" s="307" t="e">
        <v>#N/A</v>
      </c>
      <c r="FGV73" s="307" t="e">
        <v>#N/A</v>
      </c>
      <c r="FGW73" s="307" t="e">
        <v>#N/A</v>
      </c>
      <c r="FGX73" s="307" t="e">
        <v>#N/A</v>
      </c>
      <c r="FGY73" s="307" t="e">
        <v>#N/A</v>
      </c>
      <c r="FGZ73" s="307" t="e">
        <v>#N/A</v>
      </c>
      <c r="FHA73" s="307" t="e">
        <v>#N/A</v>
      </c>
      <c r="FHB73" s="307" t="e">
        <v>#N/A</v>
      </c>
      <c r="FHC73" s="307" t="e">
        <v>#N/A</v>
      </c>
      <c r="FHD73" s="307" t="e">
        <v>#N/A</v>
      </c>
      <c r="FHE73" s="307" t="e">
        <v>#N/A</v>
      </c>
      <c r="FHF73" s="307" t="e">
        <v>#N/A</v>
      </c>
      <c r="FHG73" s="307" t="e">
        <v>#N/A</v>
      </c>
      <c r="FHH73" s="307" t="e">
        <v>#N/A</v>
      </c>
      <c r="FHI73" s="307" t="e">
        <v>#N/A</v>
      </c>
      <c r="FHJ73" s="307" t="e">
        <v>#N/A</v>
      </c>
      <c r="FHK73" s="307" t="e">
        <v>#N/A</v>
      </c>
      <c r="FHL73" s="307" t="e">
        <v>#N/A</v>
      </c>
      <c r="FHM73" s="307" t="e">
        <v>#N/A</v>
      </c>
      <c r="FHN73" s="307" t="e">
        <v>#N/A</v>
      </c>
      <c r="FHO73" s="307" t="e">
        <v>#N/A</v>
      </c>
      <c r="FHP73" s="307" t="e">
        <v>#N/A</v>
      </c>
      <c r="FHQ73" s="307" t="e">
        <v>#N/A</v>
      </c>
      <c r="FHR73" s="307" t="e">
        <v>#N/A</v>
      </c>
      <c r="FHS73" s="307" t="e">
        <v>#N/A</v>
      </c>
      <c r="FHT73" s="307" t="e">
        <v>#N/A</v>
      </c>
      <c r="FHU73" s="307" t="e">
        <v>#N/A</v>
      </c>
      <c r="FHV73" s="307" t="e">
        <v>#N/A</v>
      </c>
      <c r="FHW73" s="307" t="e">
        <v>#N/A</v>
      </c>
      <c r="FHX73" s="307" t="e">
        <v>#N/A</v>
      </c>
      <c r="FHY73" s="307" t="e">
        <v>#N/A</v>
      </c>
      <c r="FHZ73" s="307" t="e">
        <v>#N/A</v>
      </c>
      <c r="FIA73" s="307" t="e">
        <v>#N/A</v>
      </c>
      <c r="FIB73" s="307" t="e">
        <v>#N/A</v>
      </c>
      <c r="FIC73" s="307" t="e">
        <v>#N/A</v>
      </c>
      <c r="FID73" s="307" t="e">
        <v>#N/A</v>
      </c>
      <c r="FIE73" s="307" t="e">
        <v>#N/A</v>
      </c>
      <c r="FIF73" s="307" t="e">
        <v>#N/A</v>
      </c>
      <c r="FIG73" s="307" t="e">
        <v>#N/A</v>
      </c>
      <c r="FIH73" s="307" t="e">
        <v>#N/A</v>
      </c>
      <c r="FII73" s="307" t="e">
        <v>#N/A</v>
      </c>
      <c r="FIJ73" s="307" t="e">
        <v>#N/A</v>
      </c>
      <c r="FIK73" s="307" t="e">
        <v>#N/A</v>
      </c>
      <c r="FIL73" s="307" t="e">
        <v>#N/A</v>
      </c>
      <c r="FIM73" s="307" t="e">
        <v>#N/A</v>
      </c>
      <c r="FIN73" s="307" t="e">
        <v>#N/A</v>
      </c>
      <c r="FIO73" s="307" t="e">
        <v>#N/A</v>
      </c>
      <c r="FIP73" s="307" t="e">
        <v>#N/A</v>
      </c>
      <c r="FIQ73" s="307" t="e">
        <v>#N/A</v>
      </c>
      <c r="FIR73" s="307" t="e">
        <v>#N/A</v>
      </c>
      <c r="FIS73" s="307" t="e">
        <v>#N/A</v>
      </c>
      <c r="FIT73" s="307" t="e">
        <v>#N/A</v>
      </c>
      <c r="FIU73" s="307" t="e">
        <v>#N/A</v>
      </c>
      <c r="FIV73" s="307" t="e">
        <v>#N/A</v>
      </c>
      <c r="FIW73" s="307" t="e">
        <v>#N/A</v>
      </c>
      <c r="FIX73" s="307" t="e">
        <v>#N/A</v>
      </c>
      <c r="FIY73" s="307" t="e">
        <v>#N/A</v>
      </c>
      <c r="FIZ73" s="307" t="e">
        <v>#N/A</v>
      </c>
      <c r="FJA73" s="307" t="e">
        <v>#N/A</v>
      </c>
      <c r="FJB73" s="307" t="e">
        <v>#N/A</v>
      </c>
      <c r="FJC73" s="307" t="e">
        <v>#N/A</v>
      </c>
      <c r="FJD73" s="307" t="e">
        <v>#N/A</v>
      </c>
      <c r="FJE73" s="307" t="e">
        <v>#N/A</v>
      </c>
      <c r="FJF73" s="307" t="e">
        <v>#N/A</v>
      </c>
      <c r="FJG73" s="307" t="e">
        <v>#N/A</v>
      </c>
      <c r="FJH73" s="307" t="e">
        <v>#N/A</v>
      </c>
      <c r="FJI73" s="307" t="e">
        <v>#N/A</v>
      </c>
      <c r="FJJ73" s="307" t="e">
        <v>#N/A</v>
      </c>
      <c r="FJK73" s="307" t="e">
        <v>#N/A</v>
      </c>
      <c r="FJL73" s="307" t="e">
        <v>#N/A</v>
      </c>
      <c r="FJM73" s="307" t="e">
        <v>#N/A</v>
      </c>
      <c r="FJN73" s="307" t="e">
        <v>#N/A</v>
      </c>
      <c r="FJO73" s="307" t="e">
        <v>#N/A</v>
      </c>
      <c r="FJP73" s="307" t="e">
        <v>#N/A</v>
      </c>
      <c r="FJQ73" s="307" t="e">
        <v>#N/A</v>
      </c>
      <c r="FJR73" s="307" t="e">
        <v>#N/A</v>
      </c>
      <c r="FJS73" s="307" t="e">
        <v>#N/A</v>
      </c>
      <c r="FJT73" s="307" t="e">
        <v>#N/A</v>
      </c>
      <c r="FJU73" s="307" t="e">
        <v>#N/A</v>
      </c>
      <c r="FJV73" s="307" t="e">
        <v>#N/A</v>
      </c>
      <c r="FJW73" s="307" t="e">
        <v>#N/A</v>
      </c>
      <c r="FJX73" s="307" t="e">
        <v>#N/A</v>
      </c>
      <c r="FJY73" s="307" t="e">
        <v>#N/A</v>
      </c>
      <c r="FJZ73" s="307" t="e">
        <v>#N/A</v>
      </c>
      <c r="FKA73" s="307" t="e">
        <v>#N/A</v>
      </c>
      <c r="FKB73" s="307" t="e">
        <v>#N/A</v>
      </c>
      <c r="FKC73" s="307" t="e">
        <v>#N/A</v>
      </c>
      <c r="FKD73" s="307" t="e">
        <v>#N/A</v>
      </c>
      <c r="FKE73" s="307" t="e">
        <v>#N/A</v>
      </c>
      <c r="FKF73" s="307" t="e">
        <v>#N/A</v>
      </c>
      <c r="FKG73" s="307" t="e">
        <v>#N/A</v>
      </c>
      <c r="FKH73" s="307" t="e">
        <v>#N/A</v>
      </c>
      <c r="FKI73" s="307" t="e">
        <v>#N/A</v>
      </c>
      <c r="FKJ73" s="307" t="e">
        <v>#N/A</v>
      </c>
      <c r="FKK73" s="307" t="e">
        <v>#N/A</v>
      </c>
      <c r="FKL73" s="307" t="e">
        <v>#N/A</v>
      </c>
      <c r="FKM73" s="307" t="e">
        <v>#N/A</v>
      </c>
      <c r="FKN73" s="307" t="e">
        <v>#N/A</v>
      </c>
      <c r="FKO73" s="307" t="e">
        <v>#N/A</v>
      </c>
      <c r="FKP73" s="307" t="e">
        <v>#N/A</v>
      </c>
      <c r="FKQ73" s="307" t="e">
        <v>#N/A</v>
      </c>
      <c r="FKR73" s="307" t="e">
        <v>#N/A</v>
      </c>
      <c r="FKS73" s="307" t="e">
        <v>#N/A</v>
      </c>
      <c r="FKT73" s="307" t="e">
        <v>#N/A</v>
      </c>
      <c r="FKU73" s="307" t="e">
        <v>#N/A</v>
      </c>
      <c r="FKV73" s="307" t="e">
        <v>#N/A</v>
      </c>
      <c r="FKW73" s="307" t="e">
        <v>#N/A</v>
      </c>
      <c r="FKX73" s="307" t="e">
        <v>#N/A</v>
      </c>
      <c r="FKY73" s="307" t="e">
        <v>#N/A</v>
      </c>
      <c r="FKZ73" s="307" t="e">
        <v>#N/A</v>
      </c>
      <c r="FLA73" s="307" t="e">
        <v>#N/A</v>
      </c>
      <c r="FLB73" s="307" t="e">
        <v>#N/A</v>
      </c>
      <c r="FLC73" s="307" t="e">
        <v>#N/A</v>
      </c>
      <c r="FLD73" s="307" t="e">
        <v>#N/A</v>
      </c>
      <c r="FLE73" s="307" t="e">
        <v>#N/A</v>
      </c>
      <c r="FLF73" s="307" t="e">
        <v>#N/A</v>
      </c>
      <c r="FLG73" s="307" t="e">
        <v>#N/A</v>
      </c>
      <c r="FLH73" s="307" t="e">
        <v>#N/A</v>
      </c>
      <c r="FLI73" s="307" t="e">
        <v>#N/A</v>
      </c>
      <c r="FLJ73" s="307" t="e">
        <v>#N/A</v>
      </c>
      <c r="FLK73" s="307" t="e">
        <v>#N/A</v>
      </c>
      <c r="FLL73" s="307" t="e">
        <v>#N/A</v>
      </c>
      <c r="FLM73" s="307" t="e">
        <v>#N/A</v>
      </c>
      <c r="FLN73" s="307" t="e">
        <v>#N/A</v>
      </c>
      <c r="FLO73" s="307" t="e">
        <v>#N/A</v>
      </c>
      <c r="FLP73" s="307" t="e">
        <v>#N/A</v>
      </c>
      <c r="FLQ73" s="307" t="e">
        <v>#N/A</v>
      </c>
      <c r="FLR73" s="307" t="e">
        <v>#N/A</v>
      </c>
      <c r="FLS73" s="307" t="e">
        <v>#N/A</v>
      </c>
      <c r="FLT73" s="307" t="e">
        <v>#N/A</v>
      </c>
      <c r="FLU73" s="307" t="e">
        <v>#N/A</v>
      </c>
      <c r="FLV73" s="307" t="e">
        <v>#N/A</v>
      </c>
      <c r="FLW73" s="307" t="e">
        <v>#N/A</v>
      </c>
      <c r="FLX73" s="307" t="e">
        <v>#N/A</v>
      </c>
      <c r="FLY73" s="307" t="e">
        <v>#N/A</v>
      </c>
      <c r="FLZ73" s="307" t="e">
        <v>#N/A</v>
      </c>
      <c r="FMA73" s="307" t="e">
        <v>#N/A</v>
      </c>
      <c r="FMB73" s="307" t="e">
        <v>#N/A</v>
      </c>
      <c r="FMC73" s="307" t="e">
        <v>#N/A</v>
      </c>
      <c r="FMD73" s="307" t="e">
        <v>#N/A</v>
      </c>
      <c r="FME73" s="307" t="e">
        <v>#N/A</v>
      </c>
      <c r="FMF73" s="307" t="e">
        <v>#N/A</v>
      </c>
      <c r="FMG73" s="307" t="e">
        <v>#N/A</v>
      </c>
      <c r="FMH73" s="307" t="e">
        <v>#N/A</v>
      </c>
      <c r="FMI73" s="307" t="e">
        <v>#N/A</v>
      </c>
      <c r="FMJ73" s="307" t="e">
        <v>#N/A</v>
      </c>
      <c r="FMK73" s="307" t="e">
        <v>#N/A</v>
      </c>
      <c r="FML73" s="307" t="e">
        <v>#N/A</v>
      </c>
      <c r="FMM73" s="307" t="e">
        <v>#N/A</v>
      </c>
      <c r="FMN73" s="307" t="e">
        <v>#N/A</v>
      </c>
      <c r="FMO73" s="307" t="e">
        <v>#N/A</v>
      </c>
      <c r="FMP73" s="307" t="e">
        <v>#N/A</v>
      </c>
      <c r="FMQ73" s="307" t="e">
        <v>#N/A</v>
      </c>
      <c r="FMR73" s="307" t="e">
        <v>#N/A</v>
      </c>
      <c r="FMS73" s="307" t="e">
        <v>#N/A</v>
      </c>
      <c r="FMT73" s="307" t="e">
        <v>#N/A</v>
      </c>
      <c r="FMU73" s="307" t="e">
        <v>#N/A</v>
      </c>
      <c r="FMV73" s="307" t="e">
        <v>#N/A</v>
      </c>
      <c r="FMW73" s="307" t="e">
        <v>#N/A</v>
      </c>
      <c r="FMX73" s="307" t="e">
        <v>#N/A</v>
      </c>
      <c r="FMY73" s="307" t="e">
        <v>#N/A</v>
      </c>
      <c r="FMZ73" s="307" t="e">
        <v>#N/A</v>
      </c>
      <c r="FNA73" s="307" t="e">
        <v>#N/A</v>
      </c>
      <c r="FNB73" s="307" t="e">
        <v>#N/A</v>
      </c>
      <c r="FNC73" s="307" t="e">
        <v>#N/A</v>
      </c>
      <c r="FND73" s="307" t="e">
        <v>#N/A</v>
      </c>
      <c r="FNE73" s="307" t="e">
        <v>#N/A</v>
      </c>
      <c r="FNF73" s="307" t="e">
        <v>#N/A</v>
      </c>
      <c r="FNG73" s="307" t="e">
        <v>#N/A</v>
      </c>
      <c r="FNH73" s="307" t="e">
        <v>#N/A</v>
      </c>
      <c r="FNI73" s="307" t="e">
        <v>#N/A</v>
      </c>
      <c r="FNJ73" s="307" t="e">
        <v>#N/A</v>
      </c>
      <c r="FNK73" s="307" t="e">
        <v>#N/A</v>
      </c>
      <c r="FNL73" s="307" t="e">
        <v>#N/A</v>
      </c>
      <c r="FNM73" s="307" t="e">
        <v>#N/A</v>
      </c>
      <c r="FNN73" s="307" t="e">
        <v>#N/A</v>
      </c>
      <c r="FNO73" s="307" t="e">
        <v>#N/A</v>
      </c>
      <c r="FNP73" s="307" t="e">
        <v>#N/A</v>
      </c>
      <c r="FNQ73" s="307" t="e">
        <v>#N/A</v>
      </c>
      <c r="FNR73" s="307" t="e">
        <v>#N/A</v>
      </c>
      <c r="FNS73" s="307" t="e">
        <v>#N/A</v>
      </c>
      <c r="FNT73" s="307" t="e">
        <v>#N/A</v>
      </c>
      <c r="FNU73" s="307" t="e">
        <v>#N/A</v>
      </c>
      <c r="FNV73" s="307" t="e">
        <v>#N/A</v>
      </c>
      <c r="FNW73" s="307" t="e">
        <v>#N/A</v>
      </c>
      <c r="FNX73" s="307" t="e">
        <v>#N/A</v>
      </c>
      <c r="FNY73" s="307" t="e">
        <v>#N/A</v>
      </c>
      <c r="FNZ73" s="307" t="e">
        <v>#N/A</v>
      </c>
      <c r="FOA73" s="307" t="e">
        <v>#N/A</v>
      </c>
      <c r="FOB73" s="307" t="e">
        <v>#N/A</v>
      </c>
      <c r="FOC73" s="307" t="e">
        <v>#N/A</v>
      </c>
      <c r="FOD73" s="307" t="e">
        <v>#N/A</v>
      </c>
      <c r="FOE73" s="307" t="e">
        <v>#N/A</v>
      </c>
      <c r="FOF73" s="307" t="e">
        <v>#N/A</v>
      </c>
      <c r="FOG73" s="307" t="e">
        <v>#N/A</v>
      </c>
      <c r="FOH73" s="307" t="e">
        <v>#N/A</v>
      </c>
      <c r="FOI73" s="307" t="e">
        <v>#N/A</v>
      </c>
      <c r="FOJ73" s="307" t="e">
        <v>#N/A</v>
      </c>
      <c r="FOK73" s="307" t="e">
        <v>#N/A</v>
      </c>
      <c r="FOL73" s="307" t="e">
        <v>#N/A</v>
      </c>
      <c r="FOM73" s="307" t="e">
        <v>#N/A</v>
      </c>
      <c r="FON73" s="307" t="e">
        <v>#N/A</v>
      </c>
      <c r="FOO73" s="307" t="e">
        <v>#N/A</v>
      </c>
      <c r="FOP73" s="307" t="e">
        <v>#N/A</v>
      </c>
      <c r="FOQ73" s="307" t="e">
        <v>#N/A</v>
      </c>
      <c r="FOR73" s="307" t="e">
        <v>#N/A</v>
      </c>
      <c r="FOS73" s="307" t="e">
        <v>#N/A</v>
      </c>
      <c r="FOT73" s="307" t="e">
        <v>#N/A</v>
      </c>
      <c r="FOU73" s="307" t="e">
        <v>#N/A</v>
      </c>
      <c r="FOV73" s="307" t="e">
        <v>#N/A</v>
      </c>
      <c r="FOW73" s="307" t="e">
        <v>#N/A</v>
      </c>
      <c r="FOX73" s="307" t="e">
        <v>#N/A</v>
      </c>
      <c r="FOY73" s="307" t="e">
        <v>#N/A</v>
      </c>
      <c r="FOZ73" s="307" t="e">
        <v>#N/A</v>
      </c>
      <c r="FPA73" s="307" t="e">
        <v>#N/A</v>
      </c>
      <c r="FPB73" s="307" t="e">
        <v>#N/A</v>
      </c>
      <c r="FPC73" s="307" t="e">
        <v>#N/A</v>
      </c>
      <c r="FPD73" s="307" t="e">
        <v>#N/A</v>
      </c>
      <c r="FPE73" s="307" t="e">
        <v>#N/A</v>
      </c>
      <c r="FPF73" s="307" t="e">
        <v>#N/A</v>
      </c>
      <c r="FPG73" s="307" t="e">
        <v>#N/A</v>
      </c>
      <c r="FPH73" s="307" t="e">
        <v>#N/A</v>
      </c>
      <c r="FPI73" s="307" t="e">
        <v>#N/A</v>
      </c>
      <c r="FPJ73" s="307" t="e">
        <v>#N/A</v>
      </c>
      <c r="FPK73" s="307" t="e">
        <v>#N/A</v>
      </c>
      <c r="FPL73" s="307" t="e">
        <v>#N/A</v>
      </c>
      <c r="FPM73" s="307" t="e">
        <v>#N/A</v>
      </c>
      <c r="FPN73" s="307" t="e">
        <v>#N/A</v>
      </c>
      <c r="FPO73" s="307" t="e">
        <v>#N/A</v>
      </c>
      <c r="FPP73" s="307" t="e">
        <v>#N/A</v>
      </c>
      <c r="FPQ73" s="307" t="e">
        <v>#N/A</v>
      </c>
      <c r="FPR73" s="307" t="e">
        <v>#N/A</v>
      </c>
      <c r="FPS73" s="307" t="e">
        <v>#N/A</v>
      </c>
      <c r="FPT73" s="307" t="e">
        <v>#N/A</v>
      </c>
      <c r="FPU73" s="307" t="e">
        <v>#N/A</v>
      </c>
      <c r="FPV73" s="307" t="e">
        <v>#N/A</v>
      </c>
      <c r="FPW73" s="307" t="e">
        <v>#N/A</v>
      </c>
      <c r="FPX73" s="307" t="e">
        <v>#N/A</v>
      </c>
      <c r="FPY73" s="307" t="e">
        <v>#N/A</v>
      </c>
      <c r="FPZ73" s="307" t="e">
        <v>#N/A</v>
      </c>
      <c r="FQA73" s="307" t="e">
        <v>#N/A</v>
      </c>
      <c r="FQB73" s="307" t="e">
        <v>#N/A</v>
      </c>
      <c r="FQC73" s="307" t="e">
        <v>#N/A</v>
      </c>
      <c r="FQD73" s="307" t="e">
        <v>#N/A</v>
      </c>
      <c r="FQE73" s="307" t="e">
        <v>#N/A</v>
      </c>
      <c r="FQF73" s="307" t="e">
        <v>#N/A</v>
      </c>
      <c r="FQG73" s="307" t="e">
        <v>#N/A</v>
      </c>
      <c r="FQH73" s="307" t="e">
        <v>#N/A</v>
      </c>
      <c r="FQI73" s="307" t="e">
        <v>#N/A</v>
      </c>
      <c r="FQJ73" s="307" t="e">
        <v>#N/A</v>
      </c>
      <c r="FQK73" s="307" t="e">
        <v>#N/A</v>
      </c>
      <c r="FQL73" s="307" t="e">
        <v>#N/A</v>
      </c>
      <c r="FQM73" s="307" t="e">
        <v>#N/A</v>
      </c>
      <c r="FQN73" s="307" t="e">
        <v>#N/A</v>
      </c>
      <c r="FQO73" s="307" t="e">
        <v>#N/A</v>
      </c>
      <c r="FQP73" s="307" t="e">
        <v>#N/A</v>
      </c>
      <c r="FQQ73" s="307" t="e">
        <v>#N/A</v>
      </c>
      <c r="FQR73" s="307" t="e">
        <v>#N/A</v>
      </c>
      <c r="FQS73" s="307" t="e">
        <v>#N/A</v>
      </c>
      <c r="FQT73" s="307" t="e">
        <v>#N/A</v>
      </c>
      <c r="FQU73" s="307" t="e">
        <v>#N/A</v>
      </c>
      <c r="FQV73" s="307" t="e">
        <v>#N/A</v>
      </c>
      <c r="FQW73" s="307" t="e">
        <v>#N/A</v>
      </c>
      <c r="FQX73" s="307" t="e">
        <v>#N/A</v>
      </c>
      <c r="FQY73" s="307" t="e">
        <v>#N/A</v>
      </c>
      <c r="FQZ73" s="307" t="e">
        <v>#N/A</v>
      </c>
      <c r="FRA73" s="307" t="e">
        <v>#N/A</v>
      </c>
      <c r="FRB73" s="307" t="e">
        <v>#N/A</v>
      </c>
      <c r="FRC73" s="307" t="e">
        <v>#N/A</v>
      </c>
      <c r="FRD73" s="307" t="e">
        <v>#N/A</v>
      </c>
      <c r="FRE73" s="307" t="e">
        <v>#N/A</v>
      </c>
      <c r="FRF73" s="307" t="e">
        <v>#N/A</v>
      </c>
      <c r="FRG73" s="307" t="e">
        <v>#N/A</v>
      </c>
      <c r="FRH73" s="307" t="e">
        <v>#N/A</v>
      </c>
      <c r="FRI73" s="307" t="e">
        <v>#N/A</v>
      </c>
      <c r="FRJ73" s="307" t="e">
        <v>#N/A</v>
      </c>
      <c r="FRK73" s="307" t="e">
        <v>#N/A</v>
      </c>
      <c r="FRL73" s="307" t="e">
        <v>#N/A</v>
      </c>
      <c r="FRM73" s="307" t="e">
        <v>#N/A</v>
      </c>
      <c r="FRN73" s="307" t="e">
        <v>#N/A</v>
      </c>
      <c r="FRO73" s="307" t="e">
        <v>#N/A</v>
      </c>
      <c r="FRP73" s="307" t="e">
        <v>#N/A</v>
      </c>
      <c r="FRQ73" s="307" t="e">
        <v>#N/A</v>
      </c>
      <c r="FRR73" s="307" t="e">
        <v>#N/A</v>
      </c>
      <c r="FRS73" s="307" t="e">
        <v>#N/A</v>
      </c>
      <c r="FRT73" s="307" t="e">
        <v>#N/A</v>
      </c>
      <c r="FRU73" s="307" t="e">
        <v>#N/A</v>
      </c>
      <c r="FRV73" s="307" t="e">
        <v>#N/A</v>
      </c>
      <c r="FRW73" s="307" t="e">
        <v>#N/A</v>
      </c>
      <c r="FRX73" s="307" t="e">
        <v>#N/A</v>
      </c>
      <c r="FRY73" s="307" t="e">
        <v>#N/A</v>
      </c>
      <c r="FRZ73" s="307" t="e">
        <v>#N/A</v>
      </c>
      <c r="FSA73" s="307" t="e">
        <v>#N/A</v>
      </c>
      <c r="FSB73" s="307" t="e">
        <v>#N/A</v>
      </c>
      <c r="FSC73" s="307" t="e">
        <v>#N/A</v>
      </c>
      <c r="FSD73" s="307" t="e">
        <v>#N/A</v>
      </c>
      <c r="FSE73" s="307" t="e">
        <v>#N/A</v>
      </c>
      <c r="FSF73" s="307" t="e">
        <v>#N/A</v>
      </c>
      <c r="FSG73" s="307" t="e">
        <v>#N/A</v>
      </c>
      <c r="FSH73" s="307" t="e">
        <v>#N/A</v>
      </c>
      <c r="FSI73" s="307" t="e">
        <v>#N/A</v>
      </c>
      <c r="FSJ73" s="307" t="e">
        <v>#N/A</v>
      </c>
      <c r="FSK73" s="307" t="e">
        <v>#N/A</v>
      </c>
      <c r="FSL73" s="307" t="e">
        <v>#N/A</v>
      </c>
      <c r="FSM73" s="307" t="e">
        <v>#N/A</v>
      </c>
      <c r="FSN73" s="307" t="e">
        <v>#N/A</v>
      </c>
      <c r="FSO73" s="307" t="e">
        <v>#N/A</v>
      </c>
      <c r="FSP73" s="307" t="e">
        <v>#N/A</v>
      </c>
      <c r="FSQ73" s="307" t="e">
        <v>#N/A</v>
      </c>
      <c r="FSR73" s="307" t="e">
        <v>#N/A</v>
      </c>
      <c r="FSS73" s="307" t="e">
        <v>#N/A</v>
      </c>
      <c r="FST73" s="307" t="e">
        <v>#N/A</v>
      </c>
      <c r="FSU73" s="307" t="e">
        <v>#N/A</v>
      </c>
      <c r="FSV73" s="307" t="e">
        <v>#N/A</v>
      </c>
      <c r="FSW73" s="307" t="e">
        <v>#N/A</v>
      </c>
      <c r="FSX73" s="307" t="e">
        <v>#N/A</v>
      </c>
      <c r="FSY73" s="307" t="e">
        <v>#N/A</v>
      </c>
      <c r="FSZ73" s="307" t="e">
        <v>#N/A</v>
      </c>
      <c r="FTA73" s="307" t="e">
        <v>#N/A</v>
      </c>
      <c r="FTB73" s="307" t="e">
        <v>#N/A</v>
      </c>
      <c r="FTC73" s="307" t="e">
        <v>#N/A</v>
      </c>
      <c r="FTD73" s="307" t="e">
        <v>#N/A</v>
      </c>
      <c r="FTE73" s="307" t="e">
        <v>#N/A</v>
      </c>
      <c r="FTF73" s="307" t="e">
        <v>#N/A</v>
      </c>
      <c r="FTG73" s="307" t="e">
        <v>#N/A</v>
      </c>
      <c r="FTH73" s="307" t="e">
        <v>#N/A</v>
      </c>
      <c r="FTI73" s="307" t="e">
        <v>#N/A</v>
      </c>
      <c r="FTJ73" s="307" t="e">
        <v>#N/A</v>
      </c>
      <c r="FTK73" s="307" t="e">
        <v>#N/A</v>
      </c>
      <c r="FTL73" s="307" t="e">
        <v>#N/A</v>
      </c>
      <c r="FTM73" s="307" t="e">
        <v>#N/A</v>
      </c>
      <c r="FTN73" s="307" t="e">
        <v>#N/A</v>
      </c>
      <c r="FTO73" s="307" t="e">
        <v>#N/A</v>
      </c>
      <c r="FTP73" s="307" t="e">
        <v>#N/A</v>
      </c>
      <c r="FTQ73" s="307" t="e">
        <v>#N/A</v>
      </c>
      <c r="FTR73" s="307" t="e">
        <v>#N/A</v>
      </c>
      <c r="FTS73" s="307" t="e">
        <v>#N/A</v>
      </c>
      <c r="FTT73" s="307" t="e">
        <v>#N/A</v>
      </c>
      <c r="FTU73" s="307" t="e">
        <v>#N/A</v>
      </c>
      <c r="FTV73" s="307" t="e">
        <v>#N/A</v>
      </c>
      <c r="FTW73" s="307" t="e">
        <v>#N/A</v>
      </c>
      <c r="FTX73" s="307" t="e">
        <v>#N/A</v>
      </c>
      <c r="FTY73" s="307" t="e">
        <v>#N/A</v>
      </c>
      <c r="FTZ73" s="307" t="e">
        <v>#N/A</v>
      </c>
      <c r="FUA73" s="307" t="e">
        <v>#N/A</v>
      </c>
      <c r="FUB73" s="307" t="e">
        <v>#N/A</v>
      </c>
      <c r="FUC73" s="307" t="e">
        <v>#N/A</v>
      </c>
      <c r="FUD73" s="307" t="e">
        <v>#N/A</v>
      </c>
      <c r="FUE73" s="307" t="e">
        <v>#N/A</v>
      </c>
      <c r="FUF73" s="307" t="e">
        <v>#N/A</v>
      </c>
      <c r="FUG73" s="307" t="e">
        <v>#N/A</v>
      </c>
      <c r="FUH73" s="307" t="e">
        <v>#N/A</v>
      </c>
      <c r="FUI73" s="307" t="e">
        <v>#N/A</v>
      </c>
      <c r="FUJ73" s="307" t="e">
        <v>#N/A</v>
      </c>
      <c r="FUK73" s="307" t="e">
        <v>#N/A</v>
      </c>
      <c r="FUL73" s="307" t="e">
        <v>#N/A</v>
      </c>
      <c r="FUM73" s="307" t="e">
        <v>#N/A</v>
      </c>
      <c r="FUN73" s="307" t="e">
        <v>#N/A</v>
      </c>
      <c r="FUO73" s="307" t="e">
        <v>#N/A</v>
      </c>
      <c r="FUP73" s="307" t="e">
        <v>#N/A</v>
      </c>
      <c r="FUQ73" s="307" t="e">
        <v>#N/A</v>
      </c>
      <c r="FUR73" s="307" t="e">
        <v>#N/A</v>
      </c>
      <c r="FUS73" s="307" t="e">
        <v>#N/A</v>
      </c>
      <c r="FUT73" s="307" t="e">
        <v>#N/A</v>
      </c>
      <c r="FUU73" s="307" t="e">
        <v>#N/A</v>
      </c>
      <c r="FUV73" s="307" t="e">
        <v>#N/A</v>
      </c>
      <c r="FUW73" s="307" t="e">
        <v>#N/A</v>
      </c>
      <c r="FUX73" s="307" t="e">
        <v>#N/A</v>
      </c>
      <c r="FUY73" s="307" t="e">
        <v>#N/A</v>
      </c>
      <c r="FUZ73" s="307" t="e">
        <v>#N/A</v>
      </c>
      <c r="FVA73" s="307" t="e">
        <v>#N/A</v>
      </c>
      <c r="FVB73" s="307" t="e">
        <v>#N/A</v>
      </c>
      <c r="FVC73" s="307" t="e">
        <v>#N/A</v>
      </c>
      <c r="FVD73" s="307" t="e">
        <v>#N/A</v>
      </c>
      <c r="FVE73" s="307" t="e">
        <v>#N/A</v>
      </c>
      <c r="FVF73" s="307" t="e">
        <v>#N/A</v>
      </c>
      <c r="FVG73" s="307" t="e">
        <v>#N/A</v>
      </c>
      <c r="FVH73" s="307" t="e">
        <v>#N/A</v>
      </c>
      <c r="FVI73" s="307" t="e">
        <v>#N/A</v>
      </c>
      <c r="FVJ73" s="307" t="e">
        <v>#N/A</v>
      </c>
      <c r="FVK73" s="307" t="e">
        <v>#N/A</v>
      </c>
      <c r="FVL73" s="307" t="e">
        <v>#N/A</v>
      </c>
      <c r="FVM73" s="307" t="e">
        <v>#N/A</v>
      </c>
      <c r="FVN73" s="307" t="e">
        <v>#N/A</v>
      </c>
      <c r="FVO73" s="307" t="e">
        <v>#N/A</v>
      </c>
      <c r="FVP73" s="307" t="e">
        <v>#N/A</v>
      </c>
      <c r="FVQ73" s="307" t="e">
        <v>#N/A</v>
      </c>
      <c r="FVR73" s="307" t="e">
        <v>#N/A</v>
      </c>
      <c r="FVS73" s="307" t="e">
        <v>#N/A</v>
      </c>
      <c r="FVT73" s="307" t="e">
        <v>#N/A</v>
      </c>
      <c r="FVU73" s="307" t="e">
        <v>#N/A</v>
      </c>
      <c r="FVV73" s="307" t="e">
        <v>#N/A</v>
      </c>
      <c r="FVW73" s="307" t="e">
        <v>#N/A</v>
      </c>
      <c r="FVX73" s="307" t="e">
        <v>#N/A</v>
      </c>
      <c r="FVY73" s="307" t="e">
        <v>#N/A</v>
      </c>
      <c r="FVZ73" s="307" t="e">
        <v>#N/A</v>
      </c>
      <c r="FWA73" s="307" t="e">
        <v>#N/A</v>
      </c>
      <c r="FWB73" s="307" t="e">
        <v>#N/A</v>
      </c>
      <c r="FWC73" s="307" t="e">
        <v>#N/A</v>
      </c>
      <c r="FWD73" s="307" t="e">
        <v>#N/A</v>
      </c>
      <c r="FWE73" s="307" t="e">
        <v>#N/A</v>
      </c>
      <c r="FWF73" s="307" t="e">
        <v>#N/A</v>
      </c>
      <c r="FWG73" s="307" t="e">
        <v>#N/A</v>
      </c>
      <c r="FWH73" s="307" t="e">
        <v>#N/A</v>
      </c>
      <c r="FWI73" s="307" t="e">
        <v>#N/A</v>
      </c>
      <c r="FWJ73" s="307" t="e">
        <v>#N/A</v>
      </c>
      <c r="FWK73" s="307" t="e">
        <v>#N/A</v>
      </c>
      <c r="FWL73" s="307" t="e">
        <v>#N/A</v>
      </c>
      <c r="FWM73" s="307" t="e">
        <v>#N/A</v>
      </c>
      <c r="FWN73" s="307" t="e">
        <v>#N/A</v>
      </c>
      <c r="FWO73" s="307" t="e">
        <v>#N/A</v>
      </c>
      <c r="FWP73" s="307" t="e">
        <v>#N/A</v>
      </c>
      <c r="FWQ73" s="307" t="e">
        <v>#N/A</v>
      </c>
      <c r="FWR73" s="307" t="e">
        <v>#N/A</v>
      </c>
      <c r="FWS73" s="307" t="e">
        <v>#N/A</v>
      </c>
      <c r="FWT73" s="307" t="e">
        <v>#N/A</v>
      </c>
      <c r="FWU73" s="307" t="e">
        <v>#N/A</v>
      </c>
      <c r="FWV73" s="307" t="e">
        <v>#N/A</v>
      </c>
      <c r="FWW73" s="307" t="e">
        <v>#N/A</v>
      </c>
      <c r="FWX73" s="307" t="e">
        <v>#N/A</v>
      </c>
      <c r="FWY73" s="307" t="e">
        <v>#N/A</v>
      </c>
      <c r="FWZ73" s="307" t="e">
        <v>#N/A</v>
      </c>
      <c r="FXA73" s="307" t="e">
        <v>#N/A</v>
      </c>
      <c r="FXB73" s="307" t="e">
        <v>#N/A</v>
      </c>
      <c r="FXC73" s="307" t="e">
        <v>#N/A</v>
      </c>
      <c r="FXD73" s="307" t="e">
        <v>#N/A</v>
      </c>
      <c r="FXE73" s="307" t="e">
        <v>#N/A</v>
      </c>
      <c r="FXF73" s="307" t="e">
        <v>#N/A</v>
      </c>
      <c r="FXG73" s="307" t="e">
        <v>#N/A</v>
      </c>
      <c r="FXH73" s="307" t="e">
        <v>#N/A</v>
      </c>
      <c r="FXI73" s="307" t="e">
        <v>#N/A</v>
      </c>
      <c r="FXJ73" s="307" t="e">
        <v>#N/A</v>
      </c>
      <c r="FXK73" s="307" t="e">
        <v>#N/A</v>
      </c>
      <c r="FXL73" s="307" t="e">
        <v>#N/A</v>
      </c>
      <c r="FXM73" s="307" t="e">
        <v>#N/A</v>
      </c>
      <c r="FXN73" s="307" t="e">
        <v>#N/A</v>
      </c>
      <c r="FXO73" s="307" t="e">
        <v>#N/A</v>
      </c>
      <c r="FXP73" s="307" t="e">
        <v>#N/A</v>
      </c>
      <c r="FXQ73" s="307" t="e">
        <v>#N/A</v>
      </c>
      <c r="FXR73" s="307" t="e">
        <v>#N/A</v>
      </c>
      <c r="FXS73" s="307" t="e">
        <v>#N/A</v>
      </c>
      <c r="FXT73" s="307" t="e">
        <v>#N/A</v>
      </c>
      <c r="FXU73" s="307" t="e">
        <v>#N/A</v>
      </c>
      <c r="FXV73" s="307" t="e">
        <v>#N/A</v>
      </c>
      <c r="FXW73" s="307" t="e">
        <v>#N/A</v>
      </c>
      <c r="FXX73" s="307" t="e">
        <v>#N/A</v>
      </c>
      <c r="FXY73" s="307" t="e">
        <v>#N/A</v>
      </c>
      <c r="FXZ73" s="307" t="e">
        <v>#N/A</v>
      </c>
      <c r="FYA73" s="307" t="e">
        <v>#N/A</v>
      </c>
      <c r="FYB73" s="307" t="e">
        <v>#N/A</v>
      </c>
      <c r="FYC73" s="307" t="e">
        <v>#N/A</v>
      </c>
      <c r="FYD73" s="307" t="e">
        <v>#N/A</v>
      </c>
      <c r="FYE73" s="307" t="e">
        <v>#N/A</v>
      </c>
      <c r="FYF73" s="307" t="e">
        <v>#N/A</v>
      </c>
      <c r="FYG73" s="307" t="e">
        <v>#N/A</v>
      </c>
      <c r="FYH73" s="307" t="e">
        <v>#N/A</v>
      </c>
      <c r="FYI73" s="307" t="e">
        <v>#N/A</v>
      </c>
      <c r="FYJ73" s="307" t="e">
        <v>#N/A</v>
      </c>
      <c r="FYK73" s="307" t="e">
        <v>#N/A</v>
      </c>
      <c r="FYL73" s="307" t="e">
        <v>#N/A</v>
      </c>
      <c r="FYM73" s="307" t="e">
        <v>#N/A</v>
      </c>
      <c r="FYN73" s="307" t="e">
        <v>#N/A</v>
      </c>
      <c r="FYO73" s="307" t="e">
        <v>#N/A</v>
      </c>
      <c r="FYP73" s="307" t="e">
        <v>#N/A</v>
      </c>
      <c r="FYQ73" s="307" t="e">
        <v>#N/A</v>
      </c>
      <c r="FYR73" s="307" t="e">
        <v>#N/A</v>
      </c>
      <c r="FYS73" s="307" t="e">
        <v>#N/A</v>
      </c>
      <c r="FYT73" s="307" t="e">
        <v>#N/A</v>
      </c>
      <c r="FYU73" s="307" t="e">
        <v>#N/A</v>
      </c>
      <c r="FYV73" s="307" t="e">
        <v>#N/A</v>
      </c>
      <c r="FYW73" s="307" t="e">
        <v>#N/A</v>
      </c>
      <c r="FYX73" s="307" t="e">
        <v>#N/A</v>
      </c>
      <c r="FYY73" s="307" t="e">
        <v>#N/A</v>
      </c>
      <c r="FYZ73" s="307" t="e">
        <v>#N/A</v>
      </c>
      <c r="FZA73" s="307" t="e">
        <v>#N/A</v>
      </c>
      <c r="FZB73" s="307" t="e">
        <v>#N/A</v>
      </c>
      <c r="FZC73" s="307" t="e">
        <v>#N/A</v>
      </c>
      <c r="FZD73" s="307" t="e">
        <v>#N/A</v>
      </c>
      <c r="FZE73" s="307" t="e">
        <v>#N/A</v>
      </c>
      <c r="FZF73" s="307" t="e">
        <v>#N/A</v>
      </c>
      <c r="FZG73" s="307" t="e">
        <v>#N/A</v>
      </c>
      <c r="FZH73" s="307" t="e">
        <v>#N/A</v>
      </c>
      <c r="FZI73" s="307" t="e">
        <v>#N/A</v>
      </c>
      <c r="FZJ73" s="307" t="e">
        <v>#N/A</v>
      </c>
      <c r="FZK73" s="307" t="e">
        <v>#N/A</v>
      </c>
      <c r="FZL73" s="307" t="e">
        <v>#N/A</v>
      </c>
      <c r="FZM73" s="307" t="e">
        <v>#N/A</v>
      </c>
      <c r="FZN73" s="307" t="e">
        <v>#N/A</v>
      </c>
      <c r="FZO73" s="307" t="e">
        <v>#N/A</v>
      </c>
      <c r="FZP73" s="307" t="e">
        <v>#N/A</v>
      </c>
      <c r="FZQ73" s="307" t="e">
        <v>#N/A</v>
      </c>
      <c r="FZR73" s="307" t="e">
        <v>#N/A</v>
      </c>
      <c r="FZS73" s="307" t="e">
        <v>#N/A</v>
      </c>
      <c r="FZT73" s="307" t="e">
        <v>#N/A</v>
      </c>
      <c r="FZU73" s="307" t="e">
        <v>#N/A</v>
      </c>
      <c r="FZV73" s="307" t="e">
        <v>#N/A</v>
      </c>
      <c r="FZW73" s="307" t="e">
        <v>#N/A</v>
      </c>
      <c r="FZX73" s="307" t="e">
        <v>#N/A</v>
      </c>
      <c r="FZY73" s="307" t="e">
        <v>#N/A</v>
      </c>
      <c r="FZZ73" s="307" t="e">
        <v>#N/A</v>
      </c>
      <c r="GAA73" s="307" t="e">
        <v>#N/A</v>
      </c>
      <c r="GAB73" s="307" t="e">
        <v>#N/A</v>
      </c>
      <c r="GAC73" s="307" t="e">
        <v>#N/A</v>
      </c>
      <c r="GAD73" s="307" t="e">
        <v>#N/A</v>
      </c>
      <c r="GAE73" s="307" t="e">
        <v>#N/A</v>
      </c>
      <c r="GAF73" s="307" t="e">
        <v>#N/A</v>
      </c>
      <c r="GAG73" s="307" t="e">
        <v>#N/A</v>
      </c>
      <c r="GAH73" s="307" t="e">
        <v>#N/A</v>
      </c>
      <c r="GAI73" s="307" t="e">
        <v>#N/A</v>
      </c>
      <c r="GAJ73" s="307" t="e">
        <v>#N/A</v>
      </c>
      <c r="GAK73" s="307" t="e">
        <v>#N/A</v>
      </c>
      <c r="GAL73" s="307" t="e">
        <v>#N/A</v>
      </c>
      <c r="GAM73" s="307" t="e">
        <v>#N/A</v>
      </c>
      <c r="GAN73" s="307" t="e">
        <v>#N/A</v>
      </c>
      <c r="GAO73" s="307" t="e">
        <v>#N/A</v>
      </c>
      <c r="GAP73" s="307" t="e">
        <v>#N/A</v>
      </c>
      <c r="GAQ73" s="307" t="e">
        <v>#N/A</v>
      </c>
      <c r="GAR73" s="307" t="e">
        <v>#N/A</v>
      </c>
      <c r="GAS73" s="307" t="e">
        <v>#N/A</v>
      </c>
      <c r="GAT73" s="307" t="e">
        <v>#N/A</v>
      </c>
      <c r="GAU73" s="307" t="e">
        <v>#N/A</v>
      </c>
      <c r="GAV73" s="307" t="e">
        <v>#N/A</v>
      </c>
      <c r="GAW73" s="307" t="e">
        <v>#N/A</v>
      </c>
      <c r="GAX73" s="307" t="e">
        <v>#N/A</v>
      </c>
      <c r="GAY73" s="307" t="e">
        <v>#N/A</v>
      </c>
      <c r="GAZ73" s="307" t="e">
        <v>#N/A</v>
      </c>
      <c r="GBA73" s="307" t="e">
        <v>#N/A</v>
      </c>
      <c r="GBB73" s="307" t="e">
        <v>#N/A</v>
      </c>
      <c r="GBC73" s="307" t="e">
        <v>#N/A</v>
      </c>
      <c r="GBD73" s="307" t="e">
        <v>#N/A</v>
      </c>
      <c r="GBE73" s="307" t="e">
        <v>#N/A</v>
      </c>
      <c r="GBF73" s="307" t="e">
        <v>#N/A</v>
      </c>
      <c r="GBG73" s="307" t="e">
        <v>#N/A</v>
      </c>
      <c r="GBH73" s="307" t="e">
        <v>#N/A</v>
      </c>
      <c r="GBI73" s="307" t="e">
        <v>#N/A</v>
      </c>
      <c r="GBJ73" s="307" t="e">
        <v>#N/A</v>
      </c>
      <c r="GBK73" s="307" t="e">
        <v>#N/A</v>
      </c>
      <c r="GBL73" s="307" t="e">
        <v>#N/A</v>
      </c>
      <c r="GBM73" s="307" t="e">
        <v>#N/A</v>
      </c>
      <c r="GBN73" s="307" t="e">
        <v>#N/A</v>
      </c>
      <c r="GBO73" s="307" t="e">
        <v>#N/A</v>
      </c>
      <c r="GBP73" s="307" t="e">
        <v>#N/A</v>
      </c>
      <c r="GBQ73" s="307" t="e">
        <v>#N/A</v>
      </c>
      <c r="GBR73" s="307" t="e">
        <v>#N/A</v>
      </c>
      <c r="GBS73" s="307" t="e">
        <v>#N/A</v>
      </c>
      <c r="GBT73" s="307" t="e">
        <v>#N/A</v>
      </c>
      <c r="GBU73" s="307" t="e">
        <v>#N/A</v>
      </c>
      <c r="GBV73" s="307" t="e">
        <v>#N/A</v>
      </c>
      <c r="GBW73" s="307" t="e">
        <v>#N/A</v>
      </c>
      <c r="GBX73" s="307" t="e">
        <v>#N/A</v>
      </c>
      <c r="GBY73" s="307" t="e">
        <v>#N/A</v>
      </c>
      <c r="GBZ73" s="307" t="e">
        <v>#N/A</v>
      </c>
      <c r="GCA73" s="307" t="e">
        <v>#N/A</v>
      </c>
      <c r="GCB73" s="307" t="e">
        <v>#N/A</v>
      </c>
      <c r="GCC73" s="307" t="e">
        <v>#N/A</v>
      </c>
      <c r="GCD73" s="307" t="e">
        <v>#N/A</v>
      </c>
      <c r="GCE73" s="307" t="e">
        <v>#N/A</v>
      </c>
      <c r="GCF73" s="307" t="e">
        <v>#N/A</v>
      </c>
      <c r="GCG73" s="307" t="e">
        <v>#N/A</v>
      </c>
      <c r="GCH73" s="307" t="e">
        <v>#N/A</v>
      </c>
      <c r="GCI73" s="307" t="e">
        <v>#N/A</v>
      </c>
      <c r="GCJ73" s="307" t="e">
        <v>#N/A</v>
      </c>
      <c r="GCK73" s="307" t="e">
        <v>#N/A</v>
      </c>
      <c r="GCL73" s="307" t="e">
        <v>#N/A</v>
      </c>
      <c r="GCM73" s="307" t="e">
        <v>#N/A</v>
      </c>
      <c r="GCN73" s="307" t="e">
        <v>#N/A</v>
      </c>
      <c r="GCO73" s="307" t="e">
        <v>#N/A</v>
      </c>
      <c r="GCP73" s="307" t="e">
        <v>#N/A</v>
      </c>
      <c r="GCQ73" s="307" t="e">
        <v>#N/A</v>
      </c>
      <c r="GCR73" s="307" t="e">
        <v>#N/A</v>
      </c>
      <c r="GCS73" s="307" t="e">
        <v>#N/A</v>
      </c>
      <c r="GCT73" s="307" t="e">
        <v>#N/A</v>
      </c>
      <c r="GCU73" s="307" t="e">
        <v>#N/A</v>
      </c>
      <c r="GCV73" s="307" t="e">
        <v>#N/A</v>
      </c>
      <c r="GCW73" s="307" t="e">
        <v>#N/A</v>
      </c>
      <c r="GCX73" s="307" t="e">
        <v>#N/A</v>
      </c>
      <c r="GCY73" s="307" t="e">
        <v>#N/A</v>
      </c>
      <c r="GCZ73" s="307" t="e">
        <v>#N/A</v>
      </c>
      <c r="GDA73" s="307" t="e">
        <v>#N/A</v>
      </c>
      <c r="GDB73" s="307" t="e">
        <v>#N/A</v>
      </c>
      <c r="GDC73" s="307" t="e">
        <v>#N/A</v>
      </c>
      <c r="GDD73" s="307" t="e">
        <v>#N/A</v>
      </c>
      <c r="GDE73" s="307" t="e">
        <v>#N/A</v>
      </c>
      <c r="GDF73" s="307" t="e">
        <v>#N/A</v>
      </c>
      <c r="GDG73" s="307" t="e">
        <v>#N/A</v>
      </c>
      <c r="GDH73" s="307" t="e">
        <v>#N/A</v>
      </c>
      <c r="GDI73" s="307" t="e">
        <v>#N/A</v>
      </c>
      <c r="GDJ73" s="307" t="e">
        <v>#N/A</v>
      </c>
      <c r="GDK73" s="307" t="e">
        <v>#N/A</v>
      </c>
      <c r="GDL73" s="307" t="e">
        <v>#N/A</v>
      </c>
      <c r="GDM73" s="307" t="e">
        <v>#N/A</v>
      </c>
      <c r="GDN73" s="307" t="e">
        <v>#N/A</v>
      </c>
      <c r="GDO73" s="307" t="e">
        <v>#N/A</v>
      </c>
      <c r="GDP73" s="307" t="e">
        <v>#N/A</v>
      </c>
      <c r="GDQ73" s="307" t="e">
        <v>#N/A</v>
      </c>
      <c r="GDR73" s="307" t="e">
        <v>#N/A</v>
      </c>
      <c r="GDS73" s="307" t="e">
        <v>#N/A</v>
      </c>
      <c r="GDT73" s="307" t="e">
        <v>#N/A</v>
      </c>
      <c r="GDU73" s="307" t="e">
        <v>#N/A</v>
      </c>
      <c r="GDV73" s="307" t="e">
        <v>#N/A</v>
      </c>
      <c r="GDW73" s="307" t="e">
        <v>#N/A</v>
      </c>
      <c r="GDX73" s="307" t="e">
        <v>#N/A</v>
      </c>
      <c r="GDY73" s="307" t="e">
        <v>#N/A</v>
      </c>
      <c r="GDZ73" s="307" t="e">
        <v>#N/A</v>
      </c>
      <c r="GEA73" s="307" t="e">
        <v>#N/A</v>
      </c>
      <c r="GEB73" s="307" t="e">
        <v>#N/A</v>
      </c>
      <c r="GEC73" s="307" t="e">
        <v>#N/A</v>
      </c>
      <c r="GED73" s="307" t="e">
        <v>#N/A</v>
      </c>
      <c r="GEE73" s="307" t="e">
        <v>#N/A</v>
      </c>
      <c r="GEF73" s="307" t="e">
        <v>#N/A</v>
      </c>
      <c r="GEG73" s="307" t="e">
        <v>#N/A</v>
      </c>
      <c r="GEH73" s="307" t="e">
        <v>#N/A</v>
      </c>
      <c r="GEI73" s="307" t="e">
        <v>#N/A</v>
      </c>
      <c r="GEJ73" s="307" t="e">
        <v>#N/A</v>
      </c>
      <c r="GEK73" s="307" t="e">
        <v>#N/A</v>
      </c>
      <c r="GEL73" s="307" t="e">
        <v>#N/A</v>
      </c>
      <c r="GEM73" s="307" t="e">
        <v>#N/A</v>
      </c>
      <c r="GEN73" s="307" t="e">
        <v>#N/A</v>
      </c>
      <c r="GEO73" s="307" t="e">
        <v>#N/A</v>
      </c>
      <c r="GEP73" s="307" t="e">
        <v>#N/A</v>
      </c>
      <c r="GEQ73" s="307" t="e">
        <v>#N/A</v>
      </c>
      <c r="GER73" s="307" t="e">
        <v>#N/A</v>
      </c>
      <c r="GES73" s="307" t="e">
        <v>#N/A</v>
      </c>
      <c r="GET73" s="307" t="e">
        <v>#N/A</v>
      </c>
      <c r="GEU73" s="307" t="e">
        <v>#N/A</v>
      </c>
      <c r="GEV73" s="307" t="e">
        <v>#N/A</v>
      </c>
      <c r="GEW73" s="307" t="e">
        <v>#N/A</v>
      </c>
      <c r="GEX73" s="307" t="e">
        <v>#N/A</v>
      </c>
      <c r="GEY73" s="307" t="e">
        <v>#N/A</v>
      </c>
      <c r="GEZ73" s="307" t="e">
        <v>#N/A</v>
      </c>
      <c r="GFA73" s="307" t="e">
        <v>#N/A</v>
      </c>
      <c r="GFB73" s="307" t="e">
        <v>#N/A</v>
      </c>
      <c r="GFC73" s="307" t="e">
        <v>#N/A</v>
      </c>
      <c r="GFD73" s="307" t="e">
        <v>#N/A</v>
      </c>
      <c r="GFE73" s="307" t="e">
        <v>#N/A</v>
      </c>
      <c r="GFF73" s="307" t="e">
        <v>#N/A</v>
      </c>
      <c r="GFG73" s="307" t="e">
        <v>#N/A</v>
      </c>
      <c r="GFH73" s="307" t="e">
        <v>#N/A</v>
      </c>
      <c r="GFI73" s="307" t="e">
        <v>#N/A</v>
      </c>
      <c r="GFJ73" s="307" t="e">
        <v>#N/A</v>
      </c>
      <c r="GFK73" s="307" t="e">
        <v>#N/A</v>
      </c>
      <c r="GFL73" s="307" t="e">
        <v>#N/A</v>
      </c>
      <c r="GFM73" s="307" t="e">
        <v>#N/A</v>
      </c>
      <c r="GFN73" s="307" t="e">
        <v>#N/A</v>
      </c>
      <c r="GFO73" s="307" t="e">
        <v>#N/A</v>
      </c>
      <c r="GFP73" s="307" t="e">
        <v>#N/A</v>
      </c>
      <c r="GFQ73" s="307" t="e">
        <v>#N/A</v>
      </c>
      <c r="GFR73" s="307" t="e">
        <v>#N/A</v>
      </c>
      <c r="GFS73" s="307" t="e">
        <v>#N/A</v>
      </c>
      <c r="GFT73" s="307" t="e">
        <v>#N/A</v>
      </c>
      <c r="GFU73" s="307" t="e">
        <v>#N/A</v>
      </c>
      <c r="GFV73" s="307" t="e">
        <v>#N/A</v>
      </c>
      <c r="GFW73" s="307" t="e">
        <v>#N/A</v>
      </c>
      <c r="GFX73" s="307" t="e">
        <v>#N/A</v>
      </c>
      <c r="GFY73" s="307" t="e">
        <v>#N/A</v>
      </c>
      <c r="GFZ73" s="307" t="e">
        <v>#N/A</v>
      </c>
      <c r="GGA73" s="307" t="e">
        <v>#N/A</v>
      </c>
      <c r="GGB73" s="307" t="e">
        <v>#N/A</v>
      </c>
      <c r="GGC73" s="307" t="e">
        <v>#N/A</v>
      </c>
      <c r="GGD73" s="307" t="e">
        <v>#N/A</v>
      </c>
      <c r="GGE73" s="307" t="e">
        <v>#N/A</v>
      </c>
      <c r="GGF73" s="307" t="e">
        <v>#N/A</v>
      </c>
      <c r="GGG73" s="307" t="e">
        <v>#N/A</v>
      </c>
      <c r="GGH73" s="307" t="e">
        <v>#N/A</v>
      </c>
      <c r="GGI73" s="307" t="e">
        <v>#N/A</v>
      </c>
      <c r="GGJ73" s="307" t="e">
        <v>#N/A</v>
      </c>
      <c r="GGK73" s="307" t="e">
        <v>#N/A</v>
      </c>
      <c r="GGL73" s="307" t="e">
        <v>#N/A</v>
      </c>
      <c r="GGM73" s="307" t="e">
        <v>#N/A</v>
      </c>
      <c r="GGN73" s="307" t="e">
        <v>#N/A</v>
      </c>
      <c r="GGO73" s="307" t="e">
        <v>#N/A</v>
      </c>
      <c r="GGP73" s="307" t="e">
        <v>#N/A</v>
      </c>
      <c r="GGQ73" s="307" t="e">
        <v>#N/A</v>
      </c>
      <c r="GGR73" s="307" t="e">
        <v>#N/A</v>
      </c>
      <c r="GGS73" s="307" t="e">
        <v>#N/A</v>
      </c>
      <c r="GGT73" s="307" t="e">
        <v>#N/A</v>
      </c>
      <c r="GGU73" s="307" t="e">
        <v>#N/A</v>
      </c>
      <c r="GGV73" s="307" t="e">
        <v>#N/A</v>
      </c>
      <c r="GGW73" s="307" t="e">
        <v>#N/A</v>
      </c>
      <c r="GGX73" s="307" t="e">
        <v>#N/A</v>
      </c>
      <c r="GGY73" s="307" t="e">
        <v>#N/A</v>
      </c>
      <c r="GGZ73" s="307" t="e">
        <v>#N/A</v>
      </c>
      <c r="GHA73" s="307" t="e">
        <v>#N/A</v>
      </c>
      <c r="GHB73" s="307" t="e">
        <v>#N/A</v>
      </c>
      <c r="GHC73" s="307" t="e">
        <v>#N/A</v>
      </c>
      <c r="GHD73" s="307" t="e">
        <v>#N/A</v>
      </c>
      <c r="GHE73" s="307" t="e">
        <v>#N/A</v>
      </c>
      <c r="GHF73" s="307" t="e">
        <v>#N/A</v>
      </c>
      <c r="GHG73" s="307" t="e">
        <v>#N/A</v>
      </c>
      <c r="GHH73" s="307" t="e">
        <v>#N/A</v>
      </c>
      <c r="GHI73" s="307" t="e">
        <v>#N/A</v>
      </c>
      <c r="GHJ73" s="307" t="e">
        <v>#N/A</v>
      </c>
      <c r="GHK73" s="307" t="e">
        <v>#N/A</v>
      </c>
      <c r="GHL73" s="307" t="e">
        <v>#N/A</v>
      </c>
      <c r="GHM73" s="307" t="e">
        <v>#N/A</v>
      </c>
      <c r="GHN73" s="307" t="e">
        <v>#N/A</v>
      </c>
      <c r="GHO73" s="307" t="e">
        <v>#N/A</v>
      </c>
      <c r="GHP73" s="307" t="e">
        <v>#N/A</v>
      </c>
      <c r="GHQ73" s="307" t="e">
        <v>#N/A</v>
      </c>
      <c r="GHR73" s="307" t="e">
        <v>#N/A</v>
      </c>
      <c r="GHS73" s="307" t="e">
        <v>#N/A</v>
      </c>
      <c r="GHT73" s="307" t="e">
        <v>#N/A</v>
      </c>
      <c r="GHU73" s="307" t="e">
        <v>#N/A</v>
      </c>
      <c r="GHV73" s="307" t="e">
        <v>#N/A</v>
      </c>
      <c r="GHW73" s="307" t="e">
        <v>#N/A</v>
      </c>
      <c r="GHX73" s="307" t="e">
        <v>#N/A</v>
      </c>
      <c r="GHY73" s="307" t="e">
        <v>#N/A</v>
      </c>
      <c r="GHZ73" s="307" t="e">
        <v>#N/A</v>
      </c>
      <c r="GIA73" s="307" t="e">
        <v>#N/A</v>
      </c>
      <c r="GIB73" s="307" t="e">
        <v>#N/A</v>
      </c>
      <c r="GIC73" s="307" t="e">
        <v>#N/A</v>
      </c>
      <c r="GID73" s="307" t="e">
        <v>#N/A</v>
      </c>
      <c r="GIE73" s="307" t="e">
        <v>#N/A</v>
      </c>
      <c r="GIF73" s="307" t="e">
        <v>#N/A</v>
      </c>
      <c r="GIG73" s="307" t="e">
        <v>#N/A</v>
      </c>
      <c r="GIH73" s="307" t="e">
        <v>#N/A</v>
      </c>
      <c r="GII73" s="307" t="e">
        <v>#N/A</v>
      </c>
      <c r="GIJ73" s="307" t="e">
        <v>#N/A</v>
      </c>
      <c r="GIK73" s="307" t="e">
        <v>#N/A</v>
      </c>
      <c r="GIL73" s="307" t="e">
        <v>#N/A</v>
      </c>
      <c r="GIM73" s="307" t="e">
        <v>#N/A</v>
      </c>
      <c r="GIN73" s="307" t="e">
        <v>#N/A</v>
      </c>
      <c r="GIO73" s="307" t="e">
        <v>#N/A</v>
      </c>
      <c r="GIP73" s="307" t="e">
        <v>#N/A</v>
      </c>
      <c r="GIQ73" s="307" t="e">
        <v>#N/A</v>
      </c>
      <c r="GIR73" s="307" t="e">
        <v>#N/A</v>
      </c>
      <c r="GIS73" s="307" t="e">
        <v>#N/A</v>
      </c>
      <c r="GIT73" s="307" t="e">
        <v>#N/A</v>
      </c>
      <c r="GIU73" s="307" t="e">
        <v>#N/A</v>
      </c>
      <c r="GIV73" s="307" t="e">
        <v>#N/A</v>
      </c>
      <c r="GIW73" s="307" t="e">
        <v>#N/A</v>
      </c>
      <c r="GIX73" s="307" t="e">
        <v>#N/A</v>
      </c>
      <c r="GIY73" s="307" t="e">
        <v>#N/A</v>
      </c>
      <c r="GIZ73" s="307" t="e">
        <v>#N/A</v>
      </c>
      <c r="GJA73" s="307" t="e">
        <v>#N/A</v>
      </c>
      <c r="GJB73" s="307" t="e">
        <v>#N/A</v>
      </c>
      <c r="GJC73" s="307" t="e">
        <v>#N/A</v>
      </c>
      <c r="GJD73" s="307" t="e">
        <v>#N/A</v>
      </c>
      <c r="GJE73" s="307" t="e">
        <v>#N/A</v>
      </c>
      <c r="GJF73" s="307" t="e">
        <v>#N/A</v>
      </c>
      <c r="GJG73" s="307" t="e">
        <v>#N/A</v>
      </c>
      <c r="GJH73" s="307" t="e">
        <v>#N/A</v>
      </c>
      <c r="GJI73" s="307" t="e">
        <v>#N/A</v>
      </c>
      <c r="GJJ73" s="307" t="e">
        <v>#N/A</v>
      </c>
      <c r="GJK73" s="307" t="e">
        <v>#N/A</v>
      </c>
      <c r="GJL73" s="307" t="e">
        <v>#N/A</v>
      </c>
      <c r="GJM73" s="307" t="e">
        <v>#N/A</v>
      </c>
      <c r="GJN73" s="307" t="e">
        <v>#N/A</v>
      </c>
      <c r="GJO73" s="307" t="e">
        <v>#N/A</v>
      </c>
      <c r="GJP73" s="307" t="e">
        <v>#N/A</v>
      </c>
      <c r="GJQ73" s="307" t="e">
        <v>#N/A</v>
      </c>
      <c r="GJR73" s="307" t="e">
        <v>#N/A</v>
      </c>
      <c r="GJS73" s="307" t="e">
        <v>#N/A</v>
      </c>
      <c r="GJT73" s="307" t="e">
        <v>#N/A</v>
      </c>
      <c r="GJU73" s="307" t="e">
        <v>#N/A</v>
      </c>
      <c r="GJV73" s="307" t="e">
        <v>#N/A</v>
      </c>
      <c r="GJW73" s="307" t="e">
        <v>#N/A</v>
      </c>
      <c r="GJX73" s="307" t="e">
        <v>#N/A</v>
      </c>
      <c r="GJY73" s="307" t="e">
        <v>#N/A</v>
      </c>
      <c r="GJZ73" s="307" t="e">
        <v>#N/A</v>
      </c>
      <c r="GKA73" s="307" t="e">
        <v>#N/A</v>
      </c>
      <c r="GKB73" s="307" t="e">
        <v>#N/A</v>
      </c>
      <c r="GKC73" s="307" t="e">
        <v>#N/A</v>
      </c>
      <c r="GKD73" s="307" t="e">
        <v>#N/A</v>
      </c>
      <c r="GKE73" s="307" t="e">
        <v>#N/A</v>
      </c>
      <c r="GKF73" s="307" t="e">
        <v>#N/A</v>
      </c>
      <c r="GKG73" s="307" t="e">
        <v>#N/A</v>
      </c>
      <c r="GKH73" s="307" t="e">
        <v>#N/A</v>
      </c>
      <c r="GKI73" s="307" t="e">
        <v>#N/A</v>
      </c>
      <c r="GKJ73" s="307" t="e">
        <v>#N/A</v>
      </c>
      <c r="GKK73" s="307" t="e">
        <v>#N/A</v>
      </c>
      <c r="GKL73" s="307" t="e">
        <v>#N/A</v>
      </c>
      <c r="GKM73" s="307" t="e">
        <v>#N/A</v>
      </c>
      <c r="GKN73" s="307" t="e">
        <v>#N/A</v>
      </c>
      <c r="GKO73" s="307" t="e">
        <v>#N/A</v>
      </c>
      <c r="GKP73" s="307" t="e">
        <v>#N/A</v>
      </c>
      <c r="GKQ73" s="307" t="e">
        <v>#N/A</v>
      </c>
      <c r="GKR73" s="307" t="e">
        <v>#N/A</v>
      </c>
      <c r="GKS73" s="307" t="e">
        <v>#N/A</v>
      </c>
      <c r="GKT73" s="307" t="e">
        <v>#N/A</v>
      </c>
      <c r="GKU73" s="307" t="e">
        <v>#N/A</v>
      </c>
      <c r="GKV73" s="307" t="e">
        <v>#N/A</v>
      </c>
      <c r="GKW73" s="307" t="e">
        <v>#N/A</v>
      </c>
      <c r="GKX73" s="307" t="e">
        <v>#N/A</v>
      </c>
      <c r="GKY73" s="307" t="e">
        <v>#N/A</v>
      </c>
      <c r="GKZ73" s="307" t="e">
        <v>#N/A</v>
      </c>
      <c r="GLA73" s="307" t="e">
        <v>#N/A</v>
      </c>
      <c r="GLB73" s="307" t="e">
        <v>#N/A</v>
      </c>
      <c r="GLC73" s="307" t="e">
        <v>#N/A</v>
      </c>
      <c r="GLD73" s="307" t="e">
        <v>#N/A</v>
      </c>
      <c r="GLE73" s="307" t="e">
        <v>#N/A</v>
      </c>
      <c r="GLF73" s="307" t="e">
        <v>#N/A</v>
      </c>
      <c r="GLG73" s="307" t="e">
        <v>#N/A</v>
      </c>
      <c r="GLH73" s="307" t="e">
        <v>#N/A</v>
      </c>
      <c r="GLI73" s="307" t="e">
        <v>#N/A</v>
      </c>
      <c r="GLJ73" s="307" t="e">
        <v>#N/A</v>
      </c>
      <c r="GLK73" s="307" t="e">
        <v>#N/A</v>
      </c>
      <c r="GLL73" s="307" t="e">
        <v>#N/A</v>
      </c>
      <c r="GLM73" s="307" t="e">
        <v>#N/A</v>
      </c>
      <c r="GLN73" s="307" t="e">
        <v>#N/A</v>
      </c>
      <c r="GLO73" s="307" t="e">
        <v>#N/A</v>
      </c>
      <c r="GLP73" s="307" t="e">
        <v>#N/A</v>
      </c>
      <c r="GLQ73" s="307" t="e">
        <v>#N/A</v>
      </c>
      <c r="GLR73" s="307" t="e">
        <v>#N/A</v>
      </c>
      <c r="GLS73" s="307" t="e">
        <v>#N/A</v>
      </c>
      <c r="GLT73" s="307" t="e">
        <v>#N/A</v>
      </c>
      <c r="GLU73" s="307" t="e">
        <v>#N/A</v>
      </c>
      <c r="GLV73" s="307" t="e">
        <v>#N/A</v>
      </c>
      <c r="GLW73" s="307" t="e">
        <v>#N/A</v>
      </c>
      <c r="GLX73" s="307" t="e">
        <v>#N/A</v>
      </c>
      <c r="GLY73" s="307" t="e">
        <v>#N/A</v>
      </c>
      <c r="GLZ73" s="307" t="e">
        <v>#N/A</v>
      </c>
      <c r="GMA73" s="307" t="e">
        <v>#N/A</v>
      </c>
      <c r="GMB73" s="307" t="e">
        <v>#N/A</v>
      </c>
      <c r="GMC73" s="307" t="e">
        <v>#N/A</v>
      </c>
      <c r="GMD73" s="307" t="e">
        <v>#N/A</v>
      </c>
      <c r="GME73" s="307" t="e">
        <v>#N/A</v>
      </c>
      <c r="GMF73" s="307" t="e">
        <v>#N/A</v>
      </c>
      <c r="GMG73" s="307" t="e">
        <v>#N/A</v>
      </c>
      <c r="GMH73" s="307" t="e">
        <v>#N/A</v>
      </c>
      <c r="GMI73" s="307" t="e">
        <v>#N/A</v>
      </c>
      <c r="GMJ73" s="307" t="e">
        <v>#N/A</v>
      </c>
      <c r="GMK73" s="307" t="e">
        <v>#N/A</v>
      </c>
      <c r="GML73" s="307" t="e">
        <v>#N/A</v>
      </c>
      <c r="GMM73" s="307" t="e">
        <v>#N/A</v>
      </c>
      <c r="GMN73" s="307" t="e">
        <v>#N/A</v>
      </c>
      <c r="GMO73" s="307" t="e">
        <v>#N/A</v>
      </c>
      <c r="GMP73" s="307" t="e">
        <v>#N/A</v>
      </c>
      <c r="GMQ73" s="307" t="e">
        <v>#N/A</v>
      </c>
      <c r="GMR73" s="307" t="e">
        <v>#N/A</v>
      </c>
      <c r="GMS73" s="307" t="e">
        <v>#N/A</v>
      </c>
      <c r="GMT73" s="307" t="e">
        <v>#N/A</v>
      </c>
      <c r="GMU73" s="307" t="e">
        <v>#N/A</v>
      </c>
      <c r="GMV73" s="307" t="e">
        <v>#N/A</v>
      </c>
      <c r="GMW73" s="307" t="e">
        <v>#N/A</v>
      </c>
      <c r="GMX73" s="307" t="e">
        <v>#N/A</v>
      </c>
      <c r="GMY73" s="307" t="e">
        <v>#N/A</v>
      </c>
      <c r="GMZ73" s="307" t="e">
        <v>#N/A</v>
      </c>
      <c r="GNA73" s="307" t="e">
        <v>#N/A</v>
      </c>
      <c r="GNB73" s="307" t="e">
        <v>#N/A</v>
      </c>
      <c r="GNC73" s="307" t="e">
        <v>#N/A</v>
      </c>
      <c r="GND73" s="307" t="e">
        <v>#N/A</v>
      </c>
      <c r="GNE73" s="307" t="e">
        <v>#N/A</v>
      </c>
      <c r="GNF73" s="307" t="e">
        <v>#N/A</v>
      </c>
      <c r="GNG73" s="307" t="e">
        <v>#N/A</v>
      </c>
      <c r="GNH73" s="307" t="e">
        <v>#N/A</v>
      </c>
      <c r="GNI73" s="307" t="e">
        <v>#N/A</v>
      </c>
      <c r="GNJ73" s="307" t="e">
        <v>#N/A</v>
      </c>
      <c r="GNK73" s="307" t="e">
        <v>#N/A</v>
      </c>
      <c r="GNL73" s="307" t="e">
        <v>#N/A</v>
      </c>
      <c r="GNM73" s="307" t="e">
        <v>#N/A</v>
      </c>
      <c r="GNN73" s="307" t="e">
        <v>#N/A</v>
      </c>
      <c r="GNO73" s="307" t="e">
        <v>#N/A</v>
      </c>
      <c r="GNP73" s="307" t="e">
        <v>#N/A</v>
      </c>
      <c r="GNQ73" s="307" t="e">
        <v>#N/A</v>
      </c>
      <c r="GNR73" s="307" t="e">
        <v>#N/A</v>
      </c>
      <c r="GNS73" s="307" t="e">
        <v>#N/A</v>
      </c>
      <c r="GNT73" s="307" t="e">
        <v>#N/A</v>
      </c>
      <c r="GNU73" s="307" t="e">
        <v>#N/A</v>
      </c>
      <c r="GNV73" s="307" t="e">
        <v>#N/A</v>
      </c>
      <c r="GNW73" s="307" t="e">
        <v>#N/A</v>
      </c>
      <c r="GNX73" s="307" t="e">
        <v>#N/A</v>
      </c>
      <c r="GNY73" s="307" t="e">
        <v>#N/A</v>
      </c>
      <c r="GNZ73" s="307" t="e">
        <v>#N/A</v>
      </c>
      <c r="GOA73" s="307" t="e">
        <v>#N/A</v>
      </c>
      <c r="GOB73" s="307" t="e">
        <v>#N/A</v>
      </c>
      <c r="GOC73" s="307" t="e">
        <v>#N/A</v>
      </c>
      <c r="GOD73" s="307" t="e">
        <v>#N/A</v>
      </c>
      <c r="GOE73" s="307" t="e">
        <v>#N/A</v>
      </c>
      <c r="GOF73" s="307" t="e">
        <v>#N/A</v>
      </c>
      <c r="GOG73" s="307" t="e">
        <v>#N/A</v>
      </c>
      <c r="GOH73" s="307" t="e">
        <v>#N/A</v>
      </c>
      <c r="GOI73" s="307" t="e">
        <v>#N/A</v>
      </c>
      <c r="GOJ73" s="307" t="e">
        <v>#N/A</v>
      </c>
      <c r="GOK73" s="307" t="e">
        <v>#N/A</v>
      </c>
      <c r="GOL73" s="307" t="e">
        <v>#N/A</v>
      </c>
      <c r="GOM73" s="307" t="e">
        <v>#N/A</v>
      </c>
      <c r="GON73" s="307" t="e">
        <v>#N/A</v>
      </c>
      <c r="GOO73" s="307" t="e">
        <v>#N/A</v>
      </c>
      <c r="GOP73" s="307" t="e">
        <v>#N/A</v>
      </c>
      <c r="GOQ73" s="307" t="e">
        <v>#N/A</v>
      </c>
      <c r="GOR73" s="307" t="e">
        <v>#N/A</v>
      </c>
      <c r="GOS73" s="307" t="e">
        <v>#N/A</v>
      </c>
      <c r="GOT73" s="307" t="e">
        <v>#N/A</v>
      </c>
      <c r="GOU73" s="307" t="e">
        <v>#N/A</v>
      </c>
      <c r="GOV73" s="307" t="e">
        <v>#N/A</v>
      </c>
      <c r="GOW73" s="307" t="e">
        <v>#N/A</v>
      </c>
      <c r="GOX73" s="307" t="e">
        <v>#N/A</v>
      </c>
      <c r="GOY73" s="307" t="e">
        <v>#N/A</v>
      </c>
      <c r="GOZ73" s="307" t="e">
        <v>#N/A</v>
      </c>
      <c r="GPA73" s="307" t="e">
        <v>#N/A</v>
      </c>
      <c r="GPB73" s="307" t="e">
        <v>#N/A</v>
      </c>
      <c r="GPC73" s="307" t="e">
        <v>#N/A</v>
      </c>
      <c r="GPD73" s="307" t="e">
        <v>#N/A</v>
      </c>
      <c r="GPE73" s="307" t="e">
        <v>#N/A</v>
      </c>
      <c r="GPF73" s="307" t="e">
        <v>#N/A</v>
      </c>
      <c r="GPG73" s="307" t="e">
        <v>#N/A</v>
      </c>
      <c r="GPH73" s="307" t="e">
        <v>#N/A</v>
      </c>
      <c r="GPI73" s="307" t="e">
        <v>#N/A</v>
      </c>
      <c r="GPJ73" s="307" t="e">
        <v>#N/A</v>
      </c>
      <c r="GPK73" s="307" t="e">
        <v>#N/A</v>
      </c>
      <c r="GPL73" s="307" t="e">
        <v>#N/A</v>
      </c>
      <c r="GPM73" s="307" t="e">
        <v>#N/A</v>
      </c>
      <c r="GPN73" s="307" t="e">
        <v>#N/A</v>
      </c>
      <c r="GPO73" s="307" t="e">
        <v>#N/A</v>
      </c>
      <c r="GPP73" s="307" t="e">
        <v>#N/A</v>
      </c>
      <c r="GPQ73" s="307" t="e">
        <v>#N/A</v>
      </c>
      <c r="GPR73" s="307" t="e">
        <v>#N/A</v>
      </c>
      <c r="GPS73" s="307" t="e">
        <v>#N/A</v>
      </c>
      <c r="GPT73" s="307" t="e">
        <v>#N/A</v>
      </c>
      <c r="GPU73" s="307" t="e">
        <v>#N/A</v>
      </c>
      <c r="GPV73" s="307" t="e">
        <v>#N/A</v>
      </c>
      <c r="GPW73" s="307" t="e">
        <v>#N/A</v>
      </c>
      <c r="GPX73" s="307" t="e">
        <v>#N/A</v>
      </c>
      <c r="GPY73" s="307" t="e">
        <v>#N/A</v>
      </c>
      <c r="GPZ73" s="307" t="e">
        <v>#N/A</v>
      </c>
      <c r="GQA73" s="307" t="e">
        <v>#N/A</v>
      </c>
      <c r="GQB73" s="307" t="e">
        <v>#N/A</v>
      </c>
      <c r="GQC73" s="307" t="e">
        <v>#N/A</v>
      </c>
      <c r="GQD73" s="307" t="e">
        <v>#N/A</v>
      </c>
      <c r="GQE73" s="307" t="e">
        <v>#N/A</v>
      </c>
      <c r="GQF73" s="307" t="e">
        <v>#N/A</v>
      </c>
      <c r="GQG73" s="307" t="e">
        <v>#N/A</v>
      </c>
      <c r="GQH73" s="307" t="e">
        <v>#N/A</v>
      </c>
      <c r="GQI73" s="307" t="e">
        <v>#N/A</v>
      </c>
      <c r="GQJ73" s="307" t="e">
        <v>#N/A</v>
      </c>
      <c r="GQK73" s="307" t="e">
        <v>#N/A</v>
      </c>
      <c r="GQL73" s="307" t="e">
        <v>#N/A</v>
      </c>
      <c r="GQM73" s="307" t="e">
        <v>#N/A</v>
      </c>
      <c r="GQN73" s="307" t="e">
        <v>#N/A</v>
      </c>
      <c r="GQO73" s="307" t="e">
        <v>#N/A</v>
      </c>
      <c r="GQP73" s="307" t="e">
        <v>#N/A</v>
      </c>
      <c r="GQQ73" s="307" t="e">
        <v>#N/A</v>
      </c>
      <c r="GQR73" s="307" t="e">
        <v>#N/A</v>
      </c>
      <c r="GQS73" s="307" t="e">
        <v>#N/A</v>
      </c>
      <c r="GQT73" s="307" t="e">
        <v>#N/A</v>
      </c>
      <c r="GQU73" s="307" t="e">
        <v>#N/A</v>
      </c>
      <c r="GQV73" s="307" t="e">
        <v>#N/A</v>
      </c>
      <c r="GQW73" s="307" t="e">
        <v>#N/A</v>
      </c>
      <c r="GQX73" s="307" t="e">
        <v>#N/A</v>
      </c>
      <c r="GQY73" s="307" t="e">
        <v>#N/A</v>
      </c>
      <c r="GQZ73" s="307" t="e">
        <v>#N/A</v>
      </c>
      <c r="GRA73" s="307" t="e">
        <v>#N/A</v>
      </c>
      <c r="GRB73" s="307" t="e">
        <v>#N/A</v>
      </c>
      <c r="GRC73" s="307" t="e">
        <v>#N/A</v>
      </c>
      <c r="GRD73" s="307" t="e">
        <v>#N/A</v>
      </c>
      <c r="GRE73" s="307" t="e">
        <v>#N/A</v>
      </c>
      <c r="GRF73" s="307" t="e">
        <v>#N/A</v>
      </c>
      <c r="GRG73" s="307" t="e">
        <v>#N/A</v>
      </c>
      <c r="GRH73" s="307" t="e">
        <v>#N/A</v>
      </c>
      <c r="GRI73" s="307" t="e">
        <v>#N/A</v>
      </c>
      <c r="GRJ73" s="307" t="e">
        <v>#N/A</v>
      </c>
      <c r="GRK73" s="307" t="e">
        <v>#N/A</v>
      </c>
      <c r="GRL73" s="307" t="e">
        <v>#N/A</v>
      </c>
      <c r="GRM73" s="307" t="e">
        <v>#N/A</v>
      </c>
      <c r="GRN73" s="307" t="e">
        <v>#N/A</v>
      </c>
      <c r="GRO73" s="307" t="e">
        <v>#N/A</v>
      </c>
      <c r="GRP73" s="307" t="e">
        <v>#N/A</v>
      </c>
      <c r="GRQ73" s="307" t="e">
        <v>#N/A</v>
      </c>
      <c r="GRR73" s="307" t="e">
        <v>#N/A</v>
      </c>
      <c r="GRS73" s="307" t="e">
        <v>#N/A</v>
      </c>
      <c r="GRT73" s="307" t="e">
        <v>#N/A</v>
      </c>
      <c r="GRU73" s="307" t="e">
        <v>#N/A</v>
      </c>
      <c r="GRV73" s="307" t="e">
        <v>#N/A</v>
      </c>
      <c r="GRW73" s="307" t="e">
        <v>#N/A</v>
      </c>
      <c r="GRX73" s="307" t="e">
        <v>#N/A</v>
      </c>
      <c r="GRY73" s="307" t="e">
        <v>#N/A</v>
      </c>
      <c r="GRZ73" s="307" t="e">
        <v>#N/A</v>
      </c>
      <c r="GSA73" s="307" t="e">
        <v>#N/A</v>
      </c>
      <c r="GSB73" s="307" t="e">
        <v>#N/A</v>
      </c>
      <c r="GSC73" s="307" t="e">
        <v>#N/A</v>
      </c>
      <c r="GSD73" s="307" t="e">
        <v>#N/A</v>
      </c>
      <c r="GSE73" s="307" t="e">
        <v>#N/A</v>
      </c>
      <c r="GSF73" s="307" t="e">
        <v>#N/A</v>
      </c>
      <c r="GSG73" s="307" t="e">
        <v>#N/A</v>
      </c>
      <c r="GSH73" s="307" t="e">
        <v>#N/A</v>
      </c>
      <c r="GSI73" s="307" t="e">
        <v>#N/A</v>
      </c>
      <c r="GSJ73" s="307" t="e">
        <v>#N/A</v>
      </c>
      <c r="GSK73" s="307" t="e">
        <v>#N/A</v>
      </c>
      <c r="GSL73" s="307" t="e">
        <v>#N/A</v>
      </c>
      <c r="GSM73" s="307" t="e">
        <v>#N/A</v>
      </c>
      <c r="GSN73" s="307" t="e">
        <v>#N/A</v>
      </c>
      <c r="GSO73" s="307" t="e">
        <v>#N/A</v>
      </c>
      <c r="GSP73" s="307" t="e">
        <v>#N/A</v>
      </c>
      <c r="GSQ73" s="307" t="e">
        <v>#N/A</v>
      </c>
      <c r="GSR73" s="307" t="e">
        <v>#N/A</v>
      </c>
      <c r="GSS73" s="307" t="e">
        <v>#N/A</v>
      </c>
      <c r="GST73" s="307" t="e">
        <v>#N/A</v>
      </c>
      <c r="GSU73" s="307" t="e">
        <v>#N/A</v>
      </c>
      <c r="GSV73" s="307" t="e">
        <v>#N/A</v>
      </c>
      <c r="GSW73" s="307" t="e">
        <v>#N/A</v>
      </c>
      <c r="GSX73" s="307" t="e">
        <v>#N/A</v>
      </c>
      <c r="GSY73" s="307" t="e">
        <v>#N/A</v>
      </c>
      <c r="GSZ73" s="307" t="e">
        <v>#N/A</v>
      </c>
      <c r="GTA73" s="307" t="e">
        <v>#N/A</v>
      </c>
      <c r="GTB73" s="307" t="e">
        <v>#N/A</v>
      </c>
      <c r="GTC73" s="307" t="e">
        <v>#N/A</v>
      </c>
      <c r="GTD73" s="307" t="e">
        <v>#N/A</v>
      </c>
      <c r="GTE73" s="307" t="e">
        <v>#N/A</v>
      </c>
      <c r="GTF73" s="307" t="e">
        <v>#N/A</v>
      </c>
      <c r="GTG73" s="307" t="e">
        <v>#N/A</v>
      </c>
      <c r="GTH73" s="307" t="e">
        <v>#N/A</v>
      </c>
      <c r="GTI73" s="307" t="e">
        <v>#N/A</v>
      </c>
      <c r="GTJ73" s="307" t="e">
        <v>#N/A</v>
      </c>
      <c r="GTK73" s="307" t="e">
        <v>#N/A</v>
      </c>
      <c r="GTL73" s="307" t="e">
        <v>#N/A</v>
      </c>
      <c r="GTM73" s="307" t="e">
        <v>#N/A</v>
      </c>
      <c r="GTN73" s="307" t="e">
        <v>#N/A</v>
      </c>
      <c r="GTO73" s="307" t="e">
        <v>#N/A</v>
      </c>
      <c r="GTP73" s="307" t="e">
        <v>#N/A</v>
      </c>
      <c r="GTQ73" s="307" t="e">
        <v>#N/A</v>
      </c>
      <c r="GTR73" s="307" t="e">
        <v>#N/A</v>
      </c>
      <c r="GTS73" s="307" t="e">
        <v>#N/A</v>
      </c>
      <c r="GTT73" s="307" t="e">
        <v>#N/A</v>
      </c>
      <c r="GTU73" s="307" t="e">
        <v>#N/A</v>
      </c>
      <c r="GTV73" s="307" t="e">
        <v>#N/A</v>
      </c>
      <c r="GTW73" s="307" t="e">
        <v>#N/A</v>
      </c>
      <c r="GTX73" s="307" t="e">
        <v>#N/A</v>
      </c>
      <c r="GTY73" s="307" t="e">
        <v>#N/A</v>
      </c>
      <c r="GTZ73" s="307" t="e">
        <v>#N/A</v>
      </c>
      <c r="GUA73" s="307" t="e">
        <v>#N/A</v>
      </c>
      <c r="GUB73" s="307" t="e">
        <v>#N/A</v>
      </c>
      <c r="GUC73" s="307" t="e">
        <v>#N/A</v>
      </c>
      <c r="GUD73" s="307" t="e">
        <v>#N/A</v>
      </c>
      <c r="GUE73" s="307" t="e">
        <v>#N/A</v>
      </c>
      <c r="GUF73" s="307" t="e">
        <v>#N/A</v>
      </c>
      <c r="GUG73" s="307" t="e">
        <v>#N/A</v>
      </c>
      <c r="GUH73" s="307" t="e">
        <v>#N/A</v>
      </c>
      <c r="GUI73" s="307" t="e">
        <v>#N/A</v>
      </c>
      <c r="GUJ73" s="307" t="e">
        <v>#N/A</v>
      </c>
      <c r="GUK73" s="307" t="e">
        <v>#N/A</v>
      </c>
      <c r="GUL73" s="307" t="e">
        <v>#N/A</v>
      </c>
      <c r="GUM73" s="307" t="e">
        <v>#N/A</v>
      </c>
      <c r="GUN73" s="307" t="e">
        <v>#N/A</v>
      </c>
      <c r="GUO73" s="307" t="e">
        <v>#N/A</v>
      </c>
      <c r="GUP73" s="307" t="e">
        <v>#N/A</v>
      </c>
      <c r="GUQ73" s="307" t="e">
        <v>#N/A</v>
      </c>
      <c r="GUR73" s="307" t="e">
        <v>#N/A</v>
      </c>
      <c r="GUS73" s="307" t="e">
        <v>#N/A</v>
      </c>
      <c r="GUT73" s="307" t="e">
        <v>#N/A</v>
      </c>
      <c r="GUU73" s="307" t="e">
        <v>#N/A</v>
      </c>
      <c r="GUV73" s="307" t="e">
        <v>#N/A</v>
      </c>
      <c r="GUW73" s="307" t="e">
        <v>#N/A</v>
      </c>
      <c r="GUX73" s="307" t="e">
        <v>#N/A</v>
      </c>
      <c r="GUY73" s="307" t="e">
        <v>#N/A</v>
      </c>
      <c r="GUZ73" s="307" t="e">
        <v>#N/A</v>
      </c>
      <c r="GVA73" s="307" t="e">
        <v>#N/A</v>
      </c>
      <c r="GVB73" s="307" t="e">
        <v>#N/A</v>
      </c>
      <c r="GVC73" s="307" t="e">
        <v>#N/A</v>
      </c>
      <c r="GVD73" s="307" t="e">
        <v>#N/A</v>
      </c>
      <c r="GVE73" s="307" t="e">
        <v>#N/A</v>
      </c>
      <c r="GVF73" s="307" t="e">
        <v>#N/A</v>
      </c>
      <c r="GVG73" s="307" t="e">
        <v>#N/A</v>
      </c>
      <c r="GVH73" s="307" t="e">
        <v>#N/A</v>
      </c>
      <c r="GVI73" s="307" t="e">
        <v>#N/A</v>
      </c>
      <c r="GVJ73" s="307" t="e">
        <v>#N/A</v>
      </c>
      <c r="GVK73" s="307" t="e">
        <v>#N/A</v>
      </c>
      <c r="GVL73" s="307" t="e">
        <v>#N/A</v>
      </c>
      <c r="GVM73" s="307" t="e">
        <v>#N/A</v>
      </c>
      <c r="GVN73" s="307" t="e">
        <v>#N/A</v>
      </c>
      <c r="GVO73" s="307" t="e">
        <v>#N/A</v>
      </c>
      <c r="GVP73" s="307" t="e">
        <v>#N/A</v>
      </c>
      <c r="GVQ73" s="307" t="e">
        <v>#N/A</v>
      </c>
      <c r="GVR73" s="307" t="e">
        <v>#N/A</v>
      </c>
      <c r="GVS73" s="307" t="e">
        <v>#N/A</v>
      </c>
      <c r="GVT73" s="307" t="e">
        <v>#N/A</v>
      </c>
      <c r="GVU73" s="307" t="e">
        <v>#N/A</v>
      </c>
      <c r="GVV73" s="307" t="e">
        <v>#N/A</v>
      </c>
      <c r="GVW73" s="307" t="e">
        <v>#N/A</v>
      </c>
      <c r="GVX73" s="307" t="e">
        <v>#N/A</v>
      </c>
      <c r="GVY73" s="307" t="e">
        <v>#N/A</v>
      </c>
      <c r="GVZ73" s="307" t="e">
        <v>#N/A</v>
      </c>
      <c r="GWA73" s="307" t="e">
        <v>#N/A</v>
      </c>
      <c r="GWB73" s="307" t="e">
        <v>#N/A</v>
      </c>
      <c r="GWC73" s="307" t="e">
        <v>#N/A</v>
      </c>
      <c r="GWD73" s="307" t="e">
        <v>#N/A</v>
      </c>
      <c r="GWE73" s="307" t="e">
        <v>#N/A</v>
      </c>
      <c r="GWF73" s="307" t="e">
        <v>#N/A</v>
      </c>
      <c r="GWG73" s="307" t="e">
        <v>#N/A</v>
      </c>
      <c r="GWH73" s="307" t="e">
        <v>#N/A</v>
      </c>
      <c r="GWI73" s="307" t="e">
        <v>#N/A</v>
      </c>
      <c r="GWJ73" s="307" t="e">
        <v>#N/A</v>
      </c>
      <c r="GWK73" s="307" t="e">
        <v>#N/A</v>
      </c>
      <c r="GWL73" s="307" t="e">
        <v>#N/A</v>
      </c>
      <c r="GWM73" s="307" t="e">
        <v>#N/A</v>
      </c>
      <c r="GWN73" s="307" t="e">
        <v>#N/A</v>
      </c>
      <c r="GWO73" s="307" t="e">
        <v>#N/A</v>
      </c>
      <c r="GWP73" s="307" t="e">
        <v>#N/A</v>
      </c>
      <c r="GWQ73" s="307" t="e">
        <v>#N/A</v>
      </c>
      <c r="GWR73" s="307" t="e">
        <v>#N/A</v>
      </c>
      <c r="GWS73" s="307" t="e">
        <v>#N/A</v>
      </c>
      <c r="GWT73" s="307" t="e">
        <v>#N/A</v>
      </c>
      <c r="GWU73" s="307" t="e">
        <v>#N/A</v>
      </c>
      <c r="GWV73" s="307" t="e">
        <v>#N/A</v>
      </c>
      <c r="GWW73" s="307" t="e">
        <v>#N/A</v>
      </c>
      <c r="GWX73" s="307" t="e">
        <v>#N/A</v>
      </c>
      <c r="GWY73" s="307" t="e">
        <v>#N/A</v>
      </c>
      <c r="GWZ73" s="307" t="e">
        <v>#N/A</v>
      </c>
      <c r="GXA73" s="307" t="e">
        <v>#N/A</v>
      </c>
      <c r="GXB73" s="307" t="e">
        <v>#N/A</v>
      </c>
      <c r="GXC73" s="307" t="e">
        <v>#N/A</v>
      </c>
      <c r="GXD73" s="307" t="e">
        <v>#N/A</v>
      </c>
      <c r="GXE73" s="307" t="e">
        <v>#N/A</v>
      </c>
      <c r="GXF73" s="307" t="e">
        <v>#N/A</v>
      </c>
      <c r="GXG73" s="307" t="e">
        <v>#N/A</v>
      </c>
      <c r="GXH73" s="307" t="e">
        <v>#N/A</v>
      </c>
      <c r="GXI73" s="307" t="e">
        <v>#N/A</v>
      </c>
      <c r="GXJ73" s="307" t="e">
        <v>#N/A</v>
      </c>
      <c r="GXK73" s="307" t="e">
        <v>#N/A</v>
      </c>
      <c r="GXL73" s="307" t="e">
        <v>#N/A</v>
      </c>
      <c r="GXM73" s="307" t="e">
        <v>#N/A</v>
      </c>
      <c r="GXN73" s="307" t="e">
        <v>#N/A</v>
      </c>
      <c r="GXO73" s="307" t="e">
        <v>#N/A</v>
      </c>
      <c r="GXP73" s="307" t="e">
        <v>#N/A</v>
      </c>
      <c r="GXQ73" s="307" t="e">
        <v>#N/A</v>
      </c>
      <c r="GXR73" s="307" t="e">
        <v>#N/A</v>
      </c>
      <c r="GXS73" s="307" t="e">
        <v>#N/A</v>
      </c>
      <c r="GXT73" s="307" t="e">
        <v>#N/A</v>
      </c>
      <c r="GXU73" s="307" t="e">
        <v>#N/A</v>
      </c>
      <c r="GXV73" s="307" t="e">
        <v>#N/A</v>
      </c>
      <c r="GXW73" s="307" t="e">
        <v>#N/A</v>
      </c>
      <c r="GXX73" s="307" t="e">
        <v>#N/A</v>
      </c>
      <c r="GXY73" s="307" t="e">
        <v>#N/A</v>
      </c>
      <c r="GXZ73" s="307" t="e">
        <v>#N/A</v>
      </c>
      <c r="GYA73" s="307" t="e">
        <v>#N/A</v>
      </c>
      <c r="GYB73" s="307" t="e">
        <v>#N/A</v>
      </c>
      <c r="GYC73" s="307" t="e">
        <v>#N/A</v>
      </c>
      <c r="GYD73" s="307" t="e">
        <v>#N/A</v>
      </c>
      <c r="GYE73" s="307" t="e">
        <v>#N/A</v>
      </c>
      <c r="GYF73" s="307" t="e">
        <v>#N/A</v>
      </c>
      <c r="GYG73" s="307" t="e">
        <v>#N/A</v>
      </c>
      <c r="GYH73" s="307" t="e">
        <v>#N/A</v>
      </c>
      <c r="GYI73" s="307" t="e">
        <v>#N/A</v>
      </c>
      <c r="GYJ73" s="307" t="e">
        <v>#N/A</v>
      </c>
      <c r="GYK73" s="307" t="e">
        <v>#N/A</v>
      </c>
      <c r="GYL73" s="307" t="e">
        <v>#N/A</v>
      </c>
      <c r="GYM73" s="307" t="e">
        <v>#N/A</v>
      </c>
      <c r="GYN73" s="307" t="e">
        <v>#N/A</v>
      </c>
      <c r="GYO73" s="307" t="e">
        <v>#N/A</v>
      </c>
      <c r="GYP73" s="307" t="e">
        <v>#N/A</v>
      </c>
      <c r="GYQ73" s="307" t="e">
        <v>#N/A</v>
      </c>
      <c r="GYR73" s="307" t="e">
        <v>#N/A</v>
      </c>
      <c r="GYS73" s="307" t="e">
        <v>#N/A</v>
      </c>
      <c r="GYT73" s="307" t="e">
        <v>#N/A</v>
      </c>
      <c r="GYU73" s="307" t="e">
        <v>#N/A</v>
      </c>
      <c r="GYV73" s="307" t="e">
        <v>#N/A</v>
      </c>
      <c r="GYW73" s="307" t="e">
        <v>#N/A</v>
      </c>
      <c r="GYX73" s="307" t="e">
        <v>#N/A</v>
      </c>
      <c r="GYY73" s="307" t="e">
        <v>#N/A</v>
      </c>
      <c r="GYZ73" s="307" t="e">
        <v>#N/A</v>
      </c>
      <c r="GZA73" s="307" t="e">
        <v>#N/A</v>
      </c>
      <c r="GZB73" s="307" t="e">
        <v>#N/A</v>
      </c>
      <c r="GZC73" s="307" t="e">
        <v>#N/A</v>
      </c>
      <c r="GZD73" s="307" t="e">
        <v>#N/A</v>
      </c>
      <c r="GZE73" s="307" t="e">
        <v>#N/A</v>
      </c>
      <c r="GZF73" s="307" t="e">
        <v>#N/A</v>
      </c>
      <c r="GZG73" s="307" t="e">
        <v>#N/A</v>
      </c>
      <c r="GZH73" s="307" t="e">
        <v>#N/A</v>
      </c>
      <c r="GZI73" s="307" t="e">
        <v>#N/A</v>
      </c>
      <c r="GZJ73" s="307" t="e">
        <v>#N/A</v>
      </c>
      <c r="GZK73" s="307" t="e">
        <v>#N/A</v>
      </c>
      <c r="GZL73" s="307" t="e">
        <v>#N/A</v>
      </c>
      <c r="GZM73" s="307" t="e">
        <v>#N/A</v>
      </c>
      <c r="GZN73" s="307" t="e">
        <v>#N/A</v>
      </c>
      <c r="GZO73" s="307" t="e">
        <v>#N/A</v>
      </c>
      <c r="GZP73" s="307" t="e">
        <v>#N/A</v>
      </c>
      <c r="GZQ73" s="307" t="e">
        <v>#N/A</v>
      </c>
      <c r="GZR73" s="307" t="e">
        <v>#N/A</v>
      </c>
      <c r="GZS73" s="307" t="e">
        <v>#N/A</v>
      </c>
      <c r="GZT73" s="307" t="e">
        <v>#N/A</v>
      </c>
      <c r="GZU73" s="307" t="e">
        <v>#N/A</v>
      </c>
      <c r="GZV73" s="307" t="e">
        <v>#N/A</v>
      </c>
      <c r="GZW73" s="307" t="e">
        <v>#N/A</v>
      </c>
      <c r="GZX73" s="307" t="e">
        <v>#N/A</v>
      </c>
      <c r="GZY73" s="307" t="e">
        <v>#N/A</v>
      </c>
      <c r="GZZ73" s="307" t="e">
        <v>#N/A</v>
      </c>
      <c r="HAA73" s="307" t="e">
        <v>#N/A</v>
      </c>
      <c r="HAB73" s="307" t="e">
        <v>#N/A</v>
      </c>
      <c r="HAC73" s="307" t="e">
        <v>#N/A</v>
      </c>
      <c r="HAD73" s="307" t="e">
        <v>#N/A</v>
      </c>
      <c r="HAE73" s="307" t="e">
        <v>#N/A</v>
      </c>
      <c r="HAF73" s="307" t="e">
        <v>#N/A</v>
      </c>
      <c r="HAG73" s="307" t="e">
        <v>#N/A</v>
      </c>
      <c r="HAH73" s="307" t="e">
        <v>#N/A</v>
      </c>
      <c r="HAI73" s="307" t="e">
        <v>#N/A</v>
      </c>
      <c r="HAJ73" s="307" t="e">
        <v>#N/A</v>
      </c>
      <c r="HAK73" s="307" t="e">
        <v>#N/A</v>
      </c>
      <c r="HAL73" s="307" t="e">
        <v>#N/A</v>
      </c>
      <c r="HAM73" s="307" t="e">
        <v>#N/A</v>
      </c>
      <c r="HAN73" s="307" t="e">
        <v>#N/A</v>
      </c>
      <c r="HAO73" s="307" t="e">
        <v>#N/A</v>
      </c>
      <c r="HAP73" s="307" t="e">
        <v>#N/A</v>
      </c>
      <c r="HAQ73" s="307" t="e">
        <v>#N/A</v>
      </c>
      <c r="HAR73" s="307" t="e">
        <v>#N/A</v>
      </c>
      <c r="HAS73" s="307" t="e">
        <v>#N/A</v>
      </c>
      <c r="HAT73" s="307" t="e">
        <v>#N/A</v>
      </c>
      <c r="HAU73" s="307" t="e">
        <v>#N/A</v>
      </c>
      <c r="HAV73" s="307" t="e">
        <v>#N/A</v>
      </c>
      <c r="HAW73" s="307" t="e">
        <v>#N/A</v>
      </c>
      <c r="HAX73" s="307" t="e">
        <v>#N/A</v>
      </c>
      <c r="HAY73" s="307" t="e">
        <v>#N/A</v>
      </c>
      <c r="HAZ73" s="307" t="e">
        <v>#N/A</v>
      </c>
      <c r="HBA73" s="307" t="e">
        <v>#N/A</v>
      </c>
      <c r="HBB73" s="307" t="e">
        <v>#N/A</v>
      </c>
      <c r="HBC73" s="307" t="e">
        <v>#N/A</v>
      </c>
      <c r="HBD73" s="307" t="e">
        <v>#N/A</v>
      </c>
      <c r="HBE73" s="307" t="e">
        <v>#N/A</v>
      </c>
      <c r="HBF73" s="307" t="e">
        <v>#N/A</v>
      </c>
      <c r="HBG73" s="307" t="e">
        <v>#N/A</v>
      </c>
      <c r="HBH73" s="307" t="e">
        <v>#N/A</v>
      </c>
      <c r="HBI73" s="307" t="e">
        <v>#N/A</v>
      </c>
      <c r="HBJ73" s="307" t="e">
        <v>#N/A</v>
      </c>
      <c r="HBK73" s="307" t="e">
        <v>#N/A</v>
      </c>
      <c r="HBL73" s="307" t="e">
        <v>#N/A</v>
      </c>
      <c r="HBM73" s="307" t="e">
        <v>#N/A</v>
      </c>
      <c r="HBN73" s="307" t="e">
        <v>#N/A</v>
      </c>
      <c r="HBO73" s="307" t="e">
        <v>#N/A</v>
      </c>
      <c r="HBP73" s="307" t="e">
        <v>#N/A</v>
      </c>
      <c r="HBQ73" s="307" t="e">
        <v>#N/A</v>
      </c>
      <c r="HBR73" s="307" t="e">
        <v>#N/A</v>
      </c>
      <c r="HBS73" s="307" t="e">
        <v>#N/A</v>
      </c>
      <c r="HBT73" s="307" t="e">
        <v>#N/A</v>
      </c>
      <c r="HBU73" s="307" t="e">
        <v>#N/A</v>
      </c>
      <c r="HBV73" s="307" t="e">
        <v>#N/A</v>
      </c>
      <c r="HBW73" s="307" t="e">
        <v>#N/A</v>
      </c>
      <c r="HBX73" s="307" t="e">
        <v>#N/A</v>
      </c>
      <c r="HBY73" s="307" t="e">
        <v>#N/A</v>
      </c>
      <c r="HBZ73" s="307" t="e">
        <v>#N/A</v>
      </c>
      <c r="HCA73" s="307" t="e">
        <v>#N/A</v>
      </c>
      <c r="HCB73" s="307" t="e">
        <v>#N/A</v>
      </c>
      <c r="HCC73" s="307" t="e">
        <v>#N/A</v>
      </c>
      <c r="HCD73" s="307" t="e">
        <v>#N/A</v>
      </c>
      <c r="HCE73" s="307" t="e">
        <v>#N/A</v>
      </c>
      <c r="HCF73" s="307" t="e">
        <v>#N/A</v>
      </c>
      <c r="HCG73" s="307" t="e">
        <v>#N/A</v>
      </c>
      <c r="HCH73" s="307" t="e">
        <v>#N/A</v>
      </c>
      <c r="HCI73" s="307" t="e">
        <v>#N/A</v>
      </c>
      <c r="HCJ73" s="307" t="e">
        <v>#N/A</v>
      </c>
      <c r="HCK73" s="307" t="e">
        <v>#N/A</v>
      </c>
      <c r="HCL73" s="307" t="e">
        <v>#N/A</v>
      </c>
      <c r="HCM73" s="307" t="e">
        <v>#N/A</v>
      </c>
      <c r="HCN73" s="307" t="e">
        <v>#N/A</v>
      </c>
      <c r="HCO73" s="307" t="e">
        <v>#N/A</v>
      </c>
      <c r="HCP73" s="307" t="e">
        <v>#N/A</v>
      </c>
      <c r="HCQ73" s="307" t="e">
        <v>#N/A</v>
      </c>
      <c r="HCR73" s="307" t="e">
        <v>#N/A</v>
      </c>
      <c r="HCS73" s="307" t="e">
        <v>#N/A</v>
      </c>
      <c r="HCT73" s="307" t="e">
        <v>#N/A</v>
      </c>
      <c r="HCU73" s="307" t="e">
        <v>#N/A</v>
      </c>
      <c r="HCV73" s="307" t="e">
        <v>#N/A</v>
      </c>
      <c r="HCW73" s="307" t="e">
        <v>#N/A</v>
      </c>
      <c r="HCX73" s="307" t="e">
        <v>#N/A</v>
      </c>
      <c r="HCY73" s="307" t="e">
        <v>#N/A</v>
      </c>
      <c r="HCZ73" s="307" t="e">
        <v>#N/A</v>
      </c>
      <c r="HDA73" s="307" t="e">
        <v>#N/A</v>
      </c>
      <c r="HDB73" s="307" t="e">
        <v>#N/A</v>
      </c>
      <c r="HDC73" s="307" t="e">
        <v>#N/A</v>
      </c>
      <c r="HDD73" s="307" t="e">
        <v>#N/A</v>
      </c>
      <c r="HDE73" s="307" t="e">
        <v>#N/A</v>
      </c>
      <c r="HDF73" s="307" t="e">
        <v>#N/A</v>
      </c>
      <c r="HDG73" s="307" t="e">
        <v>#N/A</v>
      </c>
      <c r="HDH73" s="307" t="e">
        <v>#N/A</v>
      </c>
      <c r="HDI73" s="307" t="e">
        <v>#N/A</v>
      </c>
      <c r="HDJ73" s="307" t="e">
        <v>#N/A</v>
      </c>
      <c r="HDK73" s="307" t="e">
        <v>#N/A</v>
      </c>
      <c r="HDL73" s="307" t="e">
        <v>#N/A</v>
      </c>
      <c r="HDM73" s="307" t="e">
        <v>#N/A</v>
      </c>
      <c r="HDN73" s="307" t="e">
        <v>#N/A</v>
      </c>
      <c r="HDO73" s="307" t="e">
        <v>#N/A</v>
      </c>
      <c r="HDP73" s="307" t="e">
        <v>#N/A</v>
      </c>
      <c r="HDQ73" s="307" t="e">
        <v>#N/A</v>
      </c>
      <c r="HDR73" s="307" t="e">
        <v>#N/A</v>
      </c>
      <c r="HDS73" s="307" t="e">
        <v>#N/A</v>
      </c>
      <c r="HDT73" s="307" t="e">
        <v>#N/A</v>
      </c>
      <c r="HDU73" s="307" t="e">
        <v>#N/A</v>
      </c>
      <c r="HDV73" s="307" t="e">
        <v>#N/A</v>
      </c>
      <c r="HDW73" s="307" t="e">
        <v>#N/A</v>
      </c>
      <c r="HDX73" s="307" t="e">
        <v>#N/A</v>
      </c>
      <c r="HDY73" s="307" t="e">
        <v>#N/A</v>
      </c>
      <c r="HDZ73" s="307" t="e">
        <v>#N/A</v>
      </c>
      <c r="HEA73" s="307" t="e">
        <v>#N/A</v>
      </c>
      <c r="HEB73" s="307" t="e">
        <v>#N/A</v>
      </c>
      <c r="HEC73" s="307" t="e">
        <v>#N/A</v>
      </c>
      <c r="HED73" s="307" t="e">
        <v>#N/A</v>
      </c>
      <c r="HEE73" s="307" t="e">
        <v>#N/A</v>
      </c>
      <c r="HEF73" s="307" t="e">
        <v>#N/A</v>
      </c>
      <c r="HEG73" s="307" t="e">
        <v>#N/A</v>
      </c>
      <c r="HEH73" s="307" t="e">
        <v>#N/A</v>
      </c>
      <c r="HEI73" s="307" t="e">
        <v>#N/A</v>
      </c>
      <c r="HEJ73" s="307" t="e">
        <v>#N/A</v>
      </c>
      <c r="HEK73" s="307" t="e">
        <v>#N/A</v>
      </c>
      <c r="HEL73" s="307" t="e">
        <v>#N/A</v>
      </c>
      <c r="HEM73" s="307" t="e">
        <v>#N/A</v>
      </c>
      <c r="HEN73" s="307" t="e">
        <v>#N/A</v>
      </c>
      <c r="HEO73" s="307" t="e">
        <v>#N/A</v>
      </c>
      <c r="HEP73" s="307" t="e">
        <v>#N/A</v>
      </c>
      <c r="HEQ73" s="307" t="e">
        <v>#N/A</v>
      </c>
      <c r="HER73" s="307" t="e">
        <v>#N/A</v>
      </c>
      <c r="HES73" s="307" t="e">
        <v>#N/A</v>
      </c>
      <c r="HET73" s="307" t="e">
        <v>#N/A</v>
      </c>
      <c r="HEU73" s="307" t="e">
        <v>#N/A</v>
      </c>
      <c r="HEV73" s="307" t="e">
        <v>#N/A</v>
      </c>
      <c r="HEW73" s="307" t="e">
        <v>#N/A</v>
      </c>
      <c r="HEX73" s="307" t="e">
        <v>#N/A</v>
      </c>
      <c r="HEY73" s="307" t="e">
        <v>#N/A</v>
      </c>
      <c r="HEZ73" s="307" t="e">
        <v>#N/A</v>
      </c>
      <c r="HFA73" s="307" t="e">
        <v>#N/A</v>
      </c>
      <c r="HFB73" s="307" t="e">
        <v>#N/A</v>
      </c>
      <c r="HFC73" s="307" t="e">
        <v>#N/A</v>
      </c>
      <c r="HFD73" s="307" t="e">
        <v>#N/A</v>
      </c>
      <c r="HFE73" s="307" t="e">
        <v>#N/A</v>
      </c>
      <c r="HFF73" s="307" t="e">
        <v>#N/A</v>
      </c>
      <c r="HFG73" s="307" t="e">
        <v>#N/A</v>
      </c>
      <c r="HFH73" s="307" t="e">
        <v>#N/A</v>
      </c>
      <c r="HFI73" s="307" t="e">
        <v>#N/A</v>
      </c>
      <c r="HFJ73" s="307" t="e">
        <v>#N/A</v>
      </c>
      <c r="HFK73" s="307" t="e">
        <v>#N/A</v>
      </c>
      <c r="HFL73" s="307" t="e">
        <v>#N/A</v>
      </c>
      <c r="HFM73" s="307" t="e">
        <v>#N/A</v>
      </c>
      <c r="HFN73" s="307" t="e">
        <v>#N/A</v>
      </c>
      <c r="HFO73" s="307" t="e">
        <v>#N/A</v>
      </c>
      <c r="HFP73" s="307" t="e">
        <v>#N/A</v>
      </c>
      <c r="HFQ73" s="307" t="e">
        <v>#N/A</v>
      </c>
      <c r="HFR73" s="307" t="e">
        <v>#N/A</v>
      </c>
      <c r="HFS73" s="307" t="e">
        <v>#N/A</v>
      </c>
      <c r="HFT73" s="307" t="e">
        <v>#N/A</v>
      </c>
      <c r="HFU73" s="307" t="e">
        <v>#N/A</v>
      </c>
      <c r="HFV73" s="307" t="e">
        <v>#N/A</v>
      </c>
      <c r="HFW73" s="307" t="e">
        <v>#N/A</v>
      </c>
      <c r="HFX73" s="307" t="e">
        <v>#N/A</v>
      </c>
      <c r="HFY73" s="307" t="e">
        <v>#N/A</v>
      </c>
      <c r="HFZ73" s="307" t="e">
        <v>#N/A</v>
      </c>
      <c r="HGA73" s="307" t="e">
        <v>#N/A</v>
      </c>
      <c r="HGB73" s="307" t="e">
        <v>#N/A</v>
      </c>
      <c r="HGC73" s="307" t="e">
        <v>#N/A</v>
      </c>
      <c r="HGD73" s="307" t="e">
        <v>#N/A</v>
      </c>
      <c r="HGE73" s="307" t="e">
        <v>#N/A</v>
      </c>
      <c r="HGF73" s="307" t="e">
        <v>#N/A</v>
      </c>
      <c r="HGG73" s="307" t="e">
        <v>#N/A</v>
      </c>
      <c r="HGH73" s="307" t="e">
        <v>#N/A</v>
      </c>
      <c r="HGI73" s="307" t="e">
        <v>#N/A</v>
      </c>
      <c r="HGJ73" s="307" t="e">
        <v>#N/A</v>
      </c>
      <c r="HGK73" s="307" t="e">
        <v>#N/A</v>
      </c>
      <c r="HGL73" s="307" t="e">
        <v>#N/A</v>
      </c>
      <c r="HGM73" s="307" t="e">
        <v>#N/A</v>
      </c>
      <c r="HGN73" s="307" t="e">
        <v>#N/A</v>
      </c>
      <c r="HGO73" s="307" t="e">
        <v>#N/A</v>
      </c>
      <c r="HGP73" s="307" t="e">
        <v>#N/A</v>
      </c>
      <c r="HGQ73" s="307" t="e">
        <v>#N/A</v>
      </c>
      <c r="HGR73" s="307" t="e">
        <v>#N/A</v>
      </c>
      <c r="HGS73" s="307" t="e">
        <v>#N/A</v>
      </c>
      <c r="HGT73" s="307" t="e">
        <v>#N/A</v>
      </c>
      <c r="HGU73" s="307" t="e">
        <v>#N/A</v>
      </c>
      <c r="HGV73" s="307" t="e">
        <v>#N/A</v>
      </c>
      <c r="HGW73" s="307" t="e">
        <v>#N/A</v>
      </c>
      <c r="HGX73" s="307" t="e">
        <v>#N/A</v>
      </c>
      <c r="HGY73" s="307" t="e">
        <v>#N/A</v>
      </c>
      <c r="HGZ73" s="307" t="e">
        <v>#N/A</v>
      </c>
      <c r="HHA73" s="307" t="e">
        <v>#N/A</v>
      </c>
      <c r="HHB73" s="307" t="e">
        <v>#N/A</v>
      </c>
      <c r="HHC73" s="307" t="e">
        <v>#N/A</v>
      </c>
      <c r="HHD73" s="307" t="e">
        <v>#N/A</v>
      </c>
      <c r="HHE73" s="307" t="e">
        <v>#N/A</v>
      </c>
      <c r="HHF73" s="307" t="e">
        <v>#N/A</v>
      </c>
      <c r="HHG73" s="307" t="e">
        <v>#N/A</v>
      </c>
      <c r="HHH73" s="307" t="e">
        <v>#N/A</v>
      </c>
      <c r="HHI73" s="307" t="e">
        <v>#N/A</v>
      </c>
      <c r="HHJ73" s="307" t="e">
        <v>#N/A</v>
      </c>
      <c r="HHK73" s="307" t="e">
        <v>#N/A</v>
      </c>
      <c r="HHL73" s="307" t="e">
        <v>#N/A</v>
      </c>
      <c r="HHM73" s="307" t="e">
        <v>#N/A</v>
      </c>
      <c r="HHN73" s="307" t="e">
        <v>#N/A</v>
      </c>
      <c r="HHO73" s="307" t="e">
        <v>#N/A</v>
      </c>
      <c r="HHP73" s="307" t="e">
        <v>#N/A</v>
      </c>
      <c r="HHQ73" s="307" t="e">
        <v>#N/A</v>
      </c>
      <c r="HHR73" s="307" t="e">
        <v>#N/A</v>
      </c>
      <c r="HHS73" s="307" t="e">
        <v>#N/A</v>
      </c>
      <c r="HHT73" s="307" t="e">
        <v>#N/A</v>
      </c>
      <c r="HHU73" s="307" t="e">
        <v>#N/A</v>
      </c>
      <c r="HHV73" s="307" t="e">
        <v>#N/A</v>
      </c>
      <c r="HHW73" s="307" t="e">
        <v>#N/A</v>
      </c>
      <c r="HHX73" s="307" t="e">
        <v>#N/A</v>
      </c>
      <c r="HHY73" s="307" t="e">
        <v>#N/A</v>
      </c>
      <c r="HHZ73" s="307" t="e">
        <v>#N/A</v>
      </c>
      <c r="HIA73" s="307" t="e">
        <v>#N/A</v>
      </c>
      <c r="HIB73" s="307" t="e">
        <v>#N/A</v>
      </c>
      <c r="HIC73" s="307" t="e">
        <v>#N/A</v>
      </c>
      <c r="HID73" s="307" t="e">
        <v>#N/A</v>
      </c>
      <c r="HIE73" s="307" t="e">
        <v>#N/A</v>
      </c>
      <c r="HIF73" s="307" t="e">
        <v>#N/A</v>
      </c>
      <c r="HIG73" s="307" t="e">
        <v>#N/A</v>
      </c>
      <c r="HIH73" s="307" t="e">
        <v>#N/A</v>
      </c>
      <c r="HII73" s="307" t="e">
        <v>#N/A</v>
      </c>
      <c r="HIJ73" s="307" t="e">
        <v>#N/A</v>
      </c>
      <c r="HIK73" s="307" t="e">
        <v>#N/A</v>
      </c>
      <c r="HIL73" s="307" t="e">
        <v>#N/A</v>
      </c>
      <c r="HIM73" s="307" t="e">
        <v>#N/A</v>
      </c>
      <c r="HIN73" s="307" t="e">
        <v>#N/A</v>
      </c>
      <c r="HIO73" s="307" t="e">
        <v>#N/A</v>
      </c>
      <c r="HIP73" s="307" t="e">
        <v>#N/A</v>
      </c>
      <c r="HIQ73" s="307" t="e">
        <v>#N/A</v>
      </c>
      <c r="HIR73" s="307" t="e">
        <v>#N/A</v>
      </c>
      <c r="HIS73" s="307" t="e">
        <v>#N/A</v>
      </c>
      <c r="HIT73" s="307" t="e">
        <v>#N/A</v>
      </c>
      <c r="HIU73" s="307" t="e">
        <v>#N/A</v>
      </c>
      <c r="HIV73" s="307" t="e">
        <v>#N/A</v>
      </c>
      <c r="HIW73" s="307" t="e">
        <v>#N/A</v>
      </c>
      <c r="HIX73" s="307" t="e">
        <v>#N/A</v>
      </c>
      <c r="HIY73" s="307" t="e">
        <v>#N/A</v>
      </c>
      <c r="HIZ73" s="307" t="e">
        <v>#N/A</v>
      </c>
      <c r="HJA73" s="307" t="e">
        <v>#N/A</v>
      </c>
      <c r="HJB73" s="307" t="e">
        <v>#N/A</v>
      </c>
      <c r="HJC73" s="307" t="e">
        <v>#N/A</v>
      </c>
      <c r="HJD73" s="307" t="e">
        <v>#N/A</v>
      </c>
      <c r="HJE73" s="307" t="e">
        <v>#N/A</v>
      </c>
      <c r="HJF73" s="307" t="e">
        <v>#N/A</v>
      </c>
      <c r="HJG73" s="307" t="e">
        <v>#N/A</v>
      </c>
      <c r="HJH73" s="307" t="e">
        <v>#N/A</v>
      </c>
      <c r="HJI73" s="307" t="e">
        <v>#N/A</v>
      </c>
      <c r="HJJ73" s="307" t="e">
        <v>#N/A</v>
      </c>
      <c r="HJK73" s="307" t="e">
        <v>#N/A</v>
      </c>
      <c r="HJL73" s="307" t="e">
        <v>#N/A</v>
      </c>
      <c r="HJM73" s="307" t="e">
        <v>#N/A</v>
      </c>
      <c r="HJN73" s="307" t="e">
        <v>#N/A</v>
      </c>
      <c r="HJO73" s="307" t="e">
        <v>#N/A</v>
      </c>
      <c r="HJP73" s="307" t="e">
        <v>#N/A</v>
      </c>
      <c r="HJQ73" s="307" t="e">
        <v>#N/A</v>
      </c>
      <c r="HJR73" s="307" t="e">
        <v>#N/A</v>
      </c>
      <c r="HJS73" s="307" t="e">
        <v>#N/A</v>
      </c>
      <c r="HJT73" s="307" t="e">
        <v>#N/A</v>
      </c>
      <c r="HJU73" s="307" t="e">
        <v>#N/A</v>
      </c>
      <c r="HJV73" s="307" t="e">
        <v>#N/A</v>
      </c>
      <c r="HJW73" s="307" t="e">
        <v>#N/A</v>
      </c>
      <c r="HJX73" s="307" t="e">
        <v>#N/A</v>
      </c>
      <c r="HJY73" s="307" t="e">
        <v>#N/A</v>
      </c>
      <c r="HJZ73" s="307" t="e">
        <v>#N/A</v>
      </c>
      <c r="HKA73" s="307" t="e">
        <v>#N/A</v>
      </c>
      <c r="HKB73" s="307" t="e">
        <v>#N/A</v>
      </c>
      <c r="HKC73" s="307" t="e">
        <v>#N/A</v>
      </c>
      <c r="HKD73" s="307" t="e">
        <v>#N/A</v>
      </c>
      <c r="HKE73" s="307" t="e">
        <v>#N/A</v>
      </c>
      <c r="HKF73" s="307" t="e">
        <v>#N/A</v>
      </c>
      <c r="HKG73" s="307" t="e">
        <v>#N/A</v>
      </c>
      <c r="HKH73" s="307" t="e">
        <v>#N/A</v>
      </c>
      <c r="HKI73" s="307" t="e">
        <v>#N/A</v>
      </c>
      <c r="HKJ73" s="307" t="e">
        <v>#N/A</v>
      </c>
      <c r="HKK73" s="307" t="e">
        <v>#N/A</v>
      </c>
      <c r="HKL73" s="307" t="e">
        <v>#N/A</v>
      </c>
      <c r="HKM73" s="307" t="e">
        <v>#N/A</v>
      </c>
      <c r="HKN73" s="307" t="e">
        <v>#N/A</v>
      </c>
      <c r="HKO73" s="307" t="e">
        <v>#N/A</v>
      </c>
      <c r="HKP73" s="307" t="e">
        <v>#N/A</v>
      </c>
      <c r="HKQ73" s="307" t="e">
        <v>#N/A</v>
      </c>
      <c r="HKR73" s="307" t="e">
        <v>#N/A</v>
      </c>
      <c r="HKS73" s="307" t="e">
        <v>#N/A</v>
      </c>
      <c r="HKT73" s="307" t="e">
        <v>#N/A</v>
      </c>
      <c r="HKU73" s="307" t="e">
        <v>#N/A</v>
      </c>
      <c r="HKV73" s="307" t="e">
        <v>#N/A</v>
      </c>
      <c r="HKW73" s="307" t="e">
        <v>#N/A</v>
      </c>
      <c r="HKX73" s="307" t="e">
        <v>#N/A</v>
      </c>
      <c r="HKY73" s="307" t="e">
        <v>#N/A</v>
      </c>
      <c r="HKZ73" s="307" t="e">
        <v>#N/A</v>
      </c>
      <c r="HLA73" s="307" t="e">
        <v>#N/A</v>
      </c>
      <c r="HLB73" s="307" t="e">
        <v>#N/A</v>
      </c>
      <c r="HLC73" s="307" t="e">
        <v>#N/A</v>
      </c>
      <c r="HLD73" s="307" t="e">
        <v>#N/A</v>
      </c>
      <c r="HLE73" s="307" t="e">
        <v>#N/A</v>
      </c>
      <c r="HLF73" s="307" t="e">
        <v>#N/A</v>
      </c>
      <c r="HLG73" s="307" t="e">
        <v>#N/A</v>
      </c>
      <c r="HLH73" s="307" t="e">
        <v>#N/A</v>
      </c>
      <c r="HLI73" s="307" t="e">
        <v>#N/A</v>
      </c>
      <c r="HLJ73" s="307" t="e">
        <v>#N/A</v>
      </c>
      <c r="HLK73" s="307" t="e">
        <v>#N/A</v>
      </c>
      <c r="HLL73" s="307" t="e">
        <v>#N/A</v>
      </c>
      <c r="HLM73" s="307" t="e">
        <v>#N/A</v>
      </c>
      <c r="HLN73" s="307" t="e">
        <v>#N/A</v>
      </c>
      <c r="HLO73" s="307" t="e">
        <v>#N/A</v>
      </c>
      <c r="HLP73" s="307" t="e">
        <v>#N/A</v>
      </c>
      <c r="HLQ73" s="307" t="e">
        <v>#N/A</v>
      </c>
      <c r="HLR73" s="307" t="e">
        <v>#N/A</v>
      </c>
      <c r="HLS73" s="307" t="e">
        <v>#N/A</v>
      </c>
      <c r="HLT73" s="307" t="e">
        <v>#N/A</v>
      </c>
      <c r="HLU73" s="307" t="e">
        <v>#N/A</v>
      </c>
      <c r="HLV73" s="307" t="e">
        <v>#N/A</v>
      </c>
      <c r="HLW73" s="307" t="e">
        <v>#N/A</v>
      </c>
      <c r="HLX73" s="307" t="e">
        <v>#N/A</v>
      </c>
      <c r="HLY73" s="307" t="e">
        <v>#N/A</v>
      </c>
      <c r="HLZ73" s="307" t="e">
        <v>#N/A</v>
      </c>
      <c r="HMA73" s="307" t="e">
        <v>#N/A</v>
      </c>
      <c r="HMB73" s="307" t="e">
        <v>#N/A</v>
      </c>
      <c r="HMC73" s="307" t="e">
        <v>#N/A</v>
      </c>
      <c r="HMD73" s="307" t="e">
        <v>#N/A</v>
      </c>
      <c r="HME73" s="307" t="e">
        <v>#N/A</v>
      </c>
      <c r="HMF73" s="307" t="e">
        <v>#N/A</v>
      </c>
      <c r="HMG73" s="307" t="e">
        <v>#N/A</v>
      </c>
      <c r="HMH73" s="307" t="e">
        <v>#N/A</v>
      </c>
      <c r="HMI73" s="307" t="e">
        <v>#N/A</v>
      </c>
      <c r="HMJ73" s="307" t="e">
        <v>#N/A</v>
      </c>
      <c r="HMK73" s="307" t="e">
        <v>#N/A</v>
      </c>
      <c r="HML73" s="307" t="e">
        <v>#N/A</v>
      </c>
      <c r="HMM73" s="307" t="e">
        <v>#N/A</v>
      </c>
      <c r="HMN73" s="307" t="e">
        <v>#N/A</v>
      </c>
      <c r="HMO73" s="307" t="e">
        <v>#N/A</v>
      </c>
      <c r="HMP73" s="307" t="e">
        <v>#N/A</v>
      </c>
      <c r="HMQ73" s="307" t="e">
        <v>#N/A</v>
      </c>
      <c r="HMR73" s="307" t="e">
        <v>#N/A</v>
      </c>
      <c r="HMS73" s="307" t="e">
        <v>#N/A</v>
      </c>
      <c r="HMT73" s="307" t="e">
        <v>#N/A</v>
      </c>
      <c r="HMU73" s="307" t="e">
        <v>#N/A</v>
      </c>
      <c r="HMV73" s="307" t="e">
        <v>#N/A</v>
      </c>
      <c r="HMW73" s="307" t="e">
        <v>#N/A</v>
      </c>
      <c r="HMX73" s="307" t="e">
        <v>#N/A</v>
      </c>
      <c r="HMY73" s="307" t="e">
        <v>#N/A</v>
      </c>
      <c r="HMZ73" s="307" t="e">
        <v>#N/A</v>
      </c>
      <c r="HNA73" s="307" t="e">
        <v>#N/A</v>
      </c>
      <c r="HNB73" s="307" t="e">
        <v>#N/A</v>
      </c>
      <c r="HNC73" s="307" t="e">
        <v>#N/A</v>
      </c>
      <c r="HND73" s="307" t="e">
        <v>#N/A</v>
      </c>
      <c r="HNE73" s="307" t="e">
        <v>#N/A</v>
      </c>
      <c r="HNF73" s="307" t="e">
        <v>#N/A</v>
      </c>
      <c r="HNG73" s="307" t="e">
        <v>#N/A</v>
      </c>
      <c r="HNH73" s="307" t="e">
        <v>#N/A</v>
      </c>
      <c r="HNI73" s="307" t="e">
        <v>#N/A</v>
      </c>
      <c r="HNJ73" s="307" t="e">
        <v>#N/A</v>
      </c>
      <c r="HNK73" s="307" t="e">
        <v>#N/A</v>
      </c>
      <c r="HNL73" s="307" t="e">
        <v>#N/A</v>
      </c>
      <c r="HNM73" s="307" t="e">
        <v>#N/A</v>
      </c>
      <c r="HNN73" s="307" t="e">
        <v>#N/A</v>
      </c>
      <c r="HNO73" s="307" t="e">
        <v>#N/A</v>
      </c>
      <c r="HNP73" s="307" t="e">
        <v>#N/A</v>
      </c>
      <c r="HNQ73" s="307" t="e">
        <v>#N/A</v>
      </c>
      <c r="HNR73" s="307" t="e">
        <v>#N/A</v>
      </c>
      <c r="HNS73" s="307" t="e">
        <v>#N/A</v>
      </c>
      <c r="HNT73" s="307" t="e">
        <v>#N/A</v>
      </c>
      <c r="HNU73" s="307" t="e">
        <v>#N/A</v>
      </c>
      <c r="HNV73" s="307" t="e">
        <v>#N/A</v>
      </c>
      <c r="HNW73" s="307" t="e">
        <v>#N/A</v>
      </c>
      <c r="HNX73" s="307" t="e">
        <v>#N/A</v>
      </c>
      <c r="HNY73" s="307" t="e">
        <v>#N/A</v>
      </c>
      <c r="HNZ73" s="307" t="e">
        <v>#N/A</v>
      </c>
      <c r="HOA73" s="307" t="e">
        <v>#N/A</v>
      </c>
      <c r="HOB73" s="307" t="e">
        <v>#N/A</v>
      </c>
      <c r="HOC73" s="307" t="e">
        <v>#N/A</v>
      </c>
      <c r="HOD73" s="307" t="e">
        <v>#N/A</v>
      </c>
      <c r="HOE73" s="307" t="e">
        <v>#N/A</v>
      </c>
      <c r="HOF73" s="307" t="e">
        <v>#N/A</v>
      </c>
      <c r="HOG73" s="307" t="e">
        <v>#N/A</v>
      </c>
      <c r="HOH73" s="307" t="e">
        <v>#N/A</v>
      </c>
      <c r="HOI73" s="307" t="e">
        <v>#N/A</v>
      </c>
      <c r="HOJ73" s="307" t="e">
        <v>#N/A</v>
      </c>
      <c r="HOK73" s="307" t="e">
        <v>#N/A</v>
      </c>
      <c r="HOL73" s="307" t="e">
        <v>#N/A</v>
      </c>
      <c r="HOM73" s="307" t="e">
        <v>#N/A</v>
      </c>
      <c r="HON73" s="307" t="e">
        <v>#N/A</v>
      </c>
      <c r="HOO73" s="307" t="e">
        <v>#N/A</v>
      </c>
      <c r="HOP73" s="307" t="e">
        <v>#N/A</v>
      </c>
      <c r="HOQ73" s="307" t="e">
        <v>#N/A</v>
      </c>
      <c r="HOR73" s="307" t="e">
        <v>#N/A</v>
      </c>
      <c r="HOS73" s="307" t="e">
        <v>#N/A</v>
      </c>
      <c r="HOT73" s="307" t="e">
        <v>#N/A</v>
      </c>
      <c r="HOU73" s="307" t="e">
        <v>#N/A</v>
      </c>
      <c r="HOV73" s="307" t="e">
        <v>#N/A</v>
      </c>
      <c r="HOW73" s="307" t="e">
        <v>#N/A</v>
      </c>
      <c r="HOX73" s="307" t="e">
        <v>#N/A</v>
      </c>
      <c r="HOY73" s="307" t="e">
        <v>#N/A</v>
      </c>
      <c r="HOZ73" s="307" t="e">
        <v>#N/A</v>
      </c>
      <c r="HPA73" s="307" t="e">
        <v>#N/A</v>
      </c>
      <c r="HPB73" s="307" t="e">
        <v>#N/A</v>
      </c>
      <c r="HPC73" s="307" t="e">
        <v>#N/A</v>
      </c>
      <c r="HPD73" s="307" t="e">
        <v>#N/A</v>
      </c>
      <c r="HPE73" s="307" t="e">
        <v>#N/A</v>
      </c>
      <c r="HPF73" s="307" t="e">
        <v>#N/A</v>
      </c>
      <c r="HPG73" s="307" t="e">
        <v>#N/A</v>
      </c>
      <c r="HPH73" s="307" t="e">
        <v>#N/A</v>
      </c>
      <c r="HPI73" s="307" t="e">
        <v>#N/A</v>
      </c>
      <c r="HPJ73" s="307" t="e">
        <v>#N/A</v>
      </c>
      <c r="HPK73" s="307" t="e">
        <v>#N/A</v>
      </c>
      <c r="HPL73" s="307" t="e">
        <v>#N/A</v>
      </c>
      <c r="HPM73" s="307" t="e">
        <v>#N/A</v>
      </c>
      <c r="HPN73" s="307" t="e">
        <v>#N/A</v>
      </c>
      <c r="HPO73" s="307" t="e">
        <v>#N/A</v>
      </c>
      <c r="HPP73" s="307" t="e">
        <v>#N/A</v>
      </c>
      <c r="HPQ73" s="307" t="e">
        <v>#N/A</v>
      </c>
      <c r="HPR73" s="307" t="e">
        <v>#N/A</v>
      </c>
      <c r="HPS73" s="307" t="e">
        <v>#N/A</v>
      </c>
      <c r="HPT73" s="307" t="e">
        <v>#N/A</v>
      </c>
      <c r="HPU73" s="307" t="e">
        <v>#N/A</v>
      </c>
      <c r="HPV73" s="307" t="e">
        <v>#N/A</v>
      </c>
      <c r="HPW73" s="307" t="e">
        <v>#N/A</v>
      </c>
      <c r="HPX73" s="307" t="e">
        <v>#N/A</v>
      </c>
      <c r="HPY73" s="307" t="e">
        <v>#N/A</v>
      </c>
      <c r="HPZ73" s="307" t="e">
        <v>#N/A</v>
      </c>
      <c r="HQA73" s="307" t="e">
        <v>#N/A</v>
      </c>
      <c r="HQB73" s="307" t="e">
        <v>#N/A</v>
      </c>
      <c r="HQC73" s="307" t="e">
        <v>#N/A</v>
      </c>
      <c r="HQD73" s="307" t="e">
        <v>#N/A</v>
      </c>
      <c r="HQE73" s="307" t="e">
        <v>#N/A</v>
      </c>
      <c r="HQF73" s="307" t="e">
        <v>#N/A</v>
      </c>
      <c r="HQG73" s="307" t="e">
        <v>#N/A</v>
      </c>
      <c r="HQH73" s="307" t="e">
        <v>#N/A</v>
      </c>
      <c r="HQI73" s="307" t="e">
        <v>#N/A</v>
      </c>
      <c r="HQJ73" s="307" t="e">
        <v>#N/A</v>
      </c>
      <c r="HQK73" s="307" t="e">
        <v>#N/A</v>
      </c>
      <c r="HQL73" s="307" t="e">
        <v>#N/A</v>
      </c>
      <c r="HQM73" s="307" t="e">
        <v>#N/A</v>
      </c>
      <c r="HQN73" s="307" t="e">
        <v>#N/A</v>
      </c>
      <c r="HQO73" s="307" t="e">
        <v>#N/A</v>
      </c>
      <c r="HQP73" s="307" t="e">
        <v>#N/A</v>
      </c>
      <c r="HQQ73" s="307" t="e">
        <v>#N/A</v>
      </c>
      <c r="HQR73" s="307" t="e">
        <v>#N/A</v>
      </c>
      <c r="HQS73" s="307" t="e">
        <v>#N/A</v>
      </c>
      <c r="HQT73" s="307" t="e">
        <v>#N/A</v>
      </c>
      <c r="HQU73" s="307" t="e">
        <v>#N/A</v>
      </c>
      <c r="HQV73" s="307" t="e">
        <v>#N/A</v>
      </c>
      <c r="HQW73" s="307" t="e">
        <v>#N/A</v>
      </c>
      <c r="HQX73" s="307" t="e">
        <v>#N/A</v>
      </c>
      <c r="HQY73" s="307" t="e">
        <v>#N/A</v>
      </c>
      <c r="HQZ73" s="307" t="e">
        <v>#N/A</v>
      </c>
      <c r="HRA73" s="307" t="e">
        <v>#N/A</v>
      </c>
      <c r="HRB73" s="307" t="e">
        <v>#N/A</v>
      </c>
      <c r="HRC73" s="307" t="e">
        <v>#N/A</v>
      </c>
      <c r="HRD73" s="307" t="e">
        <v>#N/A</v>
      </c>
      <c r="HRE73" s="307" t="e">
        <v>#N/A</v>
      </c>
      <c r="HRF73" s="307" t="e">
        <v>#N/A</v>
      </c>
      <c r="HRG73" s="307" t="e">
        <v>#N/A</v>
      </c>
      <c r="HRH73" s="307" t="e">
        <v>#N/A</v>
      </c>
      <c r="HRI73" s="307" t="e">
        <v>#N/A</v>
      </c>
      <c r="HRJ73" s="307" t="e">
        <v>#N/A</v>
      </c>
      <c r="HRK73" s="307" t="e">
        <v>#N/A</v>
      </c>
      <c r="HRL73" s="307" t="e">
        <v>#N/A</v>
      </c>
      <c r="HRM73" s="307" t="e">
        <v>#N/A</v>
      </c>
      <c r="HRN73" s="307" t="e">
        <v>#N/A</v>
      </c>
      <c r="HRO73" s="307" t="e">
        <v>#N/A</v>
      </c>
      <c r="HRP73" s="307" t="e">
        <v>#N/A</v>
      </c>
      <c r="HRQ73" s="307" t="e">
        <v>#N/A</v>
      </c>
      <c r="HRR73" s="307" t="e">
        <v>#N/A</v>
      </c>
      <c r="HRS73" s="307" t="e">
        <v>#N/A</v>
      </c>
      <c r="HRT73" s="307" t="e">
        <v>#N/A</v>
      </c>
      <c r="HRU73" s="307" t="e">
        <v>#N/A</v>
      </c>
      <c r="HRV73" s="307" t="e">
        <v>#N/A</v>
      </c>
      <c r="HRW73" s="307" t="e">
        <v>#N/A</v>
      </c>
      <c r="HRX73" s="307" t="e">
        <v>#N/A</v>
      </c>
      <c r="HRY73" s="307" t="e">
        <v>#N/A</v>
      </c>
      <c r="HRZ73" s="307" t="e">
        <v>#N/A</v>
      </c>
      <c r="HSA73" s="307" t="e">
        <v>#N/A</v>
      </c>
      <c r="HSB73" s="307" t="e">
        <v>#N/A</v>
      </c>
      <c r="HSC73" s="307" t="e">
        <v>#N/A</v>
      </c>
      <c r="HSD73" s="307" t="e">
        <v>#N/A</v>
      </c>
      <c r="HSE73" s="307" t="e">
        <v>#N/A</v>
      </c>
      <c r="HSF73" s="307" t="e">
        <v>#N/A</v>
      </c>
      <c r="HSG73" s="307" t="e">
        <v>#N/A</v>
      </c>
      <c r="HSH73" s="307" t="e">
        <v>#N/A</v>
      </c>
      <c r="HSI73" s="307" t="e">
        <v>#N/A</v>
      </c>
      <c r="HSJ73" s="307" t="e">
        <v>#N/A</v>
      </c>
      <c r="HSK73" s="307" t="e">
        <v>#N/A</v>
      </c>
      <c r="HSL73" s="307" t="e">
        <v>#N/A</v>
      </c>
      <c r="HSM73" s="307" t="e">
        <v>#N/A</v>
      </c>
      <c r="HSN73" s="307" t="e">
        <v>#N/A</v>
      </c>
      <c r="HSO73" s="307" t="e">
        <v>#N/A</v>
      </c>
      <c r="HSP73" s="307" t="e">
        <v>#N/A</v>
      </c>
      <c r="HSQ73" s="307" t="e">
        <v>#N/A</v>
      </c>
      <c r="HSR73" s="307" t="e">
        <v>#N/A</v>
      </c>
      <c r="HSS73" s="307" t="e">
        <v>#N/A</v>
      </c>
      <c r="HST73" s="307" t="e">
        <v>#N/A</v>
      </c>
      <c r="HSU73" s="307" t="e">
        <v>#N/A</v>
      </c>
      <c r="HSV73" s="307" t="e">
        <v>#N/A</v>
      </c>
      <c r="HSW73" s="307" t="e">
        <v>#N/A</v>
      </c>
      <c r="HSX73" s="307" t="e">
        <v>#N/A</v>
      </c>
      <c r="HSY73" s="307" t="e">
        <v>#N/A</v>
      </c>
      <c r="HSZ73" s="307" t="e">
        <v>#N/A</v>
      </c>
      <c r="HTA73" s="307" t="e">
        <v>#N/A</v>
      </c>
      <c r="HTB73" s="307" t="e">
        <v>#N/A</v>
      </c>
      <c r="HTC73" s="307" t="e">
        <v>#N/A</v>
      </c>
      <c r="HTD73" s="307" t="e">
        <v>#N/A</v>
      </c>
      <c r="HTE73" s="307" t="e">
        <v>#N/A</v>
      </c>
      <c r="HTF73" s="307" t="e">
        <v>#N/A</v>
      </c>
      <c r="HTG73" s="307" t="e">
        <v>#N/A</v>
      </c>
      <c r="HTH73" s="307" t="e">
        <v>#N/A</v>
      </c>
      <c r="HTI73" s="307" t="e">
        <v>#N/A</v>
      </c>
      <c r="HTJ73" s="307" t="e">
        <v>#N/A</v>
      </c>
      <c r="HTK73" s="307" t="e">
        <v>#N/A</v>
      </c>
      <c r="HTL73" s="307" t="e">
        <v>#N/A</v>
      </c>
      <c r="HTM73" s="307" t="e">
        <v>#N/A</v>
      </c>
      <c r="HTN73" s="307" t="e">
        <v>#N/A</v>
      </c>
      <c r="HTO73" s="307" t="e">
        <v>#N/A</v>
      </c>
      <c r="HTP73" s="307" t="e">
        <v>#N/A</v>
      </c>
      <c r="HTQ73" s="307" t="e">
        <v>#N/A</v>
      </c>
      <c r="HTR73" s="307" t="e">
        <v>#N/A</v>
      </c>
      <c r="HTS73" s="307" t="e">
        <v>#N/A</v>
      </c>
      <c r="HTT73" s="307" t="e">
        <v>#N/A</v>
      </c>
      <c r="HTU73" s="307" t="e">
        <v>#N/A</v>
      </c>
      <c r="HTV73" s="307" t="e">
        <v>#N/A</v>
      </c>
      <c r="HTW73" s="307" t="e">
        <v>#N/A</v>
      </c>
      <c r="HTX73" s="307" t="e">
        <v>#N/A</v>
      </c>
      <c r="HTY73" s="307" t="e">
        <v>#N/A</v>
      </c>
      <c r="HTZ73" s="307" t="e">
        <v>#N/A</v>
      </c>
      <c r="HUA73" s="307" t="e">
        <v>#N/A</v>
      </c>
      <c r="HUB73" s="307" t="e">
        <v>#N/A</v>
      </c>
      <c r="HUC73" s="307" t="e">
        <v>#N/A</v>
      </c>
      <c r="HUD73" s="307" t="e">
        <v>#N/A</v>
      </c>
      <c r="HUE73" s="307" t="e">
        <v>#N/A</v>
      </c>
      <c r="HUF73" s="307" t="e">
        <v>#N/A</v>
      </c>
      <c r="HUG73" s="307" t="e">
        <v>#N/A</v>
      </c>
      <c r="HUH73" s="307" t="e">
        <v>#N/A</v>
      </c>
      <c r="HUI73" s="307" t="e">
        <v>#N/A</v>
      </c>
      <c r="HUJ73" s="307" t="e">
        <v>#N/A</v>
      </c>
      <c r="HUK73" s="307" t="e">
        <v>#N/A</v>
      </c>
      <c r="HUL73" s="307" t="e">
        <v>#N/A</v>
      </c>
      <c r="HUM73" s="307" t="e">
        <v>#N/A</v>
      </c>
      <c r="HUN73" s="307" t="e">
        <v>#N/A</v>
      </c>
      <c r="HUO73" s="307" t="e">
        <v>#N/A</v>
      </c>
      <c r="HUP73" s="307" t="e">
        <v>#N/A</v>
      </c>
      <c r="HUQ73" s="307" t="e">
        <v>#N/A</v>
      </c>
      <c r="HUR73" s="307" t="e">
        <v>#N/A</v>
      </c>
      <c r="HUS73" s="307" t="e">
        <v>#N/A</v>
      </c>
      <c r="HUT73" s="307" t="e">
        <v>#N/A</v>
      </c>
      <c r="HUU73" s="307" t="e">
        <v>#N/A</v>
      </c>
      <c r="HUV73" s="307" t="e">
        <v>#N/A</v>
      </c>
      <c r="HUW73" s="307" t="e">
        <v>#N/A</v>
      </c>
      <c r="HUX73" s="307" t="e">
        <v>#N/A</v>
      </c>
      <c r="HUY73" s="307" t="e">
        <v>#N/A</v>
      </c>
      <c r="HUZ73" s="307" t="e">
        <v>#N/A</v>
      </c>
      <c r="HVA73" s="307" t="e">
        <v>#N/A</v>
      </c>
      <c r="HVB73" s="307" t="e">
        <v>#N/A</v>
      </c>
      <c r="HVC73" s="307" t="e">
        <v>#N/A</v>
      </c>
      <c r="HVD73" s="307" t="e">
        <v>#N/A</v>
      </c>
      <c r="HVE73" s="307" t="e">
        <v>#N/A</v>
      </c>
      <c r="HVF73" s="307" t="e">
        <v>#N/A</v>
      </c>
      <c r="HVG73" s="307" t="e">
        <v>#N/A</v>
      </c>
      <c r="HVH73" s="307" t="e">
        <v>#N/A</v>
      </c>
      <c r="HVI73" s="307" t="e">
        <v>#N/A</v>
      </c>
      <c r="HVJ73" s="307" t="e">
        <v>#N/A</v>
      </c>
      <c r="HVK73" s="307" t="e">
        <v>#N/A</v>
      </c>
      <c r="HVL73" s="307" t="e">
        <v>#N/A</v>
      </c>
      <c r="HVM73" s="307" t="e">
        <v>#N/A</v>
      </c>
      <c r="HVN73" s="307" t="e">
        <v>#N/A</v>
      </c>
      <c r="HVO73" s="307" t="e">
        <v>#N/A</v>
      </c>
      <c r="HVP73" s="307" t="e">
        <v>#N/A</v>
      </c>
      <c r="HVQ73" s="307" t="e">
        <v>#N/A</v>
      </c>
      <c r="HVR73" s="307" t="e">
        <v>#N/A</v>
      </c>
      <c r="HVS73" s="307" t="e">
        <v>#N/A</v>
      </c>
      <c r="HVT73" s="307" t="e">
        <v>#N/A</v>
      </c>
      <c r="HVU73" s="307" t="e">
        <v>#N/A</v>
      </c>
      <c r="HVV73" s="307" t="e">
        <v>#N/A</v>
      </c>
      <c r="HVW73" s="307" t="e">
        <v>#N/A</v>
      </c>
      <c r="HVX73" s="307" t="e">
        <v>#N/A</v>
      </c>
      <c r="HVY73" s="307" t="e">
        <v>#N/A</v>
      </c>
      <c r="HVZ73" s="307" t="e">
        <v>#N/A</v>
      </c>
      <c r="HWA73" s="307" t="e">
        <v>#N/A</v>
      </c>
      <c r="HWB73" s="307" t="e">
        <v>#N/A</v>
      </c>
      <c r="HWC73" s="307" t="e">
        <v>#N/A</v>
      </c>
      <c r="HWD73" s="307" t="e">
        <v>#N/A</v>
      </c>
      <c r="HWE73" s="307" t="e">
        <v>#N/A</v>
      </c>
      <c r="HWF73" s="307" t="e">
        <v>#N/A</v>
      </c>
      <c r="HWG73" s="307" t="e">
        <v>#N/A</v>
      </c>
      <c r="HWH73" s="307" t="e">
        <v>#N/A</v>
      </c>
      <c r="HWI73" s="307" t="e">
        <v>#N/A</v>
      </c>
      <c r="HWJ73" s="307" t="e">
        <v>#N/A</v>
      </c>
      <c r="HWK73" s="307" t="e">
        <v>#N/A</v>
      </c>
      <c r="HWL73" s="307" t="e">
        <v>#N/A</v>
      </c>
      <c r="HWM73" s="307" t="e">
        <v>#N/A</v>
      </c>
      <c r="HWN73" s="307" t="e">
        <v>#N/A</v>
      </c>
      <c r="HWO73" s="307" t="e">
        <v>#N/A</v>
      </c>
      <c r="HWP73" s="307" t="e">
        <v>#N/A</v>
      </c>
      <c r="HWQ73" s="307" t="e">
        <v>#N/A</v>
      </c>
      <c r="HWR73" s="307" t="e">
        <v>#N/A</v>
      </c>
      <c r="HWS73" s="307" t="e">
        <v>#N/A</v>
      </c>
      <c r="HWT73" s="307" t="e">
        <v>#N/A</v>
      </c>
      <c r="HWU73" s="307" t="e">
        <v>#N/A</v>
      </c>
      <c r="HWV73" s="307" t="e">
        <v>#N/A</v>
      </c>
      <c r="HWW73" s="307" t="e">
        <v>#N/A</v>
      </c>
      <c r="HWX73" s="307" t="e">
        <v>#N/A</v>
      </c>
      <c r="HWY73" s="307" t="e">
        <v>#N/A</v>
      </c>
      <c r="HWZ73" s="307" t="e">
        <v>#N/A</v>
      </c>
      <c r="HXA73" s="307" t="e">
        <v>#N/A</v>
      </c>
      <c r="HXB73" s="307" t="e">
        <v>#N/A</v>
      </c>
      <c r="HXC73" s="307" t="e">
        <v>#N/A</v>
      </c>
      <c r="HXD73" s="307" t="e">
        <v>#N/A</v>
      </c>
      <c r="HXE73" s="307" t="e">
        <v>#N/A</v>
      </c>
      <c r="HXF73" s="307" t="e">
        <v>#N/A</v>
      </c>
      <c r="HXG73" s="307" t="e">
        <v>#N/A</v>
      </c>
      <c r="HXH73" s="307" t="e">
        <v>#N/A</v>
      </c>
      <c r="HXI73" s="307" t="e">
        <v>#N/A</v>
      </c>
      <c r="HXJ73" s="307" t="e">
        <v>#N/A</v>
      </c>
      <c r="HXK73" s="307" t="e">
        <v>#N/A</v>
      </c>
      <c r="HXL73" s="307" t="e">
        <v>#N/A</v>
      </c>
      <c r="HXM73" s="307" t="e">
        <v>#N/A</v>
      </c>
      <c r="HXN73" s="307" t="e">
        <v>#N/A</v>
      </c>
      <c r="HXO73" s="307" t="e">
        <v>#N/A</v>
      </c>
      <c r="HXP73" s="307" t="e">
        <v>#N/A</v>
      </c>
      <c r="HXQ73" s="307" t="e">
        <v>#N/A</v>
      </c>
      <c r="HXR73" s="307" t="e">
        <v>#N/A</v>
      </c>
      <c r="HXS73" s="307" t="e">
        <v>#N/A</v>
      </c>
      <c r="HXT73" s="307" t="e">
        <v>#N/A</v>
      </c>
      <c r="HXU73" s="307" t="e">
        <v>#N/A</v>
      </c>
      <c r="HXV73" s="307" t="e">
        <v>#N/A</v>
      </c>
      <c r="HXW73" s="307" t="e">
        <v>#N/A</v>
      </c>
      <c r="HXX73" s="307" t="e">
        <v>#N/A</v>
      </c>
      <c r="HXY73" s="307" t="e">
        <v>#N/A</v>
      </c>
      <c r="HXZ73" s="307" t="e">
        <v>#N/A</v>
      </c>
      <c r="HYA73" s="307" t="e">
        <v>#N/A</v>
      </c>
      <c r="HYB73" s="307" t="e">
        <v>#N/A</v>
      </c>
      <c r="HYC73" s="307" t="e">
        <v>#N/A</v>
      </c>
      <c r="HYD73" s="307" t="e">
        <v>#N/A</v>
      </c>
      <c r="HYE73" s="307" t="e">
        <v>#N/A</v>
      </c>
      <c r="HYF73" s="307" t="e">
        <v>#N/A</v>
      </c>
      <c r="HYG73" s="307" t="e">
        <v>#N/A</v>
      </c>
      <c r="HYH73" s="307" t="e">
        <v>#N/A</v>
      </c>
      <c r="HYI73" s="307" t="e">
        <v>#N/A</v>
      </c>
      <c r="HYJ73" s="307" t="e">
        <v>#N/A</v>
      </c>
      <c r="HYK73" s="307" t="e">
        <v>#N/A</v>
      </c>
      <c r="HYL73" s="307" t="e">
        <v>#N/A</v>
      </c>
      <c r="HYM73" s="307" t="e">
        <v>#N/A</v>
      </c>
      <c r="HYN73" s="307" t="e">
        <v>#N/A</v>
      </c>
      <c r="HYO73" s="307" t="e">
        <v>#N/A</v>
      </c>
      <c r="HYP73" s="307" t="e">
        <v>#N/A</v>
      </c>
      <c r="HYQ73" s="307" t="e">
        <v>#N/A</v>
      </c>
      <c r="HYR73" s="307" t="e">
        <v>#N/A</v>
      </c>
      <c r="HYS73" s="307" t="e">
        <v>#N/A</v>
      </c>
      <c r="HYT73" s="307" t="e">
        <v>#N/A</v>
      </c>
      <c r="HYU73" s="307" t="e">
        <v>#N/A</v>
      </c>
      <c r="HYV73" s="307" t="e">
        <v>#N/A</v>
      </c>
      <c r="HYW73" s="307" t="e">
        <v>#N/A</v>
      </c>
      <c r="HYX73" s="307" t="e">
        <v>#N/A</v>
      </c>
      <c r="HYY73" s="307" t="e">
        <v>#N/A</v>
      </c>
      <c r="HYZ73" s="307" t="e">
        <v>#N/A</v>
      </c>
      <c r="HZA73" s="307" t="e">
        <v>#N/A</v>
      </c>
      <c r="HZB73" s="307" t="e">
        <v>#N/A</v>
      </c>
      <c r="HZC73" s="307" t="e">
        <v>#N/A</v>
      </c>
      <c r="HZD73" s="307" t="e">
        <v>#N/A</v>
      </c>
      <c r="HZE73" s="307" t="e">
        <v>#N/A</v>
      </c>
      <c r="HZF73" s="307" t="e">
        <v>#N/A</v>
      </c>
      <c r="HZG73" s="307" t="e">
        <v>#N/A</v>
      </c>
      <c r="HZH73" s="307" t="e">
        <v>#N/A</v>
      </c>
      <c r="HZI73" s="307" t="e">
        <v>#N/A</v>
      </c>
      <c r="HZJ73" s="307" t="e">
        <v>#N/A</v>
      </c>
      <c r="HZK73" s="307" t="e">
        <v>#N/A</v>
      </c>
      <c r="HZL73" s="307" t="e">
        <v>#N/A</v>
      </c>
      <c r="HZM73" s="307" t="e">
        <v>#N/A</v>
      </c>
      <c r="HZN73" s="307" t="e">
        <v>#N/A</v>
      </c>
      <c r="HZO73" s="307" t="e">
        <v>#N/A</v>
      </c>
      <c r="HZP73" s="307" t="e">
        <v>#N/A</v>
      </c>
      <c r="HZQ73" s="307" t="e">
        <v>#N/A</v>
      </c>
      <c r="HZR73" s="307" t="e">
        <v>#N/A</v>
      </c>
      <c r="HZS73" s="307" t="e">
        <v>#N/A</v>
      </c>
      <c r="HZT73" s="307" t="e">
        <v>#N/A</v>
      </c>
      <c r="HZU73" s="307" t="e">
        <v>#N/A</v>
      </c>
      <c r="HZV73" s="307" t="e">
        <v>#N/A</v>
      </c>
      <c r="HZW73" s="307" t="e">
        <v>#N/A</v>
      </c>
      <c r="HZX73" s="307" t="e">
        <v>#N/A</v>
      </c>
      <c r="HZY73" s="307" t="e">
        <v>#N/A</v>
      </c>
      <c r="HZZ73" s="307" t="e">
        <v>#N/A</v>
      </c>
      <c r="IAA73" s="307" t="e">
        <v>#N/A</v>
      </c>
      <c r="IAB73" s="307" t="e">
        <v>#N/A</v>
      </c>
      <c r="IAC73" s="307" t="e">
        <v>#N/A</v>
      </c>
      <c r="IAD73" s="307" t="e">
        <v>#N/A</v>
      </c>
      <c r="IAE73" s="307" t="e">
        <v>#N/A</v>
      </c>
      <c r="IAF73" s="307" t="e">
        <v>#N/A</v>
      </c>
      <c r="IAG73" s="307" t="e">
        <v>#N/A</v>
      </c>
      <c r="IAH73" s="307" t="e">
        <v>#N/A</v>
      </c>
      <c r="IAI73" s="307" t="e">
        <v>#N/A</v>
      </c>
      <c r="IAJ73" s="307" t="e">
        <v>#N/A</v>
      </c>
      <c r="IAK73" s="307" t="e">
        <v>#N/A</v>
      </c>
      <c r="IAL73" s="307" t="e">
        <v>#N/A</v>
      </c>
      <c r="IAM73" s="307" t="e">
        <v>#N/A</v>
      </c>
      <c r="IAN73" s="307" t="e">
        <v>#N/A</v>
      </c>
      <c r="IAO73" s="307" t="e">
        <v>#N/A</v>
      </c>
      <c r="IAP73" s="307" t="e">
        <v>#N/A</v>
      </c>
      <c r="IAQ73" s="307" t="e">
        <v>#N/A</v>
      </c>
      <c r="IAR73" s="307" t="e">
        <v>#N/A</v>
      </c>
      <c r="IAS73" s="307" t="e">
        <v>#N/A</v>
      </c>
      <c r="IAT73" s="307" t="e">
        <v>#N/A</v>
      </c>
      <c r="IAU73" s="307" t="e">
        <v>#N/A</v>
      </c>
      <c r="IAV73" s="307" t="e">
        <v>#N/A</v>
      </c>
      <c r="IAW73" s="307" t="e">
        <v>#N/A</v>
      </c>
      <c r="IAX73" s="307" t="e">
        <v>#N/A</v>
      </c>
      <c r="IAY73" s="307" t="e">
        <v>#N/A</v>
      </c>
      <c r="IAZ73" s="307" t="e">
        <v>#N/A</v>
      </c>
      <c r="IBA73" s="307" t="e">
        <v>#N/A</v>
      </c>
      <c r="IBB73" s="307" t="e">
        <v>#N/A</v>
      </c>
      <c r="IBC73" s="307" t="e">
        <v>#N/A</v>
      </c>
      <c r="IBD73" s="307" t="e">
        <v>#N/A</v>
      </c>
      <c r="IBE73" s="307" t="e">
        <v>#N/A</v>
      </c>
      <c r="IBF73" s="307" t="e">
        <v>#N/A</v>
      </c>
      <c r="IBG73" s="307" t="e">
        <v>#N/A</v>
      </c>
      <c r="IBH73" s="307" t="e">
        <v>#N/A</v>
      </c>
      <c r="IBI73" s="307" t="e">
        <v>#N/A</v>
      </c>
      <c r="IBJ73" s="307" t="e">
        <v>#N/A</v>
      </c>
      <c r="IBK73" s="307" t="e">
        <v>#N/A</v>
      </c>
      <c r="IBL73" s="307" t="e">
        <v>#N/A</v>
      </c>
      <c r="IBM73" s="307" t="e">
        <v>#N/A</v>
      </c>
      <c r="IBN73" s="307" t="e">
        <v>#N/A</v>
      </c>
      <c r="IBO73" s="307" t="e">
        <v>#N/A</v>
      </c>
      <c r="IBP73" s="307" t="e">
        <v>#N/A</v>
      </c>
      <c r="IBQ73" s="307" t="e">
        <v>#N/A</v>
      </c>
      <c r="IBR73" s="307" t="e">
        <v>#N/A</v>
      </c>
      <c r="IBS73" s="307" t="e">
        <v>#N/A</v>
      </c>
      <c r="IBT73" s="307" t="e">
        <v>#N/A</v>
      </c>
      <c r="IBU73" s="307" t="e">
        <v>#N/A</v>
      </c>
      <c r="IBV73" s="307" t="e">
        <v>#N/A</v>
      </c>
      <c r="IBW73" s="307" t="e">
        <v>#N/A</v>
      </c>
      <c r="IBX73" s="307" t="e">
        <v>#N/A</v>
      </c>
      <c r="IBY73" s="307" t="e">
        <v>#N/A</v>
      </c>
      <c r="IBZ73" s="307" t="e">
        <v>#N/A</v>
      </c>
      <c r="ICA73" s="307" t="e">
        <v>#N/A</v>
      </c>
      <c r="ICB73" s="307" t="e">
        <v>#N/A</v>
      </c>
      <c r="ICC73" s="307" t="e">
        <v>#N/A</v>
      </c>
      <c r="ICD73" s="307" t="e">
        <v>#N/A</v>
      </c>
      <c r="ICE73" s="307" t="e">
        <v>#N/A</v>
      </c>
      <c r="ICF73" s="307" t="e">
        <v>#N/A</v>
      </c>
      <c r="ICG73" s="307" t="e">
        <v>#N/A</v>
      </c>
      <c r="ICH73" s="307" t="e">
        <v>#N/A</v>
      </c>
      <c r="ICI73" s="307" t="e">
        <v>#N/A</v>
      </c>
      <c r="ICJ73" s="307" t="e">
        <v>#N/A</v>
      </c>
      <c r="ICK73" s="307" t="e">
        <v>#N/A</v>
      </c>
      <c r="ICL73" s="307" t="e">
        <v>#N/A</v>
      </c>
      <c r="ICM73" s="307" t="e">
        <v>#N/A</v>
      </c>
      <c r="ICN73" s="307" t="e">
        <v>#N/A</v>
      </c>
      <c r="ICO73" s="307" t="e">
        <v>#N/A</v>
      </c>
      <c r="ICP73" s="307" t="e">
        <v>#N/A</v>
      </c>
      <c r="ICQ73" s="307" t="e">
        <v>#N/A</v>
      </c>
      <c r="ICR73" s="307" t="e">
        <v>#N/A</v>
      </c>
      <c r="ICS73" s="307" t="e">
        <v>#N/A</v>
      </c>
      <c r="ICT73" s="307" t="e">
        <v>#N/A</v>
      </c>
      <c r="ICU73" s="307" t="e">
        <v>#N/A</v>
      </c>
      <c r="ICV73" s="307" t="e">
        <v>#N/A</v>
      </c>
      <c r="ICW73" s="307" t="e">
        <v>#N/A</v>
      </c>
      <c r="ICX73" s="307" t="e">
        <v>#N/A</v>
      </c>
      <c r="ICY73" s="307" t="e">
        <v>#N/A</v>
      </c>
      <c r="ICZ73" s="307" t="e">
        <v>#N/A</v>
      </c>
      <c r="IDA73" s="307" t="e">
        <v>#N/A</v>
      </c>
      <c r="IDB73" s="307" t="e">
        <v>#N/A</v>
      </c>
      <c r="IDC73" s="307" t="e">
        <v>#N/A</v>
      </c>
      <c r="IDD73" s="307" t="e">
        <v>#N/A</v>
      </c>
      <c r="IDE73" s="307" t="e">
        <v>#N/A</v>
      </c>
      <c r="IDF73" s="307" t="e">
        <v>#N/A</v>
      </c>
      <c r="IDG73" s="307" t="e">
        <v>#N/A</v>
      </c>
      <c r="IDH73" s="307" t="e">
        <v>#N/A</v>
      </c>
      <c r="IDI73" s="307" t="e">
        <v>#N/A</v>
      </c>
      <c r="IDJ73" s="307" t="e">
        <v>#N/A</v>
      </c>
      <c r="IDK73" s="307" t="e">
        <v>#N/A</v>
      </c>
      <c r="IDL73" s="307" t="e">
        <v>#N/A</v>
      </c>
      <c r="IDM73" s="307" t="e">
        <v>#N/A</v>
      </c>
      <c r="IDN73" s="307" t="e">
        <v>#N/A</v>
      </c>
      <c r="IDO73" s="307" t="e">
        <v>#N/A</v>
      </c>
      <c r="IDP73" s="307" t="e">
        <v>#N/A</v>
      </c>
      <c r="IDQ73" s="307" t="e">
        <v>#N/A</v>
      </c>
      <c r="IDR73" s="307" t="e">
        <v>#N/A</v>
      </c>
      <c r="IDS73" s="307" t="e">
        <v>#N/A</v>
      </c>
      <c r="IDT73" s="307" t="e">
        <v>#N/A</v>
      </c>
      <c r="IDU73" s="307" t="e">
        <v>#N/A</v>
      </c>
      <c r="IDV73" s="307" t="e">
        <v>#N/A</v>
      </c>
      <c r="IDW73" s="307" t="e">
        <v>#N/A</v>
      </c>
      <c r="IDX73" s="307" t="e">
        <v>#N/A</v>
      </c>
      <c r="IDY73" s="307" t="e">
        <v>#N/A</v>
      </c>
      <c r="IDZ73" s="307" t="e">
        <v>#N/A</v>
      </c>
      <c r="IEA73" s="307" t="e">
        <v>#N/A</v>
      </c>
      <c r="IEB73" s="307" t="e">
        <v>#N/A</v>
      </c>
      <c r="IEC73" s="307" t="e">
        <v>#N/A</v>
      </c>
      <c r="IED73" s="307" t="e">
        <v>#N/A</v>
      </c>
      <c r="IEE73" s="307" t="e">
        <v>#N/A</v>
      </c>
      <c r="IEF73" s="307" t="e">
        <v>#N/A</v>
      </c>
      <c r="IEG73" s="307" t="e">
        <v>#N/A</v>
      </c>
      <c r="IEH73" s="307" t="e">
        <v>#N/A</v>
      </c>
      <c r="IEI73" s="307" t="e">
        <v>#N/A</v>
      </c>
      <c r="IEJ73" s="307" t="e">
        <v>#N/A</v>
      </c>
      <c r="IEK73" s="307" t="e">
        <v>#N/A</v>
      </c>
      <c r="IEL73" s="307" t="e">
        <v>#N/A</v>
      </c>
      <c r="IEM73" s="307" t="e">
        <v>#N/A</v>
      </c>
      <c r="IEN73" s="307" t="e">
        <v>#N/A</v>
      </c>
      <c r="IEO73" s="307" t="e">
        <v>#N/A</v>
      </c>
      <c r="IEP73" s="307" t="e">
        <v>#N/A</v>
      </c>
      <c r="IEQ73" s="307" t="e">
        <v>#N/A</v>
      </c>
      <c r="IER73" s="307" t="e">
        <v>#N/A</v>
      </c>
      <c r="IES73" s="307" t="e">
        <v>#N/A</v>
      </c>
      <c r="IET73" s="307" t="e">
        <v>#N/A</v>
      </c>
      <c r="IEU73" s="307" t="e">
        <v>#N/A</v>
      </c>
      <c r="IEV73" s="307" t="e">
        <v>#N/A</v>
      </c>
      <c r="IEW73" s="307" t="e">
        <v>#N/A</v>
      </c>
      <c r="IEX73" s="307" t="e">
        <v>#N/A</v>
      </c>
      <c r="IEY73" s="307" t="e">
        <v>#N/A</v>
      </c>
      <c r="IEZ73" s="307" t="e">
        <v>#N/A</v>
      </c>
      <c r="IFA73" s="307" t="e">
        <v>#N/A</v>
      </c>
      <c r="IFB73" s="307" t="e">
        <v>#N/A</v>
      </c>
      <c r="IFC73" s="307" t="e">
        <v>#N/A</v>
      </c>
      <c r="IFD73" s="307" t="e">
        <v>#N/A</v>
      </c>
      <c r="IFE73" s="307" t="e">
        <v>#N/A</v>
      </c>
      <c r="IFF73" s="307" t="e">
        <v>#N/A</v>
      </c>
      <c r="IFG73" s="307" t="e">
        <v>#N/A</v>
      </c>
      <c r="IFH73" s="307" t="e">
        <v>#N/A</v>
      </c>
      <c r="IFI73" s="307" t="e">
        <v>#N/A</v>
      </c>
      <c r="IFJ73" s="307" t="e">
        <v>#N/A</v>
      </c>
      <c r="IFK73" s="307" t="e">
        <v>#N/A</v>
      </c>
      <c r="IFL73" s="307" t="e">
        <v>#N/A</v>
      </c>
      <c r="IFM73" s="307" t="e">
        <v>#N/A</v>
      </c>
      <c r="IFN73" s="307" t="e">
        <v>#N/A</v>
      </c>
      <c r="IFO73" s="307" t="e">
        <v>#N/A</v>
      </c>
      <c r="IFP73" s="307" t="e">
        <v>#N/A</v>
      </c>
      <c r="IFQ73" s="307" t="e">
        <v>#N/A</v>
      </c>
      <c r="IFR73" s="307" t="e">
        <v>#N/A</v>
      </c>
      <c r="IFS73" s="307" t="e">
        <v>#N/A</v>
      </c>
      <c r="IFT73" s="307" t="e">
        <v>#N/A</v>
      </c>
      <c r="IFU73" s="307" t="e">
        <v>#N/A</v>
      </c>
      <c r="IFV73" s="307" t="e">
        <v>#N/A</v>
      </c>
      <c r="IFW73" s="307" t="e">
        <v>#N/A</v>
      </c>
      <c r="IFX73" s="307" t="e">
        <v>#N/A</v>
      </c>
      <c r="IFY73" s="307" t="e">
        <v>#N/A</v>
      </c>
      <c r="IFZ73" s="307" t="e">
        <v>#N/A</v>
      </c>
      <c r="IGA73" s="307" t="e">
        <v>#N/A</v>
      </c>
      <c r="IGB73" s="307" t="e">
        <v>#N/A</v>
      </c>
      <c r="IGC73" s="307" t="e">
        <v>#N/A</v>
      </c>
      <c r="IGD73" s="307" t="e">
        <v>#N/A</v>
      </c>
      <c r="IGE73" s="307" t="e">
        <v>#N/A</v>
      </c>
      <c r="IGF73" s="307" t="e">
        <v>#N/A</v>
      </c>
      <c r="IGG73" s="307" t="e">
        <v>#N/A</v>
      </c>
      <c r="IGH73" s="307" t="e">
        <v>#N/A</v>
      </c>
      <c r="IGI73" s="307" t="e">
        <v>#N/A</v>
      </c>
      <c r="IGJ73" s="307" t="e">
        <v>#N/A</v>
      </c>
      <c r="IGK73" s="307" t="e">
        <v>#N/A</v>
      </c>
      <c r="IGL73" s="307" t="e">
        <v>#N/A</v>
      </c>
      <c r="IGM73" s="307" t="e">
        <v>#N/A</v>
      </c>
      <c r="IGN73" s="307" t="e">
        <v>#N/A</v>
      </c>
      <c r="IGO73" s="307" t="e">
        <v>#N/A</v>
      </c>
      <c r="IGP73" s="307" t="e">
        <v>#N/A</v>
      </c>
      <c r="IGQ73" s="307" t="e">
        <v>#N/A</v>
      </c>
      <c r="IGR73" s="307" t="e">
        <v>#N/A</v>
      </c>
      <c r="IGS73" s="307" t="e">
        <v>#N/A</v>
      </c>
      <c r="IGT73" s="307" t="e">
        <v>#N/A</v>
      </c>
      <c r="IGU73" s="307" t="e">
        <v>#N/A</v>
      </c>
      <c r="IGV73" s="307" t="e">
        <v>#N/A</v>
      </c>
      <c r="IGW73" s="307" t="e">
        <v>#N/A</v>
      </c>
      <c r="IGX73" s="307" t="e">
        <v>#N/A</v>
      </c>
      <c r="IGY73" s="307" t="e">
        <v>#N/A</v>
      </c>
      <c r="IGZ73" s="307" t="e">
        <v>#N/A</v>
      </c>
      <c r="IHA73" s="307" t="e">
        <v>#N/A</v>
      </c>
      <c r="IHB73" s="307" t="e">
        <v>#N/A</v>
      </c>
      <c r="IHC73" s="307" t="e">
        <v>#N/A</v>
      </c>
      <c r="IHD73" s="307" t="e">
        <v>#N/A</v>
      </c>
      <c r="IHE73" s="307" t="e">
        <v>#N/A</v>
      </c>
      <c r="IHF73" s="307" t="e">
        <v>#N/A</v>
      </c>
      <c r="IHG73" s="307" t="e">
        <v>#N/A</v>
      </c>
      <c r="IHH73" s="307" t="e">
        <v>#N/A</v>
      </c>
      <c r="IHI73" s="307" t="e">
        <v>#N/A</v>
      </c>
      <c r="IHJ73" s="307" t="e">
        <v>#N/A</v>
      </c>
      <c r="IHK73" s="307" t="e">
        <v>#N/A</v>
      </c>
      <c r="IHL73" s="307" t="e">
        <v>#N/A</v>
      </c>
      <c r="IHM73" s="307" t="e">
        <v>#N/A</v>
      </c>
      <c r="IHN73" s="307" t="e">
        <v>#N/A</v>
      </c>
      <c r="IHO73" s="307" t="e">
        <v>#N/A</v>
      </c>
      <c r="IHP73" s="307" t="e">
        <v>#N/A</v>
      </c>
      <c r="IHQ73" s="307" t="e">
        <v>#N/A</v>
      </c>
      <c r="IHR73" s="307" t="e">
        <v>#N/A</v>
      </c>
      <c r="IHS73" s="307" t="e">
        <v>#N/A</v>
      </c>
      <c r="IHT73" s="307" t="e">
        <v>#N/A</v>
      </c>
      <c r="IHU73" s="307" t="e">
        <v>#N/A</v>
      </c>
      <c r="IHV73" s="307" t="e">
        <v>#N/A</v>
      </c>
      <c r="IHW73" s="307" t="e">
        <v>#N/A</v>
      </c>
      <c r="IHX73" s="307" t="e">
        <v>#N/A</v>
      </c>
      <c r="IHY73" s="307" t="e">
        <v>#N/A</v>
      </c>
      <c r="IHZ73" s="307" t="e">
        <v>#N/A</v>
      </c>
      <c r="IIA73" s="307" t="e">
        <v>#N/A</v>
      </c>
      <c r="IIB73" s="307" t="e">
        <v>#N/A</v>
      </c>
      <c r="IIC73" s="307" t="e">
        <v>#N/A</v>
      </c>
      <c r="IID73" s="307" t="e">
        <v>#N/A</v>
      </c>
      <c r="IIE73" s="307" t="e">
        <v>#N/A</v>
      </c>
      <c r="IIF73" s="307" t="e">
        <v>#N/A</v>
      </c>
      <c r="IIG73" s="307" t="e">
        <v>#N/A</v>
      </c>
      <c r="IIH73" s="307" t="e">
        <v>#N/A</v>
      </c>
      <c r="III73" s="307" t="e">
        <v>#N/A</v>
      </c>
      <c r="IIJ73" s="307" t="e">
        <v>#N/A</v>
      </c>
      <c r="IIK73" s="307" t="e">
        <v>#N/A</v>
      </c>
      <c r="IIL73" s="307" t="e">
        <v>#N/A</v>
      </c>
      <c r="IIM73" s="307" t="e">
        <v>#N/A</v>
      </c>
      <c r="IIN73" s="307" t="e">
        <v>#N/A</v>
      </c>
      <c r="IIO73" s="307" t="e">
        <v>#N/A</v>
      </c>
      <c r="IIP73" s="307" t="e">
        <v>#N/A</v>
      </c>
      <c r="IIQ73" s="307" t="e">
        <v>#N/A</v>
      </c>
      <c r="IIR73" s="307" t="e">
        <v>#N/A</v>
      </c>
      <c r="IIS73" s="307" t="e">
        <v>#N/A</v>
      </c>
      <c r="IIT73" s="307" t="e">
        <v>#N/A</v>
      </c>
      <c r="IIU73" s="307" t="e">
        <v>#N/A</v>
      </c>
      <c r="IIV73" s="307" t="e">
        <v>#N/A</v>
      </c>
      <c r="IIW73" s="307" t="e">
        <v>#N/A</v>
      </c>
      <c r="IIX73" s="307" t="e">
        <v>#N/A</v>
      </c>
      <c r="IIY73" s="307" t="e">
        <v>#N/A</v>
      </c>
      <c r="IIZ73" s="307" t="e">
        <v>#N/A</v>
      </c>
      <c r="IJA73" s="307" t="e">
        <v>#N/A</v>
      </c>
      <c r="IJB73" s="307" t="e">
        <v>#N/A</v>
      </c>
      <c r="IJC73" s="307" t="e">
        <v>#N/A</v>
      </c>
      <c r="IJD73" s="307" t="e">
        <v>#N/A</v>
      </c>
      <c r="IJE73" s="307" t="e">
        <v>#N/A</v>
      </c>
      <c r="IJF73" s="307" t="e">
        <v>#N/A</v>
      </c>
      <c r="IJG73" s="307" t="e">
        <v>#N/A</v>
      </c>
      <c r="IJH73" s="307" t="e">
        <v>#N/A</v>
      </c>
      <c r="IJI73" s="307" t="e">
        <v>#N/A</v>
      </c>
      <c r="IJJ73" s="307" t="e">
        <v>#N/A</v>
      </c>
      <c r="IJK73" s="307" t="e">
        <v>#N/A</v>
      </c>
      <c r="IJL73" s="307" t="e">
        <v>#N/A</v>
      </c>
      <c r="IJM73" s="307" t="e">
        <v>#N/A</v>
      </c>
      <c r="IJN73" s="307" t="e">
        <v>#N/A</v>
      </c>
      <c r="IJO73" s="307" t="e">
        <v>#N/A</v>
      </c>
      <c r="IJP73" s="307" t="e">
        <v>#N/A</v>
      </c>
      <c r="IJQ73" s="307" t="e">
        <v>#N/A</v>
      </c>
      <c r="IJR73" s="307" t="e">
        <v>#N/A</v>
      </c>
      <c r="IJS73" s="307" t="e">
        <v>#N/A</v>
      </c>
      <c r="IJT73" s="307" t="e">
        <v>#N/A</v>
      </c>
      <c r="IJU73" s="307" t="e">
        <v>#N/A</v>
      </c>
      <c r="IJV73" s="307" t="e">
        <v>#N/A</v>
      </c>
      <c r="IJW73" s="307" t="e">
        <v>#N/A</v>
      </c>
      <c r="IJX73" s="307" t="e">
        <v>#N/A</v>
      </c>
      <c r="IJY73" s="307" t="e">
        <v>#N/A</v>
      </c>
      <c r="IJZ73" s="307" t="e">
        <v>#N/A</v>
      </c>
      <c r="IKA73" s="307" t="e">
        <v>#N/A</v>
      </c>
      <c r="IKB73" s="307" t="e">
        <v>#N/A</v>
      </c>
      <c r="IKC73" s="307" t="e">
        <v>#N/A</v>
      </c>
      <c r="IKD73" s="307" t="e">
        <v>#N/A</v>
      </c>
      <c r="IKE73" s="307" t="e">
        <v>#N/A</v>
      </c>
      <c r="IKF73" s="307" t="e">
        <v>#N/A</v>
      </c>
      <c r="IKG73" s="307" t="e">
        <v>#N/A</v>
      </c>
      <c r="IKH73" s="307" t="e">
        <v>#N/A</v>
      </c>
      <c r="IKI73" s="307" t="e">
        <v>#N/A</v>
      </c>
      <c r="IKJ73" s="307" t="e">
        <v>#N/A</v>
      </c>
      <c r="IKK73" s="307" t="e">
        <v>#N/A</v>
      </c>
      <c r="IKL73" s="307" t="e">
        <v>#N/A</v>
      </c>
      <c r="IKM73" s="307" t="e">
        <v>#N/A</v>
      </c>
      <c r="IKN73" s="307" t="e">
        <v>#N/A</v>
      </c>
      <c r="IKO73" s="307" t="e">
        <v>#N/A</v>
      </c>
      <c r="IKP73" s="307" t="e">
        <v>#N/A</v>
      </c>
      <c r="IKQ73" s="307" t="e">
        <v>#N/A</v>
      </c>
      <c r="IKR73" s="307" t="e">
        <v>#N/A</v>
      </c>
      <c r="IKS73" s="307" t="e">
        <v>#N/A</v>
      </c>
      <c r="IKT73" s="307" t="e">
        <v>#N/A</v>
      </c>
      <c r="IKU73" s="307" t="e">
        <v>#N/A</v>
      </c>
      <c r="IKV73" s="307" t="e">
        <v>#N/A</v>
      </c>
      <c r="IKW73" s="307" t="e">
        <v>#N/A</v>
      </c>
      <c r="IKX73" s="307" t="e">
        <v>#N/A</v>
      </c>
      <c r="IKY73" s="307" t="e">
        <v>#N/A</v>
      </c>
      <c r="IKZ73" s="307" t="e">
        <v>#N/A</v>
      </c>
      <c r="ILA73" s="307" t="e">
        <v>#N/A</v>
      </c>
      <c r="ILB73" s="307" t="e">
        <v>#N/A</v>
      </c>
      <c r="ILC73" s="307" t="e">
        <v>#N/A</v>
      </c>
      <c r="ILD73" s="307" t="e">
        <v>#N/A</v>
      </c>
      <c r="ILE73" s="307" t="e">
        <v>#N/A</v>
      </c>
      <c r="ILF73" s="307" t="e">
        <v>#N/A</v>
      </c>
      <c r="ILG73" s="307" t="e">
        <v>#N/A</v>
      </c>
      <c r="ILH73" s="307" t="e">
        <v>#N/A</v>
      </c>
      <c r="ILI73" s="307" t="e">
        <v>#N/A</v>
      </c>
      <c r="ILJ73" s="307" t="e">
        <v>#N/A</v>
      </c>
      <c r="ILK73" s="307" t="e">
        <v>#N/A</v>
      </c>
      <c r="ILL73" s="307" t="e">
        <v>#N/A</v>
      </c>
      <c r="ILM73" s="307" t="e">
        <v>#N/A</v>
      </c>
      <c r="ILN73" s="307" t="e">
        <v>#N/A</v>
      </c>
      <c r="ILO73" s="307" t="e">
        <v>#N/A</v>
      </c>
      <c r="ILP73" s="307" t="e">
        <v>#N/A</v>
      </c>
      <c r="ILQ73" s="307" t="e">
        <v>#N/A</v>
      </c>
      <c r="ILR73" s="307" t="e">
        <v>#N/A</v>
      </c>
      <c r="ILS73" s="307" t="e">
        <v>#N/A</v>
      </c>
      <c r="ILT73" s="307" t="e">
        <v>#N/A</v>
      </c>
      <c r="ILU73" s="307" t="e">
        <v>#N/A</v>
      </c>
      <c r="ILV73" s="307" t="e">
        <v>#N/A</v>
      </c>
      <c r="ILW73" s="307" t="e">
        <v>#N/A</v>
      </c>
      <c r="ILX73" s="307" t="e">
        <v>#N/A</v>
      </c>
      <c r="ILY73" s="307" t="e">
        <v>#N/A</v>
      </c>
      <c r="ILZ73" s="307" t="e">
        <v>#N/A</v>
      </c>
      <c r="IMA73" s="307" t="e">
        <v>#N/A</v>
      </c>
      <c r="IMB73" s="307" t="e">
        <v>#N/A</v>
      </c>
      <c r="IMC73" s="307" t="e">
        <v>#N/A</v>
      </c>
      <c r="IMD73" s="307" t="e">
        <v>#N/A</v>
      </c>
      <c r="IME73" s="307" t="e">
        <v>#N/A</v>
      </c>
      <c r="IMF73" s="307" t="e">
        <v>#N/A</v>
      </c>
      <c r="IMG73" s="307" t="e">
        <v>#N/A</v>
      </c>
      <c r="IMH73" s="307" t="e">
        <v>#N/A</v>
      </c>
      <c r="IMI73" s="307" t="e">
        <v>#N/A</v>
      </c>
      <c r="IMJ73" s="307" t="e">
        <v>#N/A</v>
      </c>
      <c r="IMK73" s="307" t="e">
        <v>#N/A</v>
      </c>
      <c r="IML73" s="307" t="e">
        <v>#N/A</v>
      </c>
      <c r="IMM73" s="307" t="e">
        <v>#N/A</v>
      </c>
      <c r="IMN73" s="307" t="e">
        <v>#N/A</v>
      </c>
      <c r="IMO73" s="307" t="e">
        <v>#N/A</v>
      </c>
      <c r="IMP73" s="307" t="e">
        <v>#N/A</v>
      </c>
      <c r="IMQ73" s="307" t="e">
        <v>#N/A</v>
      </c>
      <c r="IMR73" s="307" t="e">
        <v>#N/A</v>
      </c>
      <c r="IMS73" s="307" t="e">
        <v>#N/A</v>
      </c>
      <c r="IMT73" s="307" t="e">
        <v>#N/A</v>
      </c>
      <c r="IMU73" s="307" t="e">
        <v>#N/A</v>
      </c>
      <c r="IMV73" s="307" t="e">
        <v>#N/A</v>
      </c>
      <c r="IMW73" s="307" t="e">
        <v>#N/A</v>
      </c>
      <c r="IMX73" s="307" t="e">
        <v>#N/A</v>
      </c>
      <c r="IMY73" s="307" t="e">
        <v>#N/A</v>
      </c>
      <c r="IMZ73" s="307" t="e">
        <v>#N/A</v>
      </c>
      <c r="INA73" s="307" t="e">
        <v>#N/A</v>
      </c>
      <c r="INB73" s="307" t="e">
        <v>#N/A</v>
      </c>
      <c r="INC73" s="307" t="e">
        <v>#N/A</v>
      </c>
      <c r="IND73" s="307" t="e">
        <v>#N/A</v>
      </c>
      <c r="INE73" s="307" t="e">
        <v>#N/A</v>
      </c>
      <c r="INF73" s="307" t="e">
        <v>#N/A</v>
      </c>
      <c r="ING73" s="307" t="e">
        <v>#N/A</v>
      </c>
      <c r="INH73" s="307" t="e">
        <v>#N/A</v>
      </c>
      <c r="INI73" s="307" t="e">
        <v>#N/A</v>
      </c>
      <c r="INJ73" s="307" t="e">
        <v>#N/A</v>
      </c>
      <c r="INK73" s="307" t="e">
        <v>#N/A</v>
      </c>
      <c r="INL73" s="307" t="e">
        <v>#N/A</v>
      </c>
      <c r="INM73" s="307" t="e">
        <v>#N/A</v>
      </c>
      <c r="INN73" s="307" t="e">
        <v>#N/A</v>
      </c>
      <c r="INO73" s="307" t="e">
        <v>#N/A</v>
      </c>
      <c r="INP73" s="307" t="e">
        <v>#N/A</v>
      </c>
      <c r="INQ73" s="307" t="e">
        <v>#N/A</v>
      </c>
      <c r="INR73" s="307" t="e">
        <v>#N/A</v>
      </c>
      <c r="INS73" s="307" t="e">
        <v>#N/A</v>
      </c>
      <c r="INT73" s="307" t="e">
        <v>#N/A</v>
      </c>
      <c r="INU73" s="307" t="e">
        <v>#N/A</v>
      </c>
      <c r="INV73" s="307" t="e">
        <v>#N/A</v>
      </c>
      <c r="INW73" s="307" t="e">
        <v>#N/A</v>
      </c>
      <c r="INX73" s="307" t="e">
        <v>#N/A</v>
      </c>
      <c r="INY73" s="307" t="e">
        <v>#N/A</v>
      </c>
      <c r="INZ73" s="307" t="e">
        <v>#N/A</v>
      </c>
      <c r="IOA73" s="307" t="e">
        <v>#N/A</v>
      </c>
      <c r="IOB73" s="307" t="e">
        <v>#N/A</v>
      </c>
      <c r="IOC73" s="307" t="e">
        <v>#N/A</v>
      </c>
      <c r="IOD73" s="307" t="e">
        <v>#N/A</v>
      </c>
      <c r="IOE73" s="307" t="e">
        <v>#N/A</v>
      </c>
      <c r="IOF73" s="307" t="e">
        <v>#N/A</v>
      </c>
      <c r="IOG73" s="307" t="e">
        <v>#N/A</v>
      </c>
      <c r="IOH73" s="307" t="e">
        <v>#N/A</v>
      </c>
      <c r="IOI73" s="307" t="e">
        <v>#N/A</v>
      </c>
      <c r="IOJ73" s="307" t="e">
        <v>#N/A</v>
      </c>
      <c r="IOK73" s="307" t="e">
        <v>#N/A</v>
      </c>
      <c r="IOL73" s="307" t="e">
        <v>#N/A</v>
      </c>
      <c r="IOM73" s="307" t="e">
        <v>#N/A</v>
      </c>
      <c r="ION73" s="307" t="e">
        <v>#N/A</v>
      </c>
      <c r="IOO73" s="307" t="e">
        <v>#N/A</v>
      </c>
      <c r="IOP73" s="307" t="e">
        <v>#N/A</v>
      </c>
      <c r="IOQ73" s="307" t="e">
        <v>#N/A</v>
      </c>
      <c r="IOR73" s="307" t="e">
        <v>#N/A</v>
      </c>
      <c r="IOS73" s="307" t="e">
        <v>#N/A</v>
      </c>
      <c r="IOT73" s="307" t="e">
        <v>#N/A</v>
      </c>
      <c r="IOU73" s="307" t="e">
        <v>#N/A</v>
      </c>
      <c r="IOV73" s="307" t="e">
        <v>#N/A</v>
      </c>
      <c r="IOW73" s="307" t="e">
        <v>#N/A</v>
      </c>
      <c r="IOX73" s="307" t="e">
        <v>#N/A</v>
      </c>
      <c r="IOY73" s="307" t="e">
        <v>#N/A</v>
      </c>
      <c r="IOZ73" s="307" t="e">
        <v>#N/A</v>
      </c>
      <c r="IPA73" s="307" t="e">
        <v>#N/A</v>
      </c>
      <c r="IPB73" s="307" t="e">
        <v>#N/A</v>
      </c>
      <c r="IPC73" s="307" t="e">
        <v>#N/A</v>
      </c>
      <c r="IPD73" s="307" t="e">
        <v>#N/A</v>
      </c>
      <c r="IPE73" s="307" t="e">
        <v>#N/A</v>
      </c>
      <c r="IPF73" s="307" t="e">
        <v>#N/A</v>
      </c>
      <c r="IPG73" s="307" t="e">
        <v>#N/A</v>
      </c>
      <c r="IPH73" s="307" t="e">
        <v>#N/A</v>
      </c>
      <c r="IPI73" s="307" t="e">
        <v>#N/A</v>
      </c>
      <c r="IPJ73" s="307" t="e">
        <v>#N/A</v>
      </c>
      <c r="IPK73" s="307" t="e">
        <v>#N/A</v>
      </c>
      <c r="IPL73" s="307" t="e">
        <v>#N/A</v>
      </c>
      <c r="IPM73" s="307" t="e">
        <v>#N/A</v>
      </c>
      <c r="IPN73" s="307" t="e">
        <v>#N/A</v>
      </c>
      <c r="IPO73" s="307" t="e">
        <v>#N/A</v>
      </c>
      <c r="IPP73" s="307" t="e">
        <v>#N/A</v>
      </c>
      <c r="IPQ73" s="307" t="e">
        <v>#N/A</v>
      </c>
      <c r="IPR73" s="307" t="e">
        <v>#N/A</v>
      </c>
      <c r="IPS73" s="307" t="e">
        <v>#N/A</v>
      </c>
      <c r="IPT73" s="307" t="e">
        <v>#N/A</v>
      </c>
      <c r="IPU73" s="307" t="e">
        <v>#N/A</v>
      </c>
      <c r="IPV73" s="307" t="e">
        <v>#N/A</v>
      </c>
      <c r="IPW73" s="307" t="e">
        <v>#N/A</v>
      </c>
      <c r="IPX73" s="307" t="e">
        <v>#N/A</v>
      </c>
      <c r="IPY73" s="307" t="e">
        <v>#N/A</v>
      </c>
      <c r="IPZ73" s="307" t="e">
        <v>#N/A</v>
      </c>
      <c r="IQA73" s="307" t="e">
        <v>#N/A</v>
      </c>
      <c r="IQB73" s="307" t="e">
        <v>#N/A</v>
      </c>
      <c r="IQC73" s="307" t="e">
        <v>#N/A</v>
      </c>
      <c r="IQD73" s="307" t="e">
        <v>#N/A</v>
      </c>
      <c r="IQE73" s="307" t="e">
        <v>#N/A</v>
      </c>
      <c r="IQF73" s="307" t="e">
        <v>#N/A</v>
      </c>
      <c r="IQG73" s="307" t="e">
        <v>#N/A</v>
      </c>
      <c r="IQH73" s="307" t="e">
        <v>#N/A</v>
      </c>
      <c r="IQI73" s="307" t="e">
        <v>#N/A</v>
      </c>
      <c r="IQJ73" s="307" t="e">
        <v>#N/A</v>
      </c>
      <c r="IQK73" s="307" t="e">
        <v>#N/A</v>
      </c>
      <c r="IQL73" s="307" t="e">
        <v>#N/A</v>
      </c>
      <c r="IQM73" s="307" t="e">
        <v>#N/A</v>
      </c>
      <c r="IQN73" s="307" t="e">
        <v>#N/A</v>
      </c>
      <c r="IQO73" s="307" t="e">
        <v>#N/A</v>
      </c>
      <c r="IQP73" s="307" t="e">
        <v>#N/A</v>
      </c>
      <c r="IQQ73" s="307" t="e">
        <v>#N/A</v>
      </c>
      <c r="IQR73" s="307" t="e">
        <v>#N/A</v>
      </c>
      <c r="IQS73" s="307" t="e">
        <v>#N/A</v>
      </c>
      <c r="IQT73" s="307" t="e">
        <v>#N/A</v>
      </c>
      <c r="IQU73" s="307" t="e">
        <v>#N/A</v>
      </c>
      <c r="IQV73" s="307" t="e">
        <v>#N/A</v>
      </c>
      <c r="IQW73" s="307" t="e">
        <v>#N/A</v>
      </c>
      <c r="IQX73" s="307" t="e">
        <v>#N/A</v>
      </c>
      <c r="IQY73" s="307" t="e">
        <v>#N/A</v>
      </c>
      <c r="IQZ73" s="307" t="e">
        <v>#N/A</v>
      </c>
      <c r="IRA73" s="307" t="e">
        <v>#N/A</v>
      </c>
      <c r="IRB73" s="307" t="e">
        <v>#N/A</v>
      </c>
      <c r="IRC73" s="307" t="e">
        <v>#N/A</v>
      </c>
      <c r="IRD73" s="307" t="e">
        <v>#N/A</v>
      </c>
      <c r="IRE73" s="307" t="e">
        <v>#N/A</v>
      </c>
      <c r="IRF73" s="307" t="e">
        <v>#N/A</v>
      </c>
      <c r="IRG73" s="307" t="e">
        <v>#N/A</v>
      </c>
      <c r="IRH73" s="307" t="e">
        <v>#N/A</v>
      </c>
      <c r="IRI73" s="307" t="e">
        <v>#N/A</v>
      </c>
      <c r="IRJ73" s="307" t="e">
        <v>#N/A</v>
      </c>
      <c r="IRK73" s="307" t="e">
        <v>#N/A</v>
      </c>
      <c r="IRL73" s="307" t="e">
        <v>#N/A</v>
      </c>
      <c r="IRM73" s="307" t="e">
        <v>#N/A</v>
      </c>
      <c r="IRN73" s="307" t="e">
        <v>#N/A</v>
      </c>
      <c r="IRO73" s="307" t="e">
        <v>#N/A</v>
      </c>
      <c r="IRP73" s="307" t="e">
        <v>#N/A</v>
      </c>
      <c r="IRQ73" s="307" t="e">
        <v>#N/A</v>
      </c>
      <c r="IRR73" s="307" t="e">
        <v>#N/A</v>
      </c>
      <c r="IRS73" s="307" t="e">
        <v>#N/A</v>
      </c>
      <c r="IRT73" s="307" t="e">
        <v>#N/A</v>
      </c>
      <c r="IRU73" s="307" t="e">
        <v>#N/A</v>
      </c>
      <c r="IRV73" s="307" t="e">
        <v>#N/A</v>
      </c>
      <c r="IRW73" s="307" t="e">
        <v>#N/A</v>
      </c>
      <c r="IRX73" s="307" t="e">
        <v>#N/A</v>
      </c>
      <c r="IRY73" s="307" t="e">
        <v>#N/A</v>
      </c>
      <c r="IRZ73" s="307" t="e">
        <v>#N/A</v>
      </c>
      <c r="ISA73" s="307" t="e">
        <v>#N/A</v>
      </c>
      <c r="ISB73" s="307" t="e">
        <v>#N/A</v>
      </c>
      <c r="ISC73" s="307" t="e">
        <v>#N/A</v>
      </c>
      <c r="ISD73" s="307" t="e">
        <v>#N/A</v>
      </c>
      <c r="ISE73" s="307" t="e">
        <v>#N/A</v>
      </c>
      <c r="ISF73" s="307" t="e">
        <v>#N/A</v>
      </c>
      <c r="ISG73" s="307" t="e">
        <v>#N/A</v>
      </c>
      <c r="ISH73" s="307" t="e">
        <v>#N/A</v>
      </c>
      <c r="ISI73" s="307" t="e">
        <v>#N/A</v>
      </c>
      <c r="ISJ73" s="307" t="e">
        <v>#N/A</v>
      </c>
      <c r="ISK73" s="307" t="e">
        <v>#N/A</v>
      </c>
      <c r="ISL73" s="307" t="e">
        <v>#N/A</v>
      </c>
      <c r="ISM73" s="307" t="e">
        <v>#N/A</v>
      </c>
      <c r="ISN73" s="307" t="e">
        <v>#N/A</v>
      </c>
      <c r="ISO73" s="307" t="e">
        <v>#N/A</v>
      </c>
      <c r="ISP73" s="307" t="e">
        <v>#N/A</v>
      </c>
      <c r="ISQ73" s="307" t="e">
        <v>#N/A</v>
      </c>
      <c r="ISR73" s="307" t="e">
        <v>#N/A</v>
      </c>
      <c r="ISS73" s="307" t="e">
        <v>#N/A</v>
      </c>
      <c r="IST73" s="307" t="e">
        <v>#N/A</v>
      </c>
      <c r="ISU73" s="307" t="e">
        <v>#N/A</v>
      </c>
      <c r="ISV73" s="307" t="e">
        <v>#N/A</v>
      </c>
      <c r="ISW73" s="307" t="e">
        <v>#N/A</v>
      </c>
      <c r="ISX73" s="307" t="e">
        <v>#N/A</v>
      </c>
      <c r="ISY73" s="307" t="e">
        <v>#N/A</v>
      </c>
      <c r="ISZ73" s="307" t="e">
        <v>#N/A</v>
      </c>
      <c r="ITA73" s="307" t="e">
        <v>#N/A</v>
      </c>
      <c r="ITB73" s="307" t="e">
        <v>#N/A</v>
      </c>
      <c r="ITC73" s="307" t="e">
        <v>#N/A</v>
      </c>
      <c r="ITD73" s="307" t="e">
        <v>#N/A</v>
      </c>
      <c r="ITE73" s="307" t="e">
        <v>#N/A</v>
      </c>
      <c r="ITF73" s="307" t="e">
        <v>#N/A</v>
      </c>
      <c r="ITG73" s="307" t="e">
        <v>#N/A</v>
      </c>
      <c r="ITH73" s="307" t="e">
        <v>#N/A</v>
      </c>
      <c r="ITI73" s="307" t="e">
        <v>#N/A</v>
      </c>
      <c r="ITJ73" s="307" t="e">
        <v>#N/A</v>
      </c>
      <c r="ITK73" s="307" t="e">
        <v>#N/A</v>
      </c>
      <c r="ITL73" s="307" t="e">
        <v>#N/A</v>
      </c>
      <c r="ITM73" s="307" t="e">
        <v>#N/A</v>
      </c>
      <c r="ITN73" s="307" t="e">
        <v>#N/A</v>
      </c>
      <c r="ITO73" s="307" t="e">
        <v>#N/A</v>
      </c>
      <c r="ITP73" s="307" t="e">
        <v>#N/A</v>
      </c>
      <c r="ITQ73" s="307" t="e">
        <v>#N/A</v>
      </c>
      <c r="ITR73" s="307" t="e">
        <v>#N/A</v>
      </c>
      <c r="ITS73" s="307" t="e">
        <v>#N/A</v>
      </c>
      <c r="ITT73" s="307" t="e">
        <v>#N/A</v>
      </c>
      <c r="ITU73" s="307" t="e">
        <v>#N/A</v>
      </c>
      <c r="ITV73" s="307" t="e">
        <v>#N/A</v>
      </c>
      <c r="ITW73" s="307" t="e">
        <v>#N/A</v>
      </c>
      <c r="ITX73" s="307" t="e">
        <v>#N/A</v>
      </c>
      <c r="ITY73" s="307" t="e">
        <v>#N/A</v>
      </c>
      <c r="ITZ73" s="307" t="e">
        <v>#N/A</v>
      </c>
      <c r="IUA73" s="307" t="e">
        <v>#N/A</v>
      </c>
      <c r="IUB73" s="307" t="e">
        <v>#N/A</v>
      </c>
      <c r="IUC73" s="307" t="e">
        <v>#N/A</v>
      </c>
      <c r="IUD73" s="307" t="e">
        <v>#N/A</v>
      </c>
      <c r="IUE73" s="307" t="e">
        <v>#N/A</v>
      </c>
      <c r="IUF73" s="307" t="e">
        <v>#N/A</v>
      </c>
      <c r="IUG73" s="307" t="e">
        <v>#N/A</v>
      </c>
      <c r="IUH73" s="307" t="e">
        <v>#N/A</v>
      </c>
      <c r="IUI73" s="307" t="e">
        <v>#N/A</v>
      </c>
      <c r="IUJ73" s="307" t="e">
        <v>#N/A</v>
      </c>
      <c r="IUK73" s="307" t="e">
        <v>#N/A</v>
      </c>
      <c r="IUL73" s="307" t="e">
        <v>#N/A</v>
      </c>
      <c r="IUM73" s="307" t="e">
        <v>#N/A</v>
      </c>
      <c r="IUN73" s="307" t="e">
        <v>#N/A</v>
      </c>
      <c r="IUO73" s="307" t="e">
        <v>#N/A</v>
      </c>
      <c r="IUP73" s="307" t="e">
        <v>#N/A</v>
      </c>
      <c r="IUQ73" s="307" t="e">
        <v>#N/A</v>
      </c>
      <c r="IUR73" s="307" t="e">
        <v>#N/A</v>
      </c>
      <c r="IUS73" s="307" t="e">
        <v>#N/A</v>
      </c>
      <c r="IUT73" s="307" t="e">
        <v>#N/A</v>
      </c>
      <c r="IUU73" s="307" t="e">
        <v>#N/A</v>
      </c>
      <c r="IUV73" s="307" t="e">
        <v>#N/A</v>
      </c>
      <c r="IUW73" s="307" t="e">
        <v>#N/A</v>
      </c>
      <c r="IUX73" s="307" t="e">
        <v>#N/A</v>
      </c>
      <c r="IUY73" s="307" t="e">
        <v>#N/A</v>
      </c>
      <c r="IUZ73" s="307" t="e">
        <v>#N/A</v>
      </c>
      <c r="IVA73" s="307" t="e">
        <v>#N/A</v>
      </c>
      <c r="IVB73" s="307" t="e">
        <v>#N/A</v>
      </c>
      <c r="IVC73" s="307" t="e">
        <v>#N/A</v>
      </c>
      <c r="IVD73" s="307" t="e">
        <v>#N/A</v>
      </c>
      <c r="IVE73" s="307" t="e">
        <v>#N/A</v>
      </c>
      <c r="IVF73" s="307" t="e">
        <v>#N/A</v>
      </c>
      <c r="IVG73" s="307" t="e">
        <v>#N/A</v>
      </c>
      <c r="IVH73" s="307" t="e">
        <v>#N/A</v>
      </c>
      <c r="IVI73" s="307" t="e">
        <v>#N/A</v>
      </c>
      <c r="IVJ73" s="307" t="e">
        <v>#N/A</v>
      </c>
      <c r="IVK73" s="307" t="e">
        <v>#N/A</v>
      </c>
      <c r="IVL73" s="307" t="e">
        <v>#N/A</v>
      </c>
      <c r="IVM73" s="307" t="e">
        <v>#N/A</v>
      </c>
      <c r="IVN73" s="307" t="e">
        <v>#N/A</v>
      </c>
      <c r="IVO73" s="307" t="e">
        <v>#N/A</v>
      </c>
      <c r="IVP73" s="307" t="e">
        <v>#N/A</v>
      </c>
      <c r="IVQ73" s="307" t="e">
        <v>#N/A</v>
      </c>
      <c r="IVR73" s="307" t="e">
        <v>#N/A</v>
      </c>
      <c r="IVS73" s="307" t="e">
        <v>#N/A</v>
      </c>
      <c r="IVT73" s="307" t="e">
        <v>#N/A</v>
      </c>
      <c r="IVU73" s="307" t="e">
        <v>#N/A</v>
      </c>
      <c r="IVV73" s="307" t="e">
        <v>#N/A</v>
      </c>
      <c r="IVW73" s="307" t="e">
        <v>#N/A</v>
      </c>
      <c r="IVX73" s="307" t="e">
        <v>#N/A</v>
      </c>
      <c r="IVY73" s="307" t="e">
        <v>#N/A</v>
      </c>
      <c r="IVZ73" s="307" t="e">
        <v>#N/A</v>
      </c>
      <c r="IWA73" s="307" t="e">
        <v>#N/A</v>
      </c>
      <c r="IWB73" s="307" t="e">
        <v>#N/A</v>
      </c>
      <c r="IWC73" s="307" t="e">
        <v>#N/A</v>
      </c>
      <c r="IWD73" s="307" t="e">
        <v>#N/A</v>
      </c>
      <c r="IWE73" s="307" t="e">
        <v>#N/A</v>
      </c>
      <c r="IWF73" s="307" t="e">
        <v>#N/A</v>
      </c>
      <c r="IWG73" s="307" t="e">
        <v>#N/A</v>
      </c>
      <c r="IWH73" s="307" t="e">
        <v>#N/A</v>
      </c>
      <c r="IWI73" s="307" t="e">
        <v>#N/A</v>
      </c>
      <c r="IWJ73" s="307" t="e">
        <v>#N/A</v>
      </c>
      <c r="IWK73" s="307" t="e">
        <v>#N/A</v>
      </c>
      <c r="IWL73" s="307" t="e">
        <v>#N/A</v>
      </c>
      <c r="IWM73" s="307" t="e">
        <v>#N/A</v>
      </c>
      <c r="IWN73" s="307" t="e">
        <v>#N/A</v>
      </c>
      <c r="IWO73" s="307" t="e">
        <v>#N/A</v>
      </c>
      <c r="IWP73" s="307" t="e">
        <v>#N/A</v>
      </c>
      <c r="IWQ73" s="307" t="e">
        <v>#N/A</v>
      </c>
      <c r="IWR73" s="307" t="e">
        <v>#N/A</v>
      </c>
      <c r="IWS73" s="307" t="e">
        <v>#N/A</v>
      </c>
      <c r="IWT73" s="307" t="e">
        <v>#N/A</v>
      </c>
      <c r="IWU73" s="307" t="e">
        <v>#N/A</v>
      </c>
      <c r="IWV73" s="307" t="e">
        <v>#N/A</v>
      </c>
      <c r="IWW73" s="307" t="e">
        <v>#N/A</v>
      </c>
      <c r="IWX73" s="307" t="e">
        <v>#N/A</v>
      </c>
      <c r="IWY73" s="307" t="e">
        <v>#N/A</v>
      </c>
      <c r="IWZ73" s="307" t="e">
        <v>#N/A</v>
      </c>
      <c r="IXA73" s="307" t="e">
        <v>#N/A</v>
      </c>
      <c r="IXB73" s="307" t="e">
        <v>#N/A</v>
      </c>
      <c r="IXC73" s="307" t="e">
        <v>#N/A</v>
      </c>
      <c r="IXD73" s="307" t="e">
        <v>#N/A</v>
      </c>
      <c r="IXE73" s="307" t="e">
        <v>#N/A</v>
      </c>
      <c r="IXF73" s="307" t="e">
        <v>#N/A</v>
      </c>
      <c r="IXG73" s="307" t="e">
        <v>#N/A</v>
      </c>
      <c r="IXH73" s="307" t="e">
        <v>#N/A</v>
      </c>
      <c r="IXI73" s="307" t="e">
        <v>#N/A</v>
      </c>
      <c r="IXJ73" s="307" t="e">
        <v>#N/A</v>
      </c>
      <c r="IXK73" s="307" t="e">
        <v>#N/A</v>
      </c>
      <c r="IXL73" s="307" t="e">
        <v>#N/A</v>
      </c>
      <c r="IXM73" s="307" t="e">
        <v>#N/A</v>
      </c>
      <c r="IXN73" s="307" t="e">
        <v>#N/A</v>
      </c>
      <c r="IXO73" s="307" t="e">
        <v>#N/A</v>
      </c>
      <c r="IXP73" s="307" t="e">
        <v>#N/A</v>
      </c>
      <c r="IXQ73" s="307" t="e">
        <v>#N/A</v>
      </c>
      <c r="IXR73" s="307" t="e">
        <v>#N/A</v>
      </c>
      <c r="IXS73" s="307" t="e">
        <v>#N/A</v>
      </c>
      <c r="IXT73" s="307" t="e">
        <v>#N/A</v>
      </c>
      <c r="IXU73" s="307" t="e">
        <v>#N/A</v>
      </c>
      <c r="IXV73" s="307" t="e">
        <v>#N/A</v>
      </c>
      <c r="IXW73" s="307" t="e">
        <v>#N/A</v>
      </c>
      <c r="IXX73" s="307" t="e">
        <v>#N/A</v>
      </c>
      <c r="IXY73" s="307" t="e">
        <v>#N/A</v>
      </c>
      <c r="IXZ73" s="307" t="e">
        <v>#N/A</v>
      </c>
      <c r="IYA73" s="307" t="e">
        <v>#N/A</v>
      </c>
      <c r="IYB73" s="307" t="e">
        <v>#N/A</v>
      </c>
      <c r="IYC73" s="307" t="e">
        <v>#N/A</v>
      </c>
      <c r="IYD73" s="307" t="e">
        <v>#N/A</v>
      </c>
      <c r="IYE73" s="307" t="e">
        <v>#N/A</v>
      </c>
      <c r="IYF73" s="307" t="e">
        <v>#N/A</v>
      </c>
      <c r="IYG73" s="307" t="e">
        <v>#N/A</v>
      </c>
      <c r="IYH73" s="307" t="e">
        <v>#N/A</v>
      </c>
      <c r="IYI73" s="307" t="e">
        <v>#N/A</v>
      </c>
      <c r="IYJ73" s="307" t="e">
        <v>#N/A</v>
      </c>
      <c r="IYK73" s="307" t="e">
        <v>#N/A</v>
      </c>
      <c r="IYL73" s="307" t="e">
        <v>#N/A</v>
      </c>
      <c r="IYM73" s="307" t="e">
        <v>#N/A</v>
      </c>
      <c r="IYN73" s="307" t="e">
        <v>#N/A</v>
      </c>
      <c r="IYO73" s="307" t="e">
        <v>#N/A</v>
      </c>
      <c r="IYP73" s="307" t="e">
        <v>#N/A</v>
      </c>
      <c r="IYQ73" s="307" t="e">
        <v>#N/A</v>
      </c>
      <c r="IYR73" s="307" t="e">
        <v>#N/A</v>
      </c>
      <c r="IYS73" s="307" t="e">
        <v>#N/A</v>
      </c>
      <c r="IYT73" s="307" t="e">
        <v>#N/A</v>
      </c>
      <c r="IYU73" s="307" t="e">
        <v>#N/A</v>
      </c>
      <c r="IYV73" s="307" t="e">
        <v>#N/A</v>
      </c>
      <c r="IYW73" s="307" t="e">
        <v>#N/A</v>
      </c>
      <c r="IYX73" s="307" t="e">
        <v>#N/A</v>
      </c>
      <c r="IYY73" s="307" t="e">
        <v>#N/A</v>
      </c>
      <c r="IYZ73" s="307" t="e">
        <v>#N/A</v>
      </c>
      <c r="IZA73" s="307" t="e">
        <v>#N/A</v>
      </c>
      <c r="IZB73" s="307" t="e">
        <v>#N/A</v>
      </c>
      <c r="IZC73" s="307" t="e">
        <v>#N/A</v>
      </c>
      <c r="IZD73" s="307" t="e">
        <v>#N/A</v>
      </c>
      <c r="IZE73" s="307" t="e">
        <v>#N/A</v>
      </c>
      <c r="IZF73" s="307" t="e">
        <v>#N/A</v>
      </c>
      <c r="IZG73" s="307" t="e">
        <v>#N/A</v>
      </c>
      <c r="IZH73" s="307" t="e">
        <v>#N/A</v>
      </c>
      <c r="IZI73" s="307" t="e">
        <v>#N/A</v>
      </c>
      <c r="IZJ73" s="307" t="e">
        <v>#N/A</v>
      </c>
      <c r="IZK73" s="307" t="e">
        <v>#N/A</v>
      </c>
      <c r="IZL73" s="307" t="e">
        <v>#N/A</v>
      </c>
      <c r="IZM73" s="307" t="e">
        <v>#N/A</v>
      </c>
      <c r="IZN73" s="307" t="e">
        <v>#N/A</v>
      </c>
      <c r="IZO73" s="307" t="e">
        <v>#N/A</v>
      </c>
      <c r="IZP73" s="307" t="e">
        <v>#N/A</v>
      </c>
      <c r="IZQ73" s="307" t="e">
        <v>#N/A</v>
      </c>
      <c r="IZR73" s="307" t="e">
        <v>#N/A</v>
      </c>
      <c r="IZS73" s="307" t="e">
        <v>#N/A</v>
      </c>
      <c r="IZT73" s="307" t="e">
        <v>#N/A</v>
      </c>
      <c r="IZU73" s="307" t="e">
        <v>#N/A</v>
      </c>
      <c r="IZV73" s="307" t="e">
        <v>#N/A</v>
      </c>
      <c r="IZW73" s="307" t="e">
        <v>#N/A</v>
      </c>
      <c r="IZX73" s="307" t="e">
        <v>#N/A</v>
      </c>
      <c r="IZY73" s="307" t="e">
        <v>#N/A</v>
      </c>
      <c r="IZZ73" s="307" t="e">
        <v>#N/A</v>
      </c>
      <c r="JAA73" s="307" t="e">
        <v>#N/A</v>
      </c>
      <c r="JAB73" s="307" t="e">
        <v>#N/A</v>
      </c>
      <c r="JAC73" s="307" t="e">
        <v>#N/A</v>
      </c>
      <c r="JAD73" s="307" t="e">
        <v>#N/A</v>
      </c>
      <c r="JAE73" s="307" t="e">
        <v>#N/A</v>
      </c>
      <c r="JAF73" s="307" t="e">
        <v>#N/A</v>
      </c>
      <c r="JAG73" s="307" t="e">
        <v>#N/A</v>
      </c>
      <c r="JAH73" s="307" t="e">
        <v>#N/A</v>
      </c>
      <c r="JAI73" s="307" t="e">
        <v>#N/A</v>
      </c>
      <c r="JAJ73" s="307" t="e">
        <v>#N/A</v>
      </c>
      <c r="JAK73" s="307" t="e">
        <v>#N/A</v>
      </c>
      <c r="JAL73" s="307" t="e">
        <v>#N/A</v>
      </c>
      <c r="JAM73" s="307" t="e">
        <v>#N/A</v>
      </c>
      <c r="JAN73" s="307" t="e">
        <v>#N/A</v>
      </c>
      <c r="JAO73" s="307" t="e">
        <v>#N/A</v>
      </c>
      <c r="JAP73" s="307" t="e">
        <v>#N/A</v>
      </c>
      <c r="JAQ73" s="307" t="e">
        <v>#N/A</v>
      </c>
      <c r="JAR73" s="307" t="e">
        <v>#N/A</v>
      </c>
      <c r="JAS73" s="307" t="e">
        <v>#N/A</v>
      </c>
      <c r="JAT73" s="307" t="e">
        <v>#N/A</v>
      </c>
      <c r="JAU73" s="307" t="e">
        <v>#N/A</v>
      </c>
      <c r="JAV73" s="307" t="e">
        <v>#N/A</v>
      </c>
      <c r="JAW73" s="307" t="e">
        <v>#N/A</v>
      </c>
      <c r="JAX73" s="307" t="e">
        <v>#N/A</v>
      </c>
      <c r="JAY73" s="307" t="e">
        <v>#N/A</v>
      </c>
      <c r="JAZ73" s="307" t="e">
        <v>#N/A</v>
      </c>
      <c r="JBA73" s="307" t="e">
        <v>#N/A</v>
      </c>
      <c r="JBB73" s="307" t="e">
        <v>#N/A</v>
      </c>
      <c r="JBC73" s="307" t="e">
        <v>#N/A</v>
      </c>
      <c r="JBD73" s="307" t="e">
        <v>#N/A</v>
      </c>
      <c r="JBE73" s="307" t="e">
        <v>#N/A</v>
      </c>
      <c r="JBF73" s="307" t="e">
        <v>#N/A</v>
      </c>
      <c r="JBG73" s="307" t="e">
        <v>#N/A</v>
      </c>
      <c r="JBH73" s="307" t="e">
        <v>#N/A</v>
      </c>
      <c r="JBI73" s="307" t="e">
        <v>#N/A</v>
      </c>
      <c r="JBJ73" s="307" t="e">
        <v>#N/A</v>
      </c>
      <c r="JBK73" s="307" t="e">
        <v>#N/A</v>
      </c>
      <c r="JBL73" s="307" t="e">
        <v>#N/A</v>
      </c>
      <c r="JBM73" s="307" t="e">
        <v>#N/A</v>
      </c>
      <c r="JBN73" s="307" t="e">
        <v>#N/A</v>
      </c>
      <c r="JBO73" s="307" t="e">
        <v>#N/A</v>
      </c>
      <c r="JBP73" s="307" t="e">
        <v>#N/A</v>
      </c>
      <c r="JBQ73" s="307" t="e">
        <v>#N/A</v>
      </c>
      <c r="JBR73" s="307" t="e">
        <v>#N/A</v>
      </c>
      <c r="JBS73" s="307" t="e">
        <v>#N/A</v>
      </c>
      <c r="JBT73" s="307" t="e">
        <v>#N/A</v>
      </c>
      <c r="JBU73" s="307" t="e">
        <v>#N/A</v>
      </c>
      <c r="JBV73" s="307" t="e">
        <v>#N/A</v>
      </c>
      <c r="JBW73" s="307" t="e">
        <v>#N/A</v>
      </c>
      <c r="JBX73" s="307" t="e">
        <v>#N/A</v>
      </c>
      <c r="JBY73" s="307" t="e">
        <v>#N/A</v>
      </c>
      <c r="JBZ73" s="307" t="e">
        <v>#N/A</v>
      </c>
      <c r="JCA73" s="307" t="e">
        <v>#N/A</v>
      </c>
      <c r="JCB73" s="307" t="e">
        <v>#N/A</v>
      </c>
      <c r="JCC73" s="307" t="e">
        <v>#N/A</v>
      </c>
      <c r="JCD73" s="307" t="e">
        <v>#N/A</v>
      </c>
      <c r="JCE73" s="307" t="e">
        <v>#N/A</v>
      </c>
      <c r="JCF73" s="307" t="e">
        <v>#N/A</v>
      </c>
      <c r="JCG73" s="307" t="e">
        <v>#N/A</v>
      </c>
      <c r="JCH73" s="307" t="e">
        <v>#N/A</v>
      </c>
      <c r="JCI73" s="307" t="e">
        <v>#N/A</v>
      </c>
      <c r="JCJ73" s="307" t="e">
        <v>#N/A</v>
      </c>
      <c r="JCK73" s="307" t="e">
        <v>#N/A</v>
      </c>
      <c r="JCL73" s="307" t="e">
        <v>#N/A</v>
      </c>
      <c r="JCM73" s="307" t="e">
        <v>#N/A</v>
      </c>
      <c r="JCN73" s="307" t="e">
        <v>#N/A</v>
      </c>
      <c r="JCO73" s="307" t="e">
        <v>#N/A</v>
      </c>
      <c r="JCP73" s="307" t="e">
        <v>#N/A</v>
      </c>
      <c r="JCQ73" s="307" t="e">
        <v>#N/A</v>
      </c>
      <c r="JCR73" s="307" t="e">
        <v>#N/A</v>
      </c>
      <c r="JCS73" s="307" t="e">
        <v>#N/A</v>
      </c>
      <c r="JCT73" s="307" t="e">
        <v>#N/A</v>
      </c>
      <c r="JCU73" s="307" t="e">
        <v>#N/A</v>
      </c>
      <c r="JCV73" s="307" t="e">
        <v>#N/A</v>
      </c>
      <c r="JCW73" s="307" t="e">
        <v>#N/A</v>
      </c>
      <c r="JCX73" s="307" t="e">
        <v>#N/A</v>
      </c>
      <c r="JCY73" s="307" t="e">
        <v>#N/A</v>
      </c>
      <c r="JCZ73" s="307" t="e">
        <v>#N/A</v>
      </c>
      <c r="JDA73" s="307" t="e">
        <v>#N/A</v>
      </c>
      <c r="JDB73" s="307" t="e">
        <v>#N/A</v>
      </c>
      <c r="JDC73" s="307" t="e">
        <v>#N/A</v>
      </c>
      <c r="JDD73" s="307" t="e">
        <v>#N/A</v>
      </c>
      <c r="JDE73" s="307" t="e">
        <v>#N/A</v>
      </c>
      <c r="JDF73" s="307" t="e">
        <v>#N/A</v>
      </c>
      <c r="JDG73" s="307" t="e">
        <v>#N/A</v>
      </c>
      <c r="JDH73" s="307" t="e">
        <v>#N/A</v>
      </c>
      <c r="JDI73" s="307" t="e">
        <v>#N/A</v>
      </c>
      <c r="JDJ73" s="307" t="e">
        <v>#N/A</v>
      </c>
      <c r="JDK73" s="307" t="e">
        <v>#N/A</v>
      </c>
      <c r="JDL73" s="307" t="e">
        <v>#N/A</v>
      </c>
      <c r="JDM73" s="307" t="e">
        <v>#N/A</v>
      </c>
      <c r="JDN73" s="307" t="e">
        <v>#N/A</v>
      </c>
      <c r="JDO73" s="307" t="e">
        <v>#N/A</v>
      </c>
      <c r="JDP73" s="307" t="e">
        <v>#N/A</v>
      </c>
      <c r="JDQ73" s="307" t="e">
        <v>#N/A</v>
      </c>
      <c r="JDR73" s="307" t="e">
        <v>#N/A</v>
      </c>
      <c r="JDS73" s="307" t="e">
        <v>#N/A</v>
      </c>
      <c r="JDT73" s="307" t="e">
        <v>#N/A</v>
      </c>
      <c r="JDU73" s="307" t="e">
        <v>#N/A</v>
      </c>
      <c r="JDV73" s="307" t="e">
        <v>#N/A</v>
      </c>
      <c r="JDW73" s="307" t="e">
        <v>#N/A</v>
      </c>
      <c r="JDX73" s="307" t="e">
        <v>#N/A</v>
      </c>
      <c r="JDY73" s="307" t="e">
        <v>#N/A</v>
      </c>
      <c r="JDZ73" s="307" t="e">
        <v>#N/A</v>
      </c>
      <c r="JEA73" s="307" t="e">
        <v>#N/A</v>
      </c>
      <c r="JEB73" s="307" t="e">
        <v>#N/A</v>
      </c>
      <c r="JEC73" s="307" t="e">
        <v>#N/A</v>
      </c>
      <c r="JED73" s="307" t="e">
        <v>#N/A</v>
      </c>
      <c r="JEE73" s="307" t="e">
        <v>#N/A</v>
      </c>
      <c r="JEF73" s="307" t="e">
        <v>#N/A</v>
      </c>
      <c r="JEG73" s="307" t="e">
        <v>#N/A</v>
      </c>
      <c r="JEH73" s="307" t="e">
        <v>#N/A</v>
      </c>
      <c r="JEI73" s="307" t="e">
        <v>#N/A</v>
      </c>
      <c r="JEJ73" s="307" t="e">
        <v>#N/A</v>
      </c>
      <c r="JEK73" s="307" t="e">
        <v>#N/A</v>
      </c>
      <c r="JEL73" s="307" t="e">
        <v>#N/A</v>
      </c>
      <c r="JEM73" s="307" t="e">
        <v>#N/A</v>
      </c>
      <c r="JEN73" s="307" t="e">
        <v>#N/A</v>
      </c>
      <c r="JEO73" s="307" t="e">
        <v>#N/A</v>
      </c>
      <c r="JEP73" s="307" t="e">
        <v>#N/A</v>
      </c>
      <c r="JEQ73" s="307" t="e">
        <v>#N/A</v>
      </c>
      <c r="JER73" s="307" t="e">
        <v>#N/A</v>
      </c>
      <c r="JES73" s="307" t="e">
        <v>#N/A</v>
      </c>
      <c r="JET73" s="307" t="e">
        <v>#N/A</v>
      </c>
      <c r="JEU73" s="307" t="e">
        <v>#N/A</v>
      </c>
      <c r="JEV73" s="307" t="e">
        <v>#N/A</v>
      </c>
      <c r="JEW73" s="307" t="e">
        <v>#N/A</v>
      </c>
      <c r="JEX73" s="307" t="e">
        <v>#N/A</v>
      </c>
      <c r="JEY73" s="307" t="e">
        <v>#N/A</v>
      </c>
      <c r="JEZ73" s="307" t="e">
        <v>#N/A</v>
      </c>
      <c r="JFA73" s="307" t="e">
        <v>#N/A</v>
      </c>
      <c r="JFB73" s="307" t="e">
        <v>#N/A</v>
      </c>
      <c r="JFC73" s="307" t="e">
        <v>#N/A</v>
      </c>
      <c r="JFD73" s="307" t="e">
        <v>#N/A</v>
      </c>
      <c r="JFE73" s="307" t="e">
        <v>#N/A</v>
      </c>
      <c r="JFF73" s="307" t="e">
        <v>#N/A</v>
      </c>
      <c r="JFG73" s="307" t="e">
        <v>#N/A</v>
      </c>
      <c r="JFH73" s="307" t="e">
        <v>#N/A</v>
      </c>
      <c r="JFI73" s="307" t="e">
        <v>#N/A</v>
      </c>
      <c r="JFJ73" s="307" t="e">
        <v>#N/A</v>
      </c>
      <c r="JFK73" s="307" t="e">
        <v>#N/A</v>
      </c>
      <c r="JFL73" s="307" t="e">
        <v>#N/A</v>
      </c>
      <c r="JFM73" s="307" t="e">
        <v>#N/A</v>
      </c>
      <c r="JFN73" s="307" t="e">
        <v>#N/A</v>
      </c>
      <c r="JFO73" s="307" t="e">
        <v>#N/A</v>
      </c>
      <c r="JFP73" s="307" t="e">
        <v>#N/A</v>
      </c>
      <c r="JFQ73" s="307" t="e">
        <v>#N/A</v>
      </c>
      <c r="JFR73" s="307" t="e">
        <v>#N/A</v>
      </c>
      <c r="JFS73" s="307" t="e">
        <v>#N/A</v>
      </c>
      <c r="JFT73" s="307" t="e">
        <v>#N/A</v>
      </c>
      <c r="JFU73" s="307" t="e">
        <v>#N/A</v>
      </c>
      <c r="JFV73" s="307" t="e">
        <v>#N/A</v>
      </c>
      <c r="JFW73" s="307" t="e">
        <v>#N/A</v>
      </c>
      <c r="JFX73" s="307" t="e">
        <v>#N/A</v>
      </c>
      <c r="JFY73" s="307" t="e">
        <v>#N/A</v>
      </c>
      <c r="JFZ73" s="307" t="e">
        <v>#N/A</v>
      </c>
      <c r="JGA73" s="307" t="e">
        <v>#N/A</v>
      </c>
      <c r="JGB73" s="307" t="e">
        <v>#N/A</v>
      </c>
      <c r="JGC73" s="307" t="e">
        <v>#N/A</v>
      </c>
      <c r="JGD73" s="307" t="e">
        <v>#N/A</v>
      </c>
      <c r="JGE73" s="307" t="e">
        <v>#N/A</v>
      </c>
      <c r="JGF73" s="307" t="e">
        <v>#N/A</v>
      </c>
      <c r="JGG73" s="307" t="e">
        <v>#N/A</v>
      </c>
      <c r="JGH73" s="307" t="e">
        <v>#N/A</v>
      </c>
      <c r="JGI73" s="307" t="e">
        <v>#N/A</v>
      </c>
      <c r="JGJ73" s="307" t="e">
        <v>#N/A</v>
      </c>
      <c r="JGK73" s="307" t="e">
        <v>#N/A</v>
      </c>
      <c r="JGL73" s="307" t="e">
        <v>#N/A</v>
      </c>
      <c r="JGM73" s="307" t="e">
        <v>#N/A</v>
      </c>
      <c r="JGN73" s="307" t="e">
        <v>#N/A</v>
      </c>
      <c r="JGO73" s="307" t="e">
        <v>#N/A</v>
      </c>
      <c r="JGP73" s="307" t="e">
        <v>#N/A</v>
      </c>
      <c r="JGQ73" s="307" t="e">
        <v>#N/A</v>
      </c>
      <c r="JGR73" s="307" t="e">
        <v>#N/A</v>
      </c>
      <c r="JGS73" s="307" t="e">
        <v>#N/A</v>
      </c>
      <c r="JGT73" s="307" t="e">
        <v>#N/A</v>
      </c>
      <c r="JGU73" s="307" t="e">
        <v>#N/A</v>
      </c>
      <c r="JGV73" s="307" t="e">
        <v>#N/A</v>
      </c>
      <c r="JGW73" s="307" t="e">
        <v>#N/A</v>
      </c>
      <c r="JGX73" s="307" t="e">
        <v>#N/A</v>
      </c>
      <c r="JGY73" s="307" t="e">
        <v>#N/A</v>
      </c>
      <c r="JGZ73" s="307" t="e">
        <v>#N/A</v>
      </c>
      <c r="JHA73" s="307" t="e">
        <v>#N/A</v>
      </c>
      <c r="JHB73" s="307" t="e">
        <v>#N/A</v>
      </c>
      <c r="JHC73" s="307" t="e">
        <v>#N/A</v>
      </c>
      <c r="JHD73" s="307" t="e">
        <v>#N/A</v>
      </c>
      <c r="JHE73" s="307" t="e">
        <v>#N/A</v>
      </c>
      <c r="JHF73" s="307" t="e">
        <v>#N/A</v>
      </c>
      <c r="JHG73" s="307" t="e">
        <v>#N/A</v>
      </c>
      <c r="JHH73" s="307" t="e">
        <v>#N/A</v>
      </c>
      <c r="JHI73" s="307" t="e">
        <v>#N/A</v>
      </c>
      <c r="JHJ73" s="307" t="e">
        <v>#N/A</v>
      </c>
      <c r="JHK73" s="307" t="e">
        <v>#N/A</v>
      </c>
      <c r="JHL73" s="307" t="e">
        <v>#N/A</v>
      </c>
      <c r="JHM73" s="307" t="e">
        <v>#N/A</v>
      </c>
      <c r="JHN73" s="307" t="e">
        <v>#N/A</v>
      </c>
      <c r="JHO73" s="307" t="e">
        <v>#N/A</v>
      </c>
      <c r="JHP73" s="307" t="e">
        <v>#N/A</v>
      </c>
      <c r="JHQ73" s="307" t="e">
        <v>#N/A</v>
      </c>
      <c r="JHR73" s="307" t="e">
        <v>#N/A</v>
      </c>
      <c r="JHS73" s="307" t="e">
        <v>#N/A</v>
      </c>
      <c r="JHT73" s="307" t="e">
        <v>#N/A</v>
      </c>
      <c r="JHU73" s="307" t="e">
        <v>#N/A</v>
      </c>
      <c r="JHV73" s="307" t="e">
        <v>#N/A</v>
      </c>
      <c r="JHW73" s="307" t="e">
        <v>#N/A</v>
      </c>
      <c r="JHX73" s="307" t="e">
        <v>#N/A</v>
      </c>
      <c r="JHY73" s="307" t="e">
        <v>#N/A</v>
      </c>
      <c r="JHZ73" s="307" t="e">
        <v>#N/A</v>
      </c>
      <c r="JIA73" s="307" t="e">
        <v>#N/A</v>
      </c>
      <c r="JIB73" s="307" t="e">
        <v>#N/A</v>
      </c>
      <c r="JIC73" s="307" t="e">
        <v>#N/A</v>
      </c>
      <c r="JID73" s="307" t="e">
        <v>#N/A</v>
      </c>
      <c r="JIE73" s="307" t="e">
        <v>#N/A</v>
      </c>
      <c r="JIF73" s="307" t="e">
        <v>#N/A</v>
      </c>
      <c r="JIG73" s="307" t="e">
        <v>#N/A</v>
      </c>
      <c r="JIH73" s="307" t="e">
        <v>#N/A</v>
      </c>
      <c r="JII73" s="307" t="e">
        <v>#N/A</v>
      </c>
      <c r="JIJ73" s="307" t="e">
        <v>#N/A</v>
      </c>
      <c r="JIK73" s="307" t="e">
        <v>#N/A</v>
      </c>
      <c r="JIL73" s="307" t="e">
        <v>#N/A</v>
      </c>
      <c r="JIM73" s="307" t="e">
        <v>#N/A</v>
      </c>
      <c r="JIN73" s="307" t="e">
        <v>#N/A</v>
      </c>
      <c r="JIO73" s="307" t="e">
        <v>#N/A</v>
      </c>
      <c r="JIP73" s="307" t="e">
        <v>#N/A</v>
      </c>
      <c r="JIQ73" s="307" t="e">
        <v>#N/A</v>
      </c>
      <c r="JIR73" s="307" t="e">
        <v>#N/A</v>
      </c>
      <c r="JIS73" s="307" t="e">
        <v>#N/A</v>
      </c>
      <c r="JIT73" s="307" t="e">
        <v>#N/A</v>
      </c>
      <c r="JIU73" s="307" t="e">
        <v>#N/A</v>
      </c>
      <c r="JIV73" s="307" t="e">
        <v>#N/A</v>
      </c>
      <c r="JIW73" s="307" t="e">
        <v>#N/A</v>
      </c>
      <c r="JIX73" s="307" t="e">
        <v>#N/A</v>
      </c>
      <c r="JIY73" s="307" t="e">
        <v>#N/A</v>
      </c>
      <c r="JIZ73" s="307" t="e">
        <v>#N/A</v>
      </c>
      <c r="JJA73" s="307" t="e">
        <v>#N/A</v>
      </c>
      <c r="JJB73" s="307" t="e">
        <v>#N/A</v>
      </c>
      <c r="JJC73" s="307" t="e">
        <v>#N/A</v>
      </c>
      <c r="JJD73" s="307" t="e">
        <v>#N/A</v>
      </c>
      <c r="JJE73" s="307" t="e">
        <v>#N/A</v>
      </c>
      <c r="JJF73" s="307" t="e">
        <v>#N/A</v>
      </c>
      <c r="JJG73" s="307" t="e">
        <v>#N/A</v>
      </c>
      <c r="JJH73" s="307" t="e">
        <v>#N/A</v>
      </c>
      <c r="JJI73" s="307" t="e">
        <v>#N/A</v>
      </c>
      <c r="JJJ73" s="307" t="e">
        <v>#N/A</v>
      </c>
      <c r="JJK73" s="307" t="e">
        <v>#N/A</v>
      </c>
      <c r="JJL73" s="307" t="e">
        <v>#N/A</v>
      </c>
      <c r="JJM73" s="307" t="e">
        <v>#N/A</v>
      </c>
      <c r="JJN73" s="307" t="e">
        <v>#N/A</v>
      </c>
      <c r="JJO73" s="307" t="e">
        <v>#N/A</v>
      </c>
      <c r="JJP73" s="307" t="e">
        <v>#N/A</v>
      </c>
      <c r="JJQ73" s="307" t="e">
        <v>#N/A</v>
      </c>
      <c r="JJR73" s="307" t="e">
        <v>#N/A</v>
      </c>
      <c r="JJS73" s="307" t="e">
        <v>#N/A</v>
      </c>
      <c r="JJT73" s="307" t="e">
        <v>#N/A</v>
      </c>
      <c r="JJU73" s="307" t="e">
        <v>#N/A</v>
      </c>
      <c r="JJV73" s="307" t="e">
        <v>#N/A</v>
      </c>
      <c r="JJW73" s="307" t="e">
        <v>#N/A</v>
      </c>
      <c r="JJX73" s="307" t="e">
        <v>#N/A</v>
      </c>
      <c r="JJY73" s="307" t="e">
        <v>#N/A</v>
      </c>
      <c r="JJZ73" s="307" t="e">
        <v>#N/A</v>
      </c>
      <c r="JKA73" s="307" t="e">
        <v>#N/A</v>
      </c>
      <c r="JKB73" s="307" t="e">
        <v>#N/A</v>
      </c>
      <c r="JKC73" s="307" t="e">
        <v>#N/A</v>
      </c>
      <c r="JKD73" s="307" t="e">
        <v>#N/A</v>
      </c>
      <c r="JKE73" s="307" t="e">
        <v>#N/A</v>
      </c>
      <c r="JKF73" s="307" t="e">
        <v>#N/A</v>
      </c>
      <c r="JKG73" s="307" t="e">
        <v>#N/A</v>
      </c>
      <c r="JKH73" s="307" t="e">
        <v>#N/A</v>
      </c>
      <c r="JKI73" s="307" t="e">
        <v>#N/A</v>
      </c>
      <c r="JKJ73" s="307" t="e">
        <v>#N/A</v>
      </c>
      <c r="JKK73" s="307" t="e">
        <v>#N/A</v>
      </c>
      <c r="JKL73" s="307" t="e">
        <v>#N/A</v>
      </c>
      <c r="JKM73" s="307" t="e">
        <v>#N/A</v>
      </c>
      <c r="JKN73" s="307" t="e">
        <v>#N/A</v>
      </c>
      <c r="JKO73" s="307" t="e">
        <v>#N/A</v>
      </c>
      <c r="JKP73" s="307" t="e">
        <v>#N/A</v>
      </c>
      <c r="JKQ73" s="307" t="e">
        <v>#N/A</v>
      </c>
      <c r="JKR73" s="307" t="e">
        <v>#N/A</v>
      </c>
      <c r="JKS73" s="307" t="e">
        <v>#N/A</v>
      </c>
      <c r="JKT73" s="307" t="e">
        <v>#N/A</v>
      </c>
      <c r="JKU73" s="307" t="e">
        <v>#N/A</v>
      </c>
      <c r="JKV73" s="307" t="e">
        <v>#N/A</v>
      </c>
      <c r="JKW73" s="307" t="e">
        <v>#N/A</v>
      </c>
      <c r="JKX73" s="307" t="e">
        <v>#N/A</v>
      </c>
      <c r="JKY73" s="307" t="e">
        <v>#N/A</v>
      </c>
      <c r="JKZ73" s="307" t="e">
        <v>#N/A</v>
      </c>
      <c r="JLA73" s="307" t="e">
        <v>#N/A</v>
      </c>
      <c r="JLB73" s="307" t="e">
        <v>#N/A</v>
      </c>
      <c r="JLC73" s="307" t="e">
        <v>#N/A</v>
      </c>
      <c r="JLD73" s="307" t="e">
        <v>#N/A</v>
      </c>
      <c r="JLE73" s="307" t="e">
        <v>#N/A</v>
      </c>
      <c r="JLF73" s="307" t="e">
        <v>#N/A</v>
      </c>
      <c r="JLG73" s="307" t="e">
        <v>#N/A</v>
      </c>
      <c r="JLH73" s="307" t="e">
        <v>#N/A</v>
      </c>
      <c r="JLI73" s="307" t="e">
        <v>#N/A</v>
      </c>
      <c r="JLJ73" s="307" t="e">
        <v>#N/A</v>
      </c>
      <c r="JLK73" s="307" t="e">
        <v>#N/A</v>
      </c>
      <c r="JLL73" s="307" t="e">
        <v>#N/A</v>
      </c>
      <c r="JLM73" s="307" t="e">
        <v>#N/A</v>
      </c>
      <c r="JLN73" s="307" t="e">
        <v>#N/A</v>
      </c>
      <c r="JLO73" s="307" t="e">
        <v>#N/A</v>
      </c>
      <c r="JLP73" s="307" t="e">
        <v>#N/A</v>
      </c>
      <c r="JLQ73" s="307" t="e">
        <v>#N/A</v>
      </c>
      <c r="JLR73" s="307" t="e">
        <v>#N/A</v>
      </c>
      <c r="JLS73" s="307" t="e">
        <v>#N/A</v>
      </c>
      <c r="JLT73" s="307" t="e">
        <v>#N/A</v>
      </c>
      <c r="JLU73" s="307" t="e">
        <v>#N/A</v>
      </c>
      <c r="JLV73" s="307" t="e">
        <v>#N/A</v>
      </c>
      <c r="JLW73" s="307" t="e">
        <v>#N/A</v>
      </c>
      <c r="JLX73" s="307" t="e">
        <v>#N/A</v>
      </c>
      <c r="JLY73" s="307" t="e">
        <v>#N/A</v>
      </c>
      <c r="JLZ73" s="307" t="e">
        <v>#N/A</v>
      </c>
      <c r="JMA73" s="307" t="e">
        <v>#N/A</v>
      </c>
      <c r="JMB73" s="307" t="e">
        <v>#N/A</v>
      </c>
      <c r="JMC73" s="307" t="e">
        <v>#N/A</v>
      </c>
      <c r="JMD73" s="307" t="e">
        <v>#N/A</v>
      </c>
      <c r="JME73" s="307" t="e">
        <v>#N/A</v>
      </c>
      <c r="JMF73" s="307" t="e">
        <v>#N/A</v>
      </c>
      <c r="JMG73" s="307" t="e">
        <v>#N/A</v>
      </c>
      <c r="JMH73" s="307" t="e">
        <v>#N/A</v>
      </c>
      <c r="JMI73" s="307" t="e">
        <v>#N/A</v>
      </c>
      <c r="JMJ73" s="307" t="e">
        <v>#N/A</v>
      </c>
      <c r="JMK73" s="307" t="e">
        <v>#N/A</v>
      </c>
      <c r="JML73" s="307" t="e">
        <v>#N/A</v>
      </c>
      <c r="JMM73" s="307" t="e">
        <v>#N/A</v>
      </c>
      <c r="JMN73" s="307" t="e">
        <v>#N/A</v>
      </c>
      <c r="JMO73" s="307" t="e">
        <v>#N/A</v>
      </c>
      <c r="JMP73" s="307" t="e">
        <v>#N/A</v>
      </c>
      <c r="JMQ73" s="307" t="e">
        <v>#N/A</v>
      </c>
      <c r="JMR73" s="307" t="e">
        <v>#N/A</v>
      </c>
      <c r="JMS73" s="307" t="e">
        <v>#N/A</v>
      </c>
      <c r="JMT73" s="307" t="e">
        <v>#N/A</v>
      </c>
      <c r="JMU73" s="307" t="e">
        <v>#N/A</v>
      </c>
      <c r="JMV73" s="307" t="e">
        <v>#N/A</v>
      </c>
      <c r="JMW73" s="307" t="e">
        <v>#N/A</v>
      </c>
      <c r="JMX73" s="307" t="e">
        <v>#N/A</v>
      </c>
      <c r="JMY73" s="307" t="e">
        <v>#N/A</v>
      </c>
      <c r="JMZ73" s="307" t="e">
        <v>#N/A</v>
      </c>
      <c r="JNA73" s="307" t="e">
        <v>#N/A</v>
      </c>
      <c r="JNB73" s="307" t="e">
        <v>#N/A</v>
      </c>
      <c r="JNC73" s="307" t="e">
        <v>#N/A</v>
      </c>
      <c r="JND73" s="307" t="e">
        <v>#N/A</v>
      </c>
      <c r="JNE73" s="307" t="e">
        <v>#N/A</v>
      </c>
      <c r="JNF73" s="307" t="e">
        <v>#N/A</v>
      </c>
      <c r="JNG73" s="307" t="e">
        <v>#N/A</v>
      </c>
      <c r="JNH73" s="307" t="e">
        <v>#N/A</v>
      </c>
      <c r="JNI73" s="307" t="e">
        <v>#N/A</v>
      </c>
      <c r="JNJ73" s="307" t="e">
        <v>#N/A</v>
      </c>
      <c r="JNK73" s="307" t="e">
        <v>#N/A</v>
      </c>
      <c r="JNL73" s="307" t="e">
        <v>#N/A</v>
      </c>
      <c r="JNM73" s="307" t="e">
        <v>#N/A</v>
      </c>
      <c r="JNN73" s="307" t="e">
        <v>#N/A</v>
      </c>
      <c r="JNO73" s="307" t="e">
        <v>#N/A</v>
      </c>
      <c r="JNP73" s="307" t="e">
        <v>#N/A</v>
      </c>
      <c r="JNQ73" s="307" t="e">
        <v>#N/A</v>
      </c>
      <c r="JNR73" s="307" t="e">
        <v>#N/A</v>
      </c>
      <c r="JNS73" s="307" t="e">
        <v>#N/A</v>
      </c>
      <c r="JNT73" s="307" t="e">
        <v>#N/A</v>
      </c>
      <c r="JNU73" s="307" t="e">
        <v>#N/A</v>
      </c>
      <c r="JNV73" s="307" t="e">
        <v>#N/A</v>
      </c>
      <c r="JNW73" s="307" t="e">
        <v>#N/A</v>
      </c>
      <c r="JNX73" s="307" t="e">
        <v>#N/A</v>
      </c>
      <c r="JNY73" s="307" t="e">
        <v>#N/A</v>
      </c>
      <c r="JNZ73" s="307" t="e">
        <v>#N/A</v>
      </c>
      <c r="JOA73" s="307" t="e">
        <v>#N/A</v>
      </c>
      <c r="JOB73" s="307" t="e">
        <v>#N/A</v>
      </c>
      <c r="JOC73" s="307" t="e">
        <v>#N/A</v>
      </c>
      <c r="JOD73" s="307" t="e">
        <v>#N/A</v>
      </c>
      <c r="JOE73" s="307" t="e">
        <v>#N/A</v>
      </c>
      <c r="JOF73" s="307" t="e">
        <v>#N/A</v>
      </c>
      <c r="JOG73" s="307" t="e">
        <v>#N/A</v>
      </c>
      <c r="JOH73" s="307" t="e">
        <v>#N/A</v>
      </c>
      <c r="JOI73" s="307" t="e">
        <v>#N/A</v>
      </c>
      <c r="JOJ73" s="307" t="e">
        <v>#N/A</v>
      </c>
      <c r="JOK73" s="307" t="e">
        <v>#N/A</v>
      </c>
      <c r="JOL73" s="307" t="e">
        <v>#N/A</v>
      </c>
      <c r="JOM73" s="307" t="e">
        <v>#N/A</v>
      </c>
      <c r="JON73" s="307" t="e">
        <v>#N/A</v>
      </c>
      <c r="JOO73" s="307" t="e">
        <v>#N/A</v>
      </c>
      <c r="JOP73" s="307" t="e">
        <v>#N/A</v>
      </c>
      <c r="JOQ73" s="307" t="e">
        <v>#N/A</v>
      </c>
      <c r="JOR73" s="307" t="e">
        <v>#N/A</v>
      </c>
      <c r="JOS73" s="307" t="e">
        <v>#N/A</v>
      </c>
      <c r="JOT73" s="307" t="e">
        <v>#N/A</v>
      </c>
      <c r="JOU73" s="307" t="e">
        <v>#N/A</v>
      </c>
      <c r="JOV73" s="307" t="e">
        <v>#N/A</v>
      </c>
      <c r="JOW73" s="307" t="e">
        <v>#N/A</v>
      </c>
      <c r="JOX73" s="307" t="e">
        <v>#N/A</v>
      </c>
      <c r="JOY73" s="307" t="e">
        <v>#N/A</v>
      </c>
      <c r="JOZ73" s="307" t="e">
        <v>#N/A</v>
      </c>
      <c r="JPA73" s="307" t="e">
        <v>#N/A</v>
      </c>
      <c r="JPB73" s="307" t="e">
        <v>#N/A</v>
      </c>
      <c r="JPC73" s="307" t="e">
        <v>#N/A</v>
      </c>
      <c r="JPD73" s="307" t="e">
        <v>#N/A</v>
      </c>
      <c r="JPE73" s="307" t="e">
        <v>#N/A</v>
      </c>
      <c r="JPF73" s="307" t="e">
        <v>#N/A</v>
      </c>
      <c r="JPG73" s="307" t="e">
        <v>#N/A</v>
      </c>
      <c r="JPH73" s="307" t="e">
        <v>#N/A</v>
      </c>
      <c r="JPI73" s="307" t="e">
        <v>#N/A</v>
      </c>
      <c r="JPJ73" s="307" t="e">
        <v>#N/A</v>
      </c>
      <c r="JPK73" s="307" t="e">
        <v>#N/A</v>
      </c>
      <c r="JPL73" s="307" t="e">
        <v>#N/A</v>
      </c>
      <c r="JPM73" s="307" t="e">
        <v>#N/A</v>
      </c>
      <c r="JPN73" s="307" t="e">
        <v>#N/A</v>
      </c>
      <c r="JPO73" s="307" t="e">
        <v>#N/A</v>
      </c>
      <c r="JPP73" s="307" t="e">
        <v>#N/A</v>
      </c>
      <c r="JPQ73" s="307" t="e">
        <v>#N/A</v>
      </c>
      <c r="JPR73" s="307" t="e">
        <v>#N/A</v>
      </c>
      <c r="JPS73" s="307" t="e">
        <v>#N/A</v>
      </c>
      <c r="JPT73" s="307" t="e">
        <v>#N/A</v>
      </c>
      <c r="JPU73" s="307" t="e">
        <v>#N/A</v>
      </c>
      <c r="JPV73" s="307" t="e">
        <v>#N/A</v>
      </c>
      <c r="JPW73" s="307" t="e">
        <v>#N/A</v>
      </c>
      <c r="JPX73" s="307" t="e">
        <v>#N/A</v>
      </c>
      <c r="JPY73" s="307" t="e">
        <v>#N/A</v>
      </c>
      <c r="JPZ73" s="307" t="e">
        <v>#N/A</v>
      </c>
      <c r="JQA73" s="307" t="e">
        <v>#N/A</v>
      </c>
      <c r="JQB73" s="307" t="e">
        <v>#N/A</v>
      </c>
      <c r="JQC73" s="307" t="e">
        <v>#N/A</v>
      </c>
      <c r="JQD73" s="307" t="e">
        <v>#N/A</v>
      </c>
      <c r="JQE73" s="307" t="e">
        <v>#N/A</v>
      </c>
      <c r="JQF73" s="307" t="e">
        <v>#N/A</v>
      </c>
      <c r="JQG73" s="307" t="e">
        <v>#N/A</v>
      </c>
      <c r="JQH73" s="307" t="e">
        <v>#N/A</v>
      </c>
      <c r="JQI73" s="307" t="e">
        <v>#N/A</v>
      </c>
      <c r="JQJ73" s="307" t="e">
        <v>#N/A</v>
      </c>
      <c r="JQK73" s="307" t="e">
        <v>#N/A</v>
      </c>
      <c r="JQL73" s="307" t="e">
        <v>#N/A</v>
      </c>
      <c r="JQM73" s="307" t="e">
        <v>#N/A</v>
      </c>
      <c r="JQN73" s="307" t="e">
        <v>#N/A</v>
      </c>
      <c r="JQO73" s="307" t="e">
        <v>#N/A</v>
      </c>
      <c r="JQP73" s="307" t="e">
        <v>#N/A</v>
      </c>
      <c r="JQQ73" s="307" t="e">
        <v>#N/A</v>
      </c>
      <c r="JQR73" s="307" t="e">
        <v>#N/A</v>
      </c>
      <c r="JQS73" s="307" t="e">
        <v>#N/A</v>
      </c>
      <c r="JQT73" s="307" t="e">
        <v>#N/A</v>
      </c>
      <c r="JQU73" s="307" t="e">
        <v>#N/A</v>
      </c>
      <c r="JQV73" s="307" t="e">
        <v>#N/A</v>
      </c>
      <c r="JQW73" s="307" t="e">
        <v>#N/A</v>
      </c>
      <c r="JQX73" s="307" t="e">
        <v>#N/A</v>
      </c>
      <c r="JQY73" s="307" t="e">
        <v>#N/A</v>
      </c>
      <c r="JQZ73" s="307" t="e">
        <v>#N/A</v>
      </c>
      <c r="JRA73" s="307" t="e">
        <v>#N/A</v>
      </c>
      <c r="JRB73" s="307" t="e">
        <v>#N/A</v>
      </c>
      <c r="JRC73" s="307" t="e">
        <v>#N/A</v>
      </c>
      <c r="JRD73" s="307" t="e">
        <v>#N/A</v>
      </c>
      <c r="JRE73" s="307" t="e">
        <v>#N/A</v>
      </c>
      <c r="JRF73" s="307" t="e">
        <v>#N/A</v>
      </c>
      <c r="JRG73" s="307" t="e">
        <v>#N/A</v>
      </c>
      <c r="JRH73" s="307" t="e">
        <v>#N/A</v>
      </c>
      <c r="JRI73" s="307" t="e">
        <v>#N/A</v>
      </c>
      <c r="JRJ73" s="307" t="e">
        <v>#N/A</v>
      </c>
      <c r="JRK73" s="307" t="e">
        <v>#N/A</v>
      </c>
      <c r="JRL73" s="307" t="e">
        <v>#N/A</v>
      </c>
      <c r="JRM73" s="307" t="e">
        <v>#N/A</v>
      </c>
      <c r="JRN73" s="307" t="e">
        <v>#N/A</v>
      </c>
      <c r="JRO73" s="307" t="e">
        <v>#N/A</v>
      </c>
      <c r="JRP73" s="307" t="e">
        <v>#N/A</v>
      </c>
      <c r="JRQ73" s="307" t="e">
        <v>#N/A</v>
      </c>
      <c r="JRR73" s="307" t="e">
        <v>#N/A</v>
      </c>
      <c r="JRS73" s="307" t="e">
        <v>#N/A</v>
      </c>
      <c r="JRT73" s="307" t="e">
        <v>#N/A</v>
      </c>
      <c r="JRU73" s="307" t="e">
        <v>#N/A</v>
      </c>
      <c r="JRV73" s="307" t="e">
        <v>#N/A</v>
      </c>
      <c r="JRW73" s="307" t="e">
        <v>#N/A</v>
      </c>
      <c r="JRX73" s="307" t="e">
        <v>#N/A</v>
      </c>
      <c r="JRY73" s="307" t="e">
        <v>#N/A</v>
      </c>
      <c r="JRZ73" s="307" t="e">
        <v>#N/A</v>
      </c>
      <c r="JSA73" s="307" t="e">
        <v>#N/A</v>
      </c>
      <c r="JSB73" s="307" t="e">
        <v>#N/A</v>
      </c>
      <c r="JSC73" s="307" t="e">
        <v>#N/A</v>
      </c>
      <c r="JSD73" s="307" t="e">
        <v>#N/A</v>
      </c>
      <c r="JSE73" s="307" t="e">
        <v>#N/A</v>
      </c>
      <c r="JSF73" s="307" t="e">
        <v>#N/A</v>
      </c>
      <c r="JSG73" s="307" t="e">
        <v>#N/A</v>
      </c>
      <c r="JSH73" s="307" t="e">
        <v>#N/A</v>
      </c>
      <c r="JSI73" s="307" t="e">
        <v>#N/A</v>
      </c>
      <c r="JSJ73" s="307" t="e">
        <v>#N/A</v>
      </c>
      <c r="JSK73" s="307" t="e">
        <v>#N/A</v>
      </c>
      <c r="JSL73" s="307" t="e">
        <v>#N/A</v>
      </c>
      <c r="JSM73" s="307" t="e">
        <v>#N/A</v>
      </c>
      <c r="JSN73" s="307" t="e">
        <v>#N/A</v>
      </c>
      <c r="JSO73" s="307" t="e">
        <v>#N/A</v>
      </c>
      <c r="JSP73" s="307" t="e">
        <v>#N/A</v>
      </c>
      <c r="JSQ73" s="307" t="e">
        <v>#N/A</v>
      </c>
      <c r="JSR73" s="307" t="e">
        <v>#N/A</v>
      </c>
      <c r="JSS73" s="307" t="e">
        <v>#N/A</v>
      </c>
      <c r="JST73" s="307" t="e">
        <v>#N/A</v>
      </c>
      <c r="JSU73" s="307" t="e">
        <v>#N/A</v>
      </c>
      <c r="JSV73" s="307" t="e">
        <v>#N/A</v>
      </c>
      <c r="JSW73" s="307" t="e">
        <v>#N/A</v>
      </c>
      <c r="JSX73" s="307" t="e">
        <v>#N/A</v>
      </c>
      <c r="JSY73" s="307" t="e">
        <v>#N/A</v>
      </c>
      <c r="JSZ73" s="307" t="e">
        <v>#N/A</v>
      </c>
      <c r="JTA73" s="307" t="e">
        <v>#N/A</v>
      </c>
      <c r="JTB73" s="307" t="e">
        <v>#N/A</v>
      </c>
      <c r="JTC73" s="307" t="e">
        <v>#N/A</v>
      </c>
      <c r="JTD73" s="307" t="e">
        <v>#N/A</v>
      </c>
      <c r="JTE73" s="307" t="e">
        <v>#N/A</v>
      </c>
      <c r="JTF73" s="307" t="e">
        <v>#N/A</v>
      </c>
      <c r="JTG73" s="307" t="e">
        <v>#N/A</v>
      </c>
      <c r="JTH73" s="307" t="e">
        <v>#N/A</v>
      </c>
      <c r="JTI73" s="307" t="e">
        <v>#N/A</v>
      </c>
      <c r="JTJ73" s="307" t="e">
        <v>#N/A</v>
      </c>
      <c r="JTK73" s="307" t="e">
        <v>#N/A</v>
      </c>
      <c r="JTL73" s="307" t="e">
        <v>#N/A</v>
      </c>
      <c r="JTM73" s="307" t="e">
        <v>#N/A</v>
      </c>
      <c r="JTN73" s="307" t="e">
        <v>#N/A</v>
      </c>
      <c r="JTO73" s="307" t="e">
        <v>#N/A</v>
      </c>
      <c r="JTP73" s="307" t="e">
        <v>#N/A</v>
      </c>
      <c r="JTQ73" s="307" t="e">
        <v>#N/A</v>
      </c>
      <c r="JTR73" s="307" t="e">
        <v>#N/A</v>
      </c>
      <c r="JTS73" s="307" t="e">
        <v>#N/A</v>
      </c>
      <c r="JTT73" s="307" t="e">
        <v>#N/A</v>
      </c>
      <c r="JTU73" s="307" t="e">
        <v>#N/A</v>
      </c>
      <c r="JTV73" s="307" t="e">
        <v>#N/A</v>
      </c>
      <c r="JTW73" s="307" t="e">
        <v>#N/A</v>
      </c>
      <c r="JTX73" s="307" t="e">
        <v>#N/A</v>
      </c>
      <c r="JTY73" s="307" t="e">
        <v>#N/A</v>
      </c>
      <c r="JTZ73" s="307" t="e">
        <v>#N/A</v>
      </c>
      <c r="JUA73" s="307" t="e">
        <v>#N/A</v>
      </c>
      <c r="JUB73" s="307" t="e">
        <v>#N/A</v>
      </c>
      <c r="JUC73" s="307" t="e">
        <v>#N/A</v>
      </c>
      <c r="JUD73" s="307" t="e">
        <v>#N/A</v>
      </c>
      <c r="JUE73" s="307" t="e">
        <v>#N/A</v>
      </c>
      <c r="JUF73" s="307" t="e">
        <v>#N/A</v>
      </c>
      <c r="JUG73" s="307" t="e">
        <v>#N/A</v>
      </c>
      <c r="JUH73" s="307" t="e">
        <v>#N/A</v>
      </c>
      <c r="JUI73" s="307" t="e">
        <v>#N/A</v>
      </c>
      <c r="JUJ73" s="307" t="e">
        <v>#N/A</v>
      </c>
      <c r="JUK73" s="307" t="e">
        <v>#N/A</v>
      </c>
      <c r="JUL73" s="307" t="e">
        <v>#N/A</v>
      </c>
      <c r="JUM73" s="307" t="e">
        <v>#N/A</v>
      </c>
      <c r="JUN73" s="307" t="e">
        <v>#N/A</v>
      </c>
      <c r="JUO73" s="307" t="e">
        <v>#N/A</v>
      </c>
      <c r="JUP73" s="307" t="e">
        <v>#N/A</v>
      </c>
      <c r="JUQ73" s="307" t="e">
        <v>#N/A</v>
      </c>
      <c r="JUR73" s="307" t="e">
        <v>#N/A</v>
      </c>
      <c r="JUS73" s="307" t="e">
        <v>#N/A</v>
      </c>
      <c r="JUT73" s="307" t="e">
        <v>#N/A</v>
      </c>
      <c r="JUU73" s="307" t="e">
        <v>#N/A</v>
      </c>
      <c r="JUV73" s="307" t="e">
        <v>#N/A</v>
      </c>
      <c r="JUW73" s="307" t="e">
        <v>#N/A</v>
      </c>
      <c r="JUX73" s="307" t="e">
        <v>#N/A</v>
      </c>
      <c r="JUY73" s="307" t="e">
        <v>#N/A</v>
      </c>
      <c r="JUZ73" s="307" t="e">
        <v>#N/A</v>
      </c>
      <c r="JVA73" s="307" t="e">
        <v>#N/A</v>
      </c>
      <c r="JVB73" s="307" t="e">
        <v>#N/A</v>
      </c>
      <c r="JVC73" s="307" t="e">
        <v>#N/A</v>
      </c>
      <c r="JVD73" s="307" t="e">
        <v>#N/A</v>
      </c>
      <c r="JVE73" s="307" t="e">
        <v>#N/A</v>
      </c>
      <c r="JVF73" s="307" t="e">
        <v>#N/A</v>
      </c>
      <c r="JVG73" s="307" t="e">
        <v>#N/A</v>
      </c>
      <c r="JVH73" s="307" t="e">
        <v>#N/A</v>
      </c>
      <c r="JVI73" s="307" t="e">
        <v>#N/A</v>
      </c>
      <c r="JVJ73" s="307" t="e">
        <v>#N/A</v>
      </c>
      <c r="JVK73" s="307" t="e">
        <v>#N/A</v>
      </c>
      <c r="JVL73" s="307" t="e">
        <v>#N/A</v>
      </c>
      <c r="JVM73" s="307" t="e">
        <v>#N/A</v>
      </c>
      <c r="JVN73" s="307" t="e">
        <v>#N/A</v>
      </c>
      <c r="JVO73" s="307" t="e">
        <v>#N/A</v>
      </c>
      <c r="JVP73" s="307" t="e">
        <v>#N/A</v>
      </c>
      <c r="JVQ73" s="307" t="e">
        <v>#N/A</v>
      </c>
      <c r="JVR73" s="307" t="e">
        <v>#N/A</v>
      </c>
      <c r="JVS73" s="307" t="e">
        <v>#N/A</v>
      </c>
      <c r="JVT73" s="307" t="e">
        <v>#N/A</v>
      </c>
      <c r="JVU73" s="307" t="e">
        <v>#N/A</v>
      </c>
      <c r="JVV73" s="307" t="e">
        <v>#N/A</v>
      </c>
      <c r="JVW73" s="307" t="e">
        <v>#N/A</v>
      </c>
      <c r="JVX73" s="307" t="e">
        <v>#N/A</v>
      </c>
      <c r="JVY73" s="307" t="e">
        <v>#N/A</v>
      </c>
      <c r="JVZ73" s="307" t="e">
        <v>#N/A</v>
      </c>
      <c r="JWA73" s="307" t="e">
        <v>#N/A</v>
      </c>
      <c r="JWB73" s="307" t="e">
        <v>#N/A</v>
      </c>
      <c r="JWC73" s="307" t="e">
        <v>#N/A</v>
      </c>
      <c r="JWD73" s="307" t="e">
        <v>#N/A</v>
      </c>
      <c r="JWE73" s="307" t="e">
        <v>#N/A</v>
      </c>
      <c r="JWF73" s="307" t="e">
        <v>#N/A</v>
      </c>
      <c r="JWG73" s="307" t="e">
        <v>#N/A</v>
      </c>
      <c r="JWH73" s="307" t="e">
        <v>#N/A</v>
      </c>
      <c r="JWI73" s="307" t="e">
        <v>#N/A</v>
      </c>
      <c r="JWJ73" s="307" t="e">
        <v>#N/A</v>
      </c>
      <c r="JWK73" s="307" t="e">
        <v>#N/A</v>
      </c>
      <c r="JWL73" s="307" t="e">
        <v>#N/A</v>
      </c>
      <c r="JWM73" s="307" t="e">
        <v>#N/A</v>
      </c>
      <c r="JWN73" s="307" t="e">
        <v>#N/A</v>
      </c>
      <c r="JWO73" s="307" t="e">
        <v>#N/A</v>
      </c>
      <c r="JWP73" s="307" t="e">
        <v>#N/A</v>
      </c>
      <c r="JWQ73" s="307" t="e">
        <v>#N/A</v>
      </c>
      <c r="JWR73" s="307" t="e">
        <v>#N/A</v>
      </c>
      <c r="JWS73" s="307" t="e">
        <v>#N/A</v>
      </c>
      <c r="JWT73" s="307" t="e">
        <v>#N/A</v>
      </c>
      <c r="JWU73" s="307" t="e">
        <v>#N/A</v>
      </c>
      <c r="JWV73" s="307" t="e">
        <v>#N/A</v>
      </c>
      <c r="JWW73" s="307" t="e">
        <v>#N/A</v>
      </c>
      <c r="JWX73" s="307" t="e">
        <v>#N/A</v>
      </c>
      <c r="JWY73" s="307" t="e">
        <v>#N/A</v>
      </c>
      <c r="JWZ73" s="307" t="e">
        <v>#N/A</v>
      </c>
      <c r="JXA73" s="307" t="e">
        <v>#N/A</v>
      </c>
      <c r="JXB73" s="307" t="e">
        <v>#N/A</v>
      </c>
      <c r="JXC73" s="307" t="e">
        <v>#N/A</v>
      </c>
      <c r="JXD73" s="307" t="e">
        <v>#N/A</v>
      </c>
      <c r="JXE73" s="307" t="e">
        <v>#N/A</v>
      </c>
      <c r="JXF73" s="307" t="e">
        <v>#N/A</v>
      </c>
      <c r="JXG73" s="307" t="e">
        <v>#N/A</v>
      </c>
      <c r="JXH73" s="307" t="e">
        <v>#N/A</v>
      </c>
      <c r="JXI73" s="307" t="e">
        <v>#N/A</v>
      </c>
      <c r="JXJ73" s="307" t="e">
        <v>#N/A</v>
      </c>
      <c r="JXK73" s="307" t="e">
        <v>#N/A</v>
      </c>
      <c r="JXL73" s="307" t="e">
        <v>#N/A</v>
      </c>
      <c r="JXM73" s="307" t="e">
        <v>#N/A</v>
      </c>
      <c r="JXN73" s="307" t="e">
        <v>#N/A</v>
      </c>
      <c r="JXO73" s="307" t="e">
        <v>#N/A</v>
      </c>
      <c r="JXP73" s="307" t="e">
        <v>#N/A</v>
      </c>
      <c r="JXQ73" s="307" t="e">
        <v>#N/A</v>
      </c>
      <c r="JXR73" s="307" t="e">
        <v>#N/A</v>
      </c>
      <c r="JXS73" s="307" t="e">
        <v>#N/A</v>
      </c>
      <c r="JXT73" s="307" t="e">
        <v>#N/A</v>
      </c>
      <c r="JXU73" s="307" t="e">
        <v>#N/A</v>
      </c>
      <c r="JXV73" s="307" t="e">
        <v>#N/A</v>
      </c>
      <c r="JXW73" s="307" t="e">
        <v>#N/A</v>
      </c>
      <c r="JXX73" s="307" t="e">
        <v>#N/A</v>
      </c>
      <c r="JXY73" s="307" t="e">
        <v>#N/A</v>
      </c>
      <c r="JXZ73" s="307" t="e">
        <v>#N/A</v>
      </c>
      <c r="JYA73" s="307" t="e">
        <v>#N/A</v>
      </c>
      <c r="JYB73" s="307" t="e">
        <v>#N/A</v>
      </c>
      <c r="JYC73" s="307" t="e">
        <v>#N/A</v>
      </c>
      <c r="JYD73" s="307" t="e">
        <v>#N/A</v>
      </c>
      <c r="JYE73" s="307" t="e">
        <v>#N/A</v>
      </c>
      <c r="JYF73" s="307" t="e">
        <v>#N/A</v>
      </c>
      <c r="JYG73" s="307" t="e">
        <v>#N/A</v>
      </c>
      <c r="JYH73" s="307" t="e">
        <v>#N/A</v>
      </c>
      <c r="JYI73" s="307" t="e">
        <v>#N/A</v>
      </c>
      <c r="JYJ73" s="307" t="e">
        <v>#N/A</v>
      </c>
      <c r="JYK73" s="307" t="e">
        <v>#N/A</v>
      </c>
      <c r="JYL73" s="307" t="e">
        <v>#N/A</v>
      </c>
      <c r="JYM73" s="307" t="e">
        <v>#N/A</v>
      </c>
      <c r="JYN73" s="307" t="e">
        <v>#N/A</v>
      </c>
      <c r="JYO73" s="307" t="e">
        <v>#N/A</v>
      </c>
      <c r="JYP73" s="307" t="e">
        <v>#N/A</v>
      </c>
      <c r="JYQ73" s="307" t="e">
        <v>#N/A</v>
      </c>
      <c r="JYR73" s="307" t="e">
        <v>#N/A</v>
      </c>
      <c r="JYS73" s="307" t="e">
        <v>#N/A</v>
      </c>
      <c r="JYT73" s="307" t="e">
        <v>#N/A</v>
      </c>
      <c r="JYU73" s="307" t="e">
        <v>#N/A</v>
      </c>
      <c r="JYV73" s="307" t="e">
        <v>#N/A</v>
      </c>
      <c r="JYW73" s="307" t="e">
        <v>#N/A</v>
      </c>
      <c r="JYX73" s="307" t="e">
        <v>#N/A</v>
      </c>
      <c r="JYY73" s="307" t="e">
        <v>#N/A</v>
      </c>
      <c r="JYZ73" s="307" t="e">
        <v>#N/A</v>
      </c>
      <c r="JZA73" s="307" t="e">
        <v>#N/A</v>
      </c>
      <c r="JZB73" s="307" t="e">
        <v>#N/A</v>
      </c>
      <c r="JZC73" s="307" t="e">
        <v>#N/A</v>
      </c>
      <c r="JZD73" s="307" t="e">
        <v>#N/A</v>
      </c>
      <c r="JZE73" s="307" t="e">
        <v>#N/A</v>
      </c>
      <c r="JZF73" s="307" t="e">
        <v>#N/A</v>
      </c>
      <c r="JZG73" s="307" t="e">
        <v>#N/A</v>
      </c>
      <c r="JZH73" s="307" t="e">
        <v>#N/A</v>
      </c>
      <c r="JZI73" s="307" t="e">
        <v>#N/A</v>
      </c>
      <c r="JZJ73" s="307" t="e">
        <v>#N/A</v>
      </c>
      <c r="JZK73" s="307" t="e">
        <v>#N/A</v>
      </c>
      <c r="JZL73" s="307" t="e">
        <v>#N/A</v>
      </c>
      <c r="JZM73" s="307" t="e">
        <v>#N/A</v>
      </c>
      <c r="JZN73" s="307" t="e">
        <v>#N/A</v>
      </c>
      <c r="JZO73" s="307" t="e">
        <v>#N/A</v>
      </c>
      <c r="JZP73" s="307" t="e">
        <v>#N/A</v>
      </c>
      <c r="JZQ73" s="307" t="e">
        <v>#N/A</v>
      </c>
      <c r="JZR73" s="307" t="e">
        <v>#N/A</v>
      </c>
      <c r="JZS73" s="307" t="e">
        <v>#N/A</v>
      </c>
      <c r="JZT73" s="307" t="e">
        <v>#N/A</v>
      </c>
      <c r="JZU73" s="307" t="e">
        <v>#N/A</v>
      </c>
      <c r="JZV73" s="307" t="e">
        <v>#N/A</v>
      </c>
      <c r="JZW73" s="307" t="e">
        <v>#N/A</v>
      </c>
      <c r="JZX73" s="307" t="e">
        <v>#N/A</v>
      </c>
      <c r="JZY73" s="307" t="e">
        <v>#N/A</v>
      </c>
      <c r="JZZ73" s="307" t="e">
        <v>#N/A</v>
      </c>
      <c r="KAA73" s="307" t="e">
        <v>#N/A</v>
      </c>
      <c r="KAB73" s="307" t="e">
        <v>#N/A</v>
      </c>
      <c r="KAC73" s="307" t="e">
        <v>#N/A</v>
      </c>
      <c r="KAD73" s="307" t="e">
        <v>#N/A</v>
      </c>
      <c r="KAE73" s="307" t="e">
        <v>#N/A</v>
      </c>
      <c r="KAF73" s="307" t="e">
        <v>#N/A</v>
      </c>
      <c r="KAG73" s="307" t="e">
        <v>#N/A</v>
      </c>
      <c r="KAH73" s="307" t="e">
        <v>#N/A</v>
      </c>
      <c r="KAI73" s="307" t="e">
        <v>#N/A</v>
      </c>
      <c r="KAJ73" s="307" t="e">
        <v>#N/A</v>
      </c>
      <c r="KAK73" s="307" t="e">
        <v>#N/A</v>
      </c>
      <c r="KAL73" s="307" t="e">
        <v>#N/A</v>
      </c>
      <c r="KAM73" s="307" t="e">
        <v>#N/A</v>
      </c>
      <c r="KAN73" s="307" t="e">
        <v>#N/A</v>
      </c>
      <c r="KAO73" s="307" t="e">
        <v>#N/A</v>
      </c>
      <c r="KAP73" s="307" t="e">
        <v>#N/A</v>
      </c>
      <c r="KAQ73" s="307" t="e">
        <v>#N/A</v>
      </c>
      <c r="KAR73" s="307" t="e">
        <v>#N/A</v>
      </c>
      <c r="KAS73" s="307" t="e">
        <v>#N/A</v>
      </c>
      <c r="KAT73" s="307" t="e">
        <v>#N/A</v>
      </c>
      <c r="KAU73" s="307" t="e">
        <v>#N/A</v>
      </c>
      <c r="KAV73" s="307" t="e">
        <v>#N/A</v>
      </c>
      <c r="KAW73" s="307" t="e">
        <v>#N/A</v>
      </c>
      <c r="KAX73" s="307" t="e">
        <v>#N/A</v>
      </c>
      <c r="KAY73" s="307" t="e">
        <v>#N/A</v>
      </c>
      <c r="KAZ73" s="307" t="e">
        <v>#N/A</v>
      </c>
      <c r="KBA73" s="307" t="e">
        <v>#N/A</v>
      </c>
      <c r="KBB73" s="307" t="e">
        <v>#N/A</v>
      </c>
      <c r="KBC73" s="307" t="e">
        <v>#N/A</v>
      </c>
      <c r="KBD73" s="307" t="e">
        <v>#N/A</v>
      </c>
      <c r="KBE73" s="307" t="e">
        <v>#N/A</v>
      </c>
      <c r="KBF73" s="307" t="e">
        <v>#N/A</v>
      </c>
      <c r="KBG73" s="307" t="e">
        <v>#N/A</v>
      </c>
      <c r="KBH73" s="307" t="e">
        <v>#N/A</v>
      </c>
      <c r="KBI73" s="307" t="e">
        <v>#N/A</v>
      </c>
      <c r="KBJ73" s="307" t="e">
        <v>#N/A</v>
      </c>
      <c r="KBK73" s="307" t="e">
        <v>#N/A</v>
      </c>
      <c r="KBL73" s="307" t="e">
        <v>#N/A</v>
      </c>
      <c r="KBM73" s="307" t="e">
        <v>#N/A</v>
      </c>
      <c r="KBN73" s="307" t="e">
        <v>#N/A</v>
      </c>
      <c r="KBO73" s="307" t="e">
        <v>#N/A</v>
      </c>
      <c r="KBP73" s="307" t="e">
        <v>#N/A</v>
      </c>
      <c r="KBQ73" s="307" t="e">
        <v>#N/A</v>
      </c>
      <c r="KBR73" s="307" t="e">
        <v>#N/A</v>
      </c>
      <c r="KBS73" s="307" t="e">
        <v>#N/A</v>
      </c>
      <c r="KBT73" s="307" t="e">
        <v>#N/A</v>
      </c>
      <c r="KBU73" s="307" t="e">
        <v>#N/A</v>
      </c>
      <c r="KBV73" s="307" t="e">
        <v>#N/A</v>
      </c>
      <c r="KBW73" s="307" t="e">
        <v>#N/A</v>
      </c>
      <c r="KBX73" s="307" t="e">
        <v>#N/A</v>
      </c>
      <c r="KBY73" s="307" t="e">
        <v>#N/A</v>
      </c>
      <c r="KBZ73" s="307" t="e">
        <v>#N/A</v>
      </c>
      <c r="KCA73" s="307" t="e">
        <v>#N/A</v>
      </c>
      <c r="KCB73" s="307" t="e">
        <v>#N/A</v>
      </c>
      <c r="KCC73" s="307" t="e">
        <v>#N/A</v>
      </c>
      <c r="KCD73" s="307" t="e">
        <v>#N/A</v>
      </c>
      <c r="KCE73" s="307" t="e">
        <v>#N/A</v>
      </c>
      <c r="KCF73" s="307" t="e">
        <v>#N/A</v>
      </c>
      <c r="KCG73" s="307" t="e">
        <v>#N/A</v>
      </c>
      <c r="KCH73" s="307" t="e">
        <v>#N/A</v>
      </c>
      <c r="KCI73" s="307" t="e">
        <v>#N/A</v>
      </c>
      <c r="KCJ73" s="307" t="e">
        <v>#N/A</v>
      </c>
      <c r="KCK73" s="307" t="e">
        <v>#N/A</v>
      </c>
      <c r="KCL73" s="307" t="e">
        <v>#N/A</v>
      </c>
      <c r="KCM73" s="307" t="e">
        <v>#N/A</v>
      </c>
      <c r="KCN73" s="307" t="e">
        <v>#N/A</v>
      </c>
      <c r="KCO73" s="307" t="e">
        <v>#N/A</v>
      </c>
      <c r="KCP73" s="307" t="e">
        <v>#N/A</v>
      </c>
      <c r="KCQ73" s="307" t="e">
        <v>#N/A</v>
      </c>
      <c r="KCR73" s="307" t="e">
        <v>#N/A</v>
      </c>
      <c r="KCS73" s="307" t="e">
        <v>#N/A</v>
      </c>
      <c r="KCT73" s="307" t="e">
        <v>#N/A</v>
      </c>
      <c r="KCU73" s="307" t="e">
        <v>#N/A</v>
      </c>
      <c r="KCV73" s="307" t="e">
        <v>#N/A</v>
      </c>
      <c r="KCW73" s="307" t="e">
        <v>#N/A</v>
      </c>
      <c r="KCX73" s="307" t="e">
        <v>#N/A</v>
      </c>
      <c r="KCY73" s="307" t="e">
        <v>#N/A</v>
      </c>
      <c r="KCZ73" s="307" t="e">
        <v>#N/A</v>
      </c>
      <c r="KDA73" s="307" t="e">
        <v>#N/A</v>
      </c>
      <c r="KDB73" s="307" t="e">
        <v>#N/A</v>
      </c>
      <c r="KDC73" s="307" t="e">
        <v>#N/A</v>
      </c>
      <c r="KDD73" s="307" t="e">
        <v>#N/A</v>
      </c>
      <c r="KDE73" s="307" t="e">
        <v>#N/A</v>
      </c>
      <c r="KDF73" s="307" t="e">
        <v>#N/A</v>
      </c>
      <c r="KDG73" s="307" t="e">
        <v>#N/A</v>
      </c>
      <c r="KDH73" s="307" t="e">
        <v>#N/A</v>
      </c>
      <c r="KDI73" s="307" t="e">
        <v>#N/A</v>
      </c>
      <c r="KDJ73" s="307" t="e">
        <v>#N/A</v>
      </c>
      <c r="KDK73" s="307" t="e">
        <v>#N/A</v>
      </c>
      <c r="KDL73" s="307" t="e">
        <v>#N/A</v>
      </c>
      <c r="KDM73" s="307" t="e">
        <v>#N/A</v>
      </c>
      <c r="KDN73" s="307" t="e">
        <v>#N/A</v>
      </c>
      <c r="KDO73" s="307" t="e">
        <v>#N/A</v>
      </c>
      <c r="KDP73" s="307" t="e">
        <v>#N/A</v>
      </c>
      <c r="KDQ73" s="307" t="e">
        <v>#N/A</v>
      </c>
      <c r="KDR73" s="307" t="e">
        <v>#N/A</v>
      </c>
      <c r="KDS73" s="307" t="e">
        <v>#N/A</v>
      </c>
      <c r="KDT73" s="307" t="e">
        <v>#N/A</v>
      </c>
      <c r="KDU73" s="307" t="e">
        <v>#N/A</v>
      </c>
      <c r="KDV73" s="307" t="e">
        <v>#N/A</v>
      </c>
      <c r="KDW73" s="307" t="e">
        <v>#N/A</v>
      </c>
      <c r="KDX73" s="307" t="e">
        <v>#N/A</v>
      </c>
      <c r="KDY73" s="307" t="e">
        <v>#N/A</v>
      </c>
      <c r="KDZ73" s="307" t="e">
        <v>#N/A</v>
      </c>
      <c r="KEA73" s="307" t="e">
        <v>#N/A</v>
      </c>
      <c r="KEB73" s="307" t="e">
        <v>#N/A</v>
      </c>
      <c r="KEC73" s="307" t="e">
        <v>#N/A</v>
      </c>
      <c r="KED73" s="307" t="e">
        <v>#N/A</v>
      </c>
      <c r="KEE73" s="307" t="e">
        <v>#N/A</v>
      </c>
      <c r="KEF73" s="307" t="e">
        <v>#N/A</v>
      </c>
      <c r="KEG73" s="307" t="e">
        <v>#N/A</v>
      </c>
      <c r="KEH73" s="307" t="e">
        <v>#N/A</v>
      </c>
      <c r="KEI73" s="307" t="e">
        <v>#N/A</v>
      </c>
      <c r="KEJ73" s="307" t="e">
        <v>#N/A</v>
      </c>
      <c r="KEK73" s="307" t="e">
        <v>#N/A</v>
      </c>
      <c r="KEL73" s="307" t="e">
        <v>#N/A</v>
      </c>
      <c r="KEM73" s="307" t="e">
        <v>#N/A</v>
      </c>
      <c r="KEN73" s="307" t="e">
        <v>#N/A</v>
      </c>
      <c r="KEO73" s="307" t="e">
        <v>#N/A</v>
      </c>
      <c r="KEP73" s="307" t="e">
        <v>#N/A</v>
      </c>
      <c r="KEQ73" s="307" t="e">
        <v>#N/A</v>
      </c>
      <c r="KER73" s="307" t="e">
        <v>#N/A</v>
      </c>
      <c r="KES73" s="307" t="e">
        <v>#N/A</v>
      </c>
      <c r="KET73" s="307" t="e">
        <v>#N/A</v>
      </c>
      <c r="KEU73" s="307" t="e">
        <v>#N/A</v>
      </c>
      <c r="KEV73" s="307" t="e">
        <v>#N/A</v>
      </c>
      <c r="KEW73" s="307" t="e">
        <v>#N/A</v>
      </c>
      <c r="KEX73" s="307" t="e">
        <v>#N/A</v>
      </c>
      <c r="KEY73" s="307" t="e">
        <v>#N/A</v>
      </c>
      <c r="KEZ73" s="307" t="e">
        <v>#N/A</v>
      </c>
      <c r="KFA73" s="307" t="e">
        <v>#N/A</v>
      </c>
      <c r="KFB73" s="307" t="e">
        <v>#N/A</v>
      </c>
      <c r="KFC73" s="307" t="e">
        <v>#N/A</v>
      </c>
      <c r="KFD73" s="307" t="e">
        <v>#N/A</v>
      </c>
      <c r="KFE73" s="307" t="e">
        <v>#N/A</v>
      </c>
      <c r="KFF73" s="307" t="e">
        <v>#N/A</v>
      </c>
      <c r="KFG73" s="307" t="e">
        <v>#N/A</v>
      </c>
      <c r="KFH73" s="307" t="e">
        <v>#N/A</v>
      </c>
      <c r="KFI73" s="307" t="e">
        <v>#N/A</v>
      </c>
      <c r="KFJ73" s="307" t="e">
        <v>#N/A</v>
      </c>
      <c r="KFK73" s="307" t="e">
        <v>#N/A</v>
      </c>
      <c r="KFL73" s="307" t="e">
        <v>#N/A</v>
      </c>
      <c r="KFM73" s="307" t="e">
        <v>#N/A</v>
      </c>
      <c r="KFN73" s="307" t="e">
        <v>#N/A</v>
      </c>
      <c r="KFO73" s="307" t="e">
        <v>#N/A</v>
      </c>
      <c r="KFP73" s="307" t="e">
        <v>#N/A</v>
      </c>
      <c r="KFQ73" s="307" t="e">
        <v>#N/A</v>
      </c>
      <c r="KFR73" s="307" t="e">
        <v>#N/A</v>
      </c>
      <c r="KFS73" s="307" t="e">
        <v>#N/A</v>
      </c>
      <c r="KFT73" s="307" t="e">
        <v>#N/A</v>
      </c>
      <c r="KFU73" s="307" t="e">
        <v>#N/A</v>
      </c>
      <c r="KFV73" s="307" t="e">
        <v>#N/A</v>
      </c>
      <c r="KFW73" s="307" t="e">
        <v>#N/A</v>
      </c>
      <c r="KFX73" s="307" t="e">
        <v>#N/A</v>
      </c>
      <c r="KFY73" s="307" t="e">
        <v>#N/A</v>
      </c>
      <c r="KFZ73" s="307" t="e">
        <v>#N/A</v>
      </c>
      <c r="KGA73" s="307" t="e">
        <v>#N/A</v>
      </c>
      <c r="KGB73" s="307" t="e">
        <v>#N/A</v>
      </c>
      <c r="KGC73" s="307" t="e">
        <v>#N/A</v>
      </c>
      <c r="KGD73" s="307" t="e">
        <v>#N/A</v>
      </c>
      <c r="KGE73" s="307" t="e">
        <v>#N/A</v>
      </c>
      <c r="KGF73" s="307" t="e">
        <v>#N/A</v>
      </c>
      <c r="KGG73" s="307" t="e">
        <v>#N/A</v>
      </c>
      <c r="KGH73" s="307" t="e">
        <v>#N/A</v>
      </c>
      <c r="KGI73" s="307" t="e">
        <v>#N/A</v>
      </c>
      <c r="KGJ73" s="307" t="e">
        <v>#N/A</v>
      </c>
      <c r="KGK73" s="307" t="e">
        <v>#N/A</v>
      </c>
      <c r="KGL73" s="307" t="e">
        <v>#N/A</v>
      </c>
      <c r="KGM73" s="307" t="e">
        <v>#N/A</v>
      </c>
      <c r="KGN73" s="307" t="e">
        <v>#N/A</v>
      </c>
      <c r="KGO73" s="307" t="e">
        <v>#N/A</v>
      </c>
      <c r="KGP73" s="307" t="e">
        <v>#N/A</v>
      </c>
      <c r="KGQ73" s="307" t="e">
        <v>#N/A</v>
      </c>
      <c r="KGR73" s="307" t="e">
        <v>#N/A</v>
      </c>
      <c r="KGS73" s="307" t="e">
        <v>#N/A</v>
      </c>
      <c r="KGT73" s="307" t="e">
        <v>#N/A</v>
      </c>
      <c r="KGU73" s="307" t="e">
        <v>#N/A</v>
      </c>
      <c r="KGV73" s="307" t="e">
        <v>#N/A</v>
      </c>
      <c r="KGW73" s="307" t="e">
        <v>#N/A</v>
      </c>
      <c r="KGX73" s="307" t="e">
        <v>#N/A</v>
      </c>
      <c r="KGY73" s="307" t="e">
        <v>#N/A</v>
      </c>
      <c r="KGZ73" s="307" t="e">
        <v>#N/A</v>
      </c>
      <c r="KHA73" s="307" t="e">
        <v>#N/A</v>
      </c>
      <c r="KHB73" s="307" t="e">
        <v>#N/A</v>
      </c>
      <c r="KHC73" s="307" t="e">
        <v>#N/A</v>
      </c>
      <c r="KHD73" s="307" t="e">
        <v>#N/A</v>
      </c>
      <c r="KHE73" s="307" t="e">
        <v>#N/A</v>
      </c>
      <c r="KHF73" s="307" t="e">
        <v>#N/A</v>
      </c>
      <c r="KHG73" s="307" t="e">
        <v>#N/A</v>
      </c>
      <c r="KHH73" s="307" t="e">
        <v>#N/A</v>
      </c>
      <c r="KHI73" s="307" t="e">
        <v>#N/A</v>
      </c>
      <c r="KHJ73" s="307" t="e">
        <v>#N/A</v>
      </c>
      <c r="KHK73" s="307" t="e">
        <v>#N/A</v>
      </c>
      <c r="KHL73" s="307" t="e">
        <v>#N/A</v>
      </c>
      <c r="KHM73" s="307" t="e">
        <v>#N/A</v>
      </c>
      <c r="KHN73" s="307" t="e">
        <v>#N/A</v>
      </c>
      <c r="KHO73" s="307" t="e">
        <v>#N/A</v>
      </c>
      <c r="KHP73" s="307" t="e">
        <v>#N/A</v>
      </c>
      <c r="KHQ73" s="307" t="e">
        <v>#N/A</v>
      </c>
      <c r="KHR73" s="307" t="e">
        <v>#N/A</v>
      </c>
      <c r="KHS73" s="307" t="e">
        <v>#N/A</v>
      </c>
      <c r="KHT73" s="307" t="e">
        <v>#N/A</v>
      </c>
      <c r="KHU73" s="307" t="e">
        <v>#N/A</v>
      </c>
      <c r="KHV73" s="307" t="e">
        <v>#N/A</v>
      </c>
      <c r="KHW73" s="307" t="e">
        <v>#N/A</v>
      </c>
      <c r="KHX73" s="307" t="e">
        <v>#N/A</v>
      </c>
      <c r="KHY73" s="307" t="e">
        <v>#N/A</v>
      </c>
      <c r="KHZ73" s="307" t="e">
        <v>#N/A</v>
      </c>
      <c r="KIA73" s="307" t="e">
        <v>#N/A</v>
      </c>
      <c r="KIB73" s="307" t="e">
        <v>#N/A</v>
      </c>
      <c r="KIC73" s="307" t="e">
        <v>#N/A</v>
      </c>
      <c r="KID73" s="307" t="e">
        <v>#N/A</v>
      </c>
      <c r="KIE73" s="307" t="e">
        <v>#N/A</v>
      </c>
      <c r="KIF73" s="307" t="e">
        <v>#N/A</v>
      </c>
      <c r="KIG73" s="307" t="e">
        <v>#N/A</v>
      </c>
      <c r="KIH73" s="307" t="e">
        <v>#N/A</v>
      </c>
      <c r="KII73" s="307" t="e">
        <v>#N/A</v>
      </c>
      <c r="KIJ73" s="307" t="e">
        <v>#N/A</v>
      </c>
      <c r="KIK73" s="307" t="e">
        <v>#N/A</v>
      </c>
      <c r="KIL73" s="307" t="e">
        <v>#N/A</v>
      </c>
      <c r="KIM73" s="307" t="e">
        <v>#N/A</v>
      </c>
      <c r="KIN73" s="307" t="e">
        <v>#N/A</v>
      </c>
      <c r="KIO73" s="307" t="e">
        <v>#N/A</v>
      </c>
      <c r="KIP73" s="307" t="e">
        <v>#N/A</v>
      </c>
      <c r="KIQ73" s="307" t="e">
        <v>#N/A</v>
      </c>
      <c r="KIR73" s="307" t="e">
        <v>#N/A</v>
      </c>
      <c r="KIS73" s="307" t="e">
        <v>#N/A</v>
      </c>
      <c r="KIT73" s="307" t="e">
        <v>#N/A</v>
      </c>
      <c r="KIU73" s="307" t="e">
        <v>#N/A</v>
      </c>
      <c r="KIV73" s="307" t="e">
        <v>#N/A</v>
      </c>
      <c r="KIW73" s="307" t="e">
        <v>#N/A</v>
      </c>
      <c r="KIX73" s="307" t="e">
        <v>#N/A</v>
      </c>
      <c r="KIY73" s="307" t="e">
        <v>#N/A</v>
      </c>
      <c r="KIZ73" s="307" t="e">
        <v>#N/A</v>
      </c>
      <c r="KJA73" s="307" t="e">
        <v>#N/A</v>
      </c>
      <c r="KJB73" s="307" t="e">
        <v>#N/A</v>
      </c>
      <c r="KJC73" s="307" t="e">
        <v>#N/A</v>
      </c>
      <c r="KJD73" s="307" t="e">
        <v>#N/A</v>
      </c>
      <c r="KJE73" s="307" t="e">
        <v>#N/A</v>
      </c>
      <c r="KJF73" s="307" t="e">
        <v>#N/A</v>
      </c>
      <c r="KJG73" s="307" t="e">
        <v>#N/A</v>
      </c>
      <c r="KJH73" s="307" t="e">
        <v>#N/A</v>
      </c>
      <c r="KJI73" s="307" t="e">
        <v>#N/A</v>
      </c>
      <c r="KJJ73" s="307" t="e">
        <v>#N/A</v>
      </c>
      <c r="KJK73" s="307" t="e">
        <v>#N/A</v>
      </c>
      <c r="KJL73" s="307" t="e">
        <v>#N/A</v>
      </c>
      <c r="KJM73" s="307" t="e">
        <v>#N/A</v>
      </c>
      <c r="KJN73" s="307" t="e">
        <v>#N/A</v>
      </c>
      <c r="KJO73" s="307" t="e">
        <v>#N/A</v>
      </c>
      <c r="KJP73" s="307" t="e">
        <v>#N/A</v>
      </c>
      <c r="KJQ73" s="307" t="e">
        <v>#N/A</v>
      </c>
      <c r="KJR73" s="307" t="e">
        <v>#N/A</v>
      </c>
      <c r="KJS73" s="307" t="e">
        <v>#N/A</v>
      </c>
      <c r="KJT73" s="307" t="e">
        <v>#N/A</v>
      </c>
      <c r="KJU73" s="307" t="e">
        <v>#N/A</v>
      </c>
      <c r="KJV73" s="307" t="e">
        <v>#N/A</v>
      </c>
      <c r="KJW73" s="307" t="e">
        <v>#N/A</v>
      </c>
      <c r="KJX73" s="307" t="e">
        <v>#N/A</v>
      </c>
      <c r="KJY73" s="307" t="e">
        <v>#N/A</v>
      </c>
      <c r="KJZ73" s="307" t="e">
        <v>#N/A</v>
      </c>
      <c r="KKA73" s="307" t="e">
        <v>#N/A</v>
      </c>
      <c r="KKB73" s="307" t="e">
        <v>#N/A</v>
      </c>
      <c r="KKC73" s="307" t="e">
        <v>#N/A</v>
      </c>
      <c r="KKD73" s="307" t="e">
        <v>#N/A</v>
      </c>
      <c r="KKE73" s="307" t="e">
        <v>#N/A</v>
      </c>
      <c r="KKF73" s="307" t="e">
        <v>#N/A</v>
      </c>
      <c r="KKG73" s="307" t="e">
        <v>#N/A</v>
      </c>
      <c r="KKH73" s="307" t="e">
        <v>#N/A</v>
      </c>
      <c r="KKI73" s="307" t="e">
        <v>#N/A</v>
      </c>
      <c r="KKJ73" s="307" t="e">
        <v>#N/A</v>
      </c>
      <c r="KKK73" s="307" t="e">
        <v>#N/A</v>
      </c>
      <c r="KKL73" s="307" t="e">
        <v>#N/A</v>
      </c>
      <c r="KKM73" s="307" t="e">
        <v>#N/A</v>
      </c>
      <c r="KKN73" s="307" t="e">
        <v>#N/A</v>
      </c>
      <c r="KKO73" s="307" t="e">
        <v>#N/A</v>
      </c>
      <c r="KKP73" s="307" t="e">
        <v>#N/A</v>
      </c>
      <c r="KKQ73" s="307" t="e">
        <v>#N/A</v>
      </c>
      <c r="KKR73" s="307" t="e">
        <v>#N/A</v>
      </c>
      <c r="KKS73" s="307" t="e">
        <v>#N/A</v>
      </c>
      <c r="KKT73" s="307" t="e">
        <v>#N/A</v>
      </c>
      <c r="KKU73" s="307" t="e">
        <v>#N/A</v>
      </c>
      <c r="KKV73" s="307" t="e">
        <v>#N/A</v>
      </c>
      <c r="KKW73" s="307" t="e">
        <v>#N/A</v>
      </c>
      <c r="KKX73" s="307" t="e">
        <v>#N/A</v>
      </c>
      <c r="KKY73" s="307" t="e">
        <v>#N/A</v>
      </c>
      <c r="KKZ73" s="307" t="e">
        <v>#N/A</v>
      </c>
      <c r="KLA73" s="307" t="e">
        <v>#N/A</v>
      </c>
      <c r="KLB73" s="307" t="e">
        <v>#N/A</v>
      </c>
      <c r="KLC73" s="307" t="e">
        <v>#N/A</v>
      </c>
      <c r="KLD73" s="307" t="e">
        <v>#N/A</v>
      </c>
      <c r="KLE73" s="307" t="e">
        <v>#N/A</v>
      </c>
      <c r="KLF73" s="307" t="e">
        <v>#N/A</v>
      </c>
      <c r="KLG73" s="307" t="e">
        <v>#N/A</v>
      </c>
      <c r="KLH73" s="307" t="e">
        <v>#N/A</v>
      </c>
      <c r="KLI73" s="307" t="e">
        <v>#N/A</v>
      </c>
      <c r="KLJ73" s="307" t="e">
        <v>#N/A</v>
      </c>
      <c r="KLK73" s="307" t="e">
        <v>#N/A</v>
      </c>
      <c r="KLL73" s="307" t="e">
        <v>#N/A</v>
      </c>
      <c r="KLM73" s="307" t="e">
        <v>#N/A</v>
      </c>
      <c r="KLN73" s="307" t="e">
        <v>#N/A</v>
      </c>
      <c r="KLO73" s="307" t="e">
        <v>#N/A</v>
      </c>
      <c r="KLP73" s="307" t="e">
        <v>#N/A</v>
      </c>
      <c r="KLQ73" s="307" t="e">
        <v>#N/A</v>
      </c>
      <c r="KLR73" s="307" t="e">
        <v>#N/A</v>
      </c>
      <c r="KLS73" s="307" t="e">
        <v>#N/A</v>
      </c>
      <c r="KLT73" s="307" t="e">
        <v>#N/A</v>
      </c>
      <c r="KLU73" s="307" t="e">
        <v>#N/A</v>
      </c>
      <c r="KLV73" s="307" t="e">
        <v>#N/A</v>
      </c>
      <c r="KLW73" s="307" t="e">
        <v>#N/A</v>
      </c>
      <c r="KLX73" s="307" t="e">
        <v>#N/A</v>
      </c>
      <c r="KLY73" s="307" t="e">
        <v>#N/A</v>
      </c>
      <c r="KLZ73" s="307" t="e">
        <v>#N/A</v>
      </c>
      <c r="KMA73" s="307" t="e">
        <v>#N/A</v>
      </c>
      <c r="KMB73" s="307" t="e">
        <v>#N/A</v>
      </c>
      <c r="KMC73" s="307" t="e">
        <v>#N/A</v>
      </c>
      <c r="KMD73" s="307" t="e">
        <v>#N/A</v>
      </c>
      <c r="KME73" s="307" t="e">
        <v>#N/A</v>
      </c>
      <c r="KMF73" s="307" t="e">
        <v>#N/A</v>
      </c>
      <c r="KMG73" s="307" t="e">
        <v>#N/A</v>
      </c>
      <c r="KMH73" s="307" t="e">
        <v>#N/A</v>
      </c>
      <c r="KMI73" s="307" t="e">
        <v>#N/A</v>
      </c>
      <c r="KMJ73" s="307" t="e">
        <v>#N/A</v>
      </c>
      <c r="KMK73" s="307" t="e">
        <v>#N/A</v>
      </c>
      <c r="KML73" s="307" t="e">
        <v>#N/A</v>
      </c>
      <c r="KMM73" s="307" t="e">
        <v>#N/A</v>
      </c>
      <c r="KMN73" s="307" t="e">
        <v>#N/A</v>
      </c>
      <c r="KMO73" s="307" t="e">
        <v>#N/A</v>
      </c>
      <c r="KMP73" s="307" t="e">
        <v>#N/A</v>
      </c>
      <c r="KMQ73" s="307" t="e">
        <v>#N/A</v>
      </c>
      <c r="KMR73" s="307" t="e">
        <v>#N/A</v>
      </c>
      <c r="KMS73" s="307" t="e">
        <v>#N/A</v>
      </c>
      <c r="KMT73" s="307" t="e">
        <v>#N/A</v>
      </c>
      <c r="KMU73" s="307" t="e">
        <v>#N/A</v>
      </c>
      <c r="KMV73" s="307" t="e">
        <v>#N/A</v>
      </c>
      <c r="KMW73" s="307" t="e">
        <v>#N/A</v>
      </c>
      <c r="KMX73" s="307" t="e">
        <v>#N/A</v>
      </c>
      <c r="KMY73" s="307" t="e">
        <v>#N/A</v>
      </c>
      <c r="KMZ73" s="307" t="e">
        <v>#N/A</v>
      </c>
      <c r="KNA73" s="307" t="e">
        <v>#N/A</v>
      </c>
      <c r="KNB73" s="307" t="e">
        <v>#N/A</v>
      </c>
      <c r="KNC73" s="307" t="e">
        <v>#N/A</v>
      </c>
      <c r="KND73" s="307" t="e">
        <v>#N/A</v>
      </c>
      <c r="KNE73" s="307" t="e">
        <v>#N/A</v>
      </c>
      <c r="KNF73" s="307" t="e">
        <v>#N/A</v>
      </c>
      <c r="KNG73" s="307" t="e">
        <v>#N/A</v>
      </c>
      <c r="KNH73" s="307" t="e">
        <v>#N/A</v>
      </c>
      <c r="KNI73" s="307" t="e">
        <v>#N/A</v>
      </c>
      <c r="KNJ73" s="307" t="e">
        <v>#N/A</v>
      </c>
      <c r="KNK73" s="307" t="e">
        <v>#N/A</v>
      </c>
      <c r="KNL73" s="307" t="e">
        <v>#N/A</v>
      </c>
      <c r="KNM73" s="307" t="e">
        <v>#N/A</v>
      </c>
      <c r="KNN73" s="307" t="e">
        <v>#N/A</v>
      </c>
      <c r="KNO73" s="307" t="e">
        <v>#N/A</v>
      </c>
      <c r="KNP73" s="307" t="e">
        <v>#N/A</v>
      </c>
      <c r="KNQ73" s="307" t="e">
        <v>#N/A</v>
      </c>
      <c r="KNR73" s="307" t="e">
        <v>#N/A</v>
      </c>
      <c r="KNS73" s="307" t="e">
        <v>#N/A</v>
      </c>
      <c r="KNT73" s="307" t="e">
        <v>#N/A</v>
      </c>
      <c r="KNU73" s="307" t="e">
        <v>#N/A</v>
      </c>
      <c r="KNV73" s="307" t="e">
        <v>#N/A</v>
      </c>
      <c r="KNW73" s="307" t="e">
        <v>#N/A</v>
      </c>
      <c r="KNX73" s="307" t="e">
        <v>#N/A</v>
      </c>
      <c r="KNY73" s="307" t="e">
        <v>#N/A</v>
      </c>
      <c r="KNZ73" s="307" t="e">
        <v>#N/A</v>
      </c>
      <c r="KOA73" s="307" t="e">
        <v>#N/A</v>
      </c>
      <c r="KOB73" s="307" t="e">
        <v>#N/A</v>
      </c>
      <c r="KOC73" s="307" t="e">
        <v>#N/A</v>
      </c>
      <c r="KOD73" s="307" t="e">
        <v>#N/A</v>
      </c>
      <c r="KOE73" s="307" t="e">
        <v>#N/A</v>
      </c>
      <c r="KOF73" s="307" t="e">
        <v>#N/A</v>
      </c>
      <c r="KOG73" s="307" t="e">
        <v>#N/A</v>
      </c>
      <c r="KOH73" s="307" t="e">
        <v>#N/A</v>
      </c>
      <c r="KOI73" s="307" t="e">
        <v>#N/A</v>
      </c>
      <c r="KOJ73" s="307" t="e">
        <v>#N/A</v>
      </c>
      <c r="KOK73" s="307" t="e">
        <v>#N/A</v>
      </c>
      <c r="KOL73" s="307" t="e">
        <v>#N/A</v>
      </c>
      <c r="KOM73" s="307" t="e">
        <v>#N/A</v>
      </c>
      <c r="KON73" s="307" t="e">
        <v>#N/A</v>
      </c>
      <c r="KOO73" s="307" t="e">
        <v>#N/A</v>
      </c>
      <c r="KOP73" s="307" t="e">
        <v>#N/A</v>
      </c>
      <c r="KOQ73" s="307" t="e">
        <v>#N/A</v>
      </c>
      <c r="KOR73" s="307" t="e">
        <v>#N/A</v>
      </c>
      <c r="KOS73" s="307" t="e">
        <v>#N/A</v>
      </c>
      <c r="KOT73" s="307" t="e">
        <v>#N/A</v>
      </c>
      <c r="KOU73" s="307" t="e">
        <v>#N/A</v>
      </c>
      <c r="KOV73" s="307" t="e">
        <v>#N/A</v>
      </c>
      <c r="KOW73" s="307" t="e">
        <v>#N/A</v>
      </c>
      <c r="KOX73" s="307" t="e">
        <v>#N/A</v>
      </c>
      <c r="KOY73" s="307" t="e">
        <v>#N/A</v>
      </c>
      <c r="KOZ73" s="307" t="e">
        <v>#N/A</v>
      </c>
      <c r="KPA73" s="307" t="e">
        <v>#N/A</v>
      </c>
      <c r="KPB73" s="307" t="e">
        <v>#N/A</v>
      </c>
      <c r="KPC73" s="307" t="e">
        <v>#N/A</v>
      </c>
      <c r="KPD73" s="307" t="e">
        <v>#N/A</v>
      </c>
      <c r="KPE73" s="307" t="e">
        <v>#N/A</v>
      </c>
      <c r="KPF73" s="307" t="e">
        <v>#N/A</v>
      </c>
      <c r="KPG73" s="307" t="e">
        <v>#N/A</v>
      </c>
      <c r="KPH73" s="307" t="e">
        <v>#N/A</v>
      </c>
      <c r="KPI73" s="307" t="e">
        <v>#N/A</v>
      </c>
      <c r="KPJ73" s="307" t="e">
        <v>#N/A</v>
      </c>
      <c r="KPK73" s="307" t="e">
        <v>#N/A</v>
      </c>
      <c r="KPL73" s="307" t="e">
        <v>#N/A</v>
      </c>
      <c r="KPM73" s="307" t="e">
        <v>#N/A</v>
      </c>
      <c r="KPN73" s="307" t="e">
        <v>#N/A</v>
      </c>
      <c r="KPO73" s="307" t="e">
        <v>#N/A</v>
      </c>
      <c r="KPP73" s="307" t="e">
        <v>#N/A</v>
      </c>
      <c r="KPQ73" s="307" t="e">
        <v>#N/A</v>
      </c>
      <c r="KPR73" s="307" t="e">
        <v>#N/A</v>
      </c>
      <c r="KPS73" s="307" t="e">
        <v>#N/A</v>
      </c>
      <c r="KPT73" s="307" t="e">
        <v>#N/A</v>
      </c>
      <c r="KPU73" s="307" t="e">
        <v>#N/A</v>
      </c>
      <c r="KPV73" s="307" t="e">
        <v>#N/A</v>
      </c>
      <c r="KPW73" s="307" t="e">
        <v>#N/A</v>
      </c>
      <c r="KPX73" s="307" t="e">
        <v>#N/A</v>
      </c>
      <c r="KPY73" s="307" t="e">
        <v>#N/A</v>
      </c>
      <c r="KPZ73" s="307" t="e">
        <v>#N/A</v>
      </c>
      <c r="KQA73" s="307" t="e">
        <v>#N/A</v>
      </c>
      <c r="KQB73" s="307" t="e">
        <v>#N/A</v>
      </c>
      <c r="KQC73" s="307" t="e">
        <v>#N/A</v>
      </c>
      <c r="KQD73" s="307" t="e">
        <v>#N/A</v>
      </c>
      <c r="KQE73" s="307" t="e">
        <v>#N/A</v>
      </c>
      <c r="KQF73" s="307" t="e">
        <v>#N/A</v>
      </c>
      <c r="KQG73" s="307" t="e">
        <v>#N/A</v>
      </c>
      <c r="KQH73" s="307" t="e">
        <v>#N/A</v>
      </c>
      <c r="KQI73" s="307" t="e">
        <v>#N/A</v>
      </c>
      <c r="KQJ73" s="307" t="e">
        <v>#N/A</v>
      </c>
      <c r="KQK73" s="307" t="e">
        <v>#N/A</v>
      </c>
      <c r="KQL73" s="307" t="e">
        <v>#N/A</v>
      </c>
      <c r="KQM73" s="307" t="e">
        <v>#N/A</v>
      </c>
      <c r="KQN73" s="307" t="e">
        <v>#N/A</v>
      </c>
      <c r="KQO73" s="307" t="e">
        <v>#N/A</v>
      </c>
      <c r="KQP73" s="307" t="e">
        <v>#N/A</v>
      </c>
      <c r="KQQ73" s="307" t="e">
        <v>#N/A</v>
      </c>
      <c r="KQR73" s="307" t="e">
        <v>#N/A</v>
      </c>
      <c r="KQS73" s="307" t="e">
        <v>#N/A</v>
      </c>
      <c r="KQT73" s="307" t="e">
        <v>#N/A</v>
      </c>
      <c r="KQU73" s="307" t="e">
        <v>#N/A</v>
      </c>
      <c r="KQV73" s="307" t="e">
        <v>#N/A</v>
      </c>
      <c r="KQW73" s="307" t="e">
        <v>#N/A</v>
      </c>
      <c r="KQX73" s="307" t="e">
        <v>#N/A</v>
      </c>
      <c r="KQY73" s="307" t="e">
        <v>#N/A</v>
      </c>
      <c r="KQZ73" s="307" t="e">
        <v>#N/A</v>
      </c>
      <c r="KRA73" s="307" t="e">
        <v>#N/A</v>
      </c>
      <c r="KRB73" s="307" t="e">
        <v>#N/A</v>
      </c>
      <c r="KRC73" s="307" t="e">
        <v>#N/A</v>
      </c>
      <c r="KRD73" s="307" t="e">
        <v>#N/A</v>
      </c>
      <c r="KRE73" s="307" t="e">
        <v>#N/A</v>
      </c>
      <c r="KRF73" s="307" t="e">
        <v>#N/A</v>
      </c>
      <c r="KRG73" s="307" t="e">
        <v>#N/A</v>
      </c>
      <c r="KRH73" s="307" t="e">
        <v>#N/A</v>
      </c>
      <c r="KRI73" s="307" t="e">
        <v>#N/A</v>
      </c>
      <c r="KRJ73" s="307" t="e">
        <v>#N/A</v>
      </c>
      <c r="KRK73" s="307" t="e">
        <v>#N/A</v>
      </c>
      <c r="KRL73" s="307" t="e">
        <v>#N/A</v>
      </c>
      <c r="KRM73" s="307" t="e">
        <v>#N/A</v>
      </c>
      <c r="KRN73" s="307" t="e">
        <v>#N/A</v>
      </c>
      <c r="KRO73" s="307" t="e">
        <v>#N/A</v>
      </c>
      <c r="KRP73" s="307" t="e">
        <v>#N/A</v>
      </c>
      <c r="KRQ73" s="307" t="e">
        <v>#N/A</v>
      </c>
      <c r="KRR73" s="307" t="e">
        <v>#N/A</v>
      </c>
      <c r="KRS73" s="307" t="e">
        <v>#N/A</v>
      </c>
      <c r="KRT73" s="307" t="e">
        <v>#N/A</v>
      </c>
      <c r="KRU73" s="307" t="e">
        <v>#N/A</v>
      </c>
      <c r="KRV73" s="307" t="e">
        <v>#N/A</v>
      </c>
      <c r="KRW73" s="307" t="e">
        <v>#N/A</v>
      </c>
      <c r="KRX73" s="307" t="e">
        <v>#N/A</v>
      </c>
      <c r="KRY73" s="307" t="e">
        <v>#N/A</v>
      </c>
      <c r="KRZ73" s="307" t="e">
        <v>#N/A</v>
      </c>
      <c r="KSA73" s="307" t="e">
        <v>#N/A</v>
      </c>
      <c r="KSB73" s="307" t="e">
        <v>#N/A</v>
      </c>
      <c r="KSC73" s="307" t="e">
        <v>#N/A</v>
      </c>
      <c r="KSD73" s="307" t="e">
        <v>#N/A</v>
      </c>
      <c r="KSE73" s="307" t="e">
        <v>#N/A</v>
      </c>
      <c r="KSF73" s="307" t="e">
        <v>#N/A</v>
      </c>
      <c r="KSG73" s="307" t="e">
        <v>#N/A</v>
      </c>
      <c r="KSH73" s="307" t="e">
        <v>#N/A</v>
      </c>
      <c r="KSI73" s="307" t="e">
        <v>#N/A</v>
      </c>
      <c r="KSJ73" s="307" t="e">
        <v>#N/A</v>
      </c>
      <c r="KSK73" s="307" t="e">
        <v>#N/A</v>
      </c>
      <c r="KSL73" s="307" t="e">
        <v>#N/A</v>
      </c>
      <c r="KSM73" s="307" t="e">
        <v>#N/A</v>
      </c>
      <c r="KSN73" s="307" t="e">
        <v>#N/A</v>
      </c>
      <c r="KSO73" s="307" t="e">
        <v>#N/A</v>
      </c>
      <c r="KSP73" s="307" t="e">
        <v>#N/A</v>
      </c>
      <c r="KSQ73" s="307" t="e">
        <v>#N/A</v>
      </c>
      <c r="KSR73" s="307" t="e">
        <v>#N/A</v>
      </c>
      <c r="KSS73" s="307" t="e">
        <v>#N/A</v>
      </c>
      <c r="KST73" s="307" t="e">
        <v>#N/A</v>
      </c>
      <c r="KSU73" s="307" t="e">
        <v>#N/A</v>
      </c>
      <c r="KSV73" s="307" t="e">
        <v>#N/A</v>
      </c>
      <c r="KSW73" s="307" t="e">
        <v>#N/A</v>
      </c>
      <c r="KSX73" s="307" t="e">
        <v>#N/A</v>
      </c>
      <c r="KSY73" s="307" t="e">
        <v>#N/A</v>
      </c>
      <c r="KSZ73" s="307" t="e">
        <v>#N/A</v>
      </c>
      <c r="KTA73" s="307" t="e">
        <v>#N/A</v>
      </c>
      <c r="KTB73" s="307" t="e">
        <v>#N/A</v>
      </c>
      <c r="KTC73" s="307" t="e">
        <v>#N/A</v>
      </c>
      <c r="KTD73" s="307" t="e">
        <v>#N/A</v>
      </c>
      <c r="KTE73" s="307" t="e">
        <v>#N/A</v>
      </c>
      <c r="KTF73" s="307" t="e">
        <v>#N/A</v>
      </c>
      <c r="KTG73" s="307" t="e">
        <v>#N/A</v>
      </c>
      <c r="KTH73" s="307" t="e">
        <v>#N/A</v>
      </c>
      <c r="KTI73" s="307" t="e">
        <v>#N/A</v>
      </c>
      <c r="KTJ73" s="307" t="e">
        <v>#N/A</v>
      </c>
      <c r="KTK73" s="307" t="e">
        <v>#N/A</v>
      </c>
      <c r="KTL73" s="307" t="e">
        <v>#N/A</v>
      </c>
      <c r="KTM73" s="307" t="e">
        <v>#N/A</v>
      </c>
      <c r="KTN73" s="307" t="e">
        <v>#N/A</v>
      </c>
      <c r="KTO73" s="307" t="e">
        <v>#N/A</v>
      </c>
      <c r="KTP73" s="307" t="e">
        <v>#N/A</v>
      </c>
      <c r="KTQ73" s="307" t="e">
        <v>#N/A</v>
      </c>
      <c r="KTR73" s="307" t="e">
        <v>#N/A</v>
      </c>
      <c r="KTS73" s="307" t="e">
        <v>#N/A</v>
      </c>
      <c r="KTT73" s="307" t="e">
        <v>#N/A</v>
      </c>
      <c r="KTU73" s="307" t="e">
        <v>#N/A</v>
      </c>
      <c r="KTV73" s="307" t="e">
        <v>#N/A</v>
      </c>
      <c r="KTW73" s="307" t="e">
        <v>#N/A</v>
      </c>
      <c r="KTX73" s="307" t="e">
        <v>#N/A</v>
      </c>
      <c r="KTY73" s="307" t="e">
        <v>#N/A</v>
      </c>
      <c r="KTZ73" s="307" t="e">
        <v>#N/A</v>
      </c>
      <c r="KUA73" s="307" t="e">
        <v>#N/A</v>
      </c>
      <c r="KUB73" s="307" t="e">
        <v>#N/A</v>
      </c>
      <c r="KUC73" s="307" t="e">
        <v>#N/A</v>
      </c>
      <c r="KUD73" s="307" t="e">
        <v>#N/A</v>
      </c>
      <c r="KUE73" s="307" t="e">
        <v>#N/A</v>
      </c>
      <c r="KUF73" s="307" t="e">
        <v>#N/A</v>
      </c>
      <c r="KUG73" s="307" t="e">
        <v>#N/A</v>
      </c>
      <c r="KUH73" s="307" t="e">
        <v>#N/A</v>
      </c>
      <c r="KUI73" s="307" t="e">
        <v>#N/A</v>
      </c>
      <c r="KUJ73" s="307" t="e">
        <v>#N/A</v>
      </c>
      <c r="KUK73" s="307" t="e">
        <v>#N/A</v>
      </c>
      <c r="KUL73" s="307" t="e">
        <v>#N/A</v>
      </c>
      <c r="KUM73" s="307" t="e">
        <v>#N/A</v>
      </c>
      <c r="KUN73" s="307" t="e">
        <v>#N/A</v>
      </c>
      <c r="KUO73" s="307" t="e">
        <v>#N/A</v>
      </c>
      <c r="KUP73" s="307" t="e">
        <v>#N/A</v>
      </c>
      <c r="KUQ73" s="307" t="e">
        <v>#N/A</v>
      </c>
      <c r="KUR73" s="307" t="e">
        <v>#N/A</v>
      </c>
      <c r="KUS73" s="307" t="e">
        <v>#N/A</v>
      </c>
      <c r="KUT73" s="307" t="e">
        <v>#N/A</v>
      </c>
      <c r="KUU73" s="307" t="e">
        <v>#N/A</v>
      </c>
      <c r="KUV73" s="307" t="e">
        <v>#N/A</v>
      </c>
      <c r="KUW73" s="307" t="e">
        <v>#N/A</v>
      </c>
      <c r="KUX73" s="307" t="e">
        <v>#N/A</v>
      </c>
      <c r="KUY73" s="307" t="e">
        <v>#N/A</v>
      </c>
      <c r="KUZ73" s="307" t="e">
        <v>#N/A</v>
      </c>
      <c r="KVA73" s="307" t="e">
        <v>#N/A</v>
      </c>
      <c r="KVB73" s="307" t="e">
        <v>#N/A</v>
      </c>
      <c r="KVC73" s="307" t="e">
        <v>#N/A</v>
      </c>
      <c r="KVD73" s="307" t="e">
        <v>#N/A</v>
      </c>
      <c r="KVE73" s="307" t="e">
        <v>#N/A</v>
      </c>
      <c r="KVF73" s="307" t="e">
        <v>#N/A</v>
      </c>
      <c r="KVG73" s="307" t="e">
        <v>#N/A</v>
      </c>
      <c r="KVH73" s="307" t="e">
        <v>#N/A</v>
      </c>
      <c r="KVI73" s="307" t="e">
        <v>#N/A</v>
      </c>
      <c r="KVJ73" s="307" t="e">
        <v>#N/A</v>
      </c>
      <c r="KVK73" s="307" t="e">
        <v>#N/A</v>
      </c>
      <c r="KVL73" s="307" t="e">
        <v>#N/A</v>
      </c>
      <c r="KVM73" s="307" t="e">
        <v>#N/A</v>
      </c>
      <c r="KVN73" s="307" t="e">
        <v>#N/A</v>
      </c>
      <c r="KVO73" s="307" t="e">
        <v>#N/A</v>
      </c>
      <c r="KVP73" s="307" t="e">
        <v>#N/A</v>
      </c>
      <c r="KVQ73" s="307" t="e">
        <v>#N/A</v>
      </c>
      <c r="KVR73" s="307" t="e">
        <v>#N/A</v>
      </c>
      <c r="KVS73" s="307" t="e">
        <v>#N/A</v>
      </c>
      <c r="KVT73" s="307" t="e">
        <v>#N/A</v>
      </c>
      <c r="KVU73" s="307" t="e">
        <v>#N/A</v>
      </c>
      <c r="KVV73" s="307" t="e">
        <v>#N/A</v>
      </c>
      <c r="KVW73" s="307" t="e">
        <v>#N/A</v>
      </c>
      <c r="KVX73" s="307" t="e">
        <v>#N/A</v>
      </c>
      <c r="KVY73" s="307" t="e">
        <v>#N/A</v>
      </c>
      <c r="KVZ73" s="307" t="e">
        <v>#N/A</v>
      </c>
      <c r="KWA73" s="307" t="e">
        <v>#N/A</v>
      </c>
      <c r="KWB73" s="307" t="e">
        <v>#N/A</v>
      </c>
      <c r="KWC73" s="307" t="e">
        <v>#N/A</v>
      </c>
      <c r="KWD73" s="307" t="e">
        <v>#N/A</v>
      </c>
      <c r="KWE73" s="307" t="e">
        <v>#N/A</v>
      </c>
      <c r="KWF73" s="307" t="e">
        <v>#N/A</v>
      </c>
      <c r="KWG73" s="307" t="e">
        <v>#N/A</v>
      </c>
      <c r="KWH73" s="307" t="e">
        <v>#N/A</v>
      </c>
      <c r="KWI73" s="307" t="e">
        <v>#N/A</v>
      </c>
      <c r="KWJ73" s="307" t="e">
        <v>#N/A</v>
      </c>
      <c r="KWK73" s="307" t="e">
        <v>#N/A</v>
      </c>
      <c r="KWL73" s="307" t="e">
        <v>#N/A</v>
      </c>
      <c r="KWM73" s="307" t="e">
        <v>#N/A</v>
      </c>
      <c r="KWN73" s="307" t="e">
        <v>#N/A</v>
      </c>
      <c r="KWO73" s="307" t="e">
        <v>#N/A</v>
      </c>
      <c r="KWP73" s="307" t="e">
        <v>#N/A</v>
      </c>
      <c r="KWQ73" s="307" t="e">
        <v>#N/A</v>
      </c>
      <c r="KWR73" s="307" t="e">
        <v>#N/A</v>
      </c>
      <c r="KWS73" s="307" t="e">
        <v>#N/A</v>
      </c>
      <c r="KWT73" s="307" t="e">
        <v>#N/A</v>
      </c>
      <c r="KWU73" s="307" t="e">
        <v>#N/A</v>
      </c>
      <c r="KWV73" s="307" t="e">
        <v>#N/A</v>
      </c>
      <c r="KWW73" s="307" t="e">
        <v>#N/A</v>
      </c>
      <c r="KWX73" s="307" t="e">
        <v>#N/A</v>
      </c>
      <c r="KWY73" s="307" t="e">
        <v>#N/A</v>
      </c>
      <c r="KWZ73" s="307" t="e">
        <v>#N/A</v>
      </c>
      <c r="KXA73" s="307" t="e">
        <v>#N/A</v>
      </c>
      <c r="KXB73" s="307" t="e">
        <v>#N/A</v>
      </c>
      <c r="KXC73" s="307" t="e">
        <v>#N/A</v>
      </c>
      <c r="KXD73" s="307" t="e">
        <v>#N/A</v>
      </c>
      <c r="KXE73" s="307" t="e">
        <v>#N/A</v>
      </c>
      <c r="KXF73" s="307" t="e">
        <v>#N/A</v>
      </c>
      <c r="KXG73" s="307" t="e">
        <v>#N/A</v>
      </c>
      <c r="KXH73" s="307" t="e">
        <v>#N/A</v>
      </c>
      <c r="KXI73" s="307" t="e">
        <v>#N/A</v>
      </c>
      <c r="KXJ73" s="307" t="e">
        <v>#N/A</v>
      </c>
      <c r="KXK73" s="307" t="e">
        <v>#N/A</v>
      </c>
      <c r="KXL73" s="307" t="e">
        <v>#N/A</v>
      </c>
      <c r="KXM73" s="307" t="e">
        <v>#N/A</v>
      </c>
      <c r="KXN73" s="307" t="e">
        <v>#N/A</v>
      </c>
      <c r="KXO73" s="307" t="e">
        <v>#N/A</v>
      </c>
      <c r="KXP73" s="307" t="e">
        <v>#N/A</v>
      </c>
      <c r="KXQ73" s="307" t="e">
        <v>#N/A</v>
      </c>
      <c r="KXR73" s="307" t="e">
        <v>#N/A</v>
      </c>
      <c r="KXS73" s="307" t="e">
        <v>#N/A</v>
      </c>
      <c r="KXT73" s="307" t="e">
        <v>#N/A</v>
      </c>
      <c r="KXU73" s="307" t="e">
        <v>#N/A</v>
      </c>
      <c r="KXV73" s="307" t="e">
        <v>#N/A</v>
      </c>
      <c r="KXW73" s="307" t="e">
        <v>#N/A</v>
      </c>
      <c r="KXX73" s="307" t="e">
        <v>#N/A</v>
      </c>
      <c r="KXY73" s="307" t="e">
        <v>#N/A</v>
      </c>
      <c r="KXZ73" s="307" t="e">
        <v>#N/A</v>
      </c>
      <c r="KYA73" s="307" t="e">
        <v>#N/A</v>
      </c>
      <c r="KYB73" s="307" t="e">
        <v>#N/A</v>
      </c>
      <c r="KYC73" s="307" t="e">
        <v>#N/A</v>
      </c>
      <c r="KYD73" s="307" t="e">
        <v>#N/A</v>
      </c>
      <c r="KYE73" s="307" t="e">
        <v>#N/A</v>
      </c>
      <c r="KYF73" s="307" t="e">
        <v>#N/A</v>
      </c>
      <c r="KYG73" s="307" t="e">
        <v>#N/A</v>
      </c>
      <c r="KYH73" s="307" t="e">
        <v>#N/A</v>
      </c>
      <c r="KYI73" s="307" t="e">
        <v>#N/A</v>
      </c>
      <c r="KYJ73" s="307" t="e">
        <v>#N/A</v>
      </c>
      <c r="KYK73" s="307" t="e">
        <v>#N/A</v>
      </c>
      <c r="KYL73" s="307" t="e">
        <v>#N/A</v>
      </c>
      <c r="KYM73" s="307" t="e">
        <v>#N/A</v>
      </c>
      <c r="KYN73" s="307" t="e">
        <v>#N/A</v>
      </c>
      <c r="KYO73" s="307" t="e">
        <v>#N/A</v>
      </c>
      <c r="KYP73" s="307" t="e">
        <v>#N/A</v>
      </c>
      <c r="KYQ73" s="307" t="e">
        <v>#N/A</v>
      </c>
      <c r="KYR73" s="307" t="e">
        <v>#N/A</v>
      </c>
      <c r="KYS73" s="307" t="e">
        <v>#N/A</v>
      </c>
      <c r="KYT73" s="307" t="e">
        <v>#N/A</v>
      </c>
      <c r="KYU73" s="307" t="e">
        <v>#N/A</v>
      </c>
      <c r="KYV73" s="307" t="e">
        <v>#N/A</v>
      </c>
      <c r="KYW73" s="307" t="e">
        <v>#N/A</v>
      </c>
      <c r="KYX73" s="307" t="e">
        <v>#N/A</v>
      </c>
      <c r="KYY73" s="307" t="e">
        <v>#N/A</v>
      </c>
      <c r="KYZ73" s="307" t="e">
        <v>#N/A</v>
      </c>
      <c r="KZA73" s="307" t="e">
        <v>#N/A</v>
      </c>
      <c r="KZB73" s="307" t="e">
        <v>#N/A</v>
      </c>
      <c r="KZC73" s="307" t="e">
        <v>#N/A</v>
      </c>
      <c r="KZD73" s="307" t="e">
        <v>#N/A</v>
      </c>
      <c r="KZE73" s="307" t="e">
        <v>#N/A</v>
      </c>
      <c r="KZF73" s="307" t="e">
        <v>#N/A</v>
      </c>
      <c r="KZG73" s="307" t="e">
        <v>#N/A</v>
      </c>
      <c r="KZH73" s="307" t="e">
        <v>#N/A</v>
      </c>
      <c r="KZI73" s="307" t="e">
        <v>#N/A</v>
      </c>
      <c r="KZJ73" s="307" t="e">
        <v>#N/A</v>
      </c>
      <c r="KZK73" s="307" t="e">
        <v>#N/A</v>
      </c>
      <c r="KZL73" s="307" t="e">
        <v>#N/A</v>
      </c>
      <c r="KZM73" s="307" t="e">
        <v>#N/A</v>
      </c>
      <c r="KZN73" s="307" t="e">
        <v>#N/A</v>
      </c>
      <c r="KZO73" s="307" t="e">
        <v>#N/A</v>
      </c>
      <c r="KZP73" s="307" t="e">
        <v>#N/A</v>
      </c>
      <c r="KZQ73" s="307" t="e">
        <v>#N/A</v>
      </c>
      <c r="KZR73" s="307" t="e">
        <v>#N/A</v>
      </c>
      <c r="KZS73" s="307" t="e">
        <v>#N/A</v>
      </c>
      <c r="KZT73" s="307" t="e">
        <v>#N/A</v>
      </c>
      <c r="KZU73" s="307" t="e">
        <v>#N/A</v>
      </c>
      <c r="KZV73" s="307" t="e">
        <v>#N/A</v>
      </c>
      <c r="KZW73" s="307" t="e">
        <v>#N/A</v>
      </c>
      <c r="KZX73" s="307" t="e">
        <v>#N/A</v>
      </c>
      <c r="KZY73" s="307" t="e">
        <v>#N/A</v>
      </c>
      <c r="KZZ73" s="307" t="e">
        <v>#N/A</v>
      </c>
      <c r="LAA73" s="307" t="e">
        <v>#N/A</v>
      </c>
      <c r="LAB73" s="307" t="e">
        <v>#N/A</v>
      </c>
      <c r="LAC73" s="307" t="e">
        <v>#N/A</v>
      </c>
      <c r="LAD73" s="307" t="e">
        <v>#N/A</v>
      </c>
      <c r="LAE73" s="307" t="e">
        <v>#N/A</v>
      </c>
      <c r="LAF73" s="307" t="e">
        <v>#N/A</v>
      </c>
      <c r="LAG73" s="307" t="e">
        <v>#N/A</v>
      </c>
      <c r="LAH73" s="307" t="e">
        <v>#N/A</v>
      </c>
      <c r="LAI73" s="307" t="e">
        <v>#N/A</v>
      </c>
      <c r="LAJ73" s="307" t="e">
        <v>#N/A</v>
      </c>
      <c r="LAK73" s="307" t="e">
        <v>#N/A</v>
      </c>
      <c r="LAL73" s="307" t="e">
        <v>#N/A</v>
      </c>
      <c r="LAM73" s="307" t="e">
        <v>#N/A</v>
      </c>
      <c r="LAN73" s="307" t="e">
        <v>#N/A</v>
      </c>
      <c r="LAO73" s="307" t="e">
        <v>#N/A</v>
      </c>
      <c r="LAP73" s="307" t="e">
        <v>#N/A</v>
      </c>
      <c r="LAQ73" s="307" t="e">
        <v>#N/A</v>
      </c>
      <c r="LAR73" s="307" t="e">
        <v>#N/A</v>
      </c>
      <c r="LAS73" s="307" t="e">
        <v>#N/A</v>
      </c>
      <c r="LAT73" s="307" t="e">
        <v>#N/A</v>
      </c>
      <c r="LAU73" s="307" t="e">
        <v>#N/A</v>
      </c>
      <c r="LAV73" s="307" t="e">
        <v>#N/A</v>
      </c>
      <c r="LAW73" s="307" t="e">
        <v>#N/A</v>
      </c>
      <c r="LAX73" s="307" t="e">
        <v>#N/A</v>
      </c>
      <c r="LAY73" s="307" t="e">
        <v>#N/A</v>
      </c>
      <c r="LAZ73" s="307" t="e">
        <v>#N/A</v>
      </c>
      <c r="LBA73" s="307" t="e">
        <v>#N/A</v>
      </c>
      <c r="LBB73" s="307" t="e">
        <v>#N/A</v>
      </c>
      <c r="LBC73" s="307" t="e">
        <v>#N/A</v>
      </c>
      <c r="LBD73" s="307" t="e">
        <v>#N/A</v>
      </c>
      <c r="LBE73" s="307" t="e">
        <v>#N/A</v>
      </c>
      <c r="LBF73" s="307" t="e">
        <v>#N/A</v>
      </c>
      <c r="LBG73" s="307" t="e">
        <v>#N/A</v>
      </c>
      <c r="LBH73" s="307" t="e">
        <v>#N/A</v>
      </c>
      <c r="LBI73" s="307" t="e">
        <v>#N/A</v>
      </c>
      <c r="LBJ73" s="307" t="e">
        <v>#N/A</v>
      </c>
      <c r="LBK73" s="307" t="e">
        <v>#N/A</v>
      </c>
      <c r="LBL73" s="307" t="e">
        <v>#N/A</v>
      </c>
      <c r="LBM73" s="307" t="e">
        <v>#N/A</v>
      </c>
      <c r="LBN73" s="307" t="e">
        <v>#N/A</v>
      </c>
      <c r="LBO73" s="307" t="e">
        <v>#N/A</v>
      </c>
      <c r="LBP73" s="307" t="e">
        <v>#N/A</v>
      </c>
      <c r="LBQ73" s="307" t="e">
        <v>#N/A</v>
      </c>
      <c r="LBR73" s="307" t="e">
        <v>#N/A</v>
      </c>
      <c r="LBS73" s="307" t="e">
        <v>#N/A</v>
      </c>
      <c r="LBT73" s="307" t="e">
        <v>#N/A</v>
      </c>
      <c r="LBU73" s="307" t="e">
        <v>#N/A</v>
      </c>
      <c r="LBV73" s="307" t="e">
        <v>#N/A</v>
      </c>
      <c r="LBW73" s="307" t="e">
        <v>#N/A</v>
      </c>
      <c r="LBX73" s="307" t="e">
        <v>#N/A</v>
      </c>
      <c r="LBY73" s="307" t="e">
        <v>#N/A</v>
      </c>
      <c r="LBZ73" s="307" t="e">
        <v>#N/A</v>
      </c>
      <c r="LCA73" s="307" t="e">
        <v>#N/A</v>
      </c>
      <c r="LCB73" s="307" t="e">
        <v>#N/A</v>
      </c>
      <c r="LCC73" s="307" t="e">
        <v>#N/A</v>
      </c>
      <c r="LCD73" s="307" t="e">
        <v>#N/A</v>
      </c>
      <c r="LCE73" s="307" t="e">
        <v>#N/A</v>
      </c>
      <c r="LCF73" s="307" t="e">
        <v>#N/A</v>
      </c>
      <c r="LCG73" s="307" t="e">
        <v>#N/A</v>
      </c>
      <c r="LCH73" s="307" t="e">
        <v>#N/A</v>
      </c>
      <c r="LCI73" s="307" t="e">
        <v>#N/A</v>
      </c>
      <c r="LCJ73" s="307" t="e">
        <v>#N/A</v>
      </c>
      <c r="LCK73" s="307" t="e">
        <v>#N/A</v>
      </c>
      <c r="LCL73" s="307" t="e">
        <v>#N/A</v>
      </c>
      <c r="LCM73" s="307" t="e">
        <v>#N/A</v>
      </c>
      <c r="LCN73" s="307" t="e">
        <v>#N/A</v>
      </c>
      <c r="LCO73" s="307" t="e">
        <v>#N/A</v>
      </c>
      <c r="LCP73" s="307" t="e">
        <v>#N/A</v>
      </c>
      <c r="LCQ73" s="307" t="e">
        <v>#N/A</v>
      </c>
      <c r="LCR73" s="307" t="e">
        <v>#N/A</v>
      </c>
      <c r="LCS73" s="307" t="e">
        <v>#N/A</v>
      </c>
      <c r="LCT73" s="307" t="e">
        <v>#N/A</v>
      </c>
      <c r="LCU73" s="307" t="e">
        <v>#N/A</v>
      </c>
      <c r="LCV73" s="307" t="e">
        <v>#N/A</v>
      </c>
      <c r="LCW73" s="307" t="e">
        <v>#N/A</v>
      </c>
      <c r="LCX73" s="307" t="e">
        <v>#N/A</v>
      </c>
      <c r="LCY73" s="307" t="e">
        <v>#N/A</v>
      </c>
      <c r="LCZ73" s="307" t="e">
        <v>#N/A</v>
      </c>
      <c r="LDA73" s="307" t="e">
        <v>#N/A</v>
      </c>
      <c r="LDB73" s="307" t="e">
        <v>#N/A</v>
      </c>
      <c r="LDC73" s="307" t="e">
        <v>#N/A</v>
      </c>
      <c r="LDD73" s="307" t="e">
        <v>#N/A</v>
      </c>
      <c r="LDE73" s="307" t="e">
        <v>#N/A</v>
      </c>
      <c r="LDF73" s="307" t="e">
        <v>#N/A</v>
      </c>
      <c r="LDG73" s="307" t="e">
        <v>#N/A</v>
      </c>
      <c r="LDH73" s="307" t="e">
        <v>#N/A</v>
      </c>
      <c r="LDI73" s="307" t="e">
        <v>#N/A</v>
      </c>
      <c r="LDJ73" s="307" t="e">
        <v>#N/A</v>
      </c>
      <c r="LDK73" s="307" t="e">
        <v>#N/A</v>
      </c>
      <c r="LDL73" s="307" t="e">
        <v>#N/A</v>
      </c>
      <c r="LDM73" s="307" t="e">
        <v>#N/A</v>
      </c>
      <c r="LDN73" s="307" t="e">
        <v>#N/A</v>
      </c>
      <c r="LDO73" s="307" t="e">
        <v>#N/A</v>
      </c>
      <c r="LDP73" s="307" t="e">
        <v>#N/A</v>
      </c>
      <c r="LDQ73" s="307" t="e">
        <v>#N/A</v>
      </c>
      <c r="LDR73" s="307" t="e">
        <v>#N/A</v>
      </c>
      <c r="LDS73" s="307" t="e">
        <v>#N/A</v>
      </c>
      <c r="LDT73" s="307" t="e">
        <v>#N/A</v>
      </c>
      <c r="LDU73" s="307" t="e">
        <v>#N/A</v>
      </c>
      <c r="LDV73" s="307" t="e">
        <v>#N/A</v>
      </c>
      <c r="LDW73" s="307" t="e">
        <v>#N/A</v>
      </c>
      <c r="LDX73" s="307" t="e">
        <v>#N/A</v>
      </c>
      <c r="LDY73" s="307" t="e">
        <v>#N/A</v>
      </c>
      <c r="LDZ73" s="307" t="e">
        <v>#N/A</v>
      </c>
      <c r="LEA73" s="307" t="e">
        <v>#N/A</v>
      </c>
      <c r="LEB73" s="307" t="e">
        <v>#N/A</v>
      </c>
      <c r="LEC73" s="307" t="e">
        <v>#N/A</v>
      </c>
      <c r="LED73" s="307" t="e">
        <v>#N/A</v>
      </c>
      <c r="LEE73" s="307" t="e">
        <v>#N/A</v>
      </c>
      <c r="LEF73" s="307" t="e">
        <v>#N/A</v>
      </c>
      <c r="LEG73" s="307" t="e">
        <v>#N/A</v>
      </c>
      <c r="LEH73" s="307" t="e">
        <v>#N/A</v>
      </c>
      <c r="LEI73" s="307" t="e">
        <v>#N/A</v>
      </c>
      <c r="LEJ73" s="307" t="e">
        <v>#N/A</v>
      </c>
      <c r="LEK73" s="307" t="e">
        <v>#N/A</v>
      </c>
      <c r="LEL73" s="307" t="e">
        <v>#N/A</v>
      </c>
      <c r="LEM73" s="307" t="e">
        <v>#N/A</v>
      </c>
      <c r="LEN73" s="307" t="e">
        <v>#N/A</v>
      </c>
      <c r="LEO73" s="307" t="e">
        <v>#N/A</v>
      </c>
      <c r="LEP73" s="307" t="e">
        <v>#N/A</v>
      </c>
      <c r="LEQ73" s="307" t="e">
        <v>#N/A</v>
      </c>
      <c r="LER73" s="307" t="e">
        <v>#N/A</v>
      </c>
      <c r="LES73" s="307" t="e">
        <v>#N/A</v>
      </c>
      <c r="LET73" s="307" t="e">
        <v>#N/A</v>
      </c>
      <c r="LEU73" s="307" t="e">
        <v>#N/A</v>
      </c>
      <c r="LEV73" s="307" t="e">
        <v>#N/A</v>
      </c>
      <c r="LEW73" s="307" t="e">
        <v>#N/A</v>
      </c>
      <c r="LEX73" s="307" t="e">
        <v>#N/A</v>
      </c>
      <c r="LEY73" s="307" t="e">
        <v>#N/A</v>
      </c>
      <c r="LEZ73" s="307" t="e">
        <v>#N/A</v>
      </c>
      <c r="LFA73" s="307" t="e">
        <v>#N/A</v>
      </c>
      <c r="LFB73" s="307" t="e">
        <v>#N/A</v>
      </c>
      <c r="LFC73" s="307" t="e">
        <v>#N/A</v>
      </c>
      <c r="LFD73" s="307" t="e">
        <v>#N/A</v>
      </c>
      <c r="LFE73" s="307" t="e">
        <v>#N/A</v>
      </c>
      <c r="LFF73" s="307" t="e">
        <v>#N/A</v>
      </c>
      <c r="LFG73" s="307" t="e">
        <v>#N/A</v>
      </c>
      <c r="LFH73" s="307" t="e">
        <v>#N/A</v>
      </c>
      <c r="LFI73" s="307" t="e">
        <v>#N/A</v>
      </c>
      <c r="LFJ73" s="307" t="e">
        <v>#N/A</v>
      </c>
      <c r="LFK73" s="307" t="e">
        <v>#N/A</v>
      </c>
      <c r="LFL73" s="307" t="e">
        <v>#N/A</v>
      </c>
      <c r="LFM73" s="307" t="e">
        <v>#N/A</v>
      </c>
      <c r="LFN73" s="307" t="e">
        <v>#N/A</v>
      </c>
      <c r="LFO73" s="307" t="e">
        <v>#N/A</v>
      </c>
      <c r="LFP73" s="307" t="e">
        <v>#N/A</v>
      </c>
      <c r="LFQ73" s="307" t="e">
        <v>#N/A</v>
      </c>
      <c r="LFR73" s="307" t="e">
        <v>#N/A</v>
      </c>
      <c r="LFS73" s="307" t="e">
        <v>#N/A</v>
      </c>
      <c r="LFT73" s="307" t="e">
        <v>#N/A</v>
      </c>
      <c r="LFU73" s="307" t="e">
        <v>#N/A</v>
      </c>
      <c r="LFV73" s="307" t="e">
        <v>#N/A</v>
      </c>
      <c r="LFW73" s="307" t="e">
        <v>#N/A</v>
      </c>
      <c r="LFX73" s="307" t="e">
        <v>#N/A</v>
      </c>
      <c r="LFY73" s="307" t="e">
        <v>#N/A</v>
      </c>
      <c r="LFZ73" s="307" t="e">
        <v>#N/A</v>
      </c>
      <c r="LGA73" s="307" t="e">
        <v>#N/A</v>
      </c>
      <c r="LGB73" s="307" t="e">
        <v>#N/A</v>
      </c>
      <c r="LGC73" s="307" t="e">
        <v>#N/A</v>
      </c>
      <c r="LGD73" s="307" t="e">
        <v>#N/A</v>
      </c>
      <c r="LGE73" s="307" t="e">
        <v>#N/A</v>
      </c>
      <c r="LGF73" s="307" t="e">
        <v>#N/A</v>
      </c>
      <c r="LGG73" s="307" t="e">
        <v>#N/A</v>
      </c>
      <c r="LGH73" s="307" t="e">
        <v>#N/A</v>
      </c>
      <c r="LGI73" s="307" t="e">
        <v>#N/A</v>
      </c>
      <c r="LGJ73" s="307" t="e">
        <v>#N/A</v>
      </c>
      <c r="LGK73" s="307" t="e">
        <v>#N/A</v>
      </c>
      <c r="LGL73" s="307" t="e">
        <v>#N/A</v>
      </c>
      <c r="LGM73" s="307" t="e">
        <v>#N/A</v>
      </c>
      <c r="LGN73" s="307" t="e">
        <v>#N/A</v>
      </c>
      <c r="LGO73" s="307" t="e">
        <v>#N/A</v>
      </c>
      <c r="LGP73" s="307" t="e">
        <v>#N/A</v>
      </c>
      <c r="LGQ73" s="307" t="e">
        <v>#N/A</v>
      </c>
      <c r="LGR73" s="307" t="e">
        <v>#N/A</v>
      </c>
      <c r="LGS73" s="307" t="e">
        <v>#N/A</v>
      </c>
      <c r="LGT73" s="307" t="e">
        <v>#N/A</v>
      </c>
      <c r="LGU73" s="307" t="e">
        <v>#N/A</v>
      </c>
      <c r="LGV73" s="307" t="e">
        <v>#N/A</v>
      </c>
      <c r="LGW73" s="307" t="e">
        <v>#N/A</v>
      </c>
      <c r="LGX73" s="307" t="e">
        <v>#N/A</v>
      </c>
      <c r="LGY73" s="307" t="e">
        <v>#N/A</v>
      </c>
      <c r="LGZ73" s="307" t="e">
        <v>#N/A</v>
      </c>
      <c r="LHA73" s="307" t="e">
        <v>#N/A</v>
      </c>
      <c r="LHB73" s="307" t="e">
        <v>#N/A</v>
      </c>
      <c r="LHC73" s="307" t="e">
        <v>#N/A</v>
      </c>
      <c r="LHD73" s="307" t="e">
        <v>#N/A</v>
      </c>
      <c r="LHE73" s="307" t="e">
        <v>#N/A</v>
      </c>
      <c r="LHF73" s="307" t="e">
        <v>#N/A</v>
      </c>
      <c r="LHG73" s="307" t="e">
        <v>#N/A</v>
      </c>
      <c r="LHH73" s="307" t="e">
        <v>#N/A</v>
      </c>
      <c r="LHI73" s="307" t="e">
        <v>#N/A</v>
      </c>
      <c r="LHJ73" s="307" t="e">
        <v>#N/A</v>
      </c>
      <c r="LHK73" s="307" t="e">
        <v>#N/A</v>
      </c>
      <c r="LHL73" s="307" t="e">
        <v>#N/A</v>
      </c>
      <c r="LHM73" s="307" t="e">
        <v>#N/A</v>
      </c>
      <c r="LHN73" s="307" t="e">
        <v>#N/A</v>
      </c>
      <c r="LHO73" s="307" t="e">
        <v>#N/A</v>
      </c>
      <c r="LHP73" s="307" t="e">
        <v>#N/A</v>
      </c>
      <c r="LHQ73" s="307" t="e">
        <v>#N/A</v>
      </c>
      <c r="LHR73" s="307" t="e">
        <v>#N/A</v>
      </c>
      <c r="LHS73" s="307" t="e">
        <v>#N/A</v>
      </c>
      <c r="LHT73" s="307" t="e">
        <v>#N/A</v>
      </c>
      <c r="LHU73" s="307" t="e">
        <v>#N/A</v>
      </c>
      <c r="LHV73" s="307" t="e">
        <v>#N/A</v>
      </c>
      <c r="LHW73" s="307" t="e">
        <v>#N/A</v>
      </c>
      <c r="LHX73" s="307" t="e">
        <v>#N/A</v>
      </c>
      <c r="LHY73" s="307" t="e">
        <v>#N/A</v>
      </c>
      <c r="LHZ73" s="307" t="e">
        <v>#N/A</v>
      </c>
      <c r="LIA73" s="307" t="e">
        <v>#N/A</v>
      </c>
      <c r="LIB73" s="307" t="e">
        <v>#N/A</v>
      </c>
      <c r="LIC73" s="307" t="e">
        <v>#N/A</v>
      </c>
      <c r="LID73" s="307" t="e">
        <v>#N/A</v>
      </c>
      <c r="LIE73" s="307" t="e">
        <v>#N/A</v>
      </c>
      <c r="LIF73" s="307" t="e">
        <v>#N/A</v>
      </c>
      <c r="LIG73" s="307" t="e">
        <v>#N/A</v>
      </c>
      <c r="LIH73" s="307" t="e">
        <v>#N/A</v>
      </c>
      <c r="LII73" s="307" t="e">
        <v>#N/A</v>
      </c>
      <c r="LIJ73" s="307" t="e">
        <v>#N/A</v>
      </c>
      <c r="LIK73" s="307" t="e">
        <v>#N/A</v>
      </c>
      <c r="LIL73" s="307" t="e">
        <v>#N/A</v>
      </c>
      <c r="LIM73" s="307" t="e">
        <v>#N/A</v>
      </c>
      <c r="LIN73" s="307" t="e">
        <v>#N/A</v>
      </c>
      <c r="LIO73" s="307" t="e">
        <v>#N/A</v>
      </c>
      <c r="LIP73" s="307" t="e">
        <v>#N/A</v>
      </c>
      <c r="LIQ73" s="307" t="e">
        <v>#N/A</v>
      </c>
      <c r="LIR73" s="307" t="e">
        <v>#N/A</v>
      </c>
      <c r="LIS73" s="307" t="e">
        <v>#N/A</v>
      </c>
      <c r="LIT73" s="307" t="e">
        <v>#N/A</v>
      </c>
      <c r="LIU73" s="307" t="e">
        <v>#N/A</v>
      </c>
      <c r="LIV73" s="307" t="e">
        <v>#N/A</v>
      </c>
      <c r="LIW73" s="307" t="e">
        <v>#N/A</v>
      </c>
      <c r="LIX73" s="307" t="e">
        <v>#N/A</v>
      </c>
      <c r="LIY73" s="307" t="e">
        <v>#N/A</v>
      </c>
      <c r="LIZ73" s="307" t="e">
        <v>#N/A</v>
      </c>
      <c r="LJA73" s="307" t="e">
        <v>#N/A</v>
      </c>
      <c r="LJB73" s="307" t="e">
        <v>#N/A</v>
      </c>
      <c r="LJC73" s="307" t="e">
        <v>#N/A</v>
      </c>
      <c r="LJD73" s="307" t="e">
        <v>#N/A</v>
      </c>
      <c r="LJE73" s="307" t="e">
        <v>#N/A</v>
      </c>
      <c r="LJF73" s="307" t="e">
        <v>#N/A</v>
      </c>
      <c r="LJG73" s="307" t="e">
        <v>#N/A</v>
      </c>
      <c r="LJH73" s="307" t="e">
        <v>#N/A</v>
      </c>
      <c r="LJI73" s="307" t="e">
        <v>#N/A</v>
      </c>
      <c r="LJJ73" s="307" t="e">
        <v>#N/A</v>
      </c>
      <c r="LJK73" s="307" t="e">
        <v>#N/A</v>
      </c>
      <c r="LJL73" s="307" t="e">
        <v>#N/A</v>
      </c>
      <c r="LJM73" s="307" t="e">
        <v>#N/A</v>
      </c>
      <c r="LJN73" s="307" t="e">
        <v>#N/A</v>
      </c>
      <c r="LJO73" s="307" t="e">
        <v>#N/A</v>
      </c>
      <c r="LJP73" s="307" t="e">
        <v>#N/A</v>
      </c>
      <c r="LJQ73" s="307" t="e">
        <v>#N/A</v>
      </c>
      <c r="LJR73" s="307" t="e">
        <v>#N/A</v>
      </c>
      <c r="LJS73" s="307" t="e">
        <v>#N/A</v>
      </c>
      <c r="LJT73" s="307" t="e">
        <v>#N/A</v>
      </c>
      <c r="LJU73" s="307" t="e">
        <v>#N/A</v>
      </c>
      <c r="LJV73" s="307" t="e">
        <v>#N/A</v>
      </c>
      <c r="LJW73" s="307" t="e">
        <v>#N/A</v>
      </c>
      <c r="LJX73" s="307" t="e">
        <v>#N/A</v>
      </c>
      <c r="LJY73" s="307" t="e">
        <v>#N/A</v>
      </c>
      <c r="LJZ73" s="307" t="e">
        <v>#N/A</v>
      </c>
      <c r="LKA73" s="307" t="e">
        <v>#N/A</v>
      </c>
      <c r="LKB73" s="307" t="e">
        <v>#N/A</v>
      </c>
      <c r="LKC73" s="307" t="e">
        <v>#N/A</v>
      </c>
      <c r="LKD73" s="307" t="e">
        <v>#N/A</v>
      </c>
      <c r="LKE73" s="307" t="e">
        <v>#N/A</v>
      </c>
      <c r="LKF73" s="307" t="e">
        <v>#N/A</v>
      </c>
      <c r="LKG73" s="307" t="e">
        <v>#N/A</v>
      </c>
      <c r="LKH73" s="307" t="e">
        <v>#N/A</v>
      </c>
      <c r="LKI73" s="307" t="e">
        <v>#N/A</v>
      </c>
      <c r="LKJ73" s="307" t="e">
        <v>#N/A</v>
      </c>
      <c r="LKK73" s="307" t="e">
        <v>#N/A</v>
      </c>
      <c r="LKL73" s="307" t="e">
        <v>#N/A</v>
      </c>
      <c r="LKM73" s="307" t="e">
        <v>#N/A</v>
      </c>
      <c r="LKN73" s="307" t="e">
        <v>#N/A</v>
      </c>
      <c r="LKO73" s="307" t="e">
        <v>#N/A</v>
      </c>
      <c r="LKP73" s="307" t="e">
        <v>#N/A</v>
      </c>
      <c r="LKQ73" s="307" t="e">
        <v>#N/A</v>
      </c>
      <c r="LKR73" s="307" t="e">
        <v>#N/A</v>
      </c>
      <c r="LKS73" s="307" t="e">
        <v>#N/A</v>
      </c>
      <c r="LKT73" s="307" t="e">
        <v>#N/A</v>
      </c>
      <c r="LKU73" s="307" t="e">
        <v>#N/A</v>
      </c>
      <c r="LKV73" s="307" t="e">
        <v>#N/A</v>
      </c>
      <c r="LKW73" s="307" t="e">
        <v>#N/A</v>
      </c>
      <c r="LKX73" s="307" t="e">
        <v>#N/A</v>
      </c>
      <c r="LKY73" s="307" t="e">
        <v>#N/A</v>
      </c>
      <c r="LKZ73" s="307" t="e">
        <v>#N/A</v>
      </c>
      <c r="LLA73" s="307" t="e">
        <v>#N/A</v>
      </c>
      <c r="LLB73" s="307" t="e">
        <v>#N/A</v>
      </c>
      <c r="LLC73" s="307" t="e">
        <v>#N/A</v>
      </c>
      <c r="LLD73" s="307" t="e">
        <v>#N/A</v>
      </c>
      <c r="LLE73" s="307" t="e">
        <v>#N/A</v>
      </c>
      <c r="LLF73" s="307" t="e">
        <v>#N/A</v>
      </c>
      <c r="LLG73" s="307" t="e">
        <v>#N/A</v>
      </c>
      <c r="LLH73" s="307" t="e">
        <v>#N/A</v>
      </c>
      <c r="LLI73" s="307" t="e">
        <v>#N/A</v>
      </c>
      <c r="LLJ73" s="307" t="e">
        <v>#N/A</v>
      </c>
      <c r="LLK73" s="307" t="e">
        <v>#N/A</v>
      </c>
      <c r="LLL73" s="307" t="e">
        <v>#N/A</v>
      </c>
      <c r="LLM73" s="307" t="e">
        <v>#N/A</v>
      </c>
      <c r="LLN73" s="307" t="e">
        <v>#N/A</v>
      </c>
      <c r="LLO73" s="307" t="e">
        <v>#N/A</v>
      </c>
      <c r="LLP73" s="307" t="e">
        <v>#N/A</v>
      </c>
      <c r="LLQ73" s="307" t="e">
        <v>#N/A</v>
      </c>
      <c r="LLR73" s="307" t="e">
        <v>#N/A</v>
      </c>
      <c r="LLS73" s="307" t="e">
        <v>#N/A</v>
      </c>
      <c r="LLT73" s="307" t="e">
        <v>#N/A</v>
      </c>
      <c r="LLU73" s="307" t="e">
        <v>#N/A</v>
      </c>
      <c r="LLV73" s="307" t="e">
        <v>#N/A</v>
      </c>
      <c r="LLW73" s="307" t="e">
        <v>#N/A</v>
      </c>
      <c r="LLX73" s="307" t="e">
        <v>#N/A</v>
      </c>
      <c r="LLY73" s="307" t="e">
        <v>#N/A</v>
      </c>
      <c r="LLZ73" s="307" t="e">
        <v>#N/A</v>
      </c>
      <c r="LMA73" s="307" t="e">
        <v>#N/A</v>
      </c>
      <c r="LMB73" s="307" t="e">
        <v>#N/A</v>
      </c>
      <c r="LMC73" s="307" t="e">
        <v>#N/A</v>
      </c>
      <c r="LMD73" s="307" t="e">
        <v>#N/A</v>
      </c>
      <c r="LME73" s="307" t="e">
        <v>#N/A</v>
      </c>
      <c r="LMF73" s="307" t="e">
        <v>#N/A</v>
      </c>
      <c r="LMG73" s="307" t="e">
        <v>#N/A</v>
      </c>
      <c r="LMH73" s="307" t="e">
        <v>#N/A</v>
      </c>
      <c r="LMI73" s="307" t="e">
        <v>#N/A</v>
      </c>
      <c r="LMJ73" s="307" t="e">
        <v>#N/A</v>
      </c>
      <c r="LMK73" s="307" t="e">
        <v>#N/A</v>
      </c>
      <c r="LML73" s="307" t="e">
        <v>#N/A</v>
      </c>
      <c r="LMM73" s="307" t="e">
        <v>#N/A</v>
      </c>
      <c r="LMN73" s="307" t="e">
        <v>#N/A</v>
      </c>
      <c r="LMO73" s="307" t="e">
        <v>#N/A</v>
      </c>
      <c r="LMP73" s="307" t="e">
        <v>#N/A</v>
      </c>
      <c r="LMQ73" s="307" t="e">
        <v>#N/A</v>
      </c>
      <c r="LMR73" s="307" t="e">
        <v>#N/A</v>
      </c>
      <c r="LMS73" s="307" t="e">
        <v>#N/A</v>
      </c>
      <c r="LMT73" s="307" t="e">
        <v>#N/A</v>
      </c>
      <c r="LMU73" s="307" t="e">
        <v>#N/A</v>
      </c>
      <c r="LMV73" s="307" t="e">
        <v>#N/A</v>
      </c>
      <c r="LMW73" s="307" t="e">
        <v>#N/A</v>
      </c>
      <c r="LMX73" s="307" t="e">
        <v>#N/A</v>
      </c>
      <c r="LMY73" s="307" t="e">
        <v>#N/A</v>
      </c>
      <c r="LMZ73" s="307" t="e">
        <v>#N/A</v>
      </c>
      <c r="LNA73" s="307" t="e">
        <v>#N/A</v>
      </c>
      <c r="LNB73" s="307" t="e">
        <v>#N/A</v>
      </c>
      <c r="LNC73" s="307" t="e">
        <v>#N/A</v>
      </c>
      <c r="LND73" s="307" t="e">
        <v>#N/A</v>
      </c>
      <c r="LNE73" s="307" t="e">
        <v>#N/A</v>
      </c>
      <c r="LNF73" s="307" t="e">
        <v>#N/A</v>
      </c>
      <c r="LNG73" s="307" t="e">
        <v>#N/A</v>
      </c>
      <c r="LNH73" s="307" t="e">
        <v>#N/A</v>
      </c>
      <c r="LNI73" s="307" t="e">
        <v>#N/A</v>
      </c>
      <c r="LNJ73" s="307" t="e">
        <v>#N/A</v>
      </c>
      <c r="LNK73" s="307" t="e">
        <v>#N/A</v>
      </c>
      <c r="LNL73" s="307" t="e">
        <v>#N/A</v>
      </c>
      <c r="LNM73" s="307" t="e">
        <v>#N/A</v>
      </c>
      <c r="LNN73" s="307" t="e">
        <v>#N/A</v>
      </c>
      <c r="LNO73" s="307" t="e">
        <v>#N/A</v>
      </c>
      <c r="LNP73" s="307" t="e">
        <v>#N/A</v>
      </c>
      <c r="LNQ73" s="307" t="e">
        <v>#N/A</v>
      </c>
      <c r="LNR73" s="307" t="e">
        <v>#N/A</v>
      </c>
      <c r="LNS73" s="307" t="e">
        <v>#N/A</v>
      </c>
      <c r="LNT73" s="307" t="e">
        <v>#N/A</v>
      </c>
      <c r="LNU73" s="307" t="e">
        <v>#N/A</v>
      </c>
      <c r="LNV73" s="307" t="e">
        <v>#N/A</v>
      </c>
      <c r="LNW73" s="307" t="e">
        <v>#N/A</v>
      </c>
      <c r="LNX73" s="307" t="e">
        <v>#N/A</v>
      </c>
      <c r="LNY73" s="307" t="e">
        <v>#N/A</v>
      </c>
      <c r="LNZ73" s="307" t="e">
        <v>#N/A</v>
      </c>
      <c r="LOA73" s="307" t="e">
        <v>#N/A</v>
      </c>
      <c r="LOB73" s="307" t="e">
        <v>#N/A</v>
      </c>
      <c r="LOC73" s="307" t="e">
        <v>#N/A</v>
      </c>
      <c r="LOD73" s="307" t="e">
        <v>#N/A</v>
      </c>
      <c r="LOE73" s="307" t="e">
        <v>#N/A</v>
      </c>
      <c r="LOF73" s="307" t="e">
        <v>#N/A</v>
      </c>
      <c r="LOG73" s="307" t="e">
        <v>#N/A</v>
      </c>
      <c r="LOH73" s="307" t="e">
        <v>#N/A</v>
      </c>
      <c r="LOI73" s="307" t="e">
        <v>#N/A</v>
      </c>
      <c r="LOJ73" s="307" t="e">
        <v>#N/A</v>
      </c>
      <c r="LOK73" s="307" t="e">
        <v>#N/A</v>
      </c>
      <c r="LOL73" s="307" t="e">
        <v>#N/A</v>
      </c>
      <c r="LOM73" s="307" t="e">
        <v>#N/A</v>
      </c>
      <c r="LON73" s="307" t="e">
        <v>#N/A</v>
      </c>
      <c r="LOO73" s="307" t="e">
        <v>#N/A</v>
      </c>
      <c r="LOP73" s="307" t="e">
        <v>#N/A</v>
      </c>
      <c r="LOQ73" s="307" t="e">
        <v>#N/A</v>
      </c>
      <c r="LOR73" s="307" t="e">
        <v>#N/A</v>
      </c>
      <c r="LOS73" s="307" t="e">
        <v>#N/A</v>
      </c>
      <c r="LOT73" s="307" t="e">
        <v>#N/A</v>
      </c>
      <c r="LOU73" s="307" t="e">
        <v>#N/A</v>
      </c>
      <c r="LOV73" s="307" t="e">
        <v>#N/A</v>
      </c>
      <c r="LOW73" s="307" t="e">
        <v>#N/A</v>
      </c>
      <c r="LOX73" s="307" t="e">
        <v>#N/A</v>
      </c>
      <c r="LOY73" s="307" t="e">
        <v>#N/A</v>
      </c>
      <c r="LOZ73" s="307" t="e">
        <v>#N/A</v>
      </c>
      <c r="LPA73" s="307" t="e">
        <v>#N/A</v>
      </c>
      <c r="LPB73" s="307" t="e">
        <v>#N/A</v>
      </c>
      <c r="LPC73" s="307" t="e">
        <v>#N/A</v>
      </c>
      <c r="LPD73" s="307" t="e">
        <v>#N/A</v>
      </c>
      <c r="LPE73" s="307" t="e">
        <v>#N/A</v>
      </c>
      <c r="LPF73" s="307" t="e">
        <v>#N/A</v>
      </c>
      <c r="LPG73" s="307" t="e">
        <v>#N/A</v>
      </c>
      <c r="LPH73" s="307" t="e">
        <v>#N/A</v>
      </c>
      <c r="LPI73" s="307" t="e">
        <v>#N/A</v>
      </c>
      <c r="LPJ73" s="307" t="e">
        <v>#N/A</v>
      </c>
      <c r="LPK73" s="307" t="e">
        <v>#N/A</v>
      </c>
      <c r="LPL73" s="307" t="e">
        <v>#N/A</v>
      </c>
      <c r="LPM73" s="307" t="e">
        <v>#N/A</v>
      </c>
      <c r="LPN73" s="307" t="e">
        <v>#N/A</v>
      </c>
      <c r="LPO73" s="307" t="e">
        <v>#N/A</v>
      </c>
      <c r="LPP73" s="307" t="e">
        <v>#N/A</v>
      </c>
      <c r="LPQ73" s="307" t="e">
        <v>#N/A</v>
      </c>
      <c r="LPR73" s="307" t="e">
        <v>#N/A</v>
      </c>
      <c r="LPS73" s="307" t="e">
        <v>#N/A</v>
      </c>
      <c r="LPT73" s="307" t="e">
        <v>#N/A</v>
      </c>
      <c r="LPU73" s="307" t="e">
        <v>#N/A</v>
      </c>
      <c r="LPV73" s="307" t="e">
        <v>#N/A</v>
      </c>
      <c r="LPW73" s="307" t="e">
        <v>#N/A</v>
      </c>
      <c r="LPX73" s="307" t="e">
        <v>#N/A</v>
      </c>
      <c r="LPY73" s="307" t="e">
        <v>#N/A</v>
      </c>
      <c r="LPZ73" s="307" t="e">
        <v>#N/A</v>
      </c>
      <c r="LQA73" s="307" t="e">
        <v>#N/A</v>
      </c>
      <c r="LQB73" s="307" t="e">
        <v>#N/A</v>
      </c>
      <c r="LQC73" s="307" t="e">
        <v>#N/A</v>
      </c>
      <c r="LQD73" s="307" t="e">
        <v>#N/A</v>
      </c>
      <c r="LQE73" s="307" t="e">
        <v>#N/A</v>
      </c>
      <c r="LQF73" s="307" t="e">
        <v>#N/A</v>
      </c>
      <c r="LQG73" s="307" t="e">
        <v>#N/A</v>
      </c>
      <c r="LQH73" s="307" t="e">
        <v>#N/A</v>
      </c>
      <c r="LQI73" s="307" t="e">
        <v>#N/A</v>
      </c>
      <c r="LQJ73" s="307" t="e">
        <v>#N/A</v>
      </c>
      <c r="LQK73" s="307" t="e">
        <v>#N/A</v>
      </c>
      <c r="LQL73" s="307" t="e">
        <v>#N/A</v>
      </c>
      <c r="LQM73" s="307" t="e">
        <v>#N/A</v>
      </c>
      <c r="LQN73" s="307" t="e">
        <v>#N/A</v>
      </c>
      <c r="LQO73" s="307" t="e">
        <v>#N/A</v>
      </c>
      <c r="LQP73" s="307" t="e">
        <v>#N/A</v>
      </c>
      <c r="LQQ73" s="307" t="e">
        <v>#N/A</v>
      </c>
      <c r="LQR73" s="307" t="e">
        <v>#N/A</v>
      </c>
      <c r="LQS73" s="307" t="e">
        <v>#N/A</v>
      </c>
      <c r="LQT73" s="307" t="e">
        <v>#N/A</v>
      </c>
      <c r="LQU73" s="307" t="e">
        <v>#N/A</v>
      </c>
      <c r="LQV73" s="307" t="e">
        <v>#N/A</v>
      </c>
      <c r="LQW73" s="307" t="e">
        <v>#N/A</v>
      </c>
      <c r="LQX73" s="307" t="e">
        <v>#N/A</v>
      </c>
      <c r="LQY73" s="307" t="e">
        <v>#N/A</v>
      </c>
      <c r="LQZ73" s="307" t="e">
        <v>#N/A</v>
      </c>
      <c r="LRA73" s="307" t="e">
        <v>#N/A</v>
      </c>
      <c r="LRB73" s="307" t="e">
        <v>#N/A</v>
      </c>
      <c r="LRC73" s="307" t="e">
        <v>#N/A</v>
      </c>
      <c r="LRD73" s="307" t="e">
        <v>#N/A</v>
      </c>
      <c r="LRE73" s="307" t="e">
        <v>#N/A</v>
      </c>
      <c r="LRF73" s="307" t="e">
        <v>#N/A</v>
      </c>
      <c r="LRG73" s="307" t="e">
        <v>#N/A</v>
      </c>
      <c r="LRH73" s="307" t="e">
        <v>#N/A</v>
      </c>
      <c r="LRI73" s="307" t="e">
        <v>#N/A</v>
      </c>
      <c r="LRJ73" s="307" t="e">
        <v>#N/A</v>
      </c>
      <c r="LRK73" s="307" t="e">
        <v>#N/A</v>
      </c>
      <c r="LRL73" s="307" t="e">
        <v>#N/A</v>
      </c>
      <c r="LRM73" s="307" t="e">
        <v>#N/A</v>
      </c>
      <c r="LRN73" s="307" t="e">
        <v>#N/A</v>
      </c>
      <c r="LRO73" s="307" t="e">
        <v>#N/A</v>
      </c>
      <c r="LRP73" s="307" t="e">
        <v>#N/A</v>
      </c>
      <c r="LRQ73" s="307" t="e">
        <v>#N/A</v>
      </c>
      <c r="LRR73" s="307" t="e">
        <v>#N/A</v>
      </c>
      <c r="LRS73" s="307" t="e">
        <v>#N/A</v>
      </c>
      <c r="LRT73" s="307" t="e">
        <v>#N/A</v>
      </c>
      <c r="LRU73" s="307" t="e">
        <v>#N/A</v>
      </c>
      <c r="LRV73" s="307" t="e">
        <v>#N/A</v>
      </c>
      <c r="LRW73" s="307" t="e">
        <v>#N/A</v>
      </c>
      <c r="LRX73" s="307" t="e">
        <v>#N/A</v>
      </c>
      <c r="LRY73" s="307" t="e">
        <v>#N/A</v>
      </c>
      <c r="LRZ73" s="307" t="e">
        <v>#N/A</v>
      </c>
      <c r="LSA73" s="307" t="e">
        <v>#N/A</v>
      </c>
      <c r="LSB73" s="307" t="e">
        <v>#N/A</v>
      </c>
      <c r="LSC73" s="307" t="e">
        <v>#N/A</v>
      </c>
      <c r="LSD73" s="307" t="e">
        <v>#N/A</v>
      </c>
      <c r="LSE73" s="307" t="e">
        <v>#N/A</v>
      </c>
      <c r="LSF73" s="307" t="e">
        <v>#N/A</v>
      </c>
      <c r="LSG73" s="307" t="e">
        <v>#N/A</v>
      </c>
      <c r="LSH73" s="307" t="e">
        <v>#N/A</v>
      </c>
      <c r="LSI73" s="307" t="e">
        <v>#N/A</v>
      </c>
      <c r="LSJ73" s="307" t="e">
        <v>#N/A</v>
      </c>
      <c r="LSK73" s="307" t="e">
        <v>#N/A</v>
      </c>
      <c r="LSL73" s="307" t="e">
        <v>#N/A</v>
      </c>
      <c r="LSM73" s="307" t="e">
        <v>#N/A</v>
      </c>
      <c r="LSN73" s="307" t="e">
        <v>#N/A</v>
      </c>
      <c r="LSO73" s="307" t="e">
        <v>#N/A</v>
      </c>
      <c r="LSP73" s="307" t="e">
        <v>#N/A</v>
      </c>
      <c r="LSQ73" s="307" t="e">
        <v>#N/A</v>
      </c>
      <c r="LSR73" s="307" t="e">
        <v>#N/A</v>
      </c>
      <c r="LSS73" s="307" t="e">
        <v>#N/A</v>
      </c>
      <c r="LST73" s="307" t="e">
        <v>#N/A</v>
      </c>
      <c r="LSU73" s="307" t="e">
        <v>#N/A</v>
      </c>
      <c r="LSV73" s="307" t="e">
        <v>#N/A</v>
      </c>
      <c r="LSW73" s="307" t="e">
        <v>#N/A</v>
      </c>
      <c r="LSX73" s="307" t="e">
        <v>#N/A</v>
      </c>
      <c r="LSY73" s="307" t="e">
        <v>#N/A</v>
      </c>
      <c r="LSZ73" s="307" t="e">
        <v>#N/A</v>
      </c>
      <c r="LTA73" s="307" t="e">
        <v>#N/A</v>
      </c>
      <c r="LTB73" s="307" t="e">
        <v>#N/A</v>
      </c>
      <c r="LTC73" s="307" t="e">
        <v>#N/A</v>
      </c>
      <c r="LTD73" s="307" t="e">
        <v>#N/A</v>
      </c>
      <c r="LTE73" s="307" t="e">
        <v>#N/A</v>
      </c>
      <c r="LTF73" s="307" t="e">
        <v>#N/A</v>
      </c>
      <c r="LTG73" s="307" t="e">
        <v>#N/A</v>
      </c>
      <c r="LTH73" s="307" t="e">
        <v>#N/A</v>
      </c>
      <c r="LTI73" s="307" t="e">
        <v>#N/A</v>
      </c>
      <c r="LTJ73" s="307" t="e">
        <v>#N/A</v>
      </c>
      <c r="LTK73" s="307" t="e">
        <v>#N/A</v>
      </c>
      <c r="LTL73" s="307" t="e">
        <v>#N/A</v>
      </c>
      <c r="LTM73" s="307" t="e">
        <v>#N/A</v>
      </c>
      <c r="LTN73" s="307" t="e">
        <v>#N/A</v>
      </c>
      <c r="LTO73" s="307" t="e">
        <v>#N/A</v>
      </c>
      <c r="LTP73" s="307" t="e">
        <v>#N/A</v>
      </c>
      <c r="LTQ73" s="307" t="e">
        <v>#N/A</v>
      </c>
      <c r="LTR73" s="307" t="e">
        <v>#N/A</v>
      </c>
      <c r="LTS73" s="307" t="e">
        <v>#N/A</v>
      </c>
      <c r="LTT73" s="307" t="e">
        <v>#N/A</v>
      </c>
      <c r="LTU73" s="307" t="e">
        <v>#N/A</v>
      </c>
      <c r="LTV73" s="307" t="e">
        <v>#N/A</v>
      </c>
      <c r="LTW73" s="307" t="e">
        <v>#N/A</v>
      </c>
      <c r="LTX73" s="307" t="e">
        <v>#N/A</v>
      </c>
      <c r="LTY73" s="307" t="e">
        <v>#N/A</v>
      </c>
      <c r="LTZ73" s="307" t="e">
        <v>#N/A</v>
      </c>
      <c r="LUA73" s="307" t="e">
        <v>#N/A</v>
      </c>
      <c r="LUB73" s="307" t="e">
        <v>#N/A</v>
      </c>
      <c r="LUC73" s="307" t="e">
        <v>#N/A</v>
      </c>
      <c r="LUD73" s="307" t="e">
        <v>#N/A</v>
      </c>
      <c r="LUE73" s="307" t="e">
        <v>#N/A</v>
      </c>
      <c r="LUF73" s="307" t="e">
        <v>#N/A</v>
      </c>
      <c r="LUG73" s="307" t="e">
        <v>#N/A</v>
      </c>
      <c r="LUH73" s="307" t="e">
        <v>#N/A</v>
      </c>
      <c r="LUI73" s="307" t="e">
        <v>#N/A</v>
      </c>
      <c r="LUJ73" s="307" t="e">
        <v>#N/A</v>
      </c>
      <c r="LUK73" s="307" t="e">
        <v>#N/A</v>
      </c>
      <c r="LUL73" s="307" t="e">
        <v>#N/A</v>
      </c>
      <c r="LUM73" s="307" t="e">
        <v>#N/A</v>
      </c>
      <c r="LUN73" s="307" t="e">
        <v>#N/A</v>
      </c>
      <c r="LUO73" s="307" t="e">
        <v>#N/A</v>
      </c>
      <c r="LUP73" s="307" t="e">
        <v>#N/A</v>
      </c>
      <c r="LUQ73" s="307" t="e">
        <v>#N/A</v>
      </c>
      <c r="LUR73" s="307" t="e">
        <v>#N/A</v>
      </c>
      <c r="LUS73" s="307" t="e">
        <v>#N/A</v>
      </c>
      <c r="LUT73" s="307" t="e">
        <v>#N/A</v>
      </c>
      <c r="LUU73" s="307" t="e">
        <v>#N/A</v>
      </c>
      <c r="LUV73" s="307" t="e">
        <v>#N/A</v>
      </c>
      <c r="LUW73" s="307" t="e">
        <v>#N/A</v>
      </c>
      <c r="LUX73" s="307" t="e">
        <v>#N/A</v>
      </c>
      <c r="LUY73" s="307" t="e">
        <v>#N/A</v>
      </c>
      <c r="LUZ73" s="307" t="e">
        <v>#N/A</v>
      </c>
      <c r="LVA73" s="307" t="e">
        <v>#N/A</v>
      </c>
      <c r="LVB73" s="307" t="e">
        <v>#N/A</v>
      </c>
      <c r="LVC73" s="307" t="e">
        <v>#N/A</v>
      </c>
      <c r="LVD73" s="307" t="e">
        <v>#N/A</v>
      </c>
      <c r="LVE73" s="307" t="e">
        <v>#N/A</v>
      </c>
      <c r="LVF73" s="307" t="e">
        <v>#N/A</v>
      </c>
      <c r="LVG73" s="307" t="e">
        <v>#N/A</v>
      </c>
      <c r="LVH73" s="307" t="e">
        <v>#N/A</v>
      </c>
      <c r="LVI73" s="307" t="e">
        <v>#N/A</v>
      </c>
      <c r="LVJ73" s="307" t="e">
        <v>#N/A</v>
      </c>
      <c r="LVK73" s="307" t="e">
        <v>#N/A</v>
      </c>
      <c r="LVL73" s="307" t="e">
        <v>#N/A</v>
      </c>
      <c r="LVM73" s="307" t="e">
        <v>#N/A</v>
      </c>
      <c r="LVN73" s="307" t="e">
        <v>#N/A</v>
      </c>
      <c r="LVO73" s="307" t="e">
        <v>#N/A</v>
      </c>
      <c r="LVP73" s="307" t="e">
        <v>#N/A</v>
      </c>
      <c r="LVQ73" s="307" t="e">
        <v>#N/A</v>
      </c>
      <c r="LVR73" s="307" t="e">
        <v>#N/A</v>
      </c>
      <c r="LVS73" s="307" t="e">
        <v>#N/A</v>
      </c>
      <c r="LVT73" s="307" t="e">
        <v>#N/A</v>
      </c>
      <c r="LVU73" s="307" t="e">
        <v>#N/A</v>
      </c>
      <c r="LVV73" s="307" t="e">
        <v>#N/A</v>
      </c>
      <c r="LVW73" s="307" t="e">
        <v>#N/A</v>
      </c>
      <c r="LVX73" s="307" t="e">
        <v>#N/A</v>
      </c>
      <c r="LVY73" s="307" t="e">
        <v>#N/A</v>
      </c>
      <c r="LVZ73" s="307" t="e">
        <v>#N/A</v>
      </c>
      <c r="LWA73" s="307" t="e">
        <v>#N/A</v>
      </c>
      <c r="LWB73" s="307" t="e">
        <v>#N/A</v>
      </c>
      <c r="LWC73" s="307" t="e">
        <v>#N/A</v>
      </c>
      <c r="LWD73" s="307" t="e">
        <v>#N/A</v>
      </c>
      <c r="LWE73" s="307" t="e">
        <v>#N/A</v>
      </c>
      <c r="LWF73" s="307" t="e">
        <v>#N/A</v>
      </c>
      <c r="LWG73" s="307" t="e">
        <v>#N/A</v>
      </c>
      <c r="LWH73" s="307" t="e">
        <v>#N/A</v>
      </c>
      <c r="LWI73" s="307" t="e">
        <v>#N/A</v>
      </c>
      <c r="LWJ73" s="307" t="e">
        <v>#N/A</v>
      </c>
      <c r="LWK73" s="307" t="e">
        <v>#N/A</v>
      </c>
      <c r="LWL73" s="307" t="e">
        <v>#N/A</v>
      </c>
      <c r="LWM73" s="307" t="e">
        <v>#N/A</v>
      </c>
      <c r="LWN73" s="307" t="e">
        <v>#N/A</v>
      </c>
      <c r="LWO73" s="307" t="e">
        <v>#N/A</v>
      </c>
      <c r="LWP73" s="307" t="e">
        <v>#N/A</v>
      </c>
      <c r="LWQ73" s="307" t="e">
        <v>#N/A</v>
      </c>
      <c r="LWR73" s="307" t="e">
        <v>#N/A</v>
      </c>
      <c r="LWS73" s="307" t="e">
        <v>#N/A</v>
      </c>
      <c r="LWT73" s="307" t="e">
        <v>#N/A</v>
      </c>
      <c r="LWU73" s="307" t="e">
        <v>#N/A</v>
      </c>
      <c r="LWV73" s="307" t="e">
        <v>#N/A</v>
      </c>
      <c r="LWW73" s="307" t="e">
        <v>#N/A</v>
      </c>
      <c r="LWX73" s="307" t="e">
        <v>#N/A</v>
      </c>
      <c r="LWY73" s="307" t="e">
        <v>#N/A</v>
      </c>
      <c r="LWZ73" s="307" t="e">
        <v>#N/A</v>
      </c>
      <c r="LXA73" s="307" t="e">
        <v>#N/A</v>
      </c>
      <c r="LXB73" s="307" t="e">
        <v>#N/A</v>
      </c>
      <c r="LXC73" s="307" t="e">
        <v>#N/A</v>
      </c>
      <c r="LXD73" s="307" t="e">
        <v>#N/A</v>
      </c>
      <c r="LXE73" s="307" t="e">
        <v>#N/A</v>
      </c>
      <c r="LXF73" s="307" t="e">
        <v>#N/A</v>
      </c>
      <c r="LXG73" s="307" t="e">
        <v>#N/A</v>
      </c>
      <c r="LXH73" s="307" t="e">
        <v>#N/A</v>
      </c>
      <c r="LXI73" s="307" t="e">
        <v>#N/A</v>
      </c>
      <c r="LXJ73" s="307" t="e">
        <v>#N/A</v>
      </c>
      <c r="LXK73" s="307" t="e">
        <v>#N/A</v>
      </c>
      <c r="LXL73" s="307" t="e">
        <v>#N/A</v>
      </c>
      <c r="LXM73" s="307" t="e">
        <v>#N/A</v>
      </c>
      <c r="LXN73" s="307" t="e">
        <v>#N/A</v>
      </c>
      <c r="LXO73" s="307" t="e">
        <v>#N/A</v>
      </c>
      <c r="LXP73" s="307" t="e">
        <v>#N/A</v>
      </c>
      <c r="LXQ73" s="307" t="e">
        <v>#N/A</v>
      </c>
      <c r="LXR73" s="307" t="e">
        <v>#N/A</v>
      </c>
      <c r="LXS73" s="307" t="e">
        <v>#N/A</v>
      </c>
      <c r="LXT73" s="307" t="e">
        <v>#N/A</v>
      </c>
      <c r="LXU73" s="307" t="e">
        <v>#N/A</v>
      </c>
      <c r="LXV73" s="307" t="e">
        <v>#N/A</v>
      </c>
      <c r="LXW73" s="307" t="e">
        <v>#N/A</v>
      </c>
      <c r="LXX73" s="307" t="e">
        <v>#N/A</v>
      </c>
      <c r="LXY73" s="307" t="e">
        <v>#N/A</v>
      </c>
      <c r="LXZ73" s="307" t="e">
        <v>#N/A</v>
      </c>
      <c r="LYA73" s="307" t="e">
        <v>#N/A</v>
      </c>
      <c r="LYB73" s="307" t="e">
        <v>#N/A</v>
      </c>
      <c r="LYC73" s="307" t="e">
        <v>#N/A</v>
      </c>
      <c r="LYD73" s="307" t="e">
        <v>#N/A</v>
      </c>
      <c r="LYE73" s="307" t="e">
        <v>#N/A</v>
      </c>
      <c r="LYF73" s="307" t="e">
        <v>#N/A</v>
      </c>
      <c r="LYG73" s="307" t="e">
        <v>#N/A</v>
      </c>
      <c r="LYH73" s="307" t="e">
        <v>#N/A</v>
      </c>
      <c r="LYI73" s="307" t="e">
        <v>#N/A</v>
      </c>
      <c r="LYJ73" s="307" t="e">
        <v>#N/A</v>
      </c>
      <c r="LYK73" s="307" t="e">
        <v>#N/A</v>
      </c>
      <c r="LYL73" s="307" t="e">
        <v>#N/A</v>
      </c>
      <c r="LYM73" s="307" t="e">
        <v>#N/A</v>
      </c>
      <c r="LYN73" s="307" t="e">
        <v>#N/A</v>
      </c>
      <c r="LYO73" s="307" t="e">
        <v>#N/A</v>
      </c>
      <c r="LYP73" s="307" t="e">
        <v>#N/A</v>
      </c>
      <c r="LYQ73" s="307" t="e">
        <v>#N/A</v>
      </c>
      <c r="LYR73" s="307" t="e">
        <v>#N/A</v>
      </c>
      <c r="LYS73" s="307" t="e">
        <v>#N/A</v>
      </c>
      <c r="LYT73" s="307" t="e">
        <v>#N/A</v>
      </c>
      <c r="LYU73" s="307" t="e">
        <v>#N/A</v>
      </c>
      <c r="LYV73" s="307" t="e">
        <v>#N/A</v>
      </c>
      <c r="LYW73" s="307" t="e">
        <v>#N/A</v>
      </c>
      <c r="LYX73" s="307" t="e">
        <v>#N/A</v>
      </c>
      <c r="LYY73" s="307" t="e">
        <v>#N/A</v>
      </c>
      <c r="LYZ73" s="307" t="e">
        <v>#N/A</v>
      </c>
      <c r="LZA73" s="307" t="e">
        <v>#N/A</v>
      </c>
      <c r="LZB73" s="307" t="e">
        <v>#N/A</v>
      </c>
      <c r="LZC73" s="307" t="e">
        <v>#N/A</v>
      </c>
      <c r="LZD73" s="307" t="e">
        <v>#N/A</v>
      </c>
      <c r="LZE73" s="307" t="e">
        <v>#N/A</v>
      </c>
      <c r="LZF73" s="307" t="e">
        <v>#N/A</v>
      </c>
      <c r="LZG73" s="307" t="e">
        <v>#N/A</v>
      </c>
      <c r="LZH73" s="307" t="e">
        <v>#N/A</v>
      </c>
      <c r="LZI73" s="307" t="e">
        <v>#N/A</v>
      </c>
      <c r="LZJ73" s="307" t="e">
        <v>#N/A</v>
      </c>
      <c r="LZK73" s="307" t="e">
        <v>#N/A</v>
      </c>
      <c r="LZL73" s="307" t="e">
        <v>#N/A</v>
      </c>
      <c r="LZM73" s="307" t="e">
        <v>#N/A</v>
      </c>
      <c r="LZN73" s="307" t="e">
        <v>#N/A</v>
      </c>
      <c r="LZO73" s="307" t="e">
        <v>#N/A</v>
      </c>
      <c r="LZP73" s="307" t="e">
        <v>#N/A</v>
      </c>
      <c r="LZQ73" s="307" t="e">
        <v>#N/A</v>
      </c>
      <c r="LZR73" s="307" t="e">
        <v>#N/A</v>
      </c>
      <c r="LZS73" s="307" t="e">
        <v>#N/A</v>
      </c>
      <c r="LZT73" s="307" t="e">
        <v>#N/A</v>
      </c>
      <c r="LZU73" s="307" t="e">
        <v>#N/A</v>
      </c>
      <c r="LZV73" s="307" t="e">
        <v>#N/A</v>
      </c>
      <c r="LZW73" s="307" t="e">
        <v>#N/A</v>
      </c>
      <c r="LZX73" s="307" t="e">
        <v>#N/A</v>
      </c>
      <c r="LZY73" s="307" t="e">
        <v>#N/A</v>
      </c>
      <c r="LZZ73" s="307" t="e">
        <v>#N/A</v>
      </c>
      <c r="MAA73" s="307" t="e">
        <v>#N/A</v>
      </c>
      <c r="MAB73" s="307" t="e">
        <v>#N/A</v>
      </c>
      <c r="MAC73" s="307" t="e">
        <v>#N/A</v>
      </c>
      <c r="MAD73" s="307" t="e">
        <v>#N/A</v>
      </c>
      <c r="MAE73" s="307" t="e">
        <v>#N/A</v>
      </c>
      <c r="MAF73" s="307" t="e">
        <v>#N/A</v>
      </c>
      <c r="MAG73" s="307" t="e">
        <v>#N/A</v>
      </c>
      <c r="MAH73" s="307" t="e">
        <v>#N/A</v>
      </c>
      <c r="MAI73" s="307" t="e">
        <v>#N/A</v>
      </c>
      <c r="MAJ73" s="307" t="e">
        <v>#N/A</v>
      </c>
      <c r="MAK73" s="307" t="e">
        <v>#N/A</v>
      </c>
      <c r="MAL73" s="307" t="e">
        <v>#N/A</v>
      </c>
      <c r="MAM73" s="307" t="e">
        <v>#N/A</v>
      </c>
      <c r="MAN73" s="307" t="e">
        <v>#N/A</v>
      </c>
      <c r="MAO73" s="307" t="e">
        <v>#N/A</v>
      </c>
      <c r="MAP73" s="307" t="e">
        <v>#N/A</v>
      </c>
      <c r="MAQ73" s="307" t="e">
        <v>#N/A</v>
      </c>
      <c r="MAR73" s="307" t="e">
        <v>#N/A</v>
      </c>
      <c r="MAS73" s="307" t="e">
        <v>#N/A</v>
      </c>
      <c r="MAT73" s="307" t="e">
        <v>#N/A</v>
      </c>
      <c r="MAU73" s="307" t="e">
        <v>#N/A</v>
      </c>
      <c r="MAV73" s="307" t="e">
        <v>#N/A</v>
      </c>
      <c r="MAW73" s="307" t="e">
        <v>#N/A</v>
      </c>
      <c r="MAX73" s="307" t="e">
        <v>#N/A</v>
      </c>
      <c r="MAY73" s="307" t="e">
        <v>#N/A</v>
      </c>
      <c r="MAZ73" s="307" t="e">
        <v>#N/A</v>
      </c>
      <c r="MBA73" s="307" t="e">
        <v>#N/A</v>
      </c>
      <c r="MBB73" s="307" t="e">
        <v>#N/A</v>
      </c>
      <c r="MBC73" s="307" t="e">
        <v>#N/A</v>
      </c>
      <c r="MBD73" s="307" t="e">
        <v>#N/A</v>
      </c>
      <c r="MBE73" s="307" t="e">
        <v>#N/A</v>
      </c>
      <c r="MBF73" s="307" t="e">
        <v>#N/A</v>
      </c>
      <c r="MBG73" s="307" t="e">
        <v>#N/A</v>
      </c>
      <c r="MBH73" s="307" t="e">
        <v>#N/A</v>
      </c>
      <c r="MBI73" s="307" t="e">
        <v>#N/A</v>
      </c>
      <c r="MBJ73" s="307" t="e">
        <v>#N/A</v>
      </c>
      <c r="MBK73" s="307" t="e">
        <v>#N/A</v>
      </c>
      <c r="MBL73" s="307" t="e">
        <v>#N/A</v>
      </c>
      <c r="MBM73" s="307" t="e">
        <v>#N/A</v>
      </c>
      <c r="MBN73" s="307" t="e">
        <v>#N/A</v>
      </c>
      <c r="MBO73" s="307" t="e">
        <v>#N/A</v>
      </c>
      <c r="MBP73" s="307" t="e">
        <v>#N/A</v>
      </c>
      <c r="MBQ73" s="307" t="e">
        <v>#N/A</v>
      </c>
      <c r="MBR73" s="307" t="e">
        <v>#N/A</v>
      </c>
      <c r="MBS73" s="307" t="e">
        <v>#N/A</v>
      </c>
      <c r="MBT73" s="307" t="e">
        <v>#N/A</v>
      </c>
      <c r="MBU73" s="307" t="e">
        <v>#N/A</v>
      </c>
      <c r="MBV73" s="307" t="e">
        <v>#N/A</v>
      </c>
      <c r="MBW73" s="307" t="e">
        <v>#N/A</v>
      </c>
      <c r="MBX73" s="307" t="e">
        <v>#N/A</v>
      </c>
      <c r="MBY73" s="307" t="e">
        <v>#N/A</v>
      </c>
      <c r="MBZ73" s="307" t="e">
        <v>#N/A</v>
      </c>
      <c r="MCA73" s="307" t="e">
        <v>#N/A</v>
      </c>
      <c r="MCB73" s="307" t="e">
        <v>#N/A</v>
      </c>
      <c r="MCC73" s="307" t="e">
        <v>#N/A</v>
      </c>
      <c r="MCD73" s="307" t="e">
        <v>#N/A</v>
      </c>
      <c r="MCE73" s="307" t="e">
        <v>#N/A</v>
      </c>
      <c r="MCF73" s="307" t="e">
        <v>#N/A</v>
      </c>
      <c r="MCG73" s="307" t="e">
        <v>#N/A</v>
      </c>
      <c r="MCH73" s="307" t="e">
        <v>#N/A</v>
      </c>
      <c r="MCI73" s="307" t="e">
        <v>#N/A</v>
      </c>
      <c r="MCJ73" s="307" t="e">
        <v>#N/A</v>
      </c>
      <c r="MCK73" s="307" t="e">
        <v>#N/A</v>
      </c>
      <c r="MCL73" s="307" t="e">
        <v>#N/A</v>
      </c>
      <c r="MCM73" s="307" t="e">
        <v>#N/A</v>
      </c>
      <c r="MCN73" s="307" t="e">
        <v>#N/A</v>
      </c>
      <c r="MCO73" s="307" t="e">
        <v>#N/A</v>
      </c>
      <c r="MCP73" s="307" t="e">
        <v>#N/A</v>
      </c>
      <c r="MCQ73" s="307" t="e">
        <v>#N/A</v>
      </c>
      <c r="MCR73" s="307" t="e">
        <v>#N/A</v>
      </c>
      <c r="MCS73" s="307" t="e">
        <v>#N/A</v>
      </c>
      <c r="MCT73" s="307" t="e">
        <v>#N/A</v>
      </c>
      <c r="MCU73" s="307" t="e">
        <v>#N/A</v>
      </c>
      <c r="MCV73" s="307" t="e">
        <v>#N/A</v>
      </c>
      <c r="MCW73" s="307" t="e">
        <v>#N/A</v>
      </c>
      <c r="MCX73" s="307" t="e">
        <v>#N/A</v>
      </c>
      <c r="MCY73" s="307" t="e">
        <v>#N/A</v>
      </c>
      <c r="MCZ73" s="307" t="e">
        <v>#N/A</v>
      </c>
      <c r="MDA73" s="307" t="e">
        <v>#N/A</v>
      </c>
      <c r="MDB73" s="307" t="e">
        <v>#N/A</v>
      </c>
      <c r="MDC73" s="307" t="e">
        <v>#N/A</v>
      </c>
      <c r="MDD73" s="307" t="e">
        <v>#N/A</v>
      </c>
      <c r="MDE73" s="307" t="e">
        <v>#N/A</v>
      </c>
      <c r="MDF73" s="307" t="e">
        <v>#N/A</v>
      </c>
      <c r="MDG73" s="307" t="e">
        <v>#N/A</v>
      </c>
      <c r="MDH73" s="307" t="e">
        <v>#N/A</v>
      </c>
      <c r="MDI73" s="307" t="e">
        <v>#N/A</v>
      </c>
      <c r="MDJ73" s="307" t="e">
        <v>#N/A</v>
      </c>
      <c r="MDK73" s="307" t="e">
        <v>#N/A</v>
      </c>
      <c r="MDL73" s="307" t="e">
        <v>#N/A</v>
      </c>
      <c r="MDM73" s="307" t="e">
        <v>#N/A</v>
      </c>
      <c r="MDN73" s="307" t="e">
        <v>#N/A</v>
      </c>
      <c r="MDO73" s="307" t="e">
        <v>#N/A</v>
      </c>
      <c r="MDP73" s="307" t="e">
        <v>#N/A</v>
      </c>
      <c r="MDQ73" s="307" t="e">
        <v>#N/A</v>
      </c>
      <c r="MDR73" s="307" t="e">
        <v>#N/A</v>
      </c>
      <c r="MDS73" s="307" t="e">
        <v>#N/A</v>
      </c>
      <c r="MDT73" s="307" t="e">
        <v>#N/A</v>
      </c>
      <c r="MDU73" s="307" t="e">
        <v>#N/A</v>
      </c>
      <c r="MDV73" s="307" t="e">
        <v>#N/A</v>
      </c>
      <c r="MDW73" s="307" t="e">
        <v>#N/A</v>
      </c>
      <c r="MDX73" s="307" t="e">
        <v>#N/A</v>
      </c>
      <c r="MDY73" s="307" t="e">
        <v>#N/A</v>
      </c>
      <c r="MDZ73" s="307" t="e">
        <v>#N/A</v>
      </c>
      <c r="MEA73" s="307" t="e">
        <v>#N/A</v>
      </c>
      <c r="MEB73" s="307" t="e">
        <v>#N/A</v>
      </c>
      <c r="MEC73" s="307" t="e">
        <v>#N/A</v>
      </c>
      <c r="MED73" s="307" t="e">
        <v>#N/A</v>
      </c>
      <c r="MEE73" s="307" t="e">
        <v>#N/A</v>
      </c>
      <c r="MEF73" s="307" t="e">
        <v>#N/A</v>
      </c>
      <c r="MEG73" s="307" t="e">
        <v>#N/A</v>
      </c>
      <c r="MEH73" s="307" t="e">
        <v>#N/A</v>
      </c>
      <c r="MEI73" s="307" t="e">
        <v>#N/A</v>
      </c>
      <c r="MEJ73" s="307" t="e">
        <v>#N/A</v>
      </c>
      <c r="MEK73" s="307" t="e">
        <v>#N/A</v>
      </c>
      <c r="MEL73" s="307" t="e">
        <v>#N/A</v>
      </c>
      <c r="MEM73" s="307" t="e">
        <v>#N/A</v>
      </c>
      <c r="MEN73" s="307" t="e">
        <v>#N/A</v>
      </c>
      <c r="MEO73" s="307" t="e">
        <v>#N/A</v>
      </c>
      <c r="MEP73" s="307" t="e">
        <v>#N/A</v>
      </c>
      <c r="MEQ73" s="307" t="e">
        <v>#N/A</v>
      </c>
      <c r="MER73" s="307" t="e">
        <v>#N/A</v>
      </c>
      <c r="MES73" s="307" t="e">
        <v>#N/A</v>
      </c>
      <c r="MET73" s="307" t="e">
        <v>#N/A</v>
      </c>
      <c r="MEU73" s="307" t="e">
        <v>#N/A</v>
      </c>
      <c r="MEV73" s="307" t="e">
        <v>#N/A</v>
      </c>
      <c r="MEW73" s="307" t="e">
        <v>#N/A</v>
      </c>
      <c r="MEX73" s="307" t="e">
        <v>#N/A</v>
      </c>
      <c r="MEY73" s="307" t="e">
        <v>#N/A</v>
      </c>
      <c r="MEZ73" s="307" t="e">
        <v>#N/A</v>
      </c>
      <c r="MFA73" s="307" t="e">
        <v>#N/A</v>
      </c>
      <c r="MFB73" s="307" t="e">
        <v>#N/A</v>
      </c>
      <c r="MFC73" s="307" t="e">
        <v>#N/A</v>
      </c>
      <c r="MFD73" s="307" t="e">
        <v>#N/A</v>
      </c>
      <c r="MFE73" s="307" t="e">
        <v>#N/A</v>
      </c>
      <c r="MFF73" s="307" t="e">
        <v>#N/A</v>
      </c>
      <c r="MFG73" s="307" t="e">
        <v>#N/A</v>
      </c>
      <c r="MFH73" s="307" t="e">
        <v>#N/A</v>
      </c>
      <c r="MFI73" s="307" t="e">
        <v>#N/A</v>
      </c>
      <c r="MFJ73" s="307" t="e">
        <v>#N/A</v>
      </c>
      <c r="MFK73" s="307" t="e">
        <v>#N/A</v>
      </c>
      <c r="MFL73" s="307" t="e">
        <v>#N/A</v>
      </c>
      <c r="MFM73" s="307" t="e">
        <v>#N/A</v>
      </c>
      <c r="MFN73" s="307" t="e">
        <v>#N/A</v>
      </c>
      <c r="MFO73" s="307" t="e">
        <v>#N/A</v>
      </c>
      <c r="MFP73" s="307" t="e">
        <v>#N/A</v>
      </c>
      <c r="MFQ73" s="307" t="e">
        <v>#N/A</v>
      </c>
      <c r="MFR73" s="307" t="e">
        <v>#N/A</v>
      </c>
      <c r="MFS73" s="307" t="e">
        <v>#N/A</v>
      </c>
      <c r="MFT73" s="307" t="e">
        <v>#N/A</v>
      </c>
      <c r="MFU73" s="307" t="e">
        <v>#N/A</v>
      </c>
      <c r="MFV73" s="307" t="e">
        <v>#N/A</v>
      </c>
      <c r="MFW73" s="307" t="e">
        <v>#N/A</v>
      </c>
      <c r="MFX73" s="307" t="e">
        <v>#N/A</v>
      </c>
      <c r="MFY73" s="307" t="e">
        <v>#N/A</v>
      </c>
      <c r="MFZ73" s="307" t="e">
        <v>#N/A</v>
      </c>
      <c r="MGA73" s="307" t="e">
        <v>#N/A</v>
      </c>
      <c r="MGB73" s="307" t="e">
        <v>#N/A</v>
      </c>
      <c r="MGC73" s="307" t="e">
        <v>#N/A</v>
      </c>
      <c r="MGD73" s="307" t="e">
        <v>#N/A</v>
      </c>
      <c r="MGE73" s="307" t="e">
        <v>#N/A</v>
      </c>
      <c r="MGF73" s="307" t="e">
        <v>#N/A</v>
      </c>
      <c r="MGG73" s="307" t="e">
        <v>#N/A</v>
      </c>
      <c r="MGH73" s="307" t="e">
        <v>#N/A</v>
      </c>
      <c r="MGI73" s="307" t="e">
        <v>#N/A</v>
      </c>
      <c r="MGJ73" s="307" t="e">
        <v>#N/A</v>
      </c>
      <c r="MGK73" s="307" t="e">
        <v>#N/A</v>
      </c>
      <c r="MGL73" s="307" t="e">
        <v>#N/A</v>
      </c>
      <c r="MGM73" s="307" t="e">
        <v>#N/A</v>
      </c>
      <c r="MGN73" s="307" t="e">
        <v>#N/A</v>
      </c>
      <c r="MGO73" s="307" t="e">
        <v>#N/A</v>
      </c>
      <c r="MGP73" s="307" t="e">
        <v>#N/A</v>
      </c>
      <c r="MGQ73" s="307" t="e">
        <v>#N/A</v>
      </c>
      <c r="MGR73" s="307" t="e">
        <v>#N/A</v>
      </c>
      <c r="MGS73" s="307" t="e">
        <v>#N/A</v>
      </c>
      <c r="MGT73" s="307" t="e">
        <v>#N/A</v>
      </c>
      <c r="MGU73" s="307" t="e">
        <v>#N/A</v>
      </c>
      <c r="MGV73" s="307" t="e">
        <v>#N/A</v>
      </c>
      <c r="MGW73" s="307" t="e">
        <v>#N/A</v>
      </c>
      <c r="MGX73" s="307" t="e">
        <v>#N/A</v>
      </c>
      <c r="MGY73" s="307" t="e">
        <v>#N/A</v>
      </c>
      <c r="MGZ73" s="307" t="e">
        <v>#N/A</v>
      </c>
      <c r="MHA73" s="307" t="e">
        <v>#N/A</v>
      </c>
      <c r="MHB73" s="307" t="e">
        <v>#N/A</v>
      </c>
      <c r="MHC73" s="307" t="e">
        <v>#N/A</v>
      </c>
      <c r="MHD73" s="307" t="e">
        <v>#N/A</v>
      </c>
      <c r="MHE73" s="307" t="e">
        <v>#N/A</v>
      </c>
      <c r="MHF73" s="307" t="e">
        <v>#N/A</v>
      </c>
      <c r="MHG73" s="307" t="e">
        <v>#N/A</v>
      </c>
      <c r="MHH73" s="307" t="e">
        <v>#N/A</v>
      </c>
      <c r="MHI73" s="307" t="e">
        <v>#N/A</v>
      </c>
      <c r="MHJ73" s="307" t="e">
        <v>#N/A</v>
      </c>
      <c r="MHK73" s="307" t="e">
        <v>#N/A</v>
      </c>
      <c r="MHL73" s="307" t="e">
        <v>#N/A</v>
      </c>
      <c r="MHM73" s="307" t="e">
        <v>#N/A</v>
      </c>
      <c r="MHN73" s="307" t="e">
        <v>#N/A</v>
      </c>
      <c r="MHO73" s="307" t="e">
        <v>#N/A</v>
      </c>
      <c r="MHP73" s="307" t="e">
        <v>#N/A</v>
      </c>
      <c r="MHQ73" s="307" t="e">
        <v>#N/A</v>
      </c>
      <c r="MHR73" s="307" t="e">
        <v>#N/A</v>
      </c>
      <c r="MHS73" s="307" t="e">
        <v>#N/A</v>
      </c>
      <c r="MHT73" s="307" t="e">
        <v>#N/A</v>
      </c>
      <c r="MHU73" s="307" t="e">
        <v>#N/A</v>
      </c>
      <c r="MHV73" s="307" t="e">
        <v>#N/A</v>
      </c>
      <c r="MHW73" s="307" t="e">
        <v>#N/A</v>
      </c>
      <c r="MHX73" s="307" t="e">
        <v>#N/A</v>
      </c>
      <c r="MHY73" s="307" t="e">
        <v>#N/A</v>
      </c>
      <c r="MHZ73" s="307" t="e">
        <v>#N/A</v>
      </c>
      <c r="MIA73" s="307" t="e">
        <v>#N/A</v>
      </c>
      <c r="MIB73" s="307" t="e">
        <v>#N/A</v>
      </c>
      <c r="MIC73" s="307" t="e">
        <v>#N/A</v>
      </c>
      <c r="MID73" s="307" t="e">
        <v>#N/A</v>
      </c>
      <c r="MIE73" s="307" t="e">
        <v>#N/A</v>
      </c>
      <c r="MIF73" s="307" t="e">
        <v>#N/A</v>
      </c>
      <c r="MIG73" s="307" t="e">
        <v>#N/A</v>
      </c>
      <c r="MIH73" s="307" t="e">
        <v>#N/A</v>
      </c>
      <c r="MII73" s="307" t="e">
        <v>#N/A</v>
      </c>
      <c r="MIJ73" s="307" t="e">
        <v>#N/A</v>
      </c>
      <c r="MIK73" s="307" t="e">
        <v>#N/A</v>
      </c>
      <c r="MIL73" s="307" t="e">
        <v>#N/A</v>
      </c>
      <c r="MIM73" s="307" t="e">
        <v>#N/A</v>
      </c>
      <c r="MIN73" s="307" t="e">
        <v>#N/A</v>
      </c>
      <c r="MIO73" s="307" t="e">
        <v>#N/A</v>
      </c>
      <c r="MIP73" s="307" t="e">
        <v>#N/A</v>
      </c>
      <c r="MIQ73" s="307" t="e">
        <v>#N/A</v>
      </c>
      <c r="MIR73" s="307" t="e">
        <v>#N/A</v>
      </c>
      <c r="MIS73" s="307" t="e">
        <v>#N/A</v>
      </c>
      <c r="MIT73" s="307" t="e">
        <v>#N/A</v>
      </c>
      <c r="MIU73" s="307" t="e">
        <v>#N/A</v>
      </c>
      <c r="MIV73" s="307" t="e">
        <v>#N/A</v>
      </c>
      <c r="MIW73" s="307" t="e">
        <v>#N/A</v>
      </c>
      <c r="MIX73" s="307" t="e">
        <v>#N/A</v>
      </c>
      <c r="MIY73" s="307" t="e">
        <v>#N/A</v>
      </c>
      <c r="MIZ73" s="307" t="e">
        <v>#N/A</v>
      </c>
      <c r="MJA73" s="307" t="e">
        <v>#N/A</v>
      </c>
      <c r="MJB73" s="307" t="e">
        <v>#N/A</v>
      </c>
      <c r="MJC73" s="307" t="e">
        <v>#N/A</v>
      </c>
      <c r="MJD73" s="307" t="e">
        <v>#N/A</v>
      </c>
      <c r="MJE73" s="307" t="e">
        <v>#N/A</v>
      </c>
      <c r="MJF73" s="307" t="e">
        <v>#N/A</v>
      </c>
      <c r="MJG73" s="307" t="e">
        <v>#N/A</v>
      </c>
      <c r="MJH73" s="307" t="e">
        <v>#N/A</v>
      </c>
      <c r="MJI73" s="307" t="e">
        <v>#N/A</v>
      </c>
      <c r="MJJ73" s="307" t="e">
        <v>#N/A</v>
      </c>
      <c r="MJK73" s="307" t="e">
        <v>#N/A</v>
      </c>
      <c r="MJL73" s="307" t="e">
        <v>#N/A</v>
      </c>
      <c r="MJM73" s="307" t="e">
        <v>#N/A</v>
      </c>
      <c r="MJN73" s="307" t="e">
        <v>#N/A</v>
      </c>
      <c r="MJO73" s="307" t="e">
        <v>#N/A</v>
      </c>
      <c r="MJP73" s="307" t="e">
        <v>#N/A</v>
      </c>
      <c r="MJQ73" s="307" t="e">
        <v>#N/A</v>
      </c>
      <c r="MJR73" s="307" t="e">
        <v>#N/A</v>
      </c>
      <c r="MJS73" s="307" t="e">
        <v>#N/A</v>
      </c>
      <c r="MJT73" s="307" t="e">
        <v>#N/A</v>
      </c>
      <c r="MJU73" s="307" t="e">
        <v>#N/A</v>
      </c>
      <c r="MJV73" s="307" t="e">
        <v>#N/A</v>
      </c>
      <c r="MJW73" s="307" t="e">
        <v>#N/A</v>
      </c>
      <c r="MJX73" s="307" t="e">
        <v>#N/A</v>
      </c>
      <c r="MJY73" s="307" t="e">
        <v>#N/A</v>
      </c>
      <c r="MJZ73" s="307" t="e">
        <v>#N/A</v>
      </c>
      <c r="MKA73" s="307" t="e">
        <v>#N/A</v>
      </c>
      <c r="MKB73" s="307" t="e">
        <v>#N/A</v>
      </c>
      <c r="MKC73" s="307" t="e">
        <v>#N/A</v>
      </c>
      <c r="MKD73" s="307" t="e">
        <v>#N/A</v>
      </c>
      <c r="MKE73" s="307" t="e">
        <v>#N/A</v>
      </c>
      <c r="MKF73" s="307" t="e">
        <v>#N/A</v>
      </c>
      <c r="MKG73" s="307" t="e">
        <v>#N/A</v>
      </c>
      <c r="MKH73" s="307" t="e">
        <v>#N/A</v>
      </c>
      <c r="MKI73" s="307" t="e">
        <v>#N/A</v>
      </c>
      <c r="MKJ73" s="307" t="e">
        <v>#N/A</v>
      </c>
      <c r="MKK73" s="307" t="e">
        <v>#N/A</v>
      </c>
      <c r="MKL73" s="307" t="e">
        <v>#N/A</v>
      </c>
      <c r="MKM73" s="307" t="e">
        <v>#N/A</v>
      </c>
      <c r="MKN73" s="307" t="e">
        <v>#N/A</v>
      </c>
      <c r="MKO73" s="307" t="e">
        <v>#N/A</v>
      </c>
      <c r="MKP73" s="307" t="e">
        <v>#N/A</v>
      </c>
      <c r="MKQ73" s="307" t="e">
        <v>#N/A</v>
      </c>
      <c r="MKR73" s="307" t="e">
        <v>#N/A</v>
      </c>
      <c r="MKS73" s="307" t="e">
        <v>#N/A</v>
      </c>
      <c r="MKT73" s="307" t="e">
        <v>#N/A</v>
      </c>
      <c r="MKU73" s="307" t="e">
        <v>#N/A</v>
      </c>
      <c r="MKV73" s="307" t="e">
        <v>#N/A</v>
      </c>
      <c r="MKW73" s="307" t="e">
        <v>#N/A</v>
      </c>
      <c r="MKX73" s="307" t="e">
        <v>#N/A</v>
      </c>
      <c r="MKY73" s="307" t="e">
        <v>#N/A</v>
      </c>
      <c r="MKZ73" s="307" t="e">
        <v>#N/A</v>
      </c>
      <c r="MLA73" s="307" t="e">
        <v>#N/A</v>
      </c>
      <c r="MLB73" s="307" t="e">
        <v>#N/A</v>
      </c>
      <c r="MLC73" s="307" t="e">
        <v>#N/A</v>
      </c>
      <c r="MLD73" s="307" t="e">
        <v>#N/A</v>
      </c>
      <c r="MLE73" s="307" t="e">
        <v>#N/A</v>
      </c>
      <c r="MLF73" s="307" t="e">
        <v>#N/A</v>
      </c>
      <c r="MLG73" s="307" t="e">
        <v>#N/A</v>
      </c>
      <c r="MLH73" s="307" t="e">
        <v>#N/A</v>
      </c>
      <c r="MLI73" s="307" t="e">
        <v>#N/A</v>
      </c>
      <c r="MLJ73" s="307" t="e">
        <v>#N/A</v>
      </c>
      <c r="MLK73" s="307" t="e">
        <v>#N/A</v>
      </c>
      <c r="MLL73" s="307" t="e">
        <v>#N/A</v>
      </c>
      <c r="MLM73" s="307" t="e">
        <v>#N/A</v>
      </c>
      <c r="MLN73" s="307" t="e">
        <v>#N/A</v>
      </c>
      <c r="MLO73" s="307" t="e">
        <v>#N/A</v>
      </c>
      <c r="MLP73" s="307" t="e">
        <v>#N/A</v>
      </c>
      <c r="MLQ73" s="307" t="e">
        <v>#N/A</v>
      </c>
      <c r="MLR73" s="307" t="e">
        <v>#N/A</v>
      </c>
      <c r="MLS73" s="307" t="e">
        <v>#N/A</v>
      </c>
      <c r="MLT73" s="307" t="e">
        <v>#N/A</v>
      </c>
      <c r="MLU73" s="307" t="e">
        <v>#N/A</v>
      </c>
      <c r="MLV73" s="307" t="e">
        <v>#N/A</v>
      </c>
      <c r="MLW73" s="307" t="e">
        <v>#N/A</v>
      </c>
      <c r="MLX73" s="307" t="e">
        <v>#N/A</v>
      </c>
      <c r="MLY73" s="307" t="e">
        <v>#N/A</v>
      </c>
      <c r="MLZ73" s="307" t="e">
        <v>#N/A</v>
      </c>
      <c r="MMA73" s="307" t="e">
        <v>#N/A</v>
      </c>
      <c r="MMB73" s="307" t="e">
        <v>#N/A</v>
      </c>
      <c r="MMC73" s="307" t="e">
        <v>#N/A</v>
      </c>
      <c r="MMD73" s="307" t="e">
        <v>#N/A</v>
      </c>
      <c r="MME73" s="307" t="e">
        <v>#N/A</v>
      </c>
      <c r="MMF73" s="307" t="e">
        <v>#N/A</v>
      </c>
      <c r="MMG73" s="307" t="e">
        <v>#N/A</v>
      </c>
      <c r="MMH73" s="307" t="e">
        <v>#N/A</v>
      </c>
      <c r="MMI73" s="307" t="e">
        <v>#N/A</v>
      </c>
      <c r="MMJ73" s="307" t="e">
        <v>#N/A</v>
      </c>
      <c r="MMK73" s="307" t="e">
        <v>#N/A</v>
      </c>
      <c r="MML73" s="307" t="e">
        <v>#N/A</v>
      </c>
      <c r="MMM73" s="307" t="e">
        <v>#N/A</v>
      </c>
      <c r="MMN73" s="307" t="e">
        <v>#N/A</v>
      </c>
      <c r="MMO73" s="307" t="e">
        <v>#N/A</v>
      </c>
      <c r="MMP73" s="307" t="e">
        <v>#N/A</v>
      </c>
      <c r="MMQ73" s="307" t="e">
        <v>#N/A</v>
      </c>
      <c r="MMR73" s="307" t="e">
        <v>#N/A</v>
      </c>
      <c r="MMS73" s="307" t="e">
        <v>#N/A</v>
      </c>
      <c r="MMT73" s="307" t="e">
        <v>#N/A</v>
      </c>
      <c r="MMU73" s="307" t="e">
        <v>#N/A</v>
      </c>
      <c r="MMV73" s="307" t="e">
        <v>#N/A</v>
      </c>
      <c r="MMW73" s="307" t="e">
        <v>#N/A</v>
      </c>
      <c r="MMX73" s="307" t="e">
        <v>#N/A</v>
      </c>
      <c r="MMY73" s="307" t="e">
        <v>#N/A</v>
      </c>
      <c r="MMZ73" s="307" t="e">
        <v>#N/A</v>
      </c>
      <c r="MNA73" s="307" t="e">
        <v>#N/A</v>
      </c>
      <c r="MNB73" s="307" t="e">
        <v>#N/A</v>
      </c>
      <c r="MNC73" s="307" t="e">
        <v>#N/A</v>
      </c>
      <c r="MND73" s="307" t="e">
        <v>#N/A</v>
      </c>
      <c r="MNE73" s="307" t="e">
        <v>#N/A</v>
      </c>
      <c r="MNF73" s="307" t="e">
        <v>#N/A</v>
      </c>
      <c r="MNG73" s="307" t="e">
        <v>#N/A</v>
      </c>
      <c r="MNH73" s="307" t="e">
        <v>#N/A</v>
      </c>
      <c r="MNI73" s="307" t="e">
        <v>#N/A</v>
      </c>
      <c r="MNJ73" s="307" t="e">
        <v>#N/A</v>
      </c>
      <c r="MNK73" s="307" t="e">
        <v>#N/A</v>
      </c>
      <c r="MNL73" s="307" t="e">
        <v>#N/A</v>
      </c>
      <c r="MNM73" s="307" t="e">
        <v>#N/A</v>
      </c>
      <c r="MNN73" s="307" t="e">
        <v>#N/A</v>
      </c>
      <c r="MNO73" s="307" t="e">
        <v>#N/A</v>
      </c>
      <c r="MNP73" s="307" t="e">
        <v>#N/A</v>
      </c>
      <c r="MNQ73" s="307" t="e">
        <v>#N/A</v>
      </c>
      <c r="MNR73" s="307" t="e">
        <v>#N/A</v>
      </c>
      <c r="MNS73" s="307" t="e">
        <v>#N/A</v>
      </c>
      <c r="MNT73" s="307" t="e">
        <v>#N/A</v>
      </c>
      <c r="MNU73" s="307" t="e">
        <v>#N/A</v>
      </c>
      <c r="MNV73" s="307" t="e">
        <v>#N/A</v>
      </c>
      <c r="MNW73" s="307" t="e">
        <v>#N/A</v>
      </c>
      <c r="MNX73" s="307" t="e">
        <v>#N/A</v>
      </c>
      <c r="MNY73" s="307" t="e">
        <v>#N/A</v>
      </c>
      <c r="MNZ73" s="307" t="e">
        <v>#N/A</v>
      </c>
      <c r="MOA73" s="307" t="e">
        <v>#N/A</v>
      </c>
      <c r="MOB73" s="307" t="e">
        <v>#N/A</v>
      </c>
      <c r="MOC73" s="307" t="e">
        <v>#N/A</v>
      </c>
      <c r="MOD73" s="307" t="e">
        <v>#N/A</v>
      </c>
      <c r="MOE73" s="307" t="e">
        <v>#N/A</v>
      </c>
      <c r="MOF73" s="307" t="e">
        <v>#N/A</v>
      </c>
      <c r="MOG73" s="307" t="e">
        <v>#N/A</v>
      </c>
      <c r="MOH73" s="307" t="e">
        <v>#N/A</v>
      </c>
      <c r="MOI73" s="307" t="e">
        <v>#N/A</v>
      </c>
      <c r="MOJ73" s="307" t="e">
        <v>#N/A</v>
      </c>
      <c r="MOK73" s="307" t="e">
        <v>#N/A</v>
      </c>
      <c r="MOL73" s="307" t="e">
        <v>#N/A</v>
      </c>
      <c r="MOM73" s="307" t="e">
        <v>#N/A</v>
      </c>
      <c r="MON73" s="307" t="e">
        <v>#N/A</v>
      </c>
      <c r="MOO73" s="307" t="e">
        <v>#N/A</v>
      </c>
      <c r="MOP73" s="307" t="e">
        <v>#N/A</v>
      </c>
      <c r="MOQ73" s="307" t="e">
        <v>#N/A</v>
      </c>
      <c r="MOR73" s="307" t="e">
        <v>#N/A</v>
      </c>
      <c r="MOS73" s="307" t="e">
        <v>#N/A</v>
      </c>
      <c r="MOT73" s="307" t="e">
        <v>#N/A</v>
      </c>
      <c r="MOU73" s="307" t="e">
        <v>#N/A</v>
      </c>
      <c r="MOV73" s="307" t="e">
        <v>#N/A</v>
      </c>
      <c r="MOW73" s="307" t="e">
        <v>#N/A</v>
      </c>
      <c r="MOX73" s="307" t="e">
        <v>#N/A</v>
      </c>
      <c r="MOY73" s="307" t="e">
        <v>#N/A</v>
      </c>
      <c r="MOZ73" s="307" t="e">
        <v>#N/A</v>
      </c>
      <c r="MPA73" s="307" t="e">
        <v>#N/A</v>
      </c>
      <c r="MPB73" s="307" t="e">
        <v>#N/A</v>
      </c>
      <c r="MPC73" s="307" t="e">
        <v>#N/A</v>
      </c>
      <c r="MPD73" s="307" t="e">
        <v>#N/A</v>
      </c>
      <c r="MPE73" s="307" t="e">
        <v>#N/A</v>
      </c>
      <c r="MPF73" s="307" t="e">
        <v>#N/A</v>
      </c>
      <c r="MPG73" s="307" t="e">
        <v>#N/A</v>
      </c>
      <c r="MPH73" s="307" t="e">
        <v>#N/A</v>
      </c>
      <c r="MPI73" s="307" t="e">
        <v>#N/A</v>
      </c>
      <c r="MPJ73" s="307" t="e">
        <v>#N/A</v>
      </c>
      <c r="MPK73" s="307" t="e">
        <v>#N/A</v>
      </c>
      <c r="MPL73" s="307" t="e">
        <v>#N/A</v>
      </c>
      <c r="MPM73" s="307" t="e">
        <v>#N/A</v>
      </c>
      <c r="MPN73" s="307" t="e">
        <v>#N/A</v>
      </c>
      <c r="MPO73" s="307" t="e">
        <v>#N/A</v>
      </c>
      <c r="MPP73" s="307" t="e">
        <v>#N/A</v>
      </c>
      <c r="MPQ73" s="307" t="e">
        <v>#N/A</v>
      </c>
      <c r="MPR73" s="307" t="e">
        <v>#N/A</v>
      </c>
      <c r="MPS73" s="307" t="e">
        <v>#N/A</v>
      </c>
      <c r="MPT73" s="307" t="e">
        <v>#N/A</v>
      </c>
      <c r="MPU73" s="307" t="e">
        <v>#N/A</v>
      </c>
      <c r="MPV73" s="307" t="e">
        <v>#N/A</v>
      </c>
      <c r="MPW73" s="307" t="e">
        <v>#N/A</v>
      </c>
      <c r="MPX73" s="307" t="e">
        <v>#N/A</v>
      </c>
      <c r="MPY73" s="307" t="e">
        <v>#N/A</v>
      </c>
      <c r="MPZ73" s="307" t="e">
        <v>#N/A</v>
      </c>
      <c r="MQA73" s="307" t="e">
        <v>#N/A</v>
      </c>
      <c r="MQB73" s="307" t="e">
        <v>#N/A</v>
      </c>
      <c r="MQC73" s="307" t="e">
        <v>#N/A</v>
      </c>
      <c r="MQD73" s="307" t="e">
        <v>#N/A</v>
      </c>
      <c r="MQE73" s="307" t="e">
        <v>#N/A</v>
      </c>
      <c r="MQF73" s="307" t="e">
        <v>#N/A</v>
      </c>
      <c r="MQG73" s="307" t="e">
        <v>#N/A</v>
      </c>
      <c r="MQH73" s="307" t="e">
        <v>#N/A</v>
      </c>
      <c r="MQI73" s="307" t="e">
        <v>#N/A</v>
      </c>
      <c r="MQJ73" s="307" t="e">
        <v>#N/A</v>
      </c>
      <c r="MQK73" s="307" t="e">
        <v>#N/A</v>
      </c>
      <c r="MQL73" s="307" t="e">
        <v>#N/A</v>
      </c>
      <c r="MQM73" s="307" t="e">
        <v>#N/A</v>
      </c>
      <c r="MQN73" s="307" t="e">
        <v>#N/A</v>
      </c>
      <c r="MQO73" s="307" t="e">
        <v>#N/A</v>
      </c>
      <c r="MQP73" s="307" t="e">
        <v>#N/A</v>
      </c>
      <c r="MQQ73" s="307" t="e">
        <v>#N/A</v>
      </c>
      <c r="MQR73" s="307" t="e">
        <v>#N/A</v>
      </c>
      <c r="MQS73" s="307" t="e">
        <v>#N/A</v>
      </c>
      <c r="MQT73" s="307" t="e">
        <v>#N/A</v>
      </c>
      <c r="MQU73" s="307" t="e">
        <v>#N/A</v>
      </c>
      <c r="MQV73" s="307" t="e">
        <v>#N/A</v>
      </c>
      <c r="MQW73" s="307" t="e">
        <v>#N/A</v>
      </c>
      <c r="MQX73" s="307" t="e">
        <v>#N/A</v>
      </c>
      <c r="MQY73" s="307" t="e">
        <v>#N/A</v>
      </c>
      <c r="MQZ73" s="307" t="e">
        <v>#N/A</v>
      </c>
      <c r="MRA73" s="307" t="e">
        <v>#N/A</v>
      </c>
      <c r="MRB73" s="307" t="e">
        <v>#N/A</v>
      </c>
      <c r="MRC73" s="307" t="e">
        <v>#N/A</v>
      </c>
      <c r="MRD73" s="307" t="e">
        <v>#N/A</v>
      </c>
      <c r="MRE73" s="307" t="e">
        <v>#N/A</v>
      </c>
      <c r="MRF73" s="307" t="e">
        <v>#N/A</v>
      </c>
      <c r="MRG73" s="307" t="e">
        <v>#N/A</v>
      </c>
      <c r="MRH73" s="307" t="e">
        <v>#N/A</v>
      </c>
      <c r="MRI73" s="307" t="e">
        <v>#N/A</v>
      </c>
      <c r="MRJ73" s="307" t="e">
        <v>#N/A</v>
      </c>
      <c r="MRK73" s="307" t="e">
        <v>#N/A</v>
      </c>
      <c r="MRL73" s="307" t="e">
        <v>#N/A</v>
      </c>
      <c r="MRM73" s="307" t="e">
        <v>#N/A</v>
      </c>
      <c r="MRN73" s="307" t="e">
        <v>#N/A</v>
      </c>
      <c r="MRO73" s="307" t="e">
        <v>#N/A</v>
      </c>
      <c r="MRP73" s="307" t="e">
        <v>#N/A</v>
      </c>
      <c r="MRQ73" s="307" t="e">
        <v>#N/A</v>
      </c>
      <c r="MRR73" s="307" t="e">
        <v>#N/A</v>
      </c>
      <c r="MRS73" s="307" t="e">
        <v>#N/A</v>
      </c>
      <c r="MRT73" s="307" t="e">
        <v>#N/A</v>
      </c>
      <c r="MRU73" s="307" t="e">
        <v>#N/A</v>
      </c>
      <c r="MRV73" s="307" t="e">
        <v>#N/A</v>
      </c>
      <c r="MRW73" s="307" t="e">
        <v>#N/A</v>
      </c>
      <c r="MRX73" s="307" t="e">
        <v>#N/A</v>
      </c>
      <c r="MRY73" s="307" t="e">
        <v>#N/A</v>
      </c>
      <c r="MRZ73" s="307" t="e">
        <v>#N/A</v>
      </c>
      <c r="MSA73" s="307" t="e">
        <v>#N/A</v>
      </c>
      <c r="MSB73" s="307" t="e">
        <v>#N/A</v>
      </c>
      <c r="MSC73" s="307" t="e">
        <v>#N/A</v>
      </c>
      <c r="MSD73" s="307" t="e">
        <v>#N/A</v>
      </c>
      <c r="MSE73" s="307" t="e">
        <v>#N/A</v>
      </c>
      <c r="MSF73" s="307" t="e">
        <v>#N/A</v>
      </c>
      <c r="MSG73" s="307" t="e">
        <v>#N/A</v>
      </c>
      <c r="MSH73" s="307" t="e">
        <v>#N/A</v>
      </c>
      <c r="MSI73" s="307" t="e">
        <v>#N/A</v>
      </c>
      <c r="MSJ73" s="307" t="e">
        <v>#N/A</v>
      </c>
      <c r="MSK73" s="307" t="e">
        <v>#N/A</v>
      </c>
      <c r="MSL73" s="307" t="e">
        <v>#N/A</v>
      </c>
      <c r="MSM73" s="307" t="e">
        <v>#N/A</v>
      </c>
      <c r="MSN73" s="307" t="e">
        <v>#N/A</v>
      </c>
      <c r="MSO73" s="307" t="e">
        <v>#N/A</v>
      </c>
      <c r="MSP73" s="307" t="e">
        <v>#N/A</v>
      </c>
      <c r="MSQ73" s="307" t="e">
        <v>#N/A</v>
      </c>
      <c r="MSR73" s="307" t="e">
        <v>#N/A</v>
      </c>
      <c r="MSS73" s="307" t="e">
        <v>#N/A</v>
      </c>
      <c r="MST73" s="307" t="e">
        <v>#N/A</v>
      </c>
      <c r="MSU73" s="307" t="e">
        <v>#N/A</v>
      </c>
      <c r="MSV73" s="307" t="e">
        <v>#N/A</v>
      </c>
      <c r="MSW73" s="307" t="e">
        <v>#N/A</v>
      </c>
      <c r="MSX73" s="307" t="e">
        <v>#N/A</v>
      </c>
      <c r="MSY73" s="307" t="e">
        <v>#N/A</v>
      </c>
      <c r="MSZ73" s="307" t="e">
        <v>#N/A</v>
      </c>
      <c r="MTA73" s="307" t="e">
        <v>#N/A</v>
      </c>
      <c r="MTB73" s="307" t="e">
        <v>#N/A</v>
      </c>
      <c r="MTC73" s="307" t="e">
        <v>#N/A</v>
      </c>
      <c r="MTD73" s="307" t="e">
        <v>#N/A</v>
      </c>
      <c r="MTE73" s="307" t="e">
        <v>#N/A</v>
      </c>
      <c r="MTF73" s="307" t="e">
        <v>#N/A</v>
      </c>
      <c r="MTG73" s="307" t="e">
        <v>#N/A</v>
      </c>
      <c r="MTH73" s="307" t="e">
        <v>#N/A</v>
      </c>
      <c r="MTI73" s="307" t="e">
        <v>#N/A</v>
      </c>
      <c r="MTJ73" s="307" t="e">
        <v>#N/A</v>
      </c>
      <c r="MTK73" s="307" t="e">
        <v>#N/A</v>
      </c>
      <c r="MTL73" s="307" t="e">
        <v>#N/A</v>
      </c>
      <c r="MTM73" s="307" t="e">
        <v>#N/A</v>
      </c>
      <c r="MTN73" s="307" t="e">
        <v>#N/A</v>
      </c>
      <c r="MTO73" s="307" t="e">
        <v>#N/A</v>
      </c>
      <c r="MTP73" s="307" t="e">
        <v>#N/A</v>
      </c>
      <c r="MTQ73" s="307" t="e">
        <v>#N/A</v>
      </c>
      <c r="MTR73" s="307" t="e">
        <v>#N/A</v>
      </c>
      <c r="MTS73" s="307" t="e">
        <v>#N/A</v>
      </c>
      <c r="MTT73" s="307" t="e">
        <v>#N/A</v>
      </c>
      <c r="MTU73" s="307" t="e">
        <v>#N/A</v>
      </c>
      <c r="MTV73" s="307" t="e">
        <v>#N/A</v>
      </c>
      <c r="MTW73" s="307" t="e">
        <v>#N/A</v>
      </c>
      <c r="MTX73" s="307" t="e">
        <v>#N/A</v>
      </c>
      <c r="MTY73" s="307" t="e">
        <v>#N/A</v>
      </c>
      <c r="MTZ73" s="307" t="e">
        <v>#N/A</v>
      </c>
      <c r="MUA73" s="307" t="e">
        <v>#N/A</v>
      </c>
      <c r="MUB73" s="307" t="e">
        <v>#N/A</v>
      </c>
      <c r="MUC73" s="307" t="e">
        <v>#N/A</v>
      </c>
      <c r="MUD73" s="307" t="e">
        <v>#N/A</v>
      </c>
      <c r="MUE73" s="307" t="e">
        <v>#N/A</v>
      </c>
      <c r="MUF73" s="307" t="e">
        <v>#N/A</v>
      </c>
      <c r="MUG73" s="307" t="e">
        <v>#N/A</v>
      </c>
      <c r="MUH73" s="307" t="e">
        <v>#N/A</v>
      </c>
      <c r="MUI73" s="307" t="e">
        <v>#N/A</v>
      </c>
      <c r="MUJ73" s="307" t="e">
        <v>#N/A</v>
      </c>
      <c r="MUK73" s="307" t="e">
        <v>#N/A</v>
      </c>
      <c r="MUL73" s="307" t="e">
        <v>#N/A</v>
      </c>
      <c r="MUM73" s="307" t="e">
        <v>#N/A</v>
      </c>
      <c r="MUN73" s="307" t="e">
        <v>#N/A</v>
      </c>
      <c r="MUO73" s="307" t="e">
        <v>#N/A</v>
      </c>
      <c r="MUP73" s="307" t="e">
        <v>#N/A</v>
      </c>
      <c r="MUQ73" s="307" t="e">
        <v>#N/A</v>
      </c>
      <c r="MUR73" s="307" t="e">
        <v>#N/A</v>
      </c>
      <c r="MUS73" s="307" t="e">
        <v>#N/A</v>
      </c>
      <c r="MUT73" s="307" t="e">
        <v>#N/A</v>
      </c>
      <c r="MUU73" s="307" t="e">
        <v>#N/A</v>
      </c>
      <c r="MUV73" s="307" t="e">
        <v>#N/A</v>
      </c>
      <c r="MUW73" s="307" t="e">
        <v>#N/A</v>
      </c>
      <c r="MUX73" s="307" t="e">
        <v>#N/A</v>
      </c>
      <c r="MUY73" s="307" t="e">
        <v>#N/A</v>
      </c>
      <c r="MUZ73" s="307" t="e">
        <v>#N/A</v>
      </c>
      <c r="MVA73" s="307" t="e">
        <v>#N/A</v>
      </c>
      <c r="MVB73" s="307" t="e">
        <v>#N/A</v>
      </c>
      <c r="MVC73" s="307" t="e">
        <v>#N/A</v>
      </c>
      <c r="MVD73" s="307" t="e">
        <v>#N/A</v>
      </c>
      <c r="MVE73" s="307" t="e">
        <v>#N/A</v>
      </c>
      <c r="MVF73" s="307" t="e">
        <v>#N/A</v>
      </c>
      <c r="MVG73" s="307" t="e">
        <v>#N/A</v>
      </c>
      <c r="MVH73" s="307" t="e">
        <v>#N/A</v>
      </c>
      <c r="MVI73" s="307" t="e">
        <v>#N/A</v>
      </c>
      <c r="MVJ73" s="307" t="e">
        <v>#N/A</v>
      </c>
      <c r="MVK73" s="307" t="e">
        <v>#N/A</v>
      </c>
      <c r="MVL73" s="307" t="e">
        <v>#N/A</v>
      </c>
      <c r="MVM73" s="307" t="e">
        <v>#N/A</v>
      </c>
      <c r="MVN73" s="307" t="e">
        <v>#N/A</v>
      </c>
      <c r="MVO73" s="307" t="e">
        <v>#N/A</v>
      </c>
      <c r="MVP73" s="307" t="e">
        <v>#N/A</v>
      </c>
      <c r="MVQ73" s="307" t="e">
        <v>#N/A</v>
      </c>
      <c r="MVR73" s="307" t="e">
        <v>#N/A</v>
      </c>
      <c r="MVS73" s="307" t="e">
        <v>#N/A</v>
      </c>
      <c r="MVT73" s="307" t="e">
        <v>#N/A</v>
      </c>
      <c r="MVU73" s="307" t="e">
        <v>#N/A</v>
      </c>
      <c r="MVV73" s="307" t="e">
        <v>#N/A</v>
      </c>
      <c r="MVW73" s="307" t="e">
        <v>#N/A</v>
      </c>
      <c r="MVX73" s="307" t="e">
        <v>#N/A</v>
      </c>
      <c r="MVY73" s="307" t="e">
        <v>#N/A</v>
      </c>
      <c r="MVZ73" s="307" t="e">
        <v>#N/A</v>
      </c>
      <c r="MWA73" s="307" t="e">
        <v>#N/A</v>
      </c>
      <c r="MWB73" s="307" t="e">
        <v>#N/A</v>
      </c>
      <c r="MWC73" s="307" t="e">
        <v>#N/A</v>
      </c>
      <c r="MWD73" s="307" t="e">
        <v>#N/A</v>
      </c>
      <c r="MWE73" s="307" t="e">
        <v>#N/A</v>
      </c>
      <c r="MWF73" s="307" t="e">
        <v>#N/A</v>
      </c>
      <c r="MWG73" s="307" t="e">
        <v>#N/A</v>
      </c>
      <c r="MWH73" s="307" t="e">
        <v>#N/A</v>
      </c>
      <c r="MWI73" s="307" t="e">
        <v>#N/A</v>
      </c>
      <c r="MWJ73" s="307" t="e">
        <v>#N/A</v>
      </c>
      <c r="MWK73" s="307" t="e">
        <v>#N/A</v>
      </c>
      <c r="MWL73" s="307" t="e">
        <v>#N/A</v>
      </c>
      <c r="MWM73" s="307" t="e">
        <v>#N/A</v>
      </c>
      <c r="MWN73" s="307" t="e">
        <v>#N/A</v>
      </c>
      <c r="MWO73" s="307" t="e">
        <v>#N/A</v>
      </c>
      <c r="MWP73" s="307" t="e">
        <v>#N/A</v>
      </c>
      <c r="MWQ73" s="307" t="e">
        <v>#N/A</v>
      </c>
      <c r="MWR73" s="307" t="e">
        <v>#N/A</v>
      </c>
      <c r="MWS73" s="307" t="e">
        <v>#N/A</v>
      </c>
      <c r="MWT73" s="307" t="e">
        <v>#N/A</v>
      </c>
      <c r="MWU73" s="307" t="e">
        <v>#N/A</v>
      </c>
      <c r="MWV73" s="307" t="e">
        <v>#N/A</v>
      </c>
      <c r="MWW73" s="307" t="e">
        <v>#N/A</v>
      </c>
      <c r="MWX73" s="307" t="e">
        <v>#N/A</v>
      </c>
      <c r="MWY73" s="307" t="e">
        <v>#N/A</v>
      </c>
      <c r="MWZ73" s="307" t="e">
        <v>#N/A</v>
      </c>
      <c r="MXA73" s="307" t="e">
        <v>#N/A</v>
      </c>
      <c r="MXB73" s="307" t="e">
        <v>#N/A</v>
      </c>
      <c r="MXC73" s="307" t="e">
        <v>#N/A</v>
      </c>
      <c r="MXD73" s="307" t="e">
        <v>#N/A</v>
      </c>
      <c r="MXE73" s="307" t="e">
        <v>#N/A</v>
      </c>
      <c r="MXF73" s="307" t="e">
        <v>#N/A</v>
      </c>
      <c r="MXG73" s="307" t="e">
        <v>#N/A</v>
      </c>
      <c r="MXH73" s="307" t="e">
        <v>#N/A</v>
      </c>
      <c r="MXI73" s="307" t="e">
        <v>#N/A</v>
      </c>
      <c r="MXJ73" s="307" t="e">
        <v>#N/A</v>
      </c>
      <c r="MXK73" s="307" t="e">
        <v>#N/A</v>
      </c>
      <c r="MXL73" s="307" t="e">
        <v>#N/A</v>
      </c>
      <c r="MXM73" s="307" t="e">
        <v>#N/A</v>
      </c>
      <c r="MXN73" s="307" t="e">
        <v>#N/A</v>
      </c>
      <c r="MXO73" s="307" t="e">
        <v>#N/A</v>
      </c>
      <c r="MXP73" s="307" t="e">
        <v>#N/A</v>
      </c>
      <c r="MXQ73" s="307" t="e">
        <v>#N/A</v>
      </c>
      <c r="MXR73" s="307" t="e">
        <v>#N/A</v>
      </c>
      <c r="MXS73" s="307" t="e">
        <v>#N/A</v>
      </c>
      <c r="MXT73" s="307" t="e">
        <v>#N/A</v>
      </c>
      <c r="MXU73" s="307" t="e">
        <v>#N/A</v>
      </c>
      <c r="MXV73" s="307" t="e">
        <v>#N/A</v>
      </c>
      <c r="MXW73" s="307" t="e">
        <v>#N/A</v>
      </c>
      <c r="MXX73" s="307" t="e">
        <v>#N/A</v>
      </c>
      <c r="MXY73" s="307" t="e">
        <v>#N/A</v>
      </c>
      <c r="MXZ73" s="307" t="e">
        <v>#N/A</v>
      </c>
      <c r="MYA73" s="307" t="e">
        <v>#N/A</v>
      </c>
      <c r="MYB73" s="307" t="e">
        <v>#N/A</v>
      </c>
      <c r="MYC73" s="307" t="e">
        <v>#N/A</v>
      </c>
      <c r="MYD73" s="307" t="e">
        <v>#N/A</v>
      </c>
      <c r="MYE73" s="307" t="e">
        <v>#N/A</v>
      </c>
      <c r="MYF73" s="307" t="e">
        <v>#N/A</v>
      </c>
      <c r="MYG73" s="307" t="e">
        <v>#N/A</v>
      </c>
      <c r="MYH73" s="307" t="e">
        <v>#N/A</v>
      </c>
      <c r="MYI73" s="307" t="e">
        <v>#N/A</v>
      </c>
      <c r="MYJ73" s="307" t="e">
        <v>#N/A</v>
      </c>
      <c r="MYK73" s="307" t="e">
        <v>#N/A</v>
      </c>
      <c r="MYL73" s="307" t="e">
        <v>#N/A</v>
      </c>
      <c r="MYM73" s="307" t="e">
        <v>#N/A</v>
      </c>
      <c r="MYN73" s="307" t="e">
        <v>#N/A</v>
      </c>
      <c r="MYO73" s="307" t="e">
        <v>#N/A</v>
      </c>
      <c r="MYP73" s="307" t="e">
        <v>#N/A</v>
      </c>
      <c r="MYQ73" s="307" t="e">
        <v>#N/A</v>
      </c>
      <c r="MYR73" s="307" t="e">
        <v>#N/A</v>
      </c>
      <c r="MYS73" s="307" t="e">
        <v>#N/A</v>
      </c>
      <c r="MYT73" s="307" t="e">
        <v>#N/A</v>
      </c>
      <c r="MYU73" s="307" t="e">
        <v>#N/A</v>
      </c>
      <c r="MYV73" s="307" t="e">
        <v>#N/A</v>
      </c>
      <c r="MYW73" s="307" t="e">
        <v>#N/A</v>
      </c>
      <c r="MYX73" s="307" t="e">
        <v>#N/A</v>
      </c>
      <c r="MYY73" s="307" t="e">
        <v>#N/A</v>
      </c>
      <c r="MYZ73" s="307" t="e">
        <v>#N/A</v>
      </c>
      <c r="MZA73" s="307" t="e">
        <v>#N/A</v>
      </c>
      <c r="MZB73" s="307" t="e">
        <v>#N/A</v>
      </c>
      <c r="MZC73" s="307" t="e">
        <v>#N/A</v>
      </c>
      <c r="MZD73" s="307" t="e">
        <v>#N/A</v>
      </c>
      <c r="MZE73" s="307" t="e">
        <v>#N/A</v>
      </c>
      <c r="MZF73" s="307" t="e">
        <v>#N/A</v>
      </c>
      <c r="MZG73" s="307" t="e">
        <v>#N/A</v>
      </c>
      <c r="MZH73" s="307" t="e">
        <v>#N/A</v>
      </c>
      <c r="MZI73" s="307" t="e">
        <v>#N/A</v>
      </c>
      <c r="MZJ73" s="307" t="e">
        <v>#N/A</v>
      </c>
      <c r="MZK73" s="307" t="e">
        <v>#N/A</v>
      </c>
      <c r="MZL73" s="307" t="e">
        <v>#N/A</v>
      </c>
      <c r="MZM73" s="307" t="e">
        <v>#N/A</v>
      </c>
      <c r="MZN73" s="307" t="e">
        <v>#N/A</v>
      </c>
      <c r="MZO73" s="307" t="e">
        <v>#N/A</v>
      </c>
      <c r="MZP73" s="307" t="e">
        <v>#N/A</v>
      </c>
      <c r="MZQ73" s="307" t="e">
        <v>#N/A</v>
      </c>
      <c r="MZR73" s="307" t="e">
        <v>#N/A</v>
      </c>
      <c r="MZS73" s="307" t="e">
        <v>#N/A</v>
      </c>
      <c r="MZT73" s="307" t="e">
        <v>#N/A</v>
      </c>
      <c r="MZU73" s="307" t="e">
        <v>#N/A</v>
      </c>
      <c r="MZV73" s="307" t="e">
        <v>#N/A</v>
      </c>
      <c r="MZW73" s="307" t="e">
        <v>#N/A</v>
      </c>
      <c r="MZX73" s="307" t="e">
        <v>#N/A</v>
      </c>
      <c r="MZY73" s="307" t="e">
        <v>#N/A</v>
      </c>
      <c r="MZZ73" s="307" t="e">
        <v>#N/A</v>
      </c>
      <c r="NAA73" s="307" t="e">
        <v>#N/A</v>
      </c>
      <c r="NAB73" s="307" t="e">
        <v>#N/A</v>
      </c>
      <c r="NAC73" s="307" t="e">
        <v>#N/A</v>
      </c>
      <c r="NAD73" s="307" t="e">
        <v>#N/A</v>
      </c>
      <c r="NAE73" s="307" t="e">
        <v>#N/A</v>
      </c>
      <c r="NAF73" s="307" t="e">
        <v>#N/A</v>
      </c>
      <c r="NAG73" s="307" t="e">
        <v>#N/A</v>
      </c>
      <c r="NAH73" s="307" t="e">
        <v>#N/A</v>
      </c>
      <c r="NAI73" s="307" t="e">
        <v>#N/A</v>
      </c>
      <c r="NAJ73" s="307" t="e">
        <v>#N/A</v>
      </c>
      <c r="NAK73" s="307" t="e">
        <v>#N/A</v>
      </c>
      <c r="NAL73" s="307" t="e">
        <v>#N/A</v>
      </c>
      <c r="NAM73" s="307" t="e">
        <v>#N/A</v>
      </c>
      <c r="NAN73" s="307" t="e">
        <v>#N/A</v>
      </c>
      <c r="NAO73" s="307" t="e">
        <v>#N/A</v>
      </c>
      <c r="NAP73" s="307" t="e">
        <v>#N/A</v>
      </c>
      <c r="NAQ73" s="307" t="e">
        <v>#N/A</v>
      </c>
      <c r="NAR73" s="307" t="e">
        <v>#N/A</v>
      </c>
      <c r="NAS73" s="307" t="e">
        <v>#N/A</v>
      </c>
      <c r="NAT73" s="307" t="e">
        <v>#N/A</v>
      </c>
      <c r="NAU73" s="307" t="e">
        <v>#N/A</v>
      </c>
      <c r="NAV73" s="307" t="e">
        <v>#N/A</v>
      </c>
      <c r="NAW73" s="307" t="e">
        <v>#N/A</v>
      </c>
      <c r="NAX73" s="307" t="e">
        <v>#N/A</v>
      </c>
      <c r="NAY73" s="307" t="e">
        <v>#N/A</v>
      </c>
      <c r="NAZ73" s="307" t="e">
        <v>#N/A</v>
      </c>
      <c r="NBA73" s="307" t="e">
        <v>#N/A</v>
      </c>
      <c r="NBB73" s="307" t="e">
        <v>#N/A</v>
      </c>
      <c r="NBC73" s="307" t="e">
        <v>#N/A</v>
      </c>
      <c r="NBD73" s="307" t="e">
        <v>#N/A</v>
      </c>
      <c r="NBE73" s="307" t="e">
        <v>#N/A</v>
      </c>
      <c r="NBF73" s="307" t="e">
        <v>#N/A</v>
      </c>
      <c r="NBG73" s="307" t="e">
        <v>#N/A</v>
      </c>
      <c r="NBH73" s="307" t="e">
        <v>#N/A</v>
      </c>
      <c r="NBI73" s="307" t="e">
        <v>#N/A</v>
      </c>
      <c r="NBJ73" s="307" t="e">
        <v>#N/A</v>
      </c>
      <c r="NBK73" s="307" t="e">
        <v>#N/A</v>
      </c>
      <c r="NBL73" s="307" t="e">
        <v>#N/A</v>
      </c>
      <c r="NBM73" s="307" t="e">
        <v>#N/A</v>
      </c>
      <c r="NBN73" s="307" t="e">
        <v>#N/A</v>
      </c>
      <c r="NBO73" s="307" t="e">
        <v>#N/A</v>
      </c>
      <c r="NBP73" s="307" t="e">
        <v>#N/A</v>
      </c>
      <c r="NBQ73" s="307" t="e">
        <v>#N/A</v>
      </c>
      <c r="NBR73" s="307" t="e">
        <v>#N/A</v>
      </c>
      <c r="NBS73" s="307" t="e">
        <v>#N/A</v>
      </c>
      <c r="NBT73" s="307" t="e">
        <v>#N/A</v>
      </c>
      <c r="NBU73" s="307" t="e">
        <v>#N/A</v>
      </c>
      <c r="NBV73" s="307" t="e">
        <v>#N/A</v>
      </c>
      <c r="NBW73" s="307" t="e">
        <v>#N/A</v>
      </c>
      <c r="NBX73" s="307" t="e">
        <v>#N/A</v>
      </c>
      <c r="NBY73" s="307" t="e">
        <v>#N/A</v>
      </c>
      <c r="NBZ73" s="307" t="e">
        <v>#N/A</v>
      </c>
      <c r="NCA73" s="307" t="e">
        <v>#N/A</v>
      </c>
      <c r="NCB73" s="307" t="e">
        <v>#N/A</v>
      </c>
      <c r="NCC73" s="307" t="e">
        <v>#N/A</v>
      </c>
      <c r="NCD73" s="307" t="e">
        <v>#N/A</v>
      </c>
      <c r="NCE73" s="307" t="e">
        <v>#N/A</v>
      </c>
      <c r="NCF73" s="307" t="e">
        <v>#N/A</v>
      </c>
      <c r="NCG73" s="307" t="e">
        <v>#N/A</v>
      </c>
      <c r="NCH73" s="307" t="e">
        <v>#N/A</v>
      </c>
      <c r="NCI73" s="307" t="e">
        <v>#N/A</v>
      </c>
      <c r="NCJ73" s="307" t="e">
        <v>#N/A</v>
      </c>
      <c r="NCK73" s="307" t="e">
        <v>#N/A</v>
      </c>
      <c r="NCL73" s="307" t="e">
        <v>#N/A</v>
      </c>
      <c r="NCM73" s="307" t="e">
        <v>#N/A</v>
      </c>
      <c r="NCN73" s="307" t="e">
        <v>#N/A</v>
      </c>
      <c r="NCO73" s="307" t="e">
        <v>#N/A</v>
      </c>
      <c r="NCP73" s="307" t="e">
        <v>#N/A</v>
      </c>
      <c r="NCQ73" s="307" t="e">
        <v>#N/A</v>
      </c>
      <c r="NCR73" s="307" t="e">
        <v>#N/A</v>
      </c>
      <c r="NCS73" s="307" t="e">
        <v>#N/A</v>
      </c>
      <c r="NCT73" s="307" t="e">
        <v>#N/A</v>
      </c>
      <c r="NCU73" s="307" t="e">
        <v>#N/A</v>
      </c>
      <c r="NCV73" s="307" t="e">
        <v>#N/A</v>
      </c>
      <c r="NCW73" s="307" t="e">
        <v>#N/A</v>
      </c>
      <c r="NCX73" s="307" t="e">
        <v>#N/A</v>
      </c>
      <c r="NCY73" s="307" t="e">
        <v>#N/A</v>
      </c>
      <c r="NCZ73" s="307" t="e">
        <v>#N/A</v>
      </c>
      <c r="NDA73" s="307" t="e">
        <v>#N/A</v>
      </c>
      <c r="NDB73" s="307" t="e">
        <v>#N/A</v>
      </c>
      <c r="NDC73" s="307" t="e">
        <v>#N/A</v>
      </c>
      <c r="NDD73" s="307" t="e">
        <v>#N/A</v>
      </c>
      <c r="NDE73" s="307" t="e">
        <v>#N/A</v>
      </c>
      <c r="NDF73" s="307" t="e">
        <v>#N/A</v>
      </c>
      <c r="NDG73" s="307" t="e">
        <v>#N/A</v>
      </c>
      <c r="NDH73" s="307" t="e">
        <v>#N/A</v>
      </c>
      <c r="NDI73" s="307" t="e">
        <v>#N/A</v>
      </c>
      <c r="NDJ73" s="307" t="e">
        <v>#N/A</v>
      </c>
      <c r="NDK73" s="307" t="e">
        <v>#N/A</v>
      </c>
      <c r="NDL73" s="307" t="e">
        <v>#N/A</v>
      </c>
      <c r="NDM73" s="307" t="e">
        <v>#N/A</v>
      </c>
      <c r="NDN73" s="307" t="e">
        <v>#N/A</v>
      </c>
      <c r="NDO73" s="307" t="e">
        <v>#N/A</v>
      </c>
      <c r="NDP73" s="307" t="e">
        <v>#N/A</v>
      </c>
      <c r="NDQ73" s="307" t="e">
        <v>#N/A</v>
      </c>
      <c r="NDR73" s="307" t="e">
        <v>#N/A</v>
      </c>
      <c r="NDS73" s="307" t="e">
        <v>#N/A</v>
      </c>
      <c r="NDT73" s="307" t="e">
        <v>#N/A</v>
      </c>
      <c r="NDU73" s="307" t="e">
        <v>#N/A</v>
      </c>
      <c r="NDV73" s="307" t="e">
        <v>#N/A</v>
      </c>
      <c r="NDW73" s="307" t="e">
        <v>#N/A</v>
      </c>
      <c r="NDX73" s="307" t="e">
        <v>#N/A</v>
      </c>
      <c r="NDY73" s="307" t="e">
        <v>#N/A</v>
      </c>
      <c r="NDZ73" s="307" t="e">
        <v>#N/A</v>
      </c>
      <c r="NEA73" s="307" t="e">
        <v>#N/A</v>
      </c>
      <c r="NEB73" s="307" t="e">
        <v>#N/A</v>
      </c>
      <c r="NEC73" s="307" t="e">
        <v>#N/A</v>
      </c>
      <c r="NED73" s="307" t="e">
        <v>#N/A</v>
      </c>
      <c r="NEE73" s="307" t="e">
        <v>#N/A</v>
      </c>
      <c r="NEF73" s="307" t="e">
        <v>#N/A</v>
      </c>
      <c r="NEG73" s="307" t="e">
        <v>#N/A</v>
      </c>
      <c r="NEH73" s="307" t="e">
        <v>#N/A</v>
      </c>
      <c r="NEI73" s="307" t="e">
        <v>#N/A</v>
      </c>
      <c r="NEJ73" s="307" t="e">
        <v>#N/A</v>
      </c>
      <c r="NEK73" s="307" t="e">
        <v>#N/A</v>
      </c>
      <c r="NEL73" s="307" t="e">
        <v>#N/A</v>
      </c>
      <c r="NEM73" s="307" t="e">
        <v>#N/A</v>
      </c>
      <c r="NEN73" s="307" t="e">
        <v>#N/A</v>
      </c>
      <c r="NEO73" s="307" t="e">
        <v>#N/A</v>
      </c>
      <c r="NEP73" s="307" t="e">
        <v>#N/A</v>
      </c>
      <c r="NEQ73" s="307" t="e">
        <v>#N/A</v>
      </c>
      <c r="NER73" s="307" t="e">
        <v>#N/A</v>
      </c>
      <c r="NES73" s="307" t="e">
        <v>#N/A</v>
      </c>
      <c r="NET73" s="307" t="e">
        <v>#N/A</v>
      </c>
      <c r="NEU73" s="307" t="e">
        <v>#N/A</v>
      </c>
      <c r="NEV73" s="307" t="e">
        <v>#N/A</v>
      </c>
      <c r="NEW73" s="307" t="e">
        <v>#N/A</v>
      </c>
      <c r="NEX73" s="307" t="e">
        <v>#N/A</v>
      </c>
      <c r="NEY73" s="307" t="e">
        <v>#N/A</v>
      </c>
      <c r="NEZ73" s="307" t="e">
        <v>#N/A</v>
      </c>
      <c r="NFA73" s="307" t="e">
        <v>#N/A</v>
      </c>
      <c r="NFB73" s="307" t="e">
        <v>#N/A</v>
      </c>
      <c r="NFC73" s="307" t="e">
        <v>#N/A</v>
      </c>
      <c r="NFD73" s="307" t="e">
        <v>#N/A</v>
      </c>
      <c r="NFE73" s="307" t="e">
        <v>#N/A</v>
      </c>
      <c r="NFF73" s="307" t="e">
        <v>#N/A</v>
      </c>
      <c r="NFG73" s="307" t="e">
        <v>#N/A</v>
      </c>
      <c r="NFH73" s="307" t="e">
        <v>#N/A</v>
      </c>
      <c r="NFI73" s="307" t="e">
        <v>#N/A</v>
      </c>
      <c r="NFJ73" s="307" t="e">
        <v>#N/A</v>
      </c>
      <c r="NFK73" s="307" t="e">
        <v>#N/A</v>
      </c>
      <c r="NFL73" s="307" t="e">
        <v>#N/A</v>
      </c>
      <c r="NFM73" s="307" t="e">
        <v>#N/A</v>
      </c>
      <c r="NFN73" s="307" t="e">
        <v>#N/A</v>
      </c>
      <c r="NFO73" s="307" t="e">
        <v>#N/A</v>
      </c>
      <c r="NFP73" s="307" t="e">
        <v>#N/A</v>
      </c>
      <c r="NFQ73" s="307" t="e">
        <v>#N/A</v>
      </c>
      <c r="NFR73" s="307" t="e">
        <v>#N/A</v>
      </c>
      <c r="NFS73" s="307" t="e">
        <v>#N/A</v>
      </c>
      <c r="NFT73" s="307" t="e">
        <v>#N/A</v>
      </c>
      <c r="NFU73" s="307" t="e">
        <v>#N/A</v>
      </c>
      <c r="NFV73" s="307" t="e">
        <v>#N/A</v>
      </c>
      <c r="NFW73" s="307" t="e">
        <v>#N/A</v>
      </c>
      <c r="NFX73" s="307" t="e">
        <v>#N/A</v>
      </c>
      <c r="NFY73" s="307" t="e">
        <v>#N/A</v>
      </c>
      <c r="NFZ73" s="307" t="e">
        <v>#N/A</v>
      </c>
      <c r="NGA73" s="307" t="e">
        <v>#N/A</v>
      </c>
      <c r="NGB73" s="307" t="e">
        <v>#N/A</v>
      </c>
      <c r="NGC73" s="307" t="e">
        <v>#N/A</v>
      </c>
      <c r="NGD73" s="307" t="e">
        <v>#N/A</v>
      </c>
      <c r="NGE73" s="307" t="e">
        <v>#N/A</v>
      </c>
      <c r="NGF73" s="307" t="e">
        <v>#N/A</v>
      </c>
      <c r="NGG73" s="307" t="e">
        <v>#N/A</v>
      </c>
      <c r="NGH73" s="307" t="e">
        <v>#N/A</v>
      </c>
      <c r="NGI73" s="307" t="e">
        <v>#N/A</v>
      </c>
      <c r="NGJ73" s="307" t="e">
        <v>#N/A</v>
      </c>
      <c r="NGK73" s="307" t="e">
        <v>#N/A</v>
      </c>
      <c r="NGL73" s="307" t="e">
        <v>#N/A</v>
      </c>
      <c r="NGM73" s="307" t="e">
        <v>#N/A</v>
      </c>
      <c r="NGN73" s="307" t="e">
        <v>#N/A</v>
      </c>
      <c r="NGO73" s="307" t="e">
        <v>#N/A</v>
      </c>
      <c r="NGP73" s="307" t="e">
        <v>#N/A</v>
      </c>
      <c r="NGQ73" s="307" t="e">
        <v>#N/A</v>
      </c>
      <c r="NGR73" s="307" t="e">
        <v>#N/A</v>
      </c>
      <c r="NGS73" s="307" t="e">
        <v>#N/A</v>
      </c>
      <c r="NGT73" s="307" t="e">
        <v>#N/A</v>
      </c>
      <c r="NGU73" s="307" t="e">
        <v>#N/A</v>
      </c>
      <c r="NGV73" s="307" t="e">
        <v>#N/A</v>
      </c>
      <c r="NGW73" s="307" t="e">
        <v>#N/A</v>
      </c>
      <c r="NGX73" s="307" t="e">
        <v>#N/A</v>
      </c>
      <c r="NGY73" s="307" t="e">
        <v>#N/A</v>
      </c>
      <c r="NGZ73" s="307" t="e">
        <v>#N/A</v>
      </c>
      <c r="NHA73" s="307" t="e">
        <v>#N/A</v>
      </c>
      <c r="NHB73" s="307" t="e">
        <v>#N/A</v>
      </c>
      <c r="NHC73" s="307" t="e">
        <v>#N/A</v>
      </c>
      <c r="NHD73" s="307" t="e">
        <v>#N/A</v>
      </c>
      <c r="NHE73" s="307" t="e">
        <v>#N/A</v>
      </c>
      <c r="NHF73" s="307" t="e">
        <v>#N/A</v>
      </c>
      <c r="NHG73" s="307" t="e">
        <v>#N/A</v>
      </c>
      <c r="NHH73" s="307" t="e">
        <v>#N/A</v>
      </c>
      <c r="NHI73" s="307" t="e">
        <v>#N/A</v>
      </c>
      <c r="NHJ73" s="307" t="e">
        <v>#N/A</v>
      </c>
      <c r="NHK73" s="307" t="e">
        <v>#N/A</v>
      </c>
      <c r="NHL73" s="307" t="e">
        <v>#N/A</v>
      </c>
      <c r="NHM73" s="307" t="e">
        <v>#N/A</v>
      </c>
      <c r="NHN73" s="307" t="e">
        <v>#N/A</v>
      </c>
      <c r="NHO73" s="307" t="e">
        <v>#N/A</v>
      </c>
      <c r="NHP73" s="307" t="e">
        <v>#N/A</v>
      </c>
      <c r="NHQ73" s="307" t="e">
        <v>#N/A</v>
      </c>
      <c r="NHR73" s="307" t="e">
        <v>#N/A</v>
      </c>
      <c r="NHS73" s="307" t="e">
        <v>#N/A</v>
      </c>
      <c r="NHT73" s="307" t="e">
        <v>#N/A</v>
      </c>
      <c r="NHU73" s="307" t="e">
        <v>#N/A</v>
      </c>
      <c r="NHV73" s="307" t="e">
        <v>#N/A</v>
      </c>
      <c r="NHW73" s="307" t="e">
        <v>#N/A</v>
      </c>
      <c r="NHX73" s="307" t="e">
        <v>#N/A</v>
      </c>
      <c r="NHY73" s="307" t="e">
        <v>#N/A</v>
      </c>
      <c r="NHZ73" s="307" t="e">
        <v>#N/A</v>
      </c>
      <c r="NIA73" s="307" t="e">
        <v>#N/A</v>
      </c>
      <c r="NIB73" s="307" t="e">
        <v>#N/A</v>
      </c>
      <c r="NIC73" s="307" t="e">
        <v>#N/A</v>
      </c>
      <c r="NID73" s="307" t="e">
        <v>#N/A</v>
      </c>
      <c r="NIE73" s="307" t="e">
        <v>#N/A</v>
      </c>
      <c r="NIF73" s="307" t="e">
        <v>#N/A</v>
      </c>
      <c r="NIG73" s="307" t="e">
        <v>#N/A</v>
      </c>
      <c r="NIH73" s="307" t="e">
        <v>#N/A</v>
      </c>
      <c r="NII73" s="307" t="e">
        <v>#N/A</v>
      </c>
      <c r="NIJ73" s="307" t="e">
        <v>#N/A</v>
      </c>
      <c r="NIK73" s="307" t="e">
        <v>#N/A</v>
      </c>
      <c r="NIL73" s="307" t="e">
        <v>#N/A</v>
      </c>
      <c r="NIM73" s="307" t="e">
        <v>#N/A</v>
      </c>
      <c r="NIN73" s="307" t="e">
        <v>#N/A</v>
      </c>
      <c r="NIO73" s="307" t="e">
        <v>#N/A</v>
      </c>
      <c r="NIP73" s="307" t="e">
        <v>#N/A</v>
      </c>
      <c r="NIQ73" s="307" t="e">
        <v>#N/A</v>
      </c>
      <c r="NIR73" s="307" t="e">
        <v>#N/A</v>
      </c>
      <c r="NIS73" s="307" t="e">
        <v>#N/A</v>
      </c>
      <c r="NIT73" s="307" t="e">
        <v>#N/A</v>
      </c>
      <c r="NIU73" s="307" t="e">
        <v>#N/A</v>
      </c>
      <c r="NIV73" s="307" t="e">
        <v>#N/A</v>
      </c>
      <c r="NIW73" s="307" t="e">
        <v>#N/A</v>
      </c>
      <c r="NIX73" s="307" t="e">
        <v>#N/A</v>
      </c>
      <c r="NIY73" s="307" t="e">
        <v>#N/A</v>
      </c>
      <c r="NIZ73" s="307" t="e">
        <v>#N/A</v>
      </c>
      <c r="NJA73" s="307" t="e">
        <v>#N/A</v>
      </c>
      <c r="NJB73" s="307" t="e">
        <v>#N/A</v>
      </c>
      <c r="NJC73" s="307" t="e">
        <v>#N/A</v>
      </c>
      <c r="NJD73" s="307" t="e">
        <v>#N/A</v>
      </c>
      <c r="NJE73" s="307" t="e">
        <v>#N/A</v>
      </c>
      <c r="NJF73" s="307" t="e">
        <v>#N/A</v>
      </c>
      <c r="NJG73" s="307" t="e">
        <v>#N/A</v>
      </c>
      <c r="NJH73" s="307" t="e">
        <v>#N/A</v>
      </c>
      <c r="NJI73" s="307" t="e">
        <v>#N/A</v>
      </c>
      <c r="NJJ73" s="307" t="e">
        <v>#N/A</v>
      </c>
      <c r="NJK73" s="307" t="e">
        <v>#N/A</v>
      </c>
      <c r="NJL73" s="307" t="e">
        <v>#N/A</v>
      </c>
      <c r="NJM73" s="307" t="e">
        <v>#N/A</v>
      </c>
      <c r="NJN73" s="307" t="e">
        <v>#N/A</v>
      </c>
      <c r="NJO73" s="307" t="e">
        <v>#N/A</v>
      </c>
      <c r="NJP73" s="307" t="e">
        <v>#N/A</v>
      </c>
      <c r="NJQ73" s="307" t="e">
        <v>#N/A</v>
      </c>
      <c r="NJR73" s="307" t="e">
        <v>#N/A</v>
      </c>
      <c r="NJS73" s="307" t="e">
        <v>#N/A</v>
      </c>
      <c r="NJT73" s="307" t="e">
        <v>#N/A</v>
      </c>
      <c r="NJU73" s="307" t="e">
        <v>#N/A</v>
      </c>
      <c r="NJV73" s="307" t="e">
        <v>#N/A</v>
      </c>
      <c r="NJW73" s="307" t="e">
        <v>#N/A</v>
      </c>
      <c r="NJX73" s="307" t="e">
        <v>#N/A</v>
      </c>
      <c r="NJY73" s="307" t="e">
        <v>#N/A</v>
      </c>
      <c r="NJZ73" s="307" t="e">
        <v>#N/A</v>
      </c>
      <c r="NKA73" s="307" t="e">
        <v>#N/A</v>
      </c>
      <c r="NKB73" s="307" t="e">
        <v>#N/A</v>
      </c>
      <c r="NKC73" s="307" t="e">
        <v>#N/A</v>
      </c>
      <c r="NKD73" s="307" t="e">
        <v>#N/A</v>
      </c>
      <c r="NKE73" s="307" t="e">
        <v>#N/A</v>
      </c>
      <c r="NKF73" s="307" t="e">
        <v>#N/A</v>
      </c>
      <c r="NKG73" s="307" t="e">
        <v>#N/A</v>
      </c>
      <c r="NKH73" s="307" t="e">
        <v>#N/A</v>
      </c>
      <c r="NKI73" s="307" t="e">
        <v>#N/A</v>
      </c>
      <c r="NKJ73" s="307" t="e">
        <v>#N/A</v>
      </c>
      <c r="NKK73" s="307" t="e">
        <v>#N/A</v>
      </c>
      <c r="NKL73" s="307" t="e">
        <v>#N/A</v>
      </c>
      <c r="NKM73" s="307" t="e">
        <v>#N/A</v>
      </c>
      <c r="NKN73" s="307" t="e">
        <v>#N/A</v>
      </c>
      <c r="NKO73" s="307" t="e">
        <v>#N/A</v>
      </c>
      <c r="NKP73" s="307" t="e">
        <v>#N/A</v>
      </c>
      <c r="NKQ73" s="307" t="e">
        <v>#N/A</v>
      </c>
      <c r="NKR73" s="307" t="e">
        <v>#N/A</v>
      </c>
      <c r="NKS73" s="307" t="e">
        <v>#N/A</v>
      </c>
      <c r="NKT73" s="307" t="e">
        <v>#N/A</v>
      </c>
      <c r="NKU73" s="307" t="e">
        <v>#N/A</v>
      </c>
      <c r="NKV73" s="307" t="e">
        <v>#N/A</v>
      </c>
      <c r="NKW73" s="307" t="e">
        <v>#N/A</v>
      </c>
      <c r="NKX73" s="307" t="e">
        <v>#N/A</v>
      </c>
      <c r="NKY73" s="307" t="e">
        <v>#N/A</v>
      </c>
      <c r="NKZ73" s="307" t="e">
        <v>#N/A</v>
      </c>
      <c r="NLA73" s="307" t="e">
        <v>#N/A</v>
      </c>
      <c r="NLB73" s="307" t="e">
        <v>#N/A</v>
      </c>
      <c r="NLC73" s="307" t="e">
        <v>#N/A</v>
      </c>
      <c r="NLD73" s="307" t="e">
        <v>#N/A</v>
      </c>
      <c r="NLE73" s="307" t="e">
        <v>#N/A</v>
      </c>
      <c r="NLF73" s="307" t="e">
        <v>#N/A</v>
      </c>
      <c r="NLG73" s="307" t="e">
        <v>#N/A</v>
      </c>
      <c r="NLH73" s="307" t="e">
        <v>#N/A</v>
      </c>
      <c r="NLI73" s="307" t="e">
        <v>#N/A</v>
      </c>
      <c r="NLJ73" s="307" t="e">
        <v>#N/A</v>
      </c>
      <c r="NLK73" s="307" t="e">
        <v>#N/A</v>
      </c>
      <c r="NLL73" s="307" t="e">
        <v>#N/A</v>
      </c>
      <c r="NLM73" s="307" t="e">
        <v>#N/A</v>
      </c>
      <c r="NLN73" s="307" t="e">
        <v>#N/A</v>
      </c>
      <c r="NLO73" s="307" t="e">
        <v>#N/A</v>
      </c>
      <c r="NLP73" s="307" t="e">
        <v>#N/A</v>
      </c>
      <c r="NLQ73" s="307" t="e">
        <v>#N/A</v>
      </c>
      <c r="NLR73" s="307" t="e">
        <v>#N/A</v>
      </c>
      <c r="NLS73" s="307" t="e">
        <v>#N/A</v>
      </c>
      <c r="NLT73" s="307" t="e">
        <v>#N/A</v>
      </c>
      <c r="NLU73" s="307" t="e">
        <v>#N/A</v>
      </c>
      <c r="NLV73" s="307" t="e">
        <v>#N/A</v>
      </c>
      <c r="NLW73" s="307" t="e">
        <v>#N/A</v>
      </c>
      <c r="NLX73" s="307" t="e">
        <v>#N/A</v>
      </c>
      <c r="NLY73" s="307" t="e">
        <v>#N/A</v>
      </c>
      <c r="NLZ73" s="307" t="e">
        <v>#N/A</v>
      </c>
      <c r="NMA73" s="307" t="e">
        <v>#N/A</v>
      </c>
      <c r="NMB73" s="307" t="e">
        <v>#N/A</v>
      </c>
      <c r="NMC73" s="307" t="e">
        <v>#N/A</v>
      </c>
      <c r="NMD73" s="307" t="e">
        <v>#N/A</v>
      </c>
      <c r="NME73" s="307" t="e">
        <v>#N/A</v>
      </c>
      <c r="NMF73" s="307" t="e">
        <v>#N/A</v>
      </c>
      <c r="NMG73" s="307" t="e">
        <v>#N/A</v>
      </c>
      <c r="NMH73" s="307" t="e">
        <v>#N/A</v>
      </c>
      <c r="NMI73" s="307" t="e">
        <v>#N/A</v>
      </c>
      <c r="NMJ73" s="307" t="e">
        <v>#N/A</v>
      </c>
      <c r="NMK73" s="307" t="e">
        <v>#N/A</v>
      </c>
      <c r="NML73" s="307" t="e">
        <v>#N/A</v>
      </c>
      <c r="NMM73" s="307" t="e">
        <v>#N/A</v>
      </c>
      <c r="NMN73" s="307" t="e">
        <v>#N/A</v>
      </c>
      <c r="NMO73" s="307" t="e">
        <v>#N/A</v>
      </c>
      <c r="NMP73" s="307" t="e">
        <v>#N/A</v>
      </c>
      <c r="NMQ73" s="307" t="e">
        <v>#N/A</v>
      </c>
      <c r="NMR73" s="307" t="e">
        <v>#N/A</v>
      </c>
      <c r="NMS73" s="307" t="e">
        <v>#N/A</v>
      </c>
      <c r="NMT73" s="307" t="e">
        <v>#N/A</v>
      </c>
      <c r="NMU73" s="307" t="e">
        <v>#N/A</v>
      </c>
      <c r="NMV73" s="307" t="e">
        <v>#N/A</v>
      </c>
      <c r="NMW73" s="307" t="e">
        <v>#N/A</v>
      </c>
      <c r="NMX73" s="307" t="e">
        <v>#N/A</v>
      </c>
      <c r="NMY73" s="307" t="e">
        <v>#N/A</v>
      </c>
      <c r="NMZ73" s="307" t="e">
        <v>#N/A</v>
      </c>
      <c r="NNA73" s="307" t="e">
        <v>#N/A</v>
      </c>
      <c r="NNB73" s="307" t="e">
        <v>#N/A</v>
      </c>
      <c r="NNC73" s="307" t="e">
        <v>#N/A</v>
      </c>
      <c r="NND73" s="307" t="e">
        <v>#N/A</v>
      </c>
      <c r="NNE73" s="307" t="e">
        <v>#N/A</v>
      </c>
      <c r="NNF73" s="307" t="e">
        <v>#N/A</v>
      </c>
      <c r="NNG73" s="307" t="e">
        <v>#N/A</v>
      </c>
      <c r="NNH73" s="307" t="e">
        <v>#N/A</v>
      </c>
      <c r="NNI73" s="307" t="e">
        <v>#N/A</v>
      </c>
      <c r="NNJ73" s="307" t="e">
        <v>#N/A</v>
      </c>
      <c r="NNK73" s="307" t="e">
        <v>#N/A</v>
      </c>
      <c r="NNL73" s="307" t="e">
        <v>#N/A</v>
      </c>
      <c r="NNM73" s="307" t="e">
        <v>#N/A</v>
      </c>
      <c r="NNN73" s="307" t="e">
        <v>#N/A</v>
      </c>
      <c r="NNO73" s="307" t="e">
        <v>#N/A</v>
      </c>
      <c r="NNP73" s="307" t="e">
        <v>#N/A</v>
      </c>
      <c r="NNQ73" s="307" t="e">
        <v>#N/A</v>
      </c>
      <c r="NNR73" s="307" t="e">
        <v>#N/A</v>
      </c>
      <c r="NNS73" s="307" t="e">
        <v>#N/A</v>
      </c>
      <c r="NNT73" s="307" t="e">
        <v>#N/A</v>
      </c>
      <c r="NNU73" s="307" t="e">
        <v>#N/A</v>
      </c>
      <c r="NNV73" s="307" t="e">
        <v>#N/A</v>
      </c>
      <c r="NNW73" s="307" t="e">
        <v>#N/A</v>
      </c>
      <c r="NNX73" s="307" t="e">
        <v>#N/A</v>
      </c>
      <c r="NNY73" s="307" t="e">
        <v>#N/A</v>
      </c>
      <c r="NNZ73" s="307" t="e">
        <v>#N/A</v>
      </c>
      <c r="NOA73" s="307" t="e">
        <v>#N/A</v>
      </c>
      <c r="NOB73" s="307" t="e">
        <v>#N/A</v>
      </c>
      <c r="NOC73" s="307" t="e">
        <v>#N/A</v>
      </c>
      <c r="NOD73" s="307" t="e">
        <v>#N/A</v>
      </c>
      <c r="NOE73" s="307" t="e">
        <v>#N/A</v>
      </c>
      <c r="NOF73" s="307" t="e">
        <v>#N/A</v>
      </c>
      <c r="NOG73" s="307" t="e">
        <v>#N/A</v>
      </c>
      <c r="NOH73" s="307" t="e">
        <v>#N/A</v>
      </c>
      <c r="NOI73" s="307" t="e">
        <v>#N/A</v>
      </c>
      <c r="NOJ73" s="307" t="e">
        <v>#N/A</v>
      </c>
      <c r="NOK73" s="307" t="e">
        <v>#N/A</v>
      </c>
      <c r="NOL73" s="307" t="e">
        <v>#N/A</v>
      </c>
      <c r="NOM73" s="307" t="e">
        <v>#N/A</v>
      </c>
      <c r="NON73" s="307" t="e">
        <v>#N/A</v>
      </c>
      <c r="NOO73" s="307" t="e">
        <v>#N/A</v>
      </c>
      <c r="NOP73" s="307" t="e">
        <v>#N/A</v>
      </c>
      <c r="NOQ73" s="307" t="e">
        <v>#N/A</v>
      </c>
      <c r="NOR73" s="307" t="e">
        <v>#N/A</v>
      </c>
      <c r="NOS73" s="307" t="e">
        <v>#N/A</v>
      </c>
      <c r="NOT73" s="307" t="e">
        <v>#N/A</v>
      </c>
      <c r="NOU73" s="307" t="e">
        <v>#N/A</v>
      </c>
      <c r="NOV73" s="307" t="e">
        <v>#N/A</v>
      </c>
      <c r="NOW73" s="307" t="e">
        <v>#N/A</v>
      </c>
      <c r="NOX73" s="307" t="e">
        <v>#N/A</v>
      </c>
      <c r="NOY73" s="307" t="e">
        <v>#N/A</v>
      </c>
      <c r="NOZ73" s="307" t="e">
        <v>#N/A</v>
      </c>
      <c r="NPA73" s="307" t="e">
        <v>#N/A</v>
      </c>
      <c r="NPB73" s="307" t="e">
        <v>#N/A</v>
      </c>
      <c r="NPC73" s="307" t="e">
        <v>#N/A</v>
      </c>
      <c r="NPD73" s="307" t="e">
        <v>#N/A</v>
      </c>
      <c r="NPE73" s="307" t="e">
        <v>#N/A</v>
      </c>
      <c r="NPF73" s="307" t="e">
        <v>#N/A</v>
      </c>
      <c r="NPG73" s="307" t="e">
        <v>#N/A</v>
      </c>
      <c r="NPH73" s="307" t="e">
        <v>#N/A</v>
      </c>
      <c r="NPI73" s="307" t="e">
        <v>#N/A</v>
      </c>
      <c r="NPJ73" s="307" t="e">
        <v>#N/A</v>
      </c>
      <c r="NPK73" s="307" t="e">
        <v>#N/A</v>
      </c>
      <c r="NPL73" s="307" t="e">
        <v>#N/A</v>
      </c>
      <c r="NPM73" s="307" t="e">
        <v>#N/A</v>
      </c>
      <c r="NPN73" s="307" t="e">
        <v>#N/A</v>
      </c>
      <c r="NPO73" s="307" t="e">
        <v>#N/A</v>
      </c>
      <c r="NPP73" s="307" t="e">
        <v>#N/A</v>
      </c>
      <c r="NPQ73" s="307" t="e">
        <v>#N/A</v>
      </c>
      <c r="NPR73" s="307" t="e">
        <v>#N/A</v>
      </c>
      <c r="NPS73" s="307" t="e">
        <v>#N/A</v>
      </c>
      <c r="NPT73" s="307" t="e">
        <v>#N/A</v>
      </c>
      <c r="NPU73" s="307" t="e">
        <v>#N/A</v>
      </c>
      <c r="NPV73" s="307" t="e">
        <v>#N/A</v>
      </c>
      <c r="NPW73" s="307" t="e">
        <v>#N/A</v>
      </c>
      <c r="NPX73" s="307" t="e">
        <v>#N/A</v>
      </c>
      <c r="NPY73" s="307" t="e">
        <v>#N/A</v>
      </c>
      <c r="NPZ73" s="307" t="e">
        <v>#N/A</v>
      </c>
      <c r="NQA73" s="307" t="e">
        <v>#N/A</v>
      </c>
      <c r="NQB73" s="307" t="e">
        <v>#N/A</v>
      </c>
      <c r="NQC73" s="307" t="e">
        <v>#N/A</v>
      </c>
      <c r="NQD73" s="307" t="e">
        <v>#N/A</v>
      </c>
      <c r="NQE73" s="307" t="e">
        <v>#N/A</v>
      </c>
      <c r="NQF73" s="307" t="e">
        <v>#N/A</v>
      </c>
      <c r="NQG73" s="307" t="e">
        <v>#N/A</v>
      </c>
      <c r="NQH73" s="307" t="e">
        <v>#N/A</v>
      </c>
      <c r="NQI73" s="307" t="e">
        <v>#N/A</v>
      </c>
      <c r="NQJ73" s="307" t="e">
        <v>#N/A</v>
      </c>
      <c r="NQK73" s="307" t="e">
        <v>#N/A</v>
      </c>
      <c r="NQL73" s="307" t="e">
        <v>#N/A</v>
      </c>
      <c r="NQM73" s="307" t="e">
        <v>#N/A</v>
      </c>
      <c r="NQN73" s="307" t="e">
        <v>#N/A</v>
      </c>
      <c r="NQO73" s="307" t="e">
        <v>#N/A</v>
      </c>
      <c r="NQP73" s="307" t="e">
        <v>#N/A</v>
      </c>
      <c r="NQQ73" s="307" t="e">
        <v>#N/A</v>
      </c>
      <c r="NQR73" s="307" t="e">
        <v>#N/A</v>
      </c>
      <c r="NQS73" s="307" t="e">
        <v>#N/A</v>
      </c>
      <c r="NQT73" s="307" t="e">
        <v>#N/A</v>
      </c>
      <c r="NQU73" s="307" t="e">
        <v>#N/A</v>
      </c>
      <c r="NQV73" s="307" t="e">
        <v>#N/A</v>
      </c>
      <c r="NQW73" s="307" t="e">
        <v>#N/A</v>
      </c>
      <c r="NQX73" s="307" t="e">
        <v>#N/A</v>
      </c>
      <c r="NQY73" s="307" t="e">
        <v>#N/A</v>
      </c>
      <c r="NQZ73" s="307" t="e">
        <v>#N/A</v>
      </c>
      <c r="NRA73" s="307" t="e">
        <v>#N/A</v>
      </c>
      <c r="NRB73" s="307" t="e">
        <v>#N/A</v>
      </c>
      <c r="NRC73" s="307" t="e">
        <v>#N/A</v>
      </c>
      <c r="NRD73" s="307" t="e">
        <v>#N/A</v>
      </c>
      <c r="NRE73" s="307" t="e">
        <v>#N/A</v>
      </c>
      <c r="NRF73" s="307" t="e">
        <v>#N/A</v>
      </c>
      <c r="NRG73" s="307" t="e">
        <v>#N/A</v>
      </c>
      <c r="NRH73" s="307" t="e">
        <v>#N/A</v>
      </c>
      <c r="NRI73" s="307" t="e">
        <v>#N/A</v>
      </c>
      <c r="NRJ73" s="307" t="e">
        <v>#N/A</v>
      </c>
      <c r="NRK73" s="307" t="e">
        <v>#N/A</v>
      </c>
      <c r="NRL73" s="307" t="e">
        <v>#N/A</v>
      </c>
      <c r="NRM73" s="307" t="e">
        <v>#N/A</v>
      </c>
      <c r="NRN73" s="307" t="e">
        <v>#N/A</v>
      </c>
      <c r="NRO73" s="307" t="e">
        <v>#N/A</v>
      </c>
      <c r="NRP73" s="307" t="e">
        <v>#N/A</v>
      </c>
      <c r="NRQ73" s="307" t="e">
        <v>#N/A</v>
      </c>
      <c r="NRR73" s="307" t="e">
        <v>#N/A</v>
      </c>
      <c r="NRS73" s="307" t="e">
        <v>#N/A</v>
      </c>
      <c r="NRT73" s="307" t="e">
        <v>#N/A</v>
      </c>
      <c r="NRU73" s="307" t="e">
        <v>#N/A</v>
      </c>
      <c r="NRV73" s="307" t="e">
        <v>#N/A</v>
      </c>
      <c r="NRW73" s="307" t="e">
        <v>#N/A</v>
      </c>
      <c r="NRX73" s="307" t="e">
        <v>#N/A</v>
      </c>
      <c r="NRY73" s="307" t="e">
        <v>#N/A</v>
      </c>
      <c r="NRZ73" s="307" t="e">
        <v>#N/A</v>
      </c>
      <c r="NSA73" s="307" t="e">
        <v>#N/A</v>
      </c>
      <c r="NSB73" s="307" t="e">
        <v>#N/A</v>
      </c>
      <c r="NSC73" s="307" t="e">
        <v>#N/A</v>
      </c>
      <c r="NSD73" s="307" t="e">
        <v>#N/A</v>
      </c>
      <c r="NSE73" s="307" t="e">
        <v>#N/A</v>
      </c>
      <c r="NSF73" s="307" t="e">
        <v>#N/A</v>
      </c>
      <c r="NSG73" s="307" t="e">
        <v>#N/A</v>
      </c>
      <c r="NSH73" s="307" t="e">
        <v>#N/A</v>
      </c>
      <c r="NSI73" s="307" t="e">
        <v>#N/A</v>
      </c>
      <c r="NSJ73" s="307" t="e">
        <v>#N/A</v>
      </c>
      <c r="NSK73" s="307" t="e">
        <v>#N/A</v>
      </c>
      <c r="NSL73" s="307" t="e">
        <v>#N/A</v>
      </c>
      <c r="NSM73" s="307" t="e">
        <v>#N/A</v>
      </c>
      <c r="NSN73" s="307" t="e">
        <v>#N/A</v>
      </c>
      <c r="NSO73" s="307" t="e">
        <v>#N/A</v>
      </c>
      <c r="NSP73" s="307" t="e">
        <v>#N/A</v>
      </c>
      <c r="NSQ73" s="307" t="e">
        <v>#N/A</v>
      </c>
      <c r="NSR73" s="307" t="e">
        <v>#N/A</v>
      </c>
      <c r="NSS73" s="307" t="e">
        <v>#N/A</v>
      </c>
      <c r="NST73" s="307" t="e">
        <v>#N/A</v>
      </c>
      <c r="NSU73" s="307" t="e">
        <v>#N/A</v>
      </c>
      <c r="NSV73" s="307" t="e">
        <v>#N/A</v>
      </c>
      <c r="NSW73" s="307" t="e">
        <v>#N/A</v>
      </c>
      <c r="NSX73" s="307" t="e">
        <v>#N/A</v>
      </c>
      <c r="NSY73" s="307" t="e">
        <v>#N/A</v>
      </c>
      <c r="NSZ73" s="307" t="e">
        <v>#N/A</v>
      </c>
      <c r="NTA73" s="307" t="e">
        <v>#N/A</v>
      </c>
      <c r="NTB73" s="307" t="e">
        <v>#N/A</v>
      </c>
      <c r="NTC73" s="307" t="e">
        <v>#N/A</v>
      </c>
      <c r="NTD73" s="307" t="e">
        <v>#N/A</v>
      </c>
      <c r="NTE73" s="307" t="e">
        <v>#N/A</v>
      </c>
      <c r="NTF73" s="307" t="e">
        <v>#N/A</v>
      </c>
      <c r="NTG73" s="307" t="e">
        <v>#N/A</v>
      </c>
      <c r="NTH73" s="307" t="e">
        <v>#N/A</v>
      </c>
      <c r="NTI73" s="307" t="e">
        <v>#N/A</v>
      </c>
      <c r="NTJ73" s="307" t="e">
        <v>#N/A</v>
      </c>
      <c r="NTK73" s="307" t="e">
        <v>#N/A</v>
      </c>
      <c r="NTL73" s="307" t="e">
        <v>#N/A</v>
      </c>
      <c r="NTM73" s="307" t="e">
        <v>#N/A</v>
      </c>
      <c r="NTN73" s="307" t="e">
        <v>#N/A</v>
      </c>
      <c r="NTO73" s="307" t="e">
        <v>#N/A</v>
      </c>
      <c r="NTP73" s="307" t="e">
        <v>#N/A</v>
      </c>
      <c r="NTQ73" s="307" t="e">
        <v>#N/A</v>
      </c>
      <c r="NTR73" s="307" t="e">
        <v>#N/A</v>
      </c>
      <c r="NTS73" s="307" t="e">
        <v>#N/A</v>
      </c>
      <c r="NTT73" s="307" t="e">
        <v>#N/A</v>
      </c>
      <c r="NTU73" s="307" t="e">
        <v>#N/A</v>
      </c>
      <c r="NTV73" s="307" t="e">
        <v>#N/A</v>
      </c>
      <c r="NTW73" s="307" t="e">
        <v>#N/A</v>
      </c>
      <c r="NTX73" s="307" t="e">
        <v>#N/A</v>
      </c>
      <c r="NTY73" s="307" t="e">
        <v>#N/A</v>
      </c>
      <c r="NTZ73" s="307" t="e">
        <v>#N/A</v>
      </c>
      <c r="NUA73" s="307" t="e">
        <v>#N/A</v>
      </c>
      <c r="NUB73" s="307" t="e">
        <v>#N/A</v>
      </c>
      <c r="NUC73" s="307" t="e">
        <v>#N/A</v>
      </c>
      <c r="NUD73" s="307" t="e">
        <v>#N/A</v>
      </c>
      <c r="NUE73" s="307" t="e">
        <v>#N/A</v>
      </c>
      <c r="NUF73" s="307" t="e">
        <v>#N/A</v>
      </c>
      <c r="NUG73" s="307" t="e">
        <v>#N/A</v>
      </c>
      <c r="NUH73" s="307" t="e">
        <v>#N/A</v>
      </c>
      <c r="NUI73" s="307" t="e">
        <v>#N/A</v>
      </c>
      <c r="NUJ73" s="307" t="e">
        <v>#N/A</v>
      </c>
      <c r="NUK73" s="307" t="e">
        <v>#N/A</v>
      </c>
      <c r="NUL73" s="307" t="e">
        <v>#N/A</v>
      </c>
      <c r="NUM73" s="307" t="e">
        <v>#N/A</v>
      </c>
      <c r="NUN73" s="307" t="e">
        <v>#N/A</v>
      </c>
      <c r="NUO73" s="307" t="e">
        <v>#N/A</v>
      </c>
      <c r="NUP73" s="307" t="e">
        <v>#N/A</v>
      </c>
      <c r="NUQ73" s="307" t="e">
        <v>#N/A</v>
      </c>
      <c r="NUR73" s="307" t="e">
        <v>#N/A</v>
      </c>
      <c r="NUS73" s="307" t="e">
        <v>#N/A</v>
      </c>
      <c r="NUT73" s="307" t="e">
        <v>#N/A</v>
      </c>
      <c r="NUU73" s="307" t="e">
        <v>#N/A</v>
      </c>
      <c r="NUV73" s="307" t="e">
        <v>#N/A</v>
      </c>
      <c r="NUW73" s="307" t="e">
        <v>#N/A</v>
      </c>
      <c r="NUX73" s="307" t="e">
        <v>#N/A</v>
      </c>
      <c r="NUY73" s="307" t="e">
        <v>#N/A</v>
      </c>
      <c r="NUZ73" s="307" t="e">
        <v>#N/A</v>
      </c>
      <c r="NVA73" s="307" t="e">
        <v>#N/A</v>
      </c>
      <c r="NVB73" s="307" t="e">
        <v>#N/A</v>
      </c>
      <c r="NVC73" s="307" t="e">
        <v>#N/A</v>
      </c>
      <c r="NVD73" s="307" t="e">
        <v>#N/A</v>
      </c>
      <c r="NVE73" s="307" t="e">
        <v>#N/A</v>
      </c>
      <c r="NVF73" s="307" t="e">
        <v>#N/A</v>
      </c>
      <c r="NVG73" s="307" t="e">
        <v>#N/A</v>
      </c>
      <c r="NVH73" s="307" t="e">
        <v>#N/A</v>
      </c>
      <c r="NVI73" s="307" t="e">
        <v>#N/A</v>
      </c>
      <c r="NVJ73" s="307" t="e">
        <v>#N/A</v>
      </c>
      <c r="NVK73" s="307" t="e">
        <v>#N/A</v>
      </c>
      <c r="NVL73" s="307" t="e">
        <v>#N/A</v>
      </c>
      <c r="NVM73" s="307" t="e">
        <v>#N/A</v>
      </c>
      <c r="NVN73" s="307" t="e">
        <v>#N/A</v>
      </c>
      <c r="NVO73" s="307" t="e">
        <v>#N/A</v>
      </c>
      <c r="NVP73" s="307" t="e">
        <v>#N/A</v>
      </c>
      <c r="NVQ73" s="307" t="e">
        <v>#N/A</v>
      </c>
      <c r="NVR73" s="307" t="e">
        <v>#N/A</v>
      </c>
      <c r="NVS73" s="307" t="e">
        <v>#N/A</v>
      </c>
      <c r="NVT73" s="307" t="e">
        <v>#N/A</v>
      </c>
      <c r="NVU73" s="307" t="e">
        <v>#N/A</v>
      </c>
      <c r="NVV73" s="307" t="e">
        <v>#N/A</v>
      </c>
      <c r="NVW73" s="307" t="e">
        <v>#N/A</v>
      </c>
      <c r="NVX73" s="307" t="e">
        <v>#N/A</v>
      </c>
      <c r="NVY73" s="307" t="e">
        <v>#N/A</v>
      </c>
      <c r="NVZ73" s="307" t="e">
        <v>#N/A</v>
      </c>
      <c r="NWA73" s="307" t="e">
        <v>#N/A</v>
      </c>
      <c r="NWB73" s="307" t="e">
        <v>#N/A</v>
      </c>
      <c r="NWC73" s="307" t="e">
        <v>#N/A</v>
      </c>
      <c r="NWD73" s="307" t="e">
        <v>#N/A</v>
      </c>
      <c r="NWE73" s="307" t="e">
        <v>#N/A</v>
      </c>
      <c r="NWF73" s="307" t="e">
        <v>#N/A</v>
      </c>
      <c r="NWG73" s="307" t="e">
        <v>#N/A</v>
      </c>
      <c r="NWH73" s="307" t="e">
        <v>#N/A</v>
      </c>
      <c r="NWI73" s="307" t="e">
        <v>#N/A</v>
      </c>
      <c r="NWJ73" s="307" t="e">
        <v>#N/A</v>
      </c>
      <c r="NWK73" s="307" t="e">
        <v>#N/A</v>
      </c>
      <c r="NWL73" s="307" t="e">
        <v>#N/A</v>
      </c>
      <c r="NWM73" s="307" t="e">
        <v>#N/A</v>
      </c>
      <c r="NWN73" s="307" t="e">
        <v>#N/A</v>
      </c>
      <c r="NWO73" s="307" t="e">
        <v>#N/A</v>
      </c>
      <c r="NWP73" s="307" t="e">
        <v>#N/A</v>
      </c>
      <c r="NWQ73" s="307" t="e">
        <v>#N/A</v>
      </c>
      <c r="NWR73" s="307" t="e">
        <v>#N/A</v>
      </c>
      <c r="NWS73" s="307" t="e">
        <v>#N/A</v>
      </c>
      <c r="NWT73" s="307" t="e">
        <v>#N/A</v>
      </c>
      <c r="NWU73" s="307" t="e">
        <v>#N/A</v>
      </c>
      <c r="NWV73" s="307" t="e">
        <v>#N/A</v>
      </c>
      <c r="NWW73" s="307" t="e">
        <v>#N/A</v>
      </c>
      <c r="NWX73" s="307" t="e">
        <v>#N/A</v>
      </c>
      <c r="NWY73" s="307" t="e">
        <v>#N/A</v>
      </c>
      <c r="NWZ73" s="307" t="e">
        <v>#N/A</v>
      </c>
      <c r="NXA73" s="307" t="e">
        <v>#N/A</v>
      </c>
      <c r="NXB73" s="307" t="e">
        <v>#N/A</v>
      </c>
      <c r="NXC73" s="307" t="e">
        <v>#N/A</v>
      </c>
      <c r="NXD73" s="307" t="e">
        <v>#N/A</v>
      </c>
      <c r="NXE73" s="307" t="e">
        <v>#N/A</v>
      </c>
      <c r="NXF73" s="307" t="e">
        <v>#N/A</v>
      </c>
      <c r="NXG73" s="307" t="e">
        <v>#N/A</v>
      </c>
      <c r="NXH73" s="307" t="e">
        <v>#N/A</v>
      </c>
      <c r="NXI73" s="307" t="e">
        <v>#N/A</v>
      </c>
      <c r="NXJ73" s="307" t="e">
        <v>#N/A</v>
      </c>
      <c r="NXK73" s="307" t="e">
        <v>#N/A</v>
      </c>
      <c r="NXL73" s="307" t="e">
        <v>#N/A</v>
      </c>
      <c r="NXM73" s="307" t="e">
        <v>#N/A</v>
      </c>
      <c r="NXN73" s="307" t="e">
        <v>#N/A</v>
      </c>
      <c r="NXO73" s="307" t="e">
        <v>#N/A</v>
      </c>
      <c r="NXP73" s="307" t="e">
        <v>#N/A</v>
      </c>
      <c r="NXQ73" s="307" t="e">
        <v>#N/A</v>
      </c>
      <c r="NXR73" s="307" t="e">
        <v>#N/A</v>
      </c>
      <c r="NXS73" s="307" t="e">
        <v>#N/A</v>
      </c>
      <c r="NXT73" s="307" t="e">
        <v>#N/A</v>
      </c>
      <c r="NXU73" s="307" t="e">
        <v>#N/A</v>
      </c>
      <c r="NXV73" s="307" t="e">
        <v>#N/A</v>
      </c>
      <c r="NXW73" s="307" t="e">
        <v>#N/A</v>
      </c>
      <c r="NXX73" s="307" t="e">
        <v>#N/A</v>
      </c>
      <c r="NXY73" s="307" t="e">
        <v>#N/A</v>
      </c>
      <c r="NXZ73" s="307" t="e">
        <v>#N/A</v>
      </c>
      <c r="NYA73" s="307" t="e">
        <v>#N/A</v>
      </c>
      <c r="NYB73" s="307" t="e">
        <v>#N/A</v>
      </c>
      <c r="NYC73" s="307" t="e">
        <v>#N/A</v>
      </c>
      <c r="NYD73" s="307" t="e">
        <v>#N/A</v>
      </c>
      <c r="NYE73" s="307" t="e">
        <v>#N/A</v>
      </c>
      <c r="NYF73" s="307" t="e">
        <v>#N/A</v>
      </c>
      <c r="NYG73" s="307" t="e">
        <v>#N/A</v>
      </c>
      <c r="NYH73" s="307" t="e">
        <v>#N/A</v>
      </c>
      <c r="NYI73" s="307" t="e">
        <v>#N/A</v>
      </c>
      <c r="NYJ73" s="307" t="e">
        <v>#N/A</v>
      </c>
      <c r="NYK73" s="307" t="e">
        <v>#N/A</v>
      </c>
      <c r="NYL73" s="307" t="e">
        <v>#N/A</v>
      </c>
      <c r="NYM73" s="307" t="e">
        <v>#N/A</v>
      </c>
      <c r="NYN73" s="307" t="e">
        <v>#N/A</v>
      </c>
      <c r="NYO73" s="307" t="e">
        <v>#N/A</v>
      </c>
      <c r="NYP73" s="307" t="e">
        <v>#N/A</v>
      </c>
      <c r="NYQ73" s="307" t="e">
        <v>#N/A</v>
      </c>
      <c r="NYR73" s="307" t="e">
        <v>#N/A</v>
      </c>
      <c r="NYS73" s="307" t="e">
        <v>#N/A</v>
      </c>
      <c r="NYT73" s="307" t="e">
        <v>#N/A</v>
      </c>
      <c r="NYU73" s="307" t="e">
        <v>#N/A</v>
      </c>
      <c r="NYV73" s="307" t="e">
        <v>#N/A</v>
      </c>
      <c r="NYW73" s="307" t="e">
        <v>#N/A</v>
      </c>
      <c r="NYX73" s="307" t="e">
        <v>#N/A</v>
      </c>
      <c r="NYY73" s="307" t="e">
        <v>#N/A</v>
      </c>
      <c r="NYZ73" s="307" t="e">
        <v>#N/A</v>
      </c>
      <c r="NZA73" s="307" t="e">
        <v>#N/A</v>
      </c>
      <c r="NZB73" s="307" t="e">
        <v>#N/A</v>
      </c>
      <c r="NZC73" s="307" t="e">
        <v>#N/A</v>
      </c>
      <c r="NZD73" s="307" t="e">
        <v>#N/A</v>
      </c>
      <c r="NZE73" s="307" t="e">
        <v>#N/A</v>
      </c>
      <c r="NZF73" s="307" t="e">
        <v>#N/A</v>
      </c>
      <c r="NZG73" s="307" t="e">
        <v>#N/A</v>
      </c>
      <c r="NZH73" s="307" t="e">
        <v>#N/A</v>
      </c>
      <c r="NZI73" s="307" t="e">
        <v>#N/A</v>
      </c>
      <c r="NZJ73" s="307" t="e">
        <v>#N/A</v>
      </c>
      <c r="NZK73" s="307" t="e">
        <v>#N/A</v>
      </c>
      <c r="NZL73" s="307" t="e">
        <v>#N/A</v>
      </c>
      <c r="NZM73" s="307" t="e">
        <v>#N/A</v>
      </c>
      <c r="NZN73" s="307" t="e">
        <v>#N/A</v>
      </c>
      <c r="NZO73" s="307" t="e">
        <v>#N/A</v>
      </c>
      <c r="NZP73" s="307" t="e">
        <v>#N/A</v>
      </c>
      <c r="NZQ73" s="307" t="e">
        <v>#N/A</v>
      </c>
      <c r="NZR73" s="307" t="e">
        <v>#N/A</v>
      </c>
      <c r="NZS73" s="307" t="e">
        <v>#N/A</v>
      </c>
      <c r="NZT73" s="307" t="e">
        <v>#N/A</v>
      </c>
      <c r="NZU73" s="307" t="e">
        <v>#N/A</v>
      </c>
      <c r="NZV73" s="307" t="e">
        <v>#N/A</v>
      </c>
      <c r="NZW73" s="307" t="e">
        <v>#N/A</v>
      </c>
      <c r="NZX73" s="307" t="e">
        <v>#N/A</v>
      </c>
      <c r="NZY73" s="307" t="e">
        <v>#N/A</v>
      </c>
      <c r="NZZ73" s="307" t="e">
        <v>#N/A</v>
      </c>
      <c r="OAA73" s="307" t="e">
        <v>#N/A</v>
      </c>
      <c r="OAB73" s="307" t="e">
        <v>#N/A</v>
      </c>
      <c r="OAC73" s="307" t="e">
        <v>#N/A</v>
      </c>
      <c r="OAD73" s="307" t="e">
        <v>#N/A</v>
      </c>
      <c r="OAE73" s="307" t="e">
        <v>#N/A</v>
      </c>
      <c r="OAF73" s="307" t="e">
        <v>#N/A</v>
      </c>
      <c r="OAG73" s="307" t="e">
        <v>#N/A</v>
      </c>
      <c r="OAH73" s="307" t="e">
        <v>#N/A</v>
      </c>
      <c r="OAI73" s="307" t="e">
        <v>#N/A</v>
      </c>
      <c r="OAJ73" s="307" t="e">
        <v>#N/A</v>
      </c>
      <c r="OAK73" s="307" t="e">
        <v>#N/A</v>
      </c>
      <c r="OAL73" s="307" t="e">
        <v>#N/A</v>
      </c>
      <c r="OAM73" s="307" t="e">
        <v>#N/A</v>
      </c>
      <c r="OAN73" s="307" t="e">
        <v>#N/A</v>
      </c>
      <c r="OAO73" s="307" t="e">
        <v>#N/A</v>
      </c>
      <c r="OAP73" s="307" t="e">
        <v>#N/A</v>
      </c>
      <c r="OAQ73" s="307" t="e">
        <v>#N/A</v>
      </c>
      <c r="OAR73" s="307" t="e">
        <v>#N/A</v>
      </c>
      <c r="OAS73" s="307" t="e">
        <v>#N/A</v>
      </c>
      <c r="OAT73" s="307" t="e">
        <v>#N/A</v>
      </c>
      <c r="OAU73" s="307" t="e">
        <v>#N/A</v>
      </c>
      <c r="OAV73" s="307" t="e">
        <v>#N/A</v>
      </c>
      <c r="OAW73" s="307" t="e">
        <v>#N/A</v>
      </c>
      <c r="OAX73" s="307" t="e">
        <v>#N/A</v>
      </c>
      <c r="OAY73" s="307" t="e">
        <v>#N/A</v>
      </c>
      <c r="OAZ73" s="307" t="e">
        <v>#N/A</v>
      </c>
      <c r="OBA73" s="307" t="e">
        <v>#N/A</v>
      </c>
      <c r="OBB73" s="307" t="e">
        <v>#N/A</v>
      </c>
      <c r="OBC73" s="307" t="e">
        <v>#N/A</v>
      </c>
      <c r="OBD73" s="307" t="e">
        <v>#N/A</v>
      </c>
      <c r="OBE73" s="307" t="e">
        <v>#N/A</v>
      </c>
      <c r="OBF73" s="307" t="e">
        <v>#N/A</v>
      </c>
      <c r="OBG73" s="307" t="e">
        <v>#N/A</v>
      </c>
      <c r="OBH73" s="307" t="e">
        <v>#N/A</v>
      </c>
      <c r="OBI73" s="307" t="e">
        <v>#N/A</v>
      </c>
      <c r="OBJ73" s="307" t="e">
        <v>#N/A</v>
      </c>
      <c r="OBK73" s="307" t="e">
        <v>#N/A</v>
      </c>
      <c r="OBL73" s="307" t="e">
        <v>#N/A</v>
      </c>
      <c r="OBM73" s="307" t="e">
        <v>#N/A</v>
      </c>
      <c r="OBN73" s="307" t="e">
        <v>#N/A</v>
      </c>
      <c r="OBO73" s="307" t="e">
        <v>#N/A</v>
      </c>
      <c r="OBP73" s="307" t="e">
        <v>#N/A</v>
      </c>
      <c r="OBQ73" s="307" t="e">
        <v>#N/A</v>
      </c>
      <c r="OBR73" s="307" t="e">
        <v>#N/A</v>
      </c>
      <c r="OBS73" s="307" t="e">
        <v>#N/A</v>
      </c>
      <c r="OBT73" s="307" t="e">
        <v>#N/A</v>
      </c>
      <c r="OBU73" s="307" t="e">
        <v>#N/A</v>
      </c>
      <c r="OBV73" s="307" t="e">
        <v>#N/A</v>
      </c>
      <c r="OBW73" s="307" t="e">
        <v>#N/A</v>
      </c>
      <c r="OBX73" s="307" t="e">
        <v>#N/A</v>
      </c>
      <c r="OBY73" s="307" t="e">
        <v>#N/A</v>
      </c>
      <c r="OBZ73" s="307" t="e">
        <v>#N/A</v>
      </c>
      <c r="OCA73" s="307" t="e">
        <v>#N/A</v>
      </c>
      <c r="OCB73" s="307" t="e">
        <v>#N/A</v>
      </c>
      <c r="OCC73" s="307" t="e">
        <v>#N/A</v>
      </c>
      <c r="OCD73" s="307" t="e">
        <v>#N/A</v>
      </c>
      <c r="OCE73" s="307" t="e">
        <v>#N/A</v>
      </c>
      <c r="OCF73" s="307" t="e">
        <v>#N/A</v>
      </c>
      <c r="OCG73" s="307" t="e">
        <v>#N/A</v>
      </c>
      <c r="OCH73" s="307" t="e">
        <v>#N/A</v>
      </c>
      <c r="OCI73" s="307" t="e">
        <v>#N/A</v>
      </c>
      <c r="OCJ73" s="307" t="e">
        <v>#N/A</v>
      </c>
      <c r="OCK73" s="307" t="e">
        <v>#N/A</v>
      </c>
      <c r="OCL73" s="307" t="e">
        <v>#N/A</v>
      </c>
      <c r="OCM73" s="307" t="e">
        <v>#N/A</v>
      </c>
      <c r="OCN73" s="307" t="e">
        <v>#N/A</v>
      </c>
      <c r="OCO73" s="307" t="e">
        <v>#N/A</v>
      </c>
      <c r="OCP73" s="307" t="e">
        <v>#N/A</v>
      </c>
      <c r="OCQ73" s="307" t="e">
        <v>#N/A</v>
      </c>
      <c r="OCR73" s="307" t="e">
        <v>#N/A</v>
      </c>
      <c r="OCS73" s="307" t="e">
        <v>#N/A</v>
      </c>
      <c r="OCT73" s="307" t="e">
        <v>#N/A</v>
      </c>
      <c r="OCU73" s="307" t="e">
        <v>#N/A</v>
      </c>
      <c r="OCV73" s="307" t="e">
        <v>#N/A</v>
      </c>
      <c r="OCW73" s="307" t="e">
        <v>#N/A</v>
      </c>
      <c r="OCX73" s="307" t="e">
        <v>#N/A</v>
      </c>
      <c r="OCY73" s="307" t="e">
        <v>#N/A</v>
      </c>
      <c r="OCZ73" s="307" t="e">
        <v>#N/A</v>
      </c>
      <c r="ODA73" s="307" t="e">
        <v>#N/A</v>
      </c>
      <c r="ODB73" s="307" t="e">
        <v>#N/A</v>
      </c>
      <c r="ODC73" s="307" t="e">
        <v>#N/A</v>
      </c>
      <c r="ODD73" s="307" t="e">
        <v>#N/A</v>
      </c>
      <c r="ODE73" s="307" t="e">
        <v>#N/A</v>
      </c>
      <c r="ODF73" s="307" t="e">
        <v>#N/A</v>
      </c>
      <c r="ODG73" s="307" t="e">
        <v>#N/A</v>
      </c>
      <c r="ODH73" s="307" t="e">
        <v>#N/A</v>
      </c>
      <c r="ODI73" s="307" t="e">
        <v>#N/A</v>
      </c>
      <c r="ODJ73" s="307" t="e">
        <v>#N/A</v>
      </c>
      <c r="ODK73" s="307" t="e">
        <v>#N/A</v>
      </c>
      <c r="ODL73" s="307" t="e">
        <v>#N/A</v>
      </c>
      <c r="ODM73" s="307" t="e">
        <v>#N/A</v>
      </c>
      <c r="ODN73" s="307" t="e">
        <v>#N/A</v>
      </c>
      <c r="ODO73" s="307" t="e">
        <v>#N/A</v>
      </c>
      <c r="ODP73" s="307" t="e">
        <v>#N/A</v>
      </c>
      <c r="ODQ73" s="307" t="e">
        <v>#N/A</v>
      </c>
      <c r="ODR73" s="307" t="e">
        <v>#N/A</v>
      </c>
      <c r="ODS73" s="307" t="e">
        <v>#N/A</v>
      </c>
      <c r="ODT73" s="307" t="e">
        <v>#N/A</v>
      </c>
      <c r="ODU73" s="307" t="e">
        <v>#N/A</v>
      </c>
      <c r="ODV73" s="307" t="e">
        <v>#N/A</v>
      </c>
      <c r="ODW73" s="307" t="e">
        <v>#N/A</v>
      </c>
      <c r="ODX73" s="307" t="e">
        <v>#N/A</v>
      </c>
      <c r="ODY73" s="307" t="e">
        <v>#N/A</v>
      </c>
      <c r="ODZ73" s="307" t="e">
        <v>#N/A</v>
      </c>
      <c r="OEA73" s="307" t="e">
        <v>#N/A</v>
      </c>
      <c r="OEB73" s="307" t="e">
        <v>#N/A</v>
      </c>
      <c r="OEC73" s="307" t="e">
        <v>#N/A</v>
      </c>
      <c r="OED73" s="307" t="e">
        <v>#N/A</v>
      </c>
      <c r="OEE73" s="307" t="e">
        <v>#N/A</v>
      </c>
      <c r="OEF73" s="307" t="e">
        <v>#N/A</v>
      </c>
      <c r="OEG73" s="307" t="e">
        <v>#N/A</v>
      </c>
      <c r="OEH73" s="307" t="e">
        <v>#N/A</v>
      </c>
      <c r="OEI73" s="307" t="e">
        <v>#N/A</v>
      </c>
      <c r="OEJ73" s="307" t="e">
        <v>#N/A</v>
      </c>
      <c r="OEK73" s="307" t="e">
        <v>#N/A</v>
      </c>
      <c r="OEL73" s="307" t="e">
        <v>#N/A</v>
      </c>
      <c r="OEM73" s="307" t="e">
        <v>#N/A</v>
      </c>
      <c r="OEN73" s="307" t="e">
        <v>#N/A</v>
      </c>
      <c r="OEO73" s="307" t="e">
        <v>#N/A</v>
      </c>
      <c r="OEP73" s="307" t="e">
        <v>#N/A</v>
      </c>
      <c r="OEQ73" s="307" t="e">
        <v>#N/A</v>
      </c>
      <c r="OER73" s="307" t="e">
        <v>#N/A</v>
      </c>
      <c r="OES73" s="307" t="e">
        <v>#N/A</v>
      </c>
      <c r="OET73" s="307" t="e">
        <v>#N/A</v>
      </c>
      <c r="OEU73" s="307" t="e">
        <v>#N/A</v>
      </c>
      <c r="OEV73" s="307" t="e">
        <v>#N/A</v>
      </c>
      <c r="OEW73" s="307" t="e">
        <v>#N/A</v>
      </c>
      <c r="OEX73" s="307" t="e">
        <v>#N/A</v>
      </c>
      <c r="OEY73" s="307" t="e">
        <v>#N/A</v>
      </c>
      <c r="OEZ73" s="307" t="e">
        <v>#N/A</v>
      </c>
      <c r="OFA73" s="307" t="e">
        <v>#N/A</v>
      </c>
      <c r="OFB73" s="307" t="e">
        <v>#N/A</v>
      </c>
      <c r="OFC73" s="307" t="e">
        <v>#N/A</v>
      </c>
      <c r="OFD73" s="307" t="e">
        <v>#N/A</v>
      </c>
      <c r="OFE73" s="307" t="e">
        <v>#N/A</v>
      </c>
      <c r="OFF73" s="307" t="e">
        <v>#N/A</v>
      </c>
      <c r="OFG73" s="307" t="e">
        <v>#N/A</v>
      </c>
      <c r="OFH73" s="307" t="e">
        <v>#N/A</v>
      </c>
      <c r="OFI73" s="307" t="e">
        <v>#N/A</v>
      </c>
      <c r="OFJ73" s="307" t="e">
        <v>#N/A</v>
      </c>
      <c r="OFK73" s="307" t="e">
        <v>#N/A</v>
      </c>
      <c r="OFL73" s="307" t="e">
        <v>#N/A</v>
      </c>
      <c r="OFM73" s="307" t="e">
        <v>#N/A</v>
      </c>
      <c r="OFN73" s="307" t="e">
        <v>#N/A</v>
      </c>
      <c r="OFO73" s="307" t="e">
        <v>#N/A</v>
      </c>
      <c r="OFP73" s="307" t="e">
        <v>#N/A</v>
      </c>
      <c r="OFQ73" s="307" t="e">
        <v>#N/A</v>
      </c>
      <c r="OFR73" s="307" t="e">
        <v>#N/A</v>
      </c>
      <c r="OFS73" s="307" t="e">
        <v>#N/A</v>
      </c>
      <c r="OFT73" s="307" t="e">
        <v>#N/A</v>
      </c>
      <c r="OFU73" s="307" t="e">
        <v>#N/A</v>
      </c>
      <c r="OFV73" s="307" t="e">
        <v>#N/A</v>
      </c>
      <c r="OFW73" s="307" t="e">
        <v>#N/A</v>
      </c>
      <c r="OFX73" s="307" t="e">
        <v>#N/A</v>
      </c>
      <c r="OFY73" s="307" t="e">
        <v>#N/A</v>
      </c>
      <c r="OFZ73" s="307" t="e">
        <v>#N/A</v>
      </c>
      <c r="OGA73" s="307" t="e">
        <v>#N/A</v>
      </c>
      <c r="OGB73" s="307" t="e">
        <v>#N/A</v>
      </c>
      <c r="OGC73" s="307" t="e">
        <v>#N/A</v>
      </c>
      <c r="OGD73" s="307" t="e">
        <v>#N/A</v>
      </c>
      <c r="OGE73" s="307" t="e">
        <v>#N/A</v>
      </c>
      <c r="OGF73" s="307" t="e">
        <v>#N/A</v>
      </c>
      <c r="OGG73" s="307" t="e">
        <v>#N/A</v>
      </c>
      <c r="OGH73" s="307" t="e">
        <v>#N/A</v>
      </c>
      <c r="OGI73" s="307" t="e">
        <v>#N/A</v>
      </c>
      <c r="OGJ73" s="307" t="e">
        <v>#N/A</v>
      </c>
      <c r="OGK73" s="307" t="e">
        <v>#N/A</v>
      </c>
      <c r="OGL73" s="307" t="e">
        <v>#N/A</v>
      </c>
      <c r="OGM73" s="307" t="e">
        <v>#N/A</v>
      </c>
      <c r="OGN73" s="307" t="e">
        <v>#N/A</v>
      </c>
      <c r="OGO73" s="307" t="e">
        <v>#N/A</v>
      </c>
      <c r="OGP73" s="307" t="e">
        <v>#N/A</v>
      </c>
      <c r="OGQ73" s="307" t="e">
        <v>#N/A</v>
      </c>
      <c r="OGR73" s="307" t="e">
        <v>#N/A</v>
      </c>
      <c r="OGS73" s="307" t="e">
        <v>#N/A</v>
      </c>
      <c r="OGT73" s="307" t="e">
        <v>#N/A</v>
      </c>
      <c r="OGU73" s="307" t="e">
        <v>#N/A</v>
      </c>
      <c r="OGV73" s="307" t="e">
        <v>#N/A</v>
      </c>
      <c r="OGW73" s="307" t="e">
        <v>#N/A</v>
      </c>
      <c r="OGX73" s="307" t="e">
        <v>#N/A</v>
      </c>
      <c r="OGY73" s="307" t="e">
        <v>#N/A</v>
      </c>
      <c r="OGZ73" s="307" t="e">
        <v>#N/A</v>
      </c>
      <c r="OHA73" s="307" t="e">
        <v>#N/A</v>
      </c>
      <c r="OHB73" s="307" t="e">
        <v>#N/A</v>
      </c>
      <c r="OHC73" s="307" t="e">
        <v>#N/A</v>
      </c>
      <c r="OHD73" s="307" t="e">
        <v>#N/A</v>
      </c>
      <c r="OHE73" s="307" t="e">
        <v>#N/A</v>
      </c>
      <c r="OHF73" s="307" t="e">
        <v>#N/A</v>
      </c>
      <c r="OHG73" s="307" t="e">
        <v>#N/A</v>
      </c>
      <c r="OHH73" s="307" t="e">
        <v>#N/A</v>
      </c>
      <c r="OHI73" s="307" t="e">
        <v>#N/A</v>
      </c>
      <c r="OHJ73" s="307" t="e">
        <v>#N/A</v>
      </c>
      <c r="OHK73" s="307" t="e">
        <v>#N/A</v>
      </c>
      <c r="OHL73" s="307" t="e">
        <v>#N/A</v>
      </c>
      <c r="OHM73" s="307" t="e">
        <v>#N/A</v>
      </c>
      <c r="OHN73" s="307" t="e">
        <v>#N/A</v>
      </c>
      <c r="OHO73" s="307" t="e">
        <v>#N/A</v>
      </c>
      <c r="OHP73" s="307" t="e">
        <v>#N/A</v>
      </c>
      <c r="OHQ73" s="307" t="e">
        <v>#N/A</v>
      </c>
      <c r="OHR73" s="307" t="e">
        <v>#N/A</v>
      </c>
      <c r="OHS73" s="307" t="e">
        <v>#N/A</v>
      </c>
      <c r="OHT73" s="307" t="e">
        <v>#N/A</v>
      </c>
      <c r="OHU73" s="307" t="e">
        <v>#N/A</v>
      </c>
      <c r="OHV73" s="307" t="e">
        <v>#N/A</v>
      </c>
      <c r="OHW73" s="307" t="e">
        <v>#N/A</v>
      </c>
      <c r="OHX73" s="307" t="e">
        <v>#N/A</v>
      </c>
      <c r="OHY73" s="307" t="e">
        <v>#N/A</v>
      </c>
      <c r="OHZ73" s="307" t="e">
        <v>#N/A</v>
      </c>
      <c r="OIA73" s="307" t="e">
        <v>#N/A</v>
      </c>
      <c r="OIB73" s="307" t="e">
        <v>#N/A</v>
      </c>
      <c r="OIC73" s="307" t="e">
        <v>#N/A</v>
      </c>
      <c r="OID73" s="307" t="e">
        <v>#N/A</v>
      </c>
      <c r="OIE73" s="307" t="e">
        <v>#N/A</v>
      </c>
      <c r="OIF73" s="307" t="e">
        <v>#N/A</v>
      </c>
      <c r="OIG73" s="307" t="e">
        <v>#N/A</v>
      </c>
      <c r="OIH73" s="307" t="e">
        <v>#N/A</v>
      </c>
      <c r="OII73" s="307" t="e">
        <v>#N/A</v>
      </c>
      <c r="OIJ73" s="307" t="e">
        <v>#N/A</v>
      </c>
      <c r="OIK73" s="307" t="e">
        <v>#N/A</v>
      </c>
      <c r="OIL73" s="307" t="e">
        <v>#N/A</v>
      </c>
      <c r="OIM73" s="307" t="e">
        <v>#N/A</v>
      </c>
      <c r="OIN73" s="307" t="e">
        <v>#N/A</v>
      </c>
      <c r="OIO73" s="307" t="e">
        <v>#N/A</v>
      </c>
      <c r="OIP73" s="307" t="e">
        <v>#N/A</v>
      </c>
      <c r="OIQ73" s="307" t="e">
        <v>#N/A</v>
      </c>
      <c r="OIR73" s="307" t="e">
        <v>#N/A</v>
      </c>
      <c r="OIS73" s="307" t="e">
        <v>#N/A</v>
      </c>
      <c r="OIT73" s="307" t="e">
        <v>#N/A</v>
      </c>
      <c r="OIU73" s="307" t="e">
        <v>#N/A</v>
      </c>
      <c r="OIV73" s="307" t="e">
        <v>#N/A</v>
      </c>
      <c r="OIW73" s="307" t="e">
        <v>#N/A</v>
      </c>
      <c r="OIX73" s="307" t="e">
        <v>#N/A</v>
      </c>
      <c r="OIY73" s="307" t="e">
        <v>#N/A</v>
      </c>
      <c r="OIZ73" s="307" t="e">
        <v>#N/A</v>
      </c>
      <c r="OJA73" s="307" t="e">
        <v>#N/A</v>
      </c>
      <c r="OJB73" s="307" t="e">
        <v>#N/A</v>
      </c>
      <c r="OJC73" s="307" t="e">
        <v>#N/A</v>
      </c>
      <c r="OJD73" s="307" t="e">
        <v>#N/A</v>
      </c>
      <c r="OJE73" s="307" t="e">
        <v>#N/A</v>
      </c>
      <c r="OJF73" s="307" t="e">
        <v>#N/A</v>
      </c>
      <c r="OJG73" s="307" t="e">
        <v>#N/A</v>
      </c>
      <c r="OJH73" s="307" t="e">
        <v>#N/A</v>
      </c>
      <c r="OJI73" s="307" t="e">
        <v>#N/A</v>
      </c>
      <c r="OJJ73" s="307" t="e">
        <v>#N/A</v>
      </c>
      <c r="OJK73" s="307" t="e">
        <v>#N/A</v>
      </c>
      <c r="OJL73" s="307" t="e">
        <v>#N/A</v>
      </c>
      <c r="OJM73" s="307" t="e">
        <v>#N/A</v>
      </c>
      <c r="OJN73" s="307" t="e">
        <v>#N/A</v>
      </c>
      <c r="OJO73" s="307" t="e">
        <v>#N/A</v>
      </c>
      <c r="OJP73" s="307" t="e">
        <v>#N/A</v>
      </c>
      <c r="OJQ73" s="307" t="e">
        <v>#N/A</v>
      </c>
      <c r="OJR73" s="307" t="e">
        <v>#N/A</v>
      </c>
      <c r="OJS73" s="307" t="e">
        <v>#N/A</v>
      </c>
      <c r="OJT73" s="307" t="e">
        <v>#N/A</v>
      </c>
      <c r="OJU73" s="307" t="e">
        <v>#N/A</v>
      </c>
      <c r="OJV73" s="307" t="e">
        <v>#N/A</v>
      </c>
      <c r="OJW73" s="307" t="e">
        <v>#N/A</v>
      </c>
      <c r="OJX73" s="307" t="e">
        <v>#N/A</v>
      </c>
      <c r="OJY73" s="307" t="e">
        <v>#N/A</v>
      </c>
      <c r="OJZ73" s="307" t="e">
        <v>#N/A</v>
      </c>
      <c r="OKA73" s="307" t="e">
        <v>#N/A</v>
      </c>
      <c r="OKB73" s="307" t="e">
        <v>#N/A</v>
      </c>
      <c r="OKC73" s="307" t="e">
        <v>#N/A</v>
      </c>
      <c r="OKD73" s="307" t="e">
        <v>#N/A</v>
      </c>
      <c r="OKE73" s="307" t="e">
        <v>#N/A</v>
      </c>
      <c r="OKF73" s="307" t="e">
        <v>#N/A</v>
      </c>
      <c r="OKG73" s="307" t="e">
        <v>#N/A</v>
      </c>
      <c r="OKH73" s="307" t="e">
        <v>#N/A</v>
      </c>
      <c r="OKI73" s="307" t="e">
        <v>#N/A</v>
      </c>
      <c r="OKJ73" s="307" t="e">
        <v>#N/A</v>
      </c>
      <c r="OKK73" s="307" t="e">
        <v>#N/A</v>
      </c>
      <c r="OKL73" s="307" t="e">
        <v>#N/A</v>
      </c>
      <c r="OKM73" s="307" t="e">
        <v>#N/A</v>
      </c>
      <c r="OKN73" s="307" t="e">
        <v>#N/A</v>
      </c>
      <c r="OKO73" s="307" t="e">
        <v>#N/A</v>
      </c>
      <c r="OKP73" s="307" t="e">
        <v>#N/A</v>
      </c>
      <c r="OKQ73" s="307" t="e">
        <v>#N/A</v>
      </c>
      <c r="OKR73" s="307" t="e">
        <v>#N/A</v>
      </c>
      <c r="OKS73" s="307" t="e">
        <v>#N/A</v>
      </c>
      <c r="OKT73" s="307" t="e">
        <v>#N/A</v>
      </c>
      <c r="OKU73" s="307" t="e">
        <v>#N/A</v>
      </c>
      <c r="OKV73" s="307" t="e">
        <v>#N/A</v>
      </c>
      <c r="OKW73" s="307" t="e">
        <v>#N/A</v>
      </c>
      <c r="OKX73" s="307" t="e">
        <v>#N/A</v>
      </c>
      <c r="OKY73" s="307" t="e">
        <v>#N/A</v>
      </c>
      <c r="OKZ73" s="307" t="e">
        <v>#N/A</v>
      </c>
      <c r="OLA73" s="307" t="e">
        <v>#N/A</v>
      </c>
      <c r="OLB73" s="307" t="e">
        <v>#N/A</v>
      </c>
      <c r="OLC73" s="307" t="e">
        <v>#N/A</v>
      </c>
      <c r="OLD73" s="307" t="e">
        <v>#N/A</v>
      </c>
      <c r="OLE73" s="307" t="e">
        <v>#N/A</v>
      </c>
      <c r="OLF73" s="307" t="e">
        <v>#N/A</v>
      </c>
      <c r="OLG73" s="307" t="e">
        <v>#N/A</v>
      </c>
      <c r="OLH73" s="307" t="e">
        <v>#N/A</v>
      </c>
      <c r="OLI73" s="307" t="e">
        <v>#N/A</v>
      </c>
      <c r="OLJ73" s="307" t="e">
        <v>#N/A</v>
      </c>
      <c r="OLK73" s="307" t="e">
        <v>#N/A</v>
      </c>
      <c r="OLL73" s="307" t="e">
        <v>#N/A</v>
      </c>
      <c r="OLM73" s="307" t="e">
        <v>#N/A</v>
      </c>
      <c r="OLN73" s="307" t="e">
        <v>#N/A</v>
      </c>
      <c r="OLO73" s="307" t="e">
        <v>#N/A</v>
      </c>
      <c r="OLP73" s="307" t="e">
        <v>#N/A</v>
      </c>
      <c r="OLQ73" s="307" t="e">
        <v>#N/A</v>
      </c>
      <c r="OLR73" s="307" t="e">
        <v>#N/A</v>
      </c>
      <c r="OLS73" s="307" t="e">
        <v>#N/A</v>
      </c>
      <c r="OLT73" s="307" t="e">
        <v>#N/A</v>
      </c>
      <c r="OLU73" s="307" t="e">
        <v>#N/A</v>
      </c>
      <c r="OLV73" s="307" t="e">
        <v>#N/A</v>
      </c>
      <c r="OLW73" s="307" t="e">
        <v>#N/A</v>
      </c>
      <c r="OLX73" s="307" t="e">
        <v>#N/A</v>
      </c>
      <c r="OLY73" s="307" t="e">
        <v>#N/A</v>
      </c>
      <c r="OLZ73" s="307" t="e">
        <v>#N/A</v>
      </c>
      <c r="OMA73" s="307" t="e">
        <v>#N/A</v>
      </c>
      <c r="OMB73" s="307" t="e">
        <v>#N/A</v>
      </c>
      <c r="OMC73" s="307" t="e">
        <v>#N/A</v>
      </c>
      <c r="OMD73" s="307" t="e">
        <v>#N/A</v>
      </c>
      <c r="OME73" s="307" t="e">
        <v>#N/A</v>
      </c>
      <c r="OMF73" s="307" t="e">
        <v>#N/A</v>
      </c>
      <c r="OMG73" s="307" t="e">
        <v>#N/A</v>
      </c>
      <c r="OMH73" s="307" t="e">
        <v>#N/A</v>
      </c>
      <c r="OMI73" s="307" t="e">
        <v>#N/A</v>
      </c>
      <c r="OMJ73" s="307" t="e">
        <v>#N/A</v>
      </c>
      <c r="OMK73" s="307" t="e">
        <v>#N/A</v>
      </c>
      <c r="OML73" s="307" t="e">
        <v>#N/A</v>
      </c>
      <c r="OMM73" s="307" t="e">
        <v>#N/A</v>
      </c>
      <c r="OMN73" s="307" t="e">
        <v>#N/A</v>
      </c>
      <c r="OMO73" s="307" t="e">
        <v>#N/A</v>
      </c>
      <c r="OMP73" s="307" t="e">
        <v>#N/A</v>
      </c>
      <c r="OMQ73" s="307" t="e">
        <v>#N/A</v>
      </c>
      <c r="OMR73" s="307" t="e">
        <v>#N/A</v>
      </c>
      <c r="OMS73" s="307" t="e">
        <v>#N/A</v>
      </c>
      <c r="OMT73" s="307" t="e">
        <v>#N/A</v>
      </c>
      <c r="OMU73" s="307" t="e">
        <v>#N/A</v>
      </c>
      <c r="OMV73" s="307" t="e">
        <v>#N/A</v>
      </c>
      <c r="OMW73" s="307" t="e">
        <v>#N/A</v>
      </c>
      <c r="OMX73" s="307" t="e">
        <v>#N/A</v>
      </c>
      <c r="OMY73" s="307" t="e">
        <v>#N/A</v>
      </c>
      <c r="OMZ73" s="307" t="e">
        <v>#N/A</v>
      </c>
      <c r="ONA73" s="307" t="e">
        <v>#N/A</v>
      </c>
      <c r="ONB73" s="307" t="e">
        <v>#N/A</v>
      </c>
      <c r="ONC73" s="307" t="e">
        <v>#N/A</v>
      </c>
      <c r="OND73" s="307" t="e">
        <v>#N/A</v>
      </c>
      <c r="ONE73" s="307" t="e">
        <v>#N/A</v>
      </c>
      <c r="ONF73" s="307" t="e">
        <v>#N/A</v>
      </c>
      <c r="ONG73" s="307" t="e">
        <v>#N/A</v>
      </c>
      <c r="ONH73" s="307" t="e">
        <v>#N/A</v>
      </c>
      <c r="ONI73" s="307" t="e">
        <v>#N/A</v>
      </c>
      <c r="ONJ73" s="307" t="e">
        <v>#N/A</v>
      </c>
      <c r="ONK73" s="307" t="e">
        <v>#N/A</v>
      </c>
      <c r="ONL73" s="307" t="e">
        <v>#N/A</v>
      </c>
      <c r="ONM73" s="307" t="e">
        <v>#N/A</v>
      </c>
      <c r="ONN73" s="307" t="e">
        <v>#N/A</v>
      </c>
      <c r="ONO73" s="307" t="e">
        <v>#N/A</v>
      </c>
      <c r="ONP73" s="307" t="e">
        <v>#N/A</v>
      </c>
      <c r="ONQ73" s="307" t="e">
        <v>#N/A</v>
      </c>
      <c r="ONR73" s="307" t="e">
        <v>#N/A</v>
      </c>
      <c r="ONS73" s="307" t="e">
        <v>#N/A</v>
      </c>
      <c r="ONT73" s="307" t="e">
        <v>#N/A</v>
      </c>
      <c r="ONU73" s="307" t="e">
        <v>#N/A</v>
      </c>
      <c r="ONV73" s="307" t="e">
        <v>#N/A</v>
      </c>
      <c r="ONW73" s="307" t="e">
        <v>#N/A</v>
      </c>
      <c r="ONX73" s="307" t="e">
        <v>#N/A</v>
      </c>
      <c r="ONY73" s="307" t="e">
        <v>#N/A</v>
      </c>
      <c r="ONZ73" s="307" t="e">
        <v>#N/A</v>
      </c>
      <c r="OOA73" s="307" t="e">
        <v>#N/A</v>
      </c>
      <c r="OOB73" s="307" t="e">
        <v>#N/A</v>
      </c>
      <c r="OOC73" s="307" t="e">
        <v>#N/A</v>
      </c>
      <c r="OOD73" s="307" t="e">
        <v>#N/A</v>
      </c>
      <c r="OOE73" s="307" t="e">
        <v>#N/A</v>
      </c>
      <c r="OOF73" s="307" t="e">
        <v>#N/A</v>
      </c>
      <c r="OOG73" s="307" t="e">
        <v>#N/A</v>
      </c>
      <c r="OOH73" s="307" t="e">
        <v>#N/A</v>
      </c>
      <c r="OOI73" s="307" t="e">
        <v>#N/A</v>
      </c>
      <c r="OOJ73" s="307" t="e">
        <v>#N/A</v>
      </c>
      <c r="OOK73" s="307" t="e">
        <v>#N/A</v>
      </c>
      <c r="OOL73" s="307" t="e">
        <v>#N/A</v>
      </c>
      <c r="OOM73" s="307" t="e">
        <v>#N/A</v>
      </c>
      <c r="OON73" s="307" t="e">
        <v>#N/A</v>
      </c>
      <c r="OOO73" s="307" t="e">
        <v>#N/A</v>
      </c>
      <c r="OOP73" s="307" t="e">
        <v>#N/A</v>
      </c>
      <c r="OOQ73" s="307" t="e">
        <v>#N/A</v>
      </c>
      <c r="OOR73" s="307" t="e">
        <v>#N/A</v>
      </c>
      <c r="OOS73" s="307" t="e">
        <v>#N/A</v>
      </c>
      <c r="OOT73" s="307" t="e">
        <v>#N/A</v>
      </c>
      <c r="OOU73" s="307" t="e">
        <v>#N/A</v>
      </c>
      <c r="OOV73" s="307" t="e">
        <v>#N/A</v>
      </c>
      <c r="OOW73" s="307" t="e">
        <v>#N/A</v>
      </c>
      <c r="OOX73" s="307" t="e">
        <v>#N/A</v>
      </c>
      <c r="OOY73" s="307" t="e">
        <v>#N/A</v>
      </c>
      <c r="OOZ73" s="307" t="e">
        <v>#N/A</v>
      </c>
      <c r="OPA73" s="307" t="e">
        <v>#N/A</v>
      </c>
      <c r="OPB73" s="307" t="e">
        <v>#N/A</v>
      </c>
      <c r="OPC73" s="307" t="e">
        <v>#N/A</v>
      </c>
      <c r="OPD73" s="307" t="e">
        <v>#N/A</v>
      </c>
      <c r="OPE73" s="307" t="e">
        <v>#N/A</v>
      </c>
      <c r="OPF73" s="307" t="e">
        <v>#N/A</v>
      </c>
      <c r="OPG73" s="307" t="e">
        <v>#N/A</v>
      </c>
      <c r="OPH73" s="307" t="e">
        <v>#N/A</v>
      </c>
      <c r="OPI73" s="307" t="e">
        <v>#N/A</v>
      </c>
      <c r="OPJ73" s="307" t="e">
        <v>#N/A</v>
      </c>
      <c r="OPK73" s="307" t="e">
        <v>#N/A</v>
      </c>
      <c r="OPL73" s="307" t="e">
        <v>#N/A</v>
      </c>
      <c r="OPM73" s="307" t="e">
        <v>#N/A</v>
      </c>
      <c r="OPN73" s="307" t="e">
        <v>#N/A</v>
      </c>
      <c r="OPO73" s="307" t="e">
        <v>#N/A</v>
      </c>
      <c r="OPP73" s="307" t="e">
        <v>#N/A</v>
      </c>
      <c r="OPQ73" s="307" t="e">
        <v>#N/A</v>
      </c>
      <c r="OPR73" s="307" t="e">
        <v>#N/A</v>
      </c>
      <c r="OPS73" s="307" t="e">
        <v>#N/A</v>
      </c>
      <c r="OPT73" s="307" t="e">
        <v>#N/A</v>
      </c>
      <c r="OPU73" s="307" t="e">
        <v>#N/A</v>
      </c>
      <c r="OPV73" s="307" t="e">
        <v>#N/A</v>
      </c>
      <c r="OPW73" s="307" t="e">
        <v>#N/A</v>
      </c>
      <c r="OPX73" s="307" t="e">
        <v>#N/A</v>
      </c>
      <c r="OPY73" s="307" t="e">
        <v>#N/A</v>
      </c>
      <c r="OPZ73" s="307" t="e">
        <v>#N/A</v>
      </c>
      <c r="OQA73" s="307" t="e">
        <v>#N/A</v>
      </c>
      <c r="OQB73" s="307" t="e">
        <v>#N/A</v>
      </c>
      <c r="OQC73" s="307" t="e">
        <v>#N/A</v>
      </c>
      <c r="OQD73" s="307" t="e">
        <v>#N/A</v>
      </c>
      <c r="OQE73" s="307" t="e">
        <v>#N/A</v>
      </c>
      <c r="OQF73" s="307" t="e">
        <v>#N/A</v>
      </c>
      <c r="OQG73" s="307" t="e">
        <v>#N/A</v>
      </c>
      <c r="OQH73" s="307" t="e">
        <v>#N/A</v>
      </c>
      <c r="OQI73" s="307" t="e">
        <v>#N/A</v>
      </c>
      <c r="OQJ73" s="307" t="e">
        <v>#N/A</v>
      </c>
      <c r="OQK73" s="307" t="e">
        <v>#N/A</v>
      </c>
      <c r="OQL73" s="307" t="e">
        <v>#N/A</v>
      </c>
      <c r="OQM73" s="307" t="e">
        <v>#N/A</v>
      </c>
      <c r="OQN73" s="307" t="e">
        <v>#N/A</v>
      </c>
      <c r="OQO73" s="307" t="e">
        <v>#N/A</v>
      </c>
      <c r="OQP73" s="307" t="e">
        <v>#N/A</v>
      </c>
      <c r="OQQ73" s="307" t="e">
        <v>#N/A</v>
      </c>
      <c r="OQR73" s="307" t="e">
        <v>#N/A</v>
      </c>
      <c r="OQS73" s="307" t="e">
        <v>#N/A</v>
      </c>
      <c r="OQT73" s="307" t="e">
        <v>#N/A</v>
      </c>
      <c r="OQU73" s="307" t="e">
        <v>#N/A</v>
      </c>
      <c r="OQV73" s="307" t="e">
        <v>#N/A</v>
      </c>
      <c r="OQW73" s="307" t="e">
        <v>#N/A</v>
      </c>
      <c r="OQX73" s="307" t="e">
        <v>#N/A</v>
      </c>
      <c r="OQY73" s="307" t="e">
        <v>#N/A</v>
      </c>
      <c r="OQZ73" s="307" t="e">
        <v>#N/A</v>
      </c>
      <c r="ORA73" s="307" t="e">
        <v>#N/A</v>
      </c>
      <c r="ORB73" s="307" t="e">
        <v>#N/A</v>
      </c>
      <c r="ORC73" s="307" t="e">
        <v>#N/A</v>
      </c>
      <c r="ORD73" s="307" t="e">
        <v>#N/A</v>
      </c>
      <c r="ORE73" s="307" t="e">
        <v>#N/A</v>
      </c>
      <c r="ORF73" s="307" t="e">
        <v>#N/A</v>
      </c>
      <c r="ORG73" s="307" t="e">
        <v>#N/A</v>
      </c>
      <c r="ORH73" s="307" t="e">
        <v>#N/A</v>
      </c>
      <c r="ORI73" s="307" t="e">
        <v>#N/A</v>
      </c>
      <c r="ORJ73" s="307" t="e">
        <v>#N/A</v>
      </c>
      <c r="ORK73" s="307" t="e">
        <v>#N/A</v>
      </c>
      <c r="ORL73" s="307" t="e">
        <v>#N/A</v>
      </c>
      <c r="ORM73" s="307" t="e">
        <v>#N/A</v>
      </c>
      <c r="ORN73" s="307" t="e">
        <v>#N/A</v>
      </c>
      <c r="ORO73" s="307" t="e">
        <v>#N/A</v>
      </c>
      <c r="ORP73" s="307" t="e">
        <v>#N/A</v>
      </c>
      <c r="ORQ73" s="307" t="e">
        <v>#N/A</v>
      </c>
      <c r="ORR73" s="307" t="e">
        <v>#N/A</v>
      </c>
      <c r="ORS73" s="307" t="e">
        <v>#N/A</v>
      </c>
      <c r="ORT73" s="307" t="e">
        <v>#N/A</v>
      </c>
      <c r="ORU73" s="307" t="e">
        <v>#N/A</v>
      </c>
      <c r="ORV73" s="307" t="e">
        <v>#N/A</v>
      </c>
      <c r="ORW73" s="307" t="e">
        <v>#N/A</v>
      </c>
      <c r="ORX73" s="307" t="e">
        <v>#N/A</v>
      </c>
      <c r="ORY73" s="307" t="e">
        <v>#N/A</v>
      </c>
      <c r="ORZ73" s="307" t="e">
        <v>#N/A</v>
      </c>
      <c r="OSA73" s="307" t="e">
        <v>#N/A</v>
      </c>
      <c r="OSB73" s="307" t="e">
        <v>#N/A</v>
      </c>
      <c r="OSC73" s="307" t="e">
        <v>#N/A</v>
      </c>
      <c r="OSD73" s="307" t="e">
        <v>#N/A</v>
      </c>
      <c r="OSE73" s="307" t="e">
        <v>#N/A</v>
      </c>
      <c r="OSF73" s="307" t="e">
        <v>#N/A</v>
      </c>
      <c r="OSG73" s="307" t="e">
        <v>#N/A</v>
      </c>
      <c r="OSH73" s="307" t="e">
        <v>#N/A</v>
      </c>
      <c r="OSI73" s="307" t="e">
        <v>#N/A</v>
      </c>
      <c r="OSJ73" s="307" t="e">
        <v>#N/A</v>
      </c>
      <c r="OSK73" s="307" t="e">
        <v>#N/A</v>
      </c>
      <c r="OSL73" s="307" t="e">
        <v>#N/A</v>
      </c>
      <c r="OSM73" s="307" t="e">
        <v>#N/A</v>
      </c>
      <c r="OSN73" s="307" t="e">
        <v>#N/A</v>
      </c>
      <c r="OSO73" s="307" t="e">
        <v>#N/A</v>
      </c>
      <c r="OSP73" s="307" t="e">
        <v>#N/A</v>
      </c>
      <c r="OSQ73" s="307" t="e">
        <v>#N/A</v>
      </c>
      <c r="OSR73" s="307" t="e">
        <v>#N/A</v>
      </c>
      <c r="OSS73" s="307" t="e">
        <v>#N/A</v>
      </c>
      <c r="OST73" s="307" t="e">
        <v>#N/A</v>
      </c>
      <c r="OSU73" s="307" t="e">
        <v>#N/A</v>
      </c>
      <c r="OSV73" s="307" t="e">
        <v>#N/A</v>
      </c>
      <c r="OSW73" s="307" t="e">
        <v>#N/A</v>
      </c>
      <c r="OSX73" s="307" t="e">
        <v>#N/A</v>
      </c>
      <c r="OSY73" s="307" t="e">
        <v>#N/A</v>
      </c>
      <c r="OSZ73" s="307" t="e">
        <v>#N/A</v>
      </c>
      <c r="OTA73" s="307" t="e">
        <v>#N/A</v>
      </c>
      <c r="OTB73" s="307" t="e">
        <v>#N/A</v>
      </c>
      <c r="OTC73" s="307" t="e">
        <v>#N/A</v>
      </c>
      <c r="OTD73" s="307" t="e">
        <v>#N/A</v>
      </c>
      <c r="OTE73" s="307" t="e">
        <v>#N/A</v>
      </c>
      <c r="OTF73" s="307" t="e">
        <v>#N/A</v>
      </c>
      <c r="OTG73" s="307" t="e">
        <v>#N/A</v>
      </c>
      <c r="OTH73" s="307" t="e">
        <v>#N/A</v>
      </c>
      <c r="OTI73" s="307" t="e">
        <v>#N/A</v>
      </c>
      <c r="OTJ73" s="307" t="e">
        <v>#N/A</v>
      </c>
      <c r="OTK73" s="307" t="e">
        <v>#N/A</v>
      </c>
      <c r="OTL73" s="307" t="e">
        <v>#N/A</v>
      </c>
      <c r="OTM73" s="307" t="e">
        <v>#N/A</v>
      </c>
      <c r="OTN73" s="307" t="e">
        <v>#N/A</v>
      </c>
      <c r="OTO73" s="307" t="e">
        <v>#N/A</v>
      </c>
      <c r="OTP73" s="307" t="e">
        <v>#N/A</v>
      </c>
      <c r="OTQ73" s="307" t="e">
        <v>#N/A</v>
      </c>
      <c r="OTR73" s="307" t="e">
        <v>#N/A</v>
      </c>
      <c r="OTS73" s="307" t="e">
        <v>#N/A</v>
      </c>
      <c r="OTT73" s="307" t="e">
        <v>#N/A</v>
      </c>
      <c r="OTU73" s="307" t="e">
        <v>#N/A</v>
      </c>
      <c r="OTV73" s="307" t="e">
        <v>#N/A</v>
      </c>
      <c r="OTW73" s="307" t="e">
        <v>#N/A</v>
      </c>
      <c r="OTX73" s="307" t="e">
        <v>#N/A</v>
      </c>
      <c r="OTY73" s="307" t="e">
        <v>#N/A</v>
      </c>
      <c r="OTZ73" s="307" t="e">
        <v>#N/A</v>
      </c>
      <c r="OUA73" s="307" t="e">
        <v>#N/A</v>
      </c>
      <c r="OUB73" s="307" t="e">
        <v>#N/A</v>
      </c>
      <c r="OUC73" s="307" t="e">
        <v>#N/A</v>
      </c>
      <c r="OUD73" s="307" t="e">
        <v>#N/A</v>
      </c>
      <c r="OUE73" s="307" t="e">
        <v>#N/A</v>
      </c>
      <c r="OUF73" s="307" t="e">
        <v>#N/A</v>
      </c>
      <c r="OUG73" s="307" t="e">
        <v>#N/A</v>
      </c>
      <c r="OUH73" s="307" t="e">
        <v>#N/A</v>
      </c>
      <c r="OUI73" s="307" t="e">
        <v>#N/A</v>
      </c>
      <c r="OUJ73" s="307" t="e">
        <v>#N/A</v>
      </c>
      <c r="OUK73" s="307" t="e">
        <v>#N/A</v>
      </c>
      <c r="OUL73" s="307" t="e">
        <v>#N/A</v>
      </c>
      <c r="OUM73" s="307" t="e">
        <v>#N/A</v>
      </c>
      <c r="OUN73" s="307" t="e">
        <v>#N/A</v>
      </c>
      <c r="OUO73" s="307" t="e">
        <v>#N/A</v>
      </c>
      <c r="OUP73" s="307" t="e">
        <v>#N/A</v>
      </c>
      <c r="OUQ73" s="307" t="e">
        <v>#N/A</v>
      </c>
      <c r="OUR73" s="307" t="e">
        <v>#N/A</v>
      </c>
      <c r="OUS73" s="307" t="e">
        <v>#N/A</v>
      </c>
      <c r="OUT73" s="307" t="e">
        <v>#N/A</v>
      </c>
      <c r="OUU73" s="307" t="e">
        <v>#N/A</v>
      </c>
      <c r="OUV73" s="307" t="e">
        <v>#N/A</v>
      </c>
      <c r="OUW73" s="307" t="e">
        <v>#N/A</v>
      </c>
      <c r="OUX73" s="307" t="e">
        <v>#N/A</v>
      </c>
      <c r="OUY73" s="307" t="e">
        <v>#N/A</v>
      </c>
      <c r="OUZ73" s="307" t="e">
        <v>#N/A</v>
      </c>
      <c r="OVA73" s="307" t="e">
        <v>#N/A</v>
      </c>
      <c r="OVB73" s="307" t="e">
        <v>#N/A</v>
      </c>
      <c r="OVC73" s="307" t="e">
        <v>#N/A</v>
      </c>
      <c r="OVD73" s="307" t="e">
        <v>#N/A</v>
      </c>
      <c r="OVE73" s="307" t="e">
        <v>#N/A</v>
      </c>
      <c r="OVF73" s="307" t="e">
        <v>#N/A</v>
      </c>
      <c r="OVG73" s="307" t="e">
        <v>#N/A</v>
      </c>
      <c r="OVH73" s="307" t="e">
        <v>#N/A</v>
      </c>
      <c r="OVI73" s="307" t="e">
        <v>#N/A</v>
      </c>
      <c r="OVJ73" s="307" t="e">
        <v>#N/A</v>
      </c>
      <c r="OVK73" s="307" t="e">
        <v>#N/A</v>
      </c>
      <c r="OVL73" s="307" t="e">
        <v>#N/A</v>
      </c>
      <c r="OVM73" s="307" t="e">
        <v>#N/A</v>
      </c>
      <c r="OVN73" s="307" t="e">
        <v>#N/A</v>
      </c>
      <c r="OVO73" s="307" t="e">
        <v>#N/A</v>
      </c>
      <c r="OVP73" s="307" t="e">
        <v>#N/A</v>
      </c>
      <c r="OVQ73" s="307" t="e">
        <v>#N/A</v>
      </c>
      <c r="OVR73" s="307" t="e">
        <v>#N/A</v>
      </c>
      <c r="OVS73" s="307" t="e">
        <v>#N/A</v>
      </c>
      <c r="OVT73" s="307" t="e">
        <v>#N/A</v>
      </c>
      <c r="OVU73" s="307" t="e">
        <v>#N/A</v>
      </c>
      <c r="OVV73" s="307" t="e">
        <v>#N/A</v>
      </c>
      <c r="OVW73" s="307" t="e">
        <v>#N/A</v>
      </c>
      <c r="OVX73" s="307" t="e">
        <v>#N/A</v>
      </c>
      <c r="OVY73" s="307" t="e">
        <v>#N/A</v>
      </c>
      <c r="OVZ73" s="307" t="e">
        <v>#N/A</v>
      </c>
      <c r="OWA73" s="307" t="e">
        <v>#N/A</v>
      </c>
      <c r="OWB73" s="307" t="e">
        <v>#N/A</v>
      </c>
      <c r="OWC73" s="307" t="e">
        <v>#N/A</v>
      </c>
      <c r="OWD73" s="307" t="e">
        <v>#N/A</v>
      </c>
      <c r="OWE73" s="307" t="e">
        <v>#N/A</v>
      </c>
      <c r="OWF73" s="307" t="e">
        <v>#N/A</v>
      </c>
      <c r="OWG73" s="307" t="e">
        <v>#N/A</v>
      </c>
      <c r="OWH73" s="307" t="e">
        <v>#N/A</v>
      </c>
      <c r="OWI73" s="307" t="e">
        <v>#N/A</v>
      </c>
      <c r="OWJ73" s="307" t="e">
        <v>#N/A</v>
      </c>
      <c r="OWK73" s="307" t="e">
        <v>#N/A</v>
      </c>
      <c r="OWL73" s="307" t="e">
        <v>#N/A</v>
      </c>
      <c r="OWM73" s="307" t="e">
        <v>#N/A</v>
      </c>
      <c r="OWN73" s="307" t="e">
        <v>#N/A</v>
      </c>
      <c r="OWO73" s="307" t="e">
        <v>#N/A</v>
      </c>
      <c r="OWP73" s="307" t="e">
        <v>#N/A</v>
      </c>
      <c r="OWQ73" s="307" t="e">
        <v>#N/A</v>
      </c>
      <c r="OWR73" s="307" t="e">
        <v>#N/A</v>
      </c>
      <c r="OWS73" s="307" t="e">
        <v>#N/A</v>
      </c>
      <c r="OWT73" s="307" t="e">
        <v>#N/A</v>
      </c>
      <c r="OWU73" s="307" t="e">
        <v>#N/A</v>
      </c>
      <c r="OWV73" s="307" t="e">
        <v>#N/A</v>
      </c>
      <c r="OWW73" s="307" t="e">
        <v>#N/A</v>
      </c>
      <c r="OWX73" s="307" t="e">
        <v>#N/A</v>
      </c>
      <c r="OWY73" s="307" t="e">
        <v>#N/A</v>
      </c>
      <c r="OWZ73" s="307" t="e">
        <v>#N/A</v>
      </c>
      <c r="OXA73" s="307" t="e">
        <v>#N/A</v>
      </c>
      <c r="OXB73" s="307" t="e">
        <v>#N/A</v>
      </c>
      <c r="OXC73" s="307" t="e">
        <v>#N/A</v>
      </c>
      <c r="OXD73" s="307" t="e">
        <v>#N/A</v>
      </c>
      <c r="OXE73" s="307" t="e">
        <v>#N/A</v>
      </c>
      <c r="OXF73" s="307" t="e">
        <v>#N/A</v>
      </c>
      <c r="OXG73" s="307" t="e">
        <v>#N/A</v>
      </c>
      <c r="OXH73" s="307" t="e">
        <v>#N/A</v>
      </c>
      <c r="OXI73" s="307" t="e">
        <v>#N/A</v>
      </c>
      <c r="OXJ73" s="307" t="e">
        <v>#N/A</v>
      </c>
      <c r="OXK73" s="307" t="e">
        <v>#N/A</v>
      </c>
      <c r="OXL73" s="307" t="e">
        <v>#N/A</v>
      </c>
      <c r="OXM73" s="307" t="e">
        <v>#N/A</v>
      </c>
      <c r="OXN73" s="307" t="e">
        <v>#N/A</v>
      </c>
      <c r="OXO73" s="307" t="e">
        <v>#N/A</v>
      </c>
      <c r="OXP73" s="307" t="e">
        <v>#N/A</v>
      </c>
      <c r="OXQ73" s="307" t="e">
        <v>#N/A</v>
      </c>
      <c r="OXR73" s="307" t="e">
        <v>#N/A</v>
      </c>
      <c r="OXS73" s="307" t="e">
        <v>#N/A</v>
      </c>
      <c r="OXT73" s="307" t="e">
        <v>#N/A</v>
      </c>
      <c r="OXU73" s="307" t="e">
        <v>#N/A</v>
      </c>
      <c r="OXV73" s="307" t="e">
        <v>#N/A</v>
      </c>
      <c r="OXW73" s="307" t="e">
        <v>#N/A</v>
      </c>
      <c r="OXX73" s="307" t="e">
        <v>#N/A</v>
      </c>
      <c r="OXY73" s="307" t="e">
        <v>#N/A</v>
      </c>
      <c r="OXZ73" s="307" t="e">
        <v>#N/A</v>
      </c>
      <c r="OYA73" s="307" t="e">
        <v>#N/A</v>
      </c>
      <c r="OYB73" s="307" t="e">
        <v>#N/A</v>
      </c>
      <c r="OYC73" s="307" t="e">
        <v>#N/A</v>
      </c>
      <c r="OYD73" s="307" t="e">
        <v>#N/A</v>
      </c>
      <c r="OYE73" s="307" t="e">
        <v>#N/A</v>
      </c>
      <c r="OYF73" s="307" t="e">
        <v>#N/A</v>
      </c>
      <c r="OYG73" s="307" t="e">
        <v>#N/A</v>
      </c>
      <c r="OYH73" s="307" t="e">
        <v>#N/A</v>
      </c>
      <c r="OYI73" s="307" t="e">
        <v>#N/A</v>
      </c>
      <c r="OYJ73" s="307" t="e">
        <v>#N/A</v>
      </c>
      <c r="OYK73" s="307" t="e">
        <v>#N/A</v>
      </c>
      <c r="OYL73" s="307" t="e">
        <v>#N/A</v>
      </c>
      <c r="OYM73" s="307" t="e">
        <v>#N/A</v>
      </c>
      <c r="OYN73" s="307" t="e">
        <v>#N/A</v>
      </c>
      <c r="OYO73" s="307" t="e">
        <v>#N/A</v>
      </c>
      <c r="OYP73" s="307" t="e">
        <v>#N/A</v>
      </c>
      <c r="OYQ73" s="307" t="e">
        <v>#N/A</v>
      </c>
      <c r="OYR73" s="307" t="e">
        <v>#N/A</v>
      </c>
      <c r="OYS73" s="307" t="e">
        <v>#N/A</v>
      </c>
      <c r="OYT73" s="307" t="e">
        <v>#N/A</v>
      </c>
      <c r="OYU73" s="307" t="e">
        <v>#N/A</v>
      </c>
      <c r="OYV73" s="307" t="e">
        <v>#N/A</v>
      </c>
      <c r="OYW73" s="307" t="e">
        <v>#N/A</v>
      </c>
      <c r="OYX73" s="307" t="e">
        <v>#N/A</v>
      </c>
      <c r="OYY73" s="307" t="e">
        <v>#N/A</v>
      </c>
      <c r="OYZ73" s="307" t="e">
        <v>#N/A</v>
      </c>
      <c r="OZA73" s="307" t="e">
        <v>#N/A</v>
      </c>
      <c r="OZB73" s="307" t="e">
        <v>#N/A</v>
      </c>
      <c r="OZC73" s="307" t="e">
        <v>#N/A</v>
      </c>
      <c r="OZD73" s="307" t="e">
        <v>#N/A</v>
      </c>
      <c r="OZE73" s="307" t="e">
        <v>#N/A</v>
      </c>
      <c r="OZF73" s="307" t="e">
        <v>#N/A</v>
      </c>
      <c r="OZG73" s="307" t="e">
        <v>#N/A</v>
      </c>
      <c r="OZH73" s="307" t="e">
        <v>#N/A</v>
      </c>
      <c r="OZI73" s="307" t="e">
        <v>#N/A</v>
      </c>
      <c r="OZJ73" s="307" t="e">
        <v>#N/A</v>
      </c>
      <c r="OZK73" s="307" t="e">
        <v>#N/A</v>
      </c>
      <c r="OZL73" s="307" t="e">
        <v>#N/A</v>
      </c>
      <c r="OZM73" s="307" t="e">
        <v>#N/A</v>
      </c>
      <c r="OZN73" s="307" t="e">
        <v>#N/A</v>
      </c>
      <c r="OZO73" s="307" t="e">
        <v>#N/A</v>
      </c>
      <c r="OZP73" s="307" t="e">
        <v>#N/A</v>
      </c>
      <c r="OZQ73" s="307" t="e">
        <v>#N/A</v>
      </c>
      <c r="OZR73" s="307" t="e">
        <v>#N/A</v>
      </c>
      <c r="OZS73" s="307" t="e">
        <v>#N/A</v>
      </c>
      <c r="OZT73" s="307" t="e">
        <v>#N/A</v>
      </c>
      <c r="OZU73" s="307" t="e">
        <v>#N/A</v>
      </c>
      <c r="OZV73" s="307" t="e">
        <v>#N/A</v>
      </c>
      <c r="OZW73" s="307" t="e">
        <v>#N/A</v>
      </c>
      <c r="OZX73" s="307" t="e">
        <v>#N/A</v>
      </c>
      <c r="OZY73" s="307" t="e">
        <v>#N/A</v>
      </c>
      <c r="OZZ73" s="307" t="e">
        <v>#N/A</v>
      </c>
      <c r="PAA73" s="307" t="e">
        <v>#N/A</v>
      </c>
      <c r="PAB73" s="307" t="e">
        <v>#N/A</v>
      </c>
      <c r="PAC73" s="307" t="e">
        <v>#N/A</v>
      </c>
      <c r="PAD73" s="307" t="e">
        <v>#N/A</v>
      </c>
      <c r="PAE73" s="307" t="e">
        <v>#N/A</v>
      </c>
      <c r="PAF73" s="307" t="e">
        <v>#N/A</v>
      </c>
      <c r="PAG73" s="307" t="e">
        <v>#N/A</v>
      </c>
      <c r="PAH73" s="307" t="e">
        <v>#N/A</v>
      </c>
      <c r="PAI73" s="307" t="e">
        <v>#N/A</v>
      </c>
      <c r="PAJ73" s="307" t="e">
        <v>#N/A</v>
      </c>
      <c r="PAK73" s="307" t="e">
        <v>#N/A</v>
      </c>
      <c r="PAL73" s="307" t="e">
        <v>#N/A</v>
      </c>
      <c r="PAM73" s="307" t="e">
        <v>#N/A</v>
      </c>
      <c r="PAN73" s="307" t="e">
        <v>#N/A</v>
      </c>
      <c r="PAO73" s="307" t="e">
        <v>#N/A</v>
      </c>
      <c r="PAP73" s="307" t="e">
        <v>#N/A</v>
      </c>
      <c r="PAQ73" s="307" t="e">
        <v>#N/A</v>
      </c>
      <c r="PAR73" s="307" t="e">
        <v>#N/A</v>
      </c>
      <c r="PAS73" s="307" t="e">
        <v>#N/A</v>
      </c>
      <c r="PAT73" s="307" t="e">
        <v>#N/A</v>
      </c>
      <c r="PAU73" s="307" t="e">
        <v>#N/A</v>
      </c>
      <c r="PAV73" s="307" t="e">
        <v>#N/A</v>
      </c>
      <c r="PAW73" s="307" t="e">
        <v>#N/A</v>
      </c>
      <c r="PAX73" s="307" t="e">
        <v>#N/A</v>
      </c>
      <c r="PAY73" s="307" t="e">
        <v>#N/A</v>
      </c>
      <c r="PAZ73" s="307" t="e">
        <v>#N/A</v>
      </c>
      <c r="PBA73" s="307" t="e">
        <v>#N/A</v>
      </c>
      <c r="PBB73" s="307" t="e">
        <v>#N/A</v>
      </c>
      <c r="PBC73" s="307" t="e">
        <v>#N/A</v>
      </c>
      <c r="PBD73" s="307" t="e">
        <v>#N/A</v>
      </c>
      <c r="PBE73" s="307" t="e">
        <v>#N/A</v>
      </c>
      <c r="PBF73" s="307" t="e">
        <v>#N/A</v>
      </c>
      <c r="PBG73" s="307" t="e">
        <v>#N/A</v>
      </c>
      <c r="PBH73" s="307" t="e">
        <v>#N/A</v>
      </c>
      <c r="PBI73" s="307" t="e">
        <v>#N/A</v>
      </c>
      <c r="PBJ73" s="307" t="e">
        <v>#N/A</v>
      </c>
      <c r="PBK73" s="307" t="e">
        <v>#N/A</v>
      </c>
      <c r="PBL73" s="307" t="e">
        <v>#N/A</v>
      </c>
      <c r="PBM73" s="307" t="e">
        <v>#N/A</v>
      </c>
      <c r="PBN73" s="307" t="e">
        <v>#N/A</v>
      </c>
      <c r="PBO73" s="307" t="e">
        <v>#N/A</v>
      </c>
      <c r="PBP73" s="307" t="e">
        <v>#N/A</v>
      </c>
      <c r="PBQ73" s="307" t="e">
        <v>#N/A</v>
      </c>
      <c r="PBR73" s="307" t="e">
        <v>#N/A</v>
      </c>
      <c r="PBS73" s="307" t="e">
        <v>#N/A</v>
      </c>
      <c r="PBT73" s="307" t="e">
        <v>#N/A</v>
      </c>
      <c r="PBU73" s="307" t="e">
        <v>#N/A</v>
      </c>
      <c r="PBV73" s="307" t="e">
        <v>#N/A</v>
      </c>
      <c r="PBW73" s="307" t="e">
        <v>#N/A</v>
      </c>
      <c r="PBX73" s="307" t="e">
        <v>#N/A</v>
      </c>
      <c r="PBY73" s="307" t="e">
        <v>#N/A</v>
      </c>
      <c r="PBZ73" s="307" t="e">
        <v>#N/A</v>
      </c>
      <c r="PCA73" s="307" t="e">
        <v>#N/A</v>
      </c>
      <c r="PCB73" s="307" t="e">
        <v>#N/A</v>
      </c>
      <c r="PCC73" s="307" t="e">
        <v>#N/A</v>
      </c>
      <c r="PCD73" s="307" t="e">
        <v>#N/A</v>
      </c>
      <c r="PCE73" s="307" t="e">
        <v>#N/A</v>
      </c>
      <c r="PCF73" s="307" t="e">
        <v>#N/A</v>
      </c>
      <c r="PCG73" s="307" t="e">
        <v>#N/A</v>
      </c>
      <c r="PCH73" s="307" t="e">
        <v>#N/A</v>
      </c>
      <c r="PCI73" s="307" t="e">
        <v>#N/A</v>
      </c>
      <c r="PCJ73" s="307" t="e">
        <v>#N/A</v>
      </c>
      <c r="PCK73" s="307" t="e">
        <v>#N/A</v>
      </c>
      <c r="PCL73" s="307" t="e">
        <v>#N/A</v>
      </c>
      <c r="PCM73" s="307" t="e">
        <v>#N/A</v>
      </c>
      <c r="PCN73" s="307" t="e">
        <v>#N/A</v>
      </c>
      <c r="PCO73" s="307" t="e">
        <v>#N/A</v>
      </c>
      <c r="PCP73" s="307" t="e">
        <v>#N/A</v>
      </c>
      <c r="PCQ73" s="307" t="e">
        <v>#N/A</v>
      </c>
      <c r="PCR73" s="307" t="e">
        <v>#N/A</v>
      </c>
      <c r="PCS73" s="307" t="e">
        <v>#N/A</v>
      </c>
      <c r="PCT73" s="307" t="e">
        <v>#N/A</v>
      </c>
      <c r="PCU73" s="307" t="e">
        <v>#N/A</v>
      </c>
      <c r="PCV73" s="307" t="e">
        <v>#N/A</v>
      </c>
      <c r="PCW73" s="307" t="e">
        <v>#N/A</v>
      </c>
      <c r="PCX73" s="307" t="e">
        <v>#N/A</v>
      </c>
      <c r="PCY73" s="307" t="e">
        <v>#N/A</v>
      </c>
      <c r="PCZ73" s="307" t="e">
        <v>#N/A</v>
      </c>
      <c r="PDA73" s="307" t="e">
        <v>#N/A</v>
      </c>
      <c r="PDB73" s="307" t="e">
        <v>#N/A</v>
      </c>
      <c r="PDC73" s="307" t="e">
        <v>#N/A</v>
      </c>
      <c r="PDD73" s="307" t="e">
        <v>#N/A</v>
      </c>
      <c r="PDE73" s="307" t="e">
        <v>#N/A</v>
      </c>
      <c r="PDF73" s="307" t="e">
        <v>#N/A</v>
      </c>
      <c r="PDG73" s="307" t="e">
        <v>#N/A</v>
      </c>
      <c r="PDH73" s="307" t="e">
        <v>#N/A</v>
      </c>
      <c r="PDI73" s="307" t="e">
        <v>#N/A</v>
      </c>
      <c r="PDJ73" s="307" t="e">
        <v>#N/A</v>
      </c>
      <c r="PDK73" s="307" t="e">
        <v>#N/A</v>
      </c>
      <c r="PDL73" s="307" t="e">
        <v>#N/A</v>
      </c>
      <c r="PDM73" s="307" t="e">
        <v>#N/A</v>
      </c>
      <c r="PDN73" s="307" t="e">
        <v>#N/A</v>
      </c>
      <c r="PDO73" s="307" t="e">
        <v>#N/A</v>
      </c>
      <c r="PDP73" s="307" t="e">
        <v>#N/A</v>
      </c>
      <c r="PDQ73" s="307" t="e">
        <v>#N/A</v>
      </c>
      <c r="PDR73" s="307" t="e">
        <v>#N/A</v>
      </c>
      <c r="PDS73" s="307" t="e">
        <v>#N/A</v>
      </c>
      <c r="PDT73" s="307" t="e">
        <v>#N/A</v>
      </c>
      <c r="PDU73" s="307" t="e">
        <v>#N/A</v>
      </c>
      <c r="PDV73" s="307" t="e">
        <v>#N/A</v>
      </c>
      <c r="PDW73" s="307" t="e">
        <v>#N/A</v>
      </c>
      <c r="PDX73" s="307" t="e">
        <v>#N/A</v>
      </c>
      <c r="PDY73" s="307" t="e">
        <v>#N/A</v>
      </c>
      <c r="PDZ73" s="307" t="e">
        <v>#N/A</v>
      </c>
      <c r="PEA73" s="307" t="e">
        <v>#N/A</v>
      </c>
      <c r="PEB73" s="307" t="e">
        <v>#N/A</v>
      </c>
      <c r="PEC73" s="307" t="e">
        <v>#N/A</v>
      </c>
      <c r="PED73" s="307" t="e">
        <v>#N/A</v>
      </c>
      <c r="PEE73" s="307" t="e">
        <v>#N/A</v>
      </c>
      <c r="PEF73" s="307" t="e">
        <v>#N/A</v>
      </c>
      <c r="PEG73" s="307" t="e">
        <v>#N/A</v>
      </c>
      <c r="PEH73" s="307" t="e">
        <v>#N/A</v>
      </c>
      <c r="PEI73" s="307" t="e">
        <v>#N/A</v>
      </c>
      <c r="PEJ73" s="307" t="e">
        <v>#N/A</v>
      </c>
      <c r="PEK73" s="307" t="e">
        <v>#N/A</v>
      </c>
      <c r="PEL73" s="307" t="e">
        <v>#N/A</v>
      </c>
      <c r="PEM73" s="307" t="e">
        <v>#N/A</v>
      </c>
      <c r="PEN73" s="307" t="e">
        <v>#N/A</v>
      </c>
      <c r="PEO73" s="307" t="e">
        <v>#N/A</v>
      </c>
      <c r="PEP73" s="307" t="e">
        <v>#N/A</v>
      </c>
      <c r="PEQ73" s="307" t="e">
        <v>#N/A</v>
      </c>
      <c r="PER73" s="307" t="e">
        <v>#N/A</v>
      </c>
      <c r="PES73" s="307" t="e">
        <v>#N/A</v>
      </c>
      <c r="PET73" s="307" t="e">
        <v>#N/A</v>
      </c>
      <c r="PEU73" s="307" t="e">
        <v>#N/A</v>
      </c>
      <c r="PEV73" s="307" t="e">
        <v>#N/A</v>
      </c>
      <c r="PEW73" s="307" t="e">
        <v>#N/A</v>
      </c>
      <c r="PEX73" s="307" t="e">
        <v>#N/A</v>
      </c>
      <c r="PEY73" s="307" t="e">
        <v>#N/A</v>
      </c>
      <c r="PEZ73" s="307" t="e">
        <v>#N/A</v>
      </c>
      <c r="PFA73" s="307" t="e">
        <v>#N/A</v>
      </c>
      <c r="PFB73" s="307" t="e">
        <v>#N/A</v>
      </c>
      <c r="PFC73" s="307" t="e">
        <v>#N/A</v>
      </c>
      <c r="PFD73" s="307" t="e">
        <v>#N/A</v>
      </c>
      <c r="PFE73" s="307" t="e">
        <v>#N/A</v>
      </c>
      <c r="PFF73" s="307" t="e">
        <v>#N/A</v>
      </c>
      <c r="PFG73" s="307" t="e">
        <v>#N/A</v>
      </c>
      <c r="PFH73" s="307" t="e">
        <v>#N/A</v>
      </c>
      <c r="PFI73" s="307" t="e">
        <v>#N/A</v>
      </c>
      <c r="PFJ73" s="307" t="e">
        <v>#N/A</v>
      </c>
      <c r="PFK73" s="307" t="e">
        <v>#N/A</v>
      </c>
      <c r="PFL73" s="307" t="e">
        <v>#N/A</v>
      </c>
      <c r="PFM73" s="307" t="e">
        <v>#N/A</v>
      </c>
      <c r="PFN73" s="307" t="e">
        <v>#N/A</v>
      </c>
      <c r="PFO73" s="307" t="e">
        <v>#N/A</v>
      </c>
      <c r="PFP73" s="307" t="e">
        <v>#N/A</v>
      </c>
      <c r="PFQ73" s="307" t="e">
        <v>#N/A</v>
      </c>
      <c r="PFR73" s="307" t="e">
        <v>#N/A</v>
      </c>
      <c r="PFS73" s="307" t="e">
        <v>#N/A</v>
      </c>
      <c r="PFT73" s="307" t="e">
        <v>#N/A</v>
      </c>
      <c r="PFU73" s="307" t="e">
        <v>#N/A</v>
      </c>
      <c r="PFV73" s="307" t="e">
        <v>#N/A</v>
      </c>
      <c r="PFW73" s="307" t="e">
        <v>#N/A</v>
      </c>
      <c r="PFX73" s="307" t="e">
        <v>#N/A</v>
      </c>
      <c r="PFY73" s="307" t="e">
        <v>#N/A</v>
      </c>
      <c r="PFZ73" s="307" t="e">
        <v>#N/A</v>
      </c>
      <c r="PGA73" s="307" t="e">
        <v>#N/A</v>
      </c>
      <c r="PGB73" s="307" t="e">
        <v>#N/A</v>
      </c>
      <c r="PGC73" s="307" t="e">
        <v>#N/A</v>
      </c>
      <c r="PGD73" s="307" t="e">
        <v>#N/A</v>
      </c>
      <c r="PGE73" s="307" t="e">
        <v>#N/A</v>
      </c>
      <c r="PGF73" s="307" t="e">
        <v>#N/A</v>
      </c>
      <c r="PGG73" s="307" t="e">
        <v>#N/A</v>
      </c>
      <c r="PGH73" s="307" t="e">
        <v>#N/A</v>
      </c>
      <c r="PGI73" s="307" t="e">
        <v>#N/A</v>
      </c>
      <c r="PGJ73" s="307" t="e">
        <v>#N/A</v>
      </c>
      <c r="PGK73" s="307" t="e">
        <v>#N/A</v>
      </c>
      <c r="PGL73" s="307" t="e">
        <v>#N/A</v>
      </c>
      <c r="PGM73" s="307" t="e">
        <v>#N/A</v>
      </c>
      <c r="PGN73" s="307" t="e">
        <v>#N/A</v>
      </c>
      <c r="PGO73" s="307" t="e">
        <v>#N/A</v>
      </c>
      <c r="PGP73" s="307" t="e">
        <v>#N/A</v>
      </c>
      <c r="PGQ73" s="307" t="e">
        <v>#N/A</v>
      </c>
      <c r="PGR73" s="307" t="e">
        <v>#N/A</v>
      </c>
      <c r="PGS73" s="307" t="e">
        <v>#N/A</v>
      </c>
      <c r="PGT73" s="307" t="e">
        <v>#N/A</v>
      </c>
      <c r="PGU73" s="307" t="e">
        <v>#N/A</v>
      </c>
      <c r="PGV73" s="307" t="e">
        <v>#N/A</v>
      </c>
      <c r="PGW73" s="307" t="e">
        <v>#N/A</v>
      </c>
      <c r="PGX73" s="307" t="e">
        <v>#N/A</v>
      </c>
      <c r="PGY73" s="307" t="e">
        <v>#N/A</v>
      </c>
      <c r="PGZ73" s="307" t="e">
        <v>#N/A</v>
      </c>
      <c r="PHA73" s="307" t="e">
        <v>#N/A</v>
      </c>
      <c r="PHB73" s="307" t="e">
        <v>#N/A</v>
      </c>
      <c r="PHC73" s="307" t="e">
        <v>#N/A</v>
      </c>
      <c r="PHD73" s="307" t="e">
        <v>#N/A</v>
      </c>
      <c r="PHE73" s="307" t="e">
        <v>#N/A</v>
      </c>
      <c r="PHF73" s="307" t="e">
        <v>#N/A</v>
      </c>
      <c r="PHG73" s="307" t="e">
        <v>#N/A</v>
      </c>
      <c r="PHH73" s="307" t="e">
        <v>#N/A</v>
      </c>
      <c r="PHI73" s="307" t="e">
        <v>#N/A</v>
      </c>
      <c r="PHJ73" s="307" t="e">
        <v>#N/A</v>
      </c>
      <c r="PHK73" s="307" t="e">
        <v>#N/A</v>
      </c>
      <c r="PHL73" s="307" t="e">
        <v>#N/A</v>
      </c>
      <c r="PHM73" s="307" t="e">
        <v>#N/A</v>
      </c>
      <c r="PHN73" s="307" t="e">
        <v>#N/A</v>
      </c>
      <c r="PHO73" s="307" t="e">
        <v>#N/A</v>
      </c>
      <c r="PHP73" s="307" t="e">
        <v>#N/A</v>
      </c>
      <c r="PHQ73" s="307" t="e">
        <v>#N/A</v>
      </c>
      <c r="PHR73" s="307" t="e">
        <v>#N/A</v>
      </c>
      <c r="PHS73" s="307" t="e">
        <v>#N/A</v>
      </c>
      <c r="PHT73" s="307" t="e">
        <v>#N/A</v>
      </c>
      <c r="PHU73" s="307" t="e">
        <v>#N/A</v>
      </c>
      <c r="PHV73" s="307" t="e">
        <v>#N/A</v>
      </c>
      <c r="PHW73" s="307" t="e">
        <v>#N/A</v>
      </c>
      <c r="PHX73" s="307" t="e">
        <v>#N/A</v>
      </c>
      <c r="PHY73" s="307" t="e">
        <v>#N/A</v>
      </c>
      <c r="PHZ73" s="307" t="e">
        <v>#N/A</v>
      </c>
      <c r="PIA73" s="307" t="e">
        <v>#N/A</v>
      </c>
      <c r="PIB73" s="307" t="e">
        <v>#N/A</v>
      </c>
      <c r="PIC73" s="307" t="e">
        <v>#N/A</v>
      </c>
      <c r="PID73" s="307" t="e">
        <v>#N/A</v>
      </c>
      <c r="PIE73" s="307" t="e">
        <v>#N/A</v>
      </c>
      <c r="PIF73" s="307" t="e">
        <v>#N/A</v>
      </c>
      <c r="PIG73" s="307" t="e">
        <v>#N/A</v>
      </c>
      <c r="PIH73" s="307" t="e">
        <v>#N/A</v>
      </c>
      <c r="PII73" s="307" t="e">
        <v>#N/A</v>
      </c>
      <c r="PIJ73" s="307" t="e">
        <v>#N/A</v>
      </c>
      <c r="PIK73" s="307" t="e">
        <v>#N/A</v>
      </c>
      <c r="PIL73" s="307" t="e">
        <v>#N/A</v>
      </c>
      <c r="PIM73" s="307" t="e">
        <v>#N/A</v>
      </c>
      <c r="PIN73" s="307" t="e">
        <v>#N/A</v>
      </c>
      <c r="PIO73" s="307" t="e">
        <v>#N/A</v>
      </c>
      <c r="PIP73" s="307" t="e">
        <v>#N/A</v>
      </c>
      <c r="PIQ73" s="307" t="e">
        <v>#N/A</v>
      </c>
      <c r="PIR73" s="307" t="e">
        <v>#N/A</v>
      </c>
      <c r="PIS73" s="307" t="e">
        <v>#N/A</v>
      </c>
      <c r="PIT73" s="307" t="e">
        <v>#N/A</v>
      </c>
      <c r="PIU73" s="307" t="e">
        <v>#N/A</v>
      </c>
      <c r="PIV73" s="307" t="e">
        <v>#N/A</v>
      </c>
      <c r="PIW73" s="307" t="e">
        <v>#N/A</v>
      </c>
      <c r="PIX73" s="307" t="e">
        <v>#N/A</v>
      </c>
      <c r="PIY73" s="307" t="e">
        <v>#N/A</v>
      </c>
      <c r="PIZ73" s="307" t="e">
        <v>#N/A</v>
      </c>
      <c r="PJA73" s="307" t="e">
        <v>#N/A</v>
      </c>
      <c r="PJB73" s="307" t="e">
        <v>#N/A</v>
      </c>
      <c r="PJC73" s="307" t="e">
        <v>#N/A</v>
      </c>
      <c r="PJD73" s="307" t="e">
        <v>#N/A</v>
      </c>
      <c r="PJE73" s="307" t="e">
        <v>#N/A</v>
      </c>
      <c r="PJF73" s="307" t="e">
        <v>#N/A</v>
      </c>
      <c r="PJG73" s="307" t="e">
        <v>#N/A</v>
      </c>
      <c r="PJH73" s="307" t="e">
        <v>#N/A</v>
      </c>
      <c r="PJI73" s="307" t="e">
        <v>#N/A</v>
      </c>
      <c r="PJJ73" s="307" t="e">
        <v>#N/A</v>
      </c>
      <c r="PJK73" s="307" t="e">
        <v>#N/A</v>
      </c>
      <c r="PJL73" s="307" t="e">
        <v>#N/A</v>
      </c>
      <c r="PJM73" s="307" t="e">
        <v>#N/A</v>
      </c>
      <c r="PJN73" s="307" t="e">
        <v>#N/A</v>
      </c>
      <c r="PJO73" s="307" t="e">
        <v>#N/A</v>
      </c>
      <c r="PJP73" s="307" t="e">
        <v>#N/A</v>
      </c>
      <c r="PJQ73" s="307" t="e">
        <v>#N/A</v>
      </c>
      <c r="PJR73" s="307" t="e">
        <v>#N/A</v>
      </c>
      <c r="PJS73" s="307" t="e">
        <v>#N/A</v>
      </c>
      <c r="PJT73" s="307" t="e">
        <v>#N/A</v>
      </c>
      <c r="PJU73" s="307" t="e">
        <v>#N/A</v>
      </c>
      <c r="PJV73" s="307" t="e">
        <v>#N/A</v>
      </c>
      <c r="PJW73" s="307" t="e">
        <v>#N/A</v>
      </c>
      <c r="PJX73" s="307" t="e">
        <v>#N/A</v>
      </c>
      <c r="PJY73" s="307" t="e">
        <v>#N/A</v>
      </c>
      <c r="PJZ73" s="307" t="e">
        <v>#N/A</v>
      </c>
      <c r="PKA73" s="307" t="e">
        <v>#N/A</v>
      </c>
      <c r="PKB73" s="307" t="e">
        <v>#N/A</v>
      </c>
      <c r="PKC73" s="307" t="e">
        <v>#N/A</v>
      </c>
      <c r="PKD73" s="307" t="e">
        <v>#N/A</v>
      </c>
      <c r="PKE73" s="307" t="e">
        <v>#N/A</v>
      </c>
      <c r="PKF73" s="307" t="e">
        <v>#N/A</v>
      </c>
      <c r="PKG73" s="307" t="e">
        <v>#N/A</v>
      </c>
      <c r="PKH73" s="307" t="e">
        <v>#N/A</v>
      </c>
      <c r="PKI73" s="307" t="e">
        <v>#N/A</v>
      </c>
      <c r="PKJ73" s="307" t="e">
        <v>#N/A</v>
      </c>
      <c r="PKK73" s="307" t="e">
        <v>#N/A</v>
      </c>
      <c r="PKL73" s="307" t="e">
        <v>#N/A</v>
      </c>
      <c r="PKM73" s="307" t="e">
        <v>#N/A</v>
      </c>
      <c r="PKN73" s="307" t="e">
        <v>#N/A</v>
      </c>
      <c r="PKO73" s="307" t="e">
        <v>#N/A</v>
      </c>
      <c r="PKP73" s="307" t="e">
        <v>#N/A</v>
      </c>
      <c r="PKQ73" s="307" t="e">
        <v>#N/A</v>
      </c>
      <c r="PKR73" s="307" t="e">
        <v>#N/A</v>
      </c>
      <c r="PKS73" s="307" t="e">
        <v>#N/A</v>
      </c>
      <c r="PKT73" s="307" t="e">
        <v>#N/A</v>
      </c>
      <c r="PKU73" s="307" t="e">
        <v>#N/A</v>
      </c>
      <c r="PKV73" s="307" t="e">
        <v>#N/A</v>
      </c>
      <c r="PKW73" s="307" t="e">
        <v>#N/A</v>
      </c>
      <c r="PKX73" s="307" t="e">
        <v>#N/A</v>
      </c>
      <c r="PKY73" s="307" t="e">
        <v>#N/A</v>
      </c>
      <c r="PKZ73" s="307" t="e">
        <v>#N/A</v>
      </c>
      <c r="PLA73" s="307" t="e">
        <v>#N/A</v>
      </c>
      <c r="PLB73" s="307" t="e">
        <v>#N/A</v>
      </c>
      <c r="PLC73" s="307" t="e">
        <v>#N/A</v>
      </c>
      <c r="PLD73" s="307" t="e">
        <v>#N/A</v>
      </c>
      <c r="PLE73" s="307" t="e">
        <v>#N/A</v>
      </c>
      <c r="PLF73" s="307" t="e">
        <v>#N/A</v>
      </c>
      <c r="PLG73" s="307" t="e">
        <v>#N/A</v>
      </c>
      <c r="PLH73" s="307" t="e">
        <v>#N/A</v>
      </c>
      <c r="PLI73" s="307" t="e">
        <v>#N/A</v>
      </c>
      <c r="PLJ73" s="307" t="e">
        <v>#N/A</v>
      </c>
      <c r="PLK73" s="307" t="e">
        <v>#N/A</v>
      </c>
      <c r="PLL73" s="307" t="e">
        <v>#N/A</v>
      </c>
      <c r="PLM73" s="307" t="e">
        <v>#N/A</v>
      </c>
      <c r="PLN73" s="307" t="e">
        <v>#N/A</v>
      </c>
      <c r="PLO73" s="307" t="e">
        <v>#N/A</v>
      </c>
      <c r="PLP73" s="307" t="e">
        <v>#N/A</v>
      </c>
      <c r="PLQ73" s="307" t="e">
        <v>#N/A</v>
      </c>
      <c r="PLR73" s="307" t="e">
        <v>#N/A</v>
      </c>
      <c r="PLS73" s="307" t="e">
        <v>#N/A</v>
      </c>
      <c r="PLT73" s="307" t="e">
        <v>#N/A</v>
      </c>
      <c r="PLU73" s="307" t="e">
        <v>#N/A</v>
      </c>
      <c r="PLV73" s="307" t="e">
        <v>#N/A</v>
      </c>
      <c r="PLW73" s="307" t="e">
        <v>#N/A</v>
      </c>
      <c r="PLX73" s="307" t="e">
        <v>#N/A</v>
      </c>
      <c r="PLY73" s="307" t="e">
        <v>#N/A</v>
      </c>
      <c r="PLZ73" s="307" t="e">
        <v>#N/A</v>
      </c>
      <c r="PMA73" s="307" t="e">
        <v>#N/A</v>
      </c>
      <c r="PMB73" s="307" t="e">
        <v>#N/A</v>
      </c>
      <c r="PMC73" s="307" t="e">
        <v>#N/A</v>
      </c>
      <c r="PMD73" s="307" t="e">
        <v>#N/A</v>
      </c>
      <c r="PME73" s="307" t="e">
        <v>#N/A</v>
      </c>
      <c r="PMF73" s="307" t="e">
        <v>#N/A</v>
      </c>
      <c r="PMG73" s="307" t="e">
        <v>#N/A</v>
      </c>
      <c r="PMH73" s="307" t="e">
        <v>#N/A</v>
      </c>
      <c r="PMI73" s="307" t="e">
        <v>#N/A</v>
      </c>
      <c r="PMJ73" s="307" t="e">
        <v>#N/A</v>
      </c>
      <c r="PMK73" s="307" t="e">
        <v>#N/A</v>
      </c>
      <c r="PML73" s="307" t="e">
        <v>#N/A</v>
      </c>
      <c r="PMM73" s="307" t="e">
        <v>#N/A</v>
      </c>
      <c r="PMN73" s="307" t="e">
        <v>#N/A</v>
      </c>
      <c r="PMO73" s="307" t="e">
        <v>#N/A</v>
      </c>
      <c r="PMP73" s="307" t="e">
        <v>#N/A</v>
      </c>
      <c r="PMQ73" s="307" t="e">
        <v>#N/A</v>
      </c>
      <c r="PMR73" s="307" t="e">
        <v>#N/A</v>
      </c>
      <c r="PMS73" s="307" t="e">
        <v>#N/A</v>
      </c>
      <c r="PMT73" s="307" t="e">
        <v>#N/A</v>
      </c>
      <c r="PMU73" s="307" t="e">
        <v>#N/A</v>
      </c>
      <c r="PMV73" s="307" t="e">
        <v>#N/A</v>
      </c>
      <c r="PMW73" s="307" t="e">
        <v>#N/A</v>
      </c>
      <c r="PMX73" s="307" t="e">
        <v>#N/A</v>
      </c>
      <c r="PMY73" s="307" t="e">
        <v>#N/A</v>
      </c>
      <c r="PMZ73" s="307" t="e">
        <v>#N/A</v>
      </c>
      <c r="PNA73" s="307" t="e">
        <v>#N/A</v>
      </c>
      <c r="PNB73" s="307" t="e">
        <v>#N/A</v>
      </c>
      <c r="PNC73" s="307" t="e">
        <v>#N/A</v>
      </c>
      <c r="PND73" s="307" t="e">
        <v>#N/A</v>
      </c>
      <c r="PNE73" s="307" t="e">
        <v>#N/A</v>
      </c>
      <c r="PNF73" s="307" t="e">
        <v>#N/A</v>
      </c>
      <c r="PNG73" s="307" t="e">
        <v>#N/A</v>
      </c>
      <c r="PNH73" s="307" t="e">
        <v>#N/A</v>
      </c>
      <c r="PNI73" s="307" t="e">
        <v>#N/A</v>
      </c>
      <c r="PNJ73" s="307" t="e">
        <v>#N/A</v>
      </c>
      <c r="PNK73" s="307" t="e">
        <v>#N/A</v>
      </c>
      <c r="PNL73" s="307" t="e">
        <v>#N/A</v>
      </c>
      <c r="PNM73" s="307" t="e">
        <v>#N/A</v>
      </c>
      <c r="PNN73" s="307" t="e">
        <v>#N/A</v>
      </c>
      <c r="PNO73" s="307" t="e">
        <v>#N/A</v>
      </c>
      <c r="PNP73" s="307" t="e">
        <v>#N/A</v>
      </c>
      <c r="PNQ73" s="307" t="e">
        <v>#N/A</v>
      </c>
      <c r="PNR73" s="307" t="e">
        <v>#N/A</v>
      </c>
      <c r="PNS73" s="307" t="e">
        <v>#N/A</v>
      </c>
      <c r="PNT73" s="307" t="e">
        <v>#N/A</v>
      </c>
      <c r="PNU73" s="307" t="e">
        <v>#N/A</v>
      </c>
      <c r="PNV73" s="307" t="e">
        <v>#N/A</v>
      </c>
      <c r="PNW73" s="307" t="e">
        <v>#N/A</v>
      </c>
      <c r="PNX73" s="307" t="e">
        <v>#N/A</v>
      </c>
      <c r="PNY73" s="307" t="e">
        <v>#N/A</v>
      </c>
      <c r="PNZ73" s="307" t="e">
        <v>#N/A</v>
      </c>
      <c r="POA73" s="307" t="e">
        <v>#N/A</v>
      </c>
      <c r="POB73" s="307" t="e">
        <v>#N/A</v>
      </c>
      <c r="POC73" s="307" t="e">
        <v>#N/A</v>
      </c>
      <c r="POD73" s="307" t="e">
        <v>#N/A</v>
      </c>
      <c r="POE73" s="307" t="e">
        <v>#N/A</v>
      </c>
      <c r="POF73" s="307" t="e">
        <v>#N/A</v>
      </c>
      <c r="POG73" s="307" t="e">
        <v>#N/A</v>
      </c>
      <c r="POH73" s="307" t="e">
        <v>#N/A</v>
      </c>
      <c r="POI73" s="307" t="e">
        <v>#N/A</v>
      </c>
      <c r="POJ73" s="307" t="e">
        <v>#N/A</v>
      </c>
      <c r="POK73" s="307" t="e">
        <v>#N/A</v>
      </c>
      <c r="POL73" s="307" t="e">
        <v>#N/A</v>
      </c>
      <c r="POM73" s="307" t="e">
        <v>#N/A</v>
      </c>
      <c r="PON73" s="307" t="e">
        <v>#N/A</v>
      </c>
      <c r="POO73" s="307" t="e">
        <v>#N/A</v>
      </c>
      <c r="POP73" s="307" t="e">
        <v>#N/A</v>
      </c>
      <c r="POQ73" s="307" t="e">
        <v>#N/A</v>
      </c>
      <c r="POR73" s="307" t="e">
        <v>#N/A</v>
      </c>
      <c r="POS73" s="307" t="e">
        <v>#N/A</v>
      </c>
      <c r="POT73" s="307" t="e">
        <v>#N/A</v>
      </c>
      <c r="POU73" s="307" t="e">
        <v>#N/A</v>
      </c>
      <c r="POV73" s="307" t="e">
        <v>#N/A</v>
      </c>
      <c r="POW73" s="307" t="e">
        <v>#N/A</v>
      </c>
      <c r="POX73" s="307" t="e">
        <v>#N/A</v>
      </c>
      <c r="POY73" s="307" t="e">
        <v>#N/A</v>
      </c>
      <c r="POZ73" s="307" t="e">
        <v>#N/A</v>
      </c>
      <c r="PPA73" s="307" t="e">
        <v>#N/A</v>
      </c>
      <c r="PPB73" s="307" t="e">
        <v>#N/A</v>
      </c>
      <c r="PPC73" s="307" t="e">
        <v>#N/A</v>
      </c>
      <c r="PPD73" s="307" t="e">
        <v>#N/A</v>
      </c>
      <c r="PPE73" s="307" t="e">
        <v>#N/A</v>
      </c>
      <c r="PPF73" s="307" t="e">
        <v>#N/A</v>
      </c>
      <c r="PPG73" s="307" t="e">
        <v>#N/A</v>
      </c>
      <c r="PPH73" s="307" t="e">
        <v>#N/A</v>
      </c>
      <c r="PPI73" s="307" t="e">
        <v>#N/A</v>
      </c>
      <c r="PPJ73" s="307" t="e">
        <v>#N/A</v>
      </c>
      <c r="PPK73" s="307" t="e">
        <v>#N/A</v>
      </c>
      <c r="PPL73" s="307" t="e">
        <v>#N/A</v>
      </c>
      <c r="PPM73" s="307" t="e">
        <v>#N/A</v>
      </c>
      <c r="PPN73" s="307" t="e">
        <v>#N/A</v>
      </c>
      <c r="PPO73" s="307" t="e">
        <v>#N/A</v>
      </c>
      <c r="PPP73" s="307" t="e">
        <v>#N/A</v>
      </c>
      <c r="PPQ73" s="307" t="e">
        <v>#N/A</v>
      </c>
      <c r="PPR73" s="307" t="e">
        <v>#N/A</v>
      </c>
      <c r="PPS73" s="307" t="e">
        <v>#N/A</v>
      </c>
      <c r="PPT73" s="307" t="e">
        <v>#N/A</v>
      </c>
      <c r="PPU73" s="307" t="e">
        <v>#N/A</v>
      </c>
      <c r="PPV73" s="307" t="e">
        <v>#N/A</v>
      </c>
      <c r="PPW73" s="307" t="e">
        <v>#N/A</v>
      </c>
      <c r="PPX73" s="307" t="e">
        <v>#N/A</v>
      </c>
      <c r="PPY73" s="307" t="e">
        <v>#N/A</v>
      </c>
      <c r="PPZ73" s="307" t="e">
        <v>#N/A</v>
      </c>
      <c r="PQA73" s="307" t="e">
        <v>#N/A</v>
      </c>
      <c r="PQB73" s="307" t="e">
        <v>#N/A</v>
      </c>
      <c r="PQC73" s="307" t="e">
        <v>#N/A</v>
      </c>
      <c r="PQD73" s="307" t="e">
        <v>#N/A</v>
      </c>
      <c r="PQE73" s="307" t="e">
        <v>#N/A</v>
      </c>
      <c r="PQF73" s="307" t="e">
        <v>#N/A</v>
      </c>
      <c r="PQG73" s="307" t="e">
        <v>#N/A</v>
      </c>
      <c r="PQH73" s="307" t="e">
        <v>#N/A</v>
      </c>
      <c r="PQI73" s="307" t="e">
        <v>#N/A</v>
      </c>
      <c r="PQJ73" s="307" t="e">
        <v>#N/A</v>
      </c>
      <c r="PQK73" s="307" t="e">
        <v>#N/A</v>
      </c>
      <c r="PQL73" s="307" t="e">
        <v>#N/A</v>
      </c>
      <c r="PQM73" s="307" t="e">
        <v>#N/A</v>
      </c>
      <c r="PQN73" s="307" t="e">
        <v>#N/A</v>
      </c>
      <c r="PQO73" s="307" t="e">
        <v>#N/A</v>
      </c>
      <c r="PQP73" s="307" t="e">
        <v>#N/A</v>
      </c>
      <c r="PQQ73" s="307" t="e">
        <v>#N/A</v>
      </c>
      <c r="PQR73" s="307" t="e">
        <v>#N/A</v>
      </c>
      <c r="PQS73" s="307" t="e">
        <v>#N/A</v>
      </c>
      <c r="PQT73" s="307" t="e">
        <v>#N/A</v>
      </c>
      <c r="PQU73" s="307" t="e">
        <v>#N/A</v>
      </c>
      <c r="PQV73" s="307" t="e">
        <v>#N/A</v>
      </c>
      <c r="PQW73" s="307" t="e">
        <v>#N/A</v>
      </c>
      <c r="PQX73" s="307" t="e">
        <v>#N/A</v>
      </c>
      <c r="PQY73" s="307" t="e">
        <v>#N/A</v>
      </c>
      <c r="PQZ73" s="307" t="e">
        <v>#N/A</v>
      </c>
      <c r="PRA73" s="307" t="e">
        <v>#N/A</v>
      </c>
      <c r="PRB73" s="307" t="e">
        <v>#N/A</v>
      </c>
      <c r="PRC73" s="307" t="e">
        <v>#N/A</v>
      </c>
      <c r="PRD73" s="307" t="e">
        <v>#N/A</v>
      </c>
      <c r="PRE73" s="307" t="e">
        <v>#N/A</v>
      </c>
      <c r="PRF73" s="307" t="e">
        <v>#N/A</v>
      </c>
      <c r="PRG73" s="307" t="e">
        <v>#N/A</v>
      </c>
      <c r="PRH73" s="307" t="e">
        <v>#N/A</v>
      </c>
      <c r="PRI73" s="307" t="e">
        <v>#N/A</v>
      </c>
      <c r="PRJ73" s="307" t="e">
        <v>#N/A</v>
      </c>
      <c r="PRK73" s="307" t="e">
        <v>#N/A</v>
      </c>
      <c r="PRL73" s="307" t="e">
        <v>#N/A</v>
      </c>
      <c r="PRM73" s="307" t="e">
        <v>#N/A</v>
      </c>
      <c r="PRN73" s="307" t="e">
        <v>#N/A</v>
      </c>
      <c r="PRO73" s="307" t="e">
        <v>#N/A</v>
      </c>
      <c r="PRP73" s="307" t="e">
        <v>#N/A</v>
      </c>
      <c r="PRQ73" s="307" t="e">
        <v>#N/A</v>
      </c>
      <c r="PRR73" s="307" t="e">
        <v>#N/A</v>
      </c>
      <c r="PRS73" s="307" t="e">
        <v>#N/A</v>
      </c>
      <c r="PRT73" s="307" t="e">
        <v>#N/A</v>
      </c>
      <c r="PRU73" s="307" t="e">
        <v>#N/A</v>
      </c>
      <c r="PRV73" s="307" t="e">
        <v>#N/A</v>
      </c>
      <c r="PRW73" s="307" t="e">
        <v>#N/A</v>
      </c>
      <c r="PRX73" s="307" t="e">
        <v>#N/A</v>
      </c>
      <c r="PRY73" s="307" t="e">
        <v>#N/A</v>
      </c>
      <c r="PRZ73" s="307" t="e">
        <v>#N/A</v>
      </c>
      <c r="PSA73" s="307" t="e">
        <v>#N/A</v>
      </c>
      <c r="PSB73" s="307" t="e">
        <v>#N/A</v>
      </c>
      <c r="PSC73" s="307" t="e">
        <v>#N/A</v>
      </c>
      <c r="PSD73" s="307" t="e">
        <v>#N/A</v>
      </c>
      <c r="PSE73" s="307" t="e">
        <v>#N/A</v>
      </c>
      <c r="PSF73" s="307" t="e">
        <v>#N/A</v>
      </c>
      <c r="PSG73" s="307" t="e">
        <v>#N/A</v>
      </c>
      <c r="PSH73" s="307" t="e">
        <v>#N/A</v>
      </c>
      <c r="PSI73" s="307" t="e">
        <v>#N/A</v>
      </c>
      <c r="PSJ73" s="307" t="e">
        <v>#N/A</v>
      </c>
      <c r="PSK73" s="307" t="e">
        <v>#N/A</v>
      </c>
      <c r="PSL73" s="307" t="e">
        <v>#N/A</v>
      </c>
      <c r="PSM73" s="307" t="e">
        <v>#N/A</v>
      </c>
      <c r="PSN73" s="307" t="e">
        <v>#N/A</v>
      </c>
      <c r="PSO73" s="307" t="e">
        <v>#N/A</v>
      </c>
      <c r="PSP73" s="307" t="e">
        <v>#N/A</v>
      </c>
      <c r="PSQ73" s="307" t="e">
        <v>#N/A</v>
      </c>
      <c r="PSR73" s="307" t="e">
        <v>#N/A</v>
      </c>
      <c r="PSS73" s="307" t="e">
        <v>#N/A</v>
      </c>
      <c r="PST73" s="307" t="e">
        <v>#N/A</v>
      </c>
      <c r="PSU73" s="307" t="e">
        <v>#N/A</v>
      </c>
      <c r="PSV73" s="307" t="e">
        <v>#N/A</v>
      </c>
      <c r="PSW73" s="307" t="e">
        <v>#N/A</v>
      </c>
      <c r="PSX73" s="307" t="e">
        <v>#N/A</v>
      </c>
      <c r="PSY73" s="307" t="e">
        <v>#N/A</v>
      </c>
      <c r="PSZ73" s="307" t="e">
        <v>#N/A</v>
      </c>
      <c r="PTA73" s="307" t="e">
        <v>#N/A</v>
      </c>
      <c r="PTB73" s="307" t="e">
        <v>#N/A</v>
      </c>
      <c r="PTC73" s="307" t="e">
        <v>#N/A</v>
      </c>
      <c r="PTD73" s="307" t="e">
        <v>#N/A</v>
      </c>
      <c r="PTE73" s="307" t="e">
        <v>#N/A</v>
      </c>
      <c r="PTF73" s="307" t="e">
        <v>#N/A</v>
      </c>
      <c r="PTG73" s="307" t="e">
        <v>#N/A</v>
      </c>
      <c r="PTH73" s="307" t="e">
        <v>#N/A</v>
      </c>
      <c r="PTI73" s="307" t="e">
        <v>#N/A</v>
      </c>
      <c r="PTJ73" s="307" t="e">
        <v>#N/A</v>
      </c>
      <c r="PTK73" s="307" t="e">
        <v>#N/A</v>
      </c>
      <c r="PTL73" s="307" t="e">
        <v>#N/A</v>
      </c>
      <c r="PTM73" s="307" t="e">
        <v>#N/A</v>
      </c>
      <c r="PTN73" s="307" t="e">
        <v>#N/A</v>
      </c>
      <c r="PTO73" s="307" t="e">
        <v>#N/A</v>
      </c>
      <c r="PTP73" s="307" t="e">
        <v>#N/A</v>
      </c>
      <c r="PTQ73" s="307" t="e">
        <v>#N/A</v>
      </c>
      <c r="PTR73" s="307" t="e">
        <v>#N/A</v>
      </c>
      <c r="PTS73" s="307" t="e">
        <v>#N/A</v>
      </c>
      <c r="PTT73" s="307" t="e">
        <v>#N/A</v>
      </c>
      <c r="PTU73" s="307" t="e">
        <v>#N/A</v>
      </c>
      <c r="PTV73" s="307" t="e">
        <v>#N/A</v>
      </c>
      <c r="PTW73" s="307" t="e">
        <v>#N/A</v>
      </c>
      <c r="PTX73" s="307" t="e">
        <v>#N/A</v>
      </c>
      <c r="PTY73" s="307" t="e">
        <v>#N/A</v>
      </c>
      <c r="PTZ73" s="307" t="e">
        <v>#N/A</v>
      </c>
      <c r="PUA73" s="307" t="e">
        <v>#N/A</v>
      </c>
      <c r="PUB73" s="307" t="e">
        <v>#N/A</v>
      </c>
      <c r="PUC73" s="307" t="e">
        <v>#N/A</v>
      </c>
      <c r="PUD73" s="307" t="e">
        <v>#N/A</v>
      </c>
      <c r="PUE73" s="307" t="e">
        <v>#N/A</v>
      </c>
      <c r="PUF73" s="307" t="e">
        <v>#N/A</v>
      </c>
      <c r="PUG73" s="307" t="e">
        <v>#N/A</v>
      </c>
      <c r="PUH73" s="307" t="e">
        <v>#N/A</v>
      </c>
      <c r="PUI73" s="307" t="e">
        <v>#N/A</v>
      </c>
      <c r="PUJ73" s="307" t="e">
        <v>#N/A</v>
      </c>
      <c r="PUK73" s="307" t="e">
        <v>#N/A</v>
      </c>
      <c r="PUL73" s="307" t="e">
        <v>#N/A</v>
      </c>
      <c r="PUM73" s="307" t="e">
        <v>#N/A</v>
      </c>
      <c r="PUN73" s="307" t="e">
        <v>#N/A</v>
      </c>
      <c r="PUO73" s="307" t="e">
        <v>#N/A</v>
      </c>
      <c r="PUP73" s="307" t="e">
        <v>#N/A</v>
      </c>
      <c r="PUQ73" s="307" t="e">
        <v>#N/A</v>
      </c>
      <c r="PUR73" s="307" t="e">
        <v>#N/A</v>
      </c>
      <c r="PUS73" s="307" t="e">
        <v>#N/A</v>
      </c>
      <c r="PUT73" s="307" t="e">
        <v>#N/A</v>
      </c>
      <c r="PUU73" s="307" t="e">
        <v>#N/A</v>
      </c>
      <c r="PUV73" s="307" t="e">
        <v>#N/A</v>
      </c>
      <c r="PUW73" s="307" t="e">
        <v>#N/A</v>
      </c>
      <c r="PUX73" s="307" t="e">
        <v>#N/A</v>
      </c>
      <c r="PUY73" s="307" t="e">
        <v>#N/A</v>
      </c>
      <c r="PUZ73" s="307" t="e">
        <v>#N/A</v>
      </c>
      <c r="PVA73" s="307" t="e">
        <v>#N/A</v>
      </c>
      <c r="PVB73" s="307" t="e">
        <v>#N/A</v>
      </c>
      <c r="PVC73" s="307" t="e">
        <v>#N/A</v>
      </c>
      <c r="PVD73" s="307" t="e">
        <v>#N/A</v>
      </c>
      <c r="PVE73" s="307" t="e">
        <v>#N/A</v>
      </c>
      <c r="PVF73" s="307" t="e">
        <v>#N/A</v>
      </c>
      <c r="PVG73" s="307" t="e">
        <v>#N/A</v>
      </c>
      <c r="PVH73" s="307" t="e">
        <v>#N/A</v>
      </c>
      <c r="PVI73" s="307" t="e">
        <v>#N/A</v>
      </c>
      <c r="PVJ73" s="307" t="e">
        <v>#N/A</v>
      </c>
      <c r="PVK73" s="307" t="e">
        <v>#N/A</v>
      </c>
      <c r="PVL73" s="307" t="e">
        <v>#N/A</v>
      </c>
      <c r="PVM73" s="307" t="e">
        <v>#N/A</v>
      </c>
      <c r="PVN73" s="307" t="e">
        <v>#N/A</v>
      </c>
      <c r="PVO73" s="307" t="e">
        <v>#N/A</v>
      </c>
      <c r="PVP73" s="307" t="e">
        <v>#N/A</v>
      </c>
      <c r="PVQ73" s="307" t="e">
        <v>#N/A</v>
      </c>
      <c r="PVR73" s="307" t="e">
        <v>#N/A</v>
      </c>
      <c r="PVS73" s="307" t="e">
        <v>#N/A</v>
      </c>
      <c r="PVT73" s="307" t="e">
        <v>#N/A</v>
      </c>
      <c r="PVU73" s="307" t="e">
        <v>#N/A</v>
      </c>
      <c r="PVV73" s="307" t="e">
        <v>#N/A</v>
      </c>
      <c r="PVW73" s="307" t="e">
        <v>#N/A</v>
      </c>
      <c r="PVX73" s="307" t="e">
        <v>#N/A</v>
      </c>
      <c r="PVY73" s="307" t="e">
        <v>#N/A</v>
      </c>
      <c r="PVZ73" s="307" t="e">
        <v>#N/A</v>
      </c>
      <c r="PWA73" s="307" t="e">
        <v>#N/A</v>
      </c>
      <c r="PWB73" s="307" t="e">
        <v>#N/A</v>
      </c>
      <c r="PWC73" s="307" t="e">
        <v>#N/A</v>
      </c>
      <c r="PWD73" s="307" t="e">
        <v>#N/A</v>
      </c>
      <c r="PWE73" s="307" t="e">
        <v>#N/A</v>
      </c>
      <c r="PWF73" s="307" t="e">
        <v>#N/A</v>
      </c>
      <c r="PWG73" s="307" t="e">
        <v>#N/A</v>
      </c>
      <c r="PWH73" s="307" t="e">
        <v>#N/A</v>
      </c>
      <c r="PWI73" s="307" t="e">
        <v>#N/A</v>
      </c>
      <c r="PWJ73" s="307" t="e">
        <v>#N/A</v>
      </c>
      <c r="PWK73" s="307" t="e">
        <v>#N/A</v>
      </c>
      <c r="PWL73" s="307" t="e">
        <v>#N/A</v>
      </c>
      <c r="PWM73" s="307" t="e">
        <v>#N/A</v>
      </c>
      <c r="PWN73" s="307" t="e">
        <v>#N/A</v>
      </c>
      <c r="PWO73" s="307" t="e">
        <v>#N/A</v>
      </c>
      <c r="PWP73" s="307" t="e">
        <v>#N/A</v>
      </c>
      <c r="PWQ73" s="307" t="e">
        <v>#N/A</v>
      </c>
      <c r="PWR73" s="307" t="e">
        <v>#N/A</v>
      </c>
      <c r="PWS73" s="307" t="e">
        <v>#N/A</v>
      </c>
      <c r="PWT73" s="307" t="e">
        <v>#N/A</v>
      </c>
      <c r="PWU73" s="307" t="e">
        <v>#N/A</v>
      </c>
      <c r="PWV73" s="307" t="e">
        <v>#N/A</v>
      </c>
      <c r="PWW73" s="307" t="e">
        <v>#N/A</v>
      </c>
      <c r="PWX73" s="307" t="e">
        <v>#N/A</v>
      </c>
      <c r="PWY73" s="307" t="e">
        <v>#N/A</v>
      </c>
      <c r="PWZ73" s="307" t="e">
        <v>#N/A</v>
      </c>
      <c r="PXA73" s="307" t="e">
        <v>#N/A</v>
      </c>
      <c r="PXB73" s="307" t="e">
        <v>#N/A</v>
      </c>
      <c r="PXC73" s="307" t="e">
        <v>#N/A</v>
      </c>
      <c r="PXD73" s="307" t="e">
        <v>#N/A</v>
      </c>
      <c r="PXE73" s="307" t="e">
        <v>#N/A</v>
      </c>
      <c r="PXF73" s="307" t="e">
        <v>#N/A</v>
      </c>
      <c r="PXG73" s="307" t="e">
        <v>#N/A</v>
      </c>
      <c r="PXH73" s="307" t="e">
        <v>#N/A</v>
      </c>
      <c r="PXI73" s="307" t="e">
        <v>#N/A</v>
      </c>
      <c r="PXJ73" s="307" t="e">
        <v>#N/A</v>
      </c>
      <c r="PXK73" s="307" t="e">
        <v>#N/A</v>
      </c>
      <c r="PXL73" s="307" t="e">
        <v>#N/A</v>
      </c>
      <c r="PXM73" s="307" t="e">
        <v>#N/A</v>
      </c>
      <c r="PXN73" s="307" t="e">
        <v>#N/A</v>
      </c>
      <c r="PXO73" s="307" t="e">
        <v>#N/A</v>
      </c>
      <c r="PXP73" s="307" t="e">
        <v>#N/A</v>
      </c>
      <c r="PXQ73" s="307" t="e">
        <v>#N/A</v>
      </c>
      <c r="PXR73" s="307" t="e">
        <v>#N/A</v>
      </c>
      <c r="PXS73" s="307" t="e">
        <v>#N/A</v>
      </c>
      <c r="PXT73" s="307" t="e">
        <v>#N/A</v>
      </c>
      <c r="PXU73" s="307" t="e">
        <v>#N/A</v>
      </c>
      <c r="PXV73" s="307" t="e">
        <v>#N/A</v>
      </c>
      <c r="PXW73" s="307" t="e">
        <v>#N/A</v>
      </c>
      <c r="PXX73" s="307" t="e">
        <v>#N/A</v>
      </c>
      <c r="PXY73" s="307" t="e">
        <v>#N/A</v>
      </c>
      <c r="PXZ73" s="307" t="e">
        <v>#N/A</v>
      </c>
      <c r="PYA73" s="307" t="e">
        <v>#N/A</v>
      </c>
      <c r="PYB73" s="307" t="e">
        <v>#N/A</v>
      </c>
      <c r="PYC73" s="307" t="e">
        <v>#N/A</v>
      </c>
      <c r="PYD73" s="307" t="e">
        <v>#N/A</v>
      </c>
      <c r="PYE73" s="307" t="e">
        <v>#N/A</v>
      </c>
      <c r="PYF73" s="307" t="e">
        <v>#N/A</v>
      </c>
      <c r="PYG73" s="307" t="e">
        <v>#N/A</v>
      </c>
      <c r="PYH73" s="307" t="e">
        <v>#N/A</v>
      </c>
      <c r="PYI73" s="307" t="e">
        <v>#N/A</v>
      </c>
      <c r="PYJ73" s="307" t="e">
        <v>#N/A</v>
      </c>
      <c r="PYK73" s="307" t="e">
        <v>#N/A</v>
      </c>
      <c r="PYL73" s="307" t="e">
        <v>#N/A</v>
      </c>
      <c r="PYM73" s="307" t="e">
        <v>#N/A</v>
      </c>
      <c r="PYN73" s="307" t="e">
        <v>#N/A</v>
      </c>
      <c r="PYO73" s="307" t="e">
        <v>#N/A</v>
      </c>
      <c r="PYP73" s="307" t="e">
        <v>#N/A</v>
      </c>
      <c r="PYQ73" s="307" t="e">
        <v>#N/A</v>
      </c>
      <c r="PYR73" s="307" t="e">
        <v>#N/A</v>
      </c>
      <c r="PYS73" s="307" t="e">
        <v>#N/A</v>
      </c>
      <c r="PYT73" s="307" t="e">
        <v>#N/A</v>
      </c>
      <c r="PYU73" s="307" t="e">
        <v>#N/A</v>
      </c>
      <c r="PYV73" s="307" t="e">
        <v>#N/A</v>
      </c>
      <c r="PYW73" s="307" t="e">
        <v>#N/A</v>
      </c>
      <c r="PYX73" s="307" t="e">
        <v>#N/A</v>
      </c>
      <c r="PYY73" s="307" t="e">
        <v>#N/A</v>
      </c>
      <c r="PYZ73" s="307" t="e">
        <v>#N/A</v>
      </c>
      <c r="PZA73" s="307" t="e">
        <v>#N/A</v>
      </c>
      <c r="PZB73" s="307" t="e">
        <v>#N/A</v>
      </c>
      <c r="PZC73" s="307" t="e">
        <v>#N/A</v>
      </c>
      <c r="PZD73" s="307" t="e">
        <v>#N/A</v>
      </c>
      <c r="PZE73" s="307" t="e">
        <v>#N/A</v>
      </c>
      <c r="PZF73" s="307" t="e">
        <v>#N/A</v>
      </c>
      <c r="PZG73" s="307" t="e">
        <v>#N/A</v>
      </c>
      <c r="PZH73" s="307" t="e">
        <v>#N/A</v>
      </c>
      <c r="PZI73" s="307" t="e">
        <v>#N/A</v>
      </c>
      <c r="PZJ73" s="307" t="e">
        <v>#N/A</v>
      </c>
      <c r="PZK73" s="307" t="e">
        <v>#N/A</v>
      </c>
      <c r="PZL73" s="307" t="e">
        <v>#N/A</v>
      </c>
      <c r="PZM73" s="307" t="e">
        <v>#N/A</v>
      </c>
      <c r="PZN73" s="307" t="e">
        <v>#N/A</v>
      </c>
      <c r="PZO73" s="307" t="e">
        <v>#N/A</v>
      </c>
      <c r="PZP73" s="307" t="e">
        <v>#N/A</v>
      </c>
      <c r="PZQ73" s="307" t="e">
        <v>#N/A</v>
      </c>
      <c r="PZR73" s="307" t="e">
        <v>#N/A</v>
      </c>
      <c r="PZS73" s="307" t="e">
        <v>#N/A</v>
      </c>
      <c r="PZT73" s="307" t="e">
        <v>#N/A</v>
      </c>
      <c r="PZU73" s="307" t="e">
        <v>#N/A</v>
      </c>
      <c r="PZV73" s="307" t="e">
        <v>#N/A</v>
      </c>
      <c r="PZW73" s="307" t="e">
        <v>#N/A</v>
      </c>
      <c r="PZX73" s="307" t="e">
        <v>#N/A</v>
      </c>
      <c r="PZY73" s="307" t="e">
        <v>#N/A</v>
      </c>
      <c r="PZZ73" s="307" t="e">
        <v>#N/A</v>
      </c>
      <c r="QAA73" s="307" t="e">
        <v>#N/A</v>
      </c>
      <c r="QAB73" s="307" t="e">
        <v>#N/A</v>
      </c>
      <c r="QAC73" s="307" t="e">
        <v>#N/A</v>
      </c>
      <c r="QAD73" s="307" t="e">
        <v>#N/A</v>
      </c>
      <c r="QAE73" s="307" t="e">
        <v>#N/A</v>
      </c>
      <c r="QAF73" s="307" t="e">
        <v>#N/A</v>
      </c>
      <c r="QAG73" s="307" t="e">
        <v>#N/A</v>
      </c>
      <c r="QAH73" s="307" t="e">
        <v>#N/A</v>
      </c>
      <c r="QAI73" s="307" t="e">
        <v>#N/A</v>
      </c>
      <c r="QAJ73" s="307" t="e">
        <v>#N/A</v>
      </c>
      <c r="QAK73" s="307" t="e">
        <v>#N/A</v>
      </c>
      <c r="QAL73" s="307" t="e">
        <v>#N/A</v>
      </c>
      <c r="QAM73" s="307" t="e">
        <v>#N/A</v>
      </c>
      <c r="QAN73" s="307" t="e">
        <v>#N/A</v>
      </c>
      <c r="QAO73" s="307" t="e">
        <v>#N/A</v>
      </c>
      <c r="QAP73" s="307" t="e">
        <v>#N/A</v>
      </c>
      <c r="QAQ73" s="307" t="e">
        <v>#N/A</v>
      </c>
      <c r="QAR73" s="307" t="e">
        <v>#N/A</v>
      </c>
      <c r="QAS73" s="307" t="e">
        <v>#N/A</v>
      </c>
      <c r="QAT73" s="307" t="e">
        <v>#N/A</v>
      </c>
      <c r="QAU73" s="307" t="e">
        <v>#N/A</v>
      </c>
      <c r="QAV73" s="307" t="e">
        <v>#N/A</v>
      </c>
      <c r="QAW73" s="307" t="e">
        <v>#N/A</v>
      </c>
      <c r="QAX73" s="307" t="e">
        <v>#N/A</v>
      </c>
      <c r="QAY73" s="307" t="e">
        <v>#N/A</v>
      </c>
      <c r="QAZ73" s="307" t="e">
        <v>#N/A</v>
      </c>
      <c r="QBA73" s="307" t="e">
        <v>#N/A</v>
      </c>
      <c r="QBB73" s="307" t="e">
        <v>#N/A</v>
      </c>
      <c r="QBC73" s="307" t="e">
        <v>#N/A</v>
      </c>
      <c r="QBD73" s="307" t="e">
        <v>#N/A</v>
      </c>
      <c r="QBE73" s="307" t="e">
        <v>#N/A</v>
      </c>
      <c r="QBF73" s="307" t="e">
        <v>#N/A</v>
      </c>
      <c r="QBG73" s="307" t="e">
        <v>#N/A</v>
      </c>
      <c r="QBH73" s="307" t="e">
        <v>#N/A</v>
      </c>
      <c r="QBI73" s="307" t="e">
        <v>#N/A</v>
      </c>
      <c r="QBJ73" s="307" t="e">
        <v>#N/A</v>
      </c>
      <c r="QBK73" s="307" t="e">
        <v>#N/A</v>
      </c>
      <c r="QBL73" s="307" t="e">
        <v>#N/A</v>
      </c>
      <c r="QBM73" s="307" t="e">
        <v>#N/A</v>
      </c>
      <c r="QBN73" s="307" t="e">
        <v>#N/A</v>
      </c>
      <c r="QBO73" s="307" t="e">
        <v>#N/A</v>
      </c>
      <c r="QBP73" s="307" t="e">
        <v>#N/A</v>
      </c>
      <c r="QBQ73" s="307" t="e">
        <v>#N/A</v>
      </c>
      <c r="QBR73" s="307" t="e">
        <v>#N/A</v>
      </c>
      <c r="QBS73" s="307" t="e">
        <v>#N/A</v>
      </c>
      <c r="QBT73" s="307" t="e">
        <v>#N/A</v>
      </c>
      <c r="QBU73" s="307" t="e">
        <v>#N/A</v>
      </c>
      <c r="QBV73" s="307" t="e">
        <v>#N/A</v>
      </c>
      <c r="QBW73" s="307" t="e">
        <v>#N/A</v>
      </c>
      <c r="QBX73" s="307" t="e">
        <v>#N/A</v>
      </c>
      <c r="QBY73" s="307" t="e">
        <v>#N/A</v>
      </c>
      <c r="QBZ73" s="307" t="e">
        <v>#N/A</v>
      </c>
      <c r="QCA73" s="307" t="e">
        <v>#N/A</v>
      </c>
      <c r="QCB73" s="307" t="e">
        <v>#N/A</v>
      </c>
      <c r="QCC73" s="307" t="e">
        <v>#N/A</v>
      </c>
      <c r="QCD73" s="307" t="e">
        <v>#N/A</v>
      </c>
      <c r="QCE73" s="307" t="e">
        <v>#N/A</v>
      </c>
      <c r="QCF73" s="307" t="e">
        <v>#N/A</v>
      </c>
      <c r="QCG73" s="307" t="e">
        <v>#N/A</v>
      </c>
      <c r="QCH73" s="307" t="e">
        <v>#N/A</v>
      </c>
      <c r="QCI73" s="307" t="e">
        <v>#N/A</v>
      </c>
      <c r="QCJ73" s="307" t="e">
        <v>#N/A</v>
      </c>
      <c r="QCK73" s="307" t="e">
        <v>#N/A</v>
      </c>
      <c r="QCL73" s="307" t="e">
        <v>#N/A</v>
      </c>
      <c r="QCM73" s="307" t="e">
        <v>#N/A</v>
      </c>
      <c r="QCN73" s="307" t="e">
        <v>#N/A</v>
      </c>
      <c r="QCO73" s="307" t="e">
        <v>#N/A</v>
      </c>
      <c r="QCP73" s="307" t="e">
        <v>#N/A</v>
      </c>
      <c r="QCQ73" s="307" t="e">
        <v>#N/A</v>
      </c>
      <c r="QCR73" s="307" t="e">
        <v>#N/A</v>
      </c>
      <c r="QCS73" s="307" t="e">
        <v>#N/A</v>
      </c>
      <c r="QCT73" s="307" t="e">
        <v>#N/A</v>
      </c>
      <c r="QCU73" s="307" t="e">
        <v>#N/A</v>
      </c>
      <c r="QCV73" s="307" t="e">
        <v>#N/A</v>
      </c>
      <c r="QCW73" s="307" t="e">
        <v>#N/A</v>
      </c>
      <c r="QCX73" s="307" t="e">
        <v>#N/A</v>
      </c>
      <c r="QCY73" s="307" t="e">
        <v>#N/A</v>
      </c>
      <c r="QCZ73" s="307" t="e">
        <v>#N/A</v>
      </c>
      <c r="QDA73" s="307" t="e">
        <v>#N/A</v>
      </c>
      <c r="QDB73" s="307" t="e">
        <v>#N/A</v>
      </c>
      <c r="QDC73" s="307" t="e">
        <v>#N/A</v>
      </c>
      <c r="QDD73" s="307" t="e">
        <v>#N/A</v>
      </c>
      <c r="QDE73" s="307" t="e">
        <v>#N/A</v>
      </c>
      <c r="QDF73" s="307" t="e">
        <v>#N/A</v>
      </c>
      <c r="QDG73" s="307" t="e">
        <v>#N/A</v>
      </c>
      <c r="QDH73" s="307" t="e">
        <v>#N/A</v>
      </c>
      <c r="QDI73" s="307" t="e">
        <v>#N/A</v>
      </c>
      <c r="QDJ73" s="307" t="e">
        <v>#N/A</v>
      </c>
      <c r="QDK73" s="307" t="e">
        <v>#N/A</v>
      </c>
      <c r="QDL73" s="307" t="e">
        <v>#N/A</v>
      </c>
      <c r="QDM73" s="307" t="e">
        <v>#N/A</v>
      </c>
      <c r="QDN73" s="307" t="e">
        <v>#N/A</v>
      </c>
      <c r="QDO73" s="307" t="e">
        <v>#N/A</v>
      </c>
      <c r="QDP73" s="307" t="e">
        <v>#N/A</v>
      </c>
      <c r="QDQ73" s="307" t="e">
        <v>#N/A</v>
      </c>
      <c r="QDR73" s="307" t="e">
        <v>#N/A</v>
      </c>
      <c r="QDS73" s="307" t="e">
        <v>#N/A</v>
      </c>
      <c r="QDT73" s="307" t="e">
        <v>#N/A</v>
      </c>
      <c r="QDU73" s="307" t="e">
        <v>#N/A</v>
      </c>
      <c r="QDV73" s="307" t="e">
        <v>#N/A</v>
      </c>
      <c r="QDW73" s="307" t="e">
        <v>#N/A</v>
      </c>
      <c r="QDX73" s="307" t="e">
        <v>#N/A</v>
      </c>
      <c r="QDY73" s="307" t="e">
        <v>#N/A</v>
      </c>
      <c r="QDZ73" s="307" t="e">
        <v>#N/A</v>
      </c>
      <c r="QEA73" s="307" t="e">
        <v>#N/A</v>
      </c>
      <c r="QEB73" s="307" t="e">
        <v>#N/A</v>
      </c>
      <c r="QEC73" s="307" t="e">
        <v>#N/A</v>
      </c>
      <c r="QED73" s="307" t="e">
        <v>#N/A</v>
      </c>
      <c r="QEE73" s="307" t="e">
        <v>#N/A</v>
      </c>
      <c r="QEF73" s="307" t="e">
        <v>#N/A</v>
      </c>
      <c r="QEG73" s="307" t="e">
        <v>#N/A</v>
      </c>
      <c r="QEH73" s="307" t="e">
        <v>#N/A</v>
      </c>
      <c r="QEI73" s="307" t="e">
        <v>#N/A</v>
      </c>
      <c r="QEJ73" s="307" t="e">
        <v>#N/A</v>
      </c>
      <c r="QEK73" s="307" t="e">
        <v>#N/A</v>
      </c>
      <c r="QEL73" s="307" t="e">
        <v>#N/A</v>
      </c>
      <c r="QEM73" s="307" t="e">
        <v>#N/A</v>
      </c>
      <c r="QEN73" s="307" t="e">
        <v>#N/A</v>
      </c>
      <c r="QEO73" s="307" t="e">
        <v>#N/A</v>
      </c>
      <c r="QEP73" s="307" t="e">
        <v>#N/A</v>
      </c>
      <c r="QEQ73" s="307" t="e">
        <v>#N/A</v>
      </c>
      <c r="QER73" s="307" t="e">
        <v>#N/A</v>
      </c>
      <c r="QES73" s="307" t="e">
        <v>#N/A</v>
      </c>
      <c r="QET73" s="307" t="e">
        <v>#N/A</v>
      </c>
      <c r="QEU73" s="307" t="e">
        <v>#N/A</v>
      </c>
      <c r="QEV73" s="307" t="e">
        <v>#N/A</v>
      </c>
      <c r="QEW73" s="307" t="e">
        <v>#N/A</v>
      </c>
      <c r="QEX73" s="307" t="e">
        <v>#N/A</v>
      </c>
      <c r="QEY73" s="307" t="e">
        <v>#N/A</v>
      </c>
      <c r="QEZ73" s="307" t="e">
        <v>#N/A</v>
      </c>
      <c r="QFA73" s="307" t="e">
        <v>#N/A</v>
      </c>
      <c r="QFB73" s="307" t="e">
        <v>#N/A</v>
      </c>
      <c r="QFC73" s="307" t="e">
        <v>#N/A</v>
      </c>
      <c r="QFD73" s="307" t="e">
        <v>#N/A</v>
      </c>
      <c r="QFE73" s="307" t="e">
        <v>#N/A</v>
      </c>
      <c r="QFF73" s="307" t="e">
        <v>#N/A</v>
      </c>
      <c r="QFG73" s="307" t="e">
        <v>#N/A</v>
      </c>
      <c r="QFH73" s="307" t="e">
        <v>#N/A</v>
      </c>
      <c r="QFI73" s="307" t="e">
        <v>#N/A</v>
      </c>
      <c r="QFJ73" s="307" t="e">
        <v>#N/A</v>
      </c>
      <c r="QFK73" s="307" t="e">
        <v>#N/A</v>
      </c>
      <c r="QFL73" s="307" t="e">
        <v>#N/A</v>
      </c>
      <c r="QFM73" s="307" t="e">
        <v>#N/A</v>
      </c>
      <c r="QFN73" s="307" t="e">
        <v>#N/A</v>
      </c>
      <c r="QFO73" s="307" t="e">
        <v>#N/A</v>
      </c>
      <c r="QFP73" s="307" t="e">
        <v>#N/A</v>
      </c>
      <c r="QFQ73" s="307" t="e">
        <v>#N/A</v>
      </c>
      <c r="QFR73" s="307" t="e">
        <v>#N/A</v>
      </c>
      <c r="QFS73" s="307" t="e">
        <v>#N/A</v>
      </c>
      <c r="QFT73" s="307" t="e">
        <v>#N/A</v>
      </c>
      <c r="QFU73" s="307" t="e">
        <v>#N/A</v>
      </c>
      <c r="QFV73" s="307" t="e">
        <v>#N/A</v>
      </c>
      <c r="QFW73" s="307" t="e">
        <v>#N/A</v>
      </c>
      <c r="QFX73" s="307" t="e">
        <v>#N/A</v>
      </c>
      <c r="QFY73" s="307" t="e">
        <v>#N/A</v>
      </c>
      <c r="QFZ73" s="307" t="e">
        <v>#N/A</v>
      </c>
      <c r="QGA73" s="307" t="e">
        <v>#N/A</v>
      </c>
      <c r="QGB73" s="307" t="e">
        <v>#N/A</v>
      </c>
      <c r="QGC73" s="307" t="e">
        <v>#N/A</v>
      </c>
      <c r="QGD73" s="307" t="e">
        <v>#N/A</v>
      </c>
      <c r="QGE73" s="307" t="e">
        <v>#N/A</v>
      </c>
      <c r="QGF73" s="307" t="e">
        <v>#N/A</v>
      </c>
      <c r="QGG73" s="307" t="e">
        <v>#N/A</v>
      </c>
      <c r="QGH73" s="307" t="e">
        <v>#N/A</v>
      </c>
      <c r="QGI73" s="307" t="e">
        <v>#N/A</v>
      </c>
      <c r="QGJ73" s="307" t="e">
        <v>#N/A</v>
      </c>
      <c r="QGK73" s="307" t="e">
        <v>#N/A</v>
      </c>
      <c r="QGL73" s="307" t="e">
        <v>#N/A</v>
      </c>
      <c r="QGM73" s="307" t="e">
        <v>#N/A</v>
      </c>
      <c r="QGN73" s="307" t="e">
        <v>#N/A</v>
      </c>
      <c r="QGO73" s="307" t="e">
        <v>#N/A</v>
      </c>
      <c r="QGP73" s="307" t="e">
        <v>#N/A</v>
      </c>
      <c r="QGQ73" s="307" t="e">
        <v>#N/A</v>
      </c>
      <c r="QGR73" s="307" t="e">
        <v>#N/A</v>
      </c>
      <c r="QGS73" s="307" t="e">
        <v>#N/A</v>
      </c>
      <c r="QGT73" s="307" t="e">
        <v>#N/A</v>
      </c>
      <c r="QGU73" s="307" t="e">
        <v>#N/A</v>
      </c>
      <c r="QGV73" s="307" t="e">
        <v>#N/A</v>
      </c>
      <c r="QGW73" s="307" t="e">
        <v>#N/A</v>
      </c>
      <c r="QGX73" s="307" t="e">
        <v>#N/A</v>
      </c>
      <c r="QGY73" s="307" t="e">
        <v>#N/A</v>
      </c>
      <c r="QGZ73" s="307" t="e">
        <v>#N/A</v>
      </c>
      <c r="QHA73" s="307" t="e">
        <v>#N/A</v>
      </c>
      <c r="QHB73" s="307" t="e">
        <v>#N/A</v>
      </c>
      <c r="QHC73" s="307" t="e">
        <v>#N/A</v>
      </c>
      <c r="QHD73" s="307" t="e">
        <v>#N/A</v>
      </c>
      <c r="QHE73" s="307" t="e">
        <v>#N/A</v>
      </c>
      <c r="QHF73" s="307" t="e">
        <v>#N/A</v>
      </c>
      <c r="QHG73" s="307" t="e">
        <v>#N/A</v>
      </c>
      <c r="QHH73" s="307" t="e">
        <v>#N/A</v>
      </c>
      <c r="QHI73" s="307" t="e">
        <v>#N/A</v>
      </c>
      <c r="QHJ73" s="307" t="e">
        <v>#N/A</v>
      </c>
      <c r="QHK73" s="307" t="e">
        <v>#N/A</v>
      </c>
      <c r="QHL73" s="307" t="e">
        <v>#N/A</v>
      </c>
      <c r="QHM73" s="307" t="e">
        <v>#N/A</v>
      </c>
      <c r="QHN73" s="307" t="e">
        <v>#N/A</v>
      </c>
      <c r="QHO73" s="307" t="e">
        <v>#N/A</v>
      </c>
      <c r="QHP73" s="307" t="e">
        <v>#N/A</v>
      </c>
      <c r="QHQ73" s="307" t="e">
        <v>#N/A</v>
      </c>
      <c r="QHR73" s="307" t="e">
        <v>#N/A</v>
      </c>
      <c r="QHS73" s="307" t="e">
        <v>#N/A</v>
      </c>
      <c r="QHT73" s="307" t="e">
        <v>#N/A</v>
      </c>
      <c r="QHU73" s="307" t="e">
        <v>#N/A</v>
      </c>
      <c r="QHV73" s="307" t="e">
        <v>#N/A</v>
      </c>
      <c r="QHW73" s="307" t="e">
        <v>#N/A</v>
      </c>
      <c r="QHX73" s="307" t="e">
        <v>#N/A</v>
      </c>
      <c r="QHY73" s="307" t="e">
        <v>#N/A</v>
      </c>
      <c r="QHZ73" s="307" t="e">
        <v>#N/A</v>
      </c>
      <c r="QIA73" s="307" t="e">
        <v>#N/A</v>
      </c>
      <c r="QIB73" s="307" t="e">
        <v>#N/A</v>
      </c>
      <c r="QIC73" s="307" t="e">
        <v>#N/A</v>
      </c>
      <c r="QID73" s="307" t="e">
        <v>#N/A</v>
      </c>
      <c r="QIE73" s="307" t="e">
        <v>#N/A</v>
      </c>
      <c r="QIF73" s="307" t="e">
        <v>#N/A</v>
      </c>
      <c r="QIG73" s="307" t="e">
        <v>#N/A</v>
      </c>
      <c r="QIH73" s="307" t="e">
        <v>#N/A</v>
      </c>
      <c r="QII73" s="307" t="e">
        <v>#N/A</v>
      </c>
      <c r="QIJ73" s="307" t="e">
        <v>#N/A</v>
      </c>
      <c r="QIK73" s="307" t="e">
        <v>#N/A</v>
      </c>
      <c r="QIL73" s="307" t="e">
        <v>#N/A</v>
      </c>
      <c r="QIM73" s="307" t="e">
        <v>#N/A</v>
      </c>
      <c r="QIN73" s="307" t="e">
        <v>#N/A</v>
      </c>
      <c r="QIO73" s="307" t="e">
        <v>#N/A</v>
      </c>
      <c r="QIP73" s="307" t="e">
        <v>#N/A</v>
      </c>
      <c r="QIQ73" s="307" t="e">
        <v>#N/A</v>
      </c>
      <c r="QIR73" s="307" t="e">
        <v>#N/A</v>
      </c>
      <c r="QIS73" s="307" t="e">
        <v>#N/A</v>
      </c>
      <c r="QIT73" s="307" t="e">
        <v>#N/A</v>
      </c>
      <c r="QIU73" s="307" t="e">
        <v>#N/A</v>
      </c>
      <c r="QIV73" s="307" t="e">
        <v>#N/A</v>
      </c>
      <c r="QIW73" s="307" t="e">
        <v>#N/A</v>
      </c>
      <c r="QIX73" s="307" t="e">
        <v>#N/A</v>
      </c>
      <c r="QIY73" s="307" t="e">
        <v>#N/A</v>
      </c>
      <c r="QIZ73" s="307" t="e">
        <v>#N/A</v>
      </c>
      <c r="QJA73" s="307" t="e">
        <v>#N/A</v>
      </c>
      <c r="QJB73" s="307" t="e">
        <v>#N/A</v>
      </c>
      <c r="QJC73" s="307" t="e">
        <v>#N/A</v>
      </c>
      <c r="QJD73" s="307" t="e">
        <v>#N/A</v>
      </c>
      <c r="QJE73" s="307" t="e">
        <v>#N/A</v>
      </c>
      <c r="QJF73" s="307" t="e">
        <v>#N/A</v>
      </c>
      <c r="QJG73" s="307" t="e">
        <v>#N/A</v>
      </c>
      <c r="QJH73" s="307" t="e">
        <v>#N/A</v>
      </c>
      <c r="QJI73" s="307" t="e">
        <v>#N/A</v>
      </c>
      <c r="QJJ73" s="307" t="e">
        <v>#N/A</v>
      </c>
      <c r="QJK73" s="307" t="e">
        <v>#N/A</v>
      </c>
      <c r="QJL73" s="307" t="e">
        <v>#N/A</v>
      </c>
      <c r="QJM73" s="307" t="e">
        <v>#N/A</v>
      </c>
      <c r="QJN73" s="307" t="e">
        <v>#N/A</v>
      </c>
      <c r="QJO73" s="307" t="e">
        <v>#N/A</v>
      </c>
      <c r="QJP73" s="307" t="e">
        <v>#N/A</v>
      </c>
      <c r="QJQ73" s="307" t="e">
        <v>#N/A</v>
      </c>
      <c r="QJR73" s="307" t="e">
        <v>#N/A</v>
      </c>
      <c r="QJS73" s="307" t="e">
        <v>#N/A</v>
      </c>
      <c r="QJT73" s="307" t="e">
        <v>#N/A</v>
      </c>
      <c r="QJU73" s="307" t="e">
        <v>#N/A</v>
      </c>
      <c r="QJV73" s="307" t="e">
        <v>#N/A</v>
      </c>
      <c r="QJW73" s="307" t="e">
        <v>#N/A</v>
      </c>
      <c r="QJX73" s="307" t="e">
        <v>#N/A</v>
      </c>
      <c r="QJY73" s="307" t="e">
        <v>#N/A</v>
      </c>
      <c r="QJZ73" s="307" t="e">
        <v>#N/A</v>
      </c>
      <c r="QKA73" s="307" t="e">
        <v>#N/A</v>
      </c>
      <c r="QKB73" s="307" t="e">
        <v>#N/A</v>
      </c>
      <c r="QKC73" s="307" t="e">
        <v>#N/A</v>
      </c>
      <c r="QKD73" s="307" t="e">
        <v>#N/A</v>
      </c>
      <c r="QKE73" s="307" t="e">
        <v>#N/A</v>
      </c>
      <c r="QKF73" s="307" t="e">
        <v>#N/A</v>
      </c>
      <c r="QKG73" s="307" t="e">
        <v>#N/A</v>
      </c>
      <c r="QKH73" s="307" t="e">
        <v>#N/A</v>
      </c>
      <c r="QKI73" s="307" t="e">
        <v>#N/A</v>
      </c>
      <c r="QKJ73" s="307" t="e">
        <v>#N/A</v>
      </c>
      <c r="QKK73" s="307" t="e">
        <v>#N/A</v>
      </c>
      <c r="QKL73" s="307" t="e">
        <v>#N/A</v>
      </c>
      <c r="QKM73" s="307" t="e">
        <v>#N/A</v>
      </c>
      <c r="QKN73" s="307" t="e">
        <v>#N/A</v>
      </c>
      <c r="QKO73" s="307" t="e">
        <v>#N/A</v>
      </c>
      <c r="QKP73" s="307" t="e">
        <v>#N/A</v>
      </c>
      <c r="QKQ73" s="307" t="e">
        <v>#N/A</v>
      </c>
      <c r="QKR73" s="307" t="e">
        <v>#N/A</v>
      </c>
      <c r="QKS73" s="307" t="e">
        <v>#N/A</v>
      </c>
      <c r="QKT73" s="307" t="e">
        <v>#N/A</v>
      </c>
      <c r="QKU73" s="307" t="e">
        <v>#N/A</v>
      </c>
      <c r="QKV73" s="307" t="e">
        <v>#N/A</v>
      </c>
      <c r="QKW73" s="307" t="e">
        <v>#N/A</v>
      </c>
      <c r="QKX73" s="307" t="e">
        <v>#N/A</v>
      </c>
      <c r="QKY73" s="307" t="e">
        <v>#N/A</v>
      </c>
      <c r="QKZ73" s="307" t="e">
        <v>#N/A</v>
      </c>
      <c r="QLA73" s="307" t="e">
        <v>#N/A</v>
      </c>
      <c r="QLB73" s="307" t="e">
        <v>#N/A</v>
      </c>
      <c r="QLC73" s="307" t="e">
        <v>#N/A</v>
      </c>
      <c r="QLD73" s="307" t="e">
        <v>#N/A</v>
      </c>
      <c r="QLE73" s="307" t="e">
        <v>#N/A</v>
      </c>
      <c r="QLF73" s="307" t="e">
        <v>#N/A</v>
      </c>
      <c r="QLG73" s="307" t="e">
        <v>#N/A</v>
      </c>
      <c r="QLH73" s="307" t="e">
        <v>#N/A</v>
      </c>
      <c r="QLI73" s="307" t="e">
        <v>#N/A</v>
      </c>
      <c r="QLJ73" s="307" t="e">
        <v>#N/A</v>
      </c>
      <c r="QLK73" s="307" t="e">
        <v>#N/A</v>
      </c>
      <c r="QLL73" s="307" t="e">
        <v>#N/A</v>
      </c>
      <c r="QLM73" s="307" t="e">
        <v>#N/A</v>
      </c>
      <c r="QLN73" s="307" t="e">
        <v>#N/A</v>
      </c>
      <c r="QLO73" s="307" t="e">
        <v>#N/A</v>
      </c>
      <c r="QLP73" s="307" t="e">
        <v>#N/A</v>
      </c>
      <c r="QLQ73" s="307" t="e">
        <v>#N/A</v>
      </c>
      <c r="QLR73" s="307" t="e">
        <v>#N/A</v>
      </c>
      <c r="QLS73" s="307" t="e">
        <v>#N/A</v>
      </c>
      <c r="QLT73" s="307" t="e">
        <v>#N/A</v>
      </c>
      <c r="QLU73" s="307" t="e">
        <v>#N/A</v>
      </c>
      <c r="QLV73" s="307" t="e">
        <v>#N/A</v>
      </c>
      <c r="QLW73" s="307" t="e">
        <v>#N/A</v>
      </c>
      <c r="QLX73" s="307" t="e">
        <v>#N/A</v>
      </c>
      <c r="QLY73" s="307" t="e">
        <v>#N/A</v>
      </c>
      <c r="QLZ73" s="307" t="e">
        <v>#N/A</v>
      </c>
      <c r="QMA73" s="307" t="e">
        <v>#N/A</v>
      </c>
      <c r="QMB73" s="307" t="e">
        <v>#N/A</v>
      </c>
      <c r="QMC73" s="307" t="e">
        <v>#N/A</v>
      </c>
      <c r="QMD73" s="307" t="e">
        <v>#N/A</v>
      </c>
      <c r="QME73" s="307" t="e">
        <v>#N/A</v>
      </c>
      <c r="QMF73" s="307" t="e">
        <v>#N/A</v>
      </c>
      <c r="QMG73" s="307" t="e">
        <v>#N/A</v>
      </c>
      <c r="QMH73" s="307" t="e">
        <v>#N/A</v>
      </c>
      <c r="QMI73" s="307" t="e">
        <v>#N/A</v>
      </c>
      <c r="QMJ73" s="307" t="e">
        <v>#N/A</v>
      </c>
      <c r="QMK73" s="307" t="e">
        <v>#N/A</v>
      </c>
      <c r="QML73" s="307" t="e">
        <v>#N/A</v>
      </c>
      <c r="QMM73" s="307" t="e">
        <v>#N/A</v>
      </c>
      <c r="QMN73" s="307" t="e">
        <v>#N/A</v>
      </c>
      <c r="QMO73" s="307" t="e">
        <v>#N/A</v>
      </c>
      <c r="QMP73" s="307" t="e">
        <v>#N/A</v>
      </c>
      <c r="QMQ73" s="307" t="e">
        <v>#N/A</v>
      </c>
      <c r="QMR73" s="307" t="e">
        <v>#N/A</v>
      </c>
      <c r="QMS73" s="307" t="e">
        <v>#N/A</v>
      </c>
      <c r="QMT73" s="307" t="e">
        <v>#N/A</v>
      </c>
      <c r="QMU73" s="307" t="e">
        <v>#N/A</v>
      </c>
      <c r="QMV73" s="307" t="e">
        <v>#N/A</v>
      </c>
      <c r="QMW73" s="307" t="e">
        <v>#N/A</v>
      </c>
      <c r="QMX73" s="307" t="e">
        <v>#N/A</v>
      </c>
      <c r="QMY73" s="307" t="e">
        <v>#N/A</v>
      </c>
      <c r="QMZ73" s="307" t="e">
        <v>#N/A</v>
      </c>
      <c r="QNA73" s="307" t="e">
        <v>#N/A</v>
      </c>
      <c r="QNB73" s="307" t="e">
        <v>#N/A</v>
      </c>
      <c r="QNC73" s="307" t="e">
        <v>#N/A</v>
      </c>
      <c r="QND73" s="307" t="e">
        <v>#N/A</v>
      </c>
      <c r="QNE73" s="307" t="e">
        <v>#N/A</v>
      </c>
      <c r="QNF73" s="307" t="e">
        <v>#N/A</v>
      </c>
      <c r="QNG73" s="307" t="e">
        <v>#N/A</v>
      </c>
      <c r="QNH73" s="307" t="e">
        <v>#N/A</v>
      </c>
      <c r="QNI73" s="307" t="e">
        <v>#N/A</v>
      </c>
      <c r="QNJ73" s="307" t="e">
        <v>#N/A</v>
      </c>
      <c r="QNK73" s="307" t="e">
        <v>#N/A</v>
      </c>
      <c r="QNL73" s="307" t="e">
        <v>#N/A</v>
      </c>
      <c r="QNM73" s="307" t="e">
        <v>#N/A</v>
      </c>
      <c r="QNN73" s="307" t="e">
        <v>#N/A</v>
      </c>
      <c r="QNO73" s="307" t="e">
        <v>#N/A</v>
      </c>
      <c r="QNP73" s="307" t="e">
        <v>#N/A</v>
      </c>
      <c r="QNQ73" s="307" t="e">
        <v>#N/A</v>
      </c>
      <c r="QNR73" s="307" t="e">
        <v>#N/A</v>
      </c>
      <c r="QNS73" s="307" t="e">
        <v>#N/A</v>
      </c>
      <c r="QNT73" s="307" t="e">
        <v>#N/A</v>
      </c>
      <c r="QNU73" s="307" t="e">
        <v>#N/A</v>
      </c>
      <c r="QNV73" s="307" t="e">
        <v>#N/A</v>
      </c>
      <c r="QNW73" s="307" t="e">
        <v>#N/A</v>
      </c>
      <c r="QNX73" s="307" t="e">
        <v>#N/A</v>
      </c>
      <c r="QNY73" s="307" t="e">
        <v>#N/A</v>
      </c>
      <c r="QNZ73" s="307" t="e">
        <v>#N/A</v>
      </c>
      <c r="QOA73" s="307" t="e">
        <v>#N/A</v>
      </c>
      <c r="QOB73" s="307" t="e">
        <v>#N/A</v>
      </c>
      <c r="QOC73" s="307" t="e">
        <v>#N/A</v>
      </c>
      <c r="QOD73" s="307" t="e">
        <v>#N/A</v>
      </c>
      <c r="QOE73" s="307" t="e">
        <v>#N/A</v>
      </c>
      <c r="QOF73" s="307" t="e">
        <v>#N/A</v>
      </c>
      <c r="QOG73" s="307" t="e">
        <v>#N/A</v>
      </c>
      <c r="QOH73" s="307" t="e">
        <v>#N/A</v>
      </c>
      <c r="QOI73" s="307" t="e">
        <v>#N/A</v>
      </c>
      <c r="QOJ73" s="307" t="e">
        <v>#N/A</v>
      </c>
      <c r="QOK73" s="307" t="e">
        <v>#N/A</v>
      </c>
      <c r="QOL73" s="307" t="e">
        <v>#N/A</v>
      </c>
      <c r="QOM73" s="307" t="e">
        <v>#N/A</v>
      </c>
      <c r="QON73" s="307" t="e">
        <v>#N/A</v>
      </c>
      <c r="QOO73" s="307" t="e">
        <v>#N/A</v>
      </c>
      <c r="QOP73" s="307" t="e">
        <v>#N/A</v>
      </c>
      <c r="QOQ73" s="307" t="e">
        <v>#N/A</v>
      </c>
      <c r="QOR73" s="307" t="e">
        <v>#N/A</v>
      </c>
      <c r="QOS73" s="307" t="e">
        <v>#N/A</v>
      </c>
      <c r="QOT73" s="307" t="e">
        <v>#N/A</v>
      </c>
      <c r="QOU73" s="307" t="e">
        <v>#N/A</v>
      </c>
      <c r="QOV73" s="307" t="e">
        <v>#N/A</v>
      </c>
      <c r="QOW73" s="307" t="e">
        <v>#N/A</v>
      </c>
      <c r="QOX73" s="307" t="e">
        <v>#N/A</v>
      </c>
      <c r="QOY73" s="307" t="e">
        <v>#N/A</v>
      </c>
      <c r="QOZ73" s="307" t="e">
        <v>#N/A</v>
      </c>
      <c r="QPA73" s="307" t="e">
        <v>#N/A</v>
      </c>
      <c r="QPB73" s="307" t="e">
        <v>#N/A</v>
      </c>
      <c r="QPC73" s="307" t="e">
        <v>#N/A</v>
      </c>
      <c r="QPD73" s="307" t="e">
        <v>#N/A</v>
      </c>
      <c r="QPE73" s="307" t="e">
        <v>#N/A</v>
      </c>
      <c r="QPF73" s="307" t="e">
        <v>#N/A</v>
      </c>
      <c r="QPG73" s="307" t="e">
        <v>#N/A</v>
      </c>
      <c r="QPH73" s="307" t="e">
        <v>#N/A</v>
      </c>
      <c r="QPI73" s="307" t="e">
        <v>#N/A</v>
      </c>
      <c r="QPJ73" s="307" t="e">
        <v>#N/A</v>
      </c>
      <c r="QPK73" s="307" t="e">
        <v>#N/A</v>
      </c>
      <c r="QPL73" s="307" t="e">
        <v>#N/A</v>
      </c>
      <c r="QPM73" s="307" t="e">
        <v>#N/A</v>
      </c>
      <c r="QPN73" s="307" t="e">
        <v>#N/A</v>
      </c>
      <c r="QPO73" s="307" t="e">
        <v>#N/A</v>
      </c>
      <c r="QPP73" s="307" t="e">
        <v>#N/A</v>
      </c>
      <c r="QPQ73" s="307" t="e">
        <v>#N/A</v>
      </c>
      <c r="QPR73" s="307" t="e">
        <v>#N/A</v>
      </c>
      <c r="QPS73" s="307" t="e">
        <v>#N/A</v>
      </c>
      <c r="QPT73" s="307" t="e">
        <v>#N/A</v>
      </c>
      <c r="QPU73" s="307" t="e">
        <v>#N/A</v>
      </c>
      <c r="QPV73" s="307" t="e">
        <v>#N/A</v>
      </c>
      <c r="QPW73" s="307" t="e">
        <v>#N/A</v>
      </c>
      <c r="QPX73" s="307" t="e">
        <v>#N/A</v>
      </c>
      <c r="QPY73" s="307" t="e">
        <v>#N/A</v>
      </c>
      <c r="QPZ73" s="307" t="e">
        <v>#N/A</v>
      </c>
      <c r="QQA73" s="307" t="e">
        <v>#N/A</v>
      </c>
      <c r="QQB73" s="307" t="e">
        <v>#N/A</v>
      </c>
      <c r="QQC73" s="307" t="e">
        <v>#N/A</v>
      </c>
      <c r="QQD73" s="307" t="e">
        <v>#N/A</v>
      </c>
      <c r="QQE73" s="307" t="e">
        <v>#N/A</v>
      </c>
      <c r="QQF73" s="307" t="e">
        <v>#N/A</v>
      </c>
      <c r="QQG73" s="307" t="e">
        <v>#N/A</v>
      </c>
      <c r="QQH73" s="307" t="e">
        <v>#N/A</v>
      </c>
      <c r="QQI73" s="307" t="e">
        <v>#N/A</v>
      </c>
      <c r="QQJ73" s="307" t="e">
        <v>#N/A</v>
      </c>
      <c r="QQK73" s="307" t="e">
        <v>#N/A</v>
      </c>
      <c r="QQL73" s="307" t="e">
        <v>#N/A</v>
      </c>
      <c r="QQM73" s="307" t="e">
        <v>#N/A</v>
      </c>
      <c r="QQN73" s="307" t="e">
        <v>#N/A</v>
      </c>
      <c r="QQO73" s="307" t="e">
        <v>#N/A</v>
      </c>
      <c r="QQP73" s="307" t="e">
        <v>#N/A</v>
      </c>
      <c r="QQQ73" s="307" t="e">
        <v>#N/A</v>
      </c>
      <c r="QQR73" s="307" t="e">
        <v>#N/A</v>
      </c>
      <c r="QQS73" s="307" t="e">
        <v>#N/A</v>
      </c>
      <c r="QQT73" s="307" t="e">
        <v>#N/A</v>
      </c>
      <c r="QQU73" s="307" t="e">
        <v>#N/A</v>
      </c>
      <c r="QQV73" s="307" t="e">
        <v>#N/A</v>
      </c>
      <c r="QQW73" s="307" t="e">
        <v>#N/A</v>
      </c>
      <c r="QQX73" s="307" t="e">
        <v>#N/A</v>
      </c>
      <c r="QQY73" s="307" t="e">
        <v>#N/A</v>
      </c>
      <c r="QQZ73" s="307" t="e">
        <v>#N/A</v>
      </c>
      <c r="QRA73" s="307" t="e">
        <v>#N/A</v>
      </c>
      <c r="QRB73" s="307" t="e">
        <v>#N/A</v>
      </c>
      <c r="QRC73" s="307" t="e">
        <v>#N/A</v>
      </c>
      <c r="QRD73" s="307" t="e">
        <v>#N/A</v>
      </c>
      <c r="QRE73" s="307" t="e">
        <v>#N/A</v>
      </c>
      <c r="QRF73" s="307" t="e">
        <v>#N/A</v>
      </c>
      <c r="QRG73" s="307" t="e">
        <v>#N/A</v>
      </c>
      <c r="QRH73" s="307" t="e">
        <v>#N/A</v>
      </c>
      <c r="QRI73" s="307" t="e">
        <v>#N/A</v>
      </c>
      <c r="QRJ73" s="307" t="e">
        <v>#N/A</v>
      </c>
      <c r="QRK73" s="307" t="e">
        <v>#N/A</v>
      </c>
      <c r="QRL73" s="307" t="e">
        <v>#N/A</v>
      </c>
      <c r="QRM73" s="307" t="e">
        <v>#N/A</v>
      </c>
      <c r="QRN73" s="307" t="e">
        <v>#N/A</v>
      </c>
      <c r="QRO73" s="307" t="e">
        <v>#N/A</v>
      </c>
      <c r="QRP73" s="307" t="e">
        <v>#N/A</v>
      </c>
      <c r="QRQ73" s="307" t="e">
        <v>#N/A</v>
      </c>
      <c r="QRR73" s="307" t="e">
        <v>#N/A</v>
      </c>
      <c r="QRS73" s="307" t="e">
        <v>#N/A</v>
      </c>
      <c r="QRT73" s="307" t="e">
        <v>#N/A</v>
      </c>
      <c r="QRU73" s="307" t="e">
        <v>#N/A</v>
      </c>
      <c r="QRV73" s="307" t="e">
        <v>#N/A</v>
      </c>
      <c r="QRW73" s="307" t="e">
        <v>#N/A</v>
      </c>
      <c r="QRX73" s="307" t="e">
        <v>#N/A</v>
      </c>
      <c r="QRY73" s="307" t="e">
        <v>#N/A</v>
      </c>
      <c r="QRZ73" s="307" t="e">
        <v>#N/A</v>
      </c>
      <c r="QSA73" s="307" t="e">
        <v>#N/A</v>
      </c>
      <c r="QSB73" s="307" t="e">
        <v>#N/A</v>
      </c>
      <c r="QSC73" s="307" t="e">
        <v>#N/A</v>
      </c>
      <c r="QSD73" s="307" t="e">
        <v>#N/A</v>
      </c>
      <c r="QSE73" s="307" t="e">
        <v>#N/A</v>
      </c>
      <c r="QSF73" s="307" t="e">
        <v>#N/A</v>
      </c>
      <c r="QSG73" s="307" t="e">
        <v>#N/A</v>
      </c>
      <c r="QSH73" s="307" t="e">
        <v>#N/A</v>
      </c>
      <c r="QSI73" s="307" t="e">
        <v>#N/A</v>
      </c>
      <c r="QSJ73" s="307" t="e">
        <v>#N/A</v>
      </c>
      <c r="QSK73" s="307" t="e">
        <v>#N/A</v>
      </c>
      <c r="QSL73" s="307" t="e">
        <v>#N/A</v>
      </c>
      <c r="QSM73" s="307" t="e">
        <v>#N/A</v>
      </c>
      <c r="QSN73" s="307" t="e">
        <v>#N/A</v>
      </c>
      <c r="QSO73" s="307" t="e">
        <v>#N/A</v>
      </c>
      <c r="QSP73" s="307" t="e">
        <v>#N/A</v>
      </c>
      <c r="QSQ73" s="307" t="e">
        <v>#N/A</v>
      </c>
      <c r="QSR73" s="307" t="e">
        <v>#N/A</v>
      </c>
      <c r="QSS73" s="307" t="e">
        <v>#N/A</v>
      </c>
      <c r="QST73" s="307" t="e">
        <v>#N/A</v>
      </c>
      <c r="QSU73" s="307" t="e">
        <v>#N/A</v>
      </c>
      <c r="QSV73" s="307" t="e">
        <v>#N/A</v>
      </c>
      <c r="QSW73" s="307" t="e">
        <v>#N/A</v>
      </c>
      <c r="QSX73" s="307" t="e">
        <v>#N/A</v>
      </c>
      <c r="QSY73" s="307" t="e">
        <v>#N/A</v>
      </c>
      <c r="QSZ73" s="307" t="e">
        <v>#N/A</v>
      </c>
      <c r="QTA73" s="307" t="e">
        <v>#N/A</v>
      </c>
      <c r="QTB73" s="307" t="e">
        <v>#N/A</v>
      </c>
      <c r="QTC73" s="307" t="e">
        <v>#N/A</v>
      </c>
      <c r="QTD73" s="307" t="e">
        <v>#N/A</v>
      </c>
      <c r="QTE73" s="307" t="e">
        <v>#N/A</v>
      </c>
      <c r="QTF73" s="307" t="e">
        <v>#N/A</v>
      </c>
      <c r="QTG73" s="307" t="e">
        <v>#N/A</v>
      </c>
      <c r="QTH73" s="307" t="e">
        <v>#N/A</v>
      </c>
      <c r="QTI73" s="307" t="e">
        <v>#N/A</v>
      </c>
      <c r="QTJ73" s="307" t="e">
        <v>#N/A</v>
      </c>
      <c r="QTK73" s="307" t="e">
        <v>#N/A</v>
      </c>
      <c r="QTL73" s="307" t="e">
        <v>#N/A</v>
      </c>
      <c r="QTM73" s="307" t="e">
        <v>#N/A</v>
      </c>
      <c r="QTN73" s="307" t="e">
        <v>#N/A</v>
      </c>
      <c r="QTO73" s="307" t="e">
        <v>#N/A</v>
      </c>
      <c r="QTP73" s="307" t="e">
        <v>#N/A</v>
      </c>
      <c r="QTQ73" s="307" t="e">
        <v>#N/A</v>
      </c>
      <c r="QTR73" s="307" t="e">
        <v>#N/A</v>
      </c>
      <c r="QTS73" s="307" t="e">
        <v>#N/A</v>
      </c>
      <c r="QTT73" s="307" t="e">
        <v>#N/A</v>
      </c>
      <c r="QTU73" s="307" t="e">
        <v>#N/A</v>
      </c>
      <c r="QTV73" s="307" t="e">
        <v>#N/A</v>
      </c>
      <c r="QTW73" s="307" t="e">
        <v>#N/A</v>
      </c>
      <c r="QTX73" s="307" t="e">
        <v>#N/A</v>
      </c>
      <c r="QTY73" s="307" t="e">
        <v>#N/A</v>
      </c>
      <c r="QTZ73" s="307" t="e">
        <v>#N/A</v>
      </c>
      <c r="QUA73" s="307" t="e">
        <v>#N/A</v>
      </c>
      <c r="QUB73" s="307" t="e">
        <v>#N/A</v>
      </c>
      <c r="QUC73" s="307" t="e">
        <v>#N/A</v>
      </c>
      <c r="QUD73" s="307" t="e">
        <v>#N/A</v>
      </c>
      <c r="QUE73" s="307" t="e">
        <v>#N/A</v>
      </c>
      <c r="QUF73" s="307" t="e">
        <v>#N/A</v>
      </c>
      <c r="QUG73" s="307" t="e">
        <v>#N/A</v>
      </c>
      <c r="QUH73" s="307" t="e">
        <v>#N/A</v>
      </c>
      <c r="QUI73" s="307" t="e">
        <v>#N/A</v>
      </c>
      <c r="QUJ73" s="307" t="e">
        <v>#N/A</v>
      </c>
      <c r="QUK73" s="307" t="e">
        <v>#N/A</v>
      </c>
      <c r="QUL73" s="307" t="e">
        <v>#N/A</v>
      </c>
      <c r="QUM73" s="307" t="e">
        <v>#N/A</v>
      </c>
      <c r="QUN73" s="307" t="e">
        <v>#N/A</v>
      </c>
      <c r="QUO73" s="307" t="e">
        <v>#N/A</v>
      </c>
      <c r="QUP73" s="307" t="e">
        <v>#N/A</v>
      </c>
      <c r="QUQ73" s="307" t="e">
        <v>#N/A</v>
      </c>
      <c r="QUR73" s="307" t="e">
        <v>#N/A</v>
      </c>
      <c r="QUS73" s="307" t="e">
        <v>#N/A</v>
      </c>
      <c r="QUT73" s="307" t="e">
        <v>#N/A</v>
      </c>
      <c r="QUU73" s="307" t="e">
        <v>#N/A</v>
      </c>
      <c r="QUV73" s="307" t="e">
        <v>#N/A</v>
      </c>
      <c r="QUW73" s="307" t="e">
        <v>#N/A</v>
      </c>
      <c r="QUX73" s="307" t="e">
        <v>#N/A</v>
      </c>
      <c r="QUY73" s="307" t="e">
        <v>#N/A</v>
      </c>
      <c r="QUZ73" s="307" t="e">
        <v>#N/A</v>
      </c>
      <c r="QVA73" s="307" t="e">
        <v>#N/A</v>
      </c>
      <c r="QVB73" s="307" t="e">
        <v>#N/A</v>
      </c>
      <c r="QVC73" s="307" t="e">
        <v>#N/A</v>
      </c>
      <c r="QVD73" s="307" t="e">
        <v>#N/A</v>
      </c>
      <c r="QVE73" s="307" t="e">
        <v>#N/A</v>
      </c>
      <c r="QVF73" s="307" t="e">
        <v>#N/A</v>
      </c>
      <c r="QVG73" s="307" t="e">
        <v>#N/A</v>
      </c>
      <c r="QVH73" s="307" t="e">
        <v>#N/A</v>
      </c>
      <c r="QVI73" s="307" t="e">
        <v>#N/A</v>
      </c>
      <c r="QVJ73" s="307" t="e">
        <v>#N/A</v>
      </c>
      <c r="QVK73" s="307" t="e">
        <v>#N/A</v>
      </c>
      <c r="QVL73" s="307" t="e">
        <v>#N/A</v>
      </c>
      <c r="QVM73" s="307" t="e">
        <v>#N/A</v>
      </c>
      <c r="QVN73" s="307" t="e">
        <v>#N/A</v>
      </c>
      <c r="QVO73" s="307" t="e">
        <v>#N/A</v>
      </c>
      <c r="QVP73" s="307" t="e">
        <v>#N/A</v>
      </c>
      <c r="QVQ73" s="307" t="e">
        <v>#N/A</v>
      </c>
      <c r="QVR73" s="307" t="e">
        <v>#N/A</v>
      </c>
      <c r="QVS73" s="307" t="e">
        <v>#N/A</v>
      </c>
      <c r="QVT73" s="307" t="e">
        <v>#N/A</v>
      </c>
      <c r="QVU73" s="307" t="e">
        <v>#N/A</v>
      </c>
      <c r="QVV73" s="307" t="e">
        <v>#N/A</v>
      </c>
      <c r="QVW73" s="307" t="e">
        <v>#N/A</v>
      </c>
      <c r="QVX73" s="307" t="e">
        <v>#N/A</v>
      </c>
      <c r="QVY73" s="307" t="e">
        <v>#N/A</v>
      </c>
      <c r="QVZ73" s="307" t="e">
        <v>#N/A</v>
      </c>
      <c r="QWA73" s="307" t="e">
        <v>#N/A</v>
      </c>
      <c r="QWB73" s="307" t="e">
        <v>#N/A</v>
      </c>
      <c r="QWC73" s="307" t="e">
        <v>#N/A</v>
      </c>
      <c r="QWD73" s="307" t="e">
        <v>#N/A</v>
      </c>
      <c r="QWE73" s="307" t="e">
        <v>#N/A</v>
      </c>
      <c r="QWF73" s="307" t="e">
        <v>#N/A</v>
      </c>
      <c r="QWG73" s="307" t="e">
        <v>#N/A</v>
      </c>
      <c r="QWH73" s="307" t="e">
        <v>#N/A</v>
      </c>
      <c r="QWI73" s="307" t="e">
        <v>#N/A</v>
      </c>
      <c r="QWJ73" s="307" t="e">
        <v>#N/A</v>
      </c>
      <c r="QWK73" s="307" t="e">
        <v>#N/A</v>
      </c>
      <c r="QWL73" s="307" t="e">
        <v>#N/A</v>
      </c>
      <c r="QWM73" s="307" t="e">
        <v>#N/A</v>
      </c>
      <c r="QWN73" s="307" t="e">
        <v>#N/A</v>
      </c>
      <c r="QWO73" s="307" t="e">
        <v>#N/A</v>
      </c>
      <c r="QWP73" s="307" t="e">
        <v>#N/A</v>
      </c>
      <c r="QWQ73" s="307" t="e">
        <v>#N/A</v>
      </c>
      <c r="QWR73" s="307" t="e">
        <v>#N/A</v>
      </c>
      <c r="QWS73" s="307" t="e">
        <v>#N/A</v>
      </c>
      <c r="QWT73" s="307" t="e">
        <v>#N/A</v>
      </c>
      <c r="QWU73" s="307" t="e">
        <v>#N/A</v>
      </c>
      <c r="QWV73" s="307" t="e">
        <v>#N/A</v>
      </c>
      <c r="QWW73" s="307" t="e">
        <v>#N/A</v>
      </c>
      <c r="QWX73" s="307" t="e">
        <v>#N/A</v>
      </c>
      <c r="QWY73" s="307" t="e">
        <v>#N/A</v>
      </c>
      <c r="QWZ73" s="307" t="e">
        <v>#N/A</v>
      </c>
      <c r="QXA73" s="307" t="e">
        <v>#N/A</v>
      </c>
      <c r="QXB73" s="307" t="e">
        <v>#N/A</v>
      </c>
      <c r="QXC73" s="307" t="e">
        <v>#N/A</v>
      </c>
      <c r="QXD73" s="307" t="e">
        <v>#N/A</v>
      </c>
      <c r="QXE73" s="307" t="e">
        <v>#N/A</v>
      </c>
      <c r="QXF73" s="307" t="e">
        <v>#N/A</v>
      </c>
      <c r="QXG73" s="307" t="e">
        <v>#N/A</v>
      </c>
      <c r="QXH73" s="307" t="e">
        <v>#N/A</v>
      </c>
      <c r="QXI73" s="307" t="e">
        <v>#N/A</v>
      </c>
      <c r="QXJ73" s="307" t="e">
        <v>#N/A</v>
      </c>
      <c r="QXK73" s="307" t="e">
        <v>#N/A</v>
      </c>
      <c r="QXL73" s="307" t="e">
        <v>#N/A</v>
      </c>
      <c r="QXM73" s="307" t="e">
        <v>#N/A</v>
      </c>
      <c r="QXN73" s="307" t="e">
        <v>#N/A</v>
      </c>
      <c r="QXO73" s="307" t="e">
        <v>#N/A</v>
      </c>
      <c r="QXP73" s="307" t="e">
        <v>#N/A</v>
      </c>
      <c r="QXQ73" s="307" t="e">
        <v>#N/A</v>
      </c>
      <c r="QXR73" s="307" t="e">
        <v>#N/A</v>
      </c>
      <c r="QXS73" s="307" t="e">
        <v>#N/A</v>
      </c>
      <c r="QXT73" s="307" t="e">
        <v>#N/A</v>
      </c>
      <c r="QXU73" s="307" t="e">
        <v>#N/A</v>
      </c>
      <c r="QXV73" s="307" t="e">
        <v>#N/A</v>
      </c>
      <c r="QXW73" s="307" t="e">
        <v>#N/A</v>
      </c>
      <c r="QXX73" s="307" t="e">
        <v>#N/A</v>
      </c>
      <c r="QXY73" s="307" t="e">
        <v>#N/A</v>
      </c>
      <c r="QXZ73" s="307" t="e">
        <v>#N/A</v>
      </c>
      <c r="QYA73" s="307" t="e">
        <v>#N/A</v>
      </c>
      <c r="QYB73" s="307" t="e">
        <v>#N/A</v>
      </c>
      <c r="QYC73" s="307" t="e">
        <v>#N/A</v>
      </c>
      <c r="QYD73" s="307" t="e">
        <v>#N/A</v>
      </c>
      <c r="QYE73" s="307" t="e">
        <v>#N/A</v>
      </c>
      <c r="QYF73" s="307" t="e">
        <v>#N/A</v>
      </c>
      <c r="QYG73" s="307" t="e">
        <v>#N/A</v>
      </c>
      <c r="QYH73" s="307" t="e">
        <v>#N/A</v>
      </c>
      <c r="QYI73" s="307" t="e">
        <v>#N/A</v>
      </c>
      <c r="QYJ73" s="307" t="e">
        <v>#N/A</v>
      </c>
      <c r="QYK73" s="307" t="e">
        <v>#N/A</v>
      </c>
      <c r="QYL73" s="307" t="e">
        <v>#N/A</v>
      </c>
      <c r="QYM73" s="307" t="e">
        <v>#N/A</v>
      </c>
      <c r="QYN73" s="307" t="e">
        <v>#N/A</v>
      </c>
      <c r="QYO73" s="307" t="e">
        <v>#N/A</v>
      </c>
      <c r="QYP73" s="307" t="e">
        <v>#N/A</v>
      </c>
      <c r="QYQ73" s="307" t="e">
        <v>#N/A</v>
      </c>
      <c r="QYR73" s="307" t="e">
        <v>#N/A</v>
      </c>
      <c r="QYS73" s="307" t="e">
        <v>#N/A</v>
      </c>
      <c r="QYT73" s="307" t="e">
        <v>#N/A</v>
      </c>
      <c r="QYU73" s="307" t="e">
        <v>#N/A</v>
      </c>
      <c r="QYV73" s="307" t="e">
        <v>#N/A</v>
      </c>
      <c r="QYW73" s="307" t="e">
        <v>#N/A</v>
      </c>
      <c r="QYX73" s="307" t="e">
        <v>#N/A</v>
      </c>
      <c r="QYY73" s="307" t="e">
        <v>#N/A</v>
      </c>
      <c r="QYZ73" s="307" t="e">
        <v>#N/A</v>
      </c>
      <c r="QZA73" s="307" t="e">
        <v>#N/A</v>
      </c>
      <c r="QZB73" s="307" t="e">
        <v>#N/A</v>
      </c>
      <c r="QZC73" s="307" t="e">
        <v>#N/A</v>
      </c>
      <c r="QZD73" s="307" t="e">
        <v>#N/A</v>
      </c>
      <c r="QZE73" s="307" t="e">
        <v>#N/A</v>
      </c>
      <c r="QZF73" s="307" t="e">
        <v>#N/A</v>
      </c>
      <c r="QZG73" s="307" t="e">
        <v>#N/A</v>
      </c>
      <c r="QZH73" s="307" t="e">
        <v>#N/A</v>
      </c>
      <c r="QZI73" s="307" t="e">
        <v>#N/A</v>
      </c>
      <c r="QZJ73" s="307" t="e">
        <v>#N/A</v>
      </c>
      <c r="QZK73" s="307" t="e">
        <v>#N/A</v>
      </c>
      <c r="QZL73" s="307" t="e">
        <v>#N/A</v>
      </c>
      <c r="QZM73" s="307" t="e">
        <v>#N/A</v>
      </c>
      <c r="QZN73" s="307" t="e">
        <v>#N/A</v>
      </c>
      <c r="QZO73" s="307" t="e">
        <v>#N/A</v>
      </c>
      <c r="QZP73" s="307" t="e">
        <v>#N/A</v>
      </c>
      <c r="QZQ73" s="307" t="e">
        <v>#N/A</v>
      </c>
      <c r="QZR73" s="307" t="e">
        <v>#N/A</v>
      </c>
      <c r="QZS73" s="307" t="e">
        <v>#N/A</v>
      </c>
      <c r="QZT73" s="307" t="e">
        <v>#N/A</v>
      </c>
      <c r="QZU73" s="307" t="e">
        <v>#N/A</v>
      </c>
      <c r="QZV73" s="307" t="e">
        <v>#N/A</v>
      </c>
      <c r="QZW73" s="307" t="e">
        <v>#N/A</v>
      </c>
      <c r="QZX73" s="307" t="e">
        <v>#N/A</v>
      </c>
      <c r="QZY73" s="307" t="e">
        <v>#N/A</v>
      </c>
      <c r="QZZ73" s="307" t="e">
        <v>#N/A</v>
      </c>
      <c r="RAA73" s="307" t="e">
        <v>#N/A</v>
      </c>
      <c r="RAB73" s="307" t="e">
        <v>#N/A</v>
      </c>
      <c r="RAC73" s="307" t="e">
        <v>#N/A</v>
      </c>
      <c r="RAD73" s="307" t="e">
        <v>#N/A</v>
      </c>
      <c r="RAE73" s="307" t="e">
        <v>#N/A</v>
      </c>
      <c r="RAF73" s="307" t="e">
        <v>#N/A</v>
      </c>
      <c r="RAG73" s="307" t="e">
        <v>#N/A</v>
      </c>
      <c r="RAH73" s="307" t="e">
        <v>#N/A</v>
      </c>
      <c r="RAI73" s="307" t="e">
        <v>#N/A</v>
      </c>
      <c r="RAJ73" s="307" t="e">
        <v>#N/A</v>
      </c>
      <c r="RAK73" s="307" t="e">
        <v>#N/A</v>
      </c>
      <c r="RAL73" s="307" t="e">
        <v>#N/A</v>
      </c>
      <c r="RAM73" s="307" t="e">
        <v>#N/A</v>
      </c>
      <c r="RAN73" s="307" t="e">
        <v>#N/A</v>
      </c>
      <c r="RAO73" s="307" t="e">
        <v>#N/A</v>
      </c>
      <c r="RAP73" s="307" t="e">
        <v>#N/A</v>
      </c>
      <c r="RAQ73" s="307" t="e">
        <v>#N/A</v>
      </c>
      <c r="RAR73" s="307" t="e">
        <v>#N/A</v>
      </c>
      <c r="RAS73" s="307" t="e">
        <v>#N/A</v>
      </c>
      <c r="RAT73" s="307" t="e">
        <v>#N/A</v>
      </c>
      <c r="RAU73" s="307" t="e">
        <v>#N/A</v>
      </c>
      <c r="RAV73" s="307" t="e">
        <v>#N/A</v>
      </c>
      <c r="RAW73" s="307" t="e">
        <v>#N/A</v>
      </c>
      <c r="RAX73" s="307" t="e">
        <v>#N/A</v>
      </c>
      <c r="RAY73" s="307" t="e">
        <v>#N/A</v>
      </c>
      <c r="RAZ73" s="307" t="e">
        <v>#N/A</v>
      </c>
      <c r="RBA73" s="307" t="e">
        <v>#N/A</v>
      </c>
      <c r="RBB73" s="307" t="e">
        <v>#N/A</v>
      </c>
      <c r="RBC73" s="307" t="e">
        <v>#N/A</v>
      </c>
      <c r="RBD73" s="307" t="e">
        <v>#N/A</v>
      </c>
      <c r="RBE73" s="307" t="e">
        <v>#N/A</v>
      </c>
      <c r="RBF73" s="307" t="e">
        <v>#N/A</v>
      </c>
      <c r="RBG73" s="307" t="e">
        <v>#N/A</v>
      </c>
      <c r="RBH73" s="307" t="e">
        <v>#N/A</v>
      </c>
      <c r="RBI73" s="307" t="e">
        <v>#N/A</v>
      </c>
      <c r="RBJ73" s="307" t="e">
        <v>#N/A</v>
      </c>
      <c r="RBK73" s="307" t="e">
        <v>#N/A</v>
      </c>
      <c r="RBL73" s="307" t="e">
        <v>#N/A</v>
      </c>
      <c r="RBM73" s="307" t="e">
        <v>#N/A</v>
      </c>
      <c r="RBN73" s="307" t="e">
        <v>#N/A</v>
      </c>
      <c r="RBO73" s="307" t="e">
        <v>#N/A</v>
      </c>
      <c r="RBP73" s="307" t="e">
        <v>#N/A</v>
      </c>
      <c r="RBQ73" s="307" t="e">
        <v>#N/A</v>
      </c>
      <c r="RBR73" s="307" t="e">
        <v>#N/A</v>
      </c>
      <c r="RBS73" s="307" t="e">
        <v>#N/A</v>
      </c>
      <c r="RBT73" s="307" t="e">
        <v>#N/A</v>
      </c>
      <c r="RBU73" s="307" t="e">
        <v>#N/A</v>
      </c>
      <c r="RBV73" s="307" t="e">
        <v>#N/A</v>
      </c>
      <c r="RBW73" s="307" t="e">
        <v>#N/A</v>
      </c>
      <c r="RBX73" s="307" t="e">
        <v>#N/A</v>
      </c>
      <c r="RBY73" s="307" t="e">
        <v>#N/A</v>
      </c>
      <c r="RBZ73" s="307" t="e">
        <v>#N/A</v>
      </c>
      <c r="RCA73" s="307" t="e">
        <v>#N/A</v>
      </c>
      <c r="RCB73" s="307" t="e">
        <v>#N/A</v>
      </c>
      <c r="RCC73" s="307" t="e">
        <v>#N/A</v>
      </c>
      <c r="RCD73" s="307" t="e">
        <v>#N/A</v>
      </c>
      <c r="RCE73" s="307" t="e">
        <v>#N/A</v>
      </c>
      <c r="RCF73" s="307" t="e">
        <v>#N/A</v>
      </c>
      <c r="RCG73" s="307" t="e">
        <v>#N/A</v>
      </c>
      <c r="RCH73" s="307" t="e">
        <v>#N/A</v>
      </c>
      <c r="RCI73" s="307" t="e">
        <v>#N/A</v>
      </c>
      <c r="RCJ73" s="307" t="e">
        <v>#N/A</v>
      </c>
      <c r="RCK73" s="307" t="e">
        <v>#N/A</v>
      </c>
      <c r="RCL73" s="307" t="e">
        <v>#N/A</v>
      </c>
      <c r="RCM73" s="307" t="e">
        <v>#N/A</v>
      </c>
      <c r="RCN73" s="307" t="e">
        <v>#N/A</v>
      </c>
      <c r="RCO73" s="307" t="e">
        <v>#N/A</v>
      </c>
      <c r="RCP73" s="307" t="e">
        <v>#N/A</v>
      </c>
      <c r="RCQ73" s="307" t="e">
        <v>#N/A</v>
      </c>
      <c r="RCR73" s="307" t="e">
        <v>#N/A</v>
      </c>
      <c r="RCS73" s="307" t="e">
        <v>#N/A</v>
      </c>
      <c r="RCT73" s="307" t="e">
        <v>#N/A</v>
      </c>
      <c r="RCU73" s="307" t="e">
        <v>#N/A</v>
      </c>
      <c r="RCV73" s="307" t="e">
        <v>#N/A</v>
      </c>
      <c r="RCW73" s="307" t="e">
        <v>#N/A</v>
      </c>
      <c r="RCX73" s="307" t="e">
        <v>#N/A</v>
      </c>
      <c r="RCY73" s="307" t="e">
        <v>#N/A</v>
      </c>
      <c r="RCZ73" s="307" t="e">
        <v>#N/A</v>
      </c>
      <c r="RDA73" s="307" t="e">
        <v>#N/A</v>
      </c>
      <c r="RDB73" s="307" t="e">
        <v>#N/A</v>
      </c>
      <c r="RDC73" s="307" t="e">
        <v>#N/A</v>
      </c>
      <c r="RDD73" s="307" t="e">
        <v>#N/A</v>
      </c>
      <c r="RDE73" s="307" t="e">
        <v>#N/A</v>
      </c>
      <c r="RDF73" s="307" t="e">
        <v>#N/A</v>
      </c>
      <c r="RDG73" s="307" t="e">
        <v>#N/A</v>
      </c>
      <c r="RDH73" s="307" t="e">
        <v>#N/A</v>
      </c>
      <c r="RDI73" s="307" t="e">
        <v>#N/A</v>
      </c>
      <c r="RDJ73" s="307" t="e">
        <v>#N/A</v>
      </c>
      <c r="RDK73" s="307" t="e">
        <v>#N/A</v>
      </c>
      <c r="RDL73" s="307" t="e">
        <v>#N/A</v>
      </c>
      <c r="RDM73" s="307" t="e">
        <v>#N/A</v>
      </c>
      <c r="RDN73" s="307" t="e">
        <v>#N/A</v>
      </c>
      <c r="RDO73" s="307" t="e">
        <v>#N/A</v>
      </c>
      <c r="RDP73" s="307" t="e">
        <v>#N/A</v>
      </c>
      <c r="RDQ73" s="307" t="e">
        <v>#N/A</v>
      </c>
      <c r="RDR73" s="307" t="e">
        <v>#N/A</v>
      </c>
      <c r="RDS73" s="307" t="e">
        <v>#N/A</v>
      </c>
      <c r="RDT73" s="307" t="e">
        <v>#N/A</v>
      </c>
      <c r="RDU73" s="307" t="e">
        <v>#N/A</v>
      </c>
      <c r="RDV73" s="307" t="e">
        <v>#N/A</v>
      </c>
      <c r="RDW73" s="307" t="e">
        <v>#N/A</v>
      </c>
      <c r="RDX73" s="307" t="e">
        <v>#N/A</v>
      </c>
      <c r="RDY73" s="307" t="e">
        <v>#N/A</v>
      </c>
      <c r="RDZ73" s="307" t="e">
        <v>#N/A</v>
      </c>
      <c r="REA73" s="307" t="e">
        <v>#N/A</v>
      </c>
      <c r="REB73" s="307" t="e">
        <v>#N/A</v>
      </c>
      <c r="REC73" s="307" t="e">
        <v>#N/A</v>
      </c>
      <c r="RED73" s="307" t="e">
        <v>#N/A</v>
      </c>
      <c r="REE73" s="307" t="e">
        <v>#N/A</v>
      </c>
      <c r="REF73" s="307" t="e">
        <v>#N/A</v>
      </c>
      <c r="REG73" s="307" t="e">
        <v>#N/A</v>
      </c>
      <c r="REH73" s="307" t="e">
        <v>#N/A</v>
      </c>
      <c r="REI73" s="307" t="e">
        <v>#N/A</v>
      </c>
      <c r="REJ73" s="307" t="e">
        <v>#N/A</v>
      </c>
      <c r="REK73" s="307" t="e">
        <v>#N/A</v>
      </c>
      <c r="REL73" s="307" t="e">
        <v>#N/A</v>
      </c>
      <c r="REM73" s="307" t="e">
        <v>#N/A</v>
      </c>
      <c r="REN73" s="307" t="e">
        <v>#N/A</v>
      </c>
      <c r="REO73" s="307" t="e">
        <v>#N/A</v>
      </c>
      <c r="REP73" s="307" t="e">
        <v>#N/A</v>
      </c>
      <c r="REQ73" s="307" t="e">
        <v>#N/A</v>
      </c>
      <c r="RER73" s="307" t="e">
        <v>#N/A</v>
      </c>
      <c r="RES73" s="307" t="e">
        <v>#N/A</v>
      </c>
      <c r="RET73" s="307" t="e">
        <v>#N/A</v>
      </c>
      <c r="REU73" s="307" t="e">
        <v>#N/A</v>
      </c>
      <c r="REV73" s="307" t="e">
        <v>#N/A</v>
      </c>
      <c r="REW73" s="307" t="e">
        <v>#N/A</v>
      </c>
      <c r="REX73" s="307" t="e">
        <v>#N/A</v>
      </c>
      <c r="REY73" s="307" t="e">
        <v>#N/A</v>
      </c>
      <c r="REZ73" s="307" t="e">
        <v>#N/A</v>
      </c>
      <c r="RFA73" s="307" t="e">
        <v>#N/A</v>
      </c>
      <c r="RFB73" s="307" t="e">
        <v>#N/A</v>
      </c>
      <c r="RFC73" s="307" t="e">
        <v>#N/A</v>
      </c>
      <c r="RFD73" s="307" t="e">
        <v>#N/A</v>
      </c>
      <c r="RFE73" s="307" t="e">
        <v>#N/A</v>
      </c>
      <c r="RFF73" s="307" t="e">
        <v>#N/A</v>
      </c>
      <c r="RFG73" s="307" t="e">
        <v>#N/A</v>
      </c>
      <c r="RFH73" s="307" t="e">
        <v>#N/A</v>
      </c>
      <c r="RFI73" s="307" t="e">
        <v>#N/A</v>
      </c>
      <c r="RFJ73" s="307" t="e">
        <v>#N/A</v>
      </c>
      <c r="RFK73" s="307" t="e">
        <v>#N/A</v>
      </c>
      <c r="RFL73" s="307" t="e">
        <v>#N/A</v>
      </c>
      <c r="RFM73" s="307" t="e">
        <v>#N/A</v>
      </c>
      <c r="RFN73" s="307" t="e">
        <v>#N/A</v>
      </c>
      <c r="RFO73" s="307" t="e">
        <v>#N/A</v>
      </c>
      <c r="RFP73" s="307" t="e">
        <v>#N/A</v>
      </c>
      <c r="RFQ73" s="307" t="e">
        <v>#N/A</v>
      </c>
      <c r="RFR73" s="307" t="e">
        <v>#N/A</v>
      </c>
      <c r="RFS73" s="307" t="e">
        <v>#N/A</v>
      </c>
      <c r="RFT73" s="307" t="e">
        <v>#N/A</v>
      </c>
      <c r="RFU73" s="307" t="e">
        <v>#N/A</v>
      </c>
      <c r="RFV73" s="307" t="e">
        <v>#N/A</v>
      </c>
      <c r="RFW73" s="307" t="e">
        <v>#N/A</v>
      </c>
      <c r="RFX73" s="307" t="e">
        <v>#N/A</v>
      </c>
      <c r="RFY73" s="307" t="e">
        <v>#N/A</v>
      </c>
      <c r="RFZ73" s="307" t="e">
        <v>#N/A</v>
      </c>
      <c r="RGA73" s="307" t="e">
        <v>#N/A</v>
      </c>
      <c r="RGB73" s="307" t="e">
        <v>#N/A</v>
      </c>
      <c r="RGC73" s="307" t="e">
        <v>#N/A</v>
      </c>
      <c r="RGD73" s="307" t="e">
        <v>#N/A</v>
      </c>
      <c r="RGE73" s="307" t="e">
        <v>#N/A</v>
      </c>
      <c r="RGF73" s="307" t="e">
        <v>#N/A</v>
      </c>
      <c r="RGG73" s="307" t="e">
        <v>#N/A</v>
      </c>
      <c r="RGH73" s="307" t="e">
        <v>#N/A</v>
      </c>
      <c r="RGI73" s="307" t="e">
        <v>#N/A</v>
      </c>
      <c r="RGJ73" s="307" t="e">
        <v>#N/A</v>
      </c>
      <c r="RGK73" s="307" t="e">
        <v>#N/A</v>
      </c>
      <c r="RGL73" s="307" t="e">
        <v>#N/A</v>
      </c>
      <c r="RGM73" s="307" t="e">
        <v>#N/A</v>
      </c>
      <c r="RGN73" s="307" t="e">
        <v>#N/A</v>
      </c>
      <c r="RGO73" s="307" t="e">
        <v>#N/A</v>
      </c>
      <c r="RGP73" s="307" t="e">
        <v>#N/A</v>
      </c>
      <c r="RGQ73" s="307" t="e">
        <v>#N/A</v>
      </c>
      <c r="RGR73" s="307" t="e">
        <v>#N/A</v>
      </c>
      <c r="RGS73" s="307" t="e">
        <v>#N/A</v>
      </c>
      <c r="RGT73" s="307" t="e">
        <v>#N/A</v>
      </c>
      <c r="RGU73" s="307" t="e">
        <v>#N/A</v>
      </c>
      <c r="RGV73" s="307" t="e">
        <v>#N/A</v>
      </c>
      <c r="RGW73" s="307" t="e">
        <v>#N/A</v>
      </c>
      <c r="RGX73" s="307" t="e">
        <v>#N/A</v>
      </c>
      <c r="RGY73" s="307" t="e">
        <v>#N/A</v>
      </c>
      <c r="RGZ73" s="307" t="e">
        <v>#N/A</v>
      </c>
      <c r="RHA73" s="307" t="e">
        <v>#N/A</v>
      </c>
      <c r="RHB73" s="307" t="e">
        <v>#N/A</v>
      </c>
      <c r="RHC73" s="307" t="e">
        <v>#N/A</v>
      </c>
      <c r="RHD73" s="307" t="e">
        <v>#N/A</v>
      </c>
      <c r="RHE73" s="307" t="e">
        <v>#N/A</v>
      </c>
      <c r="RHF73" s="307" t="e">
        <v>#N/A</v>
      </c>
      <c r="RHG73" s="307" t="e">
        <v>#N/A</v>
      </c>
      <c r="RHH73" s="307" t="e">
        <v>#N/A</v>
      </c>
      <c r="RHI73" s="307" t="e">
        <v>#N/A</v>
      </c>
      <c r="RHJ73" s="307" t="e">
        <v>#N/A</v>
      </c>
      <c r="RHK73" s="307" t="e">
        <v>#N/A</v>
      </c>
      <c r="RHL73" s="307" t="e">
        <v>#N/A</v>
      </c>
      <c r="RHM73" s="307" t="e">
        <v>#N/A</v>
      </c>
      <c r="RHN73" s="307" t="e">
        <v>#N/A</v>
      </c>
      <c r="RHO73" s="307" t="e">
        <v>#N/A</v>
      </c>
      <c r="RHP73" s="307" t="e">
        <v>#N/A</v>
      </c>
      <c r="RHQ73" s="307" t="e">
        <v>#N/A</v>
      </c>
      <c r="RHR73" s="307" t="e">
        <v>#N/A</v>
      </c>
      <c r="RHS73" s="307" t="e">
        <v>#N/A</v>
      </c>
      <c r="RHT73" s="307" t="e">
        <v>#N/A</v>
      </c>
      <c r="RHU73" s="307" t="e">
        <v>#N/A</v>
      </c>
      <c r="RHV73" s="307" t="e">
        <v>#N/A</v>
      </c>
      <c r="RHW73" s="307" t="e">
        <v>#N/A</v>
      </c>
      <c r="RHX73" s="307" t="e">
        <v>#N/A</v>
      </c>
      <c r="RHY73" s="307" t="e">
        <v>#N/A</v>
      </c>
      <c r="RHZ73" s="307" t="e">
        <v>#N/A</v>
      </c>
      <c r="RIA73" s="307" t="e">
        <v>#N/A</v>
      </c>
      <c r="RIB73" s="307" t="e">
        <v>#N/A</v>
      </c>
      <c r="RIC73" s="307" t="e">
        <v>#N/A</v>
      </c>
      <c r="RID73" s="307" t="e">
        <v>#N/A</v>
      </c>
      <c r="RIE73" s="307" t="e">
        <v>#N/A</v>
      </c>
      <c r="RIF73" s="307" t="e">
        <v>#N/A</v>
      </c>
      <c r="RIG73" s="307" t="e">
        <v>#N/A</v>
      </c>
      <c r="RIH73" s="307" t="e">
        <v>#N/A</v>
      </c>
      <c r="RII73" s="307" t="e">
        <v>#N/A</v>
      </c>
      <c r="RIJ73" s="307" t="e">
        <v>#N/A</v>
      </c>
      <c r="RIK73" s="307" t="e">
        <v>#N/A</v>
      </c>
      <c r="RIL73" s="307" t="e">
        <v>#N/A</v>
      </c>
      <c r="RIM73" s="307" t="e">
        <v>#N/A</v>
      </c>
      <c r="RIN73" s="307" t="e">
        <v>#N/A</v>
      </c>
      <c r="RIO73" s="307" t="e">
        <v>#N/A</v>
      </c>
      <c r="RIP73" s="307" t="e">
        <v>#N/A</v>
      </c>
      <c r="RIQ73" s="307" t="e">
        <v>#N/A</v>
      </c>
      <c r="RIR73" s="307" t="e">
        <v>#N/A</v>
      </c>
      <c r="RIS73" s="307" t="e">
        <v>#N/A</v>
      </c>
      <c r="RIT73" s="307" t="e">
        <v>#N/A</v>
      </c>
      <c r="RIU73" s="307" t="e">
        <v>#N/A</v>
      </c>
      <c r="RIV73" s="307" t="e">
        <v>#N/A</v>
      </c>
      <c r="RIW73" s="307" t="e">
        <v>#N/A</v>
      </c>
      <c r="RIX73" s="307" t="e">
        <v>#N/A</v>
      </c>
      <c r="RIY73" s="307" t="e">
        <v>#N/A</v>
      </c>
      <c r="RIZ73" s="307" t="e">
        <v>#N/A</v>
      </c>
      <c r="RJA73" s="307" t="e">
        <v>#N/A</v>
      </c>
      <c r="RJB73" s="307" t="e">
        <v>#N/A</v>
      </c>
      <c r="RJC73" s="307" t="e">
        <v>#N/A</v>
      </c>
      <c r="RJD73" s="307" t="e">
        <v>#N/A</v>
      </c>
      <c r="RJE73" s="307" t="e">
        <v>#N/A</v>
      </c>
      <c r="RJF73" s="307" t="e">
        <v>#N/A</v>
      </c>
      <c r="RJG73" s="307" t="e">
        <v>#N/A</v>
      </c>
      <c r="RJH73" s="307" t="e">
        <v>#N/A</v>
      </c>
      <c r="RJI73" s="307" t="e">
        <v>#N/A</v>
      </c>
      <c r="RJJ73" s="307" t="e">
        <v>#N/A</v>
      </c>
      <c r="RJK73" s="307" t="e">
        <v>#N/A</v>
      </c>
      <c r="RJL73" s="307" t="e">
        <v>#N/A</v>
      </c>
      <c r="RJM73" s="307" t="e">
        <v>#N/A</v>
      </c>
      <c r="RJN73" s="307" t="e">
        <v>#N/A</v>
      </c>
      <c r="RJO73" s="307" t="e">
        <v>#N/A</v>
      </c>
      <c r="RJP73" s="307" t="e">
        <v>#N/A</v>
      </c>
      <c r="RJQ73" s="307" t="e">
        <v>#N/A</v>
      </c>
      <c r="RJR73" s="307" t="e">
        <v>#N/A</v>
      </c>
      <c r="RJS73" s="307" t="e">
        <v>#N/A</v>
      </c>
      <c r="RJT73" s="307" t="e">
        <v>#N/A</v>
      </c>
      <c r="RJU73" s="307" t="e">
        <v>#N/A</v>
      </c>
      <c r="RJV73" s="307" t="e">
        <v>#N/A</v>
      </c>
      <c r="RJW73" s="307" t="e">
        <v>#N/A</v>
      </c>
      <c r="RJX73" s="307" t="e">
        <v>#N/A</v>
      </c>
      <c r="RJY73" s="307" t="e">
        <v>#N/A</v>
      </c>
      <c r="RJZ73" s="307" t="e">
        <v>#N/A</v>
      </c>
      <c r="RKA73" s="307" t="e">
        <v>#N/A</v>
      </c>
      <c r="RKB73" s="307" t="e">
        <v>#N/A</v>
      </c>
      <c r="RKC73" s="307" t="e">
        <v>#N/A</v>
      </c>
      <c r="RKD73" s="307" t="e">
        <v>#N/A</v>
      </c>
      <c r="RKE73" s="307" t="e">
        <v>#N/A</v>
      </c>
      <c r="RKF73" s="307" t="e">
        <v>#N/A</v>
      </c>
      <c r="RKG73" s="307" t="e">
        <v>#N/A</v>
      </c>
      <c r="RKH73" s="307" t="e">
        <v>#N/A</v>
      </c>
      <c r="RKI73" s="307" t="e">
        <v>#N/A</v>
      </c>
      <c r="RKJ73" s="307" t="e">
        <v>#N/A</v>
      </c>
      <c r="RKK73" s="307" t="e">
        <v>#N/A</v>
      </c>
      <c r="RKL73" s="307" t="e">
        <v>#N/A</v>
      </c>
      <c r="RKM73" s="307" t="e">
        <v>#N/A</v>
      </c>
      <c r="RKN73" s="307" t="e">
        <v>#N/A</v>
      </c>
      <c r="RKO73" s="307" t="e">
        <v>#N/A</v>
      </c>
      <c r="RKP73" s="307" t="e">
        <v>#N/A</v>
      </c>
      <c r="RKQ73" s="307" t="e">
        <v>#N/A</v>
      </c>
      <c r="RKR73" s="307" t="e">
        <v>#N/A</v>
      </c>
      <c r="RKS73" s="307" t="e">
        <v>#N/A</v>
      </c>
      <c r="RKT73" s="307" t="e">
        <v>#N/A</v>
      </c>
      <c r="RKU73" s="307" t="e">
        <v>#N/A</v>
      </c>
      <c r="RKV73" s="307" t="e">
        <v>#N/A</v>
      </c>
      <c r="RKW73" s="307" t="e">
        <v>#N/A</v>
      </c>
      <c r="RKX73" s="307" t="e">
        <v>#N/A</v>
      </c>
      <c r="RKY73" s="307" t="e">
        <v>#N/A</v>
      </c>
      <c r="RKZ73" s="307" t="e">
        <v>#N/A</v>
      </c>
      <c r="RLA73" s="307" t="e">
        <v>#N/A</v>
      </c>
      <c r="RLB73" s="307" t="e">
        <v>#N/A</v>
      </c>
      <c r="RLC73" s="307" t="e">
        <v>#N/A</v>
      </c>
      <c r="RLD73" s="307" t="e">
        <v>#N/A</v>
      </c>
      <c r="RLE73" s="307" t="e">
        <v>#N/A</v>
      </c>
      <c r="RLF73" s="307" t="e">
        <v>#N/A</v>
      </c>
      <c r="RLG73" s="307" t="e">
        <v>#N/A</v>
      </c>
      <c r="RLH73" s="307" t="e">
        <v>#N/A</v>
      </c>
      <c r="RLI73" s="307" t="e">
        <v>#N/A</v>
      </c>
      <c r="RLJ73" s="307" t="e">
        <v>#N/A</v>
      </c>
      <c r="RLK73" s="307" t="e">
        <v>#N/A</v>
      </c>
      <c r="RLL73" s="307" t="e">
        <v>#N/A</v>
      </c>
      <c r="RLM73" s="307" t="e">
        <v>#N/A</v>
      </c>
      <c r="RLN73" s="307" t="e">
        <v>#N/A</v>
      </c>
      <c r="RLO73" s="307" t="e">
        <v>#N/A</v>
      </c>
      <c r="RLP73" s="307" t="e">
        <v>#N/A</v>
      </c>
      <c r="RLQ73" s="307" t="e">
        <v>#N/A</v>
      </c>
      <c r="RLR73" s="307" t="e">
        <v>#N/A</v>
      </c>
      <c r="RLS73" s="307" t="e">
        <v>#N/A</v>
      </c>
      <c r="RLT73" s="307" t="e">
        <v>#N/A</v>
      </c>
      <c r="RLU73" s="307" t="e">
        <v>#N/A</v>
      </c>
      <c r="RLV73" s="307" t="e">
        <v>#N/A</v>
      </c>
      <c r="RLW73" s="307" t="e">
        <v>#N/A</v>
      </c>
      <c r="RLX73" s="307" t="e">
        <v>#N/A</v>
      </c>
      <c r="RLY73" s="307" t="e">
        <v>#N/A</v>
      </c>
      <c r="RLZ73" s="307" t="e">
        <v>#N/A</v>
      </c>
      <c r="RMA73" s="307" t="e">
        <v>#N/A</v>
      </c>
      <c r="RMB73" s="307" t="e">
        <v>#N/A</v>
      </c>
      <c r="RMC73" s="307" t="e">
        <v>#N/A</v>
      </c>
      <c r="RMD73" s="307" t="e">
        <v>#N/A</v>
      </c>
      <c r="RME73" s="307" t="e">
        <v>#N/A</v>
      </c>
      <c r="RMF73" s="307" t="e">
        <v>#N/A</v>
      </c>
      <c r="RMG73" s="307" t="e">
        <v>#N/A</v>
      </c>
      <c r="RMH73" s="307" t="e">
        <v>#N/A</v>
      </c>
      <c r="RMI73" s="307" t="e">
        <v>#N/A</v>
      </c>
      <c r="RMJ73" s="307" t="e">
        <v>#N/A</v>
      </c>
      <c r="RMK73" s="307" t="e">
        <v>#N/A</v>
      </c>
      <c r="RML73" s="307" t="e">
        <v>#N/A</v>
      </c>
      <c r="RMM73" s="307" t="e">
        <v>#N/A</v>
      </c>
      <c r="RMN73" s="307" t="e">
        <v>#N/A</v>
      </c>
      <c r="RMO73" s="307" t="e">
        <v>#N/A</v>
      </c>
      <c r="RMP73" s="307" t="e">
        <v>#N/A</v>
      </c>
      <c r="RMQ73" s="307" t="e">
        <v>#N/A</v>
      </c>
      <c r="RMR73" s="307" t="e">
        <v>#N/A</v>
      </c>
      <c r="RMS73" s="307" t="e">
        <v>#N/A</v>
      </c>
      <c r="RMT73" s="307" t="e">
        <v>#N/A</v>
      </c>
      <c r="RMU73" s="307" t="e">
        <v>#N/A</v>
      </c>
      <c r="RMV73" s="307" t="e">
        <v>#N/A</v>
      </c>
      <c r="RMW73" s="307" t="e">
        <v>#N/A</v>
      </c>
      <c r="RMX73" s="307" t="e">
        <v>#N/A</v>
      </c>
      <c r="RMY73" s="307" t="e">
        <v>#N/A</v>
      </c>
      <c r="RMZ73" s="307" t="e">
        <v>#N/A</v>
      </c>
      <c r="RNA73" s="307" t="e">
        <v>#N/A</v>
      </c>
      <c r="RNB73" s="307" t="e">
        <v>#N/A</v>
      </c>
      <c r="RNC73" s="307" t="e">
        <v>#N/A</v>
      </c>
      <c r="RND73" s="307" t="e">
        <v>#N/A</v>
      </c>
      <c r="RNE73" s="307" t="e">
        <v>#N/A</v>
      </c>
      <c r="RNF73" s="307" t="e">
        <v>#N/A</v>
      </c>
      <c r="RNG73" s="307" t="e">
        <v>#N/A</v>
      </c>
      <c r="RNH73" s="307" t="e">
        <v>#N/A</v>
      </c>
      <c r="RNI73" s="307" t="e">
        <v>#N/A</v>
      </c>
      <c r="RNJ73" s="307" t="e">
        <v>#N/A</v>
      </c>
      <c r="RNK73" s="307" t="e">
        <v>#N/A</v>
      </c>
      <c r="RNL73" s="307" t="e">
        <v>#N/A</v>
      </c>
      <c r="RNM73" s="307" t="e">
        <v>#N/A</v>
      </c>
      <c r="RNN73" s="307" t="e">
        <v>#N/A</v>
      </c>
      <c r="RNO73" s="307" t="e">
        <v>#N/A</v>
      </c>
      <c r="RNP73" s="307" t="e">
        <v>#N/A</v>
      </c>
      <c r="RNQ73" s="307" t="e">
        <v>#N/A</v>
      </c>
      <c r="RNR73" s="307" t="e">
        <v>#N/A</v>
      </c>
      <c r="RNS73" s="307" t="e">
        <v>#N/A</v>
      </c>
      <c r="RNT73" s="307" t="e">
        <v>#N/A</v>
      </c>
      <c r="RNU73" s="307" t="e">
        <v>#N/A</v>
      </c>
      <c r="RNV73" s="307" t="e">
        <v>#N/A</v>
      </c>
      <c r="RNW73" s="307" t="e">
        <v>#N/A</v>
      </c>
      <c r="RNX73" s="307" t="e">
        <v>#N/A</v>
      </c>
      <c r="RNY73" s="307" t="e">
        <v>#N/A</v>
      </c>
      <c r="RNZ73" s="307" t="e">
        <v>#N/A</v>
      </c>
      <c r="ROA73" s="307" t="e">
        <v>#N/A</v>
      </c>
      <c r="ROB73" s="307" t="e">
        <v>#N/A</v>
      </c>
      <c r="ROC73" s="307" t="e">
        <v>#N/A</v>
      </c>
      <c r="ROD73" s="307" t="e">
        <v>#N/A</v>
      </c>
      <c r="ROE73" s="307" t="e">
        <v>#N/A</v>
      </c>
      <c r="ROF73" s="307" t="e">
        <v>#N/A</v>
      </c>
      <c r="ROG73" s="307" t="e">
        <v>#N/A</v>
      </c>
      <c r="ROH73" s="307" t="e">
        <v>#N/A</v>
      </c>
      <c r="ROI73" s="307" t="e">
        <v>#N/A</v>
      </c>
      <c r="ROJ73" s="307" t="e">
        <v>#N/A</v>
      </c>
      <c r="ROK73" s="307" t="e">
        <v>#N/A</v>
      </c>
      <c r="ROL73" s="307" t="e">
        <v>#N/A</v>
      </c>
      <c r="ROM73" s="307" t="e">
        <v>#N/A</v>
      </c>
      <c r="RON73" s="307" t="e">
        <v>#N/A</v>
      </c>
      <c r="ROO73" s="307" t="e">
        <v>#N/A</v>
      </c>
      <c r="ROP73" s="307" t="e">
        <v>#N/A</v>
      </c>
      <c r="ROQ73" s="307" t="e">
        <v>#N/A</v>
      </c>
      <c r="ROR73" s="307" t="e">
        <v>#N/A</v>
      </c>
      <c r="ROS73" s="307" t="e">
        <v>#N/A</v>
      </c>
      <c r="ROT73" s="307" t="e">
        <v>#N/A</v>
      </c>
      <c r="ROU73" s="307" t="e">
        <v>#N/A</v>
      </c>
      <c r="ROV73" s="307" t="e">
        <v>#N/A</v>
      </c>
      <c r="ROW73" s="307" t="e">
        <v>#N/A</v>
      </c>
      <c r="ROX73" s="307" t="e">
        <v>#N/A</v>
      </c>
      <c r="ROY73" s="307" t="e">
        <v>#N/A</v>
      </c>
      <c r="ROZ73" s="307" t="e">
        <v>#N/A</v>
      </c>
      <c r="RPA73" s="307" t="e">
        <v>#N/A</v>
      </c>
      <c r="RPB73" s="307" t="e">
        <v>#N/A</v>
      </c>
      <c r="RPC73" s="307" t="e">
        <v>#N/A</v>
      </c>
      <c r="RPD73" s="307" t="e">
        <v>#N/A</v>
      </c>
      <c r="RPE73" s="307" t="e">
        <v>#N/A</v>
      </c>
      <c r="RPF73" s="307" t="e">
        <v>#N/A</v>
      </c>
      <c r="RPG73" s="307" t="e">
        <v>#N/A</v>
      </c>
      <c r="RPH73" s="307" t="e">
        <v>#N/A</v>
      </c>
      <c r="RPI73" s="307" t="e">
        <v>#N/A</v>
      </c>
      <c r="RPJ73" s="307" t="e">
        <v>#N/A</v>
      </c>
      <c r="RPK73" s="307" t="e">
        <v>#N/A</v>
      </c>
      <c r="RPL73" s="307" t="e">
        <v>#N/A</v>
      </c>
      <c r="RPM73" s="307" t="e">
        <v>#N/A</v>
      </c>
      <c r="RPN73" s="307" t="e">
        <v>#N/A</v>
      </c>
      <c r="RPO73" s="307" t="e">
        <v>#N/A</v>
      </c>
      <c r="RPP73" s="307" t="e">
        <v>#N/A</v>
      </c>
      <c r="RPQ73" s="307" t="e">
        <v>#N/A</v>
      </c>
      <c r="RPR73" s="307" t="e">
        <v>#N/A</v>
      </c>
      <c r="RPS73" s="307" t="e">
        <v>#N/A</v>
      </c>
      <c r="RPT73" s="307" t="e">
        <v>#N/A</v>
      </c>
      <c r="RPU73" s="307" t="e">
        <v>#N/A</v>
      </c>
      <c r="RPV73" s="307" t="e">
        <v>#N/A</v>
      </c>
      <c r="RPW73" s="307" t="e">
        <v>#N/A</v>
      </c>
      <c r="RPX73" s="307" t="e">
        <v>#N/A</v>
      </c>
      <c r="RPY73" s="307" t="e">
        <v>#N/A</v>
      </c>
      <c r="RPZ73" s="307" t="e">
        <v>#N/A</v>
      </c>
      <c r="RQA73" s="307" t="e">
        <v>#N/A</v>
      </c>
      <c r="RQB73" s="307" t="e">
        <v>#N/A</v>
      </c>
      <c r="RQC73" s="307" t="e">
        <v>#N/A</v>
      </c>
      <c r="RQD73" s="307" t="e">
        <v>#N/A</v>
      </c>
      <c r="RQE73" s="307" t="e">
        <v>#N/A</v>
      </c>
      <c r="RQF73" s="307" t="e">
        <v>#N/A</v>
      </c>
      <c r="RQG73" s="307" t="e">
        <v>#N/A</v>
      </c>
      <c r="RQH73" s="307" t="e">
        <v>#N/A</v>
      </c>
      <c r="RQI73" s="307" t="e">
        <v>#N/A</v>
      </c>
      <c r="RQJ73" s="307" t="e">
        <v>#N/A</v>
      </c>
      <c r="RQK73" s="307" t="e">
        <v>#N/A</v>
      </c>
      <c r="RQL73" s="307" t="e">
        <v>#N/A</v>
      </c>
      <c r="RQM73" s="307" t="e">
        <v>#N/A</v>
      </c>
      <c r="RQN73" s="307" t="e">
        <v>#N/A</v>
      </c>
      <c r="RQO73" s="307" t="e">
        <v>#N/A</v>
      </c>
      <c r="RQP73" s="307" t="e">
        <v>#N/A</v>
      </c>
      <c r="RQQ73" s="307" t="e">
        <v>#N/A</v>
      </c>
      <c r="RQR73" s="307" t="e">
        <v>#N/A</v>
      </c>
      <c r="RQS73" s="307" t="e">
        <v>#N/A</v>
      </c>
      <c r="RQT73" s="307" t="e">
        <v>#N/A</v>
      </c>
      <c r="RQU73" s="307" t="e">
        <v>#N/A</v>
      </c>
      <c r="RQV73" s="307" t="e">
        <v>#N/A</v>
      </c>
      <c r="RQW73" s="307" t="e">
        <v>#N/A</v>
      </c>
      <c r="RQX73" s="307" t="e">
        <v>#N/A</v>
      </c>
      <c r="RQY73" s="307" t="e">
        <v>#N/A</v>
      </c>
      <c r="RQZ73" s="307" t="e">
        <v>#N/A</v>
      </c>
      <c r="RRA73" s="307" t="e">
        <v>#N/A</v>
      </c>
      <c r="RRB73" s="307" t="e">
        <v>#N/A</v>
      </c>
      <c r="RRC73" s="307" t="e">
        <v>#N/A</v>
      </c>
      <c r="RRD73" s="307" t="e">
        <v>#N/A</v>
      </c>
      <c r="RRE73" s="307" t="e">
        <v>#N/A</v>
      </c>
      <c r="RRF73" s="307" t="e">
        <v>#N/A</v>
      </c>
      <c r="RRG73" s="307" t="e">
        <v>#N/A</v>
      </c>
      <c r="RRH73" s="307" t="e">
        <v>#N/A</v>
      </c>
      <c r="RRI73" s="307" t="e">
        <v>#N/A</v>
      </c>
      <c r="RRJ73" s="307" t="e">
        <v>#N/A</v>
      </c>
      <c r="RRK73" s="307" t="e">
        <v>#N/A</v>
      </c>
      <c r="RRL73" s="307" t="e">
        <v>#N/A</v>
      </c>
      <c r="RRM73" s="307" t="e">
        <v>#N/A</v>
      </c>
      <c r="RRN73" s="307" t="e">
        <v>#N/A</v>
      </c>
      <c r="RRO73" s="307" t="e">
        <v>#N/A</v>
      </c>
      <c r="RRP73" s="307" t="e">
        <v>#N/A</v>
      </c>
      <c r="RRQ73" s="307" t="e">
        <v>#N/A</v>
      </c>
      <c r="RRR73" s="307" t="e">
        <v>#N/A</v>
      </c>
      <c r="RRS73" s="307" t="e">
        <v>#N/A</v>
      </c>
      <c r="RRT73" s="307" t="e">
        <v>#N/A</v>
      </c>
      <c r="RRU73" s="307" t="e">
        <v>#N/A</v>
      </c>
      <c r="RRV73" s="307" t="e">
        <v>#N/A</v>
      </c>
      <c r="RRW73" s="307" t="e">
        <v>#N/A</v>
      </c>
      <c r="RRX73" s="307" t="e">
        <v>#N/A</v>
      </c>
      <c r="RRY73" s="307" t="e">
        <v>#N/A</v>
      </c>
      <c r="RRZ73" s="307" t="e">
        <v>#N/A</v>
      </c>
      <c r="RSA73" s="307" t="e">
        <v>#N/A</v>
      </c>
      <c r="RSB73" s="307" t="e">
        <v>#N/A</v>
      </c>
      <c r="RSC73" s="307" t="e">
        <v>#N/A</v>
      </c>
      <c r="RSD73" s="307" t="e">
        <v>#N/A</v>
      </c>
      <c r="RSE73" s="307" t="e">
        <v>#N/A</v>
      </c>
      <c r="RSF73" s="307" t="e">
        <v>#N/A</v>
      </c>
      <c r="RSG73" s="307" t="e">
        <v>#N/A</v>
      </c>
      <c r="RSH73" s="307" t="e">
        <v>#N/A</v>
      </c>
      <c r="RSI73" s="307" t="e">
        <v>#N/A</v>
      </c>
      <c r="RSJ73" s="307" t="e">
        <v>#N/A</v>
      </c>
      <c r="RSK73" s="307" t="e">
        <v>#N/A</v>
      </c>
      <c r="RSL73" s="307" t="e">
        <v>#N/A</v>
      </c>
      <c r="RSM73" s="307" t="e">
        <v>#N/A</v>
      </c>
      <c r="RSN73" s="307" t="e">
        <v>#N/A</v>
      </c>
      <c r="RSO73" s="307" t="e">
        <v>#N/A</v>
      </c>
      <c r="RSP73" s="307" t="e">
        <v>#N/A</v>
      </c>
      <c r="RSQ73" s="307" t="e">
        <v>#N/A</v>
      </c>
      <c r="RSR73" s="307" t="e">
        <v>#N/A</v>
      </c>
      <c r="RSS73" s="307" t="e">
        <v>#N/A</v>
      </c>
      <c r="RST73" s="307" t="e">
        <v>#N/A</v>
      </c>
      <c r="RSU73" s="307" t="e">
        <v>#N/A</v>
      </c>
      <c r="RSV73" s="307" t="e">
        <v>#N/A</v>
      </c>
      <c r="RSW73" s="307" t="e">
        <v>#N/A</v>
      </c>
      <c r="RSX73" s="307" t="e">
        <v>#N/A</v>
      </c>
      <c r="RSY73" s="307" t="e">
        <v>#N/A</v>
      </c>
      <c r="RSZ73" s="307" t="e">
        <v>#N/A</v>
      </c>
      <c r="RTA73" s="307" t="e">
        <v>#N/A</v>
      </c>
      <c r="RTB73" s="307" t="e">
        <v>#N/A</v>
      </c>
      <c r="RTC73" s="307" t="e">
        <v>#N/A</v>
      </c>
      <c r="RTD73" s="307" t="e">
        <v>#N/A</v>
      </c>
      <c r="RTE73" s="307" t="e">
        <v>#N/A</v>
      </c>
      <c r="RTF73" s="307" t="e">
        <v>#N/A</v>
      </c>
      <c r="RTG73" s="307" t="e">
        <v>#N/A</v>
      </c>
      <c r="RTH73" s="307" t="e">
        <v>#N/A</v>
      </c>
      <c r="RTI73" s="307" t="e">
        <v>#N/A</v>
      </c>
      <c r="RTJ73" s="307" t="e">
        <v>#N/A</v>
      </c>
      <c r="RTK73" s="307" t="e">
        <v>#N/A</v>
      </c>
      <c r="RTL73" s="307" t="e">
        <v>#N/A</v>
      </c>
      <c r="RTM73" s="307" t="e">
        <v>#N/A</v>
      </c>
      <c r="RTN73" s="307" t="e">
        <v>#N/A</v>
      </c>
      <c r="RTO73" s="307" t="e">
        <v>#N/A</v>
      </c>
      <c r="RTP73" s="307" t="e">
        <v>#N/A</v>
      </c>
      <c r="RTQ73" s="307" t="e">
        <v>#N/A</v>
      </c>
      <c r="RTR73" s="307" t="e">
        <v>#N/A</v>
      </c>
      <c r="RTS73" s="307" t="e">
        <v>#N/A</v>
      </c>
      <c r="RTT73" s="307" t="e">
        <v>#N/A</v>
      </c>
      <c r="RTU73" s="307" t="e">
        <v>#N/A</v>
      </c>
      <c r="RTV73" s="307" t="e">
        <v>#N/A</v>
      </c>
      <c r="RTW73" s="307" t="e">
        <v>#N/A</v>
      </c>
      <c r="RTX73" s="307" t="e">
        <v>#N/A</v>
      </c>
      <c r="RTY73" s="307" t="e">
        <v>#N/A</v>
      </c>
      <c r="RTZ73" s="307" t="e">
        <v>#N/A</v>
      </c>
      <c r="RUA73" s="307" t="e">
        <v>#N/A</v>
      </c>
      <c r="RUB73" s="307" t="e">
        <v>#N/A</v>
      </c>
      <c r="RUC73" s="307" t="e">
        <v>#N/A</v>
      </c>
      <c r="RUD73" s="307" t="e">
        <v>#N/A</v>
      </c>
      <c r="RUE73" s="307" t="e">
        <v>#N/A</v>
      </c>
      <c r="RUF73" s="307" t="e">
        <v>#N/A</v>
      </c>
      <c r="RUG73" s="307" t="e">
        <v>#N/A</v>
      </c>
      <c r="RUH73" s="307" t="e">
        <v>#N/A</v>
      </c>
      <c r="RUI73" s="307" t="e">
        <v>#N/A</v>
      </c>
      <c r="RUJ73" s="307" t="e">
        <v>#N/A</v>
      </c>
      <c r="RUK73" s="307" t="e">
        <v>#N/A</v>
      </c>
      <c r="RUL73" s="307" t="e">
        <v>#N/A</v>
      </c>
      <c r="RUM73" s="307" t="e">
        <v>#N/A</v>
      </c>
      <c r="RUN73" s="307" t="e">
        <v>#N/A</v>
      </c>
      <c r="RUO73" s="307" t="e">
        <v>#N/A</v>
      </c>
      <c r="RUP73" s="307" t="e">
        <v>#N/A</v>
      </c>
      <c r="RUQ73" s="307" t="e">
        <v>#N/A</v>
      </c>
      <c r="RUR73" s="307" t="e">
        <v>#N/A</v>
      </c>
      <c r="RUS73" s="307" t="e">
        <v>#N/A</v>
      </c>
      <c r="RUT73" s="307" t="e">
        <v>#N/A</v>
      </c>
      <c r="RUU73" s="307" t="e">
        <v>#N/A</v>
      </c>
      <c r="RUV73" s="307" t="e">
        <v>#N/A</v>
      </c>
      <c r="RUW73" s="307" t="e">
        <v>#N/A</v>
      </c>
      <c r="RUX73" s="307" t="e">
        <v>#N/A</v>
      </c>
      <c r="RUY73" s="307" t="e">
        <v>#N/A</v>
      </c>
      <c r="RUZ73" s="307" t="e">
        <v>#N/A</v>
      </c>
      <c r="RVA73" s="307" t="e">
        <v>#N/A</v>
      </c>
      <c r="RVB73" s="307" t="e">
        <v>#N/A</v>
      </c>
      <c r="RVC73" s="307" t="e">
        <v>#N/A</v>
      </c>
      <c r="RVD73" s="307" t="e">
        <v>#N/A</v>
      </c>
      <c r="RVE73" s="307" t="e">
        <v>#N/A</v>
      </c>
      <c r="RVF73" s="307" t="e">
        <v>#N/A</v>
      </c>
      <c r="RVG73" s="307" t="e">
        <v>#N/A</v>
      </c>
      <c r="RVH73" s="307" t="e">
        <v>#N/A</v>
      </c>
      <c r="RVI73" s="307" t="e">
        <v>#N/A</v>
      </c>
      <c r="RVJ73" s="307" t="e">
        <v>#N/A</v>
      </c>
      <c r="RVK73" s="307" t="e">
        <v>#N/A</v>
      </c>
      <c r="RVL73" s="307" t="e">
        <v>#N/A</v>
      </c>
      <c r="RVM73" s="307" t="e">
        <v>#N/A</v>
      </c>
      <c r="RVN73" s="307" t="e">
        <v>#N/A</v>
      </c>
      <c r="RVO73" s="307" t="e">
        <v>#N/A</v>
      </c>
      <c r="RVP73" s="307" t="e">
        <v>#N/A</v>
      </c>
      <c r="RVQ73" s="307" t="e">
        <v>#N/A</v>
      </c>
      <c r="RVR73" s="307" t="e">
        <v>#N/A</v>
      </c>
      <c r="RVS73" s="307" t="e">
        <v>#N/A</v>
      </c>
      <c r="RVT73" s="307" t="e">
        <v>#N/A</v>
      </c>
      <c r="RVU73" s="307" t="e">
        <v>#N/A</v>
      </c>
      <c r="RVV73" s="307" t="e">
        <v>#N/A</v>
      </c>
      <c r="RVW73" s="307" t="e">
        <v>#N/A</v>
      </c>
      <c r="RVX73" s="307" t="e">
        <v>#N/A</v>
      </c>
      <c r="RVY73" s="307" t="e">
        <v>#N/A</v>
      </c>
      <c r="RVZ73" s="307" t="e">
        <v>#N/A</v>
      </c>
      <c r="RWA73" s="307" t="e">
        <v>#N/A</v>
      </c>
      <c r="RWB73" s="307" t="e">
        <v>#N/A</v>
      </c>
      <c r="RWC73" s="307" t="e">
        <v>#N/A</v>
      </c>
      <c r="RWD73" s="307" t="e">
        <v>#N/A</v>
      </c>
      <c r="RWE73" s="307" t="e">
        <v>#N/A</v>
      </c>
      <c r="RWF73" s="307" t="e">
        <v>#N/A</v>
      </c>
      <c r="RWG73" s="307" t="e">
        <v>#N/A</v>
      </c>
      <c r="RWH73" s="307" t="e">
        <v>#N/A</v>
      </c>
      <c r="RWI73" s="307" t="e">
        <v>#N/A</v>
      </c>
      <c r="RWJ73" s="307" t="e">
        <v>#N/A</v>
      </c>
      <c r="RWK73" s="307" t="e">
        <v>#N/A</v>
      </c>
      <c r="RWL73" s="307" t="e">
        <v>#N/A</v>
      </c>
      <c r="RWM73" s="307" t="e">
        <v>#N/A</v>
      </c>
      <c r="RWN73" s="307" t="e">
        <v>#N/A</v>
      </c>
      <c r="RWO73" s="307" t="e">
        <v>#N/A</v>
      </c>
      <c r="RWP73" s="307" t="e">
        <v>#N/A</v>
      </c>
      <c r="RWQ73" s="307" t="e">
        <v>#N/A</v>
      </c>
      <c r="RWR73" s="307" t="e">
        <v>#N/A</v>
      </c>
      <c r="RWS73" s="307" t="e">
        <v>#N/A</v>
      </c>
      <c r="RWT73" s="307" t="e">
        <v>#N/A</v>
      </c>
      <c r="RWU73" s="307" t="e">
        <v>#N/A</v>
      </c>
      <c r="RWV73" s="307" t="e">
        <v>#N/A</v>
      </c>
      <c r="RWW73" s="307" t="e">
        <v>#N/A</v>
      </c>
      <c r="RWX73" s="307" t="e">
        <v>#N/A</v>
      </c>
      <c r="RWY73" s="307" t="e">
        <v>#N/A</v>
      </c>
      <c r="RWZ73" s="307" t="e">
        <v>#N/A</v>
      </c>
      <c r="RXA73" s="307" t="e">
        <v>#N/A</v>
      </c>
      <c r="RXB73" s="307" t="e">
        <v>#N/A</v>
      </c>
      <c r="RXC73" s="307" t="e">
        <v>#N/A</v>
      </c>
      <c r="RXD73" s="307" t="e">
        <v>#N/A</v>
      </c>
      <c r="RXE73" s="307" t="e">
        <v>#N/A</v>
      </c>
      <c r="RXF73" s="307" t="e">
        <v>#N/A</v>
      </c>
      <c r="RXG73" s="307" t="e">
        <v>#N/A</v>
      </c>
      <c r="RXH73" s="307" t="e">
        <v>#N/A</v>
      </c>
      <c r="RXI73" s="307" t="e">
        <v>#N/A</v>
      </c>
      <c r="RXJ73" s="307" t="e">
        <v>#N/A</v>
      </c>
      <c r="RXK73" s="307" t="e">
        <v>#N/A</v>
      </c>
      <c r="RXL73" s="307" t="e">
        <v>#N/A</v>
      </c>
      <c r="RXM73" s="307" t="e">
        <v>#N/A</v>
      </c>
      <c r="RXN73" s="307" t="e">
        <v>#N/A</v>
      </c>
      <c r="RXO73" s="307" t="e">
        <v>#N/A</v>
      </c>
      <c r="RXP73" s="307" t="e">
        <v>#N/A</v>
      </c>
      <c r="RXQ73" s="307" t="e">
        <v>#N/A</v>
      </c>
      <c r="RXR73" s="307" t="e">
        <v>#N/A</v>
      </c>
      <c r="RXS73" s="307" t="e">
        <v>#N/A</v>
      </c>
      <c r="RXT73" s="307" t="e">
        <v>#N/A</v>
      </c>
      <c r="RXU73" s="307" t="e">
        <v>#N/A</v>
      </c>
      <c r="RXV73" s="307" t="e">
        <v>#N/A</v>
      </c>
      <c r="RXW73" s="307" t="e">
        <v>#N/A</v>
      </c>
      <c r="RXX73" s="307" t="e">
        <v>#N/A</v>
      </c>
      <c r="RXY73" s="307" t="e">
        <v>#N/A</v>
      </c>
      <c r="RXZ73" s="307" t="e">
        <v>#N/A</v>
      </c>
      <c r="RYA73" s="307" t="e">
        <v>#N/A</v>
      </c>
      <c r="RYB73" s="307" t="e">
        <v>#N/A</v>
      </c>
      <c r="RYC73" s="307" t="e">
        <v>#N/A</v>
      </c>
      <c r="RYD73" s="307" t="e">
        <v>#N/A</v>
      </c>
      <c r="RYE73" s="307" t="e">
        <v>#N/A</v>
      </c>
      <c r="RYF73" s="307" t="e">
        <v>#N/A</v>
      </c>
      <c r="RYG73" s="307" t="e">
        <v>#N/A</v>
      </c>
      <c r="RYH73" s="307" t="e">
        <v>#N/A</v>
      </c>
      <c r="RYI73" s="307" t="e">
        <v>#N/A</v>
      </c>
      <c r="RYJ73" s="307" t="e">
        <v>#N/A</v>
      </c>
      <c r="RYK73" s="307" t="e">
        <v>#N/A</v>
      </c>
      <c r="RYL73" s="307" t="e">
        <v>#N/A</v>
      </c>
      <c r="RYM73" s="307" t="e">
        <v>#N/A</v>
      </c>
      <c r="RYN73" s="307" t="e">
        <v>#N/A</v>
      </c>
      <c r="RYO73" s="307" t="e">
        <v>#N/A</v>
      </c>
      <c r="RYP73" s="307" t="e">
        <v>#N/A</v>
      </c>
      <c r="RYQ73" s="307" t="e">
        <v>#N/A</v>
      </c>
      <c r="RYR73" s="307" t="e">
        <v>#N/A</v>
      </c>
      <c r="RYS73" s="307" t="e">
        <v>#N/A</v>
      </c>
      <c r="RYT73" s="307" t="e">
        <v>#N/A</v>
      </c>
      <c r="RYU73" s="307" t="e">
        <v>#N/A</v>
      </c>
      <c r="RYV73" s="307" t="e">
        <v>#N/A</v>
      </c>
      <c r="RYW73" s="307" t="e">
        <v>#N/A</v>
      </c>
      <c r="RYX73" s="307" t="e">
        <v>#N/A</v>
      </c>
      <c r="RYY73" s="307" t="e">
        <v>#N/A</v>
      </c>
      <c r="RYZ73" s="307" t="e">
        <v>#N/A</v>
      </c>
      <c r="RZA73" s="307" t="e">
        <v>#N/A</v>
      </c>
      <c r="RZB73" s="307" t="e">
        <v>#N/A</v>
      </c>
      <c r="RZC73" s="307" t="e">
        <v>#N/A</v>
      </c>
      <c r="RZD73" s="307" t="e">
        <v>#N/A</v>
      </c>
      <c r="RZE73" s="307" t="e">
        <v>#N/A</v>
      </c>
      <c r="RZF73" s="307" t="e">
        <v>#N/A</v>
      </c>
      <c r="RZG73" s="307" t="e">
        <v>#N/A</v>
      </c>
      <c r="RZH73" s="307" t="e">
        <v>#N/A</v>
      </c>
      <c r="RZI73" s="307" t="e">
        <v>#N/A</v>
      </c>
      <c r="RZJ73" s="307" t="e">
        <v>#N/A</v>
      </c>
      <c r="RZK73" s="307" t="e">
        <v>#N/A</v>
      </c>
      <c r="RZL73" s="307" t="e">
        <v>#N/A</v>
      </c>
      <c r="RZM73" s="307" t="e">
        <v>#N/A</v>
      </c>
      <c r="RZN73" s="307" t="e">
        <v>#N/A</v>
      </c>
      <c r="RZO73" s="307" t="e">
        <v>#N/A</v>
      </c>
      <c r="RZP73" s="307" t="e">
        <v>#N/A</v>
      </c>
      <c r="RZQ73" s="307" t="e">
        <v>#N/A</v>
      </c>
      <c r="RZR73" s="307" t="e">
        <v>#N/A</v>
      </c>
      <c r="RZS73" s="307" t="e">
        <v>#N/A</v>
      </c>
      <c r="RZT73" s="307" t="e">
        <v>#N/A</v>
      </c>
      <c r="RZU73" s="307" t="e">
        <v>#N/A</v>
      </c>
      <c r="RZV73" s="307" t="e">
        <v>#N/A</v>
      </c>
      <c r="RZW73" s="307" t="e">
        <v>#N/A</v>
      </c>
      <c r="RZX73" s="307" t="e">
        <v>#N/A</v>
      </c>
      <c r="RZY73" s="307" t="e">
        <v>#N/A</v>
      </c>
      <c r="RZZ73" s="307" t="e">
        <v>#N/A</v>
      </c>
      <c r="SAA73" s="307" t="e">
        <v>#N/A</v>
      </c>
      <c r="SAB73" s="307" t="e">
        <v>#N/A</v>
      </c>
      <c r="SAC73" s="307" t="e">
        <v>#N/A</v>
      </c>
      <c r="SAD73" s="307" t="e">
        <v>#N/A</v>
      </c>
      <c r="SAE73" s="307" t="e">
        <v>#N/A</v>
      </c>
      <c r="SAF73" s="307" t="e">
        <v>#N/A</v>
      </c>
      <c r="SAG73" s="307" t="e">
        <v>#N/A</v>
      </c>
      <c r="SAH73" s="307" t="e">
        <v>#N/A</v>
      </c>
      <c r="SAI73" s="307" t="e">
        <v>#N/A</v>
      </c>
      <c r="SAJ73" s="307" t="e">
        <v>#N/A</v>
      </c>
      <c r="SAK73" s="307" t="e">
        <v>#N/A</v>
      </c>
      <c r="SAL73" s="307" t="e">
        <v>#N/A</v>
      </c>
      <c r="SAM73" s="307" t="e">
        <v>#N/A</v>
      </c>
      <c r="SAN73" s="307" t="e">
        <v>#N/A</v>
      </c>
      <c r="SAO73" s="307" t="e">
        <v>#N/A</v>
      </c>
      <c r="SAP73" s="307" t="e">
        <v>#N/A</v>
      </c>
      <c r="SAQ73" s="307" t="e">
        <v>#N/A</v>
      </c>
      <c r="SAR73" s="307" t="e">
        <v>#N/A</v>
      </c>
      <c r="SAS73" s="307" t="e">
        <v>#N/A</v>
      </c>
      <c r="SAT73" s="307" t="e">
        <v>#N/A</v>
      </c>
      <c r="SAU73" s="307" t="e">
        <v>#N/A</v>
      </c>
      <c r="SAV73" s="307" t="e">
        <v>#N/A</v>
      </c>
      <c r="SAW73" s="307" t="e">
        <v>#N/A</v>
      </c>
      <c r="SAX73" s="307" t="e">
        <v>#N/A</v>
      </c>
      <c r="SAY73" s="307" t="e">
        <v>#N/A</v>
      </c>
      <c r="SAZ73" s="307" t="e">
        <v>#N/A</v>
      </c>
      <c r="SBA73" s="307" t="e">
        <v>#N/A</v>
      </c>
      <c r="SBB73" s="307" t="e">
        <v>#N/A</v>
      </c>
      <c r="SBC73" s="307" t="e">
        <v>#N/A</v>
      </c>
      <c r="SBD73" s="307" t="e">
        <v>#N/A</v>
      </c>
      <c r="SBE73" s="307" t="e">
        <v>#N/A</v>
      </c>
      <c r="SBF73" s="307" t="e">
        <v>#N/A</v>
      </c>
      <c r="SBG73" s="307" t="e">
        <v>#N/A</v>
      </c>
      <c r="SBH73" s="307" t="e">
        <v>#N/A</v>
      </c>
      <c r="SBI73" s="307" t="e">
        <v>#N/A</v>
      </c>
      <c r="SBJ73" s="307" t="e">
        <v>#N/A</v>
      </c>
      <c r="SBK73" s="307" t="e">
        <v>#N/A</v>
      </c>
      <c r="SBL73" s="307" t="e">
        <v>#N/A</v>
      </c>
      <c r="SBM73" s="307" t="e">
        <v>#N/A</v>
      </c>
      <c r="SBN73" s="307" t="e">
        <v>#N/A</v>
      </c>
      <c r="SBO73" s="307" t="e">
        <v>#N/A</v>
      </c>
      <c r="SBP73" s="307" t="e">
        <v>#N/A</v>
      </c>
      <c r="SBQ73" s="307" t="e">
        <v>#N/A</v>
      </c>
      <c r="SBR73" s="307" t="e">
        <v>#N/A</v>
      </c>
      <c r="SBS73" s="307" t="e">
        <v>#N/A</v>
      </c>
      <c r="SBT73" s="307" t="e">
        <v>#N/A</v>
      </c>
      <c r="SBU73" s="307" t="e">
        <v>#N/A</v>
      </c>
      <c r="SBV73" s="307" t="e">
        <v>#N/A</v>
      </c>
      <c r="SBW73" s="307" t="e">
        <v>#N/A</v>
      </c>
      <c r="SBX73" s="307" t="e">
        <v>#N/A</v>
      </c>
      <c r="SBY73" s="307" t="e">
        <v>#N/A</v>
      </c>
      <c r="SBZ73" s="307" t="e">
        <v>#N/A</v>
      </c>
      <c r="SCA73" s="307" t="e">
        <v>#N/A</v>
      </c>
      <c r="SCB73" s="307" t="e">
        <v>#N/A</v>
      </c>
      <c r="SCC73" s="307" t="e">
        <v>#N/A</v>
      </c>
      <c r="SCD73" s="307" t="e">
        <v>#N/A</v>
      </c>
      <c r="SCE73" s="307" t="e">
        <v>#N/A</v>
      </c>
      <c r="SCF73" s="307" t="e">
        <v>#N/A</v>
      </c>
      <c r="SCG73" s="307" t="e">
        <v>#N/A</v>
      </c>
      <c r="SCH73" s="307" t="e">
        <v>#N/A</v>
      </c>
      <c r="SCI73" s="307" t="e">
        <v>#N/A</v>
      </c>
      <c r="SCJ73" s="307" t="e">
        <v>#N/A</v>
      </c>
      <c r="SCK73" s="307" t="e">
        <v>#N/A</v>
      </c>
      <c r="SCL73" s="307" t="e">
        <v>#N/A</v>
      </c>
      <c r="SCM73" s="307" t="e">
        <v>#N/A</v>
      </c>
      <c r="SCN73" s="307" t="e">
        <v>#N/A</v>
      </c>
      <c r="SCO73" s="307" t="e">
        <v>#N/A</v>
      </c>
      <c r="SCP73" s="307" t="e">
        <v>#N/A</v>
      </c>
      <c r="SCQ73" s="307" t="e">
        <v>#N/A</v>
      </c>
      <c r="SCR73" s="307" t="e">
        <v>#N/A</v>
      </c>
      <c r="SCS73" s="307" t="e">
        <v>#N/A</v>
      </c>
      <c r="SCT73" s="307" t="e">
        <v>#N/A</v>
      </c>
      <c r="SCU73" s="307" t="e">
        <v>#N/A</v>
      </c>
      <c r="SCV73" s="307" t="e">
        <v>#N/A</v>
      </c>
      <c r="SCW73" s="307" t="e">
        <v>#N/A</v>
      </c>
      <c r="SCX73" s="307" t="e">
        <v>#N/A</v>
      </c>
      <c r="SCY73" s="307" t="e">
        <v>#N/A</v>
      </c>
      <c r="SCZ73" s="307" t="e">
        <v>#N/A</v>
      </c>
      <c r="SDA73" s="307" t="e">
        <v>#N/A</v>
      </c>
      <c r="SDB73" s="307" t="e">
        <v>#N/A</v>
      </c>
      <c r="SDC73" s="307" t="e">
        <v>#N/A</v>
      </c>
      <c r="SDD73" s="307" t="e">
        <v>#N/A</v>
      </c>
      <c r="SDE73" s="307" t="e">
        <v>#N/A</v>
      </c>
      <c r="SDF73" s="307" t="e">
        <v>#N/A</v>
      </c>
      <c r="SDG73" s="307" t="e">
        <v>#N/A</v>
      </c>
      <c r="SDH73" s="307" t="e">
        <v>#N/A</v>
      </c>
      <c r="SDI73" s="307" t="e">
        <v>#N/A</v>
      </c>
      <c r="SDJ73" s="307" t="e">
        <v>#N/A</v>
      </c>
      <c r="SDK73" s="307" t="e">
        <v>#N/A</v>
      </c>
      <c r="SDL73" s="307" t="e">
        <v>#N/A</v>
      </c>
      <c r="SDM73" s="307" t="e">
        <v>#N/A</v>
      </c>
      <c r="SDN73" s="307" t="e">
        <v>#N/A</v>
      </c>
      <c r="SDO73" s="307" t="e">
        <v>#N/A</v>
      </c>
      <c r="SDP73" s="307" t="e">
        <v>#N/A</v>
      </c>
      <c r="SDQ73" s="307" t="e">
        <v>#N/A</v>
      </c>
      <c r="SDR73" s="307" t="e">
        <v>#N/A</v>
      </c>
      <c r="SDS73" s="307" t="e">
        <v>#N/A</v>
      </c>
      <c r="SDT73" s="307" t="e">
        <v>#N/A</v>
      </c>
      <c r="SDU73" s="307" t="e">
        <v>#N/A</v>
      </c>
      <c r="SDV73" s="307" t="e">
        <v>#N/A</v>
      </c>
      <c r="SDW73" s="307" t="e">
        <v>#N/A</v>
      </c>
      <c r="SDX73" s="307" t="e">
        <v>#N/A</v>
      </c>
      <c r="SDY73" s="307" t="e">
        <v>#N/A</v>
      </c>
      <c r="SDZ73" s="307" t="e">
        <v>#N/A</v>
      </c>
      <c r="SEA73" s="307" t="e">
        <v>#N/A</v>
      </c>
      <c r="SEB73" s="307" t="e">
        <v>#N/A</v>
      </c>
      <c r="SEC73" s="307" t="e">
        <v>#N/A</v>
      </c>
      <c r="SED73" s="307" t="e">
        <v>#N/A</v>
      </c>
      <c r="SEE73" s="307" t="e">
        <v>#N/A</v>
      </c>
      <c r="SEF73" s="307" t="e">
        <v>#N/A</v>
      </c>
      <c r="SEG73" s="307" t="e">
        <v>#N/A</v>
      </c>
      <c r="SEH73" s="307" t="e">
        <v>#N/A</v>
      </c>
      <c r="SEI73" s="307" t="e">
        <v>#N/A</v>
      </c>
      <c r="SEJ73" s="307" t="e">
        <v>#N/A</v>
      </c>
      <c r="SEK73" s="307" t="e">
        <v>#N/A</v>
      </c>
      <c r="SEL73" s="307" t="e">
        <v>#N/A</v>
      </c>
      <c r="SEM73" s="307" t="e">
        <v>#N/A</v>
      </c>
      <c r="SEN73" s="307" t="e">
        <v>#N/A</v>
      </c>
      <c r="SEO73" s="307" t="e">
        <v>#N/A</v>
      </c>
      <c r="SEP73" s="307" t="e">
        <v>#N/A</v>
      </c>
      <c r="SEQ73" s="307" t="e">
        <v>#N/A</v>
      </c>
      <c r="SER73" s="307" t="e">
        <v>#N/A</v>
      </c>
      <c r="SES73" s="307" t="e">
        <v>#N/A</v>
      </c>
      <c r="SET73" s="307" t="e">
        <v>#N/A</v>
      </c>
      <c r="SEU73" s="307" t="e">
        <v>#N/A</v>
      </c>
      <c r="SEV73" s="307" t="e">
        <v>#N/A</v>
      </c>
      <c r="SEW73" s="307" t="e">
        <v>#N/A</v>
      </c>
      <c r="SEX73" s="307" t="e">
        <v>#N/A</v>
      </c>
      <c r="SEY73" s="307" t="e">
        <v>#N/A</v>
      </c>
      <c r="SEZ73" s="307" t="e">
        <v>#N/A</v>
      </c>
      <c r="SFA73" s="307" t="e">
        <v>#N/A</v>
      </c>
      <c r="SFB73" s="307" t="e">
        <v>#N/A</v>
      </c>
      <c r="SFC73" s="307" t="e">
        <v>#N/A</v>
      </c>
      <c r="SFD73" s="307" t="e">
        <v>#N/A</v>
      </c>
      <c r="SFE73" s="307" t="e">
        <v>#N/A</v>
      </c>
      <c r="SFF73" s="307" t="e">
        <v>#N/A</v>
      </c>
      <c r="SFG73" s="307" t="e">
        <v>#N/A</v>
      </c>
      <c r="SFH73" s="307" t="e">
        <v>#N/A</v>
      </c>
      <c r="SFI73" s="307" t="e">
        <v>#N/A</v>
      </c>
      <c r="SFJ73" s="307" t="e">
        <v>#N/A</v>
      </c>
      <c r="SFK73" s="307" t="e">
        <v>#N/A</v>
      </c>
      <c r="SFL73" s="307" t="e">
        <v>#N/A</v>
      </c>
      <c r="SFM73" s="307" t="e">
        <v>#N/A</v>
      </c>
      <c r="SFN73" s="307" t="e">
        <v>#N/A</v>
      </c>
      <c r="SFO73" s="307" t="e">
        <v>#N/A</v>
      </c>
      <c r="SFP73" s="307" t="e">
        <v>#N/A</v>
      </c>
      <c r="SFQ73" s="307" t="e">
        <v>#N/A</v>
      </c>
      <c r="SFR73" s="307" t="e">
        <v>#N/A</v>
      </c>
      <c r="SFS73" s="307" t="e">
        <v>#N/A</v>
      </c>
      <c r="SFT73" s="307" t="e">
        <v>#N/A</v>
      </c>
      <c r="SFU73" s="307" t="e">
        <v>#N/A</v>
      </c>
      <c r="SFV73" s="307" t="e">
        <v>#N/A</v>
      </c>
      <c r="SFW73" s="307" t="e">
        <v>#N/A</v>
      </c>
      <c r="SFX73" s="307" t="e">
        <v>#N/A</v>
      </c>
      <c r="SFY73" s="307" t="e">
        <v>#N/A</v>
      </c>
      <c r="SFZ73" s="307" t="e">
        <v>#N/A</v>
      </c>
      <c r="SGA73" s="307" t="e">
        <v>#N/A</v>
      </c>
      <c r="SGB73" s="307" t="e">
        <v>#N/A</v>
      </c>
      <c r="SGC73" s="307" t="e">
        <v>#N/A</v>
      </c>
      <c r="SGD73" s="307" t="e">
        <v>#N/A</v>
      </c>
      <c r="SGE73" s="307" t="e">
        <v>#N/A</v>
      </c>
      <c r="SGF73" s="307" t="e">
        <v>#N/A</v>
      </c>
      <c r="SGG73" s="307" t="e">
        <v>#N/A</v>
      </c>
      <c r="SGH73" s="307" t="e">
        <v>#N/A</v>
      </c>
      <c r="SGI73" s="307" t="e">
        <v>#N/A</v>
      </c>
      <c r="SGJ73" s="307" t="e">
        <v>#N/A</v>
      </c>
      <c r="SGK73" s="307" t="e">
        <v>#N/A</v>
      </c>
      <c r="SGL73" s="307" t="e">
        <v>#N/A</v>
      </c>
      <c r="SGM73" s="307" t="e">
        <v>#N/A</v>
      </c>
      <c r="SGN73" s="307" t="e">
        <v>#N/A</v>
      </c>
      <c r="SGO73" s="307" t="e">
        <v>#N/A</v>
      </c>
      <c r="SGP73" s="307" t="e">
        <v>#N/A</v>
      </c>
      <c r="SGQ73" s="307" t="e">
        <v>#N/A</v>
      </c>
      <c r="SGR73" s="307" t="e">
        <v>#N/A</v>
      </c>
      <c r="SGS73" s="307" t="e">
        <v>#N/A</v>
      </c>
      <c r="SGT73" s="307" t="e">
        <v>#N/A</v>
      </c>
      <c r="SGU73" s="307" t="e">
        <v>#N/A</v>
      </c>
      <c r="SGV73" s="307" t="e">
        <v>#N/A</v>
      </c>
      <c r="SGW73" s="307" t="e">
        <v>#N/A</v>
      </c>
      <c r="SGX73" s="307" t="e">
        <v>#N/A</v>
      </c>
      <c r="SGY73" s="307" t="e">
        <v>#N/A</v>
      </c>
      <c r="SGZ73" s="307" t="e">
        <v>#N/A</v>
      </c>
      <c r="SHA73" s="307" t="e">
        <v>#N/A</v>
      </c>
      <c r="SHB73" s="307" t="e">
        <v>#N/A</v>
      </c>
      <c r="SHC73" s="307" t="e">
        <v>#N/A</v>
      </c>
      <c r="SHD73" s="307" t="e">
        <v>#N/A</v>
      </c>
      <c r="SHE73" s="307" t="e">
        <v>#N/A</v>
      </c>
      <c r="SHF73" s="307" t="e">
        <v>#N/A</v>
      </c>
      <c r="SHG73" s="307" t="e">
        <v>#N/A</v>
      </c>
      <c r="SHH73" s="307" t="e">
        <v>#N/A</v>
      </c>
      <c r="SHI73" s="307" t="e">
        <v>#N/A</v>
      </c>
      <c r="SHJ73" s="307" t="e">
        <v>#N/A</v>
      </c>
      <c r="SHK73" s="307" t="e">
        <v>#N/A</v>
      </c>
      <c r="SHL73" s="307" t="e">
        <v>#N/A</v>
      </c>
      <c r="SHM73" s="307" t="e">
        <v>#N/A</v>
      </c>
      <c r="SHN73" s="307" t="e">
        <v>#N/A</v>
      </c>
      <c r="SHO73" s="307" t="e">
        <v>#N/A</v>
      </c>
      <c r="SHP73" s="307" t="e">
        <v>#N/A</v>
      </c>
      <c r="SHQ73" s="307" t="e">
        <v>#N/A</v>
      </c>
      <c r="SHR73" s="307" t="e">
        <v>#N/A</v>
      </c>
      <c r="SHS73" s="307" t="e">
        <v>#N/A</v>
      </c>
      <c r="SHT73" s="307" t="e">
        <v>#N/A</v>
      </c>
      <c r="SHU73" s="307" t="e">
        <v>#N/A</v>
      </c>
      <c r="SHV73" s="307" t="e">
        <v>#N/A</v>
      </c>
      <c r="SHW73" s="307" t="e">
        <v>#N/A</v>
      </c>
      <c r="SHX73" s="307" t="e">
        <v>#N/A</v>
      </c>
      <c r="SHY73" s="307" t="e">
        <v>#N/A</v>
      </c>
      <c r="SHZ73" s="307" t="e">
        <v>#N/A</v>
      </c>
      <c r="SIA73" s="307" t="e">
        <v>#N/A</v>
      </c>
      <c r="SIB73" s="307" t="e">
        <v>#N/A</v>
      </c>
      <c r="SIC73" s="307" t="e">
        <v>#N/A</v>
      </c>
      <c r="SID73" s="307" t="e">
        <v>#N/A</v>
      </c>
      <c r="SIE73" s="307" t="e">
        <v>#N/A</v>
      </c>
      <c r="SIF73" s="307" t="e">
        <v>#N/A</v>
      </c>
      <c r="SIG73" s="307" t="e">
        <v>#N/A</v>
      </c>
      <c r="SIH73" s="307" t="e">
        <v>#N/A</v>
      </c>
      <c r="SII73" s="307" t="e">
        <v>#N/A</v>
      </c>
      <c r="SIJ73" s="307" t="e">
        <v>#N/A</v>
      </c>
      <c r="SIK73" s="307" t="e">
        <v>#N/A</v>
      </c>
      <c r="SIL73" s="307" t="e">
        <v>#N/A</v>
      </c>
      <c r="SIM73" s="307" t="e">
        <v>#N/A</v>
      </c>
      <c r="SIN73" s="307" t="e">
        <v>#N/A</v>
      </c>
      <c r="SIO73" s="307" t="e">
        <v>#N/A</v>
      </c>
      <c r="SIP73" s="307" t="e">
        <v>#N/A</v>
      </c>
      <c r="SIQ73" s="307" t="e">
        <v>#N/A</v>
      </c>
      <c r="SIR73" s="307" t="e">
        <v>#N/A</v>
      </c>
      <c r="SIS73" s="307" t="e">
        <v>#N/A</v>
      </c>
      <c r="SIT73" s="307" t="e">
        <v>#N/A</v>
      </c>
      <c r="SIU73" s="307" t="e">
        <v>#N/A</v>
      </c>
      <c r="SIV73" s="307" t="e">
        <v>#N/A</v>
      </c>
      <c r="SIW73" s="307" t="e">
        <v>#N/A</v>
      </c>
      <c r="SIX73" s="307" t="e">
        <v>#N/A</v>
      </c>
      <c r="SIY73" s="307" t="e">
        <v>#N/A</v>
      </c>
      <c r="SIZ73" s="307" t="e">
        <v>#N/A</v>
      </c>
      <c r="SJA73" s="307" t="e">
        <v>#N/A</v>
      </c>
      <c r="SJB73" s="307" t="e">
        <v>#N/A</v>
      </c>
      <c r="SJC73" s="307" t="e">
        <v>#N/A</v>
      </c>
      <c r="SJD73" s="307" t="e">
        <v>#N/A</v>
      </c>
      <c r="SJE73" s="307" t="e">
        <v>#N/A</v>
      </c>
      <c r="SJF73" s="307" t="e">
        <v>#N/A</v>
      </c>
      <c r="SJG73" s="307" t="e">
        <v>#N/A</v>
      </c>
      <c r="SJH73" s="307" t="e">
        <v>#N/A</v>
      </c>
      <c r="SJI73" s="307" t="e">
        <v>#N/A</v>
      </c>
      <c r="SJJ73" s="307" t="e">
        <v>#N/A</v>
      </c>
      <c r="SJK73" s="307" t="e">
        <v>#N/A</v>
      </c>
      <c r="SJL73" s="307" t="e">
        <v>#N/A</v>
      </c>
      <c r="SJM73" s="307" t="e">
        <v>#N/A</v>
      </c>
      <c r="SJN73" s="307" t="e">
        <v>#N/A</v>
      </c>
      <c r="SJO73" s="307" t="e">
        <v>#N/A</v>
      </c>
      <c r="SJP73" s="307" t="e">
        <v>#N/A</v>
      </c>
      <c r="SJQ73" s="307" t="e">
        <v>#N/A</v>
      </c>
      <c r="SJR73" s="307" t="e">
        <v>#N/A</v>
      </c>
      <c r="SJS73" s="307" t="e">
        <v>#N/A</v>
      </c>
      <c r="SJT73" s="307" t="e">
        <v>#N/A</v>
      </c>
      <c r="SJU73" s="307" t="e">
        <v>#N/A</v>
      </c>
      <c r="SJV73" s="307" t="e">
        <v>#N/A</v>
      </c>
      <c r="SJW73" s="307" t="e">
        <v>#N/A</v>
      </c>
      <c r="SJX73" s="307" t="e">
        <v>#N/A</v>
      </c>
      <c r="SJY73" s="307" t="e">
        <v>#N/A</v>
      </c>
      <c r="SJZ73" s="307" t="e">
        <v>#N/A</v>
      </c>
      <c r="SKA73" s="307" t="e">
        <v>#N/A</v>
      </c>
      <c r="SKB73" s="307" t="e">
        <v>#N/A</v>
      </c>
      <c r="SKC73" s="307" t="e">
        <v>#N/A</v>
      </c>
      <c r="SKD73" s="307" t="e">
        <v>#N/A</v>
      </c>
      <c r="SKE73" s="307" t="e">
        <v>#N/A</v>
      </c>
      <c r="SKF73" s="307" t="e">
        <v>#N/A</v>
      </c>
      <c r="SKG73" s="307" t="e">
        <v>#N/A</v>
      </c>
      <c r="SKH73" s="307" t="e">
        <v>#N/A</v>
      </c>
      <c r="SKI73" s="307" t="e">
        <v>#N/A</v>
      </c>
      <c r="SKJ73" s="307" t="e">
        <v>#N/A</v>
      </c>
      <c r="SKK73" s="307" t="e">
        <v>#N/A</v>
      </c>
      <c r="SKL73" s="307" t="e">
        <v>#N/A</v>
      </c>
      <c r="SKM73" s="307" t="e">
        <v>#N/A</v>
      </c>
      <c r="SKN73" s="307" t="e">
        <v>#N/A</v>
      </c>
      <c r="SKO73" s="307" t="e">
        <v>#N/A</v>
      </c>
      <c r="SKP73" s="307" t="e">
        <v>#N/A</v>
      </c>
      <c r="SKQ73" s="307" t="e">
        <v>#N/A</v>
      </c>
      <c r="SKR73" s="307" t="e">
        <v>#N/A</v>
      </c>
      <c r="SKS73" s="307" t="e">
        <v>#N/A</v>
      </c>
      <c r="SKT73" s="307" t="e">
        <v>#N/A</v>
      </c>
      <c r="SKU73" s="307" t="e">
        <v>#N/A</v>
      </c>
      <c r="SKV73" s="307" t="e">
        <v>#N/A</v>
      </c>
      <c r="SKW73" s="307" t="e">
        <v>#N/A</v>
      </c>
      <c r="SKX73" s="307" t="e">
        <v>#N/A</v>
      </c>
      <c r="SKY73" s="307" t="e">
        <v>#N/A</v>
      </c>
      <c r="SKZ73" s="307" t="e">
        <v>#N/A</v>
      </c>
      <c r="SLA73" s="307" t="e">
        <v>#N/A</v>
      </c>
      <c r="SLB73" s="307" t="e">
        <v>#N/A</v>
      </c>
      <c r="SLC73" s="307" t="e">
        <v>#N/A</v>
      </c>
      <c r="SLD73" s="307" t="e">
        <v>#N/A</v>
      </c>
      <c r="SLE73" s="307" t="e">
        <v>#N/A</v>
      </c>
      <c r="SLF73" s="307" t="e">
        <v>#N/A</v>
      </c>
      <c r="SLG73" s="307" t="e">
        <v>#N/A</v>
      </c>
      <c r="SLH73" s="307" t="e">
        <v>#N/A</v>
      </c>
      <c r="SLI73" s="307" t="e">
        <v>#N/A</v>
      </c>
      <c r="SLJ73" s="307" t="e">
        <v>#N/A</v>
      </c>
      <c r="SLK73" s="307" t="e">
        <v>#N/A</v>
      </c>
      <c r="SLL73" s="307" t="e">
        <v>#N/A</v>
      </c>
      <c r="SLM73" s="307" t="e">
        <v>#N/A</v>
      </c>
      <c r="SLN73" s="307" t="e">
        <v>#N/A</v>
      </c>
      <c r="SLO73" s="307" t="e">
        <v>#N/A</v>
      </c>
      <c r="SLP73" s="307" t="e">
        <v>#N/A</v>
      </c>
      <c r="SLQ73" s="307" t="e">
        <v>#N/A</v>
      </c>
      <c r="SLR73" s="307" t="e">
        <v>#N/A</v>
      </c>
      <c r="SLS73" s="307" t="e">
        <v>#N/A</v>
      </c>
      <c r="SLT73" s="307" t="e">
        <v>#N/A</v>
      </c>
      <c r="SLU73" s="307" t="e">
        <v>#N/A</v>
      </c>
      <c r="SLV73" s="307" t="e">
        <v>#N/A</v>
      </c>
      <c r="SLW73" s="307" t="e">
        <v>#N/A</v>
      </c>
      <c r="SLX73" s="307" t="e">
        <v>#N/A</v>
      </c>
      <c r="SLY73" s="307" t="e">
        <v>#N/A</v>
      </c>
      <c r="SLZ73" s="307" t="e">
        <v>#N/A</v>
      </c>
      <c r="SMA73" s="307" t="e">
        <v>#N/A</v>
      </c>
      <c r="SMB73" s="307" t="e">
        <v>#N/A</v>
      </c>
      <c r="SMC73" s="307" t="e">
        <v>#N/A</v>
      </c>
      <c r="SMD73" s="307" t="e">
        <v>#N/A</v>
      </c>
      <c r="SME73" s="307" t="e">
        <v>#N/A</v>
      </c>
      <c r="SMF73" s="307" t="e">
        <v>#N/A</v>
      </c>
      <c r="SMG73" s="307" t="e">
        <v>#N/A</v>
      </c>
      <c r="SMH73" s="307" t="e">
        <v>#N/A</v>
      </c>
      <c r="SMI73" s="307" t="e">
        <v>#N/A</v>
      </c>
      <c r="SMJ73" s="307" t="e">
        <v>#N/A</v>
      </c>
      <c r="SMK73" s="307" t="e">
        <v>#N/A</v>
      </c>
      <c r="SML73" s="307" t="e">
        <v>#N/A</v>
      </c>
      <c r="SMM73" s="307" t="e">
        <v>#N/A</v>
      </c>
      <c r="SMN73" s="307" t="e">
        <v>#N/A</v>
      </c>
      <c r="SMO73" s="307" t="e">
        <v>#N/A</v>
      </c>
      <c r="SMP73" s="307" t="e">
        <v>#N/A</v>
      </c>
      <c r="SMQ73" s="307" t="e">
        <v>#N/A</v>
      </c>
      <c r="SMR73" s="307" t="e">
        <v>#N/A</v>
      </c>
      <c r="SMS73" s="307" t="e">
        <v>#N/A</v>
      </c>
      <c r="SMT73" s="307" t="e">
        <v>#N/A</v>
      </c>
      <c r="SMU73" s="307" t="e">
        <v>#N/A</v>
      </c>
      <c r="SMV73" s="307" t="e">
        <v>#N/A</v>
      </c>
      <c r="SMW73" s="307" t="e">
        <v>#N/A</v>
      </c>
      <c r="SMX73" s="307" t="e">
        <v>#N/A</v>
      </c>
      <c r="SMY73" s="307" t="e">
        <v>#N/A</v>
      </c>
      <c r="SMZ73" s="307" t="e">
        <v>#N/A</v>
      </c>
      <c r="SNA73" s="307" t="e">
        <v>#N/A</v>
      </c>
      <c r="SNB73" s="307" t="e">
        <v>#N/A</v>
      </c>
      <c r="SNC73" s="307" t="e">
        <v>#N/A</v>
      </c>
      <c r="SND73" s="307" t="e">
        <v>#N/A</v>
      </c>
      <c r="SNE73" s="307" t="e">
        <v>#N/A</v>
      </c>
      <c r="SNF73" s="307" t="e">
        <v>#N/A</v>
      </c>
      <c r="SNG73" s="307" t="e">
        <v>#N/A</v>
      </c>
      <c r="SNH73" s="307" t="e">
        <v>#N/A</v>
      </c>
      <c r="SNI73" s="307" t="e">
        <v>#N/A</v>
      </c>
      <c r="SNJ73" s="307" t="e">
        <v>#N/A</v>
      </c>
      <c r="SNK73" s="307" t="e">
        <v>#N/A</v>
      </c>
      <c r="SNL73" s="307" t="e">
        <v>#N/A</v>
      </c>
      <c r="SNM73" s="307" t="e">
        <v>#N/A</v>
      </c>
      <c r="SNN73" s="307" t="e">
        <v>#N/A</v>
      </c>
      <c r="SNO73" s="307" t="e">
        <v>#N/A</v>
      </c>
      <c r="SNP73" s="307" t="e">
        <v>#N/A</v>
      </c>
      <c r="SNQ73" s="307" t="e">
        <v>#N/A</v>
      </c>
      <c r="SNR73" s="307" t="e">
        <v>#N/A</v>
      </c>
      <c r="SNS73" s="307" t="e">
        <v>#N/A</v>
      </c>
      <c r="SNT73" s="307" t="e">
        <v>#N/A</v>
      </c>
      <c r="SNU73" s="307" t="e">
        <v>#N/A</v>
      </c>
      <c r="SNV73" s="307" t="e">
        <v>#N/A</v>
      </c>
      <c r="SNW73" s="307" t="e">
        <v>#N/A</v>
      </c>
      <c r="SNX73" s="307" t="e">
        <v>#N/A</v>
      </c>
      <c r="SNY73" s="307" t="e">
        <v>#N/A</v>
      </c>
      <c r="SNZ73" s="307" t="e">
        <v>#N/A</v>
      </c>
      <c r="SOA73" s="307" t="e">
        <v>#N/A</v>
      </c>
      <c r="SOB73" s="307" t="e">
        <v>#N/A</v>
      </c>
      <c r="SOC73" s="307" t="e">
        <v>#N/A</v>
      </c>
      <c r="SOD73" s="307" t="e">
        <v>#N/A</v>
      </c>
      <c r="SOE73" s="307" t="e">
        <v>#N/A</v>
      </c>
      <c r="SOF73" s="307" t="e">
        <v>#N/A</v>
      </c>
      <c r="SOG73" s="307" t="e">
        <v>#N/A</v>
      </c>
      <c r="SOH73" s="307" t="e">
        <v>#N/A</v>
      </c>
      <c r="SOI73" s="307" t="e">
        <v>#N/A</v>
      </c>
      <c r="SOJ73" s="307" t="e">
        <v>#N/A</v>
      </c>
      <c r="SOK73" s="307" t="e">
        <v>#N/A</v>
      </c>
      <c r="SOL73" s="307" t="e">
        <v>#N/A</v>
      </c>
      <c r="SOM73" s="307" t="e">
        <v>#N/A</v>
      </c>
      <c r="SON73" s="307" t="e">
        <v>#N/A</v>
      </c>
      <c r="SOO73" s="307" t="e">
        <v>#N/A</v>
      </c>
      <c r="SOP73" s="307" t="e">
        <v>#N/A</v>
      </c>
      <c r="SOQ73" s="307" t="e">
        <v>#N/A</v>
      </c>
      <c r="SOR73" s="307" t="e">
        <v>#N/A</v>
      </c>
      <c r="SOS73" s="307" t="e">
        <v>#N/A</v>
      </c>
      <c r="SOT73" s="307" t="e">
        <v>#N/A</v>
      </c>
      <c r="SOU73" s="307" t="e">
        <v>#N/A</v>
      </c>
      <c r="SOV73" s="307" t="e">
        <v>#N/A</v>
      </c>
      <c r="SOW73" s="307" t="e">
        <v>#N/A</v>
      </c>
      <c r="SOX73" s="307" t="e">
        <v>#N/A</v>
      </c>
      <c r="SOY73" s="307" t="e">
        <v>#N/A</v>
      </c>
      <c r="SOZ73" s="307" t="e">
        <v>#N/A</v>
      </c>
      <c r="SPA73" s="307" t="e">
        <v>#N/A</v>
      </c>
      <c r="SPB73" s="307" t="e">
        <v>#N/A</v>
      </c>
      <c r="SPC73" s="307" t="e">
        <v>#N/A</v>
      </c>
      <c r="SPD73" s="307" t="e">
        <v>#N/A</v>
      </c>
      <c r="SPE73" s="307" t="e">
        <v>#N/A</v>
      </c>
      <c r="SPF73" s="307" t="e">
        <v>#N/A</v>
      </c>
      <c r="SPG73" s="307" t="e">
        <v>#N/A</v>
      </c>
      <c r="SPH73" s="307" t="e">
        <v>#N/A</v>
      </c>
      <c r="SPI73" s="307" t="e">
        <v>#N/A</v>
      </c>
      <c r="SPJ73" s="307" t="e">
        <v>#N/A</v>
      </c>
      <c r="SPK73" s="307" t="e">
        <v>#N/A</v>
      </c>
      <c r="SPL73" s="307" t="e">
        <v>#N/A</v>
      </c>
      <c r="SPM73" s="307" t="e">
        <v>#N/A</v>
      </c>
      <c r="SPN73" s="307" t="e">
        <v>#N/A</v>
      </c>
      <c r="SPO73" s="307" t="e">
        <v>#N/A</v>
      </c>
      <c r="SPP73" s="307" t="e">
        <v>#N/A</v>
      </c>
      <c r="SPQ73" s="307" t="e">
        <v>#N/A</v>
      </c>
      <c r="SPR73" s="307" t="e">
        <v>#N/A</v>
      </c>
      <c r="SPS73" s="307" t="e">
        <v>#N/A</v>
      </c>
      <c r="SPT73" s="307" t="e">
        <v>#N/A</v>
      </c>
      <c r="SPU73" s="307" t="e">
        <v>#N/A</v>
      </c>
      <c r="SPV73" s="307" t="e">
        <v>#N/A</v>
      </c>
      <c r="SPW73" s="307" t="e">
        <v>#N/A</v>
      </c>
      <c r="SPX73" s="307" t="e">
        <v>#N/A</v>
      </c>
      <c r="SPY73" s="307" t="e">
        <v>#N/A</v>
      </c>
      <c r="SPZ73" s="307" t="e">
        <v>#N/A</v>
      </c>
      <c r="SQA73" s="307" t="e">
        <v>#N/A</v>
      </c>
      <c r="SQB73" s="307" t="e">
        <v>#N/A</v>
      </c>
      <c r="SQC73" s="307" t="e">
        <v>#N/A</v>
      </c>
      <c r="SQD73" s="307" t="e">
        <v>#N/A</v>
      </c>
      <c r="SQE73" s="307" t="e">
        <v>#N/A</v>
      </c>
      <c r="SQF73" s="307" t="e">
        <v>#N/A</v>
      </c>
      <c r="SQG73" s="307" t="e">
        <v>#N/A</v>
      </c>
      <c r="SQH73" s="307" t="e">
        <v>#N/A</v>
      </c>
      <c r="SQI73" s="307" t="e">
        <v>#N/A</v>
      </c>
      <c r="SQJ73" s="307" t="e">
        <v>#N/A</v>
      </c>
      <c r="SQK73" s="307" t="e">
        <v>#N/A</v>
      </c>
      <c r="SQL73" s="307" t="e">
        <v>#N/A</v>
      </c>
      <c r="SQM73" s="307" t="e">
        <v>#N/A</v>
      </c>
      <c r="SQN73" s="307" t="e">
        <v>#N/A</v>
      </c>
      <c r="SQO73" s="307" t="e">
        <v>#N/A</v>
      </c>
      <c r="SQP73" s="307" t="e">
        <v>#N/A</v>
      </c>
      <c r="SQQ73" s="307" t="e">
        <v>#N/A</v>
      </c>
      <c r="SQR73" s="307" t="e">
        <v>#N/A</v>
      </c>
      <c r="SQS73" s="307" t="e">
        <v>#N/A</v>
      </c>
      <c r="SQT73" s="307" t="e">
        <v>#N/A</v>
      </c>
      <c r="SQU73" s="307" t="e">
        <v>#N/A</v>
      </c>
      <c r="SQV73" s="307" t="e">
        <v>#N/A</v>
      </c>
      <c r="SQW73" s="307" t="e">
        <v>#N/A</v>
      </c>
      <c r="SQX73" s="307" t="e">
        <v>#N/A</v>
      </c>
      <c r="SQY73" s="307" t="e">
        <v>#N/A</v>
      </c>
      <c r="SQZ73" s="307" t="e">
        <v>#N/A</v>
      </c>
      <c r="SRA73" s="307" t="e">
        <v>#N/A</v>
      </c>
      <c r="SRB73" s="307" t="e">
        <v>#N/A</v>
      </c>
      <c r="SRC73" s="307" t="e">
        <v>#N/A</v>
      </c>
      <c r="SRD73" s="307" t="e">
        <v>#N/A</v>
      </c>
      <c r="SRE73" s="307" t="e">
        <v>#N/A</v>
      </c>
      <c r="SRF73" s="307" t="e">
        <v>#N/A</v>
      </c>
      <c r="SRG73" s="307" t="e">
        <v>#N/A</v>
      </c>
      <c r="SRH73" s="307" t="e">
        <v>#N/A</v>
      </c>
      <c r="SRI73" s="307" t="e">
        <v>#N/A</v>
      </c>
      <c r="SRJ73" s="307" t="e">
        <v>#N/A</v>
      </c>
      <c r="SRK73" s="307" t="e">
        <v>#N/A</v>
      </c>
      <c r="SRL73" s="307" t="e">
        <v>#N/A</v>
      </c>
      <c r="SRM73" s="307" t="e">
        <v>#N/A</v>
      </c>
      <c r="SRN73" s="307" t="e">
        <v>#N/A</v>
      </c>
      <c r="SRO73" s="307" t="e">
        <v>#N/A</v>
      </c>
      <c r="SRP73" s="307" t="e">
        <v>#N/A</v>
      </c>
      <c r="SRQ73" s="307" t="e">
        <v>#N/A</v>
      </c>
      <c r="SRR73" s="307" t="e">
        <v>#N/A</v>
      </c>
      <c r="SRS73" s="307" t="e">
        <v>#N/A</v>
      </c>
      <c r="SRT73" s="307" t="e">
        <v>#N/A</v>
      </c>
      <c r="SRU73" s="307" t="e">
        <v>#N/A</v>
      </c>
      <c r="SRV73" s="307" t="e">
        <v>#N/A</v>
      </c>
      <c r="SRW73" s="307" t="e">
        <v>#N/A</v>
      </c>
      <c r="SRX73" s="307" t="e">
        <v>#N/A</v>
      </c>
      <c r="SRY73" s="307" t="e">
        <v>#N/A</v>
      </c>
      <c r="SRZ73" s="307" t="e">
        <v>#N/A</v>
      </c>
      <c r="SSA73" s="307" t="e">
        <v>#N/A</v>
      </c>
      <c r="SSB73" s="307" t="e">
        <v>#N/A</v>
      </c>
      <c r="SSC73" s="307" t="e">
        <v>#N/A</v>
      </c>
      <c r="SSD73" s="307" t="e">
        <v>#N/A</v>
      </c>
      <c r="SSE73" s="307" t="e">
        <v>#N/A</v>
      </c>
      <c r="SSF73" s="307" t="e">
        <v>#N/A</v>
      </c>
      <c r="SSG73" s="307" t="e">
        <v>#N/A</v>
      </c>
      <c r="SSH73" s="307" t="e">
        <v>#N/A</v>
      </c>
      <c r="SSI73" s="307" t="e">
        <v>#N/A</v>
      </c>
      <c r="SSJ73" s="307" t="e">
        <v>#N/A</v>
      </c>
      <c r="SSK73" s="307" t="e">
        <v>#N/A</v>
      </c>
      <c r="SSL73" s="307" t="e">
        <v>#N/A</v>
      </c>
      <c r="SSM73" s="307" t="e">
        <v>#N/A</v>
      </c>
      <c r="SSN73" s="307" t="e">
        <v>#N/A</v>
      </c>
      <c r="SSO73" s="307" t="e">
        <v>#N/A</v>
      </c>
      <c r="SSP73" s="307" t="e">
        <v>#N/A</v>
      </c>
      <c r="SSQ73" s="307" t="e">
        <v>#N/A</v>
      </c>
      <c r="SSR73" s="307" t="e">
        <v>#N/A</v>
      </c>
      <c r="SSS73" s="307" t="e">
        <v>#N/A</v>
      </c>
      <c r="SST73" s="307" t="e">
        <v>#N/A</v>
      </c>
      <c r="SSU73" s="307" t="e">
        <v>#N/A</v>
      </c>
      <c r="SSV73" s="307" t="e">
        <v>#N/A</v>
      </c>
      <c r="SSW73" s="307" t="e">
        <v>#N/A</v>
      </c>
      <c r="SSX73" s="307" t="e">
        <v>#N/A</v>
      </c>
      <c r="SSY73" s="307" t="e">
        <v>#N/A</v>
      </c>
      <c r="SSZ73" s="307" t="e">
        <v>#N/A</v>
      </c>
      <c r="STA73" s="307" t="e">
        <v>#N/A</v>
      </c>
      <c r="STB73" s="307" t="e">
        <v>#N/A</v>
      </c>
      <c r="STC73" s="307" t="e">
        <v>#N/A</v>
      </c>
      <c r="STD73" s="307" t="e">
        <v>#N/A</v>
      </c>
      <c r="STE73" s="307" t="e">
        <v>#N/A</v>
      </c>
      <c r="STF73" s="307" t="e">
        <v>#N/A</v>
      </c>
      <c r="STG73" s="307" t="e">
        <v>#N/A</v>
      </c>
      <c r="STH73" s="307" t="e">
        <v>#N/A</v>
      </c>
      <c r="STI73" s="307" t="e">
        <v>#N/A</v>
      </c>
      <c r="STJ73" s="307" t="e">
        <v>#N/A</v>
      </c>
      <c r="STK73" s="307" t="e">
        <v>#N/A</v>
      </c>
      <c r="STL73" s="307" t="e">
        <v>#N/A</v>
      </c>
      <c r="STM73" s="307" t="e">
        <v>#N/A</v>
      </c>
      <c r="STN73" s="307" t="e">
        <v>#N/A</v>
      </c>
      <c r="STO73" s="307" t="e">
        <v>#N/A</v>
      </c>
      <c r="STP73" s="307" t="e">
        <v>#N/A</v>
      </c>
      <c r="STQ73" s="307" t="e">
        <v>#N/A</v>
      </c>
      <c r="STR73" s="307" t="e">
        <v>#N/A</v>
      </c>
      <c r="STS73" s="307" t="e">
        <v>#N/A</v>
      </c>
      <c r="STT73" s="307" t="e">
        <v>#N/A</v>
      </c>
      <c r="STU73" s="307" t="e">
        <v>#N/A</v>
      </c>
      <c r="STV73" s="307" t="e">
        <v>#N/A</v>
      </c>
      <c r="STW73" s="307" t="e">
        <v>#N/A</v>
      </c>
      <c r="STX73" s="307" t="e">
        <v>#N/A</v>
      </c>
      <c r="STY73" s="307" t="e">
        <v>#N/A</v>
      </c>
      <c r="STZ73" s="307" t="e">
        <v>#N/A</v>
      </c>
      <c r="SUA73" s="307" t="e">
        <v>#N/A</v>
      </c>
      <c r="SUB73" s="307" t="e">
        <v>#N/A</v>
      </c>
      <c r="SUC73" s="307" t="e">
        <v>#N/A</v>
      </c>
      <c r="SUD73" s="307" t="e">
        <v>#N/A</v>
      </c>
      <c r="SUE73" s="307" t="e">
        <v>#N/A</v>
      </c>
      <c r="SUF73" s="307" t="e">
        <v>#N/A</v>
      </c>
      <c r="SUG73" s="307" t="e">
        <v>#N/A</v>
      </c>
      <c r="SUH73" s="307" t="e">
        <v>#N/A</v>
      </c>
      <c r="SUI73" s="307" t="e">
        <v>#N/A</v>
      </c>
      <c r="SUJ73" s="307" t="e">
        <v>#N/A</v>
      </c>
      <c r="SUK73" s="307" t="e">
        <v>#N/A</v>
      </c>
      <c r="SUL73" s="307" t="e">
        <v>#N/A</v>
      </c>
      <c r="SUM73" s="307" t="e">
        <v>#N/A</v>
      </c>
      <c r="SUN73" s="307" t="e">
        <v>#N/A</v>
      </c>
      <c r="SUO73" s="307" t="e">
        <v>#N/A</v>
      </c>
      <c r="SUP73" s="307" t="e">
        <v>#N/A</v>
      </c>
      <c r="SUQ73" s="307" t="e">
        <v>#N/A</v>
      </c>
      <c r="SUR73" s="307" t="e">
        <v>#N/A</v>
      </c>
      <c r="SUS73" s="307" t="e">
        <v>#N/A</v>
      </c>
      <c r="SUT73" s="307" t="e">
        <v>#N/A</v>
      </c>
      <c r="SUU73" s="307" t="e">
        <v>#N/A</v>
      </c>
      <c r="SUV73" s="307" t="e">
        <v>#N/A</v>
      </c>
      <c r="SUW73" s="307" t="e">
        <v>#N/A</v>
      </c>
      <c r="SUX73" s="307" t="e">
        <v>#N/A</v>
      </c>
      <c r="SUY73" s="307" t="e">
        <v>#N/A</v>
      </c>
      <c r="SUZ73" s="307" t="e">
        <v>#N/A</v>
      </c>
      <c r="SVA73" s="307" t="e">
        <v>#N/A</v>
      </c>
      <c r="SVB73" s="307" t="e">
        <v>#N/A</v>
      </c>
      <c r="SVC73" s="307" t="e">
        <v>#N/A</v>
      </c>
      <c r="SVD73" s="307" t="e">
        <v>#N/A</v>
      </c>
      <c r="SVE73" s="307" t="e">
        <v>#N/A</v>
      </c>
      <c r="SVF73" s="307" t="e">
        <v>#N/A</v>
      </c>
      <c r="SVG73" s="307" t="e">
        <v>#N/A</v>
      </c>
      <c r="SVH73" s="307" t="e">
        <v>#N/A</v>
      </c>
      <c r="SVI73" s="307" t="e">
        <v>#N/A</v>
      </c>
      <c r="SVJ73" s="307" t="e">
        <v>#N/A</v>
      </c>
      <c r="SVK73" s="307" t="e">
        <v>#N/A</v>
      </c>
      <c r="SVL73" s="307" t="e">
        <v>#N/A</v>
      </c>
      <c r="SVM73" s="307" t="e">
        <v>#N/A</v>
      </c>
      <c r="SVN73" s="307" t="e">
        <v>#N/A</v>
      </c>
      <c r="SVO73" s="307" t="e">
        <v>#N/A</v>
      </c>
      <c r="SVP73" s="307" t="e">
        <v>#N/A</v>
      </c>
      <c r="SVQ73" s="307" t="e">
        <v>#N/A</v>
      </c>
      <c r="SVR73" s="307" t="e">
        <v>#N/A</v>
      </c>
      <c r="SVS73" s="307" t="e">
        <v>#N/A</v>
      </c>
      <c r="SVT73" s="307" t="e">
        <v>#N/A</v>
      </c>
      <c r="SVU73" s="307" t="e">
        <v>#N/A</v>
      </c>
      <c r="SVV73" s="307" t="e">
        <v>#N/A</v>
      </c>
      <c r="SVW73" s="307" t="e">
        <v>#N/A</v>
      </c>
      <c r="SVX73" s="307" t="e">
        <v>#N/A</v>
      </c>
      <c r="SVY73" s="307" t="e">
        <v>#N/A</v>
      </c>
      <c r="SVZ73" s="307" t="e">
        <v>#N/A</v>
      </c>
      <c r="SWA73" s="307" t="e">
        <v>#N/A</v>
      </c>
      <c r="SWB73" s="307" t="e">
        <v>#N/A</v>
      </c>
      <c r="SWC73" s="307" t="e">
        <v>#N/A</v>
      </c>
      <c r="SWD73" s="307" t="e">
        <v>#N/A</v>
      </c>
      <c r="SWE73" s="307" t="e">
        <v>#N/A</v>
      </c>
      <c r="SWF73" s="307" t="e">
        <v>#N/A</v>
      </c>
      <c r="SWG73" s="307" t="e">
        <v>#N/A</v>
      </c>
      <c r="SWH73" s="307" t="e">
        <v>#N/A</v>
      </c>
      <c r="SWI73" s="307" t="e">
        <v>#N/A</v>
      </c>
      <c r="SWJ73" s="307" t="e">
        <v>#N/A</v>
      </c>
      <c r="SWK73" s="307" t="e">
        <v>#N/A</v>
      </c>
      <c r="SWL73" s="307" t="e">
        <v>#N/A</v>
      </c>
      <c r="SWM73" s="307" t="e">
        <v>#N/A</v>
      </c>
      <c r="SWN73" s="307" t="e">
        <v>#N/A</v>
      </c>
      <c r="SWO73" s="307" t="e">
        <v>#N/A</v>
      </c>
      <c r="SWP73" s="307" t="e">
        <v>#N/A</v>
      </c>
      <c r="SWQ73" s="307" t="e">
        <v>#N/A</v>
      </c>
      <c r="SWR73" s="307" t="e">
        <v>#N/A</v>
      </c>
      <c r="SWS73" s="307" t="e">
        <v>#N/A</v>
      </c>
      <c r="SWT73" s="307" t="e">
        <v>#N/A</v>
      </c>
      <c r="SWU73" s="307" t="e">
        <v>#N/A</v>
      </c>
      <c r="SWV73" s="307" t="e">
        <v>#N/A</v>
      </c>
      <c r="SWW73" s="307" t="e">
        <v>#N/A</v>
      </c>
      <c r="SWX73" s="307" t="e">
        <v>#N/A</v>
      </c>
      <c r="SWY73" s="307" t="e">
        <v>#N/A</v>
      </c>
      <c r="SWZ73" s="307" t="e">
        <v>#N/A</v>
      </c>
      <c r="SXA73" s="307" t="e">
        <v>#N/A</v>
      </c>
      <c r="SXB73" s="307" t="e">
        <v>#N/A</v>
      </c>
      <c r="SXC73" s="307" t="e">
        <v>#N/A</v>
      </c>
      <c r="SXD73" s="307" t="e">
        <v>#N/A</v>
      </c>
      <c r="SXE73" s="307" t="e">
        <v>#N/A</v>
      </c>
      <c r="SXF73" s="307" t="e">
        <v>#N/A</v>
      </c>
      <c r="SXG73" s="307" t="e">
        <v>#N/A</v>
      </c>
      <c r="SXH73" s="307" t="e">
        <v>#N/A</v>
      </c>
      <c r="SXI73" s="307" t="e">
        <v>#N/A</v>
      </c>
      <c r="SXJ73" s="307" t="e">
        <v>#N/A</v>
      </c>
      <c r="SXK73" s="307" t="e">
        <v>#N/A</v>
      </c>
      <c r="SXL73" s="307" t="e">
        <v>#N/A</v>
      </c>
      <c r="SXM73" s="307" t="e">
        <v>#N/A</v>
      </c>
      <c r="SXN73" s="307" t="e">
        <v>#N/A</v>
      </c>
      <c r="SXO73" s="307" t="e">
        <v>#N/A</v>
      </c>
      <c r="SXP73" s="307" t="e">
        <v>#N/A</v>
      </c>
      <c r="SXQ73" s="307" t="e">
        <v>#N/A</v>
      </c>
      <c r="SXR73" s="307" t="e">
        <v>#N/A</v>
      </c>
      <c r="SXS73" s="307" t="e">
        <v>#N/A</v>
      </c>
      <c r="SXT73" s="307" t="e">
        <v>#N/A</v>
      </c>
      <c r="SXU73" s="307" t="e">
        <v>#N/A</v>
      </c>
      <c r="SXV73" s="307" t="e">
        <v>#N/A</v>
      </c>
      <c r="SXW73" s="307" t="e">
        <v>#N/A</v>
      </c>
      <c r="SXX73" s="307" t="e">
        <v>#N/A</v>
      </c>
      <c r="SXY73" s="307" t="e">
        <v>#N/A</v>
      </c>
      <c r="SXZ73" s="307" t="e">
        <v>#N/A</v>
      </c>
      <c r="SYA73" s="307" t="e">
        <v>#N/A</v>
      </c>
      <c r="SYB73" s="307" t="e">
        <v>#N/A</v>
      </c>
      <c r="SYC73" s="307" t="e">
        <v>#N/A</v>
      </c>
      <c r="SYD73" s="307" t="e">
        <v>#N/A</v>
      </c>
      <c r="SYE73" s="307" t="e">
        <v>#N/A</v>
      </c>
      <c r="SYF73" s="307" t="e">
        <v>#N/A</v>
      </c>
      <c r="SYG73" s="307" t="e">
        <v>#N/A</v>
      </c>
      <c r="SYH73" s="307" t="e">
        <v>#N/A</v>
      </c>
      <c r="SYI73" s="307" t="e">
        <v>#N/A</v>
      </c>
      <c r="SYJ73" s="307" t="e">
        <v>#N/A</v>
      </c>
      <c r="SYK73" s="307" t="e">
        <v>#N/A</v>
      </c>
      <c r="SYL73" s="307" t="e">
        <v>#N/A</v>
      </c>
      <c r="SYM73" s="307" t="e">
        <v>#N/A</v>
      </c>
      <c r="SYN73" s="307" t="e">
        <v>#N/A</v>
      </c>
      <c r="SYO73" s="307" t="e">
        <v>#N/A</v>
      </c>
      <c r="SYP73" s="307" t="e">
        <v>#N/A</v>
      </c>
      <c r="SYQ73" s="307" t="e">
        <v>#N/A</v>
      </c>
      <c r="SYR73" s="307" t="e">
        <v>#N/A</v>
      </c>
      <c r="SYS73" s="307" t="e">
        <v>#N/A</v>
      </c>
      <c r="SYT73" s="307" t="e">
        <v>#N/A</v>
      </c>
      <c r="SYU73" s="307" t="e">
        <v>#N/A</v>
      </c>
      <c r="SYV73" s="307" t="e">
        <v>#N/A</v>
      </c>
      <c r="SYW73" s="307" t="e">
        <v>#N/A</v>
      </c>
      <c r="SYX73" s="307" t="e">
        <v>#N/A</v>
      </c>
      <c r="SYY73" s="307" t="e">
        <v>#N/A</v>
      </c>
      <c r="SYZ73" s="307" t="e">
        <v>#N/A</v>
      </c>
      <c r="SZA73" s="307" t="e">
        <v>#N/A</v>
      </c>
      <c r="SZB73" s="307" t="e">
        <v>#N/A</v>
      </c>
      <c r="SZC73" s="307" t="e">
        <v>#N/A</v>
      </c>
      <c r="SZD73" s="307" t="e">
        <v>#N/A</v>
      </c>
      <c r="SZE73" s="307" t="e">
        <v>#N/A</v>
      </c>
      <c r="SZF73" s="307" t="e">
        <v>#N/A</v>
      </c>
      <c r="SZG73" s="307" t="e">
        <v>#N/A</v>
      </c>
      <c r="SZH73" s="307" t="e">
        <v>#N/A</v>
      </c>
      <c r="SZI73" s="307" t="e">
        <v>#N/A</v>
      </c>
      <c r="SZJ73" s="307" t="e">
        <v>#N/A</v>
      </c>
      <c r="SZK73" s="307" t="e">
        <v>#N/A</v>
      </c>
      <c r="SZL73" s="307" t="e">
        <v>#N/A</v>
      </c>
      <c r="SZM73" s="307" t="e">
        <v>#N/A</v>
      </c>
      <c r="SZN73" s="307" t="e">
        <v>#N/A</v>
      </c>
      <c r="SZO73" s="307" t="e">
        <v>#N/A</v>
      </c>
      <c r="SZP73" s="307" t="e">
        <v>#N/A</v>
      </c>
      <c r="SZQ73" s="307" t="e">
        <v>#N/A</v>
      </c>
      <c r="SZR73" s="307" t="e">
        <v>#N/A</v>
      </c>
      <c r="SZS73" s="307" t="e">
        <v>#N/A</v>
      </c>
      <c r="SZT73" s="307" t="e">
        <v>#N/A</v>
      </c>
      <c r="SZU73" s="307" t="e">
        <v>#N/A</v>
      </c>
      <c r="SZV73" s="307" t="e">
        <v>#N/A</v>
      </c>
      <c r="SZW73" s="307" t="e">
        <v>#N/A</v>
      </c>
      <c r="SZX73" s="307" t="e">
        <v>#N/A</v>
      </c>
      <c r="SZY73" s="307" t="e">
        <v>#N/A</v>
      </c>
      <c r="SZZ73" s="307" t="e">
        <v>#N/A</v>
      </c>
      <c r="TAA73" s="307" t="e">
        <v>#N/A</v>
      </c>
      <c r="TAB73" s="307" t="e">
        <v>#N/A</v>
      </c>
      <c r="TAC73" s="307" t="e">
        <v>#N/A</v>
      </c>
      <c r="TAD73" s="307" t="e">
        <v>#N/A</v>
      </c>
      <c r="TAE73" s="307" t="e">
        <v>#N/A</v>
      </c>
      <c r="TAF73" s="307" t="e">
        <v>#N/A</v>
      </c>
      <c r="TAG73" s="307" t="e">
        <v>#N/A</v>
      </c>
      <c r="TAH73" s="307" t="e">
        <v>#N/A</v>
      </c>
      <c r="TAI73" s="307" t="e">
        <v>#N/A</v>
      </c>
      <c r="TAJ73" s="307" t="e">
        <v>#N/A</v>
      </c>
      <c r="TAK73" s="307" t="e">
        <v>#N/A</v>
      </c>
      <c r="TAL73" s="307" t="e">
        <v>#N/A</v>
      </c>
      <c r="TAM73" s="307" t="e">
        <v>#N/A</v>
      </c>
      <c r="TAN73" s="307" t="e">
        <v>#N/A</v>
      </c>
      <c r="TAO73" s="307" t="e">
        <v>#N/A</v>
      </c>
      <c r="TAP73" s="307" t="e">
        <v>#N/A</v>
      </c>
      <c r="TAQ73" s="307" t="e">
        <v>#N/A</v>
      </c>
      <c r="TAR73" s="307" t="e">
        <v>#N/A</v>
      </c>
      <c r="TAS73" s="307" t="e">
        <v>#N/A</v>
      </c>
      <c r="TAT73" s="307" t="e">
        <v>#N/A</v>
      </c>
      <c r="TAU73" s="307" t="e">
        <v>#N/A</v>
      </c>
      <c r="TAV73" s="307" t="e">
        <v>#N/A</v>
      </c>
      <c r="TAW73" s="307" t="e">
        <v>#N/A</v>
      </c>
      <c r="TAX73" s="307" t="e">
        <v>#N/A</v>
      </c>
      <c r="TAY73" s="307" t="e">
        <v>#N/A</v>
      </c>
      <c r="TAZ73" s="307" t="e">
        <v>#N/A</v>
      </c>
      <c r="TBA73" s="307" t="e">
        <v>#N/A</v>
      </c>
      <c r="TBB73" s="307" t="e">
        <v>#N/A</v>
      </c>
      <c r="TBC73" s="307" t="e">
        <v>#N/A</v>
      </c>
      <c r="TBD73" s="307" t="e">
        <v>#N/A</v>
      </c>
      <c r="TBE73" s="307" t="e">
        <v>#N/A</v>
      </c>
      <c r="TBF73" s="307" t="e">
        <v>#N/A</v>
      </c>
      <c r="TBG73" s="307" t="e">
        <v>#N/A</v>
      </c>
      <c r="TBH73" s="307" t="e">
        <v>#N/A</v>
      </c>
      <c r="TBI73" s="307" t="e">
        <v>#N/A</v>
      </c>
      <c r="TBJ73" s="307" t="e">
        <v>#N/A</v>
      </c>
      <c r="TBK73" s="307" t="e">
        <v>#N/A</v>
      </c>
      <c r="TBL73" s="307" t="e">
        <v>#N/A</v>
      </c>
      <c r="TBM73" s="307" t="e">
        <v>#N/A</v>
      </c>
      <c r="TBN73" s="307" t="e">
        <v>#N/A</v>
      </c>
      <c r="TBO73" s="307" t="e">
        <v>#N/A</v>
      </c>
      <c r="TBP73" s="307" t="e">
        <v>#N/A</v>
      </c>
      <c r="TBQ73" s="307" t="e">
        <v>#N/A</v>
      </c>
      <c r="TBR73" s="307" t="e">
        <v>#N/A</v>
      </c>
      <c r="TBS73" s="307" t="e">
        <v>#N/A</v>
      </c>
      <c r="TBT73" s="307" t="e">
        <v>#N/A</v>
      </c>
      <c r="TBU73" s="307" t="e">
        <v>#N/A</v>
      </c>
      <c r="TBV73" s="307" t="e">
        <v>#N/A</v>
      </c>
      <c r="TBW73" s="307" t="e">
        <v>#N/A</v>
      </c>
      <c r="TBX73" s="307" t="e">
        <v>#N/A</v>
      </c>
      <c r="TBY73" s="307" t="e">
        <v>#N/A</v>
      </c>
      <c r="TBZ73" s="307" t="e">
        <v>#N/A</v>
      </c>
      <c r="TCA73" s="307" t="e">
        <v>#N/A</v>
      </c>
      <c r="TCB73" s="307" t="e">
        <v>#N/A</v>
      </c>
      <c r="TCC73" s="307" t="e">
        <v>#N/A</v>
      </c>
      <c r="TCD73" s="307" t="e">
        <v>#N/A</v>
      </c>
      <c r="TCE73" s="307" t="e">
        <v>#N/A</v>
      </c>
      <c r="TCF73" s="307" t="e">
        <v>#N/A</v>
      </c>
      <c r="TCG73" s="307" t="e">
        <v>#N/A</v>
      </c>
      <c r="TCH73" s="307" t="e">
        <v>#N/A</v>
      </c>
      <c r="TCI73" s="307" t="e">
        <v>#N/A</v>
      </c>
      <c r="TCJ73" s="307" t="e">
        <v>#N/A</v>
      </c>
      <c r="TCK73" s="307" t="e">
        <v>#N/A</v>
      </c>
      <c r="TCL73" s="307" t="e">
        <v>#N/A</v>
      </c>
      <c r="TCM73" s="307" t="e">
        <v>#N/A</v>
      </c>
      <c r="TCN73" s="307" t="e">
        <v>#N/A</v>
      </c>
      <c r="TCO73" s="307" t="e">
        <v>#N/A</v>
      </c>
      <c r="TCP73" s="307" t="e">
        <v>#N/A</v>
      </c>
      <c r="TCQ73" s="307" t="e">
        <v>#N/A</v>
      </c>
      <c r="TCR73" s="307" t="e">
        <v>#N/A</v>
      </c>
      <c r="TCS73" s="307" t="e">
        <v>#N/A</v>
      </c>
      <c r="TCT73" s="307" t="e">
        <v>#N/A</v>
      </c>
      <c r="TCU73" s="307" t="e">
        <v>#N/A</v>
      </c>
      <c r="TCV73" s="307" t="e">
        <v>#N/A</v>
      </c>
      <c r="TCW73" s="307" t="e">
        <v>#N/A</v>
      </c>
      <c r="TCX73" s="307" t="e">
        <v>#N/A</v>
      </c>
      <c r="TCY73" s="307" t="e">
        <v>#N/A</v>
      </c>
      <c r="TCZ73" s="307" t="e">
        <v>#N/A</v>
      </c>
      <c r="TDA73" s="307" t="e">
        <v>#N/A</v>
      </c>
      <c r="TDB73" s="307" t="e">
        <v>#N/A</v>
      </c>
      <c r="TDC73" s="307" t="e">
        <v>#N/A</v>
      </c>
      <c r="TDD73" s="307" t="e">
        <v>#N/A</v>
      </c>
      <c r="TDE73" s="307" t="e">
        <v>#N/A</v>
      </c>
      <c r="TDF73" s="307" t="e">
        <v>#N/A</v>
      </c>
      <c r="TDG73" s="307" t="e">
        <v>#N/A</v>
      </c>
      <c r="TDH73" s="307" t="e">
        <v>#N/A</v>
      </c>
      <c r="TDI73" s="307" t="e">
        <v>#N/A</v>
      </c>
      <c r="TDJ73" s="307" t="e">
        <v>#N/A</v>
      </c>
      <c r="TDK73" s="307" t="e">
        <v>#N/A</v>
      </c>
      <c r="TDL73" s="307" t="e">
        <v>#N/A</v>
      </c>
      <c r="TDM73" s="307" t="e">
        <v>#N/A</v>
      </c>
      <c r="TDN73" s="307" t="e">
        <v>#N/A</v>
      </c>
      <c r="TDO73" s="307" t="e">
        <v>#N/A</v>
      </c>
      <c r="TDP73" s="307" t="e">
        <v>#N/A</v>
      </c>
      <c r="TDQ73" s="307" t="e">
        <v>#N/A</v>
      </c>
      <c r="TDR73" s="307" t="e">
        <v>#N/A</v>
      </c>
      <c r="TDS73" s="307" t="e">
        <v>#N/A</v>
      </c>
      <c r="TDT73" s="307" t="e">
        <v>#N/A</v>
      </c>
      <c r="TDU73" s="307" t="e">
        <v>#N/A</v>
      </c>
      <c r="TDV73" s="307" t="e">
        <v>#N/A</v>
      </c>
      <c r="TDW73" s="307" t="e">
        <v>#N/A</v>
      </c>
      <c r="TDX73" s="307" t="e">
        <v>#N/A</v>
      </c>
      <c r="TDY73" s="307" t="e">
        <v>#N/A</v>
      </c>
      <c r="TDZ73" s="307" t="e">
        <v>#N/A</v>
      </c>
      <c r="TEA73" s="307" t="e">
        <v>#N/A</v>
      </c>
      <c r="TEB73" s="307" t="e">
        <v>#N/A</v>
      </c>
      <c r="TEC73" s="307" t="e">
        <v>#N/A</v>
      </c>
      <c r="TED73" s="307" t="e">
        <v>#N/A</v>
      </c>
      <c r="TEE73" s="307" t="e">
        <v>#N/A</v>
      </c>
      <c r="TEF73" s="307" t="e">
        <v>#N/A</v>
      </c>
      <c r="TEG73" s="307" t="e">
        <v>#N/A</v>
      </c>
      <c r="TEH73" s="307" t="e">
        <v>#N/A</v>
      </c>
      <c r="TEI73" s="307" t="e">
        <v>#N/A</v>
      </c>
      <c r="TEJ73" s="307" t="e">
        <v>#N/A</v>
      </c>
      <c r="TEK73" s="307" t="e">
        <v>#N/A</v>
      </c>
      <c r="TEL73" s="307" t="e">
        <v>#N/A</v>
      </c>
      <c r="TEM73" s="307" t="e">
        <v>#N/A</v>
      </c>
      <c r="TEN73" s="307" t="e">
        <v>#N/A</v>
      </c>
      <c r="TEO73" s="307" t="e">
        <v>#N/A</v>
      </c>
      <c r="TEP73" s="307" t="e">
        <v>#N/A</v>
      </c>
      <c r="TEQ73" s="307" t="e">
        <v>#N/A</v>
      </c>
      <c r="TER73" s="307" t="e">
        <v>#N/A</v>
      </c>
      <c r="TES73" s="307" t="e">
        <v>#N/A</v>
      </c>
      <c r="TET73" s="307" t="e">
        <v>#N/A</v>
      </c>
      <c r="TEU73" s="307" t="e">
        <v>#N/A</v>
      </c>
      <c r="TEV73" s="307" t="e">
        <v>#N/A</v>
      </c>
      <c r="TEW73" s="307" t="e">
        <v>#N/A</v>
      </c>
      <c r="TEX73" s="307" t="e">
        <v>#N/A</v>
      </c>
      <c r="TEY73" s="307" t="e">
        <v>#N/A</v>
      </c>
      <c r="TEZ73" s="307" t="e">
        <v>#N/A</v>
      </c>
      <c r="TFA73" s="307" t="e">
        <v>#N/A</v>
      </c>
      <c r="TFB73" s="307" t="e">
        <v>#N/A</v>
      </c>
      <c r="TFC73" s="307" t="e">
        <v>#N/A</v>
      </c>
      <c r="TFD73" s="307" t="e">
        <v>#N/A</v>
      </c>
      <c r="TFE73" s="307" t="e">
        <v>#N/A</v>
      </c>
      <c r="TFF73" s="307" t="e">
        <v>#N/A</v>
      </c>
      <c r="TFG73" s="307" t="e">
        <v>#N/A</v>
      </c>
      <c r="TFH73" s="307" t="e">
        <v>#N/A</v>
      </c>
      <c r="TFI73" s="307" t="e">
        <v>#N/A</v>
      </c>
      <c r="TFJ73" s="307" t="e">
        <v>#N/A</v>
      </c>
      <c r="TFK73" s="307" t="e">
        <v>#N/A</v>
      </c>
      <c r="TFL73" s="307" t="e">
        <v>#N/A</v>
      </c>
      <c r="TFM73" s="307" t="e">
        <v>#N/A</v>
      </c>
      <c r="TFN73" s="307" t="e">
        <v>#N/A</v>
      </c>
      <c r="TFO73" s="307" t="e">
        <v>#N/A</v>
      </c>
      <c r="TFP73" s="307" t="e">
        <v>#N/A</v>
      </c>
      <c r="TFQ73" s="307" t="e">
        <v>#N/A</v>
      </c>
      <c r="TFR73" s="307" t="e">
        <v>#N/A</v>
      </c>
      <c r="TFS73" s="307" t="e">
        <v>#N/A</v>
      </c>
      <c r="TFT73" s="307" t="e">
        <v>#N/A</v>
      </c>
      <c r="TFU73" s="307" t="e">
        <v>#N/A</v>
      </c>
      <c r="TFV73" s="307" t="e">
        <v>#N/A</v>
      </c>
      <c r="TFW73" s="307" t="e">
        <v>#N/A</v>
      </c>
      <c r="TFX73" s="307" t="e">
        <v>#N/A</v>
      </c>
      <c r="TFY73" s="307" t="e">
        <v>#N/A</v>
      </c>
      <c r="TFZ73" s="307" t="e">
        <v>#N/A</v>
      </c>
      <c r="TGA73" s="307" t="e">
        <v>#N/A</v>
      </c>
      <c r="TGB73" s="307" t="e">
        <v>#N/A</v>
      </c>
      <c r="TGC73" s="307" t="e">
        <v>#N/A</v>
      </c>
      <c r="TGD73" s="307" t="e">
        <v>#N/A</v>
      </c>
      <c r="TGE73" s="307" t="e">
        <v>#N/A</v>
      </c>
      <c r="TGF73" s="307" t="e">
        <v>#N/A</v>
      </c>
      <c r="TGG73" s="307" t="e">
        <v>#N/A</v>
      </c>
      <c r="TGH73" s="307" t="e">
        <v>#N/A</v>
      </c>
      <c r="TGI73" s="307" t="e">
        <v>#N/A</v>
      </c>
      <c r="TGJ73" s="307" t="e">
        <v>#N/A</v>
      </c>
      <c r="TGK73" s="307" t="e">
        <v>#N/A</v>
      </c>
      <c r="TGL73" s="307" t="e">
        <v>#N/A</v>
      </c>
      <c r="TGM73" s="307" t="e">
        <v>#N/A</v>
      </c>
      <c r="TGN73" s="307" t="e">
        <v>#N/A</v>
      </c>
      <c r="TGO73" s="307" t="e">
        <v>#N/A</v>
      </c>
      <c r="TGP73" s="307" t="e">
        <v>#N/A</v>
      </c>
      <c r="TGQ73" s="307" t="e">
        <v>#N/A</v>
      </c>
      <c r="TGR73" s="307" t="e">
        <v>#N/A</v>
      </c>
      <c r="TGS73" s="307" t="e">
        <v>#N/A</v>
      </c>
      <c r="TGT73" s="307" t="e">
        <v>#N/A</v>
      </c>
      <c r="TGU73" s="307" t="e">
        <v>#N/A</v>
      </c>
      <c r="TGV73" s="307" t="e">
        <v>#N/A</v>
      </c>
      <c r="TGW73" s="307" t="e">
        <v>#N/A</v>
      </c>
      <c r="TGX73" s="307" t="e">
        <v>#N/A</v>
      </c>
      <c r="TGY73" s="307" t="e">
        <v>#N/A</v>
      </c>
      <c r="TGZ73" s="307" t="e">
        <v>#N/A</v>
      </c>
      <c r="THA73" s="307" t="e">
        <v>#N/A</v>
      </c>
      <c r="THB73" s="307" t="e">
        <v>#N/A</v>
      </c>
      <c r="THC73" s="307" t="e">
        <v>#N/A</v>
      </c>
      <c r="THD73" s="307" t="e">
        <v>#N/A</v>
      </c>
      <c r="THE73" s="307" t="e">
        <v>#N/A</v>
      </c>
      <c r="THF73" s="307" t="e">
        <v>#N/A</v>
      </c>
      <c r="THG73" s="307" t="e">
        <v>#N/A</v>
      </c>
      <c r="THH73" s="307" t="e">
        <v>#N/A</v>
      </c>
      <c r="THI73" s="307" t="e">
        <v>#N/A</v>
      </c>
      <c r="THJ73" s="307" t="e">
        <v>#N/A</v>
      </c>
      <c r="THK73" s="307" t="e">
        <v>#N/A</v>
      </c>
      <c r="THL73" s="307" t="e">
        <v>#N/A</v>
      </c>
      <c r="THM73" s="307" t="e">
        <v>#N/A</v>
      </c>
      <c r="THN73" s="307" t="e">
        <v>#N/A</v>
      </c>
      <c r="THO73" s="307" t="e">
        <v>#N/A</v>
      </c>
      <c r="THP73" s="307" t="e">
        <v>#N/A</v>
      </c>
      <c r="THQ73" s="307" t="e">
        <v>#N/A</v>
      </c>
      <c r="THR73" s="307" t="e">
        <v>#N/A</v>
      </c>
      <c r="THS73" s="307" t="e">
        <v>#N/A</v>
      </c>
      <c r="THT73" s="307" t="e">
        <v>#N/A</v>
      </c>
      <c r="THU73" s="307" t="e">
        <v>#N/A</v>
      </c>
      <c r="THV73" s="307" t="e">
        <v>#N/A</v>
      </c>
      <c r="THW73" s="307" t="e">
        <v>#N/A</v>
      </c>
      <c r="THX73" s="307" t="e">
        <v>#N/A</v>
      </c>
      <c r="THY73" s="307" t="e">
        <v>#N/A</v>
      </c>
      <c r="THZ73" s="307" t="e">
        <v>#N/A</v>
      </c>
      <c r="TIA73" s="307" t="e">
        <v>#N/A</v>
      </c>
      <c r="TIB73" s="307" t="e">
        <v>#N/A</v>
      </c>
      <c r="TIC73" s="307" t="e">
        <v>#N/A</v>
      </c>
      <c r="TID73" s="307" t="e">
        <v>#N/A</v>
      </c>
      <c r="TIE73" s="307" t="e">
        <v>#N/A</v>
      </c>
      <c r="TIF73" s="307" t="e">
        <v>#N/A</v>
      </c>
      <c r="TIG73" s="307" t="e">
        <v>#N/A</v>
      </c>
      <c r="TIH73" s="307" t="e">
        <v>#N/A</v>
      </c>
      <c r="TII73" s="307" t="e">
        <v>#N/A</v>
      </c>
      <c r="TIJ73" s="307" t="e">
        <v>#N/A</v>
      </c>
      <c r="TIK73" s="307" t="e">
        <v>#N/A</v>
      </c>
      <c r="TIL73" s="307" t="e">
        <v>#N/A</v>
      </c>
      <c r="TIM73" s="307" t="e">
        <v>#N/A</v>
      </c>
      <c r="TIN73" s="307" t="e">
        <v>#N/A</v>
      </c>
      <c r="TIO73" s="307" t="e">
        <v>#N/A</v>
      </c>
      <c r="TIP73" s="307" t="e">
        <v>#N/A</v>
      </c>
      <c r="TIQ73" s="307" t="e">
        <v>#N/A</v>
      </c>
      <c r="TIR73" s="307" t="e">
        <v>#N/A</v>
      </c>
      <c r="TIS73" s="307" t="e">
        <v>#N/A</v>
      </c>
      <c r="TIT73" s="307" t="e">
        <v>#N/A</v>
      </c>
      <c r="TIU73" s="307" t="e">
        <v>#N/A</v>
      </c>
      <c r="TIV73" s="307" t="e">
        <v>#N/A</v>
      </c>
      <c r="TIW73" s="307" t="e">
        <v>#N/A</v>
      </c>
      <c r="TIX73" s="307" t="e">
        <v>#N/A</v>
      </c>
      <c r="TIY73" s="307" t="e">
        <v>#N/A</v>
      </c>
      <c r="TIZ73" s="307" t="e">
        <v>#N/A</v>
      </c>
      <c r="TJA73" s="307" t="e">
        <v>#N/A</v>
      </c>
      <c r="TJB73" s="307" t="e">
        <v>#N/A</v>
      </c>
      <c r="TJC73" s="307" t="e">
        <v>#N/A</v>
      </c>
      <c r="TJD73" s="307" t="e">
        <v>#N/A</v>
      </c>
      <c r="TJE73" s="307" t="e">
        <v>#N/A</v>
      </c>
      <c r="TJF73" s="307" t="e">
        <v>#N/A</v>
      </c>
      <c r="TJG73" s="307" t="e">
        <v>#N/A</v>
      </c>
      <c r="TJH73" s="307" t="e">
        <v>#N/A</v>
      </c>
      <c r="TJI73" s="307" t="e">
        <v>#N/A</v>
      </c>
      <c r="TJJ73" s="307" t="e">
        <v>#N/A</v>
      </c>
      <c r="TJK73" s="307" t="e">
        <v>#N/A</v>
      </c>
      <c r="TJL73" s="307" t="e">
        <v>#N/A</v>
      </c>
      <c r="TJM73" s="307" t="e">
        <v>#N/A</v>
      </c>
      <c r="TJN73" s="307" t="e">
        <v>#N/A</v>
      </c>
      <c r="TJO73" s="307" t="e">
        <v>#N/A</v>
      </c>
      <c r="TJP73" s="307" t="e">
        <v>#N/A</v>
      </c>
      <c r="TJQ73" s="307" t="e">
        <v>#N/A</v>
      </c>
      <c r="TJR73" s="307" t="e">
        <v>#N/A</v>
      </c>
      <c r="TJS73" s="307" t="e">
        <v>#N/A</v>
      </c>
      <c r="TJT73" s="307" t="e">
        <v>#N/A</v>
      </c>
      <c r="TJU73" s="307" t="e">
        <v>#N/A</v>
      </c>
      <c r="TJV73" s="307" t="e">
        <v>#N/A</v>
      </c>
      <c r="TJW73" s="307" t="e">
        <v>#N/A</v>
      </c>
      <c r="TJX73" s="307" t="e">
        <v>#N/A</v>
      </c>
      <c r="TJY73" s="307" t="e">
        <v>#N/A</v>
      </c>
      <c r="TJZ73" s="307" t="e">
        <v>#N/A</v>
      </c>
      <c r="TKA73" s="307" t="e">
        <v>#N/A</v>
      </c>
      <c r="TKB73" s="307" t="e">
        <v>#N/A</v>
      </c>
      <c r="TKC73" s="307" t="e">
        <v>#N/A</v>
      </c>
      <c r="TKD73" s="307" t="e">
        <v>#N/A</v>
      </c>
      <c r="TKE73" s="307" t="e">
        <v>#N/A</v>
      </c>
      <c r="TKF73" s="307" t="e">
        <v>#N/A</v>
      </c>
      <c r="TKG73" s="307" t="e">
        <v>#N/A</v>
      </c>
      <c r="TKH73" s="307" t="e">
        <v>#N/A</v>
      </c>
      <c r="TKI73" s="307" t="e">
        <v>#N/A</v>
      </c>
      <c r="TKJ73" s="307" t="e">
        <v>#N/A</v>
      </c>
      <c r="TKK73" s="307" t="e">
        <v>#N/A</v>
      </c>
      <c r="TKL73" s="307" t="e">
        <v>#N/A</v>
      </c>
      <c r="TKM73" s="307" t="e">
        <v>#N/A</v>
      </c>
      <c r="TKN73" s="307" t="e">
        <v>#N/A</v>
      </c>
      <c r="TKO73" s="307" t="e">
        <v>#N/A</v>
      </c>
      <c r="TKP73" s="307" t="e">
        <v>#N/A</v>
      </c>
      <c r="TKQ73" s="307" t="e">
        <v>#N/A</v>
      </c>
      <c r="TKR73" s="307" t="e">
        <v>#N/A</v>
      </c>
      <c r="TKS73" s="307" t="e">
        <v>#N/A</v>
      </c>
      <c r="TKT73" s="307" t="e">
        <v>#N/A</v>
      </c>
      <c r="TKU73" s="307" t="e">
        <v>#N/A</v>
      </c>
      <c r="TKV73" s="307" t="e">
        <v>#N/A</v>
      </c>
      <c r="TKW73" s="307" t="e">
        <v>#N/A</v>
      </c>
      <c r="TKX73" s="307" t="e">
        <v>#N/A</v>
      </c>
      <c r="TKY73" s="307" t="e">
        <v>#N/A</v>
      </c>
      <c r="TKZ73" s="307" t="e">
        <v>#N/A</v>
      </c>
      <c r="TLA73" s="307" t="e">
        <v>#N/A</v>
      </c>
      <c r="TLB73" s="307" t="e">
        <v>#N/A</v>
      </c>
      <c r="TLC73" s="307" t="e">
        <v>#N/A</v>
      </c>
      <c r="TLD73" s="307" t="e">
        <v>#N/A</v>
      </c>
      <c r="TLE73" s="307" t="e">
        <v>#N/A</v>
      </c>
      <c r="TLF73" s="307" t="e">
        <v>#N/A</v>
      </c>
      <c r="TLG73" s="307" t="e">
        <v>#N/A</v>
      </c>
      <c r="TLH73" s="307" t="e">
        <v>#N/A</v>
      </c>
      <c r="TLI73" s="307" t="e">
        <v>#N/A</v>
      </c>
      <c r="TLJ73" s="307" t="e">
        <v>#N/A</v>
      </c>
      <c r="TLK73" s="307" t="e">
        <v>#N/A</v>
      </c>
      <c r="TLL73" s="307" t="e">
        <v>#N/A</v>
      </c>
      <c r="TLM73" s="307" t="e">
        <v>#N/A</v>
      </c>
      <c r="TLN73" s="307" t="e">
        <v>#N/A</v>
      </c>
      <c r="TLO73" s="307" t="e">
        <v>#N/A</v>
      </c>
      <c r="TLP73" s="307" t="e">
        <v>#N/A</v>
      </c>
      <c r="TLQ73" s="307" t="e">
        <v>#N/A</v>
      </c>
      <c r="TLR73" s="307" t="e">
        <v>#N/A</v>
      </c>
      <c r="TLS73" s="307" t="e">
        <v>#N/A</v>
      </c>
      <c r="TLT73" s="307" t="e">
        <v>#N/A</v>
      </c>
      <c r="TLU73" s="307" t="e">
        <v>#N/A</v>
      </c>
      <c r="TLV73" s="307" t="e">
        <v>#N/A</v>
      </c>
      <c r="TLW73" s="307" t="e">
        <v>#N/A</v>
      </c>
      <c r="TLX73" s="307" t="e">
        <v>#N/A</v>
      </c>
      <c r="TLY73" s="307" t="e">
        <v>#N/A</v>
      </c>
      <c r="TLZ73" s="307" t="e">
        <v>#N/A</v>
      </c>
      <c r="TMA73" s="307" t="e">
        <v>#N/A</v>
      </c>
      <c r="TMB73" s="307" t="e">
        <v>#N/A</v>
      </c>
      <c r="TMC73" s="307" t="e">
        <v>#N/A</v>
      </c>
      <c r="TMD73" s="307" t="e">
        <v>#N/A</v>
      </c>
      <c r="TME73" s="307" t="e">
        <v>#N/A</v>
      </c>
      <c r="TMF73" s="307" t="e">
        <v>#N/A</v>
      </c>
      <c r="TMG73" s="307" t="e">
        <v>#N/A</v>
      </c>
      <c r="TMH73" s="307" t="e">
        <v>#N/A</v>
      </c>
      <c r="TMI73" s="307" t="e">
        <v>#N/A</v>
      </c>
      <c r="TMJ73" s="307" t="e">
        <v>#N/A</v>
      </c>
      <c r="TMK73" s="307" t="e">
        <v>#N/A</v>
      </c>
      <c r="TML73" s="307" t="e">
        <v>#N/A</v>
      </c>
      <c r="TMM73" s="307" t="e">
        <v>#N/A</v>
      </c>
      <c r="TMN73" s="307" t="e">
        <v>#N/A</v>
      </c>
      <c r="TMO73" s="307" t="e">
        <v>#N/A</v>
      </c>
      <c r="TMP73" s="307" t="e">
        <v>#N/A</v>
      </c>
      <c r="TMQ73" s="307" t="e">
        <v>#N/A</v>
      </c>
      <c r="TMR73" s="307" t="e">
        <v>#N/A</v>
      </c>
      <c r="TMS73" s="307" t="e">
        <v>#N/A</v>
      </c>
      <c r="TMT73" s="307" t="e">
        <v>#N/A</v>
      </c>
      <c r="TMU73" s="307" t="e">
        <v>#N/A</v>
      </c>
      <c r="TMV73" s="307" t="e">
        <v>#N/A</v>
      </c>
      <c r="TMW73" s="307" t="e">
        <v>#N/A</v>
      </c>
      <c r="TMX73" s="307" t="e">
        <v>#N/A</v>
      </c>
      <c r="TMY73" s="307" t="e">
        <v>#N/A</v>
      </c>
      <c r="TMZ73" s="307" t="e">
        <v>#N/A</v>
      </c>
      <c r="TNA73" s="307" t="e">
        <v>#N/A</v>
      </c>
      <c r="TNB73" s="307" t="e">
        <v>#N/A</v>
      </c>
      <c r="TNC73" s="307" t="e">
        <v>#N/A</v>
      </c>
      <c r="TND73" s="307" t="e">
        <v>#N/A</v>
      </c>
      <c r="TNE73" s="307" t="e">
        <v>#N/A</v>
      </c>
      <c r="TNF73" s="307" t="e">
        <v>#N/A</v>
      </c>
      <c r="TNG73" s="307" t="e">
        <v>#N/A</v>
      </c>
      <c r="TNH73" s="307" t="e">
        <v>#N/A</v>
      </c>
      <c r="TNI73" s="307" t="e">
        <v>#N/A</v>
      </c>
      <c r="TNJ73" s="307" t="e">
        <v>#N/A</v>
      </c>
      <c r="TNK73" s="307" t="e">
        <v>#N/A</v>
      </c>
      <c r="TNL73" s="307" t="e">
        <v>#N/A</v>
      </c>
      <c r="TNM73" s="307" t="e">
        <v>#N/A</v>
      </c>
      <c r="TNN73" s="307" t="e">
        <v>#N/A</v>
      </c>
      <c r="TNO73" s="307" t="e">
        <v>#N/A</v>
      </c>
      <c r="TNP73" s="307" t="e">
        <v>#N/A</v>
      </c>
      <c r="TNQ73" s="307" t="e">
        <v>#N/A</v>
      </c>
      <c r="TNR73" s="307" t="e">
        <v>#N/A</v>
      </c>
      <c r="TNS73" s="307" t="e">
        <v>#N/A</v>
      </c>
      <c r="TNT73" s="307" t="e">
        <v>#N/A</v>
      </c>
      <c r="TNU73" s="307" t="e">
        <v>#N/A</v>
      </c>
      <c r="TNV73" s="307" t="e">
        <v>#N/A</v>
      </c>
      <c r="TNW73" s="307" t="e">
        <v>#N/A</v>
      </c>
      <c r="TNX73" s="307" t="e">
        <v>#N/A</v>
      </c>
      <c r="TNY73" s="307" t="e">
        <v>#N/A</v>
      </c>
      <c r="TNZ73" s="307" t="e">
        <v>#N/A</v>
      </c>
      <c r="TOA73" s="307" t="e">
        <v>#N/A</v>
      </c>
      <c r="TOB73" s="307" t="e">
        <v>#N/A</v>
      </c>
      <c r="TOC73" s="307" t="e">
        <v>#N/A</v>
      </c>
      <c r="TOD73" s="307" t="e">
        <v>#N/A</v>
      </c>
      <c r="TOE73" s="307" t="e">
        <v>#N/A</v>
      </c>
      <c r="TOF73" s="307" t="e">
        <v>#N/A</v>
      </c>
      <c r="TOG73" s="307" t="e">
        <v>#N/A</v>
      </c>
      <c r="TOH73" s="307" t="e">
        <v>#N/A</v>
      </c>
      <c r="TOI73" s="307" t="e">
        <v>#N/A</v>
      </c>
      <c r="TOJ73" s="307" t="e">
        <v>#N/A</v>
      </c>
      <c r="TOK73" s="307" t="e">
        <v>#N/A</v>
      </c>
      <c r="TOL73" s="307" t="e">
        <v>#N/A</v>
      </c>
      <c r="TOM73" s="307" t="e">
        <v>#N/A</v>
      </c>
      <c r="TON73" s="307" t="e">
        <v>#N/A</v>
      </c>
      <c r="TOO73" s="307" t="e">
        <v>#N/A</v>
      </c>
      <c r="TOP73" s="307" t="e">
        <v>#N/A</v>
      </c>
      <c r="TOQ73" s="307" t="e">
        <v>#N/A</v>
      </c>
      <c r="TOR73" s="307" t="e">
        <v>#N/A</v>
      </c>
      <c r="TOS73" s="307" t="e">
        <v>#N/A</v>
      </c>
      <c r="TOT73" s="307" t="e">
        <v>#N/A</v>
      </c>
      <c r="TOU73" s="307" t="e">
        <v>#N/A</v>
      </c>
      <c r="TOV73" s="307" t="e">
        <v>#N/A</v>
      </c>
      <c r="TOW73" s="307" t="e">
        <v>#N/A</v>
      </c>
      <c r="TOX73" s="307" t="e">
        <v>#N/A</v>
      </c>
      <c r="TOY73" s="307" t="e">
        <v>#N/A</v>
      </c>
      <c r="TOZ73" s="307" t="e">
        <v>#N/A</v>
      </c>
      <c r="TPA73" s="307" t="e">
        <v>#N/A</v>
      </c>
      <c r="TPB73" s="307" t="e">
        <v>#N/A</v>
      </c>
      <c r="TPC73" s="307" t="e">
        <v>#N/A</v>
      </c>
      <c r="TPD73" s="307" t="e">
        <v>#N/A</v>
      </c>
      <c r="TPE73" s="307" t="e">
        <v>#N/A</v>
      </c>
      <c r="TPF73" s="307" t="e">
        <v>#N/A</v>
      </c>
      <c r="TPG73" s="307" t="e">
        <v>#N/A</v>
      </c>
      <c r="TPH73" s="307" t="e">
        <v>#N/A</v>
      </c>
      <c r="TPI73" s="307" t="e">
        <v>#N/A</v>
      </c>
      <c r="TPJ73" s="307" t="e">
        <v>#N/A</v>
      </c>
      <c r="TPK73" s="307" t="e">
        <v>#N/A</v>
      </c>
      <c r="TPL73" s="307" t="e">
        <v>#N/A</v>
      </c>
      <c r="TPM73" s="307" t="e">
        <v>#N/A</v>
      </c>
      <c r="TPN73" s="307" t="e">
        <v>#N/A</v>
      </c>
      <c r="TPO73" s="307" t="e">
        <v>#N/A</v>
      </c>
      <c r="TPP73" s="307" t="e">
        <v>#N/A</v>
      </c>
      <c r="TPQ73" s="307" t="e">
        <v>#N/A</v>
      </c>
      <c r="TPR73" s="307" t="e">
        <v>#N/A</v>
      </c>
      <c r="TPS73" s="307" t="e">
        <v>#N/A</v>
      </c>
      <c r="TPT73" s="307" t="e">
        <v>#N/A</v>
      </c>
      <c r="TPU73" s="307" t="e">
        <v>#N/A</v>
      </c>
      <c r="TPV73" s="307" t="e">
        <v>#N/A</v>
      </c>
      <c r="TPW73" s="307" t="e">
        <v>#N/A</v>
      </c>
      <c r="TPX73" s="307" t="e">
        <v>#N/A</v>
      </c>
      <c r="TPY73" s="307" t="e">
        <v>#N/A</v>
      </c>
      <c r="TPZ73" s="307" t="e">
        <v>#N/A</v>
      </c>
      <c r="TQA73" s="307" t="e">
        <v>#N/A</v>
      </c>
      <c r="TQB73" s="307" t="e">
        <v>#N/A</v>
      </c>
      <c r="TQC73" s="307" t="e">
        <v>#N/A</v>
      </c>
      <c r="TQD73" s="307" t="e">
        <v>#N/A</v>
      </c>
      <c r="TQE73" s="307" t="e">
        <v>#N/A</v>
      </c>
      <c r="TQF73" s="307" t="e">
        <v>#N/A</v>
      </c>
      <c r="TQG73" s="307" t="e">
        <v>#N/A</v>
      </c>
      <c r="TQH73" s="307" t="e">
        <v>#N/A</v>
      </c>
      <c r="TQI73" s="307" t="e">
        <v>#N/A</v>
      </c>
      <c r="TQJ73" s="307" t="e">
        <v>#N/A</v>
      </c>
      <c r="TQK73" s="307" t="e">
        <v>#N/A</v>
      </c>
      <c r="TQL73" s="307" t="e">
        <v>#N/A</v>
      </c>
      <c r="TQM73" s="307" t="e">
        <v>#N/A</v>
      </c>
      <c r="TQN73" s="307" t="e">
        <v>#N/A</v>
      </c>
      <c r="TQO73" s="307" t="e">
        <v>#N/A</v>
      </c>
      <c r="TQP73" s="307" t="e">
        <v>#N/A</v>
      </c>
      <c r="TQQ73" s="307" t="e">
        <v>#N/A</v>
      </c>
      <c r="TQR73" s="307" t="e">
        <v>#N/A</v>
      </c>
      <c r="TQS73" s="307" t="e">
        <v>#N/A</v>
      </c>
      <c r="TQT73" s="307" t="e">
        <v>#N/A</v>
      </c>
      <c r="TQU73" s="307" t="e">
        <v>#N/A</v>
      </c>
      <c r="TQV73" s="307" t="e">
        <v>#N/A</v>
      </c>
      <c r="TQW73" s="307" t="e">
        <v>#N/A</v>
      </c>
      <c r="TQX73" s="307" t="e">
        <v>#N/A</v>
      </c>
      <c r="TQY73" s="307" t="e">
        <v>#N/A</v>
      </c>
      <c r="TQZ73" s="307" t="e">
        <v>#N/A</v>
      </c>
      <c r="TRA73" s="307" t="e">
        <v>#N/A</v>
      </c>
      <c r="TRB73" s="307" t="e">
        <v>#N/A</v>
      </c>
      <c r="TRC73" s="307" t="e">
        <v>#N/A</v>
      </c>
      <c r="TRD73" s="307" t="e">
        <v>#N/A</v>
      </c>
      <c r="TRE73" s="307" t="e">
        <v>#N/A</v>
      </c>
      <c r="TRF73" s="307" t="e">
        <v>#N/A</v>
      </c>
      <c r="TRG73" s="307" t="e">
        <v>#N/A</v>
      </c>
      <c r="TRH73" s="307" t="e">
        <v>#N/A</v>
      </c>
      <c r="TRI73" s="307" t="e">
        <v>#N/A</v>
      </c>
      <c r="TRJ73" s="307" t="e">
        <v>#N/A</v>
      </c>
      <c r="TRK73" s="307" t="e">
        <v>#N/A</v>
      </c>
      <c r="TRL73" s="307" t="e">
        <v>#N/A</v>
      </c>
      <c r="TRM73" s="307" t="e">
        <v>#N/A</v>
      </c>
      <c r="TRN73" s="307" t="e">
        <v>#N/A</v>
      </c>
      <c r="TRO73" s="307" t="e">
        <v>#N/A</v>
      </c>
      <c r="TRP73" s="307" t="e">
        <v>#N/A</v>
      </c>
      <c r="TRQ73" s="307" t="e">
        <v>#N/A</v>
      </c>
      <c r="TRR73" s="307" t="e">
        <v>#N/A</v>
      </c>
      <c r="TRS73" s="307" t="e">
        <v>#N/A</v>
      </c>
      <c r="TRT73" s="307" t="e">
        <v>#N/A</v>
      </c>
      <c r="TRU73" s="307" t="e">
        <v>#N/A</v>
      </c>
      <c r="TRV73" s="307" t="e">
        <v>#N/A</v>
      </c>
      <c r="TRW73" s="307" t="e">
        <v>#N/A</v>
      </c>
      <c r="TRX73" s="307" t="e">
        <v>#N/A</v>
      </c>
      <c r="TRY73" s="307" t="e">
        <v>#N/A</v>
      </c>
      <c r="TRZ73" s="307" t="e">
        <v>#N/A</v>
      </c>
      <c r="TSA73" s="307" t="e">
        <v>#N/A</v>
      </c>
      <c r="TSB73" s="307" t="e">
        <v>#N/A</v>
      </c>
      <c r="TSC73" s="307" t="e">
        <v>#N/A</v>
      </c>
      <c r="TSD73" s="307" t="e">
        <v>#N/A</v>
      </c>
      <c r="TSE73" s="307" t="e">
        <v>#N/A</v>
      </c>
      <c r="TSF73" s="307" t="e">
        <v>#N/A</v>
      </c>
      <c r="TSG73" s="307" t="e">
        <v>#N/A</v>
      </c>
      <c r="TSH73" s="307" t="e">
        <v>#N/A</v>
      </c>
      <c r="TSI73" s="307" t="e">
        <v>#N/A</v>
      </c>
      <c r="TSJ73" s="307" t="e">
        <v>#N/A</v>
      </c>
      <c r="TSK73" s="307" t="e">
        <v>#N/A</v>
      </c>
      <c r="TSL73" s="307" t="e">
        <v>#N/A</v>
      </c>
      <c r="TSM73" s="307" t="e">
        <v>#N/A</v>
      </c>
      <c r="TSN73" s="307" t="e">
        <v>#N/A</v>
      </c>
      <c r="TSO73" s="307" t="e">
        <v>#N/A</v>
      </c>
      <c r="TSP73" s="307" t="e">
        <v>#N/A</v>
      </c>
      <c r="TSQ73" s="307" t="e">
        <v>#N/A</v>
      </c>
      <c r="TSR73" s="307" t="e">
        <v>#N/A</v>
      </c>
      <c r="TSS73" s="307" t="e">
        <v>#N/A</v>
      </c>
      <c r="TST73" s="307" t="e">
        <v>#N/A</v>
      </c>
      <c r="TSU73" s="307" t="e">
        <v>#N/A</v>
      </c>
      <c r="TSV73" s="307" t="e">
        <v>#N/A</v>
      </c>
      <c r="TSW73" s="307" t="e">
        <v>#N/A</v>
      </c>
      <c r="TSX73" s="307" t="e">
        <v>#N/A</v>
      </c>
      <c r="TSY73" s="307" t="e">
        <v>#N/A</v>
      </c>
      <c r="TSZ73" s="307" t="e">
        <v>#N/A</v>
      </c>
      <c r="TTA73" s="307" t="e">
        <v>#N/A</v>
      </c>
      <c r="TTB73" s="307" t="e">
        <v>#N/A</v>
      </c>
      <c r="TTC73" s="307" t="e">
        <v>#N/A</v>
      </c>
      <c r="TTD73" s="307" t="e">
        <v>#N/A</v>
      </c>
      <c r="TTE73" s="307" t="e">
        <v>#N/A</v>
      </c>
      <c r="TTF73" s="307" t="e">
        <v>#N/A</v>
      </c>
      <c r="TTG73" s="307" t="e">
        <v>#N/A</v>
      </c>
      <c r="TTH73" s="307" t="e">
        <v>#N/A</v>
      </c>
      <c r="TTI73" s="307" t="e">
        <v>#N/A</v>
      </c>
      <c r="TTJ73" s="307" t="e">
        <v>#N/A</v>
      </c>
      <c r="TTK73" s="307" t="e">
        <v>#N/A</v>
      </c>
      <c r="TTL73" s="307" t="e">
        <v>#N/A</v>
      </c>
      <c r="TTM73" s="307" t="e">
        <v>#N/A</v>
      </c>
      <c r="TTN73" s="307" t="e">
        <v>#N/A</v>
      </c>
      <c r="TTO73" s="307" t="e">
        <v>#N/A</v>
      </c>
      <c r="TTP73" s="307" t="e">
        <v>#N/A</v>
      </c>
      <c r="TTQ73" s="307" t="e">
        <v>#N/A</v>
      </c>
      <c r="TTR73" s="307" t="e">
        <v>#N/A</v>
      </c>
      <c r="TTS73" s="307" t="e">
        <v>#N/A</v>
      </c>
      <c r="TTT73" s="307" t="e">
        <v>#N/A</v>
      </c>
      <c r="TTU73" s="307" t="e">
        <v>#N/A</v>
      </c>
      <c r="TTV73" s="307" t="e">
        <v>#N/A</v>
      </c>
      <c r="TTW73" s="307" t="e">
        <v>#N/A</v>
      </c>
      <c r="TTX73" s="307" t="e">
        <v>#N/A</v>
      </c>
      <c r="TTY73" s="307" t="e">
        <v>#N/A</v>
      </c>
      <c r="TTZ73" s="307" t="e">
        <v>#N/A</v>
      </c>
      <c r="TUA73" s="307" t="e">
        <v>#N/A</v>
      </c>
      <c r="TUB73" s="307" t="e">
        <v>#N/A</v>
      </c>
      <c r="TUC73" s="307" t="e">
        <v>#N/A</v>
      </c>
      <c r="TUD73" s="307" t="e">
        <v>#N/A</v>
      </c>
      <c r="TUE73" s="307" t="e">
        <v>#N/A</v>
      </c>
      <c r="TUF73" s="307" t="e">
        <v>#N/A</v>
      </c>
      <c r="TUG73" s="307" t="e">
        <v>#N/A</v>
      </c>
      <c r="TUH73" s="307" t="e">
        <v>#N/A</v>
      </c>
      <c r="TUI73" s="307" t="e">
        <v>#N/A</v>
      </c>
      <c r="TUJ73" s="307" t="e">
        <v>#N/A</v>
      </c>
      <c r="TUK73" s="307" t="e">
        <v>#N/A</v>
      </c>
      <c r="TUL73" s="307" t="e">
        <v>#N/A</v>
      </c>
      <c r="TUM73" s="307" t="e">
        <v>#N/A</v>
      </c>
      <c r="TUN73" s="307" t="e">
        <v>#N/A</v>
      </c>
      <c r="TUO73" s="307" t="e">
        <v>#N/A</v>
      </c>
      <c r="TUP73" s="307" t="e">
        <v>#N/A</v>
      </c>
      <c r="TUQ73" s="307" t="e">
        <v>#N/A</v>
      </c>
      <c r="TUR73" s="307" t="e">
        <v>#N/A</v>
      </c>
      <c r="TUS73" s="307" t="e">
        <v>#N/A</v>
      </c>
      <c r="TUT73" s="307" t="e">
        <v>#N/A</v>
      </c>
      <c r="TUU73" s="307" t="e">
        <v>#N/A</v>
      </c>
      <c r="TUV73" s="307" t="e">
        <v>#N/A</v>
      </c>
      <c r="TUW73" s="307" t="e">
        <v>#N/A</v>
      </c>
      <c r="TUX73" s="307" t="e">
        <v>#N/A</v>
      </c>
      <c r="TUY73" s="307" t="e">
        <v>#N/A</v>
      </c>
      <c r="TUZ73" s="307" t="e">
        <v>#N/A</v>
      </c>
      <c r="TVA73" s="307" t="e">
        <v>#N/A</v>
      </c>
      <c r="TVB73" s="307" t="e">
        <v>#N/A</v>
      </c>
      <c r="TVC73" s="307" t="e">
        <v>#N/A</v>
      </c>
      <c r="TVD73" s="307" t="e">
        <v>#N/A</v>
      </c>
      <c r="TVE73" s="307" t="e">
        <v>#N/A</v>
      </c>
      <c r="TVF73" s="307" t="e">
        <v>#N/A</v>
      </c>
      <c r="TVG73" s="307" t="e">
        <v>#N/A</v>
      </c>
      <c r="TVH73" s="307" t="e">
        <v>#N/A</v>
      </c>
      <c r="TVI73" s="307" t="e">
        <v>#N/A</v>
      </c>
      <c r="TVJ73" s="307" t="e">
        <v>#N/A</v>
      </c>
      <c r="TVK73" s="307" t="e">
        <v>#N/A</v>
      </c>
      <c r="TVL73" s="307" t="e">
        <v>#N/A</v>
      </c>
      <c r="TVM73" s="307" t="e">
        <v>#N/A</v>
      </c>
      <c r="TVN73" s="307" t="e">
        <v>#N/A</v>
      </c>
      <c r="TVO73" s="307" t="e">
        <v>#N/A</v>
      </c>
      <c r="TVP73" s="307" t="e">
        <v>#N/A</v>
      </c>
      <c r="TVQ73" s="307" t="e">
        <v>#N/A</v>
      </c>
      <c r="TVR73" s="307" t="e">
        <v>#N/A</v>
      </c>
      <c r="TVS73" s="307" t="e">
        <v>#N/A</v>
      </c>
      <c r="TVT73" s="307" t="e">
        <v>#N/A</v>
      </c>
      <c r="TVU73" s="307" t="e">
        <v>#N/A</v>
      </c>
      <c r="TVV73" s="307" t="e">
        <v>#N/A</v>
      </c>
      <c r="TVW73" s="307" t="e">
        <v>#N/A</v>
      </c>
      <c r="TVX73" s="307" t="e">
        <v>#N/A</v>
      </c>
      <c r="TVY73" s="307" t="e">
        <v>#N/A</v>
      </c>
      <c r="TVZ73" s="307" t="e">
        <v>#N/A</v>
      </c>
      <c r="TWA73" s="307" t="e">
        <v>#N/A</v>
      </c>
      <c r="TWB73" s="307" t="e">
        <v>#N/A</v>
      </c>
      <c r="TWC73" s="307" t="e">
        <v>#N/A</v>
      </c>
      <c r="TWD73" s="307" t="e">
        <v>#N/A</v>
      </c>
      <c r="TWE73" s="307" t="e">
        <v>#N/A</v>
      </c>
      <c r="TWF73" s="307" t="e">
        <v>#N/A</v>
      </c>
      <c r="TWG73" s="307" t="e">
        <v>#N/A</v>
      </c>
      <c r="TWH73" s="307" t="e">
        <v>#N/A</v>
      </c>
      <c r="TWI73" s="307" t="e">
        <v>#N/A</v>
      </c>
      <c r="TWJ73" s="307" t="e">
        <v>#N/A</v>
      </c>
      <c r="TWK73" s="307" t="e">
        <v>#N/A</v>
      </c>
      <c r="TWL73" s="307" t="e">
        <v>#N/A</v>
      </c>
      <c r="TWM73" s="307" t="e">
        <v>#N/A</v>
      </c>
      <c r="TWN73" s="307" t="e">
        <v>#N/A</v>
      </c>
      <c r="TWO73" s="307" t="e">
        <v>#N/A</v>
      </c>
      <c r="TWP73" s="307" t="e">
        <v>#N/A</v>
      </c>
      <c r="TWQ73" s="307" t="e">
        <v>#N/A</v>
      </c>
      <c r="TWR73" s="307" t="e">
        <v>#N/A</v>
      </c>
      <c r="TWS73" s="307" t="e">
        <v>#N/A</v>
      </c>
      <c r="TWT73" s="307" t="e">
        <v>#N/A</v>
      </c>
      <c r="TWU73" s="307" t="e">
        <v>#N/A</v>
      </c>
      <c r="TWV73" s="307" t="e">
        <v>#N/A</v>
      </c>
      <c r="TWW73" s="307" t="e">
        <v>#N/A</v>
      </c>
      <c r="TWX73" s="307" t="e">
        <v>#N/A</v>
      </c>
      <c r="TWY73" s="307" t="e">
        <v>#N/A</v>
      </c>
      <c r="TWZ73" s="307" t="e">
        <v>#N/A</v>
      </c>
      <c r="TXA73" s="307" t="e">
        <v>#N/A</v>
      </c>
      <c r="TXB73" s="307" t="e">
        <v>#N/A</v>
      </c>
      <c r="TXC73" s="307" t="e">
        <v>#N/A</v>
      </c>
      <c r="TXD73" s="307" t="e">
        <v>#N/A</v>
      </c>
      <c r="TXE73" s="307" t="e">
        <v>#N/A</v>
      </c>
      <c r="TXF73" s="307" t="e">
        <v>#N/A</v>
      </c>
      <c r="TXG73" s="307" t="e">
        <v>#N/A</v>
      </c>
      <c r="TXH73" s="307" t="e">
        <v>#N/A</v>
      </c>
      <c r="TXI73" s="307" t="e">
        <v>#N/A</v>
      </c>
      <c r="TXJ73" s="307" t="e">
        <v>#N/A</v>
      </c>
      <c r="TXK73" s="307" t="e">
        <v>#N/A</v>
      </c>
      <c r="TXL73" s="307" t="e">
        <v>#N/A</v>
      </c>
      <c r="TXM73" s="307" t="e">
        <v>#N/A</v>
      </c>
      <c r="TXN73" s="307" t="e">
        <v>#N/A</v>
      </c>
      <c r="TXO73" s="307" t="e">
        <v>#N/A</v>
      </c>
      <c r="TXP73" s="307" t="e">
        <v>#N/A</v>
      </c>
      <c r="TXQ73" s="307" t="e">
        <v>#N/A</v>
      </c>
      <c r="TXR73" s="307" t="e">
        <v>#N/A</v>
      </c>
      <c r="TXS73" s="307" t="e">
        <v>#N/A</v>
      </c>
      <c r="TXT73" s="307" t="e">
        <v>#N/A</v>
      </c>
      <c r="TXU73" s="307" t="e">
        <v>#N/A</v>
      </c>
      <c r="TXV73" s="307" t="e">
        <v>#N/A</v>
      </c>
      <c r="TXW73" s="307" t="e">
        <v>#N/A</v>
      </c>
      <c r="TXX73" s="307" t="e">
        <v>#N/A</v>
      </c>
      <c r="TXY73" s="307" t="e">
        <v>#N/A</v>
      </c>
      <c r="TXZ73" s="307" t="e">
        <v>#N/A</v>
      </c>
      <c r="TYA73" s="307" t="e">
        <v>#N/A</v>
      </c>
      <c r="TYB73" s="307" t="e">
        <v>#N/A</v>
      </c>
      <c r="TYC73" s="307" t="e">
        <v>#N/A</v>
      </c>
      <c r="TYD73" s="307" t="e">
        <v>#N/A</v>
      </c>
      <c r="TYE73" s="307" t="e">
        <v>#N/A</v>
      </c>
      <c r="TYF73" s="307" t="e">
        <v>#N/A</v>
      </c>
      <c r="TYG73" s="307" t="e">
        <v>#N/A</v>
      </c>
      <c r="TYH73" s="307" t="e">
        <v>#N/A</v>
      </c>
      <c r="TYI73" s="307" t="e">
        <v>#N/A</v>
      </c>
      <c r="TYJ73" s="307" t="e">
        <v>#N/A</v>
      </c>
      <c r="TYK73" s="307" t="e">
        <v>#N/A</v>
      </c>
      <c r="TYL73" s="307" t="e">
        <v>#N/A</v>
      </c>
      <c r="TYM73" s="307" t="e">
        <v>#N/A</v>
      </c>
      <c r="TYN73" s="307" t="e">
        <v>#N/A</v>
      </c>
      <c r="TYO73" s="307" t="e">
        <v>#N/A</v>
      </c>
      <c r="TYP73" s="307" t="e">
        <v>#N/A</v>
      </c>
      <c r="TYQ73" s="307" t="e">
        <v>#N/A</v>
      </c>
      <c r="TYR73" s="307" t="e">
        <v>#N/A</v>
      </c>
      <c r="TYS73" s="307" t="e">
        <v>#N/A</v>
      </c>
      <c r="TYT73" s="307" t="e">
        <v>#N/A</v>
      </c>
      <c r="TYU73" s="307" t="e">
        <v>#N/A</v>
      </c>
      <c r="TYV73" s="307" t="e">
        <v>#N/A</v>
      </c>
      <c r="TYW73" s="307" t="e">
        <v>#N/A</v>
      </c>
      <c r="TYX73" s="307" t="e">
        <v>#N/A</v>
      </c>
      <c r="TYY73" s="307" t="e">
        <v>#N/A</v>
      </c>
      <c r="TYZ73" s="307" t="e">
        <v>#N/A</v>
      </c>
      <c r="TZA73" s="307" t="e">
        <v>#N/A</v>
      </c>
      <c r="TZB73" s="307" t="e">
        <v>#N/A</v>
      </c>
      <c r="TZC73" s="307" t="e">
        <v>#N/A</v>
      </c>
      <c r="TZD73" s="307" t="e">
        <v>#N/A</v>
      </c>
      <c r="TZE73" s="307" t="e">
        <v>#N/A</v>
      </c>
      <c r="TZF73" s="307" t="e">
        <v>#N/A</v>
      </c>
      <c r="TZG73" s="307" t="e">
        <v>#N/A</v>
      </c>
      <c r="TZH73" s="307" t="e">
        <v>#N/A</v>
      </c>
      <c r="TZI73" s="307" t="e">
        <v>#N/A</v>
      </c>
      <c r="TZJ73" s="307" t="e">
        <v>#N/A</v>
      </c>
      <c r="TZK73" s="307" t="e">
        <v>#N/A</v>
      </c>
      <c r="TZL73" s="307" t="e">
        <v>#N/A</v>
      </c>
      <c r="TZM73" s="307" t="e">
        <v>#N/A</v>
      </c>
      <c r="TZN73" s="307" t="e">
        <v>#N/A</v>
      </c>
      <c r="TZO73" s="307" t="e">
        <v>#N/A</v>
      </c>
      <c r="TZP73" s="307" t="e">
        <v>#N/A</v>
      </c>
      <c r="TZQ73" s="307" t="e">
        <v>#N/A</v>
      </c>
      <c r="TZR73" s="307" t="e">
        <v>#N/A</v>
      </c>
      <c r="TZS73" s="307" t="e">
        <v>#N/A</v>
      </c>
      <c r="TZT73" s="307" t="e">
        <v>#N/A</v>
      </c>
      <c r="TZU73" s="307" t="e">
        <v>#N/A</v>
      </c>
      <c r="TZV73" s="307" t="e">
        <v>#N/A</v>
      </c>
      <c r="TZW73" s="307" t="e">
        <v>#N/A</v>
      </c>
      <c r="TZX73" s="307" t="e">
        <v>#N/A</v>
      </c>
      <c r="TZY73" s="307" t="e">
        <v>#N/A</v>
      </c>
      <c r="TZZ73" s="307" t="e">
        <v>#N/A</v>
      </c>
      <c r="UAA73" s="307" t="e">
        <v>#N/A</v>
      </c>
      <c r="UAB73" s="307" t="e">
        <v>#N/A</v>
      </c>
      <c r="UAC73" s="307" t="e">
        <v>#N/A</v>
      </c>
      <c r="UAD73" s="307" t="e">
        <v>#N/A</v>
      </c>
      <c r="UAE73" s="307" t="e">
        <v>#N/A</v>
      </c>
      <c r="UAF73" s="307" t="e">
        <v>#N/A</v>
      </c>
      <c r="UAG73" s="307" t="e">
        <v>#N/A</v>
      </c>
      <c r="UAH73" s="307" t="e">
        <v>#N/A</v>
      </c>
      <c r="UAI73" s="307" t="e">
        <v>#N/A</v>
      </c>
      <c r="UAJ73" s="307" t="e">
        <v>#N/A</v>
      </c>
      <c r="UAK73" s="307" t="e">
        <v>#N/A</v>
      </c>
      <c r="UAL73" s="307" t="e">
        <v>#N/A</v>
      </c>
      <c r="UAM73" s="307" t="e">
        <v>#N/A</v>
      </c>
      <c r="UAN73" s="307" t="e">
        <v>#N/A</v>
      </c>
      <c r="UAO73" s="307" t="e">
        <v>#N/A</v>
      </c>
      <c r="UAP73" s="307" t="e">
        <v>#N/A</v>
      </c>
      <c r="UAQ73" s="307" t="e">
        <v>#N/A</v>
      </c>
      <c r="UAR73" s="307" t="e">
        <v>#N/A</v>
      </c>
      <c r="UAS73" s="307" t="e">
        <v>#N/A</v>
      </c>
      <c r="UAT73" s="307" t="e">
        <v>#N/A</v>
      </c>
      <c r="UAU73" s="307" t="e">
        <v>#N/A</v>
      </c>
      <c r="UAV73" s="307" t="e">
        <v>#N/A</v>
      </c>
      <c r="UAW73" s="307" t="e">
        <v>#N/A</v>
      </c>
      <c r="UAX73" s="307" t="e">
        <v>#N/A</v>
      </c>
      <c r="UAY73" s="307" t="e">
        <v>#N/A</v>
      </c>
      <c r="UAZ73" s="307" t="e">
        <v>#N/A</v>
      </c>
      <c r="UBA73" s="307" t="e">
        <v>#N/A</v>
      </c>
      <c r="UBB73" s="307" t="e">
        <v>#N/A</v>
      </c>
      <c r="UBC73" s="307" t="e">
        <v>#N/A</v>
      </c>
      <c r="UBD73" s="307" t="e">
        <v>#N/A</v>
      </c>
      <c r="UBE73" s="307" t="e">
        <v>#N/A</v>
      </c>
      <c r="UBF73" s="307" t="e">
        <v>#N/A</v>
      </c>
      <c r="UBG73" s="307" t="e">
        <v>#N/A</v>
      </c>
      <c r="UBH73" s="307" t="e">
        <v>#N/A</v>
      </c>
      <c r="UBI73" s="307" t="e">
        <v>#N/A</v>
      </c>
      <c r="UBJ73" s="307" t="e">
        <v>#N/A</v>
      </c>
      <c r="UBK73" s="307" t="e">
        <v>#N/A</v>
      </c>
      <c r="UBL73" s="307" t="e">
        <v>#N/A</v>
      </c>
      <c r="UBM73" s="307" t="e">
        <v>#N/A</v>
      </c>
      <c r="UBN73" s="307" t="e">
        <v>#N/A</v>
      </c>
      <c r="UBO73" s="307" t="e">
        <v>#N/A</v>
      </c>
      <c r="UBP73" s="307" t="e">
        <v>#N/A</v>
      </c>
      <c r="UBQ73" s="307" t="e">
        <v>#N/A</v>
      </c>
      <c r="UBR73" s="307" t="e">
        <v>#N/A</v>
      </c>
      <c r="UBS73" s="307" t="e">
        <v>#N/A</v>
      </c>
      <c r="UBT73" s="307" t="e">
        <v>#N/A</v>
      </c>
      <c r="UBU73" s="307" t="e">
        <v>#N/A</v>
      </c>
      <c r="UBV73" s="307" t="e">
        <v>#N/A</v>
      </c>
      <c r="UBW73" s="307" t="e">
        <v>#N/A</v>
      </c>
      <c r="UBX73" s="307" t="e">
        <v>#N/A</v>
      </c>
      <c r="UBY73" s="307" t="e">
        <v>#N/A</v>
      </c>
      <c r="UBZ73" s="307" t="e">
        <v>#N/A</v>
      </c>
      <c r="UCA73" s="307" t="e">
        <v>#N/A</v>
      </c>
      <c r="UCB73" s="307" t="e">
        <v>#N/A</v>
      </c>
      <c r="UCC73" s="307" t="e">
        <v>#N/A</v>
      </c>
      <c r="UCD73" s="307" t="e">
        <v>#N/A</v>
      </c>
      <c r="UCE73" s="307" t="e">
        <v>#N/A</v>
      </c>
      <c r="UCF73" s="307" t="e">
        <v>#N/A</v>
      </c>
      <c r="UCG73" s="307" t="e">
        <v>#N/A</v>
      </c>
      <c r="UCH73" s="307" t="e">
        <v>#N/A</v>
      </c>
      <c r="UCI73" s="307" t="e">
        <v>#N/A</v>
      </c>
      <c r="UCJ73" s="307" t="e">
        <v>#N/A</v>
      </c>
      <c r="UCK73" s="307" t="e">
        <v>#N/A</v>
      </c>
      <c r="UCL73" s="307" t="e">
        <v>#N/A</v>
      </c>
      <c r="UCM73" s="307" t="e">
        <v>#N/A</v>
      </c>
      <c r="UCN73" s="307" t="e">
        <v>#N/A</v>
      </c>
      <c r="UCO73" s="307" t="e">
        <v>#N/A</v>
      </c>
      <c r="UCP73" s="307" t="e">
        <v>#N/A</v>
      </c>
      <c r="UCQ73" s="307" t="e">
        <v>#N/A</v>
      </c>
      <c r="UCR73" s="307" t="e">
        <v>#N/A</v>
      </c>
      <c r="UCS73" s="307" t="e">
        <v>#N/A</v>
      </c>
      <c r="UCT73" s="307" t="e">
        <v>#N/A</v>
      </c>
      <c r="UCU73" s="307" t="e">
        <v>#N/A</v>
      </c>
      <c r="UCV73" s="307" t="e">
        <v>#N/A</v>
      </c>
      <c r="UCW73" s="307" t="e">
        <v>#N/A</v>
      </c>
      <c r="UCX73" s="307" t="e">
        <v>#N/A</v>
      </c>
      <c r="UCY73" s="307" t="e">
        <v>#N/A</v>
      </c>
      <c r="UCZ73" s="307" t="e">
        <v>#N/A</v>
      </c>
      <c r="UDA73" s="307" t="e">
        <v>#N/A</v>
      </c>
      <c r="UDB73" s="307" t="e">
        <v>#N/A</v>
      </c>
      <c r="UDC73" s="307" t="e">
        <v>#N/A</v>
      </c>
      <c r="UDD73" s="307" t="e">
        <v>#N/A</v>
      </c>
      <c r="UDE73" s="307" t="e">
        <v>#N/A</v>
      </c>
      <c r="UDF73" s="307" t="e">
        <v>#N/A</v>
      </c>
      <c r="UDG73" s="307" t="e">
        <v>#N/A</v>
      </c>
      <c r="UDH73" s="307" t="e">
        <v>#N/A</v>
      </c>
      <c r="UDI73" s="307" t="e">
        <v>#N/A</v>
      </c>
      <c r="UDJ73" s="307" t="e">
        <v>#N/A</v>
      </c>
      <c r="UDK73" s="307" t="e">
        <v>#N/A</v>
      </c>
      <c r="UDL73" s="307" t="e">
        <v>#N/A</v>
      </c>
      <c r="UDM73" s="307" t="e">
        <v>#N/A</v>
      </c>
      <c r="UDN73" s="307" t="e">
        <v>#N/A</v>
      </c>
      <c r="UDO73" s="307" t="e">
        <v>#N/A</v>
      </c>
      <c r="UDP73" s="307" t="e">
        <v>#N/A</v>
      </c>
      <c r="UDQ73" s="307" t="e">
        <v>#N/A</v>
      </c>
      <c r="UDR73" s="307" t="e">
        <v>#N/A</v>
      </c>
      <c r="UDS73" s="307" t="e">
        <v>#N/A</v>
      </c>
      <c r="UDT73" s="307" t="e">
        <v>#N/A</v>
      </c>
      <c r="UDU73" s="307" t="e">
        <v>#N/A</v>
      </c>
      <c r="UDV73" s="307" t="e">
        <v>#N/A</v>
      </c>
      <c r="UDW73" s="307" t="e">
        <v>#N/A</v>
      </c>
      <c r="UDX73" s="307" t="e">
        <v>#N/A</v>
      </c>
      <c r="UDY73" s="307" t="e">
        <v>#N/A</v>
      </c>
      <c r="UDZ73" s="307" t="e">
        <v>#N/A</v>
      </c>
      <c r="UEA73" s="307" t="e">
        <v>#N/A</v>
      </c>
      <c r="UEB73" s="307" t="e">
        <v>#N/A</v>
      </c>
      <c r="UEC73" s="307" t="e">
        <v>#N/A</v>
      </c>
      <c r="UED73" s="307" t="e">
        <v>#N/A</v>
      </c>
      <c r="UEE73" s="307" t="e">
        <v>#N/A</v>
      </c>
      <c r="UEF73" s="307" t="e">
        <v>#N/A</v>
      </c>
      <c r="UEG73" s="307" t="e">
        <v>#N/A</v>
      </c>
      <c r="UEH73" s="307" t="e">
        <v>#N/A</v>
      </c>
      <c r="UEI73" s="307" t="e">
        <v>#N/A</v>
      </c>
      <c r="UEJ73" s="307" t="e">
        <v>#N/A</v>
      </c>
      <c r="UEK73" s="307" t="e">
        <v>#N/A</v>
      </c>
      <c r="UEL73" s="307" t="e">
        <v>#N/A</v>
      </c>
      <c r="UEM73" s="307" t="e">
        <v>#N/A</v>
      </c>
      <c r="UEN73" s="307" t="e">
        <v>#N/A</v>
      </c>
      <c r="UEO73" s="307" t="e">
        <v>#N/A</v>
      </c>
      <c r="UEP73" s="307" t="e">
        <v>#N/A</v>
      </c>
      <c r="UEQ73" s="307" t="e">
        <v>#N/A</v>
      </c>
      <c r="UER73" s="307" t="e">
        <v>#N/A</v>
      </c>
      <c r="UES73" s="307" t="e">
        <v>#N/A</v>
      </c>
      <c r="UET73" s="307" t="e">
        <v>#N/A</v>
      </c>
      <c r="UEU73" s="307" t="e">
        <v>#N/A</v>
      </c>
      <c r="UEV73" s="307" t="e">
        <v>#N/A</v>
      </c>
      <c r="UEW73" s="307" t="e">
        <v>#N/A</v>
      </c>
      <c r="UEX73" s="307" t="e">
        <v>#N/A</v>
      </c>
      <c r="UEY73" s="307" t="e">
        <v>#N/A</v>
      </c>
      <c r="UEZ73" s="307" t="e">
        <v>#N/A</v>
      </c>
      <c r="UFA73" s="307" t="e">
        <v>#N/A</v>
      </c>
      <c r="UFB73" s="307" t="e">
        <v>#N/A</v>
      </c>
      <c r="UFC73" s="307" t="e">
        <v>#N/A</v>
      </c>
      <c r="UFD73" s="307" t="e">
        <v>#N/A</v>
      </c>
      <c r="UFE73" s="307" t="e">
        <v>#N/A</v>
      </c>
      <c r="UFF73" s="307" t="e">
        <v>#N/A</v>
      </c>
      <c r="UFG73" s="307" t="e">
        <v>#N/A</v>
      </c>
      <c r="UFH73" s="307" t="e">
        <v>#N/A</v>
      </c>
      <c r="UFI73" s="307" t="e">
        <v>#N/A</v>
      </c>
      <c r="UFJ73" s="307" t="e">
        <v>#N/A</v>
      </c>
      <c r="UFK73" s="307" t="e">
        <v>#N/A</v>
      </c>
      <c r="UFL73" s="307" t="e">
        <v>#N/A</v>
      </c>
      <c r="UFM73" s="307" t="e">
        <v>#N/A</v>
      </c>
      <c r="UFN73" s="307" t="e">
        <v>#N/A</v>
      </c>
      <c r="UFO73" s="307" t="e">
        <v>#N/A</v>
      </c>
      <c r="UFP73" s="307" t="e">
        <v>#N/A</v>
      </c>
      <c r="UFQ73" s="307" t="e">
        <v>#N/A</v>
      </c>
      <c r="UFR73" s="307" t="e">
        <v>#N/A</v>
      </c>
      <c r="UFS73" s="307" t="e">
        <v>#N/A</v>
      </c>
      <c r="UFT73" s="307" t="e">
        <v>#N/A</v>
      </c>
      <c r="UFU73" s="307" t="e">
        <v>#N/A</v>
      </c>
      <c r="UFV73" s="307" t="e">
        <v>#N/A</v>
      </c>
      <c r="UFW73" s="307" t="e">
        <v>#N/A</v>
      </c>
      <c r="UFX73" s="307" t="e">
        <v>#N/A</v>
      </c>
      <c r="UFY73" s="307" t="e">
        <v>#N/A</v>
      </c>
      <c r="UFZ73" s="307" t="e">
        <v>#N/A</v>
      </c>
      <c r="UGA73" s="307" t="e">
        <v>#N/A</v>
      </c>
      <c r="UGB73" s="307" t="e">
        <v>#N/A</v>
      </c>
      <c r="UGC73" s="307" t="e">
        <v>#N/A</v>
      </c>
      <c r="UGD73" s="307" t="e">
        <v>#N/A</v>
      </c>
      <c r="UGE73" s="307" t="e">
        <v>#N/A</v>
      </c>
      <c r="UGF73" s="307" t="e">
        <v>#N/A</v>
      </c>
      <c r="UGG73" s="307" t="e">
        <v>#N/A</v>
      </c>
      <c r="UGH73" s="307" t="e">
        <v>#N/A</v>
      </c>
      <c r="UGI73" s="307" t="e">
        <v>#N/A</v>
      </c>
      <c r="UGJ73" s="307" t="e">
        <v>#N/A</v>
      </c>
      <c r="UGK73" s="307" t="e">
        <v>#N/A</v>
      </c>
      <c r="UGL73" s="307" t="e">
        <v>#N/A</v>
      </c>
      <c r="UGM73" s="307" t="e">
        <v>#N/A</v>
      </c>
      <c r="UGN73" s="307" t="e">
        <v>#N/A</v>
      </c>
      <c r="UGO73" s="307" t="e">
        <v>#N/A</v>
      </c>
      <c r="UGP73" s="307" t="e">
        <v>#N/A</v>
      </c>
      <c r="UGQ73" s="307" t="e">
        <v>#N/A</v>
      </c>
      <c r="UGR73" s="307" t="e">
        <v>#N/A</v>
      </c>
      <c r="UGS73" s="307" t="e">
        <v>#N/A</v>
      </c>
      <c r="UGT73" s="307" t="e">
        <v>#N/A</v>
      </c>
      <c r="UGU73" s="307" t="e">
        <v>#N/A</v>
      </c>
      <c r="UGV73" s="307" t="e">
        <v>#N/A</v>
      </c>
      <c r="UGW73" s="307" t="e">
        <v>#N/A</v>
      </c>
      <c r="UGX73" s="307" t="e">
        <v>#N/A</v>
      </c>
      <c r="UGY73" s="307" t="e">
        <v>#N/A</v>
      </c>
      <c r="UGZ73" s="307" t="e">
        <v>#N/A</v>
      </c>
      <c r="UHA73" s="307" t="e">
        <v>#N/A</v>
      </c>
      <c r="UHB73" s="307" t="e">
        <v>#N/A</v>
      </c>
      <c r="UHC73" s="307" t="e">
        <v>#N/A</v>
      </c>
      <c r="UHD73" s="307" t="e">
        <v>#N/A</v>
      </c>
      <c r="UHE73" s="307" t="e">
        <v>#N/A</v>
      </c>
      <c r="UHF73" s="307" t="e">
        <v>#N/A</v>
      </c>
      <c r="UHG73" s="307" t="e">
        <v>#N/A</v>
      </c>
      <c r="UHH73" s="307" t="e">
        <v>#N/A</v>
      </c>
      <c r="UHI73" s="307" t="e">
        <v>#N/A</v>
      </c>
      <c r="UHJ73" s="307" t="e">
        <v>#N/A</v>
      </c>
      <c r="UHK73" s="307" t="e">
        <v>#N/A</v>
      </c>
      <c r="UHL73" s="307" t="e">
        <v>#N/A</v>
      </c>
      <c r="UHM73" s="307" t="e">
        <v>#N/A</v>
      </c>
      <c r="UHN73" s="307" t="e">
        <v>#N/A</v>
      </c>
      <c r="UHO73" s="307" t="e">
        <v>#N/A</v>
      </c>
      <c r="UHP73" s="307" t="e">
        <v>#N/A</v>
      </c>
      <c r="UHQ73" s="307" t="e">
        <v>#N/A</v>
      </c>
      <c r="UHR73" s="307" t="e">
        <v>#N/A</v>
      </c>
      <c r="UHS73" s="307" t="e">
        <v>#N/A</v>
      </c>
      <c r="UHT73" s="307" t="e">
        <v>#N/A</v>
      </c>
      <c r="UHU73" s="307" t="e">
        <v>#N/A</v>
      </c>
      <c r="UHV73" s="307" t="e">
        <v>#N/A</v>
      </c>
      <c r="UHW73" s="307" t="e">
        <v>#N/A</v>
      </c>
      <c r="UHX73" s="307" t="e">
        <v>#N/A</v>
      </c>
      <c r="UHY73" s="307" t="e">
        <v>#N/A</v>
      </c>
      <c r="UHZ73" s="307" t="e">
        <v>#N/A</v>
      </c>
      <c r="UIA73" s="307" t="e">
        <v>#N/A</v>
      </c>
      <c r="UIB73" s="307" t="e">
        <v>#N/A</v>
      </c>
      <c r="UIC73" s="307" t="e">
        <v>#N/A</v>
      </c>
      <c r="UID73" s="307" t="e">
        <v>#N/A</v>
      </c>
      <c r="UIE73" s="307" t="e">
        <v>#N/A</v>
      </c>
      <c r="UIF73" s="307" t="e">
        <v>#N/A</v>
      </c>
      <c r="UIG73" s="307" t="e">
        <v>#N/A</v>
      </c>
      <c r="UIH73" s="307" t="e">
        <v>#N/A</v>
      </c>
      <c r="UII73" s="307" t="e">
        <v>#N/A</v>
      </c>
      <c r="UIJ73" s="307" t="e">
        <v>#N/A</v>
      </c>
      <c r="UIK73" s="307" t="e">
        <v>#N/A</v>
      </c>
      <c r="UIL73" s="307" t="e">
        <v>#N/A</v>
      </c>
      <c r="UIM73" s="307" t="e">
        <v>#N/A</v>
      </c>
      <c r="UIN73" s="307" t="e">
        <v>#N/A</v>
      </c>
      <c r="UIO73" s="307" t="e">
        <v>#N/A</v>
      </c>
      <c r="UIP73" s="307" t="e">
        <v>#N/A</v>
      </c>
      <c r="UIQ73" s="307" t="e">
        <v>#N/A</v>
      </c>
      <c r="UIR73" s="307" t="e">
        <v>#N/A</v>
      </c>
      <c r="UIS73" s="307" t="e">
        <v>#N/A</v>
      </c>
      <c r="UIT73" s="307" t="e">
        <v>#N/A</v>
      </c>
      <c r="UIU73" s="307" t="e">
        <v>#N/A</v>
      </c>
      <c r="UIV73" s="307" t="e">
        <v>#N/A</v>
      </c>
      <c r="UIW73" s="307" t="e">
        <v>#N/A</v>
      </c>
      <c r="UIX73" s="307" t="e">
        <v>#N/A</v>
      </c>
      <c r="UIY73" s="307" t="e">
        <v>#N/A</v>
      </c>
      <c r="UIZ73" s="307" t="e">
        <v>#N/A</v>
      </c>
      <c r="UJA73" s="307" t="e">
        <v>#N/A</v>
      </c>
      <c r="UJB73" s="307" t="e">
        <v>#N/A</v>
      </c>
      <c r="UJC73" s="307" t="e">
        <v>#N/A</v>
      </c>
      <c r="UJD73" s="307" t="e">
        <v>#N/A</v>
      </c>
      <c r="UJE73" s="307" t="e">
        <v>#N/A</v>
      </c>
      <c r="UJF73" s="307" t="e">
        <v>#N/A</v>
      </c>
      <c r="UJG73" s="307" t="e">
        <v>#N/A</v>
      </c>
      <c r="UJH73" s="307" t="e">
        <v>#N/A</v>
      </c>
      <c r="UJI73" s="307" t="e">
        <v>#N/A</v>
      </c>
      <c r="UJJ73" s="307" t="e">
        <v>#N/A</v>
      </c>
      <c r="UJK73" s="307" t="e">
        <v>#N/A</v>
      </c>
      <c r="UJL73" s="307" t="e">
        <v>#N/A</v>
      </c>
      <c r="UJM73" s="307" t="e">
        <v>#N/A</v>
      </c>
      <c r="UJN73" s="307" t="e">
        <v>#N/A</v>
      </c>
      <c r="UJO73" s="307" t="e">
        <v>#N/A</v>
      </c>
      <c r="UJP73" s="307" t="e">
        <v>#N/A</v>
      </c>
      <c r="UJQ73" s="307" t="e">
        <v>#N/A</v>
      </c>
      <c r="UJR73" s="307" t="e">
        <v>#N/A</v>
      </c>
      <c r="UJS73" s="307" t="e">
        <v>#N/A</v>
      </c>
      <c r="UJT73" s="307" t="e">
        <v>#N/A</v>
      </c>
      <c r="UJU73" s="307" t="e">
        <v>#N/A</v>
      </c>
      <c r="UJV73" s="307" t="e">
        <v>#N/A</v>
      </c>
      <c r="UJW73" s="307" t="e">
        <v>#N/A</v>
      </c>
      <c r="UJX73" s="307" t="e">
        <v>#N/A</v>
      </c>
      <c r="UJY73" s="307" t="e">
        <v>#N/A</v>
      </c>
      <c r="UJZ73" s="307" t="e">
        <v>#N/A</v>
      </c>
      <c r="UKA73" s="307" t="e">
        <v>#N/A</v>
      </c>
      <c r="UKB73" s="307" t="e">
        <v>#N/A</v>
      </c>
      <c r="UKC73" s="307" t="e">
        <v>#N/A</v>
      </c>
      <c r="UKD73" s="307" t="e">
        <v>#N/A</v>
      </c>
      <c r="UKE73" s="307" t="e">
        <v>#N/A</v>
      </c>
      <c r="UKF73" s="307" t="e">
        <v>#N/A</v>
      </c>
      <c r="UKG73" s="307" t="e">
        <v>#N/A</v>
      </c>
      <c r="UKH73" s="307" t="e">
        <v>#N/A</v>
      </c>
      <c r="UKI73" s="307" t="e">
        <v>#N/A</v>
      </c>
      <c r="UKJ73" s="307" t="e">
        <v>#N/A</v>
      </c>
      <c r="UKK73" s="307" t="e">
        <v>#N/A</v>
      </c>
      <c r="UKL73" s="307" t="e">
        <v>#N/A</v>
      </c>
      <c r="UKM73" s="307" t="e">
        <v>#N/A</v>
      </c>
      <c r="UKN73" s="307" t="e">
        <v>#N/A</v>
      </c>
      <c r="UKO73" s="307" t="e">
        <v>#N/A</v>
      </c>
      <c r="UKP73" s="307" t="e">
        <v>#N/A</v>
      </c>
      <c r="UKQ73" s="307" t="e">
        <v>#N/A</v>
      </c>
      <c r="UKR73" s="307" t="e">
        <v>#N/A</v>
      </c>
      <c r="UKS73" s="307" t="e">
        <v>#N/A</v>
      </c>
      <c r="UKT73" s="307" t="e">
        <v>#N/A</v>
      </c>
      <c r="UKU73" s="307" t="e">
        <v>#N/A</v>
      </c>
      <c r="UKV73" s="307" t="e">
        <v>#N/A</v>
      </c>
      <c r="UKW73" s="307" t="e">
        <v>#N/A</v>
      </c>
      <c r="UKX73" s="307" t="e">
        <v>#N/A</v>
      </c>
      <c r="UKY73" s="307" t="e">
        <v>#N/A</v>
      </c>
      <c r="UKZ73" s="307" t="e">
        <v>#N/A</v>
      </c>
      <c r="ULA73" s="307" t="e">
        <v>#N/A</v>
      </c>
      <c r="ULB73" s="307" t="e">
        <v>#N/A</v>
      </c>
      <c r="ULC73" s="307" t="e">
        <v>#N/A</v>
      </c>
      <c r="ULD73" s="307" t="e">
        <v>#N/A</v>
      </c>
      <c r="ULE73" s="307" t="e">
        <v>#N/A</v>
      </c>
      <c r="ULF73" s="307" t="e">
        <v>#N/A</v>
      </c>
      <c r="ULG73" s="307" t="e">
        <v>#N/A</v>
      </c>
      <c r="ULH73" s="307" t="e">
        <v>#N/A</v>
      </c>
      <c r="ULI73" s="307" t="e">
        <v>#N/A</v>
      </c>
      <c r="ULJ73" s="307" t="e">
        <v>#N/A</v>
      </c>
      <c r="ULK73" s="307" t="e">
        <v>#N/A</v>
      </c>
      <c r="ULL73" s="307" t="e">
        <v>#N/A</v>
      </c>
      <c r="ULM73" s="307" t="e">
        <v>#N/A</v>
      </c>
      <c r="ULN73" s="307" t="e">
        <v>#N/A</v>
      </c>
      <c r="ULO73" s="307" t="e">
        <v>#N/A</v>
      </c>
      <c r="ULP73" s="307" t="e">
        <v>#N/A</v>
      </c>
      <c r="ULQ73" s="307" t="e">
        <v>#N/A</v>
      </c>
      <c r="ULR73" s="307" t="e">
        <v>#N/A</v>
      </c>
      <c r="ULS73" s="307" t="e">
        <v>#N/A</v>
      </c>
      <c r="ULT73" s="307" t="e">
        <v>#N/A</v>
      </c>
      <c r="ULU73" s="307" t="e">
        <v>#N/A</v>
      </c>
      <c r="ULV73" s="307" t="e">
        <v>#N/A</v>
      </c>
      <c r="ULW73" s="307" t="e">
        <v>#N/A</v>
      </c>
      <c r="ULX73" s="307" t="e">
        <v>#N/A</v>
      </c>
      <c r="ULY73" s="307" t="e">
        <v>#N/A</v>
      </c>
      <c r="ULZ73" s="307" t="e">
        <v>#N/A</v>
      </c>
      <c r="UMA73" s="307" t="e">
        <v>#N/A</v>
      </c>
      <c r="UMB73" s="307" t="e">
        <v>#N/A</v>
      </c>
      <c r="UMC73" s="307" t="e">
        <v>#N/A</v>
      </c>
      <c r="UMD73" s="307" t="e">
        <v>#N/A</v>
      </c>
      <c r="UME73" s="307" t="e">
        <v>#N/A</v>
      </c>
      <c r="UMF73" s="307" t="e">
        <v>#N/A</v>
      </c>
      <c r="UMG73" s="307" t="e">
        <v>#N/A</v>
      </c>
      <c r="UMH73" s="307" t="e">
        <v>#N/A</v>
      </c>
      <c r="UMI73" s="307" t="e">
        <v>#N/A</v>
      </c>
      <c r="UMJ73" s="307" t="e">
        <v>#N/A</v>
      </c>
      <c r="UMK73" s="307" t="e">
        <v>#N/A</v>
      </c>
      <c r="UML73" s="307" t="e">
        <v>#N/A</v>
      </c>
      <c r="UMM73" s="307" t="e">
        <v>#N/A</v>
      </c>
      <c r="UMN73" s="307" t="e">
        <v>#N/A</v>
      </c>
      <c r="UMO73" s="307" t="e">
        <v>#N/A</v>
      </c>
      <c r="UMP73" s="307" t="e">
        <v>#N/A</v>
      </c>
      <c r="UMQ73" s="307" t="e">
        <v>#N/A</v>
      </c>
      <c r="UMR73" s="307" t="e">
        <v>#N/A</v>
      </c>
      <c r="UMS73" s="307" t="e">
        <v>#N/A</v>
      </c>
      <c r="UMT73" s="307" t="e">
        <v>#N/A</v>
      </c>
      <c r="UMU73" s="307" t="e">
        <v>#N/A</v>
      </c>
      <c r="UMV73" s="307" t="e">
        <v>#N/A</v>
      </c>
      <c r="UMW73" s="307" t="e">
        <v>#N/A</v>
      </c>
      <c r="UMX73" s="307" t="e">
        <v>#N/A</v>
      </c>
      <c r="UMY73" s="307" t="e">
        <v>#N/A</v>
      </c>
      <c r="UMZ73" s="307" t="e">
        <v>#N/A</v>
      </c>
      <c r="UNA73" s="307" t="e">
        <v>#N/A</v>
      </c>
      <c r="UNB73" s="307" t="e">
        <v>#N/A</v>
      </c>
      <c r="UNC73" s="307" t="e">
        <v>#N/A</v>
      </c>
      <c r="UND73" s="307" t="e">
        <v>#N/A</v>
      </c>
      <c r="UNE73" s="307" t="e">
        <v>#N/A</v>
      </c>
      <c r="UNF73" s="307" t="e">
        <v>#N/A</v>
      </c>
      <c r="UNG73" s="307" t="e">
        <v>#N/A</v>
      </c>
      <c r="UNH73" s="307" t="e">
        <v>#N/A</v>
      </c>
      <c r="UNI73" s="307" t="e">
        <v>#N/A</v>
      </c>
      <c r="UNJ73" s="307" t="e">
        <v>#N/A</v>
      </c>
      <c r="UNK73" s="307" t="e">
        <v>#N/A</v>
      </c>
      <c r="UNL73" s="307" t="e">
        <v>#N/A</v>
      </c>
      <c r="UNM73" s="307" t="e">
        <v>#N/A</v>
      </c>
      <c r="UNN73" s="307" t="e">
        <v>#N/A</v>
      </c>
      <c r="UNO73" s="307" t="e">
        <v>#N/A</v>
      </c>
      <c r="UNP73" s="307" t="e">
        <v>#N/A</v>
      </c>
      <c r="UNQ73" s="307" t="e">
        <v>#N/A</v>
      </c>
      <c r="UNR73" s="307" t="e">
        <v>#N/A</v>
      </c>
      <c r="UNS73" s="307" t="e">
        <v>#N/A</v>
      </c>
      <c r="UNT73" s="307" t="e">
        <v>#N/A</v>
      </c>
      <c r="UNU73" s="307" t="e">
        <v>#N/A</v>
      </c>
      <c r="UNV73" s="307" t="e">
        <v>#N/A</v>
      </c>
      <c r="UNW73" s="307" t="e">
        <v>#N/A</v>
      </c>
      <c r="UNX73" s="307" t="e">
        <v>#N/A</v>
      </c>
      <c r="UNY73" s="307" t="e">
        <v>#N/A</v>
      </c>
      <c r="UNZ73" s="307" t="e">
        <v>#N/A</v>
      </c>
      <c r="UOA73" s="307" t="e">
        <v>#N/A</v>
      </c>
      <c r="UOB73" s="307" t="e">
        <v>#N/A</v>
      </c>
      <c r="UOC73" s="307" t="e">
        <v>#N/A</v>
      </c>
      <c r="UOD73" s="307" t="e">
        <v>#N/A</v>
      </c>
      <c r="UOE73" s="307" t="e">
        <v>#N/A</v>
      </c>
      <c r="UOF73" s="307" t="e">
        <v>#N/A</v>
      </c>
      <c r="UOG73" s="307" t="e">
        <v>#N/A</v>
      </c>
      <c r="UOH73" s="307" t="e">
        <v>#N/A</v>
      </c>
      <c r="UOI73" s="307" t="e">
        <v>#N/A</v>
      </c>
      <c r="UOJ73" s="307" t="e">
        <v>#N/A</v>
      </c>
      <c r="UOK73" s="307" t="e">
        <v>#N/A</v>
      </c>
      <c r="UOL73" s="307" t="e">
        <v>#N/A</v>
      </c>
      <c r="UOM73" s="307" t="e">
        <v>#N/A</v>
      </c>
      <c r="UON73" s="307" t="e">
        <v>#N/A</v>
      </c>
      <c r="UOO73" s="307" t="e">
        <v>#N/A</v>
      </c>
      <c r="UOP73" s="307" t="e">
        <v>#N/A</v>
      </c>
      <c r="UOQ73" s="307" t="e">
        <v>#N/A</v>
      </c>
      <c r="UOR73" s="307" t="e">
        <v>#N/A</v>
      </c>
      <c r="UOS73" s="307" t="e">
        <v>#N/A</v>
      </c>
      <c r="UOT73" s="307" t="e">
        <v>#N/A</v>
      </c>
      <c r="UOU73" s="307" t="e">
        <v>#N/A</v>
      </c>
      <c r="UOV73" s="307" t="e">
        <v>#N/A</v>
      </c>
      <c r="UOW73" s="307" t="e">
        <v>#N/A</v>
      </c>
      <c r="UOX73" s="307" t="e">
        <v>#N/A</v>
      </c>
      <c r="UOY73" s="307" t="e">
        <v>#N/A</v>
      </c>
      <c r="UOZ73" s="307" t="e">
        <v>#N/A</v>
      </c>
      <c r="UPA73" s="307" t="e">
        <v>#N/A</v>
      </c>
      <c r="UPB73" s="307" t="e">
        <v>#N/A</v>
      </c>
      <c r="UPC73" s="307" t="e">
        <v>#N/A</v>
      </c>
      <c r="UPD73" s="307" t="e">
        <v>#N/A</v>
      </c>
      <c r="UPE73" s="307" t="e">
        <v>#N/A</v>
      </c>
      <c r="UPF73" s="307" t="e">
        <v>#N/A</v>
      </c>
      <c r="UPG73" s="307" t="e">
        <v>#N/A</v>
      </c>
      <c r="UPH73" s="307" t="e">
        <v>#N/A</v>
      </c>
      <c r="UPI73" s="307" t="e">
        <v>#N/A</v>
      </c>
      <c r="UPJ73" s="307" t="e">
        <v>#N/A</v>
      </c>
      <c r="UPK73" s="307" t="e">
        <v>#N/A</v>
      </c>
      <c r="UPL73" s="307" t="e">
        <v>#N/A</v>
      </c>
      <c r="UPM73" s="307" t="e">
        <v>#N/A</v>
      </c>
      <c r="UPN73" s="307" t="e">
        <v>#N/A</v>
      </c>
      <c r="UPO73" s="307" t="e">
        <v>#N/A</v>
      </c>
      <c r="UPP73" s="307" t="e">
        <v>#N/A</v>
      </c>
      <c r="UPQ73" s="307" t="e">
        <v>#N/A</v>
      </c>
      <c r="UPR73" s="307" t="e">
        <v>#N/A</v>
      </c>
      <c r="UPS73" s="307" t="e">
        <v>#N/A</v>
      </c>
      <c r="UPT73" s="307" t="e">
        <v>#N/A</v>
      </c>
      <c r="UPU73" s="307" t="e">
        <v>#N/A</v>
      </c>
      <c r="UPV73" s="307" t="e">
        <v>#N/A</v>
      </c>
      <c r="UPW73" s="307" t="e">
        <v>#N/A</v>
      </c>
      <c r="UPX73" s="307" t="e">
        <v>#N/A</v>
      </c>
      <c r="UPY73" s="307" t="e">
        <v>#N/A</v>
      </c>
      <c r="UPZ73" s="307" t="e">
        <v>#N/A</v>
      </c>
      <c r="UQA73" s="307" t="e">
        <v>#N/A</v>
      </c>
      <c r="UQB73" s="307" t="e">
        <v>#N/A</v>
      </c>
      <c r="UQC73" s="307" t="e">
        <v>#N/A</v>
      </c>
      <c r="UQD73" s="307" t="e">
        <v>#N/A</v>
      </c>
      <c r="UQE73" s="307" t="e">
        <v>#N/A</v>
      </c>
      <c r="UQF73" s="307" t="e">
        <v>#N/A</v>
      </c>
      <c r="UQG73" s="307" t="e">
        <v>#N/A</v>
      </c>
      <c r="UQH73" s="307" t="e">
        <v>#N/A</v>
      </c>
      <c r="UQI73" s="307" t="e">
        <v>#N/A</v>
      </c>
      <c r="UQJ73" s="307" t="e">
        <v>#N/A</v>
      </c>
      <c r="UQK73" s="307" t="e">
        <v>#N/A</v>
      </c>
      <c r="UQL73" s="307" t="e">
        <v>#N/A</v>
      </c>
      <c r="UQM73" s="307" t="e">
        <v>#N/A</v>
      </c>
      <c r="UQN73" s="307" t="e">
        <v>#N/A</v>
      </c>
      <c r="UQO73" s="307" t="e">
        <v>#N/A</v>
      </c>
      <c r="UQP73" s="307" t="e">
        <v>#N/A</v>
      </c>
      <c r="UQQ73" s="307" t="e">
        <v>#N/A</v>
      </c>
      <c r="UQR73" s="307" t="e">
        <v>#N/A</v>
      </c>
      <c r="UQS73" s="307" t="e">
        <v>#N/A</v>
      </c>
      <c r="UQT73" s="307" t="e">
        <v>#N/A</v>
      </c>
      <c r="UQU73" s="307" t="e">
        <v>#N/A</v>
      </c>
      <c r="UQV73" s="307" t="e">
        <v>#N/A</v>
      </c>
      <c r="UQW73" s="307" t="e">
        <v>#N/A</v>
      </c>
      <c r="UQX73" s="307" t="e">
        <v>#N/A</v>
      </c>
      <c r="UQY73" s="307" t="e">
        <v>#N/A</v>
      </c>
      <c r="UQZ73" s="307" t="e">
        <v>#N/A</v>
      </c>
      <c r="URA73" s="307" t="e">
        <v>#N/A</v>
      </c>
      <c r="URB73" s="307" t="e">
        <v>#N/A</v>
      </c>
      <c r="URC73" s="307" t="e">
        <v>#N/A</v>
      </c>
      <c r="URD73" s="307" t="e">
        <v>#N/A</v>
      </c>
      <c r="URE73" s="307" t="e">
        <v>#N/A</v>
      </c>
      <c r="URF73" s="307" t="e">
        <v>#N/A</v>
      </c>
      <c r="URG73" s="307" t="e">
        <v>#N/A</v>
      </c>
      <c r="URH73" s="307" t="e">
        <v>#N/A</v>
      </c>
      <c r="URI73" s="307" t="e">
        <v>#N/A</v>
      </c>
      <c r="URJ73" s="307" t="e">
        <v>#N/A</v>
      </c>
      <c r="URK73" s="307" t="e">
        <v>#N/A</v>
      </c>
      <c r="URL73" s="307" t="e">
        <v>#N/A</v>
      </c>
      <c r="URM73" s="307" t="e">
        <v>#N/A</v>
      </c>
      <c r="URN73" s="307" t="e">
        <v>#N/A</v>
      </c>
      <c r="URO73" s="307" t="e">
        <v>#N/A</v>
      </c>
      <c r="URP73" s="307" t="e">
        <v>#N/A</v>
      </c>
      <c r="URQ73" s="307" t="e">
        <v>#N/A</v>
      </c>
      <c r="URR73" s="307" t="e">
        <v>#N/A</v>
      </c>
      <c r="URS73" s="307" t="e">
        <v>#N/A</v>
      </c>
      <c r="URT73" s="307" t="e">
        <v>#N/A</v>
      </c>
      <c r="URU73" s="307" t="e">
        <v>#N/A</v>
      </c>
      <c r="URV73" s="307" t="e">
        <v>#N/A</v>
      </c>
      <c r="URW73" s="307" t="e">
        <v>#N/A</v>
      </c>
      <c r="URX73" s="307" t="e">
        <v>#N/A</v>
      </c>
      <c r="URY73" s="307" t="e">
        <v>#N/A</v>
      </c>
      <c r="URZ73" s="307" t="e">
        <v>#N/A</v>
      </c>
      <c r="USA73" s="307" t="e">
        <v>#N/A</v>
      </c>
      <c r="USB73" s="307" t="e">
        <v>#N/A</v>
      </c>
      <c r="USC73" s="307" t="e">
        <v>#N/A</v>
      </c>
      <c r="USD73" s="307" t="e">
        <v>#N/A</v>
      </c>
      <c r="USE73" s="307" t="e">
        <v>#N/A</v>
      </c>
      <c r="USF73" s="307" t="e">
        <v>#N/A</v>
      </c>
      <c r="USG73" s="307" t="e">
        <v>#N/A</v>
      </c>
      <c r="USH73" s="307" t="e">
        <v>#N/A</v>
      </c>
      <c r="USI73" s="307" t="e">
        <v>#N/A</v>
      </c>
      <c r="USJ73" s="307" t="e">
        <v>#N/A</v>
      </c>
      <c r="USK73" s="307" t="e">
        <v>#N/A</v>
      </c>
      <c r="USL73" s="307" t="e">
        <v>#N/A</v>
      </c>
      <c r="USM73" s="307" t="e">
        <v>#N/A</v>
      </c>
      <c r="USN73" s="307" t="e">
        <v>#N/A</v>
      </c>
      <c r="USO73" s="307" t="e">
        <v>#N/A</v>
      </c>
      <c r="USP73" s="307" t="e">
        <v>#N/A</v>
      </c>
      <c r="USQ73" s="307" t="e">
        <v>#N/A</v>
      </c>
      <c r="USR73" s="307" t="e">
        <v>#N/A</v>
      </c>
      <c r="USS73" s="307" t="e">
        <v>#N/A</v>
      </c>
      <c r="UST73" s="307" t="e">
        <v>#N/A</v>
      </c>
      <c r="USU73" s="307" t="e">
        <v>#N/A</v>
      </c>
      <c r="USV73" s="307" t="e">
        <v>#N/A</v>
      </c>
      <c r="USW73" s="307" t="e">
        <v>#N/A</v>
      </c>
      <c r="USX73" s="307" t="e">
        <v>#N/A</v>
      </c>
      <c r="USY73" s="307" t="e">
        <v>#N/A</v>
      </c>
      <c r="USZ73" s="307" t="e">
        <v>#N/A</v>
      </c>
      <c r="UTA73" s="307" t="e">
        <v>#N/A</v>
      </c>
      <c r="UTB73" s="307" t="e">
        <v>#N/A</v>
      </c>
      <c r="UTC73" s="307" t="e">
        <v>#N/A</v>
      </c>
      <c r="UTD73" s="307" t="e">
        <v>#N/A</v>
      </c>
      <c r="UTE73" s="307" t="e">
        <v>#N/A</v>
      </c>
      <c r="UTF73" s="307" t="e">
        <v>#N/A</v>
      </c>
      <c r="UTG73" s="307" t="e">
        <v>#N/A</v>
      </c>
      <c r="UTH73" s="307" t="e">
        <v>#N/A</v>
      </c>
      <c r="UTI73" s="307" t="e">
        <v>#N/A</v>
      </c>
      <c r="UTJ73" s="307" t="e">
        <v>#N/A</v>
      </c>
      <c r="UTK73" s="307" t="e">
        <v>#N/A</v>
      </c>
      <c r="UTL73" s="307" t="e">
        <v>#N/A</v>
      </c>
      <c r="UTM73" s="307" t="e">
        <v>#N/A</v>
      </c>
      <c r="UTN73" s="307" t="e">
        <v>#N/A</v>
      </c>
      <c r="UTO73" s="307" t="e">
        <v>#N/A</v>
      </c>
      <c r="UTP73" s="307" t="e">
        <v>#N/A</v>
      </c>
      <c r="UTQ73" s="307" t="e">
        <v>#N/A</v>
      </c>
      <c r="UTR73" s="307" t="e">
        <v>#N/A</v>
      </c>
      <c r="UTS73" s="307" t="e">
        <v>#N/A</v>
      </c>
      <c r="UTT73" s="307" t="e">
        <v>#N/A</v>
      </c>
      <c r="UTU73" s="307" t="e">
        <v>#N/A</v>
      </c>
      <c r="UTV73" s="307" t="e">
        <v>#N/A</v>
      </c>
      <c r="UTW73" s="307" t="e">
        <v>#N/A</v>
      </c>
      <c r="UTX73" s="307" t="e">
        <v>#N/A</v>
      </c>
      <c r="UTY73" s="307" t="e">
        <v>#N/A</v>
      </c>
      <c r="UTZ73" s="307" t="e">
        <v>#N/A</v>
      </c>
      <c r="UUA73" s="307" t="e">
        <v>#N/A</v>
      </c>
      <c r="UUB73" s="307" t="e">
        <v>#N/A</v>
      </c>
      <c r="UUC73" s="307" t="e">
        <v>#N/A</v>
      </c>
      <c r="UUD73" s="307" t="e">
        <v>#N/A</v>
      </c>
      <c r="UUE73" s="307" t="e">
        <v>#N/A</v>
      </c>
      <c r="UUF73" s="307" t="e">
        <v>#N/A</v>
      </c>
      <c r="UUG73" s="307" t="e">
        <v>#N/A</v>
      </c>
      <c r="UUH73" s="307" t="e">
        <v>#N/A</v>
      </c>
      <c r="UUI73" s="307" t="e">
        <v>#N/A</v>
      </c>
      <c r="UUJ73" s="307" t="e">
        <v>#N/A</v>
      </c>
      <c r="UUK73" s="307" t="e">
        <v>#N/A</v>
      </c>
      <c r="UUL73" s="307" t="e">
        <v>#N/A</v>
      </c>
      <c r="UUM73" s="307" t="e">
        <v>#N/A</v>
      </c>
      <c r="UUN73" s="307" t="e">
        <v>#N/A</v>
      </c>
      <c r="UUO73" s="307" t="e">
        <v>#N/A</v>
      </c>
      <c r="UUP73" s="307" t="e">
        <v>#N/A</v>
      </c>
      <c r="UUQ73" s="307" t="e">
        <v>#N/A</v>
      </c>
      <c r="UUR73" s="307" t="e">
        <v>#N/A</v>
      </c>
      <c r="UUS73" s="307" t="e">
        <v>#N/A</v>
      </c>
      <c r="UUT73" s="307" t="e">
        <v>#N/A</v>
      </c>
      <c r="UUU73" s="307" t="e">
        <v>#N/A</v>
      </c>
      <c r="UUV73" s="307" t="e">
        <v>#N/A</v>
      </c>
      <c r="UUW73" s="307" t="e">
        <v>#N/A</v>
      </c>
      <c r="UUX73" s="307" t="e">
        <v>#N/A</v>
      </c>
      <c r="UUY73" s="307" t="e">
        <v>#N/A</v>
      </c>
      <c r="UUZ73" s="307" t="e">
        <v>#N/A</v>
      </c>
      <c r="UVA73" s="307" t="e">
        <v>#N/A</v>
      </c>
      <c r="UVB73" s="307" t="e">
        <v>#N/A</v>
      </c>
      <c r="UVC73" s="307" t="e">
        <v>#N/A</v>
      </c>
      <c r="UVD73" s="307" t="e">
        <v>#N/A</v>
      </c>
      <c r="UVE73" s="307" t="e">
        <v>#N/A</v>
      </c>
      <c r="UVF73" s="307" t="e">
        <v>#N/A</v>
      </c>
      <c r="UVG73" s="307" t="e">
        <v>#N/A</v>
      </c>
      <c r="UVH73" s="307" t="e">
        <v>#N/A</v>
      </c>
      <c r="UVI73" s="307" t="e">
        <v>#N/A</v>
      </c>
      <c r="UVJ73" s="307" t="e">
        <v>#N/A</v>
      </c>
      <c r="UVK73" s="307" t="e">
        <v>#N/A</v>
      </c>
      <c r="UVL73" s="307" t="e">
        <v>#N/A</v>
      </c>
      <c r="UVM73" s="307" t="e">
        <v>#N/A</v>
      </c>
      <c r="UVN73" s="307" t="e">
        <v>#N/A</v>
      </c>
      <c r="UVO73" s="307" t="e">
        <v>#N/A</v>
      </c>
      <c r="UVP73" s="307" t="e">
        <v>#N/A</v>
      </c>
      <c r="UVQ73" s="307" t="e">
        <v>#N/A</v>
      </c>
      <c r="UVR73" s="307" t="e">
        <v>#N/A</v>
      </c>
      <c r="UVS73" s="307" t="e">
        <v>#N/A</v>
      </c>
      <c r="UVT73" s="307" t="e">
        <v>#N/A</v>
      </c>
      <c r="UVU73" s="307" t="e">
        <v>#N/A</v>
      </c>
      <c r="UVV73" s="307" t="e">
        <v>#N/A</v>
      </c>
      <c r="UVW73" s="307" t="e">
        <v>#N/A</v>
      </c>
      <c r="UVX73" s="307" t="e">
        <v>#N/A</v>
      </c>
      <c r="UVY73" s="307" t="e">
        <v>#N/A</v>
      </c>
      <c r="UVZ73" s="307" t="e">
        <v>#N/A</v>
      </c>
      <c r="UWA73" s="307" t="e">
        <v>#N/A</v>
      </c>
      <c r="UWB73" s="307" t="e">
        <v>#N/A</v>
      </c>
      <c r="UWC73" s="307" t="e">
        <v>#N/A</v>
      </c>
      <c r="UWD73" s="307" t="e">
        <v>#N/A</v>
      </c>
      <c r="UWE73" s="307" t="e">
        <v>#N/A</v>
      </c>
      <c r="UWF73" s="307" t="e">
        <v>#N/A</v>
      </c>
      <c r="UWG73" s="307" t="e">
        <v>#N/A</v>
      </c>
      <c r="UWH73" s="307" t="e">
        <v>#N/A</v>
      </c>
      <c r="UWI73" s="307" t="e">
        <v>#N/A</v>
      </c>
      <c r="UWJ73" s="307" t="e">
        <v>#N/A</v>
      </c>
      <c r="UWK73" s="307" t="e">
        <v>#N/A</v>
      </c>
      <c r="UWL73" s="307" t="e">
        <v>#N/A</v>
      </c>
      <c r="UWM73" s="307" t="e">
        <v>#N/A</v>
      </c>
      <c r="UWN73" s="307" t="e">
        <v>#N/A</v>
      </c>
      <c r="UWO73" s="307" t="e">
        <v>#N/A</v>
      </c>
      <c r="UWP73" s="307" t="e">
        <v>#N/A</v>
      </c>
      <c r="UWQ73" s="307" t="e">
        <v>#N/A</v>
      </c>
      <c r="UWR73" s="307" t="e">
        <v>#N/A</v>
      </c>
      <c r="UWS73" s="307" t="e">
        <v>#N/A</v>
      </c>
      <c r="UWT73" s="307" t="e">
        <v>#N/A</v>
      </c>
      <c r="UWU73" s="307" t="e">
        <v>#N/A</v>
      </c>
      <c r="UWV73" s="307" t="e">
        <v>#N/A</v>
      </c>
      <c r="UWW73" s="307" t="e">
        <v>#N/A</v>
      </c>
      <c r="UWX73" s="307" t="e">
        <v>#N/A</v>
      </c>
      <c r="UWY73" s="307" t="e">
        <v>#N/A</v>
      </c>
      <c r="UWZ73" s="307" t="e">
        <v>#N/A</v>
      </c>
      <c r="UXA73" s="307" t="e">
        <v>#N/A</v>
      </c>
      <c r="UXB73" s="307" t="e">
        <v>#N/A</v>
      </c>
      <c r="UXC73" s="307" t="e">
        <v>#N/A</v>
      </c>
      <c r="UXD73" s="307" t="e">
        <v>#N/A</v>
      </c>
      <c r="UXE73" s="307" t="e">
        <v>#N/A</v>
      </c>
      <c r="UXF73" s="307" t="e">
        <v>#N/A</v>
      </c>
      <c r="UXG73" s="307" t="e">
        <v>#N/A</v>
      </c>
      <c r="UXH73" s="307" t="e">
        <v>#N/A</v>
      </c>
      <c r="UXI73" s="307" t="e">
        <v>#N/A</v>
      </c>
      <c r="UXJ73" s="307" t="e">
        <v>#N/A</v>
      </c>
      <c r="UXK73" s="307" t="e">
        <v>#N/A</v>
      </c>
      <c r="UXL73" s="307" t="e">
        <v>#N/A</v>
      </c>
      <c r="UXM73" s="307" t="e">
        <v>#N/A</v>
      </c>
      <c r="UXN73" s="307" t="e">
        <v>#N/A</v>
      </c>
      <c r="UXO73" s="307" t="e">
        <v>#N/A</v>
      </c>
      <c r="UXP73" s="307" t="e">
        <v>#N/A</v>
      </c>
      <c r="UXQ73" s="307" t="e">
        <v>#N/A</v>
      </c>
      <c r="UXR73" s="307" t="e">
        <v>#N/A</v>
      </c>
      <c r="UXS73" s="307" t="e">
        <v>#N/A</v>
      </c>
      <c r="UXT73" s="307" t="e">
        <v>#N/A</v>
      </c>
      <c r="UXU73" s="307" t="e">
        <v>#N/A</v>
      </c>
      <c r="UXV73" s="307" t="e">
        <v>#N/A</v>
      </c>
      <c r="UXW73" s="307" t="e">
        <v>#N/A</v>
      </c>
      <c r="UXX73" s="307" t="e">
        <v>#N/A</v>
      </c>
      <c r="UXY73" s="307" t="e">
        <v>#N/A</v>
      </c>
      <c r="UXZ73" s="307" t="e">
        <v>#N/A</v>
      </c>
      <c r="UYA73" s="307" t="e">
        <v>#N/A</v>
      </c>
      <c r="UYB73" s="307" t="e">
        <v>#N/A</v>
      </c>
      <c r="UYC73" s="307" t="e">
        <v>#N/A</v>
      </c>
      <c r="UYD73" s="307" t="e">
        <v>#N/A</v>
      </c>
      <c r="UYE73" s="307" t="e">
        <v>#N/A</v>
      </c>
      <c r="UYF73" s="307" t="e">
        <v>#N/A</v>
      </c>
      <c r="UYG73" s="307" t="e">
        <v>#N/A</v>
      </c>
      <c r="UYH73" s="307" t="e">
        <v>#N/A</v>
      </c>
      <c r="UYI73" s="307" t="e">
        <v>#N/A</v>
      </c>
      <c r="UYJ73" s="307" t="e">
        <v>#N/A</v>
      </c>
      <c r="UYK73" s="307" t="e">
        <v>#N/A</v>
      </c>
      <c r="UYL73" s="307" t="e">
        <v>#N/A</v>
      </c>
      <c r="UYM73" s="307" t="e">
        <v>#N/A</v>
      </c>
      <c r="UYN73" s="307" t="e">
        <v>#N/A</v>
      </c>
      <c r="UYO73" s="307" t="e">
        <v>#N/A</v>
      </c>
      <c r="UYP73" s="307" t="e">
        <v>#N/A</v>
      </c>
      <c r="UYQ73" s="307" t="e">
        <v>#N/A</v>
      </c>
      <c r="UYR73" s="307" t="e">
        <v>#N/A</v>
      </c>
      <c r="UYS73" s="307" t="e">
        <v>#N/A</v>
      </c>
      <c r="UYT73" s="307" t="e">
        <v>#N/A</v>
      </c>
      <c r="UYU73" s="307" t="e">
        <v>#N/A</v>
      </c>
      <c r="UYV73" s="307" t="e">
        <v>#N/A</v>
      </c>
      <c r="UYW73" s="307" t="e">
        <v>#N/A</v>
      </c>
      <c r="UYX73" s="307" t="e">
        <v>#N/A</v>
      </c>
      <c r="UYY73" s="307" t="e">
        <v>#N/A</v>
      </c>
      <c r="UYZ73" s="307" t="e">
        <v>#N/A</v>
      </c>
      <c r="UZA73" s="307" t="e">
        <v>#N/A</v>
      </c>
      <c r="UZB73" s="307" t="e">
        <v>#N/A</v>
      </c>
      <c r="UZC73" s="307" t="e">
        <v>#N/A</v>
      </c>
      <c r="UZD73" s="307" t="e">
        <v>#N/A</v>
      </c>
      <c r="UZE73" s="307" t="e">
        <v>#N/A</v>
      </c>
      <c r="UZF73" s="307" t="e">
        <v>#N/A</v>
      </c>
      <c r="UZG73" s="307" t="e">
        <v>#N/A</v>
      </c>
      <c r="UZH73" s="307" t="e">
        <v>#N/A</v>
      </c>
      <c r="UZI73" s="307" t="e">
        <v>#N/A</v>
      </c>
      <c r="UZJ73" s="307" t="e">
        <v>#N/A</v>
      </c>
      <c r="UZK73" s="307" t="e">
        <v>#N/A</v>
      </c>
      <c r="UZL73" s="307" t="e">
        <v>#N/A</v>
      </c>
      <c r="UZM73" s="307" t="e">
        <v>#N/A</v>
      </c>
      <c r="UZN73" s="307" t="e">
        <v>#N/A</v>
      </c>
      <c r="UZO73" s="307" t="e">
        <v>#N/A</v>
      </c>
      <c r="UZP73" s="307" t="e">
        <v>#N/A</v>
      </c>
      <c r="UZQ73" s="307" t="e">
        <v>#N/A</v>
      </c>
      <c r="UZR73" s="307" t="e">
        <v>#N/A</v>
      </c>
      <c r="UZS73" s="307" t="e">
        <v>#N/A</v>
      </c>
      <c r="UZT73" s="307" t="e">
        <v>#N/A</v>
      </c>
      <c r="UZU73" s="307" t="e">
        <v>#N/A</v>
      </c>
      <c r="UZV73" s="307" t="e">
        <v>#N/A</v>
      </c>
      <c r="UZW73" s="307" t="e">
        <v>#N/A</v>
      </c>
      <c r="UZX73" s="307" t="e">
        <v>#N/A</v>
      </c>
      <c r="UZY73" s="307" t="e">
        <v>#N/A</v>
      </c>
      <c r="UZZ73" s="307" t="e">
        <v>#N/A</v>
      </c>
      <c r="VAA73" s="307" t="e">
        <v>#N/A</v>
      </c>
      <c r="VAB73" s="307" t="e">
        <v>#N/A</v>
      </c>
      <c r="VAC73" s="307" t="e">
        <v>#N/A</v>
      </c>
      <c r="VAD73" s="307" t="e">
        <v>#N/A</v>
      </c>
      <c r="VAE73" s="307" t="e">
        <v>#N/A</v>
      </c>
      <c r="VAF73" s="307" t="e">
        <v>#N/A</v>
      </c>
      <c r="VAG73" s="307" t="e">
        <v>#N/A</v>
      </c>
      <c r="VAH73" s="307" t="e">
        <v>#N/A</v>
      </c>
      <c r="VAI73" s="307" t="e">
        <v>#N/A</v>
      </c>
      <c r="VAJ73" s="307" t="e">
        <v>#N/A</v>
      </c>
      <c r="VAK73" s="307" t="e">
        <v>#N/A</v>
      </c>
      <c r="VAL73" s="307" t="e">
        <v>#N/A</v>
      </c>
      <c r="VAM73" s="307" t="e">
        <v>#N/A</v>
      </c>
      <c r="VAN73" s="307" t="e">
        <v>#N/A</v>
      </c>
      <c r="VAO73" s="307" t="e">
        <v>#N/A</v>
      </c>
      <c r="VAP73" s="307" t="e">
        <v>#N/A</v>
      </c>
      <c r="VAQ73" s="307" t="e">
        <v>#N/A</v>
      </c>
      <c r="VAR73" s="307" t="e">
        <v>#N/A</v>
      </c>
      <c r="VAS73" s="307" t="e">
        <v>#N/A</v>
      </c>
      <c r="VAT73" s="307" t="e">
        <v>#N/A</v>
      </c>
      <c r="VAU73" s="307" t="e">
        <v>#N/A</v>
      </c>
      <c r="VAV73" s="307" t="e">
        <v>#N/A</v>
      </c>
      <c r="VAW73" s="307" t="e">
        <v>#N/A</v>
      </c>
      <c r="VAX73" s="307" t="e">
        <v>#N/A</v>
      </c>
      <c r="VAY73" s="307" t="e">
        <v>#N/A</v>
      </c>
      <c r="VAZ73" s="307" t="e">
        <v>#N/A</v>
      </c>
      <c r="VBA73" s="307" t="e">
        <v>#N/A</v>
      </c>
      <c r="VBB73" s="307" t="e">
        <v>#N/A</v>
      </c>
      <c r="VBC73" s="307" t="e">
        <v>#N/A</v>
      </c>
      <c r="VBD73" s="307" t="e">
        <v>#N/A</v>
      </c>
      <c r="VBE73" s="307" t="e">
        <v>#N/A</v>
      </c>
      <c r="VBF73" s="307" t="e">
        <v>#N/A</v>
      </c>
      <c r="VBG73" s="307" t="e">
        <v>#N/A</v>
      </c>
      <c r="VBH73" s="307" t="e">
        <v>#N/A</v>
      </c>
      <c r="VBI73" s="307" t="e">
        <v>#N/A</v>
      </c>
      <c r="VBJ73" s="307" t="e">
        <v>#N/A</v>
      </c>
      <c r="VBK73" s="307" t="e">
        <v>#N/A</v>
      </c>
      <c r="VBL73" s="307" t="e">
        <v>#N/A</v>
      </c>
      <c r="VBM73" s="307" t="e">
        <v>#N/A</v>
      </c>
      <c r="VBN73" s="307" t="e">
        <v>#N/A</v>
      </c>
      <c r="VBO73" s="307" t="e">
        <v>#N/A</v>
      </c>
      <c r="VBP73" s="307" t="e">
        <v>#N/A</v>
      </c>
      <c r="VBQ73" s="307" t="e">
        <v>#N/A</v>
      </c>
      <c r="VBR73" s="307" t="e">
        <v>#N/A</v>
      </c>
      <c r="VBS73" s="307" t="e">
        <v>#N/A</v>
      </c>
      <c r="VBT73" s="307" t="e">
        <v>#N/A</v>
      </c>
      <c r="VBU73" s="307" t="e">
        <v>#N/A</v>
      </c>
      <c r="VBV73" s="307" t="e">
        <v>#N/A</v>
      </c>
      <c r="VBW73" s="307" t="e">
        <v>#N/A</v>
      </c>
      <c r="VBX73" s="307" t="e">
        <v>#N/A</v>
      </c>
      <c r="VBY73" s="307" t="e">
        <v>#N/A</v>
      </c>
      <c r="VBZ73" s="307" t="e">
        <v>#N/A</v>
      </c>
      <c r="VCA73" s="307" t="e">
        <v>#N/A</v>
      </c>
      <c r="VCB73" s="307" t="e">
        <v>#N/A</v>
      </c>
      <c r="VCC73" s="307" t="e">
        <v>#N/A</v>
      </c>
      <c r="VCD73" s="307" t="e">
        <v>#N/A</v>
      </c>
      <c r="VCE73" s="307" t="e">
        <v>#N/A</v>
      </c>
      <c r="VCF73" s="307" t="e">
        <v>#N/A</v>
      </c>
      <c r="VCG73" s="307" t="e">
        <v>#N/A</v>
      </c>
      <c r="VCH73" s="307" t="e">
        <v>#N/A</v>
      </c>
      <c r="VCI73" s="307" t="e">
        <v>#N/A</v>
      </c>
      <c r="VCJ73" s="307" t="e">
        <v>#N/A</v>
      </c>
      <c r="VCK73" s="307" t="e">
        <v>#N/A</v>
      </c>
      <c r="VCL73" s="307" t="e">
        <v>#N/A</v>
      </c>
      <c r="VCM73" s="307" t="e">
        <v>#N/A</v>
      </c>
      <c r="VCN73" s="307" t="e">
        <v>#N/A</v>
      </c>
      <c r="VCO73" s="307" t="e">
        <v>#N/A</v>
      </c>
      <c r="VCP73" s="307" t="e">
        <v>#N/A</v>
      </c>
      <c r="VCQ73" s="307" t="e">
        <v>#N/A</v>
      </c>
      <c r="VCR73" s="307" t="e">
        <v>#N/A</v>
      </c>
      <c r="VCS73" s="307" t="e">
        <v>#N/A</v>
      </c>
      <c r="VCT73" s="307" t="e">
        <v>#N/A</v>
      </c>
      <c r="VCU73" s="307" t="e">
        <v>#N/A</v>
      </c>
      <c r="VCV73" s="307" t="e">
        <v>#N/A</v>
      </c>
      <c r="VCW73" s="307" t="e">
        <v>#N/A</v>
      </c>
      <c r="VCX73" s="307" t="e">
        <v>#N/A</v>
      </c>
      <c r="VCY73" s="307" t="e">
        <v>#N/A</v>
      </c>
      <c r="VCZ73" s="307" t="e">
        <v>#N/A</v>
      </c>
      <c r="VDA73" s="307" t="e">
        <v>#N/A</v>
      </c>
      <c r="VDB73" s="307" t="e">
        <v>#N/A</v>
      </c>
      <c r="VDC73" s="307" t="e">
        <v>#N/A</v>
      </c>
      <c r="VDD73" s="307" t="e">
        <v>#N/A</v>
      </c>
      <c r="VDE73" s="307" t="e">
        <v>#N/A</v>
      </c>
      <c r="VDF73" s="307" t="e">
        <v>#N/A</v>
      </c>
      <c r="VDG73" s="307" t="e">
        <v>#N/A</v>
      </c>
      <c r="VDH73" s="307" t="e">
        <v>#N/A</v>
      </c>
      <c r="VDI73" s="307" t="e">
        <v>#N/A</v>
      </c>
      <c r="VDJ73" s="307" t="e">
        <v>#N/A</v>
      </c>
      <c r="VDK73" s="307" t="e">
        <v>#N/A</v>
      </c>
      <c r="VDL73" s="307" t="e">
        <v>#N/A</v>
      </c>
      <c r="VDM73" s="307" t="e">
        <v>#N/A</v>
      </c>
      <c r="VDN73" s="307" t="e">
        <v>#N/A</v>
      </c>
      <c r="VDO73" s="307" t="e">
        <v>#N/A</v>
      </c>
      <c r="VDP73" s="307" t="e">
        <v>#N/A</v>
      </c>
      <c r="VDQ73" s="307" t="e">
        <v>#N/A</v>
      </c>
      <c r="VDR73" s="307" t="e">
        <v>#N/A</v>
      </c>
      <c r="VDS73" s="307" t="e">
        <v>#N/A</v>
      </c>
      <c r="VDT73" s="307" t="e">
        <v>#N/A</v>
      </c>
      <c r="VDU73" s="307" t="e">
        <v>#N/A</v>
      </c>
      <c r="VDV73" s="307" t="e">
        <v>#N/A</v>
      </c>
      <c r="VDW73" s="307" t="e">
        <v>#N/A</v>
      </c>
      <c r="VDX73" s="307" t="e">
        <v>#N/A</v>
      </c>
      <c r="VDY73" s="307" t="e">
        <v>#N/A</v>
      </c>
      <c r="VDZ73" s="307" t="e">
        <v>#N/A</v>
      </c>
      <c r="VEA73" s="307" t="e">
        <v>#N/A</v>
      </c>
      <c r="VEB73" s="307" t="e">
        <v>#N/A</v>
      </c>
      <c r="VEC73" s="307" t="e">
        <v>#N/A</v>
      </c>
      <c r="VED73" s="307" t="e">
        <v>#N/A</v>
      </c>
      <c r="VEE73" s="307" t="e">
        <v>#N/A</v>
      </c>
      <c r="VEF73" s="307" t="e">
        <v>#N/A</v>
      </c>
      <c r="VEG73" s="307" t="e">
        <v>#N/A</v>
      </c>
      <c r="VEH73" s="307" t="e">
        <v>#N/A</v>
      </c>
      <c r="VEI73" s="307" t="e">
        <v>#N/A</v>
      </c>
      <c r="VEJ73" s="307" t="e">
        <v>#N/A</v>
      </c>
      <c r="VEK73" s="307" t="e">
        <v>#N/A</v>
      </c>
      <c r="VEL73" s="307" t="e">
        <v>#N/A</v>
      </c>
      <c r="VEM73" s="307" t="e">
        <v>#N/A</v>
      </c>
      <c r="VEN73" s="307" t="e">
        <v>#N/A</v>
      </c>
      <c r="VEO73" s="307" t="e">
        <v>#N/A</v>
      </c>
      <c r="VEP73" s="307" t="e">
        <v>#N/A</v>
      </c>
      <c r="VEQ73" s="307" t="e">
        <v>#N/A</v>
      </c>
      <c r="VER73" s="307" t="e">
        <v>#N/A</v>
      </c>
      <c r="VES73" s="307" t="e">
        <v>#N/A</v>
      </c>
      <c r="VET73" s="307" t="e">
        <v>#N/A</v>
      </c>
      <c r="VEU73" s="307" t="e">
        <v>#N/A</v>
      </c>
      <c r="VEV73" s="307" t="e">
        <v>#N/A</v>
      </c>
      <c r="VEW73" s="307" t="e">
        <v>#N/A</v>
      </c>
      <c r="VEX73" s="307" t="e">
        <v>#N/A</v>
      </c>
      <c r="VEY73" s="307" t="e">
        <v>#N/A</v>
      </c>
      <c r="VEZ73" s="307" t="e">
        <v>#N/A</v>
      </c>
      <c r="VFA73" s="307" t="e">
        <v>#N/A</v>
      </c>
      <c r="VFB73" s="307" t="e">
        <v>#N/A</v>
      </c>
      <c r="VFC73" s="307" t="e">
        <v>#N/A</v>
      </c>
      <c r="VFD73" s="307" t="e">
        <v>#N/A</v>
      </c>
      <c r="VFE73" s="307" t="e">
        <v>#N/A</v>
      </c>
      <c r="VFF73" s="307" t="e">
        <v>#N/A</v>
      </c>
      <c r="VFG73" s="307" t="e">
        <v>#N/A</v>
      </c>
      <c r="VFH73" s="307" t="e">
        <v>#N/A</v>
      </c>
      <c r="VFI73" s="307" t="e">
        <v>#N/A</v>
      </c>
      <c r="VFJ73" s="307" t="e">
        <v>#N/A</v>
      </c>
      <c r="VFK73" s="307" t="e">
        <v>#N/A</v>
      </c>
      <c r="VFL73" s="307" t="e">
        <v>#N/A</v>
      </c>
      <c r="VFM73" s="307" t="e">
        <v>#N/A</v>
      </c>
      <c r="VFN73" s="307" t="e">
        <v>#N/A</v>
      </c>
      <c r="VFO73" s="307" t="e">
        <v>#N/A</v>
      </c>
      <c r="VFP73" s="307" t="e">
        <v>#N/A</v>
      </c>
      <c r="VFQ73" s="307" t="e">
        <v>#N/A</v>
      </c>
      <c r="VFR73" s="307" t="e">
        <v>#N/A</v>
      </c>
      <c r="VFS73" s="307" t="e">
        <v>#N/A</v>
      </c>
      <c r="VFT73" s="307" t="e">
        <v>#N/A</v>
      </c>
      <c r="VFU73" s="307" t="e">
        <v>#N/A</v>
      </c>
      <c r="VFV73" s="307" t="e">
        <v>#N/A</v>
      </c>
      <c r="VFW73" s="307" t="e">
        <v>#N/A</v>
      </c>
      <c r="VFX73" s="307" t="e">
        <v>#N/A</v>
      </c>
      <c r="VFY73" s="307" t="e">
        <v>#N/A</v>
      </c>
      <c r="VFZ73" s="307" t="e">
        <v>#N/A</v>
      </c>
      <c r="VGA73" s="307" t="e">
        <v>#N/A</v>
      </c>
      <c r="VGB73" s="307" t="e">
        <v>#N/A</v>
      </c>
      <c r="VGC73" s="307" t="e">
        <v>#N/A</v>
      </c>
      <c r="VGD73" s="307" t="e">
        <v>#N/A</v>
      </c>
      <c r="VGE73" s="307" t="e">
        <v>#N/A</v>
      </c>
      <c r="VGF73" s="307" t="e">
        <v>#N/A</v>
      </c>
      <c r="VGG73" s="307" t="e">
        <v>#N/A</v>
      </c>
      <c r="VGH73" s="307" t="e">
        <v>#N/A</v>
      </c>
      <c r="VGI73" s="307" t="e">
        <v>#N/A</v>
      </c>
      <c r="VGJ73" s="307" t="e">
        <v>#N/A</v>
      </c>
      <c r="VGK73" s="307" t="e">
        <v>#N/A</v>
      </c>
      <c r="VGL73" s="307" t="e">
        <v>#N/A</v>
      </c>
      <c r="VGM73" s="307" t="e">
        <v>#N/A</v>
      </c>
      <c r="VGN73" s="307" t="e">
        <v>#N/A</v>
      </c>
      <c r="VGO73" s="307" t="e">
        <v>#N/A</v>
      </c>
      <c r="VGP73" s="307" t="e">
        <v>#N/A</v>
      </c>
      <c r="VGQ73" s="307" t="e">
        <v>#N/A</v>
      </c>
      <c r="VGR73" s="307" t="e">
        <v>#N/A</v>
      </c>
      <c r="VGS73" s="307" t="e">
        <v>#N/A</v>
      </c>
      <c r="VGT73" s="307" t="e">
        <v>#N/A</v>
      </c>
      <c r="VGU73" s="307" t="e">
        <v>#N/A</v>
      </c>
      <c r="VGV73" s="307" t="e">
        <v>#N/A</v>
      </c>
      <c r="VGW73" s="307" t="e">
        <v>#N/A</v>
      </c>
      <c r="VGX73" s="307" t="e">
        <v>#N/A</v>
      </c>
      <c r="VGY73" s="307" t="e">
        <v>#N/A</v>
      </c>
      <c r="VGZ73" s="307" t="e">
        <v>#N/A</v>
      </c>
      <c r="VHA73" s="307" t="e">
        <v>#N/A</v>
      </c>
      <c r="VHB73" s="307" t="e">
        <v>#N/A</v>
      </c>
      <c r="VHC73" s="307" t="e">
        <v>#N/A</v>
      </c>
      <c r="VHD73" s="307" t="e">
        <v>#N/A</v>
      </c>
      <c r="VHE73" s="307" t="e">
        <v>#N/A</v>
      </c>
      <c r="VHF73" s="307" t="e">
        <v>#N/A</v>
      </c>
      <c r="VHG73" s="307" t="e">
        <v>#N/A</v>
      </c>
      <c r="VHH73" s="307" t="e">
        <v>#N/A</v>
      </c>
      <c r="VHI73" s="307" t="e">
        <v>#N/A</v>
      </c>
      <c r="VHJ73" s="307" t="e">
        <v>#N/A</v>
      </c>
      <c r="VHK73" s="307" t="e">
        <v>#N/A</v>
      </c>
      <c r="VHL73" s="307" t="e">
        <v>#N/A</v>
      </c>
      <c r="VHM73" s="307" t="e">
        <v>#N/A</v>
      </c>
      <c r="VHN73" s="307" t="e">
        <v>#N/A</v>
      </c>
      <c r="VHO73" s="307" t="e">
        <v>#N/A</v>
      </c>
      <c r="VHP73" s="307" t="e">
        <v>#N/A</v>
      </c>
      <c r="VHQ73" s="307" t="e">
        <v>#N/A</v>
      </c>
      <c r="VHR73" s="307" t="e">
        <v>#N/A</v>
      </c>
      <c r="VHS73" s="307" t="e">
        <v>#N/A</v>
      </c>
      <c r="VHT73" s="307" t="e">
        <v>#N/A</v>
      </c>
      <c r="VHU73" s="307" t="e">
        <v>#N/A</v>
      </c>
      <c r="VHV73" s="307" t="e">
        <v>#N/A</v>
      </c>
      <c r="VHW73" s="307" t="e">
        <v>#N/A</v>
      </c>
      <c r="VHX73" s="307" t="e">
        <v>#N/A</v>
      </c>
      <c r="VHY73" s="307" t="e">
        <v>#N/A</v>
      </c>
      <c r="VHZ73" s="307" t="e">
        <v>#N/A</v>
      </c>
      <c r="VIA73" s="307" t="e">
        <v>#N/A</v>
      </c>
      <c r="VIB73" s="307" t="e">
        <v>#N/A</v>
      </c>
      <c r="VIC73" s="307" t="e">
        <v>#N/A</v>
      </c>
      <c r="VID73" s="307" t="e">
        <v>#N/A</v>
      </c>
      <c r="VIE73" s="307" t="e">
        <v>#N/A</v>
      </c>
      <c r="VIF73" s="307" t="e">
        <v>#N/A</v>
      </c>
      <c r="VIG73" s="307" t="e">
        <v>#N/A</v>
      </c>
      <c r="VIH73" s="307" t="e">
        <v>#N/A</v>
      </c>
      <c r="VII73" s="307" t="e">
        <v>#N/A</v>
      </c>
      <c r="VIJ73" s="307" t="e">
        <v>#N/A</v>
      </c>
      <c r="VIK73" s="307" t="e">
        <v>#N/A</v>
      </c>
      <c r="VIL73" s="307" t="e">
        <v>#N/A</v>
      </c>
      <c r="VIM73" s="307" t="e">
        <v>#N/A</v>
      </c>
      <c r="VIN73" s="307" t="e">
        <v>#N/A</v>
      </c>
      <c r="VIO73" s="307" t="e">
        <v>#N/A</v>
      </c>
      <c r="VIP73" s="307" t="e">
        <v>#N/A</v>
      </c>
      <c r="VIQ73" s="307" t="e">
        <v>#N/A</v>
      </c>
      <c r="VIR73" s="307" t="e">
        <v>#N/A</v>
      </c>
      <c r="VIS73" s="307" t="e">
        <v>#N/A</v>
      </c>
      <c r="VIT73" s="307" t="e">
        <v>#N/A</v>
      </c>
      <c r="VIU73" s="307" t="e">
        <v>#N/A</v>
      </c>
      <c r="VIV73" s="307" t="e">
        <v>#N/A</v>
      </c>
      <c r="VIW73" s="307" t="e">
        <v>#N/A</v>
      </c>
      <c r="VIX73" s="307" t="e">
        <v>#N/A</v>
      </c>
      <c r="VIY73" s="307" t="e">
        <v>#N/A</v>
      </c>
      <c r="VIZ73" s="307" t="e">
        <v>#N/A</v>
      </c>
      <c r="VJA73" s="307" t="e">
        <v>#N/A</v>
      </c>
      <c r="VJB73" s="307" t="e">
        <v>#N/A</v>
      </c>
      <c r="VJC73" s="307" t="e">
        <v>#N/A</v>
      </c>
      <c r="VJD73" s="307" t="e">
        <v>#N/A</v>
      </c>
      <c r="VJE73" s="307" t="e">
        <v>#N/A</v>
      </c>
      <c r="VJF73" s="307" t="e">
        <v>#N/A</v>
      </c>
      <c r="VJG73" s="307" t="e">
        <v>#N/A</v>
      </c>
      <c r="VJH73" s="307" t="e">
        <v>#N/A</v>
      </c>
      <c r="VJI73" s="307" t="e">
        <v>#N/A</v>
      </c>
      <c r="VJJ73" s="307" t="e">
        <v>#N/A</v>
      </c>
      <c r="VJK73" s="307" t="e">
        <v>#N/A</v>
      </c>
      <c r="VJL73" s="307" t="e">
        <v>#N/A</v>
      </c>
      <c r="VJM73" s="307" t="e">
        <v>#N/A</v>
      </c>
      <c r="VJN73" s="307" t="e">
        <v>#N/A</v>
      </c>
      <c r="VJO73" s="307" t="e">
        <v>#N/A</v>
      </c>
      <c r="VJP73" s="307" t="e">
        <v>#N/A</v>
      </c>
      <c r="VJQ73" s="307" t="e">
        <v>#N/A</v>
      </c>
      <c r="VJR73" s="307" t="e">
        <v>#N/A</v>
      </c>
      <c r="VJS73" s="307" t="e">
        <v>#N/A</v>
      </c>
      <c r="VJT73" s="307" t="e">
        <v>#N/A</v>
      </c>
      <c r="VJU73" s="307" t="e">
        <v>#N/A</v>
      </c>
      <c r="VJV73" s="307" t="e">
        <v>#N/A</v>
      </c>
      <c r="VJW73" s="307" t="e">
        <v>#N/A</v>
      </c>
      <c r="VJX73" s="307" t="e">
        <v>#N/A</v>
      </c>
      <c r="VJY73" s="307" t="e">
        <v>#N/A</v>
      </c>
      <c r="VJZ73" s="307" t="e">
        <v>#N/A</v>
      </c>
      <c r="VKA73" s="307" t="e">
        <v>#N/A</v>
      </c>
      <c r="VKB73" s="307" t="e">
        <v>#N/A</v>
      </c>
      <c r="VKC73" s="307" t="e">
        <v>#N/A</v>
      </c>
      <c r="VKD73" s="307" t="e">
        <v>#N/A</v>
      </c>
      <c r="VKE73" s="307" t="e">
        <v>#N/A</v>
      </c>
      <c r="VKF73" s="307" t="e">
        <v>#N/A</v>
      </c>
      <c r="VKG73" s="307" t="e">
        <v>#N/A</v>
      </c>
      <c r="VKH73" s="307" t="e">
        <v>#N/A</v>
      </c>
      <c r="VKI73" s="307" t="e">
        <v>#N/A</v>
      </c>
      <c r="VKJ73" s="307" t="e">
        <v>#N/A</v>
      </c>
      <c r="VKK73" s="307" t="e">
        <v>#N/A</v>
      </c>
      <c r="VKL73" s="307" t="e">
        <v>#N/A</v>
      </c>
      <c r="VKM73" s="307" t="e">
        <v>#N/A</v>
      </c>
      <c r="VKN73" s="307" t="e">
        <v>#N/A</v>
      </c>
      <c r="VKO73" s="307" t="e">
        <v>#N/A</v>
      </c>
      <c r="VKP73" s="307" t="e">
        <v>#N/A</v>
      </c>
      <c r="VKQ73" s="307" t="e">
        <v>#N/A</v>
      </c>
      <c r="VKR73" s="307" t="e">
        <v>#N/A</v>
      </c>
      <c r="VKS73" s="307" t="e">
        <v>#N/A</v>
      </c>
      <c r="VKT73" s="307" t="e">
        <v>#N/A</v>
      </c>
      <c r="VKU73" s="307" t="e">
        <v>#N/A</v>
      </c>
      <c r="VKV73" s="307" t="e">
        <v>#N/A</v>
      </c>
      <c r="VKW73" s="307" t="e">
        <v>#N/A</v>
      </c>
      <c r="VKX73" s="307" t="e">
        <v>#N/A</v>
      </c>
      <c r="VKY73" s="307" t="e">
        <v>#N/A</v>
      </c>
      <c r="VKZ73" s="307" t="e">
        <v>#N/A</v>
      </c>
      <c r="VLA73" s="307" t="e">
        <v>#N/A</v>
      </c>
      <c r="VLB73" s="307" t="e">
        <v>#N/A</v>
      </c>
      <c r="VLC73" s="307" t="e">
        <v>#N/A</v>
      </c>
      <c r="VLD73" s="307" t="e">
        <v>#N/A</v>
      </c>
      <c r="VLE73" s="307" t="e">
        <v>#N/A</v>
      </c>
      <c r="VLF73" s="307" t="e">
        <v>#N/A</v>
      </c>
      <c r="VLG73" s="307" t="e">
        <v>#N/A</v>
      </c>
      <c r="VLH73" s="307" t="e">
        <v>#N/A</v>
      </c>
      <c r="VLI73" s="307" t="e">
        <v>#N/A</v>
      </c>
      <c r="VLJ73" s="307" t="e">
        <v>#N/A</v>
      </c>
      <c r="VLK73" s="307" t="e">
        <v>#N/A</v>
      </c>
      <c r="VLL73" s="307" t="e">
        <v>#N/A</v>
      </c>
      <c r="VLM73" s="307" t="e">
        <v>#N/A</v>
      </c>
      <c r="VLN73" s="307" t="e">
        <v>#N/A</v>
      </c>
      <c r="VLO73" s="307" t="e">
        <v>#N/A</v>
      </c>
      <c r="VLP73" s="307" t="e">
        <v>#N/A</v>
      </c>
      <c r="VLQ73" s="307" t="e">
        <v>#N/A</v>
      </c>
      <c r="VLR73" s="307" t="e">
        <v>#N/A</v>
      </c>
      <c r="VLS73" s="307" t="e">
        <v>#N/A</v>
      </c>
      <c r="VLT73" s="307" t="e">
        <v>#N/A</v>
      </c>
      <c r="VLU73" s="307" t="e">
        <v>#N/A</v>
      </c>
      <c r="VLV73" s="307" t="e">
        <v>#N/A</v>
      </c>
      <c r="VLW73" s="307" t="e">
        <v>#N/A</v>
      </c>
      <c r="VLX73" s="307" t="e">
        <v>#N/A</v>
      </c>
      <c r="VLY73" s="307" t="e">
        <v>#N/A</v>
      </c>
      <c r="VLZ73" s="307" t="e">
        <v>#N/A</v>
      </c>
      <c r="VMA73" s="307" t="e">
        <v>#N/A</v>
      </c>
      <c r="VMB73" s="307" t="e">
        <v>#N/A</v>
      </c>
      <c r="VMC73" s="307" t="e">
        <v>#N/A</v>
      </c>
      <c r="VMD73" s="307" t="e">
        <v>#N/A</v>
      </c>
      <c r="VME73" s="307" t="e">
        <v>#N/A</v>
      </c>
      <c r="VMF73" s="307" t="e">
        <v>#N/A</v>
      </c>
      <c r="VMG73" s="307" t="e">
        <v>#N/A</v>
      </c>
      <c r="VMH73" s="307" t="e">
        <v>#N/A</v>
      </c>
      <c r="VMI73" s="307" t="e">
        <v>#N/A</v>
      </c>
      <c r="VMJ73" s="307" t="e">
        <v>#N/A</v>
      </c>
      <c r="VMK73" s="307" t="e">
        <v>#N/A</v>
      </c>
      <c r="VML73" s="307" t="e">
        <v>#N/A</v>
      </c>
      <c r="VMM73" s="307" t="e">
        <v>#N/A</v>
      </c>
      <c r="VMN73" s="307" t="e">
        <v>#N/A</v>
      </c>
      <c r="VMO73" s="307" t="e">
        <v>#N/A</v>
      </c>
      <c r="VMP73" s="307" t="e">
        <v>#N/A</v>
      </c>
      <c r="VMQ73" s="307" t="e">
        <v>#N/A</v>
      </c>
      <c r="VMR73" s="307" t="e">
        <v>#N/A</v>
      </c>
      <c r="VMS73" s="307" t="e">
        <v>#N/A</v>
      </c>
      <c r="VMT73" s="307" t="e">
        <v>#N/A</v>
      </c>
      <c r="VMU73" s="307" t="e">
        <v>#N/A</v>
      </c>
      <c r="VMV73" s="307" t="e">
        <v>#N/A</v>
      </c>
      <c r="VMW73" s="307" t="e">
        <v>#N/A</v>
      </c>
      <c r="VMX73" s="307" t="e">
        <v>#N/A</v>
      </c>
      <c r="VMY73" s="307" t="e">
        <v>#N/A</v>
      </c>
      <c r="VMZ73" s="307" t="e">
        <v>#N/A</v>
      </c>
      <c r="VNA73" s="307" t="e">
        <v>#N/A</v>
      </c>
      <c r="VNB73" s="307" t="e">
        <v>#N/A</v>
      </c>
      <c r="VNC73" s="307" t="e">
        <v>#N/A</v>
      </c>
      <c r="VND73" s="307" t="e">
        <v>#N/A</v>
      </c>
      <c r="VNE73" s="307" t="e">
        <v>#N/A</v>
      </c>
      <c r="VNF73" s="307" t="e">
        <v>#N/A</v>
      </c>
      <c r="VNG73" s="307" t="e">
        <v>#N/A</v>
      </c>
      <c r="VNH73" s="307" t="e">
        <v>#N/A</v>
      </c>
      <c r="VNI73" s="307" t="e">
        <v>#N/A</v>
      </c>
      <c r="VNJ73" s="307" t="e">
        <v>#N/A</v>
      </c>
      <c r="VNK73" s="307" t="e">
        <v>#N/A</v>
      </c>
      <c r="VNL73" s="307" t="e">
        <v>#N/A</v>
      </c>
      <c r="VNM73" s="307" t="e">
        <v>#N/A</v>
      </c>
      <c r="VNN73" s="307" t="e">
        <v>#N/A</v>
      </c>
      <c r="VNO73" s="307" t="e">
        <v>#N/A</v>
      </c>
      <c r="VNP73" s="307" t="e">
        <v>#N/A</v>
      </c>
      <c r="VNQ73" s="307" t="e">
        <v>#N/A</v>
      </c>
      <c r="VNR73" s="307" t="e">
        <v>#N/A</v>
      </c>
      <c r="VNS73" s="307" t="e">
        <v>#N/A</v>
      </c>
      <c r="VNT73" s="307" t="e">
        <v>#N/A</v>
      </c>
      <c r="VNU73" s="307" t="e">
        <v>#N/A</v>
      </c>
      <c r="VNV73" s="307" t="e">
        <v>#N/A</v>
      </c>
      <c r="VNW73" s="307" t="e">
        <v>#N/A</v>
      </c>
      <c r="VNX73" s="307" t="e">
        <v>#N/A</v>
      </c>
      <c r="VNY73" s="307" t="e">
        <v>#N/A</v>
      </c>
      <c r="VNZ73" s="307" t="e">
        <v>#N/A</v>
      </c>
      <c r="VOA73" s="307" t="e">
        <v>#N/A</v>
      </c>
      <c r="VOB73" s="307" t="e">
        <v>#N/A</v>
      </c>
      <c r="VOC73" s="307" t="e">
        <v>#N/A</v>
      </c>
      <c r="VOD73" s="307" t="e">
        <v>#N/A</v>
      </c>
      <c r="VOE73" s="307" t="e">
        <v>#N/A</v>
      </c>
      <c r="VOF73" s="307" t="e">
        <v>#N/A</v>
      </c>
      <c r="VOG73" s="307" t="e">
        <v>#N/A</v>
      </c>
      <c r="VOH73" s="307" t="e">
        <v>#N/A</v>
      </c>
      <c r="VOI73" s="307" t="e">
        <v>#N/A</v>
      </c>
      <c r="VOJ73" s="307" t="e">
        <v>#N/A</v>
      </c>
      <c r="VOK73" s="307" t="e">
        <v>#N/A</v>
      </c>
      <c r="VOL73" s="307" t="e">
        <v>#N/A</v>
      </c>
      <c r="VOM73" s="307" t="e">
        <v>#N/A</v>
      </c>
      <c r="VON73" s="307" t="e">
        <v>#N/A</v>
      </c>
      <c r="VOO73" s="307" t="e">
        <v>#N/A</v>
      </c>
      <c r="VOP73" s="307" t="e">
        <v>#N/A</v>
      </c>
      <c r="VOQ73" s="307" t="e">
        <v>#N/A</v>
      </c>
      <c r="VOR73" s="307" t="e">
        <v>#N/A</v>
      </c>
      <c r="VOS73" s="307" t="e">
        <v>#N/A</v>
      </c>
      <c r="VOT73" s="307" t="e">
        <v>#N/A</v>
      </c>
      <c r="VOU73" s="307" t="e">
        <v>#N/A</v>
      </c>
      <c r="VOV73" s="307" t="e">
        <v>#N/A</v>
      </c>
      <c r="VOW73" s="307" t="e">
        <v>#N/A</v>
      </c>
      <c r="VOX73" s="307" t="e">
        <v>#N/A</v>
      </c>
      <c r="VOY73" s="307" t="e">
        <v>#N/A</v>
      </c>
      <c r="VOZ73" s="307" t="e">
        <v>#N/A</v>
      </c>
      <c r="VPA73" s="307" t="e">
        <v>#N/A</v>
      </c>
      <c r="VPB73" s="307" t="e">
        <v>#N/A</v>
      </c>
      <c r="VPC73" s="307" t="e">
        <v>#N/A</v>
      </c>
      <c r="VPD73" s="307" t="e">
        <v>#N/A</v>
      </c>
      <c r="VPE73" s="307" t="e">
        <v>#N/A</v>
      </c>
      <c r="VPF73" s="307" t="e">
        <v>#N/A</v>
      </c>
      <c r="VPG73" s="307" t="e">
        <v>#N/A</v>
      </c>
      <c r="VPH73" s="307" t="e">
        <v>#N/A</v>
      </c>
      <c r="VPI73" s="307" t="e">
        <v>#N/A</v>
      </c>
      <c r="VPJ73" s="307" t="e">
        <v>#N/A</v>
      </c>
      <c r="VPK73" s="307" t="e">
        <v>#N/A</v>
      </c>
      <c r="VPL73" s="307" t="e">
        <v>#N/A</v>
      </c>
      <c r="VPM73" s="307" t="e">
        <v>#N/A</v>
      </c>
      <c r="VPN73" s="307" t="e">
        <v>#N/A</v>
      </c>
      <c r="VPO73" s="307" t="e">
        <v>#N/A</v>
      </c>
      <c r="VPP73" s="307" t="e">
        <v>#N/A</v>
      </c>
      <c r="VPQ73" s="307" t="e">
        <v>#N/A</v>
      </c>
      <c r="VPR73" s="307" t="e">
        <v>#N/A</v>
      </c>
      <c r="VPS73" s="307" t="e">
        <v>#N/A</v>
      </c>
      <c r="VPT73" s="307" t="e">
        <v>#N/A</v>
      </c>
      <c r="VPU73" s="307" t="e">
        <v>#N/A</v>
      </c>
      <c r="VPV73" s="307" t="e">
        <v>#N/A</v>
      </c>
      <c r="VPW73" s="307" t="e">
        <v>#N/A</v>
      </c>
      <c r="VPX73" s="307" t="e">
        <v>#N/A</v>
      </c>
      <c r="VPY73" s="307" t="e">
        <v>#N/A</v>
      </c>
      <c r="VPZ73" s="307" t="e">
        <v>#N/A</v>
      </c>
      <c r="VQA73" s="307" t="e">
        <v>#N/A</v>
      </c>
      <c r="VQB73" s="307" t="e">
        <v>#N/A</v>
      </c>
      <c r="VQC73" s="307" t="e">
        <v>#N/A</v>
      </c>
      <c r="VQD73" s="307" t="e">
        <v>#N/A</v>
      </c>
      <c r="VQE73" s="307" t="e">
        <v>#N/A</v>
      </c>
      <c r="VQF73" s="307" t="e">
        <v>#N/A</v>
      </c>
      <c r="VQG73" s="307" t="e">
        <v>#N/A</v>
      </c>
      <c r="VQH73" s="307" t="e">
        <v>#N/A</v>
      </c>
      <c r="VQI73" s="307" t="e">
        <v>#N/A</v>
      </c>
      <c r="VQJ73" s="307" t="e">
        <v>#N/A</v>
      </c>
      <c r="VQK73" s="307" t="e">
        <v>#N/A</v>
      </c>
      <c r="VQL73" s="307" t="e">
        <v>#N/A</v>
      </c>
      <c r="VQM73" s="307" t="e">
        <v>#N/A</v>
      </c>
      <c r="VQN73" s="307" t="e">
        <v>#N/A</v>
      </c>
      <c r="VQO73" s="307" t="e">
        <v>#N/A</v>
      </c>
      <c r="VQP73" s="307" t="e">
        <v>#N/A</v>
      </c>
      <c r="VQQ73" s="307" t="e">
        <v>#N/A</v>
      </c>
      <c r="VQR73" s="307" t="e">
        <v>#N/A</v>
      </c>
      <c r="VQS73" s="307" t="e">
        <v>#N/A</v>
      </c>
      <c r="VQT73" s="307" t="e">
        <v>#N/A</v>
      </c>
      <c r="VQU73" s="307" t="e">
        <v>#N/A</v>
      </c>
      <c r="VQV73" s="307" t="e">
        <v>#N/A</v>
      </c>
      <c r="VQW73" s="307" t="e">
        <v>#N/A</v>
      </c>
      <c r="VQX73" s="307" t="e">
        <v>#N/A</v>
      </c>
      <c r="VQY73" s="307" t="e">
        <v>#N/A</v>
      </c>
      <c r="VQZ73" s="307" t="e">
        <v>#N/A</v>
      </c>
      <c r="VRA73" s="307" t="e">
        <v>#N/A</v>
      </c>
      <c r="VRB73" s="307" t="e">
        <v>#N/A</v>
      </c>
      <c r="VRC73" s="307" t="e">
        <v>#N/A</v>
      </c>
      <c r="VRD73" s="307" t="e">
        <v>#N/A</v>
      </c>
      <c r="VRE73" s="307" t="e">
        <v>#N/A</v>
      </c>
      <c r="VRF73" s="307" t="e">
        <v>#N/A</v>
      </c>
      <c r="VRG73" s="307" t="e">
        <v>#N/A</v>
      </c>
      <c r="VRH73" s="307" t="e">
        <v>#N/A</v>
      </c>
      <c r="VRI73" s="307" t="e">
        <v>#N/A</v>
      </c>
      <c r="VRJ73" s="307" t="e">
        <v>#N/A</v>
      </c>
      <c r="VRK73" s="307" t="e">
        <v>#N/A</v>
      </c>
      <c r="VRL73" s="307" t="e">
        <v>#N/A</v>
      </c>
      <c r="VRM73" s="307" t="e">
        <v>#N/A</v>
      </c>
      <c r="VRN73" s="307" t="e">
        <v>#N/A</v>
      </c>
      <c r="VRO73" s="307" t="e">
        <v>#N/A</v>
      </c>
      <c r="VRP73" s="307" t="e">
        <v>#N/A</v>
      </c>
      <c r="VRQ73" s="307" t="e">
        <v>#N/A</v>
      </c>
      <c r="VRR73" s="307" t="e">
        <v>#N/A</v>
      </c>
      <c r="VRS73" s="307" t="e">
        <v>#N/A</v>
      </c>
      <c r="VRT73" s="307" t="e">
        <v>#N/A</v>
      </c>
      <c r="VRU73" s="307" t="e">
        <v>#N/A</v>
      </c>
      <c r="VRV73" s="307" t="e">
        <v>#N/A</v>
      </c>
      <c r="VRW73" s="307" t="e">
        <v>#N/A</v>
      </c>
      <c r="VRX73" s="307" t="e">
        <v>#N/A</v>
      </c>
      <c r="VRY73" s="307" t="e">
        <v>#N/A</v>
      </c>
      <c r="VRZ73" s="307" t="e">
        <v>#N/A</v>
      </c>
      <c r="VSA73" s="307" t="e">
        <v>#N/A</v>
      </c>
      <c r="VSB73" s="307" t="e">
        <v>#N/A</v>
      </c>
      <c r="VSC73" s="307" t="e">
        <v>#N/A</v>
      </c>
      <c r="VSD73" s="307" t="e">
        <v>#N/A</v>
      </c>
      <c r="VSE73" s="307" t="e">
        <v>#N/A</v>
      </c>
      <c r="VSF73" s="307" t="e">
        <v>#N/A</v>
      </c>
      <c r="VSG73" s="307" t="e">
        <v>#N/A</v>
      </c>
      <c r="VSH73" s="307" t="e">
        <v>#N/A</v>
      </c>
      <c r="VSI73" s="307" t="e">
        <v>#N/A</v>
      </c>
      <c r="VSJ73" s="307" t="e">
        <v>#N/A</v>
      </c>
      <c r="VSK73" s="307" t="e">
        <v>#N/A</v>
      </c>
      <c r="VSL73" s="307" t="e">
        <v>#N/A</v>
      </c>
      <c r="VSM73" s="307" t="e">
        <v>#N/A</v>
      </c>
      <c r="VSN73" s="307" t="e">
        <v>#N/A</v>
      </c>
      <c r="VSO73" s="307" t="e">
        <v>#N/A</v>
      </c>
      <c r="VSP73" s="307" t="e">
        <v>#N/A</v>
      </c>
      <c r="VSQ73" s="307" t="e">
        <v>#N/A</v>
      </c>
      <c r="VSR73" s="307" t="e">
        <v>#N/A</v>
      </c>
      <c r="VSS73" s="307" t="e">
        <v>#N/A</v>
      </c>
      <c r="VST73" s="307" t="e">
        <v>#N/A</v>
      </c>
      <c r="VSU73" s="307" t="e">
        <v>#N/A</v>
      </c>
      <c r="VSV73" s="307" t="e">
        <v>#N/A</v>
      </c>
      <c r="VSW73" s="307" t="e">
        <v>#N/A</v>
      </c>
      <c r="VSX73" s="307" t="e">
        <v>#N/A</v>
      </c>
      <c r="VSY73" s="307" t="e">
        <v>#N/A</v>
      </c>
      <c r="VSZ73" s="307" t="e">
        <v>#N/A</v>
      </c>
      <c r="VTA73" s="307" t="e">
        <v>#N/A</v>
      </c>
      <c r="VTB73" s="307" t="e">
        <v>#N/A</v>
      </c>
      <c r="VTC73" s="307" t="e">
        <v>#N/A</v>
      </c>
      <c r="VTD73" s="307" t="e">
        <v>#N/A</v>
      </c>
      <c r="VTE73" s="307" t="e">
        <v>#N/A</v>
      </c>
      <c r="VTF73" s="307" t="e">
        <v>#N/A</v>
      </c>
      <c r="VTG73" s="307" t="e">
        <v>#N/A</v>
      </c>
      <c r="VTH73" s="307" t="e">
        <v>#N/A</v>
      </c>
      <c r="VTI73" s="307" t="e">
        <v>#N/A</v>
      </c>
      <c r="VTJ73" s="307" t="e">
        <v>#N/A</v>
      </c>
      <c r="VTK73" s="307" t="e">
        <v>#N/A</v>
      </c>
      <c r="VTL73" s="307" t="e">
        <v>#N/A</v>
      </c>
      <c r="VTM73" s="307" t="e">
        <v>#N/A</v>
      </c>
      <c r="VTN73" s="307" t="e">
        <v>#N/A</v>
      </c>
      <c r="VTO73" s="307" t="e">
        <v>#N/A</v>
      </c>
      <c r="VTP73" s="307" t="e">
        <v>#N/A</v>
      </c>
      <c r="VTQ73" s="307" t="e">
        <v>#N/A</v>
      </c>
      <c r="VTR73" s="307" t="e">
        <v>#N/A</v>
      </c>
      <c r="VTS73" s="307" t="e">
        <v>#N/A</v>
      </c>
      <c r="VTT73" s="307" t="e">
        <v>#N/A</v>
      </c>
      <c r="VTU73" s="307" t="e">
        <v>#N/A</v>
      </c>
      <c r="VTV73" s="307" t="e">
        <v>#N/A</v>
      </c>
      <c r="VTW73" s="307" t="e">
        <v>#N/A</v>
      </c>
      <c r="VTX73" s="307" t="e">
        <v>#N/A</v>
      </c>
      <c r="VTY73" s="307" t="e">
        <v>#N/A</v>
      </c>
      <c r="VTZ73" s="307" t="e">
        <v>#N/A</v>
      </c>
      <c r="VUA73" s="307" t="e">
        <v>#N/A</v>
      </c>
      <c r="VUB73" s="307" t="e">
        <v>#N/A</v>
      </c>
      <c r="VUC73" s="307" t="e">
        <v>#N/A</v>
      </c>
      <c r="VUD73" s="307" t="e">
        <v>#N/A</v>
      </c>
      <c r="VUE73" s="307" t="e">
        <v>#N/A</v>
      </c>
      <c r="VUF73" s="307" t="e">
        <v>#N/A</v>
      </c>
      <c r="VUG73" s="307" t="e">
        <v>#N/A</v>
      </c>
      <c r="VUH73" s="307" t="e">
        <v>#N/A</v>
      </c>
      <c r="VUI73" s="307" t="e">
        <v>#N/A</v>
      </c>
      <c r="VUJ73" s="307" t="e">
        <v>#N/A</v>
      </c>
      <c r="VUK73" s="307" t="e">
        <v>#N/A</v>
      </c>
      <c r="VUL73" s="307" t="e">
        <v>#N/A</v>
      </c>
      <c r="VUM73" s="307" t="e">
        <v>#N/A</v>
      </c>
      <c r="VUN73" s="307" t="e">
        <v>#N/A</v>
      </c>
      <c r="VUO73" s="307" t="e">
        <v>#N/A</v>
      </c>
      <c r="VUP73" s="307" t="e">
        <v>#N/A</v>
      </c>
      <c r="VUQ73" s="307" t="e">
        <v>#N/A</v>
      </c>
      <c r="VUR73" s="307" t="e">
        <v>#N/A</v>
      </c>
      <c r="VUS73" s="307" t="e">
        <v>#N/A</v>
      </c>
      <c r="VUT73" s="307" t="e">
        <v>#N/A</v>
      </c>
      <c r="VUU73" s="307" t="e">
        <v>#N/A</v>
      </c>
      <c r="VUV73" s="307" t="e">
        <v>#N/A</v>
      </c>
      <c r="VUW73" s="307" t="e">
        <v>#N/A</v>
      </c>
      <c r="VUX73" s="307" t="e">
        <v>#N/A</v>
      </c>
      <c r="VUY73" s="307" t="e">
        <v>#N/A</v>
      </c>
      <c r="VUZ73" s="307" t="e">
        <v>#N/A</v>
      </c>
      <c r="VVA73" s="307" t="e">
        <v>#N/A</v>
      </c>
      <c r="VVB73" s="307" t="e">
        <v>#N/A</v>
      </c>
      <c r="VVC73" s="307" t="e">
        <v>#N/A</v>
      </c>
      <c r="VVD73" s="307" t="e">
        <v>#N/A</v>
      </c>
      <c r="VVE73" s="307" t="e">
        <v>#N/A</v>
      </c>
      <c r="VVF73" s="307" t="e">
        <v>#N/A</v>
      </c>
      <c r="VVG73" s="307" t="e">
        <v>#N/A</v>
      </c>
      <c r="VVH73" s="307" t="e">
        <v>#N/A</v>
      </c>
      <c r="VVI73" s="307" t="e">
        <v>#N/A</v>
      </c>
      <c r="VVJ73" s="307" t="e">
        <v>#N/A</v>
      </c>
      <c r="VVK73" s="307" t="e">
        <v>#N/A</v>
      </c>
      <c r="VVL73" s="307" t="e">
        <v>#N/A</v>
      </c>
      <c r="VVM73" s="307" t="e">
        <v>#N/A</v>
      </c>
      <c r="VVN73" s="307" t="e">
        <v>#N/A</v>
      </c>
      <c r="VVO73" s="307" t="e">
        <v>#N/A</v>
      </c>
      <c r="VVP73" s="307" t="e">
        <v>#N/A</v>
      </c>
      <c r="VVQ73" s="307" t="e">
        <v>#N/A</v>
      </c>
      <c r="VVR73" s="307" t="e">
        <v>#N/A</v>
      </c>
      <c r="VVS73" s="307" t="e">
        <v>#N/A</v>
      </c>
      <c r="VVT73" s="307" t="e">
        <v>#N/A</v>
      </c>
      <c r="VVU73" s="307" t="e">
        <v>#N/A</v>
      </c>
      <c r="VVV73" s="307" t="e">
        <v>#N/A</v>
      </c>
      <c r="VVW73" s="307" t="e">
        <v>#N/A</v>
      </c>
      <c r="VVX73" s="307" t="e">
        <v>#N/A</v>
      </c>
      <c r="VVY73" s="307" t="e">
        <v>#N/A</v>
      </c>
      <c r="VVZ73" s="307" t="e">
        <v>#N/A</v>
      </c>
      <c r="VWA73" s="307" t="e">
        <v>#N/A</v>
      </c>
      <c r="VWB73" s="307" t="e">
        <v>#N/A</v>
      </c>
      <c r="VWC73" s="307" t="e">
        <v>#N/A</v>
      </c>
      <c r="VWD73" s="307" t="e">
        <v>#N/A</v>
      </c>
      <c r="VWE73" s="307" t="e">
        <v>#N/A</v>
      </c>
      <c r="VWF73" s="307" t="e">
        <v>#N/A</v>
      </c>
      <c r="VWG73" s="307" t="e">
        <v>#N/A</v>
      </c>
      <c r="VWH73" s="307" t="e">
        <v>#N/A</v>
      </c>
      <c r="VWI73" s="307" t="e">
        <v>#N/A</v>
      </c>
      <c r="VWJ73" s="307" t="e">
        <v>#N/A</v>
      </c>
      <c r="VWK73" s="307" t="e">
        <v>#N/A</v>
      </c>
      <c r="VWL73" s="307" t="e">
        <v>#N/A</v>
      </c>
      <c r="VWM73" s="307" t="e">
        <v>#N/A</v>
      </c>
      <c r="VWN73" s="307" t="e">
        <v>#N/A</v>
      </c>
      <c r="VWO73" s="307" t="e">
        <v>#N/A</v>
      </c>
      <c r="VWP73" s="307" t="e">
        <v>#N/A</v>
      </c>
      <c r="VWQ73" s="307" t="e">
        <v>#N/A</v>
      </c>
      <c r="VWR73" s="307" t="e">
        <v>#N/A</v>
      </c>
      <c r="VWS73" s="307" t="e">
        <v>#N/A</v>
      </c>
      <c r="VWT73" s="307" t="e">
        <v>#N/A</v>
      </c>
      <c r="VWU73" s="307" t="e">
        <v>#N/A</v>
      </c>
      <c r="VWV73" s="307" t="e">
        <v>#N/A</v>
      </c>
      <c r="VWW73" s="307" t="e">
        <v>#N/A</v>
      </c>
      <c r="VWX73" s="307" t="e">
        <v>#N/A</v>
      </c>
      <c r="VWY73" s="307" t="e">
        <v>#N/A</v>
      </c>
      <c r="VWZ73" s="307" t="e">
        <v>#N/A</v>
      </c>
      <c r="VXA73" s="307" t="e">
        <v>#N/A</v>
      </c>
      <c r="VXB73" s="307" t="e">
        <v>#N/A</v>
      </c>
      <c r="VXC73" s="307" t="e">
        <v>#N/A</v>
      </c>
      <c r="VXD73" s="307" t="e">
        <v>#N/A</v>
      </c>
      <c r="VXE73" s="307" t="e">
        <v>#N/A</v>
      </c>
      <c r="VXF73" s="307" t="e">
        <v>#N/A</v>
      </c>
      <c r="VXG73" s="307" t="e">
        <v>#N/A</v>
      </c>
      <c r="VXH73" s="307" t="e">
        <v>#N/A</v>
      </c>
      <c r="VXI73" s="307" t="e">
        <v>#N/A</v>
      </c>
      <c r="VXJ73" s="307" t="e">
        <v>#N/A</v>
      </c>
      <c r="VXK73" s="307" t="e">
        <v>#N/A</v>
      </c>
      <c r="VXL73" s="307" t="e">
        <v>#N/A</v>
      </c>
      <c r="VXM73" s="307" t="e">
        <v>#N/A</v>
      </c>
      <c r="VXN73" s="307" t="e">
        <v>#N/A</v>
      </c>
      <c r="VXO73" s="307" t="e">
        <v>#N/A</v>
      </c>
      <c r="VXP73" s="307" t="e">
        <v>#N/A</v>
      </c>
      <c r="VXQ73" s="307" t="e">
        <v>#N/A</v>
      </c>
      <c r="VXR73" s="307" t="e">
        <v>#N/A</v>
      </c>
      <c r="VXS73" s="307" t="e">
        <v>#N/A</v>
      </c>
      <c r="VXT73" s="307" t="e">
        <v>#N/A</v>
      </c>
      <c r="VXU73" s="307" t="e">
        <v>#N/A</v>
      </c>
      <c r="VXV73" s="307" t="e">
        <v>#N/A</v>
      </c>
      <c r="VXW73" s="307" t="e">
        <v>#N/A</v>
      </c>
      <c r="VXX73" s="307" t="e">
        <v>#N/A</v>
      </c>
      <c r="VXY73" s="307" t="e">
        <v>#N/A</v>
      </c>
      <c r="VXZ73" s="307" t="e">
        <v>#N/A</v>
      </c>
      <c r="VYA73" s="307" t="e">
        <v>#N/A</v>
      </c>
      <c r="VYB73" s="307" t="e">
        <v>#N/A</v>
      </c>
      <c r="VYC73" s="307" t="e">
        <v>#N/A</v>
      </c>
      <c r="VYD73" s="307" t="e">
        <v>#N/A</v>
      </c>
      <c r="VYE73" s="307" t="e">
        <v>#N/A</v>
      </c>
      <c r="VYF73" s="307" t="e">
        <v>#N/A</v>
      </c>
      <c r="VYG73" s="307" t="e">
        <v>#N/A</v>
      </c>
      <c r="VYH73" s="307" t="e">
        <v>#N/A</v>
      </c>
      <c r="VYI73" s="307" t="e">
        <v>#N/A</v>
      </c>
      <c r="VYJ73" s="307" t="e">
        <v>#N/A</v>
      </c>
      <c r="VYK73" s="307" t="e">
        <v>#N/A</v>
      </c>
      <c r="VYL73" s="307" t="e">
        <v>#N/A</v>
      </c>
      <c r="VYM73" s="307" t="e">
        <v>#N/A</v>
      </c>
      <c r="VYN73" s="307" t="e">
        <v>#N/A</v>
      </c>
      <c r="VYO73" s="307" t="e">
        <v>#N/A</v>
      </c>
      <c r="VYP73" s="307" t="e">
        <v>#N/A</v>
      </c>
      <c r="VYQ73" s="307" t="e">
        <v>#N/A</v>
      </c>
      <c r="VYR73" s="307" t="e">
        <v>#N/A</v>
      </c>
      <c r="VYS73" s="307" t="e">
        <v>#N/A</v>
      </c>
      <c r="VYT73" s="307" t="e">
        <v>#N/A</v>
      </c>
      <c r="VYU73" s="307" t="e">
        <v>#N/A</v>
      </c>
      <c r="VYV73" s="307" t="e">
        <v>#N/A</v>
      </c>
      <c r="VYW73" s="307" t="e">
        <v>#N/A</v>
      </c>
      <c r="VYX73" s="307" t="e">
        <v>#N/A</v>
      </c>
      <c r="VYY73" s="307" t="e">
        <v>#N/A</v>
      </c>
      <c r="VYZ73" s="307" t="e">
        <v>#N/A</v>
      </c>
      <c r="VZA73" s="307" t="e">
        <v>#N/A</v>
      </c>
      <c r="VZB73" s="307" t="e">
        <v>#N/A</v>
      </c>
      <c r="VZC73" s="307" t="e">
        <v>#N/A</v>
      </c>
      <c r="VZD73" s="307" t="e">
        <v>#N/A</v>
      </c>
      <c r="VZE73" s="307" t="e">
        <v>#N/A</v>
      </c>
      <c r="VZF73" s="307" t="e">
        <v>#N/A</v>
      </c>
      <c r="VZG73" s="307" t="e">
        <v>#N/A</v>
      </c>
      <c r="VZH73" s="307" t="e">
        <v>#N/A</v>
      </c>
      <c r="VZI73" s="307" t="e">
        <v>#N/A</v>
      </c>
      <c r="VZJ73" s="307" t="e">
        <v>#N/A</v>
      </c>
      <c r="VZK73" s="307" t="e">
        <v>#N/A</v>
      </c>
      <c r="VZL73" s="307" t="e">
        <v>#N/A</v>
      </c>
      <c r="VZM73" s="307" t="e">
        <v>#N/A</v>
      </c>
      <c r="VZN73" s="307" t="e">
        <v>#N/A</v>
      </c>
      <c r="VZO73" s="307" t="e">
        <v>#N/A</v>
      </c>
      <c r="VZP73" s="307" t="e">
        <v>#N/A</v>
      </c>
      <c r="VZQ73" s="307" t="e">
        <v>#N/A</v>
      </c>
      <c r="VZR73" s="307" t="e">
        <v>#N/A</v>
      </c>
      <c r="VZS73" s="307" t="e">
        <v>#N/A</v>
      </c>
      <c r="VZT73" s="307" t="e">
        <v>#N/A</v>
      </c>
      <c r="VZU73" s="307" t="e">
        <v>#N/A</v>
      </c>
      <c r="VZV73" s="307" t="e">
        <v>#N/A</v>
      </c>
      <c r="VZW73" s="307" t="e">
        <v>#N/A</v>
      </c>
      <c r="VZX73" s="307" t="e">
        <v>#N/A</v>
      </c>
      <c r="VZY73" s="307" t="e">
        <v>#N/A</v>
      </c>
      <c r="VZZ73" s="307" t="e">
        <v>#N/A</v>
      </c>
      <c r="WAA73" s="307" t="e">
        <v>#N/A</v>
      </c>
      <c r="WAB73" s="307" t="e">
        <v>#N/A</v>
      </c>
      <c r="WAC73" s="307" t="e">
        <v>#N/A</v>
      </c>
      <c r="WAD73" s="307" t="e">
        <v>#N/A</v>
      </c>
      <c r="WAE73" s="307" t="e">
        <v>#N/A</v>
      </c>
      <c r="WAF73" s="307" t="e">
        <v>#N/A</v>
      </c>
      <c r="WAG73" s="307" t="e">
        <v>#N/A</v>
      </c>
      <c r="WAH73" s="307" t="e">
        <v>#N/A</v>
      </c>
      <c r="WAI73" s="307" t="e">
        <v>#N/A</v>
      </c>
      <c r="WAJ73" s="307" t="e">
        <v>#N/A</v>
      </c>
      <c r="WAK73" s="307" t="e">
        <v>#N/A</v>
      </c>
      <c r="WAL73" s="307" t="e">
        <v>#N/A</v>
      </c>
      <c r="WAM73" s="307" t="e">
        <v>#N/A</v>
      </c>
      <c r="WAN73" s="307" t="e">
        <v>#N/A</v>
      </c>
      <c r="WAO73" s="307" t="e">
        <v>#N/A</v>
      </c>
      <c r="WAP73" s="307" t="e">
        <v>#N/A</v>
      </c>
      <c r="WAQ73" s="307" t="e">
        <v>#N/A</v>
      </c>
      <c r="WAR73" s="307" t="e">
        <v>#N/A</v>
      </c>
      <c r="WAS73" s="307" t="e">
        <v>#N/A</v>
      </c>
      <c r="WAT73" s="307" t="e">
        <v>#N/A</v>
      </c>
      <c r="WAU73" s="307" t="e">
        <v>#N/A</v>
      </c>
      <c r="WAV73" s="307" t="e">
        <v>#N/A</v>
      </c>
      <c r="WAW73" s="307" t="e">
        <v>#N/A</v>
      </c>
      <c r="WAX73" s="307" t="e">
        <v>#N/A</v>
      </c>
      <c r="WAY73" s="307" t="e">
        <v>#N/A</v>
      </c>
      <c r="WAZ73" s="307" t="e">
        <v>#N/A</v>
      </c>
      <c r="WBA73" s="307" t="e">
        <v>#N/A</v>
      </c>
      <c r="WBB73" s="307" t="e">
        <v>#N/A</v>
      </c>
      <c r="WBC73" s="307" t="e">
        <v>#N/A</v>
      </c>
      <c r="WBD73" s="307" t="e">
        <v>#N/A</v>
      </c>
      <c r="WBE73" s="307" t="e">
        <v>#N/A</v>
      </c>
      <c r="WBF73" s="307" t="e">
        <v>#N/A</v>
      </c>
      <c r="WBG73" s="307" t="e">
        <v>#N/A</v>
      </c>
      <c r="WBH73" s="307" t="e">
        <v>#N/A</v>
      </c>
      <c r="WBI73" s="307" t="e">
        <v>#N/A</v>
      </c>
      <c r="WBJ73" s="307" t="e">
        <v>#N/A</v>
      </c>
      <c r="WBK73" s="307" t="e">
        <v>#N/A</v>
      </c>
      <c r="WBL73" s="307" t="e">
        <v>#N/A</v>
      </c>
      <c r="WBM73" s="307" t="e">
        <v>#N/A</v>
      </c>
      <c r="WBN73" s="307" t="e">
        <v>#N/A</v>
      </c>
      <c r="WBO73" s="307" t="e">
        <v>#N/A</v>
      </c>
      <c r="WBP73" s="307" t="e">
        <v>#N/A</v>
      </c>
      <c r="WBQ73" s="307" t="e">
        <v>#N/A</v>
      </c>
      <c r="WBR73" s="307" t="e">
        <v>#N/A</v>
      </c>
      <c r="WBS73" s="307" t="e">
        <v>#N/A</v>
      </c>
      <c r="WBT73" s="307" t="e">
        <v>#N/A</v>
      </c>
      <c r="WBU73" s="307" t="e">
        <v>#N/A</v>
      </c>
      <c r="WBV73" s="307" t="e">
        <v>#N/A</v>
      </c>
      <c r="WBW73" s="307" t="e">
        <v>#N/A</v>
      </c>
      <c r="WBX73" s="307" t="e">
        <v>#N/A</v>
      </c>
      <c r="WBY73" s="307" t="e">
        <v>#N/A</v>
      </c>
      <c r="WBZ73" s="307" t="e">
        <v>#N/A</v>
      </c>
      <c r="WCA73" s="307" t="e">
        <v>#N/A</v>
      </c>
      <c r="WCB73" s="307" t="e">
        <v>#N/A</v>
      </c>
      <c r="WCC73" s="307" t="e">
        <v>#N/A</v>
      </c>
      <c r="WCD73" s="307" t="e">
        <v>#N/A</v>
      </c>
      <c r="WCE73" s="307" t="e">
        <v>#N/A</v>
      </c>
      <c r="WCF73" s="307" t="e">
        <v>#N/A</v>
      </c>
      <c r="WCG73" s="307" t="e">
        <v>#N/A</v>
      </c>
      <c r="WCH73" s="307" t="e">
        <v>#N/A</v>
      </c>
      <c r="WCI73" s="307" t="e">
        <v>#N/A</v>
      </c>
      <c r="WCJ73" s="307" t="e">
        <v>#N/A</v>
      </c>
      <c r="WCK73" s="307" t="e">
        <v>#N/A</v>
      </c>
      <c r="WCL73" s="307" t="e">
        <v>#N/A</v>
      </c>
      <c r="WCM73" s="307" t="e">
        <v>#N/A</v>
      </c>
      <c r="WCN73" s="307" t="e">
        <v>#N/A</v>
      </c>
      <c r="WCO73" s="307" t="e">
        <v>#N/A</v>
      </c>
      <c r="WCP73" s="307" t="e">
        <v>#N/A</v>
      </c>
      <c r="WCQ73" s="307" t="e">
        <v>#N/A</v>
      </c>
      <c r="WCR73" s="307" t="e">
        <v>#N/A</v>
      </c>
      <c r="WCS73" s="307" t="e">
        <v>#N/A</v>
      </c>
      <c r="WCT73" s="307" t="e">
        <v>#N/A</v>
      </c>
      <c r="WCU73" s="307" t="e">
        <v>#N/A</v>
      </c>
      <c r="WCV73" s="307" t="e">
        <v>#N/A</v>
      </c>
      <c r="WCW73" s="307" t="e">
        <v>#N/A</v>
      </c>
      <c r="WCX73" s="307" t="e">
        <v>#N/A</v>
      </c>
      <c r="WCY73" s="307" t="e">
        <v>#N/A</v>
      </c>
      <c r="WCZ73" s="307" t="e">
        <v>#N/A</v>
      </c>
      <c r="WDA73" s="307" t="e">
        <v>#N/A</v>
      </c>
      <c r="WDB73" s="307" t="e">
        <v>#N/A</v>
      </c>
      <c r="WDC73" s="307" t="e">
        <v>#N/A</v>
      </c>
      <c r="WDD73" s="307" t="e">
        <v>#N/A</v>
      </c>
      <c r="WDE73" s="307" t="e">
        <v>#N/A</v>
      </c>
      <c r="WDF73" s="307" t="e">
        <v>#N/A</v>
      </c>
      <c r="WDG73" s="307" t="e">
        <v>#N/A</v>
      </c>
      <c r="WDH73" s="307" t="e">
        <v>#N/A</v>
      </c>
      <c r="WDI73" s="307" t="e">
        <v>#N/A</v>
      </c>
      <c r="WDJ73" s="307" t="e">
        <v>#N/A</v>
      </c>
      <c r="WDK73" s="307" t="e">
        <v>#N/A</v>
      </c>
      <c r="WDL73" s="307" t="e">
        <v>#N/A</v>
      </c>
      <c r="WDM73" s="307" t="e">
        <v>#N/A</v>
      </c>
      <c r="WDN73" s="307" t="e">
        <v>#N/A</v>
      </c>
      <c r="WDO73" s="307" t="e">
        <v>#N/A</v>
      </c>
      <c r="WDP73" s="307" t="e">
        <v>#N/A</v>
      </c>
      <c r="WDQ73" s="307" t="e">
        <v>#N/A</v>
      </c>
      <c r="WDR73" s="307" t="e">
        <v>#N/A</v>
      </c>
      <c r="WDS73" s="307" t="e">
        <v>#N/A</v>
      </c>
      <c r="WDT73" s="307" t="e">
        <v>#N/A</v>
      </c>
      <c r="WDU73" s="307" t="e">
        <v>#N/A</v>
      </c>
      <c r="WDV73" s="307" t="e">
        <v>#N/A</v>
      </c>
      <c r="WDW73" s="307" t="e">
        <v>#N/A</v>
      </c>
      <c r="WDX73" s="307" t="e">
        <v>#N/A</v>
      </c>
      <c r="WDY73" s="307" t="e">
        <v>#N/A</v>
      </c>
      <c r="WDZ73" s="307" t="e">
        <v>#N/A</v>
      </c>
      <c r="WEA73" s="307" t="e">
        <v>#N/A</v>
      </c>
      <c r="WEB73" s="307" t="e">
        <v>#N/A</v>
      </c>
      <c r="WEC73" s="307" t="e">
        <v>#N/A</v>
      </c>
      <c r="WED73" s="307" t="e">
        <v>#N/A</v>
      </c>
      <c r="WEE73" s="307" t="e">
        <v>#N/A</v>
      </c>
      <c r="WEF73" s="307" t="e">
        <v>#N/A</v>
      </c>
      <c r="WEG73" s="307" t="e">
        <v>#N/A</v>
      </c>
      <c r="WEH73" s="307" t="e">
        <v>#N/A</v>
      </c>
      <c r="WEI73" s="307" t="e">
        <v>#N/A</v>
      </c>
      <c r="WEJ73" s="307" t="e">
        <v>#N/A</v>
      </c>
      <c r="WEK73" s="307" t="e">
        <v>#N/A</v>
      </c>
      <c r="WEL73" s="307" t="e">
        <v>#N/A</v>
      </c>
      <c r="WEM73" s="307" t="e">
        <v>#N/A</v>
      </c>
      <c r="WEN73" s="307" t="e">
        <v>#N/A</v>
      </c>
      <c r="WEO73" s="307" t="e">
        <v>#N/A</v>
      </c>
      <c r="WEP73" s="307" t="e">
        <v>#N/A</v>
      </c>
      <c r="WEQ73" s="307" t="e">
        <v>#N/A</v>
      </c>
      <c r="WER73" s="307" t="e">
        <v>#N/A</v>
      </c>
      <c r="WES73" s="307" t="e">
        <v>#N/A</v>
      </c>
      <c r="WET73" s="307" t="e">
        <v>#N/A</v>
      </c>
      <c r="WEU73" s="307" t="e">
        <v>#N/A</v>
      </c>
      <c r="WEV73" s="307" t="e">
        <v>#N/A</v>
      </c>
      <c r="WEW73" s="307" t="e">
        <v>#N/A</v>
      </c>
      <c r="WEX73" s="307" t="e">
        <v>#N/A</v>
      </c>
      <c r="WEY73" s="307" t="e">
        <v>#N/A</v>
      </c>
      <c r="WEZ73" s="307" t="e">
        <v>#N/A</v>
      </c>
      <c r="WFA73" s="307" t="e">
        <v>#N/A</v>
      </c>
      <c r="WFB73" s="307" t="e">
        <v>#N/A</v>
      </c>
      <c r="WFC73" s="307" t="e">
        <v>#N/A</v>
      </c>
      <c r="WFD73" s="307" t="e">
        <v>#N/A</v>
      </c>
      <c r="WFE73" s="307" t="e">
        <v>#N/A</v>
      </c>
      <c r="WFF73" s="307" t="e">
        <v>#N/A</v>
      </c>
      <c r="WFG73" s="307" t="e">
        <v>#N/A</v>
      </c>
      <c r="WFH73" s="307" t="e">
        <v>#N/A</v>
      </c>
      <c r="WFI73" s="307" t="e">
        <v>#N/A</v>
      </c>
      <c r="WFJ73" s="307" t="e">
        <v>#N/A</v>
      </c>
      <c r="WFK73" s="307" t="e">
        <v>#N/A</v>
      </c>
      <c r="WFL73" s="307" t="e">
        <v>#N/A</v>
      </c>
      <c r="WFM73" s="307" t="e">
        <v>#N/A</v>
      </c>
      <c r="WFN73" s="307" t="e">
        <v>#N/A</v>
      </c>
      <c r="WFO73" s="307" t="e">
        <v>#N/A</v>
      </c>
      <c r="WFP73" s="307" t="e">
        <v>#N/A</v>
      </c>
      <c r="WFQ73" s="307" t="e">
        <v>#N/A</v>
      </c>
      <c r="WFR73" s="307" t="e">
        <v>#N/A</v>
      </c>
      <c r="WFS73" s="307" t="e">
        <v>#N/A</v>
      </c>
      <c r="WFT73" s="307" t="e">
        <v>#N/A</v>
      </c>
      <c r="WFU73" s="307" t="e">
        <v>#N/A</v>
      </c>
      <c r="WFV73" s="307" t="e">
        <v>#N/A</v>
      </c>
      <c r="WFW73" s="307" t="e">
        <v>#N/A</v>
      </c>
      <c r="WFX73" s="307" t="e">
        <v>#N/A</v>
      </c>
      <c r="WFY73" s="307" t="e">
        <v>#N/A</v>
      </c>
      <c r="WFZ73" s="307" t="e">
        <v>#N/A</v>
      </c>
      <c r="WGA73" s="307" t="e">
        <v>#N/A</v>
      </c>
      <c r="WGB73" s="307" t="e">
        <v>#N/A</v>
      </c>
      <c r="WGC73" s="307" t="e">
        <v>#N/A</v>
      </c>
      <c r="WGD73" s="307" t="e">
        <v>#N/A</v>
      </c>
      <c r="WGE73" s="307" t="e">
        <v>#N/A</v>
      </c>
      <c r="WGF73" s="307" t="e">
        <v>#N/A</v>
      </c>
      <c r="WGG73" s="307" t="e">
        <v>#N/A</v>
      </c>
      <c r="WGH73" s="307" t="e">
        <v>#N/A</v>
      </c>
      <c r="WGI73" s="307" t="e">
        <v>#N/A</v>
      </c>
      <c r="WGJ73" s="307" t="e">
        <v>#N/A</v>
      </c>
      <c r="WGK73" s="307" t="e">
        <v>#N/A</v>
      </c>
      <c r="WGL73" s="307" t="e">
        <v>#N/A</v>
      </c>
      <c r="WGM73" s="307" t="e">
        <v>#N/A</v>
      </c>
      <c r="WGN73" s="307" t="e">
        <v>#N/A</v>
      </c>
      <c r="WGO73" s="307" t="e">
        <v>#N/A</v>
      </c>
      <c r="WGP73" s="307" t="e">
        <v>#N/A</v>
      </c>
      <c r="WGQ73" s="307" t="e">
        <v>#N/A</v>
      </c>
      <c r="WGR73" s="307" t="e">
        <v>#N/A</v>
      </c>
      <c r="WGS73" s="307" t="e">
        <v>#N/A</v>
      </c>
      <c r="WGT73" s="307" t="e">
        <v>#N/A</v>
      </c>
      <c r="WGU73" s="307" t="e">
        <v>#N/A</v>
      </c>
      <c r="WGV73" s="307" t="e">
        <v>#N/A</v>
      </c>
      <c r="WGW73" s="307" t="e">
        <v>#N/A</v>
      </c>
      <c r="WGX73" s="307" t="e">
        <v>#N/A</v>
      </c>
      <c r="WGY73" s="307" t="e">
        <v>#N/A</v>
      </c>
      <c r="WGZ73" s="307" t="e">
        <v>#N/A</v>
      </c>
      <c r="WHA73" s="307" t="e">
        <v>#N/A</v>
      </c>
      <c r="WHB73" s="307" t="e">
        <v>#N/A</v>
      </c>
      <c r="WHC73" s="307" t="e">
        <v>#N/A</v>
      </c>
      <c r="WHD73" s="307" t="e">
        <v>#N/A</v>
      </c>
      <c r="WHE73" s="307" t="e">
        <v>#N/A</v>
      </c>
      <c r="WHF73" s="307" t="e">
        <v>#N/A</v>
      </c>
      <c r="WHG73" s="307" t="e">
        <v>#N/A</v>
      </c>
      <c r="WHH73" s="307" t="e">
        <v>#N/A</v>
      </c>
      <c r="WHI73" s="307" t="e">
        <v>#N/A</v>
      </c>
      <c r="WHJ73" s="307" t="e">
        <v>#N/A</v>
      </c>
      <c r="WHK73" s="307" t="e">
        <v>#N/A</v>
      </c>
      <c r="WHL73" s="307" t="e">
        <v>#N/A</v>
      </c>
      <c r="WHM73" s="307" t="e">
        <v>#N/A</v>
      </c>
      <c r="WHN73" s="307" t="e">
        <v>#N/A</v>
      </c>
      <c r="WHO73" s="307" t="e">
        <v>#N/A</v>
      </c>
      <c r="WHP73" s="307" t="e">
        <v>#N/A</v>
      </c>
      <c r="WHQ73" s="307" t="e">
        <v>#N/A</v>
      </c>
      <c r="WHR73" s="307" t="e">
        <v>#N/A</v>
      </c>
      <c r="WHS73" s="307" t="e">
        <v>#N/A</v>
      </c>
      <c r="WHT73" s="307" t="e">
        <v>#N/A</v>
      </c>
      <c r="WHU73" s="307" t="e">
        <v>#N/A</v>
      </c>
      <c r="WHV73" s="307" t="e">
        <v>#N/A</v>
      </c>
      <c r="WHW73" s="307" t="e">
        <v>#N/A</v>
      </c>
      <c r="WHX73" s="307" t="e">
        <v>#N/A</v>
      </c>
      <c r="WHY73" s="307" t="e">
        <v>#N/A</v>
      </c>
      <c r="WHZ73" s="307" t="e">
        <v>#N/A</v>
      </c>
      <c r="WIA73" s="307" t="e">
        <v>#N/A</v>
      </c>
      <c r="WIB73" s="307" t="e">
        <v>#N/A</v>
      </c>
      <c r="WIC73" s="307" t="e">
        <v>#N/A</v>
      </c>
      <c r="WID73" s="307" t="e">
        <v>#N/A</v>
      </c>
      <c r="WIE73" s="307" t="e">
        <v>#N/A</v>
      </c>
      <c r="WIF73" s="307" t="e">
        <v>#N/A</v>
      </c>
      <c r="WIG73" s="307" t="e">
        <v>#N/A</v>
      </c>
      <c r="WIH73" s="307" t="e">
        <v>#N/A</v>
      </c>
      <c r="WII73" s="307" t="e">
        <v>#N/A</v>
      </c>
      <c r="WIJ73" s="307" t="e">
        <v>#N/A</v>
      </c>
      <c r="WIK73" s="307" t="e">
        <v>#N/A</v>
      </c>
      <c r="WIL73" s="307" t="e">
        <v>#N/A</v>
      </c>
      <c r="WIM73" s="307" t="e">
        <v>#N/A</v>
      </c>
      <c r="WIN73" s="307" t="e">
        <v>#N/A</v>
      </c>
      <c r="WIO73" s="307" t="e">
        <v>#N/A</v>
      </c>
      <c r="WIP73" s="307" t="e">
        <v>#N/A</v>
      </c>
      <c r="WIQ73" s="307" t="e">
        <v>#N/A</v>
      </c>
      <c r="WIR73" s="307" t="e">
        <v>#N/A</v>
      </c>
      <c r="WIS73" s="307" t="e">
        <v>#N/A</v>
      </c>
      <c r="WIT73" s="307" t="e">
        <v>#N/A</v>
      </c>
      <c r="WIU73" s="307" t="e">
        <v>#N/A</v>
      </c>
      <c r="WIV73" s="307" t="e">
        <v>#N/A</v>
      </c>
      <c r="WIW73" s="307" t="e">
        <v>#N/A</v>
      </c>
      <c r="WIX73" s="307" t="e">
        <v>#N/A</v>
      </c>
      <c r="WIY73" s="307" t="e">
        <v>#N/A</v>
      </c>
      <c r="WIZ73" s="307" t="e">
        <v>#N/A</v>
      </c>
      <c r="WJA73" s="307" t="e">
        <v>#N/A</v>
      </c>
      <c r="WJB73" s="307" t="e">
        <v>#N/A</v>
      </c>
      <c r="WJC73" s="307" t="e">
        <v>#N/A</v>
      </c>
      <c r="WJD73" s="307" t="e">
        <v>#N/A</v>
      </c>
      <c r="WJE73" s="307" t="e">
        <v>#N/A</v>
      </c>
      <c r="WJF73" s="307" t="e">
        <v>#N/A</v>
      </c>
      <c r="WJG73" s="307" t="e">
        <v>#N/A</v>
      </c>
      <c r="WJH73" s="307" t="e">
        <v>#N/A</v>
      </c>
      <c r="WJI73" s="307" t="e">
        <v>#N/A</v>
      </c>
      <c r="WJJ73" s="307" t="e">
        <v>#N/A</v>
      </c>
      <c r="WJK73" s="307" t="e">
        <v>#N/A</v>
      </c>
      <c r="WJL73" s="307" t="e">
        <v>#N/A</v>
      </c>
      <c r="WJM73" s="307" t="e">
        <v>#N/A</v>
      </c>
      <c r="WJN73" s="307" t="e">
        <v>#N/A</v>
      </c>
      <c r="WJO73" s="307" t="e">
        <v>#N/A</v>
      </c>
      <c r="WJP73" s="307" t="e">
        <v>#N/A</v>
      </c>
      <c r="WJQ73" s="307" t="e">
        <v>#N/A</v>
      </c>
      <c r="WJR73" s="307" t="e">
        <v>#N/A</v>
      </c>
      <c r="WJS73" s="307" t="e">
        <v>#N/A</v>
      </c>
      <c r="WJT73" s="307" t="e">
        <v>#N/A</v>
      </c>
      <c r="WJU73" s="307" t="e">
        <v>#N/A</v>
      </c>
      <c r="WJV73" s="307" t="e">
        <v>#N/A</v>
      </c>
      <c r="WJW73" s="307" t="e">
        <v>#N/A</v>
      </c>
      <c r="WJX73" s="307" t="e">
        <v>#N/A</v>
      </c>
      <c r="WJY73" s="307" t="e">
        <v>#N/A</v>
      </c>
      <c r="WJZ73" s="307" t="e">
        <v>#N/A</v>
      </c>
      <c r="WKA73" s="307" t="e">
        <v>#N/A</v>
      </c>
      <c r="WKB73" s="307" t="e">
        <v>#N/A</v>
      </c>
      <c r="WKC73" s="307" t="e">
        <v>#N/A</v>
      </c>
      <c r="WKD73" s="307" t="e">
        <v>#N/A</v>
      </c>
      <c r="WKE73" s="307" t="e">
        <v>#N/A</v>
      </c>
      <c r="WKF73" s="307" t="e">
        <v>#N/A</v>
      </c>
      <c r="WKG73" s="307" t="e">
        <v>#N/A</v>
      </c>
      <c r="WKH73" s="307" t="e">
        <v>#N/A</v>
      </c>
      <c r="WKI73" s="307" t="e">
        <v>#N/A</v>
      </c>
      <c r="WKJ73" s="307" t="e">
        <v>#N/A</v>
      </c>
      <c r="WKK73" s="307" t="e">
        <v>#N/A</v>
      </c>
      <c r="WKL73" s="307" t="e">
        <v>#N/A</v>
      </c>
      <c r="WKM73" s="307" t="e">
        <v>#N/A</v>
      </c>
      <c r="WKN73" s="307" t="e">
        <v>#N/A</v>
      </c>
      <c r="WKO73" s="307" t="e">
        <v>#N/A</v>
      </c>
      <c r="WKP73" s="307" t="e">
        <v>#N/A</v>
      </c>
      <c r="WKQ73" s="307" t="e">
        <v>#N/A</v>
      </c>
      <c r="WKR73" s="307" t="e">
        <v>#N/A</v>
      </c>
      <c r="WKS73" s="307" t="e">
        <v>#N/A</v>
      </c>
      <c r="WKT73" s="307" t="e">
        <v>#N/A</v>
      </c>
      <c r="WKU73" s="307" t="e">
        <v>#N/A</v>
      </c>
      <c r="WKV73" s="307" t="e">
        <v>#N/A</v>
      </c>
      <c r="WKW73" s="307" t="e">
        <v>#N/A</v>
      </c>
      <c r="WKX73" s="307" t="e">
        <v>#N/A</v>
      </c>
      <c r="WKY73" s="307" t="e">
        <v>#N/A</v>
      </c>
      <c r="WKZ73" s="307" t="e">
        <v>#N/A</v>
      </c>
      <c r="WLA73" s="307" t="e">
        <v>#N/A</v>
      </c>
      <c r="WLB73" s="307" t="e">
        <v>#N/A</v>
      </c>
      <c r="WLC73" s="307" t="e">
        <v>#N/A</v>
      </c>
      <c r="WLD73" s="307" t="e">
        <v>#N/A</v>
      </c>
      <c r="WLE73" s="307" t="e">
        <v>#N/A</v>
      </c>
      <c r="WLF73" s="307" t="e">
        <v>#N/A</v>
      </c>
      <c r="WLG73" s="307" t="e">
        <v>#N/A</v>
      </c>
      <c r="WLH73" s="307" t="e">
        <v>#N/A</v>
      </c>
      <c r="WLI73" s="307" t="e">
        <v>#N/A</v>
      </c>
      <c r="WLJ73" s="307" t="e">
        <v>#N/A</v>
      </c>
      <c r="WLK73" s="307" t="e">
        <v>#N/A</v>
      </c>
      <c r="WLL73" s="307" t="e">
        <v>#N/A</v>
      </c>
      <c r="WLM73" s="307" t="e">
        <v>#N/A</v>
      </c>
      <c r="WLN73" s="307" t="e">
        <v>#N/A</v>
      </c>
      <c r="WLO73" s="307" t="e">
        <v>#N/A</v>
      </c>
      <c r="WLP73" s="307" t="e">
        <v>#N/A</v>
      </c>
      <c r="WLQ73" s="307" t="e">
        <v>#N/A</v>
      </c>
      <c r="WLR73" s="307" t="e">
        <v>#N/A</v>
      </c>
      <c r="WLS73" s="307" t="e">
        <v>#N/A</v>
      </c>
      <c r="WLT73" s="307" t="e">
        <v>#N/A</v>
      </c>
      <c r="WLU73" s="307" t="e">
        <v>#N/A</v>
      </c>
      <c r="WLV73" s="307" t="e">
        <v>#N/A</v>
      </c>
      <c r="WLW73" s="307" t="e">
        <v>#N/A</v>
      </c>
      <c r="WLX73" s="307" t="e">
        <v>#N/A</v>
      </c>
      <c r="WLY73" s="307" t="e">
        <v>#N/A</v>
      </c>
      <c r="WLZ73" s="307" t="e">
        <v>#N/A</v>
      </c>
      <c r="WMA73" s="307" t="e">
        <v>#N/A</v>
      </c>
      <c r="WMB73" s="307" t="e">
        <v>#N/A</v>
      </c>
      <c r="WMC73" s="307" t="e">
        <v>#N/A</v>
      </c>
      <c r="WMD73" s="307" t="e">
        <v>#N/A</v>
      </c>
      <c r="WME73" s="307" t="e">
        <v>#N/A</v>
      </c>
      <c r="WMF73" s="307" t="e">
        <v>#N/A</v>
      </c>
      <c r="WMG73" s="307" t="e">
        <v>#N/A</v>
      </c>
      <c r="WMH73" s="307" t="e">
        <v>#N/A</v>
      </c>
      <c r="WMI73" s="307" t="e">
        <v>#N/A</v>
      </c>
      <c r="WMJ73" s="307" t="e">
        <v>#N/A</v>
      </c>
      <c r="WMK73" s="307" t="e">
        <v>#N/A</v>
      </c>
      <c r="WML73" s="307" t="e">
        <v>#N/A</v>
      </c>
      <c r="WMM73" s="307" t="e">
        <v>#N/A</v>
      </c>
      <c r="WMN73" s="307" t="e">
        <v>#N/A</v>
      </c>
      <c r="WMO73" s="307" t="e">
        <v>#N/A</v>
      </c>
      <c r="WMP73" s="307" t="e">
        <v>#N/A</v>
      </c>
      <c r="WMQ73" s="307" t="e">
        <v>#N/A</v>
      </c>
      <c r="WMR73" s="307" t="e">
        <v>#N/A</v>
      </c>
      <c r="WMS73" s="307" t="e">
        <v>#N/A</v>
      </c>
      <c r="WMT73" s="307" t="e">
        <v>#N/A</v>
      </c>
      <c r="WMU73" s="307" t="e">
        <v>#N/A</v>
      </c>
      <c r="WMV73" s="307" t="e">
        <v>#N/A</v>
      </c>
      <c r="WMW73" s="307" t="e">
        <v>#N/A</v>
      </c>
      <c r="WMX73" s="307" t="e">
        <v>#N/A</v>
      </c>
      <c r="WMY73" s="307" t="e">
        <v>#N/A</v>
      </c>
      <c r="WMZ73" s="307" t="e">
        <v>#N/A</v>
      </c>
      <c r="WNA73" s="307" t="e">
        <v>#N/A</v>
      </c>
      <c r="WNB73" s="307" t="e">
        <v>#N/A</v>
      </c>
      <c r="WNC73" s="307" t="e">
        <v>#N/A</v>
      </c>
      <c r="WND73" s="307" t="e">
        <v>#N/A</v>
      </c>
      <c r="WNE73" s="307" t="e">
        <v>#N/A</v>
      </c>
      <c r="WNF73" s="307" t="e">
        <v>#N/A</v>
      </c>
      <c r="WNG73" s="307" t="e">
        <v>#N/A</v>
      </c>
      <c r="WNH73" s="307" t="e">
        <v>#N/A</v>
      </c>
      <c r="WNI73" s="307" t="e">
        <v>#N/A</v>
      </c>
      <c r="WNJ73" s="307" t="e">
        <v>#N/A</v>
      </c>
      <c r="WNK73" s="307" t="e">
        <v>#N/A</v>
      </c>
      <c r="WNL73" s="307" t="e">
        <v>#N/A</v>
      </c>
      <c r="WNM73" s="307" t="e">
        <v>#N/A</v>
      </c>
      <c r="WNN73" s="307" t="e">
        <v>#N/A</v>
      </c>
      <c r="WNO73" s="307" t="e">
        <v>#N/A</v>
      </c>
      <c r="WNP73" s="307" t="e">
        <v>#N/A</v>
      </c>
      <c r="WNQ73" s="307" t="e">
        <v>#N/A</v>
      </c>
      <c r="WNR73" s="307" t="e">
        <v>#N/A</v>
      </c>
      <c r="WNS73" s="307" t="e">
        <v>#N/A</v>
      </c>
      <c r="WNT73" s="307" t="e">
        <v>#N/A</v>
      </c>
      <c r="WNU73" s="307" t="e">
        <v>#N/A</v>
      </c>
      <c r="WNV73" s="307" t="e">
        <v>#N/A</v>
      </c>
      <c r="WNW73" s="307" t="e">
        <v>#N/A</v>
      </c>
      <c r="WNX73" s="307" t="e">
        <v>#N/A</v>
      </c>
      <c r="WNY73" s="307" t="e">
        <v>#N/A</v>
      </c>
      <c r="WNZ73" s="307" t="e">
        <v>#N/A</v>
      </c>
      <c r="WOA73" s="307" t="e">
        <v>#N/A</v>
      </c>
      <c r="WOB73" s="307" t="e">
        <v>#N/A</v>
      </c>
      <c r="WOC73" s="307" t="e">
        <v>#N/A</v>
      </c>
      <c r="WOD73" s="307" t="e">
        <v>#N/A</v>
      </c>
      <c r="WOE73" s="307" t="e">
        <v>#N/A</v>
      </c>
      <c r="WOF73" s="307" t="e">
        <v>#N/A</v>
      </c>
      <c r="WOG73" s="307" t="e">
        <v>#N/A</v>
      </c>
      <c r="WOH73" s="307" t="e">
        <v>#N/A</v>
      </c>
      <c r="WOI73" s="307" t="e">
        <v>#N/A</v>
      </c>
      <c r="WOJ73" s="307" t="e">
        <v>#N/A</v>
      </c>
      <c r="WOK73" s="307" t="e">
        <v>#N/A</v>
      </c>
      <c r="WOL73" s="307" t="e">
        <v>#N/A</v>
      </c>
      <c r="WOM73" s="307" t="e">
        <v>#N/A</v>
      </c>
      <c r="WON73" s="307" t="e">
        <v>#N/A</v>
      </c>
      <c r="WOO73" s="307" t="e">
        <v>#N/A</v>
      </c>
      <c r="WOP73" s="307" t="e">
        <v>#N/A</v>
      </c>
      <c r="WOQ73" s="307" t="e">
        <v>#N/A</v>
      </c>
      <c r="WOR73" s="307" t="e">
        <v>#N/A</v>
      </c>
      <c r="WOS73" s="307" t="e">
        <v>#N/A</v>
      </c>
      <c r="WOT73" s="307" t="e">
        <v>#N/A</v>
      </c>
      <c r="WOU73" s="307" t="e">
        <v>#N/A</v>
      </c>
      <c r="WOV73" s="307" t="e">
        <v>#N/A</v>
      </c>
      <c r="WOW73" s="307" t="e">
        <v>#N/A</v>
      </c>
      <c r="WOX73" s="307" t="e">
        <v>#N/A</v>
      </c>
      <c r="WOY73" s="307" t="e">
        <v>#N/A</v>
      </c>
      <c r="WOZ73" s="307" t="e">
        <v>#N/A</v>
      </c>
      <c r="WPA73" s="307" t="e">
        <v>#N/A</v>
      </c>
      <c r="WPB73" s="307" t="e">
        <v>#N/A</v>
      </c>
      <c r="WPC73" s="307" t="e">
        <v>#N/A</v>
      </c>
      <c r="WPD73" s="307" t="e">
        <v>#N/A</v>
      </c>
      <c r="WPE73" s="307" t="e">
        <v>#N/A</v>
      </c>
      <c r="WPF73" s="307" t="e">
        <v>#N/A</v>
      </c>
      <c r="WPG73" s="307" t="e">
        <v>#N/A</v>
      </c>
      <c r="WPH73" s="307" t="e">
        <v>#N/A</v>
      </c>
      <c r="WPI73" s="307" t="e">
        <v>#N/A</v>
      </c>
      <c r="WPJ73" s="307" t="e">
        <v>#N/A</v>
      </c>
      <c r="WPK73" s="307" t="e">
        <v>#N/A</v>
      </c>
      <c r="WPL73" s="307" t="e">
        <v>#N/A</v>
      </c>
      <c r="WPM73" s="307" t="e">
        <v>#N/A</v>
      </c>
      <c r="WPN73" s="307" t="e">
        <v>#N/A</v>
      </c>
      <c r="WPO73" s="307" t="e">
        <v>#N/A</v>
      </c>
      <c r="WPP73" s="307" t="e">
        <v>#N/A</v>
      </c>
      <c r="WPQ73" s="307" t="e">
        <v>#N/A</v>
      </c>
      <c r="WPR73" s="307" t="e">
        <v>#N/A</v>
      </c>
      <c r="WPS73" s="307" t="e">
        <v>#N/A</v>
      </c>
      <c r="WPT73" s="307" t="e">
        <v>#N/A</v>
      </c>
      <c r="WPU73" s="307" t="e">
        <v>#N/A</v>
      </c>
      <c r="WPV73" s="307" t="e">
        <v>#N/A</v>
      </c>
      <c r="WPW73" s="307" t="e">
        <v>#N/A</v>
      </c>
      <c r="WPX73" s="307" t="e">
        <v>#N/A</v>
      </c>
      <c r="WPY73" s="307" t="e">
        <v>#N/A</v>
      </c>
      <c r="WPZ73" s="307" t="e">
        <v>#N/A</v>
      </c>
      <c r="WQA73" s="307" t="e">
        <v>#N/A</v>
      </c>
      <c r="WQB73" s="307" t="e">
        <v>#N/A</v>
      </c>
      <c r="WQC73" s="307" t="e">
        <v>#N/A</v>
      </c>
      <c r="WQD73" s="307" t="e">
        <v>#N/A</v>
      </c>
      <c r="WQE73" s="307" t="e">
        <v>#N/A</v>
      </c>
      <c r="WQF73" s="307" t="e">
        <v>#N/A</v>
      </c>
      <c r="WQG73" s="307" t="e">
        <v>#N/A</v>
      </c>
      <c r="WQH73" s="307" t="e">
        <v>#N/A</v>
      </c>
      <c r="WQI73" s="307" t="e">
        <v>#N/A</v>
      </c>
      <c r="WQJ73" s="307" t="e">
        <v>#N/A</v>
      </c>
      <c r="WQK73" s="307" t="e">
        <v>#N/A</v>
      </c>
      <c r="WQL73" s="307" t="e">
        <v>#N/A</v>
      </c>
      <c r="WQM73" s="307" t="e">
        <v>#N/A</v>
      </c>
      <c r="WQN73" s="307" t="e">
        <v>#N/A</v>
      </c>
      <c r="WQO73" s="307" t="e">
        <v>#N/A</v>
      </c>
      <c r="WQP73" s="307" t="e">
        <v>#N/A</v>
      </c>
      <c r="WQQ73" s="307" t="e">
        <v>#N/A</v>
      </c>
      <c r="WQR73" s="307" t="e">
        <v>#N/A</v>
      </c>
      <c r="WQS73" s="307" t="e">
        <v>#N/A</v>
      </c>
      <c r="WQT73" s="307" t="e">
        <v>#N/A</v>
      </c>
      <c r="WQU73" s="307" t="e">
        <v>#N/A</v>
      </c>
      <c r="WQV73" s="307" t="e">
        <v>#N/A</v>
      </c>
      <c r="WQW73" s="307" t="e">
        <v>#N/A</v>
      </c>
      <c r="WQX73" s="307" t="e">
        <v>#N/A</v>
      </c>
      <c r="WQY73" s="307" t="e">
        <v>#N/A</v>
      </c>
      <c r="WQZ73" s="307" t="e">
        <v>#N/A</v>
      </c>
      <c r="WRA73" s="307" t="e">
        <v>#N/A</v>
      </c>
      <c r="WRB73" s="307" t="e">
        <v>#N/A</v>
      </c>
      <c r="WRC73" s="307" t="e">
        <v>#N/A</v>
      </c>
      <c r="WRD73" s="307" t="e">
        <v>#N/A</v>
      </c>
      <c r="WRE73" s="307" t="e">
        <v>#N/A</v>
      </c>
      <c r="WRF73" s="307" t="e">
        <v>#N/A</v>
      </c>
      <c r="WRG73" s="307" t="e">
        <v>#N/A</v>
      </c>
      <c r="WRH73" s="307" t="e">
        <v>#N/A</v>
      </c>
      <c r="WRI73" s="307" t="e">
        <v>#N/A</v>
      </c>
      <c r="WRJ73" s="307" t="e">
        <v>#N/A</v>
      </c>
      <c r="WRK73" s="307" t="e">
        <v>#N/A</v>
      </c>
      <c r="WRL73" s="307" t="e">
        <v>#N/A</v>
      </c>
      <c r="WRM73" s="307" t="e">
        <v>#N/A</v>
      </c>
      <c r="WRN73" s="307" t="e">
        <v>#N/A</v>
      </c>
      <c r="WRO73" s="307" t="e">
        <v>#N/A</v>
      </c>
      <c r="WRP73" s="307" t="e">
        <v>#N/A</v>
      </c>
      <c r="WRQ73" s="307" t="e">
        <v>#N/A</v>
      </c>
      <c r="WRR73" s="307" t="e">
        <v>#N/A</v>
      </c>
      <c r="WRS73" s="307" t="e">
        <v>#N/A</v>
      </c>
      <c r="WRT73" s="307" t="e">
        <v>#N/A</v>
      </c>
      <c r="WRU73" s="307" t="e">
        <v>#N/A</v>
      </c>
      <c r="WRV73" s="307" t="e">
        <v>#N/A</v>
      </c>
      <c r="WRW73" s="307" t="e">
        <v>#N/A</v>
      </c>
      <c r="WRX73" s="307" t="e">
        <v>#N/A</v>
      </c>
      <c r="WRY73" s="307" t="e">
        <v>#N/A</v>
      </c>
      <c r="WRZ73" s="307" t="e">
        <v>#N/A</v>
      </c>
      <c r="WSA73" s="307" t="e">
        <v>#N/A</v>
      </c>
      <c r="WSB73" s="307" t="e">
        <v>#N/A</v>
      </c>
      <c r="WSC73" s="307" t="e">
        <v>#N/A</v>
      </c>
      <c r="WSD73" s="307" t="e">
        <v>#N/A</v>
      </c>
      <c r="WSE73" s="307" t="e">
        <v>#N/A</v>
      </c>
      <c r="WSF73" s="307" t="e">
        <v>#N/A</v>
      </c>
      <c r="WSG73" s="307" t="e">
        <v>#N/A</v>
      </c>
      <c r="WSH73" s="307" t="e">
        <v>#N/A</v>
      </c>
      <c r="WSI73" s="307" t="e">
        <v>#N/A</v>
      </c>
      <c r="WSJ73" s="307" t="e">
        <v>#N/A</v>
      </c>
      <c r="WSK73" s="307" t="e">
        <v>#N/A</v>
      </c>
      <c r="WSL73" s="307" t="e">
        <v>#N/A</v>
      </c>
      <c r="WSM73" s="307" t="e">
        <v>#N/A</v>
      </c>
      <c r="WSN73" s="307" t="e">
        <v>#N/A</v>
      </c>
      <c r="WSO73" s="307" t="e">
        <v>#N/A</v>
      </c>
      <c r="WSP73" s="307" t="e">
        <v>#N/A</v>
      </c>
      <c r="WSQ73" s="307" t="e">
        <v>#N/A</v>
      </c>
      <c r="WSR73" s="307" t="e">
        <v>#N/A</v>
      </c>
      <c r="WSS73" s="307" t="e">
        <v>#N/A</v>
      </c>
      <c r="WST73" s="307" t="e">
        <v>#N/A</v>
      </c>
      <c r="WSU73" s="307" t="e">
        <v>#N/A</v>
      </c>
      <c r="WSV73" s="307" t="e">
        <v>#N/A</v>
      </c>
      <c r="WSW73" s="307" t="e">
        <v>#N/A</v>
      </c>
      <c r="WSX73" s="307" t="e">
        <v>#N/A</v>
      </c>
      <c r="WSY73" s="307" t="e">
        <v>#N/A</v>
      </c>
      <c r="WSZ73" s="307" t="e">
        <v>#N/A</v>
      </c>
      <c r="WTA73" s="307" t="e">
        <v>#N/A</v>
      </c>
      <c r="WTB73" s="307" t="e">
        <v>#N/A</v>
      </c>
      <c r="WTC73" s="307" t="e">
        <v>#N/A</v>
      </c>
      <c r="WTD73" s="307" t="e">
        <v>#N/A</v>
      </c>
      <c r="WTE73" s="307" t="e">
        <v>#N/A</v>
      </c>
      <c r="WTF73" s="307" t="e">
        <v>#N/A</v>
      </c>
      <c r="WTG73" s="307" t="e">
        <v>#N/A</v>
      </c>
      <c r="WTH73" s="307" t="e">
        <v>#N/A</v>
      </c>
      <c r="WTI73" s="307" t="e">
        <v>#N/A</v>
      </c>
      <c r="WTJ73" s="307" t="e">
        <v>#N/A</v>
      </c>
      <c r="WTK73" s="307" t="e">
        <v>#N/A</v>
      </c>
      <c r="WTL73" s="307" t="e">
        <v>#N/A</v>
      </c>
      <c r="WTM73" s="307" t="e">
        <v>#N/A</v>
      </c>
      <c r="WTN73" s="307" t="e">
        <v>#N/A</v>
      </c>
      <c r="WTO73" s="307" t="e">
        <v>#N/A</v>
      </c>
      <c r="WTP73" s="307" t="e">
        <v>#N/A</v>
      </c>
      <c r="WTQ73" s="307" t="e">
        <v>#N/A</v>
      </c>
      <c r="WTR73" s="307" t="e">
        <v>#N/A</v>
      </c>
      <c r="WTS73" s="307" t="e">
        <v>#N/A</v>
      </c>
      <c r="WTT73" s="307" t="e">
        <v>#N/A</v>
      </c>
      <c r="WTU73" s="307" t="e">
        <v>#N/A</v>
      </c>
      <c r="WTV73" s="307" t="e">
        <v>#N/A</v>
      </c>
      <c r="WTW73" s="307" t="e">
        <v>#N/A</v>
      </c>
      <c r="WTX73" s="307" t="e">
        <v>#N/A</v>
      </c>
      <c r="WTY73" s="307" t="e">
        <v>#N/A</v>
      </c>
      <c r="WTZ73" s="307" t="e">
        <v>#N/A</v>
      </c>
      <c r="WUA73" s="307" t="e">
        <v>#N/A</v>
      </c>
      <c r="WUB73" s="307" t="e">
        <v>#N/A</v>
      </c>
      <c r="WUC73" s="307" t="e">
        <v>#N/A</v>
      </c>
      <c r="WUD73" s="307" t="e">
        <v>#N/A</v>
      </c>
      <c r="WUE73" s="307" t="e">
        <v>#N/A</v>
      </c>
      <c r="WUF73" s="307" t="e">
        <v>#N/A</v>
      </c>
      <c r="WUG73" s="307" t="e">
        <v>#N/A</v>
      </c>
      <c r="WUH73" s="307" t="e">
        <v>#N/A</v>
      </c>
      <c r="WUI73" s="307" t="e">
        <v>#N/A</v>
      </c>
      <c r="WUJ73" s="307" t="e">
        <v>#N/A</v>
      </c>
      <c r="WUK73" s="307" t="e">
        <v>#N/A</v>
      </c>
      <c r="WUL73" s="307" t="e">
        <v>#N/A</v>
      </c>
      <c r="WUM73" s="307" t="e">
        <v>#N/A</v>
      </c>
      <c r="WUN73" s="307" t="e">
        <v>#N/A</v>
      </c>
      <c r="WUO73" s="307" t="e">
        <v>#N/A</v>
      </c>
      <c r="WUP73" s="307" t="e">
        <v>#N/A</v>
      </c>
      <c r="WUQ73" s="307" t="e">
        <v>#N/A</v>
      </c>
      <c r="WUR73" s="307" t="e">
        <v>#N/A</v>
      </c>
      <c r="WUS73" s="307" t="e">
        <v>#N/A</v>
      </c>
      <c r="WUT73" s="307" t="e">
        <v>#N/A</v>
      </c>
      <c r="WUU73" s="307" t="e">
        <v>#N/A</v>
      </c>
      <c r="WUV73" s="307" t="e">
        <v>#N/A</v>
      </c>
      <c r="WUW73" s="307" t="e">
        <v>#N/A</v>
      </c>
      <c r="WUX73" s="307" t="e">
        <v>#N/A</v>
      </c>
      <c r="WUY73" s="307" t="e">
        <v>#N/A</v>
      </c>
      <c r="WUZ73" s="307" t="e">
        <v>#N/A</v>
      </c>
      <c r="WVA73" s="307" t="e">
        <v>#N/A</v>
      </c>
      <c r="WVB73" s="307" t="e">
        <v>#N/A</v>
      </c>
      <c r="WVC73" s="307" t="e">
        <v>#N/A</v>
      </c>
      <c r="WVD73" s="307" t="e">
        <v>#N/A</v>
      </c>
      <c r="WVE73" s="307" t="e">
        <v>#N/A</v>
      </c>
      <c r="WVF73" s="307" t="e">
        <v>#N/A</v>
      </c>
      <c r="WVG73" s="307" t="e">
        <v>#N/A</v>
      </c>
      <c r="WVH73" s="307" t="e">
        <v>#N/A</v>
      </c>
      <c r="WVI73" s="307" t="e">
        <v>#N/A</v>
      </c>
      <c r="WVJ73" s="307" t="e">
        <v>#N/A</v>
      </c>
      <c r="WVK73" s="307" t="e">
        <v>#N/A</v>
      </c>
      <c r="WVL73" s="307" t="e">
        <v>#N/A</v>
      </c>
      <c r="WVM73" s="307" t="e">
        <v>#N/A</v>
      </c>
      <c r="WVN73" s="307" t="e">
        <v>#N/A</v>
      </c>
      <c r="WVO73" s="307" t="e">
        <v>#N/A</v>
      </c>
      <c r="WVP73" s="307" t="e">
        <v>#N/A</v>
      </c>
      <c r="WVQ73" s="307" t="e">
        <v>#N/A</v>
      </c>
      <c r="WVR73" s="307" t="e">
        <v>#N/A</v>
      </c>
      <c r="WVS73" s="307" t="e">
        <v>#N/A</v>
      </c>
      <c r="WVT73" s="307" t="e">
        <v>#N/A</v>
      </c>
      <c r="WVU73" s="307" t="e">
        <v>#N/A</v>
      </c>
      <c r="WVV73" s="307" t="e">
        <v>#N/A</v>
      </c>
      <c r="WVW73" s="307" t="e">
        <v>#N/A</v>
      </c>
      <c r="WVX73" s="307" t="e">
        <v>#N/A</v>
      </c>
      <c r="WVY73" s="307" t="e">
        <v>#N/A</v>
      </c>
      <c r="WVZ73" s="307" t="e">
        <v>#N/A</v>
      </c>
      <c r="WWA73" s="307" t="e">
        <v>#N/A</v>
      </c>
      <c r="WWB73" s="307" t="e">
        <v>#N/A</v>
      </c>
      <c r="WWC73" s="307" t="e">
        <v>#N/A</v>
      </c>
      <c r="WWD73" s="307" t="e">
        <v>#N/A</v>
      </c>
      <c r="WWE73" s="307" t="e">
        <v>#N/A</v>
      </c>
      <c r="WWF73" s="307" t="e">
        <v>#N/A</v>
      </c>
      <c r="WWG73" s="307" t="e">
        <v>#N/A</v>
      </c>
      <c r="WWH73" s="307" t="e">
        <v>#N/A</v>
      </c>
      <c r="WWI73" s="307" t="e">
        <v>#N/A</v>
      </c>
      <c r="WWJ73" s="307" t="e">
        <v>#N/A</v>
      </c>
      <c r="WWK73" s="307" t="e">
        <v>#N/A</v>
      </c>
      <c r="WWL73" s="307" t="e">
        <v>#N/A</v>
      </c>
      <c r="WWM73" s="307" t="e">
        <v>#N/A</v>
      </c>
      <c r="WWN73" s="307" t="e">
        <v>#N/A</v>
      </c>
      <c r="WWO73" s="307" t="e">
        <v>#N/A</v>
      </c>
      <c r="WWP73" s="307" t="e">
        <v>#N/A</v>
      </c>
      <c r="WWQ73" s="307" t="e">
        <v>#N/A</v>
      </c>
      <c r="WWR73" s="307" t="e">
        <v>#N/A</v>
      </c>
      <c r="WWS73" s="307" t="e">
        <v>#N/A</v>
      </c>
      <c r="WWT73" s="307" t="e">
        <v>#N/A</v>
      </c>
      <c r="WWU73" s="307" t="e">
        <v>#N/A</v>
      </c>
      <c r="WWV73" s="307" t="e">
        <v>#N/A</v>
      </c>
      <c r="WWW73" s="307" t="e">
        <v>#N/A</v>
      </c>
      <c r="WWX73" s="307" t="e">
        <v>#N/A</v>
      </c>
      <c r="WWY73" s="307" t="e">
        <v>#N/A</v>
      </c>
      <c r="WWZ73" s="307" t="e">
        <v>#N/A</v>
      </c>
      <c r="WXA73" s="307" t="e">
        <v>#N/A</v>
      </c>
      <c r="WXB73" s="307" t="e">
        <v>#N/A</v>
      </c>
      <c r="WXC73" s="307" t="e">
        <v>#N/A</v>
      </c>
      <c r="WXD73" s="307" t="e">
        <v>#N/A</v>
      </c>
      <c r="WXE73" s="307" t="e">
        <v>#N/A</v>
      </c>
      <c r="WXF73" s="307" t="e">
        <v>#N/A</v>
      </c>
      <c r="WXG73" s="307" t="e">
        <v>#N/A</v>
      </c>
      <c r="WXH73" s="307" t="e">
        <v>#N/A</v>
      </c>
      <c r="WXI73" s="307" t="e">
        <v>#N/A</v>
      </c>
      <c r="WXJ73" s="307" t="e">
        <v>#N/A</v>
      </c>
      <c r="WXK73" s="307" t="e">
        <v>#N/A</v>
      </c>
      <c r="WXL73" s="307" t="e">
        <v>#N/A</v>
      </c>
      <c r="WXM73" s="307" t="e">
        <v>#N/A</v>
      </c>
      <c r="WXN73" s="307" t="e">
        <v>#N/A</v>
      </c>
      <c r="WXO73" s="307" t="e">
        <v>#N/A</v>
      </c>
      <c r="WXP73" s="307" t="e">
        <v>#N/A</v>
      </c>
      <c r="WXQ73" s="307" t="e">
        <v>#N/A</v>
      </c>
      <c r="WXR73" s="307" t="e">
        <v>#N/A</v>
      </c>
      <c r="WXS73" s="307" t="e">
        <v>#N/A</v>
      </c>
      <c r="WXT73" s="307" t="e">
        <v>#N/A</v>
      </c>
      <c r="WXU73" s="307" t="e">
        <v>#N/A</v>
      </c>
      <c r="WXV73" s="307" t="e">
        <v>#N/A</v>
      </c>
      <c r="WXW73" s="307" t="e">
        <v>#N/A</v>
      </c>
      <c r="WXX73" s="307" t="e">
        <v>#N/A</v>
      </c>
      <c r="WXY73" s="307" t="e">
        <v>#N/A</v>
      </c>
      <c r="WXZ73" s="307" t="e">
        <v>#N/A</v>
      </c>
      <c r="WYA73" s="307" t="e">
        <v>#N/A</v>
      </c>
      <c r="WYB73" s="307" t="e">
        <v>#N/A</v>
      </c>
      <c r="WYC73" s="307" t="e">
        <v>#N/A</v>
      </c>
      <c r="WYD73" s="307" t="e">
        <v>#N/A</v>
      </c>
      <c r="WYE73" s="307" t="e">
        <v>#N/A</v>
      </c>
      <c r="WYF73" s="307" t="e">
        <v>#N/A</v>
      </c>
      <c r="WYG73" s="307" t="e">
        <v>#N/A</v>
      </c>
      <c r="WYH73" s="307" t="e">
        <v>#N/A</v>
      </c>
      <c r="WYI73" s="307" t="e">
        <v>#N/A</v>
      </c>
      <c r="WYJ73" s="307" t="e">
        <v>#N/A</v>
      </c>
      <c r="WYK73" s="307" t="e">
        <v>#N/A</v>
      </c>
      <c r="WYL73" s="307" t="e">
        <v>#N/A</v>
      </c>
      <c r="WYM73" s="307" t="e">
        <v>#N/A</v>
      </c>
      <c r="WYN73" s="307" t="e">
        <v>#N/A</v>
      </c>
      <c r="WYO73" s="307" t="e">
        <v>#N/A</v>
      </c>
      <c r="WYP73" s="307" t="e">
        <v>#N/A</v>
      </c>
      <c r="WYQ73" s="307" t="e">
        <v>#N/A</v>
      </c>
      <c r="WYR73" s="307" t="e">
        <v>#N/A</v>
      </c>
      <c r="WYS73" s="307" t="e">
        <v>#N/A</v>
      </c>
      <c r="WYT73" s="307" t="e">
        <v>#N/A</v>
      </c>
      <c r="WYU73" s="307" t="e">
        <v>#N/A</v>
      </c>
      <c r="WYV73" s="307" t="e">
        <v>#N/A</v>
      </c>
      <c r="WYW73" s="307" t="e">
        <v>#N/A</v>
      </c>
      <c r="WYX73" s="307" t="e">
        <v>#N/A</v>
      </c>
      <c r="WYY73" s="307" t="e">
        <v>#N/A</v>
      </c>
      <c r="WYZ73" s="307" t="e">
        <v>#N/A</v>
      </c>
      <c r="WZA73" s="307" t="e">
        <v>#N/A</v>
      </c>
      <c r="WZB73" s="307" t="e">
        <v>#N/A</v>
      </c>
      <c r="WZC73" s="307" t="e">
        <v>#N/A</v>
      </c>
      <c r="WZD73" s="307" t="e">
        <v>#N/A</v>
      </c>
      <c r="WZE73" s="307" t="e">
        <v>#N/A</v>
      </c>
      <c r="WZF73" s="307" t="e">
        <v>#N/A</v>
      </c>
      <c r="WZG73" s="307" t="e">
        <v>#N/A</v>
      </c>
      <c r="WZH73" s="307" t="e">
        <v>#N/A</v>
      </c>
      <c r="WZI73" s="307" t="e">
        <v>#N/A</v>
      </c>
      <c r="WZJ73" s="307" t="e">
        <v>#N/A</v>
      </c>
      <c r="WZK73" s="307" t="e">
        <v>#N/A</v>
      </c>
      <c r="WZL73" s="307" t="e">
        <v>#N/A</v>
      </c>
      <c r="WZM73" s="307" t="e">
        <v>#N/A</v>
      </c>
      <c r="WZN73" s="307" t="e">
        <v>#N/A</v>
      </c>
      <c r="WZO73" s="307" t="e">
        <v>#N/A</v>
      </c>
      <c r="WZP73" s="307" t="e">
        <v>#N/A</v>
      </c>
      <c r="WZQ73" s="307" t="e">
        <v>#N/A</v>
      </c>
      <c r="WZR73" s="307" t="e">
        <v>#N/A</v>
      </c>
      <c r="WZS73" s="307" t="e">
        <v>#N/A</v>
      </c>
      <c r="WZT73" s="307" t="e">
        <v>#N/A</v>
      </c>
      <c r="WZU73" s="307" t="e">
        <v>#N/A</v>
      </c>
      <c r="WZV73" s="307" t="e">
        <v>#N/A</v>
      </c>
      <c r="WZW73" s="307" t="e">
        <v>#N/A</v>
      </c>
      <c r="WZX73" s="307" t="e">
        <v>#N/A</v>
      </c>
      <c r="WZY73" s="307" t="e">
        <v>#N/A</v>
      </c>
      <c r="WZZ73" s="307" t="e">
        <v>#N/A</v>
      </c>
      <c r="XAA73" s="307" t="e">
        <v>#N/A</v>
      </c>
      <c r="XAB73" s="307" t="e">
        <v>#N/A</v>
      </c>
      <c r="XAC73" s="307" t="e">
        <v>#N/A</v>
      </c>
      <c r="XAD73" s="307" t="e">
        <v>#N/A</v>
      </c>
      <c r="XAE73" s="307" t="e">
        <v>#N/A</v>
      </c>
      <c r="XAF73" s="307" t="e">
        <v>#N/A</v>
      </c>
      <c r="XAG73" s="307" t="e">
        <v>#N/A</v>
      </c>
      <c r="XAH73" s="307" t="e">
        <v>#N/A</v>
      </c>
      <c r="XAI73" s="307" t="e">
        <v>#N/A</v>
      </c>
      <c r="XAJ73" s="307" t="e">
        <v>#N/A</v>
      </c>
      <c r="XAK73" s="307" t="e">
        <v>#N/A</v>
      </c>
      <c r="XAL73" s="307" t="e">
        <v>#N/A</v>
      </c>
      <c r="XAM73" s="307" t="e">
        <v>#N/A</v>
      </c>
      <c r="XAN73" s="307" t="e">
        <v>#N/A</v>
      </c>
      <c r="XAO73" s="307" t="e">
        <v>#N/A</v>
      </c>
      <c r="XAP73" s="307" t="e">
        <v>#N/A</v>
      </c>
      <c r="XAQ73" s="307" t="e">
        <v>#N/A</v>
      </c>
      <c r="XAR73" s="307" t="e">
        <v>#N/A</v>
      </c>
      <c r="XAS73" s="307" t="e">
        <v>#N/A</v>
      </c>
      <c r="XAT73" s="307" t="e">
        <v>#N/A</v>
      </c>
      <c r="XAU73" s="307" t="e">
        <v>#N/A</v>
      </c>
      <c r="XAV73" s="307" t="e">
        <v>#N/A</v>
      </c>
      <c r="XAW73" s="307" t="e">
        <v>#N/A</v>
      </c>
      <c r="XAX73" s="307" t="e">
        <v>#N/A</v>
      </c>
      <c r="XAY73" s="307" t="e">
        <v>#N/A</v>
      </c>
      <c r="XAZ73" s="307" t="e">
        <v>#N/A</v>
      </c>
      <c r="XBA73" s="307" t="e">
        <v>#N/A</v>
      </c>
      <c r="XBB73" s="307" t="e">
        <v>#N/A</v>
      </c>
      <c r="XBC73" s="307" t="e">
        <v>#N/A</v>
      </c>
      <c r="XBD73" s="307" t="e">
        <v>#N/A</v>
      </c>
      <c r="XBE73" s="307" t="e">
        <v>#N/A</v>
      </c>
      <c r="XBF73" s="307" t="e">
        <v>#N/A</v>
      </c>
      <c r="XBG73" s="307" t="e">
        <v>#N/A</v>
      </c>
      <c r="XBH73" s="307" t="e">
        <v>#N/A</v>
      </c>
      <c r="XBI73" s="307" t="e">
        <v>#N/A</v>
      </c>
      <c r="XBJ73" s="307" t="e">
        <v>#N/A</v>
      </c>
      <c r="XBK73" s="307" t="e">
        <v>#N/A</v>
      </c>
      <c r="XBL73" s="307" t="e">
        <v>#N/A</v>
      </c>
      <c r="XBM73" s="307" t="e">
        <v>#N/A</v>
      </c>
      <c r="XBN73" s="307" t="e">
        <v>#N/A</v>
      </c>
      <c r="XBO73" s="307" t="e">
        <v>#N/A</v>
      </c>
      <c r="XBP73" s="307" t="e">
        <v>#N/A</v>
      </c>
      <c r="XBQ73" s="307" t="e">
        <v>#N/A</v>
      </c>
      <c r="XBR73" s="307" t="e">
        <v>#N/A</v>
      </c>
      <c r="XBS73" s="307" t="e">
        <v>#N/A</v>
      </c>
      <c r="XBT73" s="307" t="e">
        <v>#N/A</v>
      </c>
      <c r="XBU73" s="307" t="e">
        <v>#N/A</v>
      </c>
      <c r="XBV73" s="307" t="e">
        <v>#N/A</v>
      </c>
      <c r="XBW73" s="307" t="e">
        <v>#N/A</v>
      </c>
      <c r="XBX73" s="307" t="e">
        <v>#N/A</v>
      </c>
      <c r="XBY73" s="307" t="e">
        <v>#N/A</v>
      </c>
      <c r="XBZ73" s="307" t="e">
        <v>#N/A</v>
      </c>
      <c r="XCA73" s="307" t="e">
        <v>#N/A</v>
      </c>
      <c r="XCB73" s="307" t="e">
        <v>#N/A</v>
      </c>
      <c r="XCC73" s="307" t="e">
        <v>#N/A</v>
      </c>
      <c r="XCD73" s="307" t="e">
        <v>#N/A</v>
      </c>
      <c r="XCE73" s="307" t="e">
        <v>#N/A</v>
      </c>
      <c r="XCF73" s="307" t="e">
        <v>#N/A</v>
      </c>
      <c r="XCG73" s="307" t="e">
        <v>#N/A</v>
      </c>
      <c r="XCH73" s="307" t="e">
        <v>#N/A</v>
      </c>
      <c r="XCI73" s="307" t="e">
        <v>#N/A</v>
      </c>
      <c r="XCJ73" s="307" t="e">
        <v>#N/A</v>
      </c>
      <c r="XCK73" s="307" t="e">
        <v>#N/A</v>
      </c>
      <c r="XCL73" s="307" t="e">
        <v>#N/A</v>
      </c>
      <c r="XCM73" s="307" t="e">
        <v>#N/A</v>
      </c>
      <c r="XCN73" s="307" t="e">
        <v>#N/A</v>
      </c>
      <c r="XCO73" s="307" t="e">
        <v>#N/A</v>
      </c>
      <c r="XCP73" s="307" t="e">
        <v>#N/A</v>
      </c>
      <c r="XCQ73" s="307" t="e">
        <v>#N/A</v>
      </c>
      <c r="XCR73" s="307" t="e">
        <v>#N/A</v>
      </c>
      <c r="XCS73" s="307" t="e">
        <v>#N/A</v>
      </c>
      <c r="XCT73" s="307" t="e">
        <v>#N/A</v>
      </c>
      <c r="XCU73" s="307" t="e">
        <v>#N/A</v>
      </c>
      <c r="XCV73" s="307" t="e">
        <v>#N/A</v>
      </c>
      <c r="XCW73" s="307" t="e">
        <v>#N/A</v>
      </c>
      <c r="XCX73" s="307" t="e">
        <v>#N/A</v>
      </c>
      <c r="XCY73" s="307" t="e">
        <v>#N/A</v>
      </c>
      <c r="XCZ73" s="307" t="e">
        <v>#N/A</v>
      </c>
      <c r="XDA73" s="307" t="e">
        <v>#N/A</v>
      </c>
      <c r="XDB73" s="307" t="e">
        <v>#N/A</v>
      </c>
      <c r="XDC73" s="307" t="e">
        <v>#N/A</v>
      </c>
      <c r="XDD73" s="307" t="e">
        <v>#N/A</v>
      </c>
      <c r="XDE73" s="307" t="e">
        <v>#N/A</v>
      </c>
      <c r="XDF73" s="307" t="e">
        <v>#N/A</v>
      </c>
      <c r="XDG73" s="307" t="e">
        <v>#N/A</v>
      </c>
      <c r="XDH73" s="307" t="e">
        <v>#N/A</v>
      </c>
      <c r="XDI73" s="307" t="e">
        <v>#N/A</v>
      </c>
      <c r="XDJ73" s="307" t="e">
        <v>#N/A</v>
      </c>
      <c r="XDK73" s="307" t="e">
        <v>#N/A</v>
      </c>
      <c r="XDL73" s="307" t="e">
        <v>#N/A</v>
      </c>
      <c r="XDM73" s="307" t="e">
        <v>#N/A</v>
      </c>
      <c r="XDN73" s="307" t="e">
        <v>#N/A</v>
      </c>
      <c r="XDO73" s="307" t="e">
        <v>#N/A</v>
      </c>
      <c r="XDP73" s="307" t="e">
        <v>#N/A</v>
      </c>
      <c r="XDQ73" s="307" t="e">
        <v>#N/A</v>
      </c>
      <c r="XDR73" s="307" t="e">
        <v>#N/A</v>
      </c>
      <c r="XDS73" s="307" t="e">
        <v>#N/A</v>
      </c>
      <c r="XDT73" s="307" t="e">
        <v>#N/A</v>
      </c>
      <c r="XDU73" s="307" t="e">
        <v>#N/A</v>
      </c>
      <c r="XDV73" s="307" t="e">
        <v>#N/A</v>
      </c>
      <c r="XDW73" s="307" t="e">
        <v>#N/A</v>
      </c>
      <c r="XDX73" s="307" t="e">
        <v>#N/A</v>
      </c>
      <c r="XDY73" s="307" t="e">
        <v>#N/A</v>
      </c>
      <c r="XDZ73" s="307" t="e">
        <v>#N/A</v>
      </c>
      <c r="XEA73" s="307" t="e">
        <v>#N/A</v>
      </c>
      <c r="XEB73" s="307" t="e">
        <v>#N/A</v>
      </c>
      <c r="XEC73" s="307" t="e">
        <v>#N/A</v>
      </c>
      <c r="XED73" s="307" t="e">
        <v>#N/A</v>
      </c>
      <c r="XEE73" s="307" t="e">
        <v>#N/A</v>
      </c>
      <c r="XEF73" s="307" t="e">
        <v>#N/A</v>
      </c>
      <c r="XEG73" s="307" t="e">
        <v>#N/A</v>
      </c>
      <c r="XEH73" s="307" t="e">
        <v>#N/A</v>
      </c>
      <c r="XEI73" s="307" t="e">
        <v>#N/A</v>
      </c>
      <c r="XEJ73" s="307" t="e">
        <v>#N/A</v>
      </c>
      <c r="XEK73" s="307" t="e">
        <v>#N/A</v>
      </c>
      <c r="XEL73" s="307" t="e">
        <v>#N/A</v>
      </c>
      <c r="XEM73" s="307" t="e">
        <v>#N/A</v>
      </c>
      <c r="XEN73" s="307" t="e">
        <v>#N/A</v>
      </c>
      <c r="XEO73" s="307" t="e">
        <v>#N/A</v>
      </c>
      <c r="XEP73" s="307" t="e">
        <v>#N/A</v>
      </c>
      <c r="XEQ73" s="307" t="e">
        <v>#N/A</v>
      </c>
      <c r="XER73" s="307" t="e">
        <v>#N/A</v>
      </c>
      <c r="XES73" s="307" t="e">
        <v>#N/A</v>
      </c>
      <c r="XET73" s="307" t="e">
        <v>#N/A</v>
      </c>
      <c r="XEU73" s="307" t="e">
        <v>#N/A</v>
      </c>
      <c r="XEV73" s="307" t="e">
        <v>#N/A</v>
      </c>
      <c r="XEW73" s="307" t="e">
        <v>#N/A</v>
      </c>
      <c r="XEX73" s="307" t="e">
        <v>#N/A</v>
      </c>
      <c r="XEY73" s="307" t="e">
        <v>#N/A</v>
      </c>
      <c r="XEZ73" s="307" t="e">
        <v>#N/A</v>
      </c>
      <c r="XFA73" s="307" t="e">
        <v>#N/A</v>
      </c>
      <c r="XFB73" s="307" t="e">
        <v>#N/A</v>
      </c>
      <c r="XFC73" s="307" t="e">
        <v>#N/A</v>
      </c>
      <c r="XFD73" s="307" t="e">
        <v>#N/A</v>
      </c>
    </row>
    <row r="75" spans="1:16384" ht="15" thickBot="1">
      <c r="B75" s="10" t="s">
        <v>56</v>
      </c>
      <c r="D75" s="23">
        <f t="shared" ref="D75:AM75" si="46">D71+D73</f>
        <v>54794.520547945205</v>
      </c>
      <c r="E75" s="23">
        <f t="shared" si="46"/>
        <v>54794.520547945205</v>
      </c>
      <c r="F75" s="23">
        <f t="shared" si="46"/>
        <v>54794.520547945205</v>
      </c>
      <c r="G75" s="23">
        <f t="shared" si="46"/>
        <v>54794.520547945205</v>
      </c>
      <c r="H75" s="23">
        <f t="shared" si="46"/>
        <v>54794.520547945205</v>
      </c>
      <c r="I75" s="23">
        <f t="shared" si="46"/>
        <v>54794.520547945205</v>
      </c>
      <c r="J75" s="23">
        <f t="shared" si="46"/>
        <v>54794.520547945205</v>
      </c>
      <c r="K75" s="23">
        <f t="shared" si="46"/>
        <v>54794.520547945205</v>
      </c>
      <c r="L75" s="23">
        <f t="shared" si="46"/>
        <v>54794.520547945205</v>
      </c>
      <c r="M75" s="23">
        <f t="shared" si="46"/>
        <v>54794.520547945205</v>
      </c>
      <c r="N75" s="23">
        <f t="shared" si="46"/>
        <v>54794.520547945205</v>
      </c>
      <c r="O75" s="23">
        <f t="shared" si="46"/>
        <v>54794.520547945205</v>
      </c>
      <c r="P75" s="23">
        <f t="shared" si="46"/>
        <v>63905.479452054802</v>
      </c>
      <c r="Q75" s="23">
        <f t="shared" si="46"/>
        <v>63905.479452054802</v>
      </c>
      <c r="R75" s="23">
        <f t="shared" si="46"/>
        <v>63905.479452054802</v>
      </c>
      <c r="S75" s="23">
        <f t="shared" si="46"/>
        <v>63905.479452054802</v>
      </c>
      <c r="T75" s="23">
        <f t="shared" si="46"/>
        <v>63905.479452054802</v>
      </c>
      <c r="U75" s="23">
        <f t="shared" si="46"/>
        <v>63905.479452054802</v>
      </c>
      <c r="V75" s="23">
        <f t="shared" si="46"/>
        <v>82138.356164383556</v>
      </c>
      <c r="W75" s="23">
        <f t="shared" si="46"/>
        <v>82138.356164383556</v>
      </c>
      <c r="X75" s="23">
        <f t="shared" si="46"/>
        <v>82138.356164383556</v>
      </c>
      <c r="Y75" s="23">
        <f t="shared" si="46"/>
        <v>82138.356164383556</v>
      </c>
      <c r="Z75" s="23">
        <f t="shared" si="46"/>
        <v>82138.356164383556</v>
      </c>
      <c r="AA75" s="23">
        <f t="shared" si="46"/>
        <v>82138.356164383556</v>
      </c>
      <c r="AB75" s="23">
        <f t="shared" si="46"/>
        <v>90352.191780821944</v>
      </c>
      <c r="AC75" s="23">
        <f t="shared" si="46"/>
        <v>90352.191780821944</v>
      </c>
      <c r="AD75" s="23">
        <f t="shared" si="46"/>
        <v>90352.191780821944</v>
      </c>
      <c r="AE75" s="23">
        <f t="shared" si="46"/>
        <v>90352.191780821944</v>
      </c>
      <c r="AF75" s="23">
        <f t="shared" si="46"/>
        <v>90352.191780821944</v>
      </c>
      <c r="AG75" s="23">
        <f t="shared" si="46"/>
        <v>90352.191780821944</v>
      </c>
      <c r="AH75" s="23">
        <f t="shared" si="46"/>
        <v>90352.191780821944</v>
      </c>
      <c r="AI75" s="23">
        <f t="shared" si="46"/>
        <v>90352.191780821944</v>
      </c>
      <c r="AJ75" s="23">
        <f t="shared" si="46"/>
        <v>90352.191780821944</v>
      </c>
      <c r="AK75" s="23">
        <f t="shared" si="46"/>
        <v>90352.191780821944</v>
      </c>
      <c r="AL75" s="23">
        <f t="shared" si="46"/>
        <v>119524.79452054796</v>
      </c>
      <c r="AM75" s="23">
        <f t="shared" si="46"/>
        <v>119524.79452054796</v>
      </c>
      <c r="AN75" s="23">
        <f t="shared" ref="AN75:BH75" si="47">AN71+AN73</f>
        <v>131477.27397260276</v>
      </c>
      <c r="AO75" s="23">
        <f t="shared" si="47"/>
        <v>131477.27397260276</v>
      </c>
      <c r="AP75" s="23">
        <f t="shared" si="47"/>
        <v>131477.27397260276</v>
      </c>
      <c r="AQ75" s="23">
        <f t="shared" si="47"/>
        <v>131477.27397260276</v>
      </c>
      <c r="AR75" s="23">
        <f t="shared" si="47"/>
        <v>131477.27397260276</v>
      </c>
      <c r="AS75" s="23">
        <f t="shared" si="47"/>
        <v>131477.27397260276</v>
      </c>
      <c r="AT75" s="23">
        <f t="shared" si="47"/>
        <v>143510.97260273976</v>
      </c>
      <c r="AU75" s="23">
        <f t="shared" si="47"/>
        <v>143510.97260273976</v>
      </c>
      <c r="AV75" s="23">
        <f t="shared" si="47"/>
        <v>143510.97260273976</v>
      </c>
      <c r="AW75" s="23">
        <f t="shared" si="47"/>
        <v>143510.97260273976</v>
      </c>
      <c r="AX75" s="23">
        <f t="shared" si="47"/>
        <v>143510.97260273976</v>
      </c>
      <c r="AY75" s="23">
        <f t="shared" si="47"/>
        <v>143510.97260273976</v>
      </c>
      <c r="AZ75" s="23">
        <f t="shared" si="47"/>
        <v>157862.06986301375</v>
      </c>
      <c r="BA75" s="23">
        <f t="shared" si="47"/>
        <v>168892.96027397265</v>
      </c>
      <c r="BB75" s="23">
        <f t="shared" si="47"/>
        <v>168892.96027397265</v>
      </c>
      <c r="BC75" s="23">
        <f t="shared" si="47"/>
        <v>168892.96027397265</v>
      </c>
      <c r="BD75" s="23">
        <f t="shared" si="47"/>
        <v>168892.96027397265</v>
      </c>
      <c r="BE75" s="23">
        <f t="shared" si="47"/>
        <v>168892.96027397265</v>
      </c>
      <c r="BF75" s="23">
        <f t="shared" si="47"/>
        <v>168892.96027397265</v>
      </c>
      <c r="BG75" s="23">
        <f t="shared" si="47"/>
        <v>168892.96027397265</v>
      </c>
      <c r="BH75" s="23">
        <f t="shared" si="47"/>
        <v>168892.96027397265</v>
      </c>
      <c r="BI75" s="23">
        <f t="shared" ref="BI75:BK75" si="48">BI71+BI73</f>
        <v>168892.96027397265</v>
      </c>
      <c r="BJ75" s="23">
        <f t="shared" si="48"/>
        <v>168892.96027397265</v>
      </c>
      <c r="BK75" s="23">
        <f t="shared" si="48"/>
        <v>168892.96027397265</v>
      </c>
    </row>
    <row r="77" spans="1:16384">
      <c r="B77" s="10" t="s">
        <v>57</v>
      </c>
    </row>
    <row r="78" spans="1:16384">
      <c r="B78" s="7" t="s">
        <v>58</v>
      </c>
      <c r="D78" s="32">
        <f>+'Transaction Capital'!C6</f>
        <v>1400000</v>
      </c>
      <c r="E78" s="32">
        <f>+D78</f>
        <v>1400000</v>
      </c>
      <c r="F78" s="32">
        <f t="shared" ref="F78:BK78" si="49">+E78</f>
        <v>1400000</v>
      </c>
      <c r="G78" s="32">
        <f t="shared" si="49"/>
        <v>1400000</v>
      </c>
      <c r="H78" s="32">
        <f t="shared" si="49"/>
        <v>1400000</v>
      </c>
      <c r="I78" s="32">
        <f t="shared" si="49"/>
        <v>1400000</v>
      </c>
      <c r="J78" s="32">
        <f t="shared" si="49"/>
        <v>1400000</v>
      </c>
      <c r="K78" s="32">
        <f t="shared" si="49"/>
        <v>1400000</v>
      </c>
      <c r="L78" s="32">
        <f t="shared" si="49"/>
        <v>1400000</v>
      </c>
      <c r="M78" s="32">
        <f t="shared" si="49"/>
        <v>1400000</v>
      </c>
      <c r="N78" s="32">
        <f t="shared" si="49"/>
        <v>1400000</v>
      </c>
      <c r="O78" s="32">
        <f t="shared" si="49"/>
        <v>1400000</v>
      </c>
      <c r="P78" s="32">
        <f t="shared" si="49"/>
        <v>1400000</v>
      </c>
      <c r="Q78" s="32">
        <f t="shared" si="49"/>
        <v>1400000</v>
      </c>
      <c r="R78" s="32">
        <f t="shared" si="49"/>
        <v>1400000</v>
      </c>
      <c r="S78" s="32">
        <f t="shared" si="49"/>
        <v>1400000</v>
      </c>
      <c r="T78" s="32">
        <f t="shared" si="49"/>
        <v>1400000</v>
      </c>
      <c r="U78" s="32">
        <f t="shared" si="49"/>
        <v>1400000</v>
      </c>
      <c r="V78" s="32">
        <f t="shared" si="49"/>
        <v>1400000</v>
      </c>
      <c r="W78" s="32">
        <f t="shared" si="49"/>
        <v>1400000</v>
      </c>
      <c r="X78" s="32">
        <f t="shared" si="49"/>
        <v>1400000</v>
      </c>
      <c r="Y78" s="32">
        <f t="shared" si="49"/>
        <v>1400000</v>
      </c>
      <c r="Z78" s="32">
        <f t="shared" si="49"/>
        <v>1400000</v>
      </c>
      <c r="AA78" s="32">
        <f t="shared" si="49"/>
        <v>1400000</v>
      </c>
      <c r="AB78" s="32">
        <f t="shared" si="49"/>
        <v>1400000</v>
      </c>
      <c r="AC78" s="32">
        <f t="shared" si="49"/>
        <v>1400000</v>
      </c>
      <c r="AD78" s="32">
        <f t="shared" si="49"/>
        <v>1400000</v>
      </c>
      <c r="AE78" s="32">
        <f t="shared" si="49"/>
        <v>1400000</v>
      </c>
      <c r="AF78" s="32">
        <f t="shared" si="49"/>
        <v>1400000</v>
      </c>
      <c r="AG78" s="32">
        <f t="shared" si="49"/>
        <v>1400000</v>
      </c>
      <c r="AH78" s="32">
        <f t="shared" si="49"/>
        <v>1400000</v>
      </c>
      <c r="AI78" s="32">
        <f t="shared" si="49"/>
        <v>1400000</v>
      </c>
      <c r="AJ78" s="32">
        <f t="shared" si="49"/>
        <v>1400000</v>
      </c>
      <c r="AK78" s="32">
        <f t="shared" si="49"/>
        <v>1400000</v>
      </c>
      <c r="AL78" s="32">
        <f t="shared" si="49"/>
        <v>1400000</v>
      </c>
      <c r="AM78" s="32">
        <f t="shared" si="49"/>
        <v>1400000</v>
      </c>
      <c r="AN78" s="32">
        <f t="shared" si="49"/>
        <v>1400000</v>
      </c>
      <c r="AO78" s="32">
        <f t="shared" si="49"/>
        <v>1400000</v>
      </c>
      <c r="AP78" s="32">
        <f t="shared" si="49"/>
        <v>1400000</v>
      </c>
      <c r="AQ78" s="32">
        <f t="shared" si="49"/>
        <v>1400000</v>
      </c>
      <c r="AR78" s="32">
        <f t="shared" si="49"/>
        <v>1400000</v>
      </c>
      <c r="AS78" s="32">
        <f t="shared" si="49"/>
        <v>1400000</v>
      </c>
      <c r="AT78" s="32">
        <f t="shared" si="49"/>
        <v>1400000</v>
      </c>
      <c r="AU78" s="32">
        <f t="shared" si="49"/>
        <v>1400000</v>
      </c>
      <c r="AV78" s="32">
        <f t="shared" si="49"/>
        <v>1400000</v>
      </c>
      <c r="AW78" s="32">
        <f t="shared" si="49"/>
        <v>1400000</v>
      </c>
      <c r="AX78" s="32">
        <f t="shared" si="49"/>
        <v>1400000</v>
      </c>
      <c r="AY78" s="32">
        <f t="shared" si="49"/>
        <v>1400000</v>
      </c>
      <c r="AZ78" s="32">
        <f t="shared" si="49"/>
        <v>1400000</v>
      </c>
      <c r="BA78" s="32">
        <f t="shared" si="49"/>
        <v>1400000</v>
      </c>
      <c r="BB78" s="32">
        <f t="shared" si="49"/>
        <v>1400000</v>
      </c>
      <c r="BC78" s="32">
        <f t="shared" si="49"/>
        <v>1400000</v>
      </c>
      <c r="BD78" s="32">
        <f t="shared" si="49"/>
        <v>1400000</v>
      </c>
      <c r="BE78" s="32">
        <f t="shared" si="49"/>
        <v>1400000</v>
      </c>
      <c r="BF78" s="32">
        <f t="shared" si="49"/>
        <v>1400000</v>
      </c>
      <c r="BG78" s="32">
        <f t="shared" si="49"/>
        <v>1400000</v>
      </c>
      <c r="BH78" s="32">
        <f t="shared" si="49"/>
        <v>1400000</v>
      </c>
      <c r="BI78" s="32">
        <f t="shared" si="49"/>
        <v>1400000</v>
      </c>
      <c r="BJ78" s="32">
        <f t="shared" si="49"/>
        <v>1400000</v>
      </c>
      <c r="BK78" s="32">
        <f t="shared" si="49"/>
        <v>1400000</v>
      </c>
    </row>
    <row r="79" spans="1:16384">
      <c r="B79" s="7" t="s">
        <v>59</v>
      </c>
      <c r="D79" s="33">
        <v>0</v>
      </c>
      <c r="E79" s="33">
        <f>D79+D80</f>
        <v>-229000</v>
      </c>
      <c r="F79" s="33">
        <f t="shared" ref="F79:AM79" si="50">E79+E80</f>
        <v>-455950</v>
      </c>
      <c r="G79" s="33">
        <f t="shared" si="50"/>
        <v>-679437.1</v>
      </c>
      <c r="H79" s="33">
        <f t="shared" si="50"/>
        <v>-475432.00319999992</v>
      </c>
      <c r="I79" s="33">
        <f t="shared" si="50"/>
        <v>-265487.70296799991</v>
      </c>
      <c r="J79" s="33">
        <f t="shared" si="50"/>
        <v>-48307.373738319875</v>
      </c>
      <c r="K79" s="33">
        <f t="shared" si="50"/>
        <v>177481.24928706323</v>
      </c>
      <c r="L79" s="33">
        <f t="shared" si="50"/>
        <v>414481.73501019255</v>
      </c>
      <c r="M79" s="33">
        <f t="shared" si="50"/>
        <v>662521.67750585068</v>
      </c>
      <c r="N79" s="33">
        <f t="shared" si="50"/>
        <v>921793.24503687222</v>
      </c>
      <c r="O79" s="33">
        <f t="shared" si="50"/>
        <v>1348492.2982872985</v>
      </c>
      <c r="P79" s="33">
        <f t="shared" si="50"/>
        <v>1867938.5518556323</v>
      </c>
      <c r="Q79" s="33">
        <f t="shared" si="50"/>
        <v>2503109.9079225515</v>
      </c>
      <c r="R79" s="33">
        <f t="shared" si="50"/>
        <v>3237867.8660966251</v>
      </c>
      <c r="S79" s="33">
        <f t="shared" si="50"/>
        <v>4075734.8824016349</v>
      </c>
      <c r="T79" s="33">
        <f t="shared" si="50"/>
        <v>4942303.7539083818</v>
      </c>
      <c r="U79" s="33">
        <f t="shared" si="50"/>
        <v>6101239.0295239072</v>
      </c>
      <c r="V79" s="33">
        <f t="shared" si="50"/>
        <v>7426278.4474613182</v>
      </c>
      <c r="W79" s="33">
        <f t="shared" si="50"/>
        <v>8814754.3239238635</v>
      </c>
      <c r="X79" s="33">
        <f t="shared" si="50"/>
        <v>11276489.195283856</v>
      </c>
      <c r="Y79" s="33">
        <f t="shared" si="50"/>
        <v>13934902.506475382</v>
      </c>
      <c r="Z79" s="33">
        <f t="shared" si="50"/>
        <v>16664435.527750634</v>
      </c>
      <c r="AA79" s="33">
        <f t="shared" si="50"/>
        <v>19703618.350100882</v>
      </c>
      <c r="AB79" s="33">
        <f t="shared" si="50"/>
        <v>23057072.172075287</v>
      </c>
      <c r="AC79" s="33">
        <f t="shared" si="50"/>
        <v>26447542.463295151</v>
      </c>
      <c r="AD79" s="33">
        <f t="shared" si="50"/>
        <v>29939807.151919272</v>
      </c>
      <c r="AE79" s="33">
        <f t="shared" si="50"/>
        <v>33450572.156949244</v>
      </c>
      <c r="AF79" s="33">
        <f t="shared" si="50"/>
        <v>36984878.194635347</v>
      </c>
      <c r="AG79" s="33">
        <f t="shared" si="50"/>
        <v>40859867.463664442</v>
      </c>
      <c r="AH79" s="33">
        <f t="shared" si="50"/>
        <v>45002785.645842947</v>
      </c>
      <c r="AI79" s="33">
        <f t="shared" si="50"/>
        <v>49184984.087002277</v>
      </c>
      <c r="AJ79" s="33">
        <f t="shared" si="50"/>
        <v>53410481.874869168</v>
      </c>
      <c r="AK79" s="33">
        <f t="shared" si="50"/>
        <v>57686287.982658692</v>
      </c>
      <c r="AL79" s="33">
        <f t="shared" si="50"/>
        <v>62018083.647163413</v>
      </c>
      <c r="AM79" s="33">
        <f t="shared" si="50"/>
        <v>66241296.438128248</v>
      </c>
      <c r="AN79" s="33">
        <f t="shared" ref="AN79" si="51">AM79+AM80</f>
        <v>70532206.751716867</v>
      </c>
      <c r="AO79" s="33">
        <f t="shared" ref="AO79" si="52">AN79+AN80</f>
        <v>74795843.560892224</v>
      </c>
      <c r="AP79" s="33">
        <f t="shared" ref="AP79" si="53">AO79+AO80</f>
        <v>79139588.71555081</v>
      </c>
      <c r="AQ79" s="33">
        <f t="shared" ref="AQ79" si="54">AP79+AP80</f>
        <v>83569716.90526776</v>
      </c>
      <c r="AR79" s="33">
        <f t="shared" ref="AR79" si="55">AQ79+AQ80</f>
        <v>88092629.2921675</v>
      </c>
      <c r="AS79" s="33">
        <f t="shared" ref="AS79" si="56">AR79+AR80</f>
        <v>92714856.141306609</v>
      </c>
      <c r="AT79" s="33">
        <f t="shared" ref="AT79" si="57">AS79+AS80</f>
        <v>97443059.344349012</v>
      </c>
      <c r="AU79" s="33">
        <f t="shared" ref="AU79" si="58">AT79+AT80</f>
        <v>102135758.33346398</v>
      </c>
      <c r="AV79" s="33">
        <f t="shared" ref="AV79" si="59">AU79+AU80</f>
        <v>106870923.13235569</v>
      </c>
      <c r="AW79" s="33">
        <f t="shared" ref="AW79" si="60">AV79+AV80</f>
        <v>111656390.0928804</v>
      </c>
      <c r="AX79" s="33">
        <f t="shared" ref="AX79" si="61">AW79+AW80</f>
        <v>116577478.4740507</v>
      </c>
      <c r="AY79" s="33">
        <f t="shared" ref="AY79" si="62">AX79+AX80</f>
        <v>121563656.10372955</v>
      </c>
      <c r="AZ79" s="33">
        <f t="shared" ref="AZ79" si="63">AY79+AY80</f>
        <v>126622544.70771042</v>
      </c>
      <c r="BA79" s="33">
        <f t="shared" ref="BA79" si="64">AZ79+AZ80</f>
        <v>131678112.75296351</v>
      </c>
      <c r="BB79" s="33">
        <f t="shared" ref="BB79" si="65">BA79+BA80</f>
        <v>136757689.63912284</v>
      </c>
      <c r="BC79" s="33">
        <f t="shared" ref="BC79" si="66">BB79+BB80</f>
        <v>141933798.9079015</v>
      </c>
      <c r="BD79" s="33">
        <f t="shared" ref="BD79" si="67">BC79+BC80</f>
        <v>147214710.98754621</v>
      </c>
      <c r="BE79" s="33">
        <f t="shared" ref="BE79" si="68">BD79+BD80</f>
        <v>152608867.26181009</v>
      </c>
      <c r="BF79" s="33">
        <f t="shared" ref="BF79" si="69">BE79+BE80</f>
        <v>158124883.55310723</v>
      </c>
      <c r="BG79" s="33">
        <f t="shared" ref="BG79" si="70">BF79+BF80</f>
        <v>163693553.90155125</v>
      </c>
      <c r="BH79" s="33">
        <f t="shared" ref="BH79" si="71">BG79+BG80</f>
        <v>169401854.30162591</v>
      </c>
      <c r="BI79" s="33">
        <f t="shared" ref="BI79" si="72">BH79+BH80</f>
        <v>175180946.63028282</v>
      </c>
      <c r="BJ79" s="33">
        <f t="shared" ref="BJ79" si="73">BI79+BI80</f>
        <v>181040182.57630929</v>
      </c>
      <c r="BK79" s="33">
        <f t="shared" ref="BK79" si="74">BJ79+BJ80</f>
        <v>186989107.60885966</v>
      </c>
    </row>
    <row r="80" spans="1:16384">
      <c r="B80" s="7" t="s">
        <v>60</v>
      </c>
      <c r="D80" s="34">
        <f>PL!D114</f>
        <v>-229000</v>
      </c>
      <c r="E80" s="34">
        <f>PL!E114</f>
        <v>-226950</v>
      </c>
      <c r="F80" s="34">
        <f>PL!F114</f>
        <v>-223487.1</v>
      </c>
      <c r="G80" s="34">
        <f>PL!G114</f>
        <v>204005.09680000003</v>
      </c>
      <c r="H80" s="34">
        <f>PL!H114</f>
        <v>209944.30023200001</v>
      </c>
      <c r="I80" s="34">
        <f>PL!I114</f>
        <v>217180.32922968004</v>
      </c>
      <c r="J80" s="34">
        <f>PL!J114</f>
        <v>225788.6230253831</v>
      </c>
      <c r="K80" s="34">
        <f>PL!K114</f>
        <v>237000.48572312933</v>
      </c>
      <c r="L80" s="34">
        <f>PL!L114</f>
        <v>248039.94249565812</v>
      </c>
      <c r="M80" s="34">
        <f>PL!M114</f>
        <v>259271.56753102154</v>
      </c>
      <c r="N80" s="34">
        <f>PL!N114</f>
        <v>426699.05325042643</v>
      </c>
      <c r="O80" s="34">
        <f>PL!O114</f>
        <v>519446.25356833375</v>
      </c>
      <c r="P80" s="34">
        <f>PL!P114</f>
        <v>635171.35606691928</v>
      </c>
      <c r="Q80" s="34">
        <f>PL!Q114</f>
        <v>734757.95817407372</v>
      </c>
      <c r="R80" s="34">
        <f>PL!R114</f>
        <v>837867.01630500983</v>
      </c>
      <c r="S80" s="34">
        <f>PL!S114</f>
        <v>866568.87150674686</v>
      </c>
      <c r="T80" s="34">
        <f>PL!T114</f>
        <v>1158935.2756155254</v>
      </c>
      <c r="U80" s="34">
        <f>PL!U114</f>
        <v>1325039.4179374108</v>
      </c>
      <c r="V80" s="34">
        <f>PL!V114</f>
        <v>1388475.8764625457</v>
      </c>
      <c r="W80" s="34">
        <f>PL!W114</f>
        <v>2461734.8713599932</v>
      </c>
      <c r="X80" s="34">
        <f>PL!X114</f>
        <v>2658413.3111915262</v>
      </c>
      <c r="Y80" s="34">
        <f>PL!Y114</f>
        <v>2729533.0212752516</v>
      </c>
      <c r="Z80" s="34">
        <f>PL!Z114</f>
        <v>3039182.8223502496</v>
      </c>
      <c r="AA80" s="34">
        <f>PL!AA114</f>
        <v>3353453.8219744051</v>
      </c>
      <c r="AB80" s="34">
        <f>PL!AB114</f>
        <v>3390470.2912198631</v>
      </c>
      <c r="AC80" s="34">
        <f>PL!AC114</f>
        <v>3492264.6886241226</v>
      </c>
      <c r="AD80" s="34">
        <f>PL!AD114</f>
        <v>3510765.0050299736</v>
      </c>
      <c r="AE80" s="34">
        <f>PL!AE114</f>
        <v>3534306.0376861058</v>
      </c>
      <c r="AF80" s="34">
        <f>PL!AF114</f>
        <v>3874989.2690290967</v>
      </c>
      <c r="AG80" s="34">
        <f>PL!AG114</f>
        <v>4142918.1821785048</v>
      </c>
      <c r="AH80" s="34">
        <f>PL!AH114</f>
        <v>4182198.4411593294</v>
      </c>
      <c r="AI80" s="34">
        <f>PL!AI114</f>
        <v>4225497.7878668932</v>
      </c>
      <c r="AJ80" s="34">
        <f>PL!AJ114</f>
        <v>4275806.1077895239</v>
      </c>
      <c r="AK80" s="34">
        <f>PL!AK114</f>
        <v>4331795.6645047208</v>
      </c>
      <c r="AL80" s="34">
        <f>PL!AL114</f>
        <v>4223212.7909648325</v>
      </c>
      <c r="AM80" s="34">
        <f>PL!AM114</f>
        <v>4290910.3135886174</v>
      </c>
      <c r="AN80" s="34">
        <f>PL!AN114</f>
        <v>4263636.8091753507</v>
      </c>
      <c r="AO80" s="34">
        <f>PL!AO114</f>
        <v>4343745.1546585867</v>
      </c>
      <c r="AP80" s="34">
        <f>PL!AP114</f>
        <v>4430128.1897169482</v>
      </c>
      <c r="AQ80" s="34">
        <f>PL!AQ114</f>
        <v>4522912.3868997376</v>
      </c>
      <c r="AR80" s="34">
        <f>PL!AR114</f>
        <v>4622226.8491391018</v>
      </c>
      <c r="AS80" s="34">
        <f>PL!AS114</f>
        <v>4728203.2030424019</v>
      </c>
      <c r="AT80" s="34">
        <f>PL!AT114</f>
        <v>4692698.9891149746</v>
      </c>
      <c r="AU80" s="34">
        <f>PL!AU114</f>
        <v>4735164.7988917101</v>
      </c>
      <c r="AV80" s="34">
        <f>PL!AV114</f>
        <v>4785466.9605247136</v>
      </c>
      <c r="AW80" s="34">
        <f>PL!AW114</f>
        <v>4921088.3811703045</v>
      </c>
      <c r="AX80" s="34">
        <f>PL!AX114</f>
        <v>4986177.6296788463</v>
      </c>
      <c r="AY80" s="34">
        <f>PL!AY114</f>
        <v>5058888.60398087</v>
      </c>
      <c r="AZ80" s="34">
        <f>PL!AZ114</f>
        <v>5055568.0452530989</v>
      </c>
      <c r="BA80" s="34">
        <f>PL!BA114</f>
        <v>5079576.8861593353</v>
      </c>
      <c r="BB80" s="34">
        <f>PL!BB114</f>
        <v>5176109.268778665</v>
      </c>
      <c r="BC80" s="34">
        <f>PL!BC114</f>
        <v>5280912.0796447024</v>
      </c>
      <c r="BD80" s="34">
        <f>PL!BD114</f>
        <v>5394156.2742638756</v>
      </c>
      <c r="BE80" s="34">
        <f>PL!BE114</f>
        <v>5516016.2912971387</v>
      </c>
      <c r="BF80" s="34">
        <f>PL!BF114</f>
        <v>5568670.3484440185</v>
      </c>
      <c r="BG80" s="34">
        <f>PL!BG114</f>
        <v>5708300.4000746747</v>
      </c>
      <c r="BH80" s="34">
        <f>PL!BH114</f>
        <v>5779092.3286569109</v>
      </c>
      <c r="BI80" s="34">
        <f>PL!BI114</f>
        <v>5859235.9460264761</v>
      </c>
      <c r="BJ80" s="34">
        <f>PL!BJ114</f>
        <v>5948925.0325503526</v>
      </c>
      <c r="BK80" s="34">
        <f>PL!BK114</f>
        <v>6048357.6822343478</v>
      </c>
    </row>
    <row r="81" spans="2:63">
      <c r="B81" s="10" t="s">
        <v>61</v>
      </c>
      <c r="D81" s="15">
        <f>SUM(D78:D80)</f>
        <v>1171000</v>
      </c>
      <c r="E81" s="15">
        <f t="shared" ref="E81" si="75">SUM(E78:E80)</f>
        <v>944050</v>
      </c>
      <c r="F81" s="15">
        <f t="shared" ref="F81" si="76">SUM(F78:F80)</f>
        <v>720562.9</v>
      </c>
      <c r="G81" s="15">
        <f t="shared" ref="G81" si="77">SUM(G78:G80)</f>
        <v>924567.99680000008</v>
      </c>
      <c r="H81" s="15">
        <f t="shared" ref="H81" si="78">SUM(H78:H80)</f>
        <v>1134512.297032</v>
      </c>
      <c r="I81" s="15">
        <f t="shared" ref="I81" si="79">SUM(I78:I80)</f>
        <v>1351692.6262616802</v>
      </c>
      <c r="J81" s="15">
        <f t="shared" ref="J81" si="80">SUM(J78:J80)</f>
        <v>1577481.2492870633</v>
      </c>
      <c r="K81" s="15">
        <f t="shared" ref="K81" si="81">SUM(K78:K80)</f>
        <v>1814481.7350101925</v>
      </c>
      <c r="L81" s="15">
        <f t="shared" ref="L81" si="82">SUM(L78:L80)</f>
        <v>2062521.6775058506</v>
      </c>
      <c r="M81" s="15">
        <f t="shared" ref="M81" si="83">SUM(M78:M80)</f>
        <v>2321793.2450368721</v>
      </c>
      <c r="N81" s="15">
        <f t="shared" ref="N81" si="84">SUM(N78:N80)</f>
        <v>2748492.2982872985</v>
      </c>
      <c r="O81" s="15">
        <f t="shared" ref="O81" si="85">SUM(O78:O80)</f>
        <v>3267938.5518556321</v>
      </c>
      <c r="P81" s="15">
        <f t="shared" ref="P81" si="86">SUM(P78:P80)</f>
        <v>3903109.9079225515</v>
      </c>
      <c r="Q81" s="15">
        <f t="shared" ref="Q81" si="87">SUM(Q78:Q80)</f>
        <v>4637867.8660966251</v>
      </c>
      <c r="R81" s="15">
        <f t="shared" ref="R81" si="88">SUM(R78:R80)</f>
        <v>5475734.8824016349</v>
      </c>
      <c r="S81" s="15">
        <f t="shared" ref="S81" si="89">SUM(S78:S80)</f>
        <v>6342303.7539083818</v>
      </c>
      <c r="T81" s="15">
        <f t="shared" ref="T81" si="90">SUM(T78:T80)</f>
        <v>7501239.0295239072</v>
      </c>
      <c r="U81" s="15">
        <f t="shared" ref="U81" si="91">SUM(U78:U80)</f>
        <v>8826278.4474613182</v>
      </c>
      <c r="V81" s="15">
        <f t="shared" ref="V81" si="92">SUM(V78:V80)</f>
        <v>10214754.323923863</v>
      </c>
      <c r="W81" s="15">
        <f t="shared" ref="W81" si="93">SUM(W78:W80)</f>
        <v>12676489.195283856</v>
      </c>
      <c r="X81" s="15">
        <f t="shared" ref="X81" si="94">SUM(X78:X80)</f>
        <v>15334902.506475382</v>
      </c>
      <c r="Y81" s="15">
        <f t="shared" ref="Y81" si="95">SUM(Y78:Y80)</f>
        <v>18064435.527750634</v>
      </c>
      <c r="Z81" s="15">
        <f t="shared" ref="Z81" si="96">SUM(Z78:Z80)</f>
        <v>21103618.350100882</v>
      </c>
      <c r="AA81" s="15">
        <f t="shared" ref="AA81" si="97">SUM(AA78:AA80)</f>
        <v>24457072.172075287</v>
      </c>
      <c r="AB81" s="15">
        <f t="shared" ref="AB81" si="98">SUM(AB78:AB80)</f>
        <v>27847542.463295151</v>
      </c>
      <c r="AC81" s="15">
        <f t="shared" ref="AC81" si="99">SUM(AC78:AC80)</f>
        <v>31339807.151919272</v>
      </c>
      <c r="AD81" s="15">
        <f t="shared" ref="AD81" si="100">SUM(AD78:AD80)</f>
        <v>34850572.156949244</v>
      </c>
      <c r="AE81" s="15">
        <f t="shared" ref="AE81" si="101">SUM(AE78:AE80)</f>
        <v>38384878.194635347</v>
      </c>
      <c r="AF81" s="15">
        <f t="shared" ref="AF81" si="102">SUM(AF78:AF80)</f>
        <v>42259867.463664442</v>
      </c>
      <c r="AG81" s="15">
        <f t="shared" ref="AG81" si="103">SUM(AG78:AG80)</f>
        <v>46402785.645842947</v>
      </c>
      <c r="AH81" s="15">
        <f t="shared" ref="AH81" si="104">SUM(AH78:AH80)</f>
        <v>50584984.087002277</v>
      </c>
      <c r="AI81" s="15">
        <f t="shared" ref="AI81" si="105">SUM(AI78:AI80)</f>
        <v>54810481.874869168</v>
      </c>
      <c r="AJ81" s="15">
        <f t="shared" ref="AJ81" si="106">SUM(AJ78:AJ80)</f>
        <v>59086287.982658692</v>
      </c>
      <c r="AK81" s="15">
        <f t="shared" ref="AK81" si="107">SUM(AK78:AK80)</f>
        <v>63418083.647163413</v>
      </c>
      <c r="AL81" s="15">
        <f t="shared" ref="AL81" si="108">SUM(AL78:AL80)</f>
        <v>67641296.438128248</v>
      </c>
      <c r="AM81" s="15">
        <f t="shared" ref="AM81:BG81" si="109">SUM(AM78:AM80)</f>
        <v>71932206.751716867</v>
      </c>
      <c r="AN81" s="15">
        <f t="shared" si="109"/>
        <v>76195843.560892224</v>
      </c>
      <c r="AO81" s="15">
        <f t="shared" si="109"/>
        <v>80539588.71555081</v>
      </c>
      <c r="AP81" s="15">
        <f t="shared" si="109"/>
        <v>84969716.90526776</v>
      </c>
      <c r="AQ81" s="15">
        <f t="shared" si="109"/>
        <v>89492629.2921675</v>
      </c>
      <c r="AR81" s="15">
        <f t="shared" si="109"/>
        <v>94114856.141306609</v>
      </c>
      <c r="AS81" s="15">
        <f t="shared" si="109"/>
        <v>98843059.344349012</v>
      </c>
      <c r="AT81" s="15">
        <f t="shared" si="109"/>
        <v>103535758.33346398</v>
      </c>
      <c r="AU81" s="15">
        <f t="shared" si="109"/>
        <v>108270923.13235569</v>
      </c>
      <c r="AV81" s="15">
        <f t="shared" si="109"/>
        <v>113056390.0928804</v>
      </c>
      <c r="AW81" s="15">
        <f t="shared" si="109"/>
        <v>117977478.4740507</v>
      </c>
      <c r="AX81" s="15">
        <f t="shared" si="109"/>
        <v>122963656.10372955</v>
      </c>
      <c r="AY81" s="15">
        <f t="shared" si="109"/>
        <v>128022544.70771042</v>
      </c>
      <c r="AZ81" s="15">
        <f t="shared" si="109"/>
        <v>133078112.75296351</v>
      </c>
      <c r="BA81" s="15">
        <f t="shared" si="109"/>
        <v>138157689.63912284</v>
      </c>
      <c r="BB81" s="15">
        <f t="shared" si="109"/>
        <v>143333798.9079015</v>
      </c>
      <c r="BC81" s="15">
        <f t="shared" si="109"/>
        <v>148614710.98754621</v>
      </c>
      <c r="BD81" s="15">
        <f t="shared" si="109"/>
        <v>154008867.26181009</v>
      </c>
      <c r="BE81" s="15">
        <f t="shared" si="109"/>
        <v>159524883.55310723</v>
      </c>
      <c r="BF81" s="15">
        <f t="shared" si="109"/>
        <v>165093553.90155125</v>
      </c>
      <c r="BG81" s="15">
        <f t="shared" si="109"/>
        <v>170801854.30162591</v>
      </c>
      <c r="BH81" s="15">
        <f t="shared" ref="BH81:BK81" si="110">SUM(BH78:BH80)</f>
        <v>176580946.63028282</v>
      </c>
      <c r="BI81" s="15">
        <f t="shared" si="110"/>
        <v>182440182.57630929</v>
      </c>
      <c r="BJ81" s="15">
        <f t="shared" si="110"/>
        <v>188389107.60885966</v>
      </c>
      <c r="BK81" s="15">
        <f t="shared" si="110"/>
        <v>194437465.29109401</v>
      </c>
    </row>
    <row r="83" spans="2:63" s="52" customFormat="1" ht="15" thickBot="1">
      <c r="B83" s="349" t="s">
        <v>62</v>
      </c>
      <c r="D83" s="31">
        <f>D75+D81</f>
        <v>1225794.5205479453</v>
      </c>
      <c r="E83" s="31">
        <f t="shared" ref="E83:AM83" si="111">E75+E81</f>
        <v>998844.52054794517</v>
      </c>
      <c r="F83" s="31">
        <f t="shared" si="111"/>
        <v>775357.42054794519</v>
      </c>
      <c r="G83" s="31">
        <f t="shared" si="111"/>
        <v>979362.51734794525</v>
      </c>
      <c r="H83" s="31">
        <f t="shared" si="111"/>
        <v>1189306.8175799453</v>
      </c>
      <c r="I83" s="31">
        <f t="shared" si="111"/>
        <v>1406487.1468096254</v>
      </c>
      <c r="J83" s="31">
        <f t="shared" si="111"/>
        <v>1632275.7698350085</v>
      </c>
      <c r="K83" s="31">
        <f t="shared" si="111"/>
        <v>1869276.2555581378</v>
      </c>
      <c r="L83" s="31">
        <f t="shared" si="111"/>
        <v>2117316.1980537958</v>
      </c>
      <c r="M83" s="31">
        <f t="shared" si="111"/>
        <v>2376587.7655848172</v>
      </c>
      <c r="N83" s="31">
        <f t="shared" si="111"/>
        <v>2803286.8188352436</v>
      </c>
      <c r="O83" s="31">
        <f t="shared" si="111"/>
        <v>3322733.0724035772</v>
      </c>
      <c r="P83" s="31">
        <f t="shared" si="111"/>
        <v>3967015.3873746064</v>
      </c>
      <c r="Q83" s="31">
        <f t="shared" si="111"/>
        <v>4701773.3455486801</v>
      </c>
      <c r="R83" s="31">
        <f t="shared" si="111"/>
        <v>5539640.3618536899</v>
      </c>
      <c r="S83" s="31">
        <f t="shared" si="111"/>
        <v>6406209.2333604367</v>
      </c>
      <c r="T83" s="31">
        <f t="shared" si="111"/>
        <v>7565144.5089759622</v>
      </c>
      <c r="U83" s="31">
        <f t="shared" si="111"/>
        <v>8890183.9269133732</v>
      </c>
      <c r="V83" s="31">
        <f t="shared" si="111"/>
        <v>10296892.680088246</v>
      </c>
      <c r="W83" s="31">
        <f t="shared" si="111"/>
        <v>12758627.551448239</v>
      </c>
      <c r="X83" s="31">
        <f t="shared" si="111"/>
        <v>15417040.862639764</v>
      </c>
      <c r="Y83" s="31">
        <f t="shared" si="111"/>
        <v>18146573.883915018</v>
      </c>
      <c r="Z83" s="31">
        <f t="shared" si="111"/>
        <v>21185756.706265267</v>
      </c>
      <c r="AA83" s="31">
        <f t="shared" si="111"/>
        <v>24539210.528239671</v>
      </c>
      <c r="AB83" s="31">
        <f t="shared" si="111"/>
        <v>27937894.655075971</v>
      </c>
      <c r="AC83" s="31">
        <f t="shared" si="111"/>
        <v>31430159.343700092</v>
      </c>
      <c r="AD83" s="31">
        <f t="shared" si="111"/>
        <v>34940924.348730065</v>
      </c>
      <c r="AE83" s="31">
        <f t="shared" si="111"/>
        <v>38475230.386416167</v>
      </c>
      <c r="AF83" s="31">
        <f t="shared" si="111"/>
        <v>42350219.655445263</v>
      </c>
      <c r="AG83" s="31">
        <f t="shared" si="111"/>
        <v>46493137.837623768</v>
      </c>
      <c r="AH83" s="31">
        <f t="shared" si="111"/>
        <v>50675336.278783098</v>
      </c>
      <c r="AI83" s="31">
        <f t="shared" si="111"/>
        <v>54900834.066649988</v>
      </c>
      <c r="AJ83" s="31">
        <f t="shared" si="111"/>
        <v>59176640.174439512</v>
      </c>
      <c r="AK83" s="31">
        <f t="shared" si="111"/>
        <v>63508435.838944234</v>
      </c>
      <c r="AL83" s="31">
        <f t="shared" si="111"/>
        <v>67760821.23264879</v>
      </c>
      <c r="AM83" s="31">
        <f t="shared" si="111"/>
        <v>72051731.546237409</v>
      </c>
      <c r="AN83" s="31">
        <f t="shared" ref="AN83:BH83" si="112">AN75+AN81</f>
        <v>76327320.834864825</v>
      </c>
      <c r="AO83" s="31">
        <f t="shared" si="112"/>
        <v>80671065.989523411</v>
      </c>
      <c r="AP83" s="31">
        <f t="shared" si="112"/>
        <v>85101194.179240361</v>
      </c>
      <c r="AQ83" s="31">
        <f t="shared" si="112"/>
        <v>89624106.5661401</v>
      </c>
      <c r="AR83" s="31">
        <f t="shared" si="112"/>
        <v>94246333.41527921</v>
      </c>
      <c r="AS83" s="31">
        <f t="shared" si="112"/>
        <v>98974536.618321612</v>
      </c>
      <c r="AT83" s="31">
        <f t="shared" si="112"/>
        <v>103679269.30606672</v>
      </c>
      <c r="AU83" s="31">
        <f t="shared" si="112"/>
        <v>108414434.10495843</v>
      </c>
      <c r="AV83" s="31">
        <f t="shared" si="112"/>
        <v>113199901.06548314</v>
      </c>
      <c r="AW83" s="31">
        <f t="shared" si="112"/>
        <v>118120989.44665344</v>
      </c>
      <c r="AX83" s="31">
        <f t="shared" si="112"/>
        <v>123107167.07633229</v>
      </c>
      <c r="AY83" s="31">
        <f t="shared" si="112"/>
        <v>128166055.68031316</v>
      </c>
      <c r="AZ83" s="31">
        <f t="shared" si="112"/>
        <v>133235974.82282652</v>
      </c>
      <c r="BA83" s="31">
        <f t="shared" si="112"/>
        <v>138326582.59939682</v>
      </c>
      <c r="BB83" s="31">
        <f t="shared" si="112"/>
        <v>143502691.86817548</v>
      </c>
      <c r="BC83" s="31">
        <f t="shared" si="112"/>
        <v>148783603.94782019</v>
      </c>
      <c r="BD83" s="31">
        <f t="shared" si="112"/>
        <v>154177760.22208408</v>
      </c>
      <c r="BE83" s="31">
        <f t="shared" si="112"/>
        <v>159693776.51338121</v>
      </c>
      <c r="BF83" s="31">
        <f t="shared" si="112"/>
        <v>165262446.86182523</v>
      </c>
      <c r="BG83" s="31">
        <f t="shared" si="112"/>
        <v>170970747.26189989</v>
      </c>
      <c r="BH83" s="31">
        <f t="shared" si="112"/>
        <v>176749839.5905568</v>
      </c>
      <c r="BI83" s="31">
        <f t="shared" ref="BI83:BK83" si="113">BI75+BI81</f>
        <v>182609075.53658327</v>
      </c>
      <c r="BJ83" s="31">
        <f t="shared" si="113"/>
        <v>188558000.56913364</v>
      </c>
      <c r="BK83" s="31">
        <f t="shared" si="113"/>
        <v>194606358.25136799</v>
      </c>
    </row>
    <row r="84" spans="2:63" s="52" customFormat="1">
      <c r="B84" s="350" t="s">
        <v>63</v>
      </c>
      <c r="D84" s="348">
        <f>D83-D66</f>
        <v>0</v>
      </c>
      <c r="E84" s="348">
        <f t="shared" ref="E84:AM84" si="114">E83-E66</f>
        <v>0</v>
      </c>
      <c r="F84" s="348">
        <f t="shared" si="114"/>
        <v>0</v>
      </c>
      <c r="G84" s="348">
        <f t="shared" si="114"/>
        <v>0</v>
      </c>
      <c r="H84" s="348">
        <f t="shared" si="114"/>
        <v>0</v>
      </c>
      <c r="I84" s="348">
        <f t="shared" si="114"/>
        <v>0</v>
      </c>
      <c r="J84" s="348">
        <f t="shared" si="114"/>
        <v>0</v>
      </c>
      <c r="K84" s="348">
        <f t="shared" si="114"/>
        <v>0</v>
      </c>
      <c r="L84" s="348">
        <f t="shared" si="114"/>
        <v>0</v>
      </c>
      <c r="M84" s="348">
        <f t="shared" si="114"/>
        <v>0</v>
      </c>
      <c r="N84" s="348">
        <f t="shared" si="114"/>
        <v>0</v>
      </c>
      <c r="O84" s="348">
        <f t="shared" si="114"/>
        <v>0</v>
      </c>
      <c r="P84" s="348">
        <f t="shared" si="114"/>
        <v>0</v>
      </c>
      <c r="Q84" s="348">
        <f t="shared" si="114"/>
        <v>0</v>
      </c>
      <c r="R84" s="348">
        <f t="shared" si="114"/>
        <v>0</v>
      </c>
      <c r="S84" s="348">
        <f t="shared" si="114"/>
        <v>0</v>
      </c>
      <c r="T84" s="348">
        <f t="shared" si="114"/>
        <v>0</v>
      </c>
      <c r="U84" s="348">
        <f t="shared" si="114"/>
        <v>0</v>
      </c>
      <c r="V84" s="348">
        <f t="shared" si="114"/>
        <v>0</v>
      </c>
      <c r="W84" s="348">
        <f t="shared" si="114"/>
        <v>0</v>
      </c>
      <c r="X84" s="348">
        <f t="shared" si="114"/>
        <v>0</v>
      </c>
      <c r="Y84" s="348">
        <f t="shared" si="114"/>
        <v>0</v>
      </c>
      <c r="Z84" s="348">
        <f t="shared" si="114"/>
        <v>0</v>
      </c>
      <c r="AA84" s="348">
        <f t="shared" si="114"/>
        <v>0</v>
      </c>
      <c r="AB84" s="348">
        <f t="shared" si="114"/>
        <v>0</v>
      </c>
      <c r="AC84" s="348">
        <f t="shared" si="114"/>
        <v>0</v>
      </c>
      <c r="AD84" s="348">
        <f t="shared" si="114"/>
        <v>0</v>
      </c>
      <c r="AE84" s="348">
        <f t="shared" si="114"/>
        <v>0</v>
      </c>
      <c r="AF84" s="348">
        <f t="shared" si="114"/>
        <v>0</v>
      </c>
      <c r="AG84" s="348">
        <f t="shared" si="114"/>
        <v>0</v>
      </c>
      <c r="AH84" s="348">
        <f t="shared" si="114"/>
        <v>0</v>
      </c>
      <c r="AI84" s="348">
        <f t="shared" si="114"/>
        <v>0</v>
      </c>
      <c r="AJ84" s="348">
        <f t="shared" si="114"/>
        <v>0</v>
      </c>
      <c r="AK84" s="348">
        <f t="shared" si="114"/>
        <v>0</v>
      </c>
      <c r="AL84" s="348">
        <f t="shared" si="114"/>
        <v>0</v>
      </c>
      <c r="AM84" s="348">
        <f t="shared" si="114"/>
        <v>0</v>
      </c>
      <c r="AN84" s="348">
        <f t="shared" ref="AN84:BH84" si="115">AN83-AN66</f>
        <v>0</v>
      </c>
      <c r="AO84" s="348">
        <f t="shared" si="115"/>
        <v>0</v>
      </c>
      <c r="AP84" s="348">
        <f t="shared" si="115"/>
        <v>0</v>
      </c>
      <c r="AQ84" s="348">
        <f t="shared" si="115"/>
        <v>0</v>
      </c>
      <c r="AR84" s="348">
        <f t="shared" si="115"/>
        <v>0</v>
      </c>
      <c r="AS84" s="348">
        <f t="shared" si="115"/>
        <v>0</v>
      </c>
      <c r="AT84" s="348">
        <f t="shared" si="115"/>
        <v>0</v>
      </c>
      <c r="AU84" s="348">
        <f t="shared" si="115"/>
        <v>0</v>
      </c>
      <c r="AV84" s="348">
        <f t="shared" si="115"/>
        <v>0</v>
      </c>
      <c r="AW84" s="348">
        <f t="shared" si="115"/>
        <v>0</v>
      </c>
      <c r="AX84" s="348">
        <f t="shared" si="115"/>
        <v>0</v>
      </c>
      <c r="AY84" s="348">
        <f t="shared" si="115"/>
        <v>0</v>
      </c>
      <c r="AZ84" s="348">
        <f t="shared" si="115"/>
        <v>0</v>
      </c>
      <c r="BA84" s="348">
        <f t="shared" si="115"/>
        <v>0</v>
      </c>
      <c r="BB84" s="348">
        <f t="shared" si="115"/>
        <v>0</v>
      </c>
      <c r="BC84" s="348">
        <f t="shared" si="115"/>
        <v>0</v>
      </c>
      <c r="BD84" s="348">
        <f t="shared" si="115"/>
        <v>0</v>
      </c>
      <c r="BE84" s="348">
        <f t="shared" si="115"/>
        <v>0</v>
      </c>
      <c r="BF84" s="348">
        <f t="shared" si="115"/>
        <v>0</v>
      </c>
      <c r="BG84" s="348">
        <f t="shared" si="115"/>
        <v>0</v>
      </c>
      <c r="BH84" s="348">
        <f t="shared" si="115"/>
        <v>0</v>
      </c>
      <c r="BI84" s="348">
        <f t="shared" ref="BI84:BK84" si="116">BI83-BI66</f>
        <v>0</v>
      </c>
      <c r="BJ84" s="348">
        <f t="shared" si="116"/>
        <v>0</v>
      </c>
      <c r="BK84" s="348">
        <f t="shared" si="116"/>
        <v>0</v>
      </c>
    </row>
  </sheetData>
  <mergeCells count="1">
    <mergeCell ref="A1:C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K54"/>
  <sheetViews>
    <sheetView showGridLines="0" workbookViewId="0">
      <selection activeCell="D54" sqref="A54:XFD54"/>
    </sheetView>
  </sheetViews>
  <sheetFormatPr defaultColWidth="8.81640625" defaultRowHeight="13"/>
  <cols>
    <col min="1" max="1" width="5.36328125" style="7" customWidth="1"/>
    <col min="2" max="2" width="25.08984375" style="7" customWidth="1"/>
    <col min="3" max="3" width="8.81640625" style="7"/>
    <col min="4" max="4" width="11.81640625" style="7" bestFit="1" customWidth="1"/>
    <col min="5" max="6" width="12.54296875" style="7" bestFit="1" customWidth="1"/>
    <col min="7" max="8" width="13.1796875" style="7" bestFit="1" customWidth="1"/>
    <col min="9" max="22" width="11.1796875" style="7" bestFit="1" customWidth="1"/>
    <col min="23" max="45" width="12.08984375" style="7" bestFit="1" customWidth="1"/>
    <col min="46" max="63" width="13.08984375" style="7" bestFit="1" customWidth="1"/>
    <col min="64" max="16384" width="8.81640625" style="7"/>
  </cols>
  <sheetData>
    <row r="1" spans="1:8" ht="13.5" thickBot="1">
      <c r="A1" s="506" t="str">
        <f>+BS!A1</f>
        <v>Projected Financials - AKH Digital</v>
      </c>
      <c r="B1" s="506"/>
      <c r="C1" s="506"/>
    </row>
    <row r="2" spans="1:8" ht="20.5" thickTop="1">
      <c r="B2" s="35"/>
    </row>
    <row r="3" spans="1:8" ht="18">
      <c r="B3" s="36" t="s">
        <v>81</v>
      </c>
    </row>
    <row r="4" spans="1:8" ht="14">
      <c r="B4" s="6" t="str">
        <f>BS!B4</f>
        <v>FOR THE YEAR ENDED</v>
      </c>
    </row>
    <row r="6" spans="1:8">
      <c r="D6" s="51" t="str">
        <f>BS!D5</f>
        <v>FY</v>
      </c>
      <c r="E6" s="51" t="str">
        <f>BS!E5</f>
        <v>FY</v>
      </c>
      <c r="F6" s="51" t="str">
        <f>BS!F5</f>
        <v>FY</v>
      </c>
      <c r="G6" s="51" t="str">
        <f>BS!G5</f>
        <v>FY</v>
      </c>
      <c r="H6" s="51" t="str">
        <f>BS!H5</f>
        <v>FY</v>
      </c>
    </row>
    <row r="7" spans="1:8" s="263" customFormat="1" ht="1.75" customHeight="1">
      <c r="D7" s="392">
        <f>+D33</f>
        <v>1</v>
      </c>
      <c r="E7" s="392">
        <f>+D7+1</f>
        <v>2</v>
      </c>
      <c r="F7" s="392">
        <f t="shared" ref="F7:H7" si="0">+E7+1</f>
        <v>3</v>
      </c>
      <c r="G7" s="392">
        <f t="shared" si="0"/>
        <v>4</v>
      </c>
      <c r="H7" s="392">
        <f t="shared" si="0"/>
        <v>5</v>
      </c>
    </row>
    <row r="8" spans="1:8">
      <c r="D8" s="51">
        <f>+BS!D6</f>
        <v>2026</v>
      </c>
      <c r="E8" s="51">
        <f>+BS!E6</f>
        <v>2027</v>
      </c>
      <c r="F8" s="51">
        <f>+BS!F6</f>
        <v>2028</v>
      </c>
      <c r="G8" s="51">
        <f>+BS!G6</f>
        <v>2029</v>
      </c>
      <c r="H8" s="51">
        <f>+BS!H6</f>
        <v>2030</v>
      </c>
    </row>
    <row r="9" spans="1:8">
      <c r="B9" s="11" t="s">
        <v>64</v>
      </c>
    </row>
    <row r="11" spans="1:8">
      <c r="B11" s="7" t="s">
        <v>65</v>
      </c>
      <c r="D11" s="18">
        <f>SUMIF($D$33:$BK$33,D$7,$D37:$BK37)</f>
        <v>1867938.5518556323</v>
      </c>
      <c r="E11" s="18">
        <f t="shared" ref="E11:G11" si="1">SUMIF($D$33:$BK$33,E$7,$D37:$BK37)</f>
        <v>21189133.620219655</v>
      </c>
      <c r="F11" s="18">
        <f t="shared" si="1"/>
        <v>47475134.579641588</v>
      </c>
      <c r="G11" s="18">
        <f t="shared" si="1"/>
        <v>56090337.955993548</v>
      </c>
      <c r="H11" s="18">
        <f>SUMIF($D$33:$BK$33,H$7,$D37:$BK37)</f>
        <v>66414920.58338359</v>
      </c>
    </row>
    <row r="12" spans="1:8">
      <c r="B12" s="10" t="s">
        <v>66</v>
      </c>
      <c r="D12" s="18">
        <f t="shared" ref="D12:H12" si="2">SUMIF($D$33:$BK$33,D$7,$D38:$BK38)</f>
        <v>0</v>
      </c>
      <c r="E12" s="18">
        <f t="shared" si="2"/>
        <v>0</v>
      </c>
      <c r="F12" s="18">
        <f t="shared" si="2"/>
        <v>0</v>
      </c>
      <c r="G12" s="18">
        <f t="shared" si="2"/>
        <v>0</v>
      </c>
      <c r="H12" s="18">
        <f t="shared" si="2"/>
        <v>0</v>
      </c>
    </row>
    <row r="13" spans="1:8">
      <c r="B13" s="7" t="s">
        <v>22</v>
      </c>
      <c r="D13" s="18">
        <f t="shared" ref="D13:H13" si="3">SUMIF($D$33:$BK$33,D$7,$D39:$BK39)</f>
        <v>24866.08731562872</v>
      </c>
      <c r="E13" s="18">
        <f t="shared" si="3"/>
        <v>87018.997265969665</v>
      </c>
      <c r="F13" s="18">
        <f t="shared" si="3"/>
        <v>126929.22875570731</v>
      </c>
      <c r="G13" s="18">
        <f t="shared" si="3"/>
        <v>140793.93353082825</v>
      </c>
      <c r="H13" s="18">
        <f t="shared" si="3"/>
        <v>132568.88748574918</v>
      </c>
    </row>
    <row r="14" spans="1:8">
      <c r="B14" s="7" t="s">
        <v>67</v>
      </c>
      <c r="D14" s="18">
        <f t="shared" ref="D14:H14" si="4">SUMIF($D$33:$BK$33,D$7,$D40:$BK40)</f>
        <v>-233329.0364306616</v>
      </c>
      <c r="E14" s="18">
        <f t="shared" si="4"/>
        <v>-1075541.472897507</v>
      </c>
      <c r="F14" s="18">
        <f t="shared" si="4"/>
        <v>-408051.10594892345</v>
      </c>
      <c r="G14" s="18">
        <f t="shared" si="4"/>
        <v>-320303.20089277788</v>
      </c>
      <c r="H14" s="18">
        <f t="shared" si="4"/>
        <v>-400939.44736751262</v>
      </c>
    </row>
    <row r="16" spans="1:8">
      <c r="B16" s="10" t="s">
        <v>68</v>
      </c>
      <c r="D16" s="12">
        <f>SUM(D11:D14)</f>
        <v>1659475.6027405995</v>
      </c>
      <c r="E16" s="12">
        <f t="shared" ref="E16:F16" si="5">SUM(E11:E14)</f>
        <v>20200611.144588117</v>
      </c>
      <c r="F16" s="12">
        <f t="shared" si="5"/>
        <v>47194012.702448368</v>
      </c>
      <c r="G16" s="12">
        <f t="shared" ref="G16:H16" si="6">SUM(G11:G14)</f>
        <v>55910828.688631602</v>
      </c>
      <c r="H16" s="12">
        <f t="shared" si="6"/>
        <v>66146550.023501828</v>
      </c>
    </row>
    <row r="18" spans="2:63">
      <c r="B18" s="10" t="s">
        <v>74</v>
      </c>
    </row>
    <row r="19" spans="2:63">
      <c r="B19" s="7" t="s">
        <v>75</v>
      </c>
      <c r="D19" s="18">
        <f>SUMIF($D$33:$BK$33,D$7,$D45:$BK45)</f>
        <v>-522000</v>
      </c>
      <c r="E19" s="18">
        <f t="shared" ref="E19:H19" si="7">SUMIF($D$33:$BK$33,E$7,$D45:$BK45)</f>
        <v>-516000</v>
      </c>
      <c r="F19" s="18">
        <f t="shared" si="7"/>
        <v>-408000</v>
      </c>
      <c r="G19" s="18">
        <f t="shared" si="7"/>
        <v>-68400</v>
      </c>
      <c r="H19" s="18">
        <f t="shared" si="7"/>
        <v>-68400</v>
      </c>
    </row>
    <row r="21" spans="2:63">
      <c r="B21" s="10" t="s">
        <v>76</v>
      </c>
    </row>
    <row r="22" spans="2:63">
      <c r="B22" s="7" t="s">
        <v>57</v>
      </c>
      <c r="D22" s="18">
        <f>SUMIF($D$33:$BK$33,D$7,$D48:$BK48)</f>
        <v>1400000</v>
      </c>
      <c r="E22" s="18">
        <f t="shared" ref="E22:H22" si="8">SUMIF($D$33:$BK$33,E$7,$D48:$BK48)</f>
        <v>0</v>
      </c>
      <c r="F22" s="18">
        <f t="shared" si="8"/>
        <v>0</v>
      </c>
      <c r="G22" s="18">
        <f t="shared" si="8"/>
        <v>0</v>
      </c>
      <c r="H22" s="18">
        <f t="shared" si="8"/>
        <v>0</v>
      </c>
    </row>
    <row r="23" spans="2:63">
      <c r="B23" s="7" t="s">
        <v>77</v>
      </c>
      <c r="D23" s="18">
        <f t="shared" ref="D23:H23" si="9">SUMIF($D$33:$BK$33,D$7,$D49:$BK49)</f>
        <v>0</v>
      </c>
      <c r="E23" s="18">
        <f t="shared" si="9"/>
        <v>0</v>
      </c>
      <c r="F23" s="18">
        <f t="shared" si="9"/>
        <v>0</v>
      </c>
      <c r="G23" s="18">
        <f t="shared" si="9"/>
        <v>0</v>
      </c>
      <c r="H23" s="18">
        <f t="shared" si="9"/>
        <v>0</v>
      </c>
    </row>
    <row r="24" spans="2:63">
      <c r="B24" s="10" t="s">
        <v>76</v>
      </c>
      <c r="D24" s="13">
        <f>SUM(D22:D23)</f>
        <v>1400000</v>
      </c>
      <c r="E24" s="13">
        <f t="shared" ref="E24:F24" si="10">SUM(E22:E23)</f>
        <v>0</v>
      </c>
      <c r="F24" s="13">
        <f t="shared" si="10"/>
        <v>0</v>
      </c>
      <c r="G24" s="13">
        <f t="shared" ref="G24:H24" si="11">SUM(G22:G23)</f>
        <v>0</v>
      </c>
      <c r="H24" s="13">
        <f t="shared" si="11"/>
        <v>0</v>
      </c>
    </row>
    <row r="26" spans="2:63">
      <c r="B26" s="7" t="s">
        <v>78</v>
      </c>
      <c r="D26" s="18">
        <v>0</v>
      </c>
      <c r="E26" s="18">
        <f>D28</f>
        <v>2537475.6027405998</v>
      </c>
      <c r="F26" s="18">
        <f t="shared" ref="F26" si="12">E28</f>
        <v>22222086.747328717</v>
      </c>
      <c r="G26" s="18">
        <f t="shared" ref="G26" si="13">F28</f>
        <v>69008099.449777082</v>
      </c>
      <c r="H26" s="18">
        <f t="shared" ref="H26" si="14">G28</f>
        <v>124850528.13840869</v>
      </c>
    </row>
    <row r="27" spans="2:63">
      <c r="B27" s="10" t="s">
        <v>79</v>
      </c>
      <c r="D27" s="15">
        <f>D24+D19+D16</f>
        <v>2537475.6027405998</v>
      </c>
      <c r="E27" s="15">
        <f t="shared" ref="E27:F27" si="15">E24+E19+E16</f>
        <v>19684611.144588117</v>
      </c>
      <c r="F27" s="15">
        <f t="shared" si="15"/>
        <v>46786012.702448368</v>
      </c>
      <c r="G27" s="15">
        <f t="shared" ref="G27:H27" si="16">G24+G19+G16</f>
        <v>55842428.688631602</v>
      </c>
      <c r="H27" s="15">
        <f t="shared" si="16"/>
        <v>66078150.023501828</v>
      </c>
    </row>
    <row r="28" spans="2:63" ht="13.5" thickBot="1">
      <c r="B28" s="10" t="s">
        <v>80</v>
      </c>
      <c r="D28" s="400">
        <f>SUM(D26:D27)</f>
        <v>2537475.6027405998</v>
      </c>
      <c r="E28" s="400">
        <f t="shared" ref="E28:F28" si="17">SUM(E26:E27)</f>
        <v>22222086.747328717</v>
      </c>
      <c r="F28" s="400">
        <f t="shared" si="17"/>
        <v>69008099.449777082</v>
      </c>
      <c r="G28" s="400">
        <f t="shared" ref="G28:H28" si="18">SUM(G26:G27)</f>
        <v>124850528.13840869</v>
      </c>
      <c r="H28" s="400">
        <f t="shared" si="18"/>
        <v>190928678.16191053</v>
      </c>
    </row>
    <row r="32" spans="2:63">
      <c r="D32" s="7">
        <f>YEAR(D34)</f>
        <v>2026</v>
      </c>
      <c r="E32" s="7">
        <f t="shared" ref="E32:BK32" si="19">YEAR(E34)</f>
        <v>2026</v>
      </c>
      <c r="F32" s="7">
        <f t="shared" si="19"/>
        <v>2026</v>
      </c>
      <c r="G32" s="7">
        <f t="shared" si="19"/>
        <v>2026</v>
      </c>
      <c r="H32" s="7">
        <f t="shared" si="19"/>
        <v>2026</v>
      </c>
      <c r="I32" s="7">
        <f t="shared" si="19"/>
        <v>2026</v>
      </c>
      <c r="J32" s="7">
        <f t="shared" si="19"/>
        <v>2026</v>
      </c>
      <c r="K32" s="7">
        <f t="shared" si="19"/>
        <v>2027</v>
      </c>
      <c r="L32" s="7">
        <f t="shared" si="19"/>
        <v>2027</v>
      </c>
      <c r="M32" s="7">
        <f t="shared" si="19"/>
        <v>2027</v>
      </c>
      <c r="N32" s="7">
        <f t="shared" si="19"/>
        <v>2027</v>
      </c>
      <c r="O32" s="7">
        <f t="shared" si="19"/>
        <v>2027</v>
      </c>
      <c r="P32" s="7">
        <f t="shared" si="19"/>
        <v>2027</v>
      </c>
      <c r="Q32" s="7">
        <f t="shared" si="19"/>
        <v>2027</v>
      </c>
      <c r="R32" s="7">
        <f t="shared" si="19"/>
        <v>2027</v>
      </c>
      <c r="S32" s="7">
        <f t="shared" si="19"/>
        <v>2027</v>
      </c>
      <c r="T32" s="7">
        <f t="shared" si="19"/>
        <v>2027</v>
      </c>
      <c r="U32" s="7">
        <f t="shared" si="19"/>
        <v>2027</v>
      </c>
      <c r="V32" s="7">
        <f t="shared" si="19"/>
        <v>2027</v>
      </c>
      <c r="W32" s="7">
        <f t="shared" si="19"/>
        <v>2028</v>
      </c>
      <c r="X32" s="7">
        <f t="shared" si="19"/>
        <v>2028</v>
      </c>
      <c r="Y32" s="7">
        <f t="shared" si="19"/>
        <v>2028</v>
      </c>
      <c r="Z32" s="7">
        <f t="shared" si="19"/>
        <v>2028</v>
      </c>
      <c r="AA32" s="7">
        <f t="shared" si="19"/>
        <v>2028</v>
      </c>
      <c r="AB32" s="7">
        <f t="shared" si="19"/>
        <v>2028</v>
      </c>
      <c r="AC32" s="7">
        <f t="shared" si="19"/>
        <v>2028</v>
      </c>
      <c r="AD32" s="7">
        <f t="shared" si="19"/>
        <v>2028</v>
      </c>
      <c r="AE32" s="7">
        <f t="shared" si="19"/>
        <v>2028</v>
      </c>
      <c r="AF32" s="7">
        <f t="shared" si="19"/>
        <v>2028</v>
      </c>
      <c r="AG32" s="7">
        <f t="shared" si="19"/>
        <v>2028</v>
      </c>
      <c r="AH32" s="7">
        <f t="shared" si="19"/>
        <v>2028</v>
      </c>
      <c r="AI32" s="7">
        <f t="shared" si="19"/>
        <v>2029</v>
      </c>
      <c r="AJ32" s="7">
        <f t="shared" si="19"/>
        <v>2029</v>
      </c>
      <c r="AK32" s="7">
        <f t="shared" si="19"/>
        <v>2029</v>
      </c>
      <c r="AL32" s="7">
        <f t="shared" si="19"/>
        <v>2029</v>
      </c>
      <c r="AM32" s="7">
        <f t="shared" si="19"/>
        <v>2029</v>
      </c>
      <c r="AN32" s="7">
        <f t="shared" si="19"/>
        <v>2029</v>
      </c>
      <c r="AO32" s="7">
        <f t="shared" si="19"/>
        <v>2029</v>
      </c>
      <c r="AP32" s="7">
        <f t="shared" si="19"/>
        <v>2029</v>
      </c>
      <c r="AQ32" s="7">
        <f t="shared" si="19"/>
        <v>2029</v>
      </c>
      <c r="AR32" s="7">
        <f t="shared" si="19"/>
        <v>2029</v>
      </c>
      <c r="AS32" s="7">
        <f t="shared" si="19"/>
        <v>2029</v>
      </c>
      <c r="AT32" s="7">
        <f t="shared" si="19"/>
        <v>2029</v>
      </c>
      <c r="AU32" s="7">
        <f t="shared" si="19"/>
        <v>2030</v>
      </c>
      <c r="AV32" s="7">
        <f t="shared" si="19"/>
        <v>2030</v>
      </c>
      <c r="AW32" s="7">
        <f t="shared" si="19"/>
        <v>2030</v>
      </c>
      <c r="AX32" s="7">
        <f t="shared" si="19"/>
        <v>2030</v>
      </c>
      <c r="AY32" s="7">
        <f t="shared" si="19"/>
        <v>2030</v>
      </c>
      <c r="AZ32" s="7">
        <f t="shared" si="19"/>
        <v>2030</v>
      </c>
      <c r="BA32" s="7">
        <f t="shared" si="19"/>
        <v>2030</v>
      </c>
      <c r="BB32" s="7">
        <f t="shared" si="19"/>
        <v>2030</v>
      </c>
      <c r="BC32" s="7">
        <f t="shared" si="19"/>
        <v>2030</v>
      </c>
      <c r="BD32" s="7">
        <f t="shared" si="19"/>
        <v>2030</v>
      </c>
      <c r="BE32" s="7">
        <f t="shared" si="19"/>
        <v>2030</v>
      </c>
      <c r="BF32" s="7">
        <f t="shared" si="19"/>
        <v>2030</v>
      </c>
      <c r="BG32" s="7">
        <f t="shared" si="19"/>
        <v>2031</v>
      </c>
      <c r="BH32" s="7">
        <f t="shared" si="19"/>
        <v>2031</v>
      </c>
      <c r="BI32" s="7">
        <f t="shared" si="19"/>
        <v>2031</v>
      </c>
      <c r="BJ32" s="7">
        <f t="shared" si="19"/>
        <v>2031</v>
      </c>
      <c r="BK32" s="7">
        <f t="shared" si="19"/>
        <v>2031</v>
      </c>
    </row>
    <row r="33" spans="2:63" ht="2.4" customHeight="1">
      <c r="D33" s="389">
        <v>1</v>
      </c>
      <c r="E33" s="389">
        <f>+D33</f>
        <v>1</v>
      </c>
      <c r="F33" s="389">
        <f t="shared" ref="F33:BK33" si="20">+E33</f>
        <v>1</v>
      </c>
      <c r="G33" s="389">
        <f t="shared" si="20"/>
        <v>1</v>
      </c>
      <c r="H33" s="389">
        <f t="shared" si="20"/>
        <v>1</v>
      </c>
      <c r="I33" s="389">
        <f t="shared" si="20"/>
        <v>1</v>
      </c>
      <c r="J33" s="389">
        <f t="shared" si="20"/>
        <v>1</v>
      </c>
      <c r="K33" s="389">
        <f t="shared" si="20"/>
        <v>1</v>
      </c>
      <c r="L33" s="389">
        <f t="shared" si="20"/>
        <v>1</v>
      </c>
      <c r="M33" s="389">
        <f t="shared" si="20"/>
        <v>1</v>
      </c>
      <c r="N33" s="389">
        <f t="shared" si="20"/>
        <v>1</v>
      </c>
      <c r="O33" s="389">
        <f t="shared" si="20"/>
        <v>1</v>
      </c>
      <c r="P33" s="389">
        <f>+O33+1</f>
        <v>2</v>
      </c>
      <c r="Q33" s="389">
        <f t="shared" si="20"/>
        <v>2</v>
      </c>
      <c r="R33" s="389">
        <f t="shared" si="20"/>
        <v>2</v>
      </c>
      <c r="S33" s="389">
        <f t="shared" si="20"/>
        <v>2</v>
      </c>
      <c r="T33" s="389">
        <f t="shared" si="20"/>
        <v>2</v>
      </c>
      <c r="U33" s="389">
        <f t="shared" si="20"/>
        <v>2</v>
      </c>
      <c r="V33" s="389">
        <f t="shared" si="20"/>
        <v>2</v>
      </c>
      <c r="W33" s="389">
        <f t="shared" si="20"/>
        <v>2</v>
      </c>
      <c r="X33" s="389">
        <f t="shared" si="20"/>
        <v>2</v>
      </c>
      <c r="Y33" s="389">
        <f t="shared" si="20"/>
        <v>2</v>
      </c>
      <c r="Z33" s="389">
        <f t="shared" si="20"/>
        <v>2</v>
      </c>
      <c r="AA33" s="389">
        <f t="shared" si="20"/>
        <v>2</v>
      </c>
      <c r="AB33" s="389">
        <f>+AA33+1</f>
        <v>3</v>
      </c>
      <c r="AC33" s="389">
        <f t="shared" si="20"/>
        <v>3</v>
      </c>
      <c r="AD33" s="389">
        <f t="shared" si="20"/>
        <v>3</v>
      </c>
      <c r="AE33" s="389">
        <f t="shared" si="20"/>
        <v>3</v>
      </c>
      <c r="AF33" s="389">
        <f t="shared" si="20"/>
        <v>3</v>
      </c>
      <c r="AG33" s="389">
        <f t="shared" si="20"/>
        <v>3</v>
      </c>
      <c r="AH33" s="389">
        <f t="shared" si="20"/>
        <v>3</v>
      </c>
      <c r="AI33" s="389">
        <f t="shared" si="20"/>
        <v>3</v>
      </c>
      <c r="AJ33" s="389">
        <f t="shared" si="20"/>
        <v>3</v>
      </c>
      <c r="AK33" s="389">
        <f t="shared" si="20"/>
        <v>3</v>
      </c>
      <c r="AL33" s="389">
        <f t="shared" si="20"/>
        <v>3</v>
      </c>
      <c r="AM33" s="389">
        <f t="shared" si="20"/>
        <v>3</v>
      </c>
      <c r="AN33" s="389">
        <f>+AM33+1</f>
        <v>4</v>
      </c>
      <c r="AO33" s="389">
        <f t="shared" si="20"/>
        <v>4</v>
      </c>
      <c r="AP33" s="389">
        <f t="shared" si="20"/>
        <v>4</v>
      </c>
      <c r="AQ33" s="389">
        <f t="shared" si="20"/>
        <v>4</v>
      </c>
      <c r="AR33" s="389">
        <f t="shared" si="20"/>
        <v>4</v>
      </c>
      <c r="AS33" s="389">
        <f t="shared" si="20"/>
        <v>4</v>
      </c>
      <c r="AT33" s="389">
        <f t="shared" si="20"/>
        <v>4</v>
      </c>
      <c r="AU33" s="389">
        <f t="shared" si="20"/>
        <v>4</v>
      </c>
      <c r="AV33" s="389">
        <f t="shared" si="20"/>
        <v>4</v>
      </c>
      <c r="AW33" s="389">
        <f t="shared" si="20"/>
        <v>4</v>
      </c>
      <c r="AX33" s="389">
        <f t="shared" si="20"/>
        <v>4</v>
      </c>
      <c r="AY33" s="389">
        <f t="shared" si="20"/>
        <v>4</v>
      </c>
      <c r="AZ33" s="389">
        <f>+AY33+1</f>
        <v>5</v>
      </c>
      <c r="BA33" s="389">
        <f t="shared" si="20"/>
        <v>5</v>
      </c>
      <c r="BB33" s="389">
        <f t="shared" si="20"/>
        <v>5</v>
      </c>
      <c r="BC33" s="389">
        <f t="shared" si="20"/>
        <v>5</v>
      </c>
      <c r="BD33" s="389">
        <f t="shared" si="20"/>
        <v>5</v>
      </c>
      <c r="BE33" s="389">
        <f t="shared" si="20"/>
        <v>5</v>
      </c>
      <c r="BF33" s="389">
        <f t="shared" si="20"/>
        <v>5</v>
      </c>
      <c r="BG33" s="389">
        <f t="shared" si="20"/>
        <v>5</v>
      </c>
      <c r="BH33" s="389">
        <f t="shared" si="20"/>
        <v>5</v>
      </c>
      <c r="BI33" s="389">
        <f t="shared" si="20"/>
        <v>5</v>
      </c>
      <c r="BJ33" s="389">
        <f t="shared" si="20"/>
        <v>5</v>
      </c>
      <c r="BK33" s="389">
        <f t="shared" si="20"/>
        <v>5</v>
      </c>
    </row>
    <row r="34" spans="2:63">
      <c r="D34" s="54">
        <f>BS!D49</f>
        <v>46174</v>
      </c>
      <c r="E34" s="54">
        <f>BS!E49</f>
        <v>46234</v>
      </c>
      <c r="F34" s="54">
        <f>BS!F49</f>
        <v>46265</v>
      </c>
      <c r="G34" s="54">
        <f>BS!G49</f>
        <v>46295</v>
      </c>
      <c r="H34" s="54">
        <f>BS!H49</f>
        <v>46326</v>
      </c>
      <c r="I34" s="54">
        <f>BS!I49</f>
        <v>46356</v>
      </c>
      <c r="J34" s="54">
        <f>BS!J49</f>
        <v>46387</v>
      </c>
      <c r="K34" s="54">
        <f>BS!K49</f>
        <v>46418</v>
      </c>
      <c r="L34" s="54">
        <f>BS!L49</f>
        <v>46446</v>
      </c>
      <c r="M34" s="54">
        <f>BS!M49</f>
        <v>46477</v>
      </c>
      <c r="N34" s="54">
        <f>BS!N49</f>
        <v>46507</v>
      </c>
      <c r="O34" s="54">
        <f>BS!O49</f>
        <v>46538</v>
      </c>
      <c r="P34" s="54">
        <f>BS!P49</f>
        <v>46568</v>
      </c>
      <c r="Q34" s="54">
        <f>BS!Q49</f>
        <v>46599</v>
      </c>
      <c r="R34" s="54">
        <f>BS!R49</f>
        <v>46630</v>
      </c>
      <c r="S34" s="54">
        <f>BS!S49</f>
        <v>46660</v>
      </c>
      <c r="T34" s="54">
        <f>BS!T49</f>
        <v>46691</v>
      </c>
      <c r="U34" s="54">
        <f>BS!U49</f>
        <v>46721</v>
      </c>
      <c r="V34" s="54">
        <f>BS!V49</f>
        <v>46752</v>
      </c>
      <c r="W34" s="54">
        <f>BS!W49</f>
        <v>46783</v>
      </c>
      <c r="X34" s="54">
        <f>BS!X49</f>
        <v>46812</v>
      </c>
      <c r="Y34" s="54">
        <f>BS!Y49</f>
        <v>46843</v>
      </c>
      <c r="Z34" s="54">
        <f>BS!Z49</f>
        <v>46873</v>
      </c>
      <c r="AA34" s="54">
        <f>BS!AA49</f>
        <v>46904</v>
      </c>
      <c r="AB34" s="54">
        <f>BS!AB49</f>
        <v>46934</v>
      </c>
      <c r="AC34" s="54">
        <f>BS!AC49</f>
        <v>46965</v>
      </c>
      <c r="AD34" s="54">
        <f>BS!AD49</f>
        <v>46996</v>
      </c>
      <c r="AE34" s="54">
        <f>BS!AE49</f>
        <v>47026</v>
      </c>
      <c r="AF34" s="54">
        <f>BS!AF49</f>
        <v>47057</v>
      </c>
      <c r="AG34" s="54">
        <f>BS!AG49</f>
        <v>47087</v>
      </c>
      <c r="AH34" s="54">
        <f>BS!AH49</f>
        <v>47118</v>
      </c>
      <c r="AI34" s="54">
        <f>BS!AI49</f>
        <v>47149</v>
      </c>
      <c r="AJ34" s="54">
        <f>BS!AJ49</f>
        <v>47177</v>
      </c>
      <c r="AK34" s="54">
        <f>BS!AK49</f>
        <v>47208</v>
      </c>
      <c r="AL34" s="54">
        <f>BS!AL49</f>
        <v>47238</v>
      </c>
      <c r="AM34" s="54">
        <f>BS!AM49</f>
        <v>47269</v>
      </c>
      <c r="AN34" s="54">
        <f>BS!AN49</f>
        <v>47299</v>
      </c>
      <c r="AO34" s="54">
        <f>BS!AO49</f>
        <v>47330</v>
      </c>
      <c r="AP34" s="54">
        <f>BS!AP49</f>
        <v>47361</v>
      </c>
      <c r="AQ34" s="54">
        <f>BS!AQ49</f>
        <v>47391</v>
      </c>
      <c r="AR34" s="54">
        <f>BS!AR49</f>
        <v>47422</v>
      </c>
      <c r="AS34" s="54">
        <f>BS!AS49</f>
        <v>47452</v>
      </c>
      <c r="AT34" s="54">
        <f>BS!AT49</f>
        <v>47483</v>
      </c>
      <c r="AU34" s="54">
        <f>BS!AU49</f>
        <v>47514</v>
      </c>
      <c r="AV34" s="54">
        <f>BS!AV49</f>
        <v>47542</v>
      </c>
      <c r="AW34" s="54">
        <f>BS!AW49</f>
        <v>47573</v>
      </c>
      <c r="AX34" s="54">
        <f>BS!AX49</f>
        <v>47603</v>
      </c>
      <c r="AY34" s="54">
        <f>BS!AY49</f>
        <v>47634</v>
      </c>
      <c r="AZ34" s="54">
        <f>BS!AZ49</f>
        <v>47664</v>
      </c>
      <c r="BA34" s="54">
        <f>BS!BA49</f>
        <v>47695</v>
      </c>
      <c r="BB34" s="54">
        <f>BS!BB49</f>
        <v>47726</v>
      </c>
      <c r="BC34" s="54">
        <f>BS!BC49</f>
        <v>47756</v>
      </c>
      <c r="BD34" s="54">
        <f>BS!BD49</f>
        <v>47787</v>
      </c>
      <c r="BE34" s="54">
        <f>BS!BE49</f>
        <v>47817</v>
      </c>
      <c r="BF34" s="54">
        <f>BS!BF49</f>
        <v>47848</v>
      </c>
      <c r="BG34" s="54">
        <f>BS!BG49</f>
        <v>47879</v>
      </c>
      <c r="BH34" s="54">
        <f>BS!BH49</f>
        <v>47907</v>
      </c>
      <c r="BI34" s="54">
        <f>BS!BI49</f>
        <v>47938</v>
      </c>
      <c r="BJ34" s="54">
        <f>BS!BJ49</f>
        <v>47968</v>
      </c>
      <c r="BK34" s="54">
        <f>BS!BK49</f>
        <v>47999</v>
      </c>
    </row>
    <row r="35" spans="2:63">
      <c r="B35" s="11" t="s">
        <v>64</v>
      </c>
    </row>
    <row r="37" spans="2:63">
      <c r="B37" s="7" t="s">
        <v>65</v>
      </c>
      <c r="D37" s="18">
        <f>PL!D114</f>
        <v>-229000</v>
      </c>
      <c r="E37" s="18">
        <f>PL!E114</f>
        <v>-226950</v>
      </c>
      <c r="F37" s="18">
        <f>PL!F114</f>
        <v>-223487.1</v>
      </c>
      <c r="G37" s="18">
        <f>PL!G114</f>
        <v>204005.09680000003</v>
      </c>
      <c r="H37" s="18">
        <f>PL!H114</f>
        <v>209944.30023200001</v>
      </c>
      <c r="I37" s="18">
        <f>PL!I114</f>
        <v>217180.32922968004</v>
      </c>
      <c r="J37" s="18">
        <f>PL!J114</f>
        <v>225788.6230253831</v>
      </c>
      <c r="K37" s="18">
        <f>PL!K114</f>
        <v>237000.48572312933</v>
      </c>
      <c r="L37" s="18">
        <f>PL!L114</f>
        <v>248039.94249565812</v>
      </c>
      <c r="M37" s="18">
        <f>PL!M114</f>
        <v>259271.56753102154</v>
      </c>
      <c r="N37" s="18">
        <f>PL!N114</f>
        <v>426699.05325042643</v>
      </c>
      <c r="O37" s="18">
        <f>PL!O114</f>
        <v>519446.25356833375</v>
      </c>
      <c r="P37" s="18">
        <f>PL!P114</f>
        <v>635171.35606691928</v>
      </c>
      <c r="Q37" s="18">
        <f>PL!Q114</f>
        <v>734757.95817407372</v>
      </c>
      <c r="R37" s="18">
        <f>PL!R114</f>
        <v>837867.01630500983</v>
      </c>
      <c r="S37" s="18">
        <f>PL!S114</f>
        <v>866568.87150674686</v>
      </c>
      <c r="T37" s="18">
        <f>PL!T114</f>
        <v>1158935.2756155254</v>
      </c>
      <c r="U37" s="18">
        <f>PL!U114</f>
        <v>1325039.4179374108</v>
      </c>
      <c r="V37" s="18">
        <f>PL!V114</f>
        <v>1388475.8764625457</v>
      </c>
      <c r="W37" s="18">
        <f>PL!W114</f>
        <v>2461734.8713599932</v>
      </c>
      <c r="X37" s="18">
        <f>PL!X114</f>
        <v>2658413.3111915262</v>
      </c>
      <c r="Y37" s="18">
        <f>PL!Y114</f>
        <v>2729533.0212752516</v>
      </c>
      <c r="Z37" s="18">
        <f>PL!Z114</f>
        <v>3039182.8223502496</v>
      </c>
      <c r="AA37" s="18">
        <f>PL!AA114</f>
        <v>3353453.8219744051</v>
      </c>
      <c r="AB37" s="18">
        <f>PL!AB114</f>
        <v>3390470.2912198631</v>
      </c>
      <c r="AC37" s="18">
        <f>PL!AC114</f>
        <v>3492264.6886241226</v>
      </c>
      <c r="AD37" s="18">
        <f>PL!AD114</f>
        <v>3510765.0050299736</v>
      </c>
      <c r="AE37" s="18">
        <f>PL!AE114</f>
        <v>3534306.0376861058</v>
      </c>
      <c r="AF37" s="18">
        <f>PL!AF114</f>
        <v>3874989.2690290967</v>
      </c>
      <c r="AG37" s="18">
        <f>PL!AG114</f>
        <v>4142918.1821785048</v>
      </c>
      <c r="AH37" s="18">
        <f>PL!AH114</f>
        <v>4182198.4411593294</v>
      </c>
      <c r="AI37" s="18">
        <f>PL!AI114</f>
        <v>4225497.7878668932</v>
      </c>
      <c r="AJ37" s="18">
        <f>PL!AJ114</f>
        <v>4275806.1077895239</v>
      </c>
      <c r="AK37" s="18">
        <f>PL!AK114</f>
        <v>4331795.6645047208</v>
      </c>
      <c r="AL37" s="18">
        <f>PL!AL114</f>
        <v>4223212.7909648325</v>
      </c>
      <c r="AM37" s="18">
        <f>PL!AM114</f>
        <v>4290910.3135886174</v>
      </c>
      <c r="AN37" s="18">
        <f>PL!AN114</f>
        <v>4263636.8091753507</v>
      </c>
      <c r="AO37" s="18">
        <f>PL!AO114</f>
        <v>4343745.1546585867</v>
      </c>
      <c r="AP37" s="18">
        <f>PL!AP114</f>
        <v>4430128.1897169482</v>
      </c>
      <c r="AQ37" s="18">
        <f>PL!AQ114</f>
        <v>4522912.3868997376</v>
      </c>
      <c r="AR37" s="18">
        <f>PL!AR114</f>
        <v>4622226.8491391018</v>
      </c>
      <c r="AS37" s="18">
        <f>PL!AS114</f>
        <v>4728203.2030424019</v>
      </c>
      <c r="AT37" s="18">
        <f>PL!AT114</f>
        <v>4692698.9891149746</v>
      </c>
      <c r="AU37" s="18">
        <f>PL!AU114</f>
        <v>4735164.7988917101</v>
      </c>
      <c r="AV37" s="18">
        <f>PL!AV114</f>
        <v>4785466.9605247136</v>
      </c>
      <c r="AW37" s="18">
        <f>PL!AW114</f>
        <v>4921088.3811703045</v>
      </c>
      <c r="AX37" s="18">
        <f>PL!AX114</f>
        <v>4986177.6296788463</v>
      </c>
      <c r="AY37" s="18">
        <f>PL!AY114</f>
        <v>5058888.60398087</v>
      </c>
      <c r="AZ37" s="18">
        <f>PL!AZ114</f>
        <v>5055568.0452530989</v>
      </c>
      <c r="BA37" s="18">
        <f>PL!BA114</f>
        <v>5079576.8861593353</v>
      </c>
      <c r="BB37" s="18">
        <f>PL!BB114</f>
        <v>5176109.268778665</v>
      </c>
      <c r="BC37" s="18">
        <f>PL!BC114</f>
        <v>5280912.0796447024</v>
      </c>
      <c r="BD37" s="18">
        <f>PL!BD114</f>
        <v>5394156.2742638756</v>
      </c>
      <c r="BE37" s="18">
        <f>PL!BE114</f>
        <v>5516016.2912971387</v>
      </c>
      <c r="BF37" s="18">
        <f>PL!BF114</f>
        <v>5568670.3484440185</v>
      </c>
      <c r="BG37" s="18">
        <f>PL!BG114</f>
        <v>5708300.4000746747</v>
      </c>
      <c r="BH37" s="18">
        <f>PL!BH114</f>
        <v>5779092.3286569109</v>
      </c>
      <c r="BI37" s="18">
        <f>PL!BI114</f>
        <v>5859235.9460264761</v>
      </c>
      <c r="BJ37" s="18">
        <f>PL!BJ114</f>
        <v>5948925.0325503526</v>
      </c>
      <c r="BK37" s="18">
        <f>PL!BK114</f>
        <v>6048357.6822343478</v>
      </c>
    </row>
    <row r="38" spans="2:63">
      <c r="B38" s="10" t="s">
        <v>66</v>
      </c>
      <c r="D38" s="18"/>
      <c r="E38" s="18"/>
      <c r="F38" s="18"/>
      <c r="G38" s="18"/>
      <c r="H38" s="18"/>
      <c r="I38" s="18"/>
      <c r="J38" s="18"/>
      <c r="K38" s="18"/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/>
      <c r="Z38" s="18"/>
      <c r="AA38" s="18"/>
      <c r="AB38" s="18"/>
      <c r="AC38" s="18"/>
      <c r="AD38" s="18"/>
      <c r="AE38" s="18"/>
      <c r="AF38" s="18"/>
      <c r="AG38" s="18"/>
      <c r="AH38" s="18"/>
      <c r="AI38" s="18"/>
      <c r="AJ38" s="18"/>
      <c r="AK38" s="18"/>
      <c r="AL38" s="18"/>
      <c r="AM38" s="18"/>
      <c r="AN38" s="18"/>
      <c r="AO38" s="18"/>
      <c r="AP38" s="18"/>
      <c r="AQ38" s="18"/>
      <c r="AR38" s="18"/>
      <c r="AS38" s="18"/>
      <c r="AT38" s="18"/>
      <c r="AU38" s="18"/>
      <c r="AV38" s="18"/>
      <c r="AW38" s="18"/>
      <c r="AX38" s="18"/>
      <c r="AY38" s="18"/>
      <c r="AZ38" s="18"/>
      <c r="BA38" s="18"/>
      <c r="BB38" s="18"/>
      <c r="BC38" s="18"/>
      <c r="BD38" s="18"/>
      <c r="BE38" s="18"/>
      <c r="BF38" s="18"/>
      <c r="BG38" s="18"/>
      <c r="BH38" s="18"/>
      <c r="BI38" s="18"/>
      <c r="BJ38" s="18"/>
      <c r="BK38" s="18"/>
    </row>
    <row r="39" spans="2:63">
      <c r="B39" s="7" t="s">
        <v>22</v>
      </c>
      <c r="D39" s="18">
        <f>PL!D107</f>
        <v>0</v>
      </c>
      <c r="E39" s="18">
        <f>PL!E107</f>
        <v>290</v>
      </c>
      <c r="F39" s="18">
        <f>PL!F107</f>
        <v>667.1</v>
      </c>
      <c r="G39" s="18">
        <f>PL!G107</f>
        <v>1040.4289999999999</v>
      </c>
      <c r="H39" s="18">
        <f>PL!H107</f>
        <v>1410.0247099999999</v>
      </c>
      <c r="I39" s="18">
        <f>PL!I107</f>
        <v>1775.9244629</v>
      </c>
      <c r="J39" s="18">
        <f>PL!J107</f>
        <v>2048.165218271</v>
      </c>
      <c r="K39" s="18">
        <f>PL!K107</f>
        <v>2547.6835660882898</v>
      </c>
      <c r="L39" s="18">
        <f>PL!L107</f>
        <v>3042.2067304274074</v>
      </c>
      <c r="M39" s="18">
        <f>PL!M107</f>
        <v>3531.7846631231332</v>
      </c>
      <c r="N39" s="18">
        <f>PL!N107</f>
        <v>4016.4668164919021</v>
      </c>
      <c r="O39" s="18">
        <f>PL!O107</f>
        <v>4496.3021483269831</v>
      </c>
      <c r="P39" s="18">
        <f>PL!P107</f>
        <v>4971.3391268437126</v>
      </c>
      <c r="Q39" s="18">
        <f>PL!Q107</f>
        <v>5441.625735575275</v>
      </c>
      <c r="R39" s="18">
        <f>PL!R107</f>
        <v>5907.2094782195218</v>
      </c>
      <c r="S39" s="18">
        <f>PL!S107</f>
        <v>6368.1373834373271</v>
      </c>
      <c r="T39" s="18">
        <f>PL!T107</f>
        <v>6824.4560096029527</v>
      </c>
      <c r="U39" s="18">
        <f>PL!U107</f>
        <v>7276.2114495069236</v>
      </c>
      <c r="V39" s="18">
        <f>PL!V107</f>
        <v>7723.4493350118537</v>
      </c>
      <c r="W39" s="18">
        <f>PL!W107</f>
        <v>7986.2148416617356</v>
      </c>
      <c r="X39" s="18">
        <f>PL!X107</f>
        <v>8246.3526932451168</v>
      </c>
      <c r="Y39" s="18">
        <f>PL!Y107</f>
        <v>8503.8891663126669</v>
      </c>
      <c r="Z39" s="18">
        <f>PL!Z107</f>
        <v>8758.8502746495396</v>
      </c>
      <c r="AA39" s="18">
        <f>PL!AA107</f>
        <v>9011.2617719030441</v>
      </c>
      <c r="AB39" s="18">
        <f>PL!AB107</f>
        <v>9261.1491541840132</v>
      </c>
      <c r="AC39" s="18">
        <f>PL!AC107</f>
        <v>9508.537662642173</v>
      </c>
      <c r="AD39" s="18">
        <f>PL!AD107</f>
        <v>9753.4522860157522</v>
      </c>
      <c r="AE39" s="18">
        <f>PL!AE107</f>
        <v>9995.917763155594</v>
      </c>
      <c r="AF39" s="18">
        <f>PL!AF107</f>
        <v>10235.958585524038</v>
      </c>
      <c r="AG39" s="18">
        <f>PL!AG107</f>
        <v>10473.598999668799</v>
      </c>
      <c r="AH39" s="18">
        <f>PL!AH107</f>
        <v>10708.86300967211</v>
      </c>
      <c r="AI39" s="18">
        <f>PL!AI107</f>
        <v>10941.774379575389</v>
      </c>
      <c r="AJ39" s="18">
        <f>PL!AJ107</f>
        <v>11172.356635779634</v>
      </c>
      <c r="AK39" s="18">
        <f>PL!AK107</f>
        <v>11400.633069421838</v>
      </c>
      <c r="AL39" s="18">
        <f>PL!AL107</f>
        <v>11626.626738727618</v>
      </c>
      <c r="AM39" s="18">
        <f>PL!AM107</f>
        <v>11850.360471340344</v>
      </c>
      <c r="AN39" s="18">
        <f>PL!AN107</f>
        <v>12071.85686662694</v>
      </c>
      <c r="AO39" s="18">
        <f>PL!AO107</f>
        <v>12008.13829796067</v>
      </c>
      <c r="AP39" s="18">
        <f>PL!AP107</f>
        <v>11945.056914981064</v>
      </c>
      <c r="AQ39" s="18">
        <f>PL!AQ107</f>
        <v>11882.606345831255</v>
      </c>
      <c r="AR39" s="18">
        <f>PL!AR107</f>
        <v>11820.780282372942</v>
      </c>
      <c r="AS39" s="18">
        <f>PL!AS107</f>
        <v>11759.572479549213</v>
      </c>
      <c r="AT39" s="18">
        <f>PL!AT107</f>
        <v>11698.976754753719</v>
      </c>
      <c r="AU39" s="18">
        <f>PL!AU107</f>
        <v>11638.986987206184</v>
      </c>
      <c r="AV39" s="18">
        <f>PL!AV107</f>
        <v>11579.597117334122</v>
      </c>
      <c r="AW39" s="18">
        <f>PL!AW107</f>
        <v>11520.80114616078</v>
      </c>
      <c r="AX39" s="18">
        <f>PL!AX107</f>
        <v>11462.593134699173</v>
      </c>
      <c r="AY39" s="18">
        <f>PL!AY107</f>
        <v>11404.967203352182</v>
      </c>
      <c r="AZ39" s="18">
        <f>PL!AZ107</f>
        <v>11347.917531318661</v>
      </c>
      <c r="BA39" s="18">
        <f>PL!BA107</f>
        <v>11291.438356005472</v>
      </c>
      <c r="BB39" s="18">
        <f>PL!BB107</f>
        <v>11235.523972445417</v>
      </c>
      <c r="BC39" s="18">
        <f>PL!BC107</f>
        <v>11180.168732720964</v>
      </c>
      <c r="BD39" s="18">
        <f>PL!BD107</f>
        <v>11125.367045393754</v>
      </c>
      <c r="BE39" s="18">
        <f>PL!BE107</f>
        <v>11071.113374939818</v>
      </c>
      <c r="BF39" s="18">
        <f>PL!BF107</f>
        <v>11017.402241190419</v>
      </c>
      <c r="BG39" s="18">
        <f>PL!BG107</f>
        <v>10964.228218778515</v>
      </c>
      <c r="BH39" s="18">
        <f>PL!BH107</f>
        <v>10911.585936590729</v>
      </c>
      <c r="BI39" s="18">
        <f>PL!BI107</f>
        <v>10859.470077224822</v>
      </c>
      <c r="BJ39" s="18">
        <f>PL!BJ107</f>
        <v>10807.875376452574</v>
      </c>
      <c r="BK39" s="18">
        <f>PL!BK107</f>
        <v>10756.796622688049</v>
      </c>
    </row>
    <row r="40" spans="2:63">
      <c r="B40" s="7" t="s">
        <v>67</v>
      </c>
      <c r="D40" s="18">
        <f>WC!D14</f>
        <v>-53698.630136986285</v>
      </c>
      <c r="E40" s="18">
        <f>WC!E14</f>
        <v>-493.15068493151193</v>
      </c>
      <c r="F40" s="18">
        <f>WC!F14</f>
        <v>-739.72602739725698</v>
      </c>
      <c r="G40" s="18">
        <f>WC!G14</f>
        <v>-82938.082191780821</v>
      </c>
      <c r="H40" s="18">
        <f>WC!H14</f>
        <v>-2396.7123287671129</v>
      </c>
      <c r="I40" s="18">
        <f>WC!I14</f>
        <v>-2436.2958904109692</v>
      </c>
      <c r="J40" s="18">
        <f>WC!J14</f>
        <v>-2476.6684931506752</v>
      </c>
      <c r="K40" s="18">
        <f>WC!K14</f>
        <v>-2684.2875616438105</v>
      </c>
      <c r="L40" s="18">
        <f>WC!L14</f>
        <v>-2561.5050410959229</v>
      </c>
      <c r="M40" s="18">
        <f>WC!M14</f>
        <v>-2604.3594361644064</v>
      </c>
      <c r="N40" s="18">
        <f>WC!N14</f>
        <v>-51963.131525342411</v>
      </c>
      <c r="O40" s="18">
        <f>WC!O14</f>
        <v>-28336.487112990435</v>
      </c>
      <c r="P40" s="18">
        <f>WC!P14</f>
        <v>-54223.864660931758</v>
      </c>
      <c r="Q40" s="18">
        <f>WC!Q14</f>
        <v>-30460.488988156489</v>
      </c>
      <c r="R40" s="18">
        <f>WC!R14</f>
        <v>-31554.453134929412</v>
      </c>
      <c r="S40" s="18">
        <f>WC!S14</f>
        <v>-8012.7623573304154</v>
      </c>
      <c r="T40" s="18">
        <f>WC!T14</f>
        <v>-91342.704152370046</v>
      </c>
      <c r="U40" s="18">
        <f>WC!U14</f>
        <v>-51407.738834291755</v>
      </c>
      <c r="V40" s="18">
        <f>WC!V14</f>
        <v>-56238.442168976981</v>
      </c>
      <c r="W40" s="18">
        <f>WC!W14</f>
        <v>-464989.22891253582</v>
      </c>
      <c r="X40" s="18">
        <f>WC!X14</f>
        <v>-63486.01395285246</v>
      </c>
      <c r="Y40" s="18">
        <f>WC!Y14</f>
        <v>-23822.593096903991</v>
      </c>
      <c r="Z40" s="18">
        <f>WC!Z14</f>
        <v>-99256.324942355743</v>
      </c>
      <c r="AA40" s="18">
        <f>WC!AA14</f>
        <v>-100746.8576958722</v>
      </c>
      <c r="AB40" s="18">
        <f>WC!AB14</f>
        <v>-29937.576233826927</v>
      </c>
      <c r="AC40" s="18">
        <f>WC!AC14</f>
        <v>-46284.325494564837</v>
      </c>
      <c r="AD40" s="18">
        <f>WC!AD14</f>
        <v>-7592.7470888877288</v>
      </c>
      <c r="AE40" s="18">
        <f>WC!AE14</f>
        <v>-9223.452295397874</v>
      </c>
      <c r="AF40" s="18">
        <f>WC!AF14</f>
        <v>-109517.12912487285</v>
      </c>
      <c r="AG40" s="18">
        <f>WC!AG14</f>
        <v>-86556.613778057508</v>
      </c>
      <c r="AH40" s="18">
        <f>WC!AH14</f>
        <v>-14315.230601100018</v>
      </c>
      <c r="AI40" s="18">
        <f>WC!AI14</f>
        <v>-16081.301908752182</v>
      </c>
      <c r="AJ40" s="18">
        <f>WC!AJ14</f>
        <v>-17882.937264460605</v>
      </c>
      <c r="AK40" s="18">
        <f>WC!AK14</f>
        <v>-19720.877559933113</v>
      </c>
      <c r="AL40" s="18">
        <f>WC!AL14</f>
        <v>-27430.34731892281</v>
      </c>
      <c r="AM40" s="18">
        <f>WC!AM14</f>
        <v>-23508.567280146992</v>
      </c>
      <c r="AN40" s="18">
        <f>WC!AN14</f>
        <v>-17987.310821074847</v>
      </c>
      <c r="AO40" s="18">
        <f>WC!AO14</f>
        <v>-27450.402852855623</v>
      </c>
      <c r="AP40" s="18">
        <f>WC!AP14</f>
        <v>-29481.078994694632</v>
      </c>
      <c r="AQ40" s="18">
        <f>WC!AQ14</f>
        <v>-31552.676260679262</v>
      </c>
      <c r="AR40" s="18">
        <f>WC!AR14</f>
        <v>-33666.027861924842</v>
      </c>
      <c r="AS40" s="18">
        <f>WC!AS14</f>
        <v>-35821.948425503215</v>
      </c>
      <c r="AT40" s="18">
        <f>WC!AT14</f>
        <v>-15770.538397430151</v>
      </c>
      <c r="AU40" s="18">
        <f>WC!AU14</f>
        <v>-16062.363485548878</v>
      </c>
      <c r="AV40" s="18">
        <f>WC!AV14</f>
        <v>-18364.610036855098</v>
      </c>
      <c r="AW40" s="18">
        <f>WC!AW14</f>
        <v>-45389.011753386818</v>
      </c>
      <c r="AX40" s="18">
        <f>WC!AX14</f>
        <v>-23146.337091921363</v>
      </c>
      <c r="AY40" s="18">
        <f>WC!AY14</f>
        <v>-25610.894910903182</v>
      </c>
      <c r="AZ40" s="18">
        <f>WC!AZ14</f>
        <v>-30996.408351952763</v>
      </c>
      <c r="BA40" s="18">
        <f>WC!BA14</f>
        <v>-32899.465802422666</v>
      </c>
      <c r="BB40" s="18">
        <f>WC!BB14</f>
        <v>-33313.263070291374</v>
      </c>
      <c r="BC40" s="18">
        <f>WC!BC14</f>
        <v>-35987.224139425904</v>
      </c>
      <c r="BD40" s="18">
        <f>WC!BD14</f>
        <v>-38716.367386474274</v>
      </c>
      <c r="BE40" s="18">
        <f>WC!BE14</f>
        <v>-41501.812676461414</v>
      </c>
      <c r="BF40" s="18">
        <f>WC!BF14</f>
        <v>-19687.233949931804</v>
      </c>
      <c r="BG40" s="18">
        <f>WC!BG14</f>
        <v>-47246.448810632806</v>
      </c>
      <c r="BH40" s="18">
        <f>WC!BH14</f>
        <v>-25550.575251089409</v>
      </c>
      <c r="BI40" s="18">
        <f>WC!BI14</f>
        <v>-28573.4788041641</v>
      </c>
      <c r="BJ40" s="18">
        <f>WC!BJ14</f>
        <v>-31658.912860785145</v>
      </c>
      <c r="BK40" s="18">
        <f>WC!BK14</f>
        <v>-34808.25626388099</v>
      </c>
    </row>
    <row r="42" spans="2:63">
      <c r="B42" s="10" t="s">
        <v>68</v>
      </c>
      <c r="D42" s="12">
        <f>SUM(D37:D40)</f>
        <v>-282698.63013698626</v>
      </c>
      <c r="E42" s="12">
        <f t="shared" ref="E42:AM42" si="21">SUM(E37:E40)</f>
        <v>-227153.15068493152</v>
      </c>
      <c r="F42" s="12">
        <f t="shared" si="21"/>
        <v>-223559.72602739726</v>
      </c>
      <c r="G42" s="12">
        <f t="shared" si="21"/>
        <v>122107.44360821921</v>
      </c>
      <c r="H42" s="12">
        <f t="shared" si="21"/>
        <v>208957.61261323289</v>
      </c>
      <c r="I42" s="12">
        <f t="shared" si="21"/>
        <v>216519.95780216908</v>
      </c>
      <c r="J42" s="12">
        <f t="shared" si="21"/>
        <v>225360.11975050342</v>
      </c>
      <c r="K42" s="12">
        <f t="shared" si="21"/>
        <v>236863.88172757381</v>
      </c>
      <c r="L42" s="12">
        <f t="shared" si="21"/>
        <v>248520.64418498959</v>
      </c>
      <c r="M42" s="12">
        <f t="shared" si="21"/>
        <v>260198.99275798028</v>
      </c>
      <c r="N42" s="12">
        <f t="shared" si="21"/>
        <v>378752.38854157593</v>
      </c>
      <c r="O42" s="12">
        <f t="shared" si="21"/>
        <v>495606.06860367034</v>
      </c>
      <c r="P42" s="12">
        <f t="shared" si="21"/>
        <v>585918.83053283126</v>
      </c>
      <c r="Q42" s="12">
        <f t="shared" si="21"/>
        <v>709739.09492149251</v>
      </c>
      <c r="R42" s="12">
        <f t="shared" si="21"/>
        <v>812219.77264829993</v>
      </c>
      <c r="S42" s="12">
        <f t="shared" si="21"/>
        <v>864924.24653285381</v>
      </c>
      <c r="T42" s="12">
        <f t="shared" si="21"/>
        <v>1074417.0274727582</v>
      </c>
      <c r="U42" s="12">
        <f t="shared" si="21"/>
        <v>1280907.890552626</v>
      </c>
      <c r="V42" s="12">
        <f t="shared" si="21"/>
        <v>1339960.8836285807</v>
      </c>
      <c r="W42" s="12">
        <f t="shared" si="21"/>
        <v>2004731.8572891189</v>
      </c>
      <c r="X42" s="12">
        <f t="shared" si="21"/>
        <v>2603173.6499319188</v>
      </c>
      <c r="Y42" s="12">
        <f t="shared" si="21"/>
        <v>2714214.3173446604</v>
      </c>
      <c r="Z42" s="12">
        <f t="shared" si="21"/>
        <v>2948685.3476825431</v>
      </c>
      <c r="AA42" s="12">
        <f t="shared" si="21"/>
        <v>3261718.2260504356</v>
      </c>
      <c r="AB42" s="12">
        <f t="shared" si="21"/>
        <v>3369793.86414022</v>
      </c>
      <c r="AC42" s="12">
        <f t="shared" si="21"/>
        <v>3455488.9007922001</v>
      </c>
      <c r="AD42" s="12">
        <f t="shared" si="21"/>
        <v>3512925.7102271016</v>
      </c>
      <c r="AE42" s="12">
        <f t="shared" si="21"/>
        <v>3535078.5031538634</v>
      </c>
      <c r="AF42" s="12">
        <f t="shared" si="21"/>
        <v>3775708.0984897478</v>
      </c>
      <c r="AG42" s="12">
        <f t="shared" si="21"/>
        <v>4066835.1674001161</v>
      </c>
      <c r="AH42" s="12">
        <f t="shared" si="21"/>
        <v>4178592.0735679017</v>
      </c>
      <c r="AI42" s="12">
        <f t="shared" si="21"/>
        <v>4220358.2603377169</v>
      </c>
      <c r="AJ42" s="12">
        <f t="shared" si="21"/>
        <v>4269095.5271608438</v>
      </c>
      <c r="AK42" s="12">
        <f t="shared" si="21"/>
        <v>4323475.42001421</v>
      </c>
      <c r="AL42" s="12">
        <f t="shared" si="21"/>
        <v>4207409.0703846375</v>
      </c>
      <c r="AM42" s="12">
        <f t="shared" si="21"/>
        <v>4279252.10677981</v>
      </c>
      <c r="AN42" s="12">
        <f t="shared" ref="AN42:BK42" si="22">SUM(AN37:AN40)</f>
        <v>4257721.3552209027</v>
      </c>
      <c r="AO42" s="12">
        <f t="shared" si="22"/>
        <v>4328302.8901036922</v>
      </c>
      <c r="AP42" s="12">
        <f t="shared" si="22"/>
        <v>4412592.1676372346</v>
      </c>
      <c r="AQ42" s="12">
        <f t="shared" si="22"/>
        <v>4503242.31698489</v>
      </c>
      <c r="AR42" s="12">
        <f t="shared" si="22"/>
        <v>4600381.6015595496</v>
      </c>
      <c r="AS42" s="12">
        <f t="shared" si="22"/>
        <v>4704140.8270964473</v>
      </c>
      <c r="AT42" s="12">
        <f t="shared" si="22"/>
        <v>4688627.427472298</v>
      </c>
      <c r="AU42" s="12">
        <f t="shared" si="22"/>
        <v>4730741.4223933676</v>
      </c>
      <c r="AV42" s="12">
        <f t="shared" si="22"/>
        <v>4778681.9476051927</v>
      </c>
      <c r="AW42" s="12">
        <f t="shared" si="22"/>
        <v>4887220.1705630785</v>
      </c>
      <c r="AX42" s="12">
        <f t="shared" si="22"/>
        <v>4974493.8857216239</v>
      </c>
      <c r="AY42" s="12">
        <f t="shared" si="22"/>
        <v>5044682.6762733199</v>
      </c>
      <c r="AZ42" s="12">
        <f t="shared" si="22"/>
        <v>5035919.5544324648</v>
      </c>
      <c r="BA42" s="12">
        <f t="shared" si="22"/>
        <v>5057968.8587129181</v>
      </c>
      <c r="BB42" s="12">
        <f t="shared" si="22"/>
        <v>5154031.5296808183</v>
      </c>
      <c r="BC42" s="12">
        <f t="shared" si="22"/>
        <v>5256105.0242379978</v>
      </c>
      <c r="BD42" s="12">
        <f t="shared" si="22"/>
        <v>5366565.2739227954</v>
      </c>
      <c r="BE42" s="12">
        <f t="shared" si="22"/>
        <v>5485585.5919956174</v>
      </c>
      <c r="BF42" s="12">
        <f t="shared" si="22"/>
        <v>5560000.5167352762</v>
      </c>
      <c r="BG42" s="12">
        <f t="shared" si="22"/>
        <v>5672018.1794828214</v>
      </c>
      <c r="BH42" s="12">
        <f t="shared" si="22"/>
        <v>5764453.3393424125</v>
      </c>
      <c r="BI42" s="12">
        <f t="shared" si="22"/>
        <v>5841521.9372995365</v>
      </c>
      <c r="BJ42" s="12">
        <f t="shared" si="22"/>
        <v>5928073.9950660206</v>
      </c>
      <c r="BK42" s="12">
        <f t="shared" si="22"/>
        <v>6024306.2225931548</v>
      </c>
    </row>
    <row r="44" spans="2:63">
      <c r="B44" s="10" t="s">
        <v>74</v>
      </c>
    </row>
    <row r="45" spans="2:63">
      <c r="B45" s="7" t="s">
        <v>75</v>
      </c>
      <c r="D45" s="18">
        <f>BS!C59-BS!D59</f>
        <v>-29000</v>
      </c>
      <c r="E45" s="18">
        <f>BS!D59-BS!E59</f>
        <v>-38000</v>
      </c>
      <c r="F45" s="18">
        <f>BS!E59-BS!F59</f>
        <v>-38000</v>
      </c>
      <c r="G45" s="18">
        <f>BS!F59-BS!G59</f>
        <v>-38000</v>
      </c>
      <c r="H45" s="18">
        <f>BS!G59-BS!H59</f>
        <v>-38000</v>
      </c>
      <c r="I45" s="18">
        <f>BS!H59-BS!I59</f>
        <v>-29000</v>
      </c>
      <c r="J45" s="18">
        <f>BS!I59-BS!J59</f>
        <v>-52000</v>
      </c>
      <c r="K45" s="18">
        <f>BS!J59-BS!K59</f>
        <v>-52000</v>
      </c>
      <c r="L45" s="18">
        <f>BS!K59-BS!L59</f>
        <v>-52000</v>
      </c>
      <c r="M45" s="18">
        <f>BS!L59-BS!M59</f>
        <v>-52000</v>
      </c>
      <c r="N45" s="18">
        <f>BS!M59-BS!N59</f>
        <v>-52000</v>
      </c>
      <c r="O45" s="18">
        <f>BS!N59-BS!O59</f>
        <v>-52000</v>
      </c>
      <c r="P45" s="18">
        <f>BS!O59-BS!P59</f>
        <v>-52000</v>
      </c>
      <c r="Q45" s="18">
        <f>BS!P59-BS!Q59</f>
        <v>-52000</v>
      </c>
      <c r="R45" s="18">
        <f>BS!Q59-BS!R59</f>
        <v>-52000</v>
      </c>
      <c r="S45" s="18">
        <f>BS!R59-BS!S59</f>
        <v>-52000</v>
      </c>
      <c r="T45" s="18">
        <f>BS!S59-BS!T59</f>
        <v>-52000</v>
      </c>
      <c r="U45" s="18">
        <f>BS!T59-BS!U59</f>
        <v>-52000</v>
      </c>
      <c r="V45" s="18">
        <f>BS!U59-BS!V59</f>
        <v>-34000</v>
      </c>
      <c r="W45" s="18">
        <f>BS!V59-BS!W59</f>
        <v>-34000</v>
      </c>
      <c r="X45" s="18">
        <f>BS!W59-BS!X59</f>
        <v>-34000</v>
      </c>
      <c r="Y45" s="18">
        <f>BS!X59-BS!Y59</f>
        <v>-34000</v>
      </c>
      <c r="Z45" s="18">
        <f>BS!Y59-BS!Z59</f>
        <v>-34000</v>
      </c>
      <c r="AA45" s="18">
        <f>BS!Z59-BS!AA59</f>
        <v>-34000</v>
      </c>
      <c r="AB45" s="18">
        <f>BS!AA59-BS!AB59</f>
        <v>-34000</v>
      </c>
      <c r="AC45" s="18">
        <f>BS!AB59-BS!AC59</f>
        <v>-34000</v>
      </c>
      <c r="AD45" s="18">
        <f>BS!AC59-BS!AD59</f>
        <v>-34000</v>
      </c>
      <c r="AE45" s="18">
        <f>BS!AD59-BS!AE59</f>
        <v>-34000</v>
      </c>
      <c r="AF45" s="18">
        <f>BS!AE59-BS!AF59</f>
        <v>-34000</v>
      </c>
      <c r="AG45" s="18">
        <f>BS!AF59-BS!AG59</f>
        <v>-34000</v>
      </c>
      <c r="AH45" s="18">
        <f>BS!AG59-BS!AH59</f>
        <v>-34000</v>
      </c>
      <c r="AI45" s="18">
        <f>BS!AH59-BS!AI59</f>
        <v>-34000</v>
      </c>
      <c r="AJ45" s="18">
        <f>BS!AI59-BS!AJ59</f>
        <v>-34000</v>
      </c>
      <c r="AK45" s="18">
        <f>BS!AJ59-BS!AK59</f>
        <v>-34000</v>
      </c>
      <c r="AL45" s="18">
        <f>BS!AK59-BS!AL59</f>
        <v>-34000</v>
      </c>
      <c r="AM45" s="18">
        <f>BS!AL59-BS!AM59</f>
        <v>-34000</v>
      </c>
      <c r="AN45" s="18">
        <f>BS!AM59-BS!AN59</f>
        <v>-5700</v>
      </c>
      <c r="AO45" s="18">
        <f>BS!AN59-BS!AO59</f>
        <v>-5700</v>
      </c>
      <c r="AP45" s="18">
        <f>BS!AO59-BS!AP59</f>
        <v>-5700</v>
      </c>
      <c r="AQ45" s="18">
        <f>BS!AP59-BS!AQ59</f>
        <v>-5700</v>
      </c>
      <c r="AR45" s="18">
        <f>BS!AQ59-BS!AR59</f>
        <v>-5700</v>
      </c>
      <c r="AS45" s="18">
        <f>BS!AR59-BS!AS59</f>
        <v>-5700</v>
      </c>
      <c r="AT45" s="18">
        <f>BS!AS59-BS!AT59</f>
        <v>-5700</v>
      </c>
      <c r="AU45" s="18">
        <f>BS!AT59-BS!AU59</f>
        <v>-5700</v>
      </c>
      <c r="AV45" s="18">
        <f>BS!AU59-BS!AV59</f>
        <v>-5700</v>
      </c>
      <c r="AW45" s="18">
        <f>BS!AV59-BS!AW59</f>
        <v>-5700</v>
      </c>
      <c r="AX45" s="18">
        <f>BS!AW59-BS!AX59</f>
        <v>-5700</v>
      </c>
      <c r="AY45" s="18">
        <f>BS!AX59-BS!AY59</f>
        <v>-5700</v>
      </c>
      <c r="AZ45" s="18">
        <f>BS!AY59-BS!AZ59</f>
        <v>-5700</v>
      </c>
      <c r="BA45" s="18">
        <f>BS!AZ59-BS!BA59</f>
        <v>-5700</v>
      </c>
      <c r="BB45" s="18">
        <f>BS!BA59-BS!BB59</f>
        <v>-5700</v>
      </c>
      <c r="BC45" s="18">
        <f>BS!BB59-BS!BC59</f>
        <v>-5700</v>
      </c>
      <c r="BD45" s="18">
        <f>BS!BC59-BS!BD59</f>
        <v>-5700</v>
      </c>
      <c r="BE45" s="18">
        <f>BS!BD59-BS!BE59</f>
        <v>-5700</v>
      </c>
      <c r="BF45" s="18">
        <f>BS!BE59-BS!BF59</f>
        <v>-5700</v>
      </c>
      <c r="BG45" s="18">
        <f>BS!BF59-BS!BG59</f>
        <v>-5700</v>
      </c>
      <c r="BH45" s="18">
        <f>BS!BG59-BS!BH59</f>
        <v>-5700</v>
      </c>
      <c r="BI45" s="18">
        <f>BS!BH59-BS!BI59</f>
        <v>-5700</v>
      </c>
      <c r="BJ45" s="18">
        <f>BS!BI59-BS!BJ59</f>
        <v>-5700</v>
      </c>
      <c r="BK45" s="18">
        <f>BS!BJ59-BS!BK59</f>
        <v>-5700</v>
      </c>
    </row>
    <row r="47" spans="2:63">
      <c r="B47" s="10" t="s">
        <v>76</v>
      </c>
    </row>
    <row r="48" spans="2:63">
      <c r="B48" s="7" t="s">
        <v>57</v>
      </c>
      <c r="D48" s="18">
        <f>-BS!C78+BS!D78</f>
        <v>1400000</v>
      </c>
      <c r="E48" s="18">
        <f>BS!D78-BS!E78</f>
        <v>0</v>
      </c>
      <c r="F48" s="18">
        <f>BS!E78-BS!F78</f>
        <v>0</v>
      </c>
      <c r="G48" s="18">
        <f>BS!F78-BS!G78</f>
        <v>0</v>
      </c>
      <c r="H48" s="18">
        <f>BS!G78-BS!H78</f>
        <v>0</v>
      </c>
      <c r="I48" s="18">
        <f>BS!H78-BS!I78</f>
        <v>0</v>
      </c>
      <c r="J48" s="18">
        <f>BS!I78-BS!J78</f>
        <v>0</v>
      </c>
      <c r="K48" s="18">
        <f>BS!J78-BS!K78</f>
        <v>0</v>
      </c>
      <c r="L48" s="18">
        <f>BS!K78-BS!L78</f>
        <v>0</v>
      </c>
      <c r="M48" s="18">
        <f>BS!L78-BS!M78</f>
        <v>0</v>
      </c>
      <c r="N48" s="18">
        <f>BS!M78-BS!N78</f>
        <v>0</v>
      </c>
      <c r="O48" s="18">
        <f>BS!N78-BS!O78</f>
        <v>0</v>
      </c>
      <c r="P48" s="18">
        <f>BS!O78-BS!P78</f>
        <v>0</v>
      </c>
      <c r="Q48" s="18">
        <f>BS!P78-BS!Q78</f>
        <v>0</v>
      </c>
      <c r="R48" s="18">
        <f>BS!Q78-BS!R78</f>
        <v>0</v>
      </c>
      <c r="S48" s="18">
        <f>BS!R78-BS!S78</f>
        <v>0</v>
      </c>
      <c r="T48" s="18">
        <f>BS!S78-BS!T78</f>
        <v>0</v>
      </c>
      <c r="U48" s="18">
        <f>BS!T78-BS!U78</f>
        <v>0</v>
      </c>
      <c r="V48" s="18">
        <f>BS!U78-BS!V78</f>
        <v>0</v>
      </c>
      <c r="W48" s="18">
        <f>BS!V78-BS!W78</f>
        <v>0</v>
      </c>
      <c r="X48" s="18">
        <f>BS!W78-BS!X78</f>
        <v>0</v>
      </c>
      <c r="Y48" s="18">
        <f>BS!X78-BS!Y78</f>
        <v>0</v>
      </c>
      <c r="Z48" s="18">
        <f>BS!Y78-BS!Z78</f>
        <v>0</v>
      </c>
      <c r="AA48" s="18">
        <f>BS!Z78-BS!AA78</f>
        <v>0</v>
      </c>
      <c r="AB48" s="18">
        <f>BS!AA78-BS!AB78</f>
        <v>0</v>
      </c>
      <c r="AC48" s="18">
        <f>BS!AB78-BS!AC78</f>
        <v>0</v>
      </c>
      <c r="AD48" s="18">
        <f>BS!AC78-BS!AD78</f>
        <v>0</v>
      </c>
      <c r="AE48" s="18">
        <f>BS!AD78-BS!AE78</f>
        <v>0</v>
      </c>
      <c r="AF48" s="18">
        <f>BS!AE78-BS!AF78</f>
        <v>0</v>
      </c>
      <c r="AG48" s="18">
        <f>BS!AF78-BS!AG78</f>
        <v>0</v>
      </c>
      <c r="AH48" s="18">
        <f>BS!AG78-BS!AH78</f>
        <v>0</v>
      </c>
      <c r="AI48" s="18">
        <f>BS!AH78-BS!AI78</f>
        <v>0</v>
      </c>
      <c r="AJ48" s="18">
        <f>BS!AI78-BS!AJ78</f>
        <v>0</v>
      </c>
      <c r="AK48" s="18">
        <f>BS!AJ78-BS!AK78</f>
        <v>0</v>
      </c>
      <c r="AL48" s="18">
        <f>BS!AK78-BS!AL78</f>
        <v>0</v>
      </c>
      <c r="AM48" s="18">
        <f>BS!AL78-BS!AM78</f>
        <v>0</v>
      </c>
      <c r="AN48" s="18">
        <f>BS!AM78-BS!AN78</f>
        <v>0</v>
      </c>
      <c r="AO48" s="18">
        <f>BS!AN78-BS!AO78</f>
        <v>0</v>
      </c>
      <c r="AP48" s="18">
        <f>BS!AO78-BS!AP78</f>
        <v>0</v>
      </c>
      <c r="AQ48" s="18">
        <f>BS!AP78-BS!AQ78</f>
        <v>0</v>
      </c>
      <c r="AR48" s="18">
        <f>BS!AQ78-BS!AR78</f>
        <v>0</v>
      </c>
      <c r="AS48" s="18">
        <f>BS!AR78-BS!AS78</f>
        <v>0</v>
      </c>
      <c r="AT48" s="18">
        <f>BS!AS78-BS!AT78</f>
        <v>0</v>
      </c>
      <c r="AU48" s="18">
        <f>BS!AT78-BS!AU78</f>
        <v>0</v>
      </c>
      <c r="AV48" s="18">
        <f>BS!AU78-BS!AV78</f>
        <v>0</v>
      </c>
      <c r="AW48" s="18">
        <f>BS!AV78-BS!AW78</f>
        <v>0</v>
      </c>
      <c r="AX48" s="18">
        <f>BS!AW78-BS!AX78</f>
        <v>0</v>
      </c>
      <c r="AY48" s="18">
        <f>BS!AX78-BS!AY78</f>
        <v>0</v>
      </c>
      <c r="AZ48" s="18">
        <f>BS!AY78-BS!AZ78</f>
        <v>0</v>
      </c>
      <c r="BA48" s="18">
        <f>BS!AZ78-BS!BA78</f>
        <v>0</v>
      </c>
      <c r="BB48" s="18">
        <f>BS!BA78-BS!BB78</f>
        <v>0</v>
      </c>
      <c r="BC48" s="18">
        <f>BS!BB78-BS!BC78</f>
        <v>0</v>
      </c>
      <c r="BD48" s="18">
        <f>BS!BC78-BS!BD78</f>
        <v>0</v>
      </c>
      <c r="BE48" s="18">
        <f>BS!BD78-BS!BE78</f>
        <v>0</v>
      </c>
      <c r="BF48" s="18">
        <f>BS!BE78-BS!BF78</f>
        <v>0</v>
      </c>
      <c r="BG48" s="18">
        <f>BS!BF78-BS!BG78</f>
        <v>0</v>
      </c>
      <c r="BH48" s="18">
        <f>BS!BG78-BS!BH78</f>
        <v>0</v>
      </c>
      <c r="BI48" s="18">
        <f>BS!BH78-BS!BI78</f>
        <v>0</v>
      </c>
      <c r="BJ48" s="18">
        <f>BS!BI78-BS!BJ78</f>
        <v>0</v>
      </c>
      <c r="BK48" s="18">
        <f>BS!BJ78-BS!BK78</f>
        <v>0</v>
      </c>
    </row>
    <row r="49" spans="2:63">
      <c r="B49" s="7" t="s">
        <v>77</v>
      </c>
      <c r="D49" s="18">
        <f>BS!D73-BS!C73</f>
        <v>0</v>
      </c>
      <c r="E49" s="18">
        <f>BS!E73-BS!D73</f>
        <v>0</v>
      </c>
      <c r="F49" s="18">
        <f>BS!F73-BS!E73</f>
        <v>0</v>
      </c>
      <c r="G49" s="18">
        <f>BS!G73-BS!F73</f>
        <v>0</v>
      </c>
      <c r="H49" s="18">
        <f>BS!H73-BS!G73</f>
        <v>0</v>
      </c>
      <c r="I49" s="18">
        <f>BS!I73-BS!H73</f>
        <v>0</v>
      </c>
      <c r="J49" s="18">
        <f>BS!J73-BS!I73</f>
        <v>0</v>
      </c>
      <c r="K49" s="18">
        <f>BS!K73-BS!J73</f>
        <v>0</v>
      </c>
      <c r="L49" s="18">
        <f>BS!L73-BS!K73</f>
        <v>0</v>
      </c>
      <c r="M49" s="18">
        <f>BS!M73-BS!L73</f>
        <v>0</v>
      </c>
      <c r="N49" s="18">
        <f>BS!N73-BS!M73</f>
        <v>0</v>
      </c>
      <c r="O49" s="18">
        <f>BS!O73-BS!N73</f>
        <v>0</v>
      </c>
      <c r="P49" s="18">
        <f>BS!P73-BS!O73</f>
        <v>0</v>
      </c>
      <c r="Q49" s="18">
        <f>BS!Q73-BS!P73</f>
        <v>0</v>
      </c>
      <c r="R49" s="18">
        <f>BS!R73-BS!Q73</f>
        <v>0</v>
      </c>
      <c r="S49" s="18">
        <f>BS!S73-BS!R73</f>
        <v>0</v>
      </c>
      <c r="T49" s="18">
        <f>BS!T73-BS!S73</f>
        <v>0</v>
      </c>
      <c r="U49" s="18">
        <f>BS!U73-BS!T73</f>
        <v>0</v>
      </c>
      <c r="V49" s="18">
        <f>BS!V73-BS!U73</f>
        <v>0</v>
      </c>
      <c r="W49" s="18">
        <f>BS!W73-BS!V73</f>
        <v>0</v>
      </c>
      <c r="X49" s="18">
        <f>BS!X73-BS!W73</f>
        <v>0</v>
      </c>
      <c r="Y49" s="18">
        <f>BS!Y73-BS!X73</f>
        <v>0</v>
      </c>
      <c r="Z49" s="18">
        <f>BS!Z73-BS!Y73</f>
        <v>0</v>
      </c>
      <c r="AA49" s="18">
        <f>BS!AA73-BS!Z73</f>
        <v>0</v>
      </c>
      <c r="AB49" s="18">
        <f>BS!AB73-BS!AA73</f>
        <v>0</v>
      </c>
      <c r="AC49" s="18">
        <f>BS!AC73-BS!AB73</f>
        <v>0</v>
      </c>
      <c r="AD49" s="18">
        <f>BS!AD73-BS!AC73</f>
        <v>0</v>
      </c>
      <c r="AE49" s="18">
        <f>BS!AE73-BS!AD73</f>
        <v>0</v>
      </c>
      <c r="AF49" s="18">
        <f>BS!AF73-BS!AE73</f>
        <v>0</v>
      </c>
      <c r="AG49" s="18">
        <f>BS!AG73-BS!AF73</f>
        <v>0</v>
      </c>
      <c r="AH49" s="18">
        <f>BS!AH73-BS!AG73</f>
        <v>0</v>
      </c>
      <c r="AI49" s="18">
        <f>BS!AI73-BS!AH73</f>
        <v>0</v>
      </c>
      <c r="AJ49" s="18">
        <f>BS!AJ73-BS!AI73</f>
        <v>0</v>
      </c>
      <c r="AK49" s="18">
        <f>BS!AK73-BS!AJ73</f>
        <v>0</v>
      </c>
      <c r="AL49" s="18">
        <f>BS!AL73-BS!AK73</f>
        <v>0</v>
      </c>
      <c r="AM49" s="18">
        <f>BS!AM73-BS!AL73</f>
        <v>0</v>
      </c>
      <c r="AN49" s="18">
        <f>BS!AN73-BS!AM73</f>
        <v>0</v>
      </c>
      <c r="AO49" s="18">
        <f>BS!AO73-BS!AN73</f>
        <v>0</v>
      </c>
      <c r="AP49" s="18">
        <f>BS!AP73-BS!AO73</f>
        <v>0</v>
      </c>
      <c r="AQ49" s="18">
        <f>BS!AQ73-BS!AP73</f>
        <v>0</v>
      </c>
      <c r="AR49" s="18">
        <f>BS!AR73-BS!AQ73</f>
        <v>0</v>
      </c>
      <c r="AS49" s="18">
        <f>BS!AS73-BS!AR73</f>
        <v>0</v>
      </c>
      <c r="AT49" s="18">
        <f>BS!AT73-BS!AS73</f>
        <v>0</v>
      </c>
      <c r="AU49" s="18">
        <f>BS!AU73-BS!AT73</f>
        <v>0</v>
      </c>
      <c r="AV49" s="18">
        <f>BS!AV73-BS!AU73</f>
        <v>0</v>
      </c>
      <c r="AW49" s="18">
        <f>BS!AW73-BS!AV73</f>
        <v>0</v>
      </c>
      <c r="AX49" s="18">
        <f>BS!AX73-BS!AW73</f>
        <v>0</v>
      </c>
      <c r="AY49" s="18">
        <f>BS!AY73-BS!AX73</f>
        <v>0</v>
      </c>
      <c r="AZ49" s="18">
        <f>BS!AZ73-BS!AY73</f>
        <v>0</v>
      </c>
      <c r="BA49" s="18">
        <f>BS!BA73-BS!AZ73</f>
        <v>0</v>
      </c>
      <c r="BB49" s="18">
        <f>BS!BB73-BS!BA73</f>
        <v>0</v>
      </c>
      <c r="BC49" s="18">
        <f>BS!BC73-BS!BB73</f>
        <v>0</v>
      </c>
      <c r="BD49" s="18">
        <f>BS!BD73-BS!BC73</f>
        <v>0</v>
      </c>
      <c r="BE49" s="18">
        <f>BS!BE73-BS!BD73</f>
        <v>0</v>
      </c>
      <c r="BF49" s="18">
        <f>BS!BF73-BS!BE73</f>
        <v>0</v>
      </c>
      <c r="BG49" s="18">
        <f>BS!BG73-BS!BF73</f>
        <v>0</v>
      </c>
      <c r="BH49" s="18">
        <f>BS!BH73-BS!BG73</f>
        <v>0</v>
      </c>
      <c r="BI49" s="18">
        <f>BS!BI73-BS!BH73</f>
        <v>0</v>
      </c>
      <c r="BJ49" s="18">
        <f>BS!BJ73-BS!BI73</f>
        <v>0</v>
      </c>
      <c r="BK49" s="18">
        <f>BS!BK73-BS!BJ73</f>
        <v>0</v>
      </c>
    </row>
    <row r="50" spans="2:63">
      <c r="B50" s="10" t="s">
        <v>76</v>
      </c>
      <c r="D50" s="18">
        <f>SUM(D48:D49)</f>
        <v>1400000</v>
      </c>
      <c r="E50" s="18">
        <f t="shared" ref="E50" si="23">SUM(E48:E49)</f>
        <v>0</v>
      </c>
      <c r="F50" s="18">
        <f t="shared" ref="F50" si="24">SUM(F48:F49)</f>
        <v>0</v>
      </c>
      <c r="G50" s="18">
        <f t="shared" ref="G50" si="25">SUM(G48:G49)</f>
        <v>0</v>
      </c>
      <c r="H50" s="18">
        <f t="shared" ref="H50" si="26">SUM(H48:H49)</f>
        <v>0</v>
      </c>
      <c r="I50" s="18">
        <f t="shared" ref="I50" si="27">SUM(I48:I49)</f>
        <v>0</v>
      </c>
      <c r="J50" s="18">
        <f t="shared" ref="J50" si="28">SUM(J48:J49)</f>
        <v>0</v>
      </c>
      <c r="K50" s="18">
        <f t="shared" ref="K50" si="29">SUM(K48:K49)</f>
        <v>0</v>
      </c>
      <c r="L50" s="18">
        <f t="shared" ref="L50" si="30">SUM(L48:L49)</f>
        <v>0</v>
      </c>
      <c r="M50" s="18">
        <f t="shared" ref="M50" si="31">SUM(M48:M49)</f>
        <v>0</v>
      </c>
      <c r="N50" s="18">
        <f t="shared" ref="N50" si="32">SUM(N48:N49)</f>
        <v>0</v>
      </c>
      <c r="O50" s="18">
        <f t="shared" ref="O50" si="33">SUM(O48:O49)</f>
        <v>0</v>
      </c>
      <c r="P50" s="18">
        <f t="shared" ref="P50" si="34">SUM(P48:P49)</f>
        <v>0</v>
      </c>
      <c r="Q50" s="18">
        <f t="shared" ref="Q50" si="35">SUM(Q48:Q49)</f>
        <v>0</v>
      </c>
      <c r="R50" s="18">
        <f t="shared" ref="R50" si="36">SUM(R48:R49)</f>
        <v>0</v>
      </c>
      <c r="S50" s="18">
        <f t="shared" ref="S50" si="37">SUM(S48:S49)</f>
        <v>0</v>
      </c>
      <c r="T50" s="18">
        <f t="shared" ref="T50" si="38">SUM(T48:T49)</f>
        <v>0</v>
      </c>
      <c r="U50" s="18">
        <f t="shared" ref="U50" si="39">SUM(U48:U49)</f>
        <v>0</v>
      </c>
      <c r="V50" s="18">
        <f t="shared" ref="V50" si="40">SUM(V48:V49)</f>
        <v>0</v>
      </c>
      <c r="W50" s="18">
        <f t="shared" ref="W50" si="41">SUM(W48:W49)</f>
        <v>0</v>
      </c>
      <c r="X50" s="18">
        <f t="shared" ref="X50" si="42">SUM(X48:X49)</f>
        <v>0</v>
      </c>
      <c r="Y50" s="18">
        <f t="shared" ref="Y50" si="43">SUM(Y48:Y49)</f>
        <v>0</v>
      </c>
      <c r="Z50" s="18">
        <f t="shared" ref="Z50" si="44">SUM(Z48:Z49)</f>
        <v>0</v>
      </c>
      <c r="AA50" s="18">
        <f t="shared" ref="AA50" si="45">SUM(AA48:AA49)</f>
        <v>0</v>
      </c>
      <c r="AB50" s="18">
        <f t="shared" ref="AB50" si="46">SUM(AB48:AB49)</f>
        <v>0</v>
      </c>
      <c r="AC50" s="18">
        <f t="shared" ref="AC50" si="47">SUM(AC48:AC49)</f>
        <v>0</v>
      </c>
      <c r="AD50" s="18">
        <f t="shared" ref="AD50" si="48">SUM(AD48:AD49)</f>
        <v>0</v>
      </c>
      <c r="AE50" s="18">
        <f t="shared" ref="AE50" si="49">SUM(AE48:AE49)</f>
        <v>0</v>
      </c>
      <c r="AF50" s="18">
        <f t="shared" ref="AF50" si="50">SUM(AF48:AF49)</f>
        <v>0</v>
      </c>
      <c r="AG50" s="18">
        <f t="shared" ref="AG50" si="51">SUM(AG48:AG49)</f>
        <v>0</v>
      </c>
      <c r="AH50" s="18">
        <f t="shared" ref="AH50" si="52">SUM(AH48:AH49)</f>
        <v>0</v>
      </c>
      <c r="AI50" s="18">
        <f t="shared" ref="AI50" si="53">SUM(AI48:AI49)</f>
        <v>0</v>
      </c>
      <c r="AJ50" s="18">
        <f t="shared" ref="AJ50" si="54">SUM(AJ48:AJ49)</f>
        <v>0</v>
      </c>
      <c r="AK50" s="18">
        <f t="shared" ref="AK50" si="55">SUM(AK48:AK49)</f>
        <v>0</v>
      </c>
      <c r="AL50" s="18">
        <f t="shared" ref="AL50" si="56">SUM(AL48:AL49)</f>
        <v>0</v>
      </c>
      <c r="AM50" s="18">
        <f t="shared" ref="AM50:BK50" si="57">SUM(AM48:AM49)</f>
        <v>0</v>
      </c>
      <c r="AN50" s="18">
        <f t="shared" si="57"/>
        <v>0</v>
      </c>
      <c r="AO50" s="18">
        <f t="shared" si="57"/>
        <v>0</v>
      </c>
      <c r="AP50" s="18">
        <f t="shared" si="57"/>
        <v>0</v>
      </c>
      <c r="AQ50" s="18">
        <f t="shared" si="57"/>
        <v>0</v>
      </c>
      <c r="AR50" s="18">
        <f t="shared" si="57"/>
        <v>0</v>
      </c>
      <c r="AS50" s="18">
        <f t="shared" si="57"/>
        <v>0</v>
      </c>
      <c r="AT50" s="18">
        <f t="shared" si="57"/>
        <v>0</v>
      </c>
      <c r="AU50" s="18">
        <f t="shared" si="57"/>
        <v>0</v>
      </c>
      <c r="AV50" s="18">
        <f t="shared" si="57"/>
        <v>0</v>
      </c>
      <c r="AW50" s="18">
        <f t="shared" si="57"/>
        <v>0</v>
      </c>
      <c r="AX50" s="18">
        <f t="shared" si="57"/>
        <v>0</v>
      </c>
      <c r="AY50" s="18">
        <f t="shared" si="57"/>
        <v>0</v>
      </c>
      <c r="AZ50" s="18">
        <f t="shared" si="57"/>
        <v>0</v>
      </c>
      <c r="BA50" s="18">
        <f t="shared" si="57"/>
        <v>0</v>
      </c>
      <c r="BB50" s="18">
        <f t="shared" si="57"/>
        <v>0</v>
      </c>
      <c r="BC50" s="18">
        <f t="shared" si="57"/>
        <v>0</v>
      </c>
      <c r="BD50" s="18">
        <f t="shared" si="57"/>
        <v>0</v>
      </c>
      <c r="BE50" s="18">
        <f t="shared" si="57"/>
        <v>0</v>
      </c>
      <c r="BF50" s="18">
        <f t="shared" si="57"/>
        <v>0</v>
      </c>
      <c r="BG50" s="18">
        <f t="shared" si="57"/>
        <v>0</v>
      </c>
      <c r="BH50" s="18">
        <f t="shared" si="57"/>
        <v>0</v>
      </c>
      <c r="BI50" s="18">
        <f t="shared" si="57"/>
        <v>0</v>
      </c>
      <c r="BJ50" s="18">
        <f t="shared" si="57"/>
        <v>0</v>
      </c>
      <c r="BK50" s="18">
        <f t="shared" si="57"/>
        <v>0</v>
      </c>
    </row>
    <row r="52" spans="2:63">
      <c r="B52" s="7" t="s">
        <v>78</v>
      </c>
      <c r="D52" s="18">
        <v>0</v>
      </c>
      <c r="E52" s="13">
        <f>D54</f>
        <v>1088301.3698630137</v>
      </c>
      <c r="F52" s="13">
        <f t="shared" ref="F52:AM52" si="58">E54</f>
        <v>823148.21917808219</v>
      </c>
      <c r="G52" s="13">
        <f t="shared" si="58"/>
        <v>561588.49315068498</v>
      </c>
      <c r="H52" s="13">
        <f t="shared" si="58"/>
        <v>645695.93675890425</v>
      </c>
      <c r="I52" s="13">
        <f t="shared" si="58"/>
        <v>816653.54937213717</v>
      </c>
      <c r="J52" s="13">
        <f t="shared" si="58"/>
        <v>1004173.5071743063</v>
      </c>
      <c r="K52" s="13">
        <f t="shared" si="58"/>
        <v>1177533.6269248098</v>
      </c>
      <c r="L52" s="13">
        <f t="shared" si="58"/>
        <v>1362397.5086523835</v>
      </c>
      <c r="M52" s="13">
        <f t="shared" si="58"/>
        <v>1558918.1528373731</v>
      </c>
      <c r="N52" s="13">
        <f t="shared" si="58"/>
        <v>1767117.1455953533</v>
      </c>
      <c r="O52" s="13">
        <f t="shared" si="58"/>
        <v>2093869.5341369293</v>
      </c>
      <c r="P52" s="13">
        <f t="shared" si="58"/>
        <v>2537475.6027405998</v>
      </c>
      <c r="Q52" s="13">
        <f t="shared" si="58"/>
        <v>3071394.4332734309</v>
      </c>
      <c r="R52" s="13">
        <f t="shared" si="58"/>
        <v>3729133.5281949234</v>
      </c>
      <c r="S52" s="13">
        <f t="shared" si="58"/>
        <v>4489353.300843223</v>
      </c>
      <c r="T52" s="13">
        <f t="shared" si="58"/>
        <v>5302277.5473760767</v>
      </c>
      <c r="U52" s="13">
        <f t="shared" si="58"/>
        <v>6324694.5748488344</v>
      </c>
      <c r="V52" s="13">
        <f t="shared" si="58"/>
        <v>7553602.4654014604</v>
      </c>
      <c r="W52" s="13">
        <f t="shared" si="58"/>
        <v>8859563.3490300402</v>
      </c>
      <c r="X52" s="13">
        <f t="shared" si="58"/>
        <v>10830295.206319159</v>
      </c>
      <c r="Y52" s="13">
        <f t="shared" si="58"/>
        <v>13399468.856251078</v>
      </c>
      <c r="Z52" s="13">
        <f t="shared" si="58"/>
        <v>16079683.173595738</v>
      </c>
      <c r="AA52" s="13">
        <f t="shared" si="58"/>
        <v>18994368.521278281</v>
      </c>
      <c r="AB52" s="13">
        <f t="shared" si="58"/>
        <v>22222086.747328717</v>
      </c>
      <c r="AC52" s="13">
        <f t="shared" si="58"/>
        <v>25557880.611468937</v>
      </c>
      <c r="AD52" s="13">
        <f t="shared" si="58"/>
        <v>28979369.512261137</v>
      </c>
      <c r="AE52" s="13">
        <f t="shared" si="58"/>
        <v>32458295.222488239</v>
      </c>
      <c r="AF52" s="13">
        <f t="shared" si="58"/>
        <v>35959373.7256421</v>
      </c>
      <c r="AG52" s="13">
        <f t="shared" si="58"/>
        <v>39701081.824131846</v>
      </c>
      <c r="AH52" s="13">
        <f t="shared" si="58"/>
        <v>43733916.991531961</v>
      </c>
      <c r="AI52" s="13">
        <f t="shared" si="58"/>
        <v>47878509.065099865</v>
      </c>
      <c r="AJ52" s="13">
        <f t="shared" si="58"/>
        <v>52064867.325437583</v>
      </c>
      <c r="AK52" s="13">
        <f t="shared" si="58"/>
        <v>56299962.852598429</v>
      </c>
      <c r="AL52" s="13">
        <f t="shared" si="58"/>
        <v>60589438.272612639</v>
      </c>
      <c r="AM52" s="13">
        <f t="shared" si="58"/>
        <v>64762847.342997275</v>
      </c>
      <c r="AN52" s="13">
        <f t="shared" ref="AN52" si="59">AM54</f>
        <v>69008099.449777082</v>
      </c>
      <c r="AO52" s="13">
        <f t="shared" ref="AO52" si="60">AN54</f>
        <v>73260120.804997981</v>
      </c>
      <c r="AP52" s="13">
        <f t="shared" ref="AP52" si="61">AO54</f>
        <v>77582723.695101678</v>
      </c>
      <c r="AQ52" s="13">
        <f t="shared" ref="AQ52" si="62">AP54</f>
        <v>81989615.862738907</v>
      </c>
      <c r="AR52" s="13">
        <f t="shared" ref="AR52" si="63">AQ54</f>
        <v>86487158.179723799</v>
      </c>
      <c r="AS52" s="13">
        <f t="shared" ref="AS52" si="64">AR54</f>
        <v>91081839.781283349</v>
      </c>
      <c r="AT52" s="13">
        <f t="shared" ref="AT52" si="65">AS54</f>
        <v>95780280.608379796</v>
      </c>
      <c r="AU52" s="13">
        <f t="shared" ref="AU52" si="66">AT54</f>
        <v>100463208.03585209</v>
      </c>
      <c r="AV52" s="13">
        <f t="shared" ref="AV52" si="67">AU54</f>
        <v>105188249.45824546</v>
      </c>
      <c r="AW52" s="13">
        <f t="shared" ref="AW52" si="68">AV54</f>
        <v>109961231.40585065</v>
      </c>
      <c r="AX52" s="13">
        <f t="shared" ref="AX52" si="69">AW54</f>
        <v>114842751.57641372</v>
      </c>
      <c r="AY52" s="13">
        <f t="shared" ref="AY52" si="70">AX54</f>
        <v>119811545.46213534</v>
      </c>
      <c r="AZ52" s="13">
        <f t="shared" ref="AZ52" si="71">AY54</f>
        <v>124850528.13840866</v>
      </c>
      <c r="BA52" s="13">
        <f t="shared" ref="BA52" si="72">AZ54</f>
        <v>129880747.69284113</v>
      </c>
      <c r="BB52" s="13">
        <f t="shared" ref="BB52" si="73">BA54</f>
        <v>134933016.55155405</v>
      </c>
      <c r="BC52" s="13">
        <f t="shared" ref="BC52" si="74">BB54</f>
        <v>140081348.08123487</v>
      </c>
      <c r="BD52" s="13">
        <f t="shared" ref="BD52" si="75">BC54</f>
        <v>145331753.10547286</v>
      </c>
      <c r="BE52" s="13">
        <f t="shared" ref="BE52" si="76">BD54</f>
        <v>150692618.37939566</v>
      </c>
      <c r="BF52" s="13">
        <f t="shared" ref="BF52" si="77">BE54</f>
        <v>156172503.97139129</v>
      </c>
      <c r="BG52" s="13">
        <f t="shared" ref="BG52" si="78">BF54</f>
        <v>161726804.48812658</v>
      </c>
      <c r="BH52" s="13">
        <f t="shared" ref="BH52" si="79">BG54</f>
        <v>167393122.66760939</v>
      </c>
      <c r="BI52" s="13">
        <f t="shared" ref="BI52" si="80">BH54</f>
        <v>173151876.00695181</v>
      </c>
      <c r="BJ52" s="13">
        <f t="shared" ref="BJ52" si="81">BI54</f>
        <v>178987697.94425136</v>
      </c>
      <c r="BK52" s="13">
        <f t="shared" ref="BK52" si="82">BJ54</f>
        <v>184910071.93931738</v>
      </c>
    </row>
    <row r="53" spans="2:63">
      <c r="B53" s="10" t="s">
        <v>79</v>
      </c>
      <c r="D53" s="15">
        <f>D50+D45+D42</f>
        <v>1088301.3698630137</v>
      </c>
      <c r="E53" s="15">
        <f>E50+E45+E42</f>
        <v>-265153.15068493155</v>
      </c>
      <c r="F53" s="15">
        <f t="shared" ref="F53:AM53" si="83">F50+F45+F42</f>
        <v>-261559.72602739726</v>
      </c>
      <c r="G53" s="15">
        <f t="shared" si="83"/>
        <v>84107.443608219211</v>
      </c>
      <c r="H53" s="15">
        <f t="shared" si="83"/>
        <v>170957.61261323289</v>
      </c>
      <c r="I53" s="15">
        <f t="shared" si="83"/>
        <v>187519.95780216908</v>
      </c>
      <c r="J53" s="15">
        <f t="shared" si="83"/>
        <v>173360.11975050342</v>
      </c>
      <c r="K53" s="15">
        <f t="shared" si="83"/>
        <v>184863.88172757381</v>
      </c>
      <c r="L53" s="15">
        <f t="shared" si="83"/>
        <v>196520.64418498959</v>
      </c>
      <c r="M53" s="15">
        <f t="shared" si="83"/>
        <v>208198.99275798028</v>
      </c>
      <c r="N53" s="15">
        <f t="shared" si="83"/>
        <v>326752.38854157593</v>
      </c>
      <c r="O53" s="15">
        <f t="shared" si="83"/>
        <v>443606.06860367034</v>
      </c>
      <c r="P53" s="15">
        <f t="shared" si="83"/>
        <v>533918.83053283126</v>
      </c>
      <c r="Q53" s="15">
        <f t="shared" si="83"/>
        <v>657739.09492149251</v>
      </c>
      <c r="R53" s="15">
        <f t="shared" si="83"/>
        <v>760219.77264829993</v>
      </c>
      <c r="S53" s="15">
        <f t="shared" si="83"/>
        <v>812924.24653285381</v>
      </c>
      <c r="T53" s="15">
        <f t="shared" si="83"/>
        <v>1022417.0274727582</v>
      </c>
      <c r="U53" s="15">
        <f t="shared" si="83"/>
        <v>1228907.890552626</v>
      </c>
      <c r="V53" s="15">
        <f t="shared" si="83"/>
        <v>1305960.8836285807</v>
      </c>
      <c r="W53" s="15">
        <f t="shared" si="83"/>
        <v>1970731.8572891189</v>
      </c>
      <c r="X53" s="15">
        <f t="shared" si="83"/>
        <v>2569173.6499319188</v>
      </c>
      <c r="Y53" s="15">
        <f t="shared" si="83"/>
        <v>2680214.3173446604</v>
      </c>
      <c r="Z53" s="15">
        <f t="shared" si="83"/>
        <v>2914685.3476825431</v>
      </c>
      <c r="AA53" s="15">
        <f t="shared" si="83"/>
        <v>3227718.2260504356</v>
      </c>
      <c r="AB53" s="15">
        <f t="shared" si="83"/>
        <v>3335793.86414022</v>
      </c>
      <c r="AC53" s="15">
        <f t="shared" si="83"/>
        <v>3421488.9007922001</v>
      </c>
      <c r="AD53" s="15">
        <f t="shared" si="83"/>
        <v>3478925.7102271016</v>
      </c>
      <c r="AE53" s="15">
        <f t="shared" si="83"/>
        <v>3501078.5031538634</v>
      </c>
      <c r="AF53" s="15">
        <f t="shared" si="83"/>
        <v>3741708.0984897478</v>
      </c>
      <c r="AG53" s="15">
        <f t="shared" si="83"/>
        <v>4032835.1674001161</v>
      </c>
      <c r="AH53" s="15">
        <f t="shared" si="83"/>
        <v>4144592.0735679017</v>
      </c>
      <c r="AI53" s="15">
        <f t="shared" si="83"/>
        <v>4186358.2603377169</v>
      </c>
      <c r="AJ53" s="15">
        <f t="shared" si="83"/>
        <v>4235095.5271608438</v>
      </c>
      <c r="AK53" s="15">
        <f t="shared" si="83"/>
        <v>4289475.42001421</v>
      </c>
      <c r="AL53" s="15">
        <f t="shared" si="83"/>
        <v>4173409.0703846375</v>
      </c>
      <c r="AM53" s="15">
        <f t="shared" si="83"/>
        <v>4245252.10677981</v>
      </c>
      <c r="AN53" s="15">
        <f t="shared" ref="AN53:BK53" si="84">AN50+AN45+AN42</f>
        <v>4252021.3552209027</v>
      </c>
      <c r="AO53" s="15">
        <f t="shared" si="84"/>
        <v>4322602.8901036922</v>
      </c>
      <c r="AP53" s="15">
        <f t="shared" si="84"/>
        <v>4406892.1676372346</v>
      </c>
      <c r="AQ53" s="15">
        <f t="shared" si="84"/>
        <v>4497542.31698489</v>
      </c>
      <c r="AR53" s="15">
        <f t="shared" si="84"/>
        <v>4594681.6015595496</v>
      </c>
      <c r="AS53" s="15">
        <f t="shared" si="84"/>
        <v>4698440.8270964473</v>
      </c>
      <c r="AT53" s="15">
        <f t="shared" si="84"/>
        <v>4682927.427472298</v>
      </c>
      <c r="AU53" s="15">
        <f t="shared" si="84"/>
        <v>4725041.4223933676</v>
      </c>
      <c r="AV53" s="15">
        <f t="shared" si="84"/>
        <v>4772981.9476051927</v>
      </c>
      <c r="AW53" s="15">
        <f t="shared" si="84"/>
        <v>4881520.1705630785</v>
      </c>
      <c r="AX53" s="15">
        <f t="shared" si="84"/>
        <v>4968793.8857216239</v>
      </c>
      <c r="AY53" s="15">
        <f t="shared" si="84"/>
        <v>5038982.6762733199</v>
      </c>
      <c r="AZ53" s="15">
        <f t="shared" si="84"/>
        <v>5030219.5544324648</v>
      </c>
      <c r="BA53" s="15">
        <f t="shared" si="84"/>
        <v>5052268.8587129181</v>
      </c>
      <c r="BB53" s="15">
        <f t="shared" si="84"/>
        <v>5148331.5296808183</v>
      </c>
      <c r="BC53" s="15">
        <f t="shared" si="84"/>
        <v>5250405.0242379978</v>
      </c>
      <c r="BD53" s="15">
        <f t="shared" si="84"/>
        <v>5360865.2739227954</v>
      </c>
      <c r="BE53" s="15">
        <f t="shared" si="84"/>
        <v>5479885.5919956174</v>
      </c>
      <c r="BF53" s="15">
        <f t="shared" si="84"/>
        <v>5554300.5167352762</v>
      </c>
      <c r="BG53" s="15">
        <f t="shared" si="84"/>
        <v>5666318.1794828214</v>
      </c>
      <c r="BH53" s="15">
        <f t="shared" si="84"/>
        <v>5758753.3393424125</v>
      </c>
      <c r="BI53" s="15">
        <f t="shared" si="84"/>
        <v>5835821.9372995365</v>
      </c>
      <c r="BJ53" s="15">
        <f t="shared" si="84"/>
        <v>5922373.9950660206</v>
      </c>
      <c r="BK53" s="15">
        <f t="shared" si="84"/>
        <v>6018606.2225931548</v>
      </c>
    </row>
    <row r="54" spans="2:63" s="18" customFormat="1" ht="13.5" thickBot="1">
      <c r="B54" s="349" t="s">
        <v>80</v>
      </c>
      <c r="D54" s="400">
        <f>SUM(D52:D53)</f>
        <v>1088301.3698630137</v>
      </c>
      <c r="E54" s="400">
        <f>SUM(E52:E53)</f>
        <v>823148.21917808219</v>
      </c>
      <c r="F54" s="400">
        <f t="shared" ref="F54:AM54" si="85">SUM(F52:F53)</f>
        <v>561588.49315068498</v>
      </c>
      <c r="G54" s="400">
        <f t="shared" si="85"/>
        <v>645695.93675890425</v>
      </c>
      <c r="H54" s="400">
        <f t="shared" si="85"/>
        <v>816653.54937213717</v>
      </c>
      <c r="I54" s="400">
        <f t="shared" si="85"/>
        <v>1004173.5071743063</v>
      </c>
      <c r="J54" s="400">
        <f t="shared" si="85"/>
        <v>1177533.6269248098</v>
      </c>
      <c r="K54" s="400">
        <f t="shared" si="85"/>
        <v>1362397.5086523835</v>
      </c>
      <c r="L54" s="400">
        <f t="shared" si="85"/>
        <v>1558918.1528373731</v>
      </c>
      <c r="M54" s="400">
        <f t="shared" si="85"/>
        <v>1767117.1455953533</v>
      </c>
      <c r="N54" s="400">
        <f t="shared" si="85"/>
        <v>2093869.5341369293</v>
      </c>
      <c r="O54" s="400">
        <f t="shared" si="85"/>
        <v>2537475.6027405998</v>
      </c>
      <c r="P54" s="400">
        <f t="shared" si="85"/>
        <v>3071394.4332734309</v>
      </c>
      <c r="Q54" s="400">
        <f t="shared" si="85"/>
        <v>3729133.5281949234</v>
      </c>
      <c r="R54" s="400">
        <f t="shared" si="85"/>
        <v>4489353.300843223</v>
      </c>
      <c r="S54" s="400">
        <f t="shared" si="85"/>
        <v>5302277.5473760767</v>
      </c>
      <c r="T54" s="400">
        <f t="shared" si="85"/>
        <v>6324694.5748488344</v>
      </c>
      <c r="U54" s="400">
        <f t="shared" si="85"/>
        <v>7553602.4654014604</v>
      </c>
      <c r="V54" s="400">
        <f t="shared" si="85"/>
        <v>8859563.3490300402</v>
      </c>
      <c r="W54" s="400">
        <f t="shared" si="85"/>
        <v>10830295.206319159</v>
      </c>
      <c r="X54" s="400">
        <f t="shared" si="85"/>
        <v>13399468.856251078</v>
      </c>
      <c r="Y54" s="400">
        <f t="shared" si="85"/>
        <v>16079683.173595738</v>
      </c>
      <c r="Z54" s="400">
        <f t="shared" si="85"/>
        <v>18994368.521278281</v>
      </c>
      <c r="AA54" s="400">
        <f t="shared" si="85"/>
        <v>22222086.747328717</v>
      </c>
      <c r="AB54" s="400">
        <f t="shared" si="85"/>
        <v>25557880.611468937</v>
      </c>
      <c r="AC54" s="400">
        <f t="shared" si="85"/>
        <v>28979369.512261137</v>
      </c>
      <c r="AD54" s="400">
        <f t="shared" si="85"/>
        <v>32458295.222488239</v>
      </c>
      <c r="AE54" s="400">
        <f t="shared" si="85"/>
        <v>35959373.7256421</v>
      </c>
      <c r="AF54" s="400">
        <f t="shared" si="85"/>
        <v>39701081.824131846</v>
      </c>
      <c r="AG54" s="400">
        <f t="shared" si="85"/>
        <v>43733916.991531961</v>
      </c>
      <c r="AH54" s="400">
        <f t="shared" si="85"/>
        <v>47878509.065099865</v>
      </c>
      <c r="AI54" s="400">
        <f t="shared" si="85"/>
        <v>52064867.325437583</v>
      </c>
      <c r="AJ54" s="400">
        <f t="shared" si="85"/>
        <v>56299962.852598429</v>
      </c>
      <c r="AK54" s="400">
        <f t="shared" si="85"/>
        <v>60589438.272612639</v>
      </c>
      <c r="AL54" s="400">
        <f t="shared" si="85"/>
        <v>64762847.342997275</v>
      </c>
      <c r="AM54" s="400">
        <f t="shared" si="85"/>
        <v>69008099.449777082</v>
      </c>
      <c r="AN54" s="400">
        <f t="shared" ref="AN54:BK54" si="86">SUM(AN52:AN53)</f>
        <v>73260120.804997981</v>
      </c>
      <c r="AO54" s="400">
        <f t="shared" si="86"/>
        <v>77582723.695101678</v>
      </c>
      <c r="AP54" s="400">
        <f t="shared" si="86"/>
        <v>81989615.862738907</v>
      </c>
      <c r="AQ54" s="400">
        <f t="shared" si="86"/>
        <v>86487158.179723799</v>
      </c>
      <c r="AR54" s="400">
        <f t="shared" si="86"/>
        <v>91081839.781283349</v>
      </c>
      <c r="AS54" s="400">
        <f t="shared" si="86"/>
        <v>95780280.608379796</v>
      </c>
      <c r="AT54" s="400">
        <f t="shared" si="86"/>
        <v>100463208.03585209</v>
      </c>
      <c r="AU54" s="400">
        <f t="shared" si="86"/>
        <v>105188249.45824546</v>
      </c>
      <c r="AV54" s="400">
        <f t="shared" si="86"/>
        <v>109961231.40585065</v>
      </c>
      <c r="AW54" s="400">
        <f t="shared" si="86"/>
        <v>114842751.57641372</v>
      </c>
      <c r="AX54" s="400">
        <f t="shared" si="86"/>
        <v>119811545.46213534</v>
      </c>
      <c r="AY54" s="400">
        <f t="shared" si="86"/>
        <v>124850528.13840866</v>
      </c>
      <c r="AZ54" s="400">
        <f t="shared" si="86"/>
        <v>129880747.69284113</v>
      </c>
      <c r="BA54" s="400">
        <f t="shared" si="86"/>
        <v>134933016.55155405</v>
      </c>
      <c r="BB54" s="400">
        <f t="shared" si="86"/>
        <v>140081348.08123487</v>
      </c>
      <c r="BC54" s="400">
        <f t="shared" si="86"/>
        <v>145331753.10547286</v>
      </c>
      <c r="BD54" s="400">
        <f t="shared" si="86"/>
        <v>150692618.37939566</v>
      </c>
      <c r="BE54" s="400">
        <f t="shared" si="86"/>
        <v>156172503.97139129</v>
      </c>
      <c r="BF54" s="400">
        <f t="shared" si="86"/>
        <v>161726804.48812658</v>
      </c>
      <c r="BG54" s="400">
        <f t="shared" si="86"/>
        <v>167393122.66760939</v>
      </c>
      <c r="BH54" s="400">
        <f t="shared" si="86"/>
        <v>173151876.00695181</v>
      </c>
      <c r="BI54" s="400">
        <f t="shared" si="86"/>
        <v>178987697.94425136</v>
      </c>
      <c r="BJ54" s="400">
        <f t="shared" si="86"/>
        <v>184910071.93931738</v>
      </c>
      <c r="BK54" s="400">
        <f t="shared" si="86"/>
        <v>190928678.16191053</v>
      </c>
    </row>
  </sheetData>
  <mergeCells count="1">
    <mergeCell ref="A1:C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Q400"/>
  <sheetViews>
    <sheetView showGridLines="0" tabSelected="1" zoomScale="70" zoomScaleNormal="100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D10" sqref="D10:H10"/>
    </sheetView>
  </sheetViews>
  <sheetFormatPr defaultRowHeight="14.5" outlineLevelCol="1"/>
  <cols>
    <col min="2" max="2" width="32.90625" bestFit="1" customWidth="1"/>
    <col min="3" max="3" width="12.1796875" style="408" customWidth="1" outlineLevel="1"/>
    <col min="4" max="4" width="10.08984375" customWidth="1" outlineLevel="1"/>
    <col min="5" max="5" width="11.453125" customWidth="1" outlineLevel="1"/>
    <col min="6" max="8" width="10.08984375" customWidth="1" outlineLevel="1"/>
    <col min="9" max="9" width="10.08984375" bestFit="1" customWidth="1"/>
    <col min="10" max="10" width="11.08984375" bestFit="1" customWidth="1"/>
    <col min="11" max="11" width="11.54296875" bestFit="1" customWidth="1"/>
    <col min="12" max="16" width="11.08984375" bestFit="1" customWidth="1"/>
    <col min="17" max="17" width="12.1796875" bestFit="1" customWidth="1"/>
    <col min="18" max="18" width="13.54296875" bestFit="1" customWidth="1"/>
    <col min="19" max="19" width="12.1796875" bestFit="1" customWidth="1"/>
    <col min="20" max="20" width="13.08984375" bestFit="1" customWidth="1"/>
    <col min="21" max="21" width="12.81640625" bestFit="1" customWidth="1"/>
    <col min="22" max="29" width="12.1796875" bestFit="1" customWidth="1"/>
    <col min="30" max="30" width="13.54296875" bestFit="1" customWidth="1"/>
    <col min="31" max="31" width="12.1796875" bestFit="1" customWidth="1"/>
    <col min="32" max="32" width="13.08984375" bestFit="1" customWidth="1"/>
    <col min="33" max="33" width="12.81640625" bestFit="1" customWidth="1"/>
    <col min="34" max="41" width="12.1796875" bestFit="1" customWidth="1"/>
    <col min="42" max="42" width="13.54296875" bestFit="1" customWidth="1"/>
    <col min="43" max="43" width="12.1796875" bestFit="1" customWidth="1"/>
    <col min="44" max="44" width="13.08984375" bestFit="1" customWidth="1"/>
    <col min="45" max="45" width="12.81640625" bestFit="1" customWidth="1"/>
    <col min="46" max="53" width="12.1796875" bestFit="1" customWidth="1"/>
    <col min="54" max="54" width="13.54296875" bestFit="1" customWidth="1"/>
    <col min="55" max="55" width="12.1796875" bestFit="1" customWidth="1"/>
    <col min="56" max="56" width="13.08984375" bestFit="1" customWidth="1"/>
    <col min="57" max="57" width="12.81640625" bestFit="1" customWidth="1"/>
    <col min="58" max="63" width="12.1796875" bestFit="1" customWidth="1"/>
    <col min="64" max="65" width="15" bestFit="1" customWidth="1"/>
    <col min="66" max="66" width="13.54296875" bestFit="1" customWidth="1"/>
    <col min="67" max="67" width="12.1796875" bestFit="1" customWidth="1"/>
    <col min="68" max="68" width="13.08984375" bestFit="1" customWidth="1"/>
    <col min="69" max="69" width="12.81640625" bestFit="1" customWidth="1"/>
  </cols>
  <sheetData>
    <row r="1" spans="1:69" ht="15" thickBot="1">
      <c r="A1" s="471" t="str">
        <f>+'At a Glance'!A1:C1</f>
        <v>Projected Financials - AKH Digital</v>
      </c>
      <c r="B1" s="471"/>
      <c r="C1" s="471"/>
    </row>
    <row r="2" spans="1:69" ht="15" thickTop="1"/>
    <row r="5" spans="1:69" ht="29">
      <c r="J5" s="300" t="s">
        <v>215</v>
      </c>
      <c r="K5" s="300" t="s">
        <v>215</v>
      </c>
      <c r="L5" s="300" t="s">
        <v>215</v>
      </c>
      <c r="M5" s="300" t="s">
        <v>215</v>
      </c>
      <c r="N5" s="300" t="s">
        <v>215</v>
      </c>
      <c r="O5" s="300" t="s">
        <v>215</v>
      </c>
      <c r="P5" s="300" t="s">
        <v>215</v>
      </c>
      <c r="Q5" s="300" t="s">
        <v>215</v>
      </c>
      <c r="R5" s="300" t="s">
        <v>215</v>
      </c>
      <c r="S5" s="300" t="s">
        <v>215</v>
      </c>
      <c r="T5" s="300" t="s">
        <v>215</v>
      </c>
      <c r="U5" s="300" t="s">
        <v>215</v>
      </c>
      <c r="V5" s="301" t="s">
        <v>216</v>
      </c>
      <c r="W5" s="301" t="s">
        <v>216</v>
      </c>
      <c r="X5" s="301" t="s">
        <v>216</v>
      </c>
      <c r="Y5" s="301" t="s">
        <v>216</v>
      </c>
      <c r="Z5" s="301" t="s">
        <v>216</v>
      </c>
      <c r="AA5" s="301" t="s">
        <v>216</v>
      </c>
      <c r="AB5" s="301" t="s">
        <v>216</v>
      </c>
      <c r="AC5" s="301" t="s">
        <v>216</v>
      </c>
      <c r="AD5" s="301" t="s">
        <v>216</v>
      </c>
      <c r="AE5" s="301" t="s">
        <v>216</v>
      </c>
      <c r="AF5" s="301" t="s">
        <v>216</v>
      </c>
      <c r="AG5" s="301" t="s">
        <v>216</v>
      </c>
      <c r="AH5" s="301" t="s">
        <v>216</v>
      </c>
      <c r="AI5" s="301" t="s">
        <v>216</v>
      </c>
      <c r="AJ5" s="301" t="s">
        <v>216</v>
      </c>
      <c r="AK5" s="302" t="s">
        <v>217</v>
      </c>
      <c r="AL5" s="302" t="s">
        <v>217</v>
      </c>
      <c r="AM5" s="302" t="s">
        <v>217</v>
      </c>
      <c r="AN5" s="302" t="s">
        <v>217</v>
      </c>
      <c r="AO5" s="302" t="s">
        <v>217</v>
      </c>
      <c r="AP5" s="302" t="s">
        <v>217</v>
      </c>
      <c r="AQ5" s="302" t="s">
        <v>217</v>
      </c>
      <c r="AR5" s="302" t="s">
        <v>217</v>
      </c>
      <c r="AS5" s="302" t="s">
        <v>217</v>
      </c>
      <c r="AT5" s="303" t="s">
        <v>218</v>
      </c>
      <c r="AU5" s="303" t="s">
        <v>218</v>
      </c>
      <c r="AV5" s="303" t="s">
        <v>218</v>
      </c>
      <c r="AW5" s="303" t="s">
        <v>218</v>
      </c>
      <c r="AX5" s="303" t="s">
        <v>218</v>
      </c>
      <c r="AY5" s="303" t="s">
        <v>218</v>
      </c>
      <c r="AZ5" s="303" t="s">
        <v>218</v>
      </c>
      <c r="BA5" s="303" t="s">
        <v>218</v>
      </c>
      <c r="BB5" s="303" t="s">
        <v>218</v>
      </c>
      <c r="BC5" s="303" t="s">
        <v>218</v>
      </c>
      <c r="BD5" s="303" t="s">
        <v>218</v>
      </c>
      <c r="BE5" s="303" t="s">
        <v>218</v>
      </c>
      <c r="BF5" s="304" t="s">
        <v>219</v>
      </c>
      <c r="BG5" s="304" t="s">
        <v>219</v>
      </c>
      <c r="BH5" s="304" t="s">
        <v>219</v>
      </c>
      <c r="BI5" s="304" t="s">
        <v>219</v>
      </c>
      <c r="BJ5" s="304" t="s">
        <v>219</v>
      </c>
      <c r="BK5" s="304" t="s">
        <v>219</v>
      </c>
      <c r="BL5" s="304" t="s">
        <v>219</v>
      </c>
      <c r="BM5" s="304" t="s">
        <v>219</v>
      </c>
      <c r="BN5" s="304" t="s">
        <v>219</v>
      </c>
      <c r="BO5" s="304" t="s">
        <v>219</v>
      </c>
      <c r="BP5" s="304" t="s">
        <v>219</v>
      </c>
      <c r="BQ5" s="304" t="s">
        <v>219</v>
      </c>
    </row>
    <row r="6" spans="1:69">
      <c r="D6" s="507" t="s">
        <v>407</v>
      </c>
      <c r="E6" s="507"/>
      <c r="F6" s="507"/>
      <c r="G6" s="507"/>
      <c r="H6" s="507"/>
      <c r="J6" s="4">
        <f t="shared" ref="J6:AO6" si="0">YEAR(J8)</f>
        <v>2026</v>
      </c>
      <c r="K6" s="4">
        <f t="shared" si="0"/>
        <v>2026</v>
      </c>
      <c r="L6" s="4">
        <f t="shared" si="0"/>
        <v>2026</v>
      </c>
      <c r="M6" s="4">
        <f t="shared" si="0"/>
        <v>2026</v>
      </c>
      <c r="N6" s="4">
        <f t="shared" si="0"/>
        <v>2026</v>
      </c>
      <c r="O6" s="4">
        <f t="shared" si="0"/>
        <v>2026</v>
      </c>
      <c r="P6" s="4">
        <f t="shared" si="0"/>
        <v>2026</v>
      </c>
      <c r="Q6" s="4">
        <f t="shared" si="0"/>
        <v>2027</v>
      </c>
      <c r="R6" s="4">
        <f t="shared" si="0"/>
        <v>2027</v>
      </c>
      <c r="S6" s="4">
        <f t="shared" si="0"/>
        <v>2027</v>
      </c>
      <c r="T6" s="4">
        <f t="shared" si="0"/>
        <v>2027</v>
      </c>
      <c r="U6" s="4">
        <f t="shared" si="0"/>
        <v>2027</v>
      </c>
      <c r="V6" s="4">
        <f t="shared" si="0"/>
        <v>2027</v>
      </c>
      <c r="W6" s="4">
        <f t="shared" si="0"/>
        <v>2027</v>
      </c>
      <c r="X6" s="4">
        <f t="shared" si="0"/>
        <v>2027</v>
      </c>
      <c r="Y6" s="4">
        <f t="shared" si="0"/>
        <v>2027</v>
      </c>
      <c r="Z6" s="4">
        <f t="shared" si="0"/>
        <v>2027</v>
      </c>
      <c r="AA6" s="4">
        <f t="shared" si="0"/>
        <v>2027</v>
      </c>
      <c r="AB6" s="4">
        <f t="shared" si="0"/>
        <v>2027</v>
      </c>
      <c r="AC6" s="4">
        <f t="shared" si="0"/>
        <v>2028</v>
      </c>
      <c r="AD6" s="4">
        <f t="shared" si="0"/>
        <v>2028</v>
      </c>
      <c r="AE6" s="4">
        <f t="shared" si="0"/>
        <v>2028</v>
      </c>
      <c r="AF6" s="4">
        <f t="shared" si="0"/>
        <v>2028</v>
      </c>
      <c r="AG6" s="4">
        <f t="shared" si="0"/>
        <v>2028</v>
      </c>
      <c r="AH6" s="4">
        <f t="shared" si="0"/>
        <v>2028</v>
      </c>
      <c r="AI6" s="4">
        <f t="shared" si="0"/>
        <v>2028</v>
      </c>
      <c r="AJ6" s="4">
        <f t="shared" si="0"/>
        <v>2028</v>
      </c>
      <c r="AK6" s="4">
        <f t="shared" si="0"/>
        <v>2028</v>
      </c>
      <c r="AL6" s="4">
        <f t="shared" si="0"/>
        <v>2028</v>
      </c>
      <c r="AM6" s="4">
        <f t="shared" si="0"/>
        <v>2028</v>
      </c>
      <c r="AN6" s="4">
        <f t="shared" si="0"/>
        <v>2028</v>
      </c>
      <c r="AO6" s="4">
        <f t="shared" si="0"/>
        <v>2029</v>
      </c>
      <c r="AP6" s="4">
        <f t="shared" ref="AP6:BQ6" si="1">YEAR(AP8)</f>
        <v>2029</v>
      </c>
      <c r="AQ6" s="4">
        <f t="shared" si="1"/>
        <v>2029</v>
      </c>
      <c r="AR6" s="4">
        <f t="shared" si="1"/>
        <v>2029</v>
      </c>
      <c r="AS6" s="4">
        <f t="shared" si="1"/>
        <v>2029</v>
      </c>
      <c r="AT6" s="4">
        <f t="shared" si="1"/>
        <v>2029</v>
      </c>
      <c r="AU6" s="4">
        <f t="shared" si="1"/>
        <v>2029</v>
      </c>
      <c r="AV6" s="4">
        <f t="shared" si="1"/>
        <v>2029</v>
      </c>
      <c r="AW6" s="4">
        <f t="shared" si="1"/>
        <v>2029</v>
      </c>
      <c r="AX6" s="4">
        <f t="shared" si="1"/>
        <v>2029</v>
      </c>
      <c r="AY6" s="4">
        <f t="shared" si="1"/>
        <v>2029</v>
      </c>
      <c r="AZ6" s="4">
        <f t="shared" si="1"/>
        <v>2029</v>
      </c>
      <c r="BA6" s="4">
        <f t="shared" si="1"/>
        <v>2030</v>
      </c>
      <c r="BB6" s="4">
        <f t="shared" si="1"/>
        <v>2030</v>
      </c>
      <c r="BC6" s="4">
        <f t="shared" si="1"/>
        <v>2030</v>
      </c>
      <c r="BD6" s="4">
        <f t="shared" si="1"/>
        <v>2030</v>
      </c>
      <c r="BE6" s="4">
        <f t="shared" si="1"/>
        <v>2030</v>
      </c>
      <c r="BF6" s="4">
        <f t="shared" si="1"/>
        <v>2030</v>
      </c>
      <c r="BG6" s="4">
        <f t="shared" si="1"/>
        <v>2030</v>
      </c>
      <c r="BH6" s="4">
        <f t="shared" si="1"/>
        <v>2030</v>
      </c>
      <c r="BI6" s="4">
        <f t="shared" si="1"/>
        <v>2030</v>
      </c>
      <c r="BJ6" s="4">
        <f t="shared" si="1"/>
        <v>2030</v>
      </c>
      <c r="BK6" s="4">
        <f t="shared" si="1"/>
        <v>2030</v>
      </c>
      <c r="BL6" s="4">
        <f t="shared" si="1"/>
        <v>2030</v>
      </c>
      <c r="BM6" s="4">
        <f t="shared" si="1"/>
        <v>2031</v>
      </c>
      <c r="BN6" s="4">
        <f t="shared" si="1"/>
        <v>2031</v>
      </c>
      <c r="BO6" s="4">
        <f t="shared" si="1"/>
        <v>2031</v>
      </c>
      <c r="BP6" s="4">
        <f t="shared" si="1"/>
        <v>2031</v>
      </c>
      <c r="BQ6" s="4">
        <f t="shared" si="1"/>
        <v>2031</v>
      </c>
    </row>
    <row r="7" spans="1:69" ht="20" thickBot="1">
      <c r="B7" s="306" t="s">
        <v>406</v>
      </c>
      <c r="J7" s="322" t="s">
        <v>220</v>
      </c>
      <c r="K7" s="322" t="s">
        <v>221</v>
      </c>
      <c r="L7" s="322" t="s">
        <v>222</v>
      </c>
      <c r="M7" s="322" t="s">
        <v>223</v>
      </c>
      <c r="N7" s="322" t="s">
        <v>224</v>
      </c>
      <c r="O7" s="322" t="s">
        <v>225</v>
      </c>
      <c r="P7" s="322" t="s">
        <v>226</v>
      </c>
      <c r="Q7" s="322" t="s">
        <v>227</v>
      </c>
      <c r="R7" s="322" t="s">
        <v>228</v>
      </c>
      <c r="S7" s="322" t="s">
        <v>229</v>
      </c>
      <c r="T7" s="322" t="s">
        <v>230</v>
      </c>
      <c r="U7" s="322" t="s">
        <v>231</v>
      </c>
      <c r="V7" s="322" t="s">
        <v>232</v>
      </c>
      <c r="W7" s="322" t="s">
        <v>233</v>
      </c>
      <c r="X7" s="322" t="s">
        <v>234</v>
      </c>
      <c r="Y7" s="322" t="s">
        <v>235</v>
      </c>
      <c r="Z7" s="322" t="s">
        <v>236</v>
      </c>
      <c r="AA7" s="322" t="s">
        <v>237</v>
      </c>
      <c r="AB7" s="322" t="s">
        <v>238</v>
      </c>
      <c r="AC7" s="322" t="s">
        <v>239</v>
      </c>
      <c r="AD7" s="322" t="s">
        <v>240</v>
      </c>
      <c r="AE7" s="322" t="s">
        <v>241</v>
      </c>
      <c r="AF7" s="322" t="s">
        <v>242</v>
      </c>
      <c r="AG7" s="322" t="s">
        <v>243</v>
      </c>
      <c r="AH7" s="322" t="s">
        <v>244</v>
      </c>
      <c r="AI7" s="322" t="s">
        <v>245</v>
      </c>
      <c r="AJ7" s="322" t="s">
        <v>246</v>
      </c>
      <c r="AK7" s="322" t="s">
        <v>247</v>
      </c>
      <c r="AL7" s="322" t="s">
        <v>248</v>
      </c>
      <c r="AM7" s="322" t="s">
        <v>249</v>
      </c>
      <c r="AN7" s="322" t="s">
        <v>250</v>
      </c>
      <c r="AO7" s="322" t="s">
        <v>251</v>
      </c>
      <c r="AP7" s="322" t="s">
        <v>252</v>
      </c>
      <c r="AQ7" s="322" t="s">
        <v>253</v>
      </c>
      <c r="AR7" s="322" t="s">
        <v>254</v>
      </c>
      <c r="AS7" s="322" t="s">
        <v>255</v>
      </c>
      <c r="AT7" s="322" t="s">
        <v>256</v>
      </c>
      <c r="AU7" s="322" t="s">
        <v>257</v>
      </c>
      <c r="AV7" s="322" t="s">
        <v>258</v>
      </c>
      <c r="AW7" s="322" t="s">
        <v>259</v>
      </c>
      <c r="AX7" s="322" t="s">
        <v>260</v>
      </c>
      <c r="AY7" s="322" t="s">
        <v>261</v>
      </c>
      <c r="AZ7" s="322" t="s">
        <v>262</v>
      </c>
      <c r="BA7" s="322" t="s">
        <v>263</v>
      </c>
      <c r="BB7" s="322" t="s">
        <v>264</v>
      </c>
      <c r="BC7" s="322" t="s">
        <v>265</v>
      </c>
      <c r="BD7" s="322" t="s">
        <v>266</v>
      </c>
      <c r="BE7" s="322" t="s">
        <v>267</v>
      </c>
      <c r="BF7" s="322" t="s">
        <v>268</v>
      </c>
      <c r="BG7" s="322" t="s">
        <v>269</v>
      </c>
      <c r="BH7" s="322" t="s">
        <v>270</v>
      </c>
      <c r="BI7" s="322" t="s">
        <v>271</v>
      </c>
      <c r="BJ7" s="322" t="s">
        <v>272</v>
      </c>
      <c r="BK7" s="322" t="s">
        <v>273</v>
      </c>
      <c r="BL7" s="322" t="s">
        <v>274</v>
      </c>
      <c r="BM7" s="322" t="s">
        <v>275</v>
      </c>
      <c r="BN7" s="322" t="s">
        <v>276</v>
      </c>
      <c r="BO7" s="322" t="s">
        <v>277</v>
      </c>
      <c r="BP7" s="322" t="s">
        <v>278</v>
      </c>
      <c r="BQ7" s="322" t="s">
        <v>279</v>
      </c>
    </row>
    <row r="8" spans="1:69" ht="15" thickTop="1">
      <c r="J8" s="388">
        <f>+'Assumption Sheet'!D5</f>
        <v>46174</v>
      </c>
      <c r="K8" s="388">
        <f t="shared" ref="K8:AP8" si="2">EOMONTH(J8,1)</f>
        <v>46234</v>
      </c>
      <c r="L8" s="388">
        <f t="shared" si="2"/>
        <v>46265</v>
      </c>
      <c r="M8" s="388">
        <f t="shared" si="2"/>
        <v>46295</v>
      </c>
      <c r="N8" s="388">
        <f t="shared" si="2"/>
        <v>46326</v>
      </c>
      <c r="O8" s="388">
        <f t="shared" si="2"/>
        <v>46356</v>
      </c>
      <c r="P8" s="388">
        <f t="shared" si="2"/>
        <v>46387</v>
      </c>
      <c r="Q8" s="388">
        <f t="shared" si="2"/>
        <v>46418</v>
      </c>
      <c r="R8" s="388">
        <f t="shared" si="2"/>
        <v>46446</v>
      </c>
      <c r="S8" s="388">
        <f t="shared" si="2"/>
        <v>46477</v>
      </c>
      <c r="T8" s="388">
        <f t="shared" si="2"/>
        <v>46507</v>
      </c>
      <c r="U8" s="388">
        <f t="shared" si="2"/>
        <v>46538</v>
      </c>
      <c r="V8" s="388">
        <f t="shared" si="2"/>
        <v>46568</v>
      </c>
      <c r="W8" s="388">
        <f t="shared" si="2"/>
        <v>46599</v>
      </c>
      <c r="X8" s="388">
        <f t="shared" si="2"/>
        <v>46630</v>
      </c>
      <c r="Y8" s="388">
        <f t="shared" si="2"/>
        <v>46660</v>
      </c>
      <c r="Z8" s="388">
        <f t="shared" si="2"/>
        <v>46691</v>
      </c>
      <c r="AA8" s="388">
        <f t="shared" si="2"/>
        <v>46721</v>
      </c>
      <c r="AB8" s="388">
        <f t="shared" si="2"/>
        <v>46752</v>
      </c>
      <c r="AC8" s="388">
        <f t="shared" si="2"/>
        <v>46783</v>
      </c>
      <c r="AD8" s="388">
        <f t="shared" si="2"/>
        <v>46812</v>
      </c>
      <c r="AE8" s="388">
        <f t="shared" si="2"/>
        <v>46843</v>
      </c>
      <c r="AF8" s="388">
        <f t="shared" si="2"/>
        <v>46873</v>
      </c>
      <c r="AG8" s="388">
        <f t="shared" si="2"/>
        <v>46904</v>
      </c>
      <c r="AH8" s="388">
        <f t="shared" si="2"/>
        <v>46934</v>
      </c>
      <c r="AI8" s="388">
        <f t="shared" si="2"/>
        <v>46965</v>
      </c>
      <c r="AJ8" s="388">
        <f t="shared" si="2"/>
        <v>46996</v>
      </c>
      <c r="AK8" s="388">
        <f t="shared" si="2"/>
        <v>47026</v>
      </c>
      <c r="AL8" s="388">
        <f t="shared" si="2"/>
        <v>47057</v>
      </c>
      <c r="AM8" s="388">
        <f t="shared" si="2"/>
        <v>47087</v>
      </c>
      <c r="AN8" s="388">
        <f t="shared" si="2"/>
        <v>47118</v>
      </c>
      <c r="AO8" s="388">
        <f t="shared" si="2"/>
        <v>47149</v>
      </c>
      <c r="AP8" s="388">
        <f t="shared" si="2"/>
        <v>47177</v>
      </c>
      <c r="AQ8" s="388">
        <f t="shared" ref="AQ8:BQ8" si="3">EOMONTH(AP8,1)</f>
        <v>47208</v>
      </c>
      <c r="AR8" s="388">
        <f t="shared" si="3"/>
        <v>47238</v>
      </c>
      <c r="AS8" s="388">
        <f t="shared" si="3"/>
        <v>47269</v>
      </c>
      <c r="AT8" s="388">
        <f t="shared" si="3"/>
        <v>47299</v>
      </c>
      <c r="AU8" s="388">
        <f t="shared" si="3"/>
        <v>47330</v>
      </c>
      <c r="AV8" s="388">
        <f t="shared" si="3"/>
        <v>47361</v>
      </c>
      <c r="AW8" s="388">
        <f t="shared" si="3"/>
        <v>47391</v>
      </c>
      <c r="AX8" s="388">
        <f t="shared" si="3"/>
        <v>47422</v>
      </c>
      <c r="AY8" s="388">
        <f t="shared" si="3"/>
        <v>47452</v>
      </c>
      <c r="AZ8" s="388">
        <f t="shared" si="3"/>
        <v>47483</v>
      </c>
      <c r="BA8" s="388">
        <f t="shared" si="3"/>
        <v>47514</v>
      </c>
      <c r="BB8" s="388">
        <f t="shared" si="3"/>
        <v>47542</v>
      </c>
      <c r="BC8" s="388">
        <f t="shared" si="3"/>
        <v>47573</v>
      </c>
      <c r="BD8" s="388">
        <f t="shared" si="3"/>
        <v>47603</v>
      </c>
      <c r="BE8" s="388">
        <f t="shared" si="3"/>
        <v>47634</v>
      </c>
      <c r="BF8" s="388">
        <f t="shared" si="3"/>
        <v>47664</v>
      </c>
      <c r="BG8" s="388">
        <f t="shared" si="3"/>
        <v>47695</v>
      </c>
      <c r="BH8" s="388">
        <f t="shared" si="3"/>
        <v>47726</v>
      </c>
      <c r="BI8" s="388">
        <f t="shared" si="3"/>
        <v>47756</v>
      </c>
      <c r="BJ8" s="388">
        <f t="shared" si="3"/>
        <v>47787</v>
      </c>
      <c r="BK8" s="388">
        <f t="shared" si="3"/>
        <v>47817</v>
      </c>
      <c r="BL8" s="388">
        <f t="shared" si="3"/>
        <v>47848</v>
      </c>
      <c r="BM8" s="388">
        <f t="shared" si="3"/>
        <v>47879</v>
      </c>
      <c r="BN8" s="388">
        <f t="shared" si="3"/>
        <v>47907</v>
      </c>
      <c r="BO8" s="388">
        <f t="shared" si="3"/>
        <v>47938</v>
      </c>
      <c r="BP8" s="388">
        <f t="shared" si="3"/>
        <v>47968</v>
      </c>
      <c r="BQ8" s="388">
        <f t="shared" si="3"/>
        <v>47999</v>
      </c>
    </row>
    <row r="9" spans="1:69" s="2" customFormat="1">
      <c r="A9"/>
      <c r="B9"/>
      <c r="C9" s="409"/>
      <c r="J9" s="336"/>
      <c r="K9" s="336"/>
      <c r="L9" s="336"/>
      <c r="M9" s="336"/>
      <c r="N9" s="336"/>
      <c r="O9" s="336"/>
      <c r="P9" s="336"/>
      <c r="Q9" s="336"/>
      <c r="R9" s="336"/>
      <c r="S9" s="336"/>
      <c r="T9" s="336"/>
      <c r="U9" s="336"/>
      <c r="V9" s="336"/>
      <c r="W9" s="336"/>
      <c r="X9" s="336"/>
      <c r="Y9" s="336"/>
      <c r="Z9" s="336"/>
      <c r="AA9" s="336"/>
      <c r="AB9" s="336"/>
      <c r="AC9" s="336"/>
      <c r="AD9" s="336"/>
      <c r="AE9" s="336"/>
      <c r="AF9" s="336"/>
      <c r="AG9" s="336"/>
      <c r="AH9" s="336"/>
      <c r="AI9" s="336"/>
      <c r="AJ9" s="336"/>
      <c r="AK9" s="336"/>
      <c r="AL9" s="336"/>
      <c r="AM9" s="336"/>
      <c r="AN9" s="336"/>
      <c r="AO9" s="336"/>
      <c r="AP9" s="336"/>
      <c r="AQ9" s="336"/>
      <c r="AR9" s="336"/>
      <c r="AS9" s="336"/>
      <c r="AT9" s="336"/>
      <c r="AU9" s="336"/>
      <c r="AV9" s="336"/>
      <c r="AW9" s="336"/>
      <c r="AX9" s="336"/>
      <c r="AY9" s="336"/>
      <c r="AZ9" s="336"/>
      <c r="BA9" s="336"/>
      <c r="BB9" s="336"/>
      <c r="BC9" s="336"/>
      <c r="BD9" s="336"/>
      <c r="BE9" s="336"/>
      <c r="BF9" s="336"/>
      <c r="BG9" s="336"/>
      <c r="BH9" s="336"/>
      <c r="BI9" s="336"/>
      <c r="BJ9" s="336"/>
      <c r="BK9" s="336"/>
      <c r="BL9" s="336"/>
      <c r="BM9" s="336"/>
      <c r="BN9" s="336"/>
      <c r="BO9" s="336"/>
      <c r="BP9" s="336"/>
      <c r="BQ9" s="336"/>
    </row>
    <row r="10" spans="1:69" s="2" customFormat="1" ht="20" thickBot="1">
      <c r="A10"/>
      <c r="B10" s="306" t="s">
        <v>403</v>
      </c>
      <c r="C10" s="409"/>
      <c r="D10" s="518">
        <v>2026</v>
      </c>
      <c r="E10" s="518">
        <f>+D10+1</f>
        <v>2027</v>
      </c>
      <c r="F10" s="518">
        <f>+E10+1</f>
        <v>2028</v>
      </c>
      <c r="G10" s="518">
        <f>+F10+1</f>
        <v>2029</v>
      </c>
      <c r="H10" s="518">
        <f>+G10+1</f>
        <v>2030</v>
      </c>
      <c r="J10" s="338" t="str">
        <f>+J21</f>
        <v>June 26</v>
      </c>
      <c r="K10" s="338" t="str">
        <f t="shared" ref="K10:BQ10" si="4">+K21</f>
        <v>July 26</v>
      </c>
      <c r="L10" s="338" t="str">
        <f t="shared" si="4"/>
        <v>August 26</v>
      </c>
      <c r="M10" s="338" t="str">
        <f t="shared" si="4"/>
        <v>September 26</v>
      </c>
      <c r="N10" s="338" t="str">
        <f t="shared" si="4"/>
        <v>October 26</v>
      </c>
      <c r="O10" s="338" t="str">
        <f t="shared" si="4"/>
        <v>November 26</v>
      </c>
      <c r="P10" s="338" t="str">
        <f t="shared" si="4"/>
        <v>December 26</v>
      </c>
      <c r="Q10" s="338" t="str">
        <f t="shared" si="4"/>
        <v>January 27</v>
      </c>
      <c r="R10" s="338" t="str">
        <f t="shared" si="4"/>
        <v>February 27</v>
      </c>
      <c r="S10" s="338" t="str">
        <f t="shared" si="4"/>
        <v>March 27</v>
      </c>
      <c r="T10" s="338" t="str">
        <f t="shared" si="4"/>
        <v>April 27</v>
      </c>
      <c r="U10" s="338" t="str">
        <f t="shared" si="4"/>
        <v>May 27</v>
      </c>
      <c r="V10" s="338" t="str">
        <f t="shared" si="4"/>
        <v>June 27</v>
      </c>
      <c r="W10" s="338" t="str">
        <f t="shared" si="4"/>
        <v>July 27</v>
      </c>
      <c r="X10" s="338" t="str">
        <f t="shared" si="4"/>
        <v>August 27</v>
      </c>
      <c r="Y10" s="338" t="str">
        <f t="shared" si="4"/>
        <v>September 27</v>
      </c>
      <c r="Z10" s="338" t="str">
        <f t="shared" si="4"/>
        <v>October 27</v>
      </c>
      <c r="AA10" s="338" t="str">
        <f t="shared" si="4"/>
        <v>November 27</v>
      </c>
      <c r="AB10" s="338" t="str">
        <f t="shared" si="4"/>
        <v>December 27</v>
      </c>
      <c r="AC10" s="338" t="str">
        <f t="shared" si="4"/>
        <v>January 28</v>
      </c>
      <c r="AD10" s="338" t="str">
        <f t="shared" si="4"/>
        <v>February 28</v>
      </c>
      <c r="AE10" s="338" t="str">
        <f t="shared" si="4"/>
        <v>March 28</v>
      </c>
      <c r="AF10" s="338" t="str">
        <f t="shared" si="4"/>
        <v>April 28</v>
      </c>
      <c r="AG10" s="338" t="str">
        <f t="shared" si="4"/>
        <v>May 28</v>
      </c>
      <c r="AH10" s="338" t="str">
        <f t="shared" si="4"/>
        <v>June 28</v>
      </c>
      <c r="AI10" s="338" t="str">
        <f t="shared" si="4"/>
        <v>July 28</v>
      </c>
      <c r="AJ10" s="338" t="str">
        <f t="shared" si="4"/>
        <v>August 28</v>
      </c>
      <c r="AK10" s="338" t="str">
        <f t="shared" si="4"/>
        <v>September 28</v>
      </c>
      <c r="AL10" s="338" t="str">
        <f t="shared" si="4"/>
        <v>October 28</v>
      </c>
      <c r="AM10" s="338" t="str">
        <f t="shared" si="4"/>
        <v>November 28</v>
      </c>
      <c r="AN10" s="338" t="str">
        <f t="shared" si="4"/>
        <v>December 28</v>
      </c>
      <c r="AO10" s="338" t="str">
        <f t="shared" si="4"/>
        <v>January 29</v>
      </c>
      <c r="AP10" s="338" t="str">
        <f t="shared" si="4"/>
        <v>February 29</v>
      </c>
      <c r="AQ10" s="338" t="str">
        <f t="shared" si="4"/>
        <v>March 29</v>
      </c>
      <c r="AR10" s="338" t="str">
        <f t="shared" si="4"/>
        <v>April 29</v>
      </c>
      <c r="AS10" s="338" t="str">
        <f t="shared" si="4"/>
        <v>May 29</v>
      </c>
      <c r="AT10" s="338" t="str">
        <f t="shared" si="4"/>
        <v>June 29</v>
      </c>
      <c r="AU10" s="338" t="str">
        <f t="shared" si="4"/>
        <v>July 29</v>
      </c>
      <c r="AV10" s="338" t="str">
        <f t="shared" si="4"/>
        <v>August 29</v>
      </c>
      <c r="AW10" s="338" t="str">
        <f t="shared" si="4"/>
        <v>September 29</v>
      </c>
      <c r="AX10" s="338" t="str">
        <f t="shared" si="4"/>
        <v>October 29</v>
      </c>
      <c r="AY10" s="338" t="str">
        <f t="shared" si="4"/>
        <v>November 29</v>
      </c>
      <c r="AZ10" s="338" t="str">
        <f t="shared" si="4"/>
        <v>December 29</v>
      </c>
      <c r="BA10" s="338" t="str">
        <f t="shared" si="4"/>
        <v>January 30</v>
      </c>
      <c r="BB10" s="338" t="str">
        <f t="shared" si="4"/>
        <v>February 30</v>
      </c>
      <c r="BC10" s="338" t="str">
        <f t="shared" si="4"/>
        <v>March 30</v>
      </c>
      <c r="BD10" s="338" t="str">
        <f t="shared" si="4"/>
        <v>April 30</v>
      </c>
      <c r="BE10" s="338" t="str">
        <f t="shared" si="4"/>
        <v>May 30</v>
      </c>
      <c r="BF10" s="338" t="str">
        <f t="shared" si="4"/>
        <v>June 30</v>
      </c>
      <c r="BG10" s="338" t="str">
        <f t="shared" si="4"/>
        <v>July 30</v>
      </c>
      <c r="BH10" s="338" t="str">
        <f t="shared" si="4"/>
        <v>August 30</v>
      </c>
      <c r="BI10" s="338" t="str">
        <f t="shared" si="4"/>
        <v>September 30</v>
      </c>
      <c r="BJ10" s="338" t="str">
        <f t="shared" si="4"/>
        <v>October 30</v>
      </c>
      <c r="BK10" s="338" t="str">
        <f t="shared" si="4"/>
        <v>November 30</v>
      </c>
      <c r="BL10" s="338" t="str">
        <f t="shared" si="4"/>
        <v>December 30</v>
      </c>
      <c r="BM10" s="338" t="str">
        <f t="shared" si="4"/>
        <v>January 31</v>
      </c>
      <c r="BN10" s="338" t="str">
        <f t="shared" si="4"/>
        <v>February 31</v>
      </c>
      <c r="BO10" s="338" t="str">
        <f t="shared" si="4"/>
        <v>March 31</v>
      </c>
      <c r="BP10" s="338" t="str">
        <f t="shared" si="4"/>
        <v>April 31</v>
      </c>
      <c r="BQ10" s="338" t="str">
        <f t="shared" si="4"/>
        <v>May 31</v>
      </c>
    </row>
    <row r="11" spans="1:69" s="2" customFormat="1" ht="15" thickTop="1">
      <c r="A11"/>
      <c r="B11"/>
      <c r="C11" s="409"/>
      <c r="J11" s="337"/>
      <c r="K11" s="337"/>
      <c r="L11" s="337"/>
      <c r="M11" s="337"/>
      <c r="N11" s="337"/>
      <c r="O11" s="337"/>
      <c r="P11" s="337"/>
      <c r="Q11" s="337"/>
      <c r="R11" s="337"/>
      <c r="S11" s="337"/>
      <c r="T11" s="337"/>
      <c r="U11" s="337"/>
      <c r="V11" s="337"/>
      <c r="W11" s="337"/>
      <c r="X11" s="337"/>
      <c r="Y11" s="337"/>
      <c r="Z11" s="337"/>
      <c r="AA11" s="337"/>
      <c r="AB11" s="337"/>
      <c r="AC11" s="337"/>
      <c r="AD11" s="337"/>
      <c r="AE11" s="337"/>
      <c r="AF11" s="337"/>
      <c r="AG11" s="337"/>
      <c r="AH11" s="337"/>
      <c r="AI11" s="337"/>
      <c r="AJ11" s="337"/>
      <c r="AK11" s="337"/>
      <c r="AL11" s="337"/>
      <c r="AM11" s="337"/>
      <c r="AN11" s="337"/>
      <c r="AO11" s="337"/>
      <c r="AP11" s="337"/>
      <c r="AQ11" s="337"/>
      <c r="AR11" s="337"/>
      <c r="AS11" s="337"/>
      <c r="AT11" s="337"/>
      <c r="AU11" s="337"/>
      <c r="AV11" s="337"/>
      <c r="AW11" s="337"/>
      <c r="AX11" s="337"/>
      <c r="AY11" s="337"/>
      <c r="AZ11" s="337"/>
      <c r="BA11" s="337"/>
      <c r="BB11" s="337"/>
      <c r="BC11" s="337"/>
      <c r="BD11" s="337"/>
      <c r="BE11" s="337"/>
      <c r="BF11" s="337"/>
      <c r="BG11" s="337"/>
      <c r="BH11" s="337"/>
      <c r="BI11" s="337"/>
      <c r="BJ11" s="337"/>
      <c r="BK11" s="337"/>
      <c r="BL11" s="337"/>
      <c r="BM11" s="337"/>
      <c r="BN11" s="337"/>
      <c r="BO11" s="337"/>
      <c r="BP11" s="337"/>
      <c r="BQ11" s="337"/>
    </row>
    <row r="12" spans="1:69" s="2" customFormat="1">
      <c r="A12"/>
      <c r="B12"/>
      <c r="C12" s="409"/>
      <c r="J12" s="337"/>
      <c r="K12" s="337"/>
      <c r="L12" s="337"/>
      <c r="M12" s="337"/>
      <c r="N12" s="337"/>
      <c r="O12" s="337"/>
      <c r="P12" s="337"/>
      <c r="Q12" s="337"/>
      <c r="R12" s="337"/>
      <c r="S12" s="337"/>
      <c r="T12" s="337"/>
      <c r="U12" s="337"/>
      <c r="V12" s="337"/>
      <c r="W12" s="337"/>
      <c r="X12" s="337"/>
      <c r="Y12" s="337"/>
      <c r="Z12" s="337"/>
      <c r="AA12" s="337"/>
      <c r="AB12" s="337"/>
      <c r="AC12" s="337"/>
      <c r="AD12" s="337"/>
      <c r="AE12" s="337"/>
      <c r="AF12" s="337"/>
      <c r="AG12" s="337"/>
      <c r="AH12" s="337"/>
      <c r="AI12" s="337"/>
      <c r="AJ12" s="337"/>
      <c r="AK12" s="337"/>
      <c r="AL12" s="337"/>
      <c r="AM12" s="337"/>
      <c r="AN12" s="337"/>
      <c r="AO12" s="337"/>
      <c r="AP12" s="337"/>
      <c r="AQ12" s="337"/>
      <c r="AR12" s="337"/>
      <c r="AS12" s="337"/>
      <c r="AT12" s="337"/>
      <c r="AU12" s="337"/>
      <c r="AV12" s="337"/>
      <c r="AW12" s="337"/>
      <c r="AX12" s="337"/>
      <c r="AY12" s="337"/>
      <c r="AZ12" s="337"/>
      <c r="BA12" s="337"/>
      <c r="BB12" s="337"/>
      <c r="BC12" s="337"/>
      <c r="BD12" s="337"/>
      <c r="BE12" s="337"/>
      <c r="BF12" s="337"/>
      <c r="BG12" s="337"/>
      <c r="BH12" s="337"/>
      <c r="BI12" s="337"/>
      <c r="BJ12" s="337"/>
      <c r="BK12" s="337"/>
      <c r="BL12" s="337"/>
      <c r="BM12" s="337"/>
      <c r="BN12" s="337"/>
      <c r="BO12" s="337"/>
      <c r="BP12" s="337"/>
      <c r="BQ12" s="337"/>
    </row>
    <row r="13" spans="1:69" s="2" customFormat="1">
      <c r="A13"/>
      <c r="B13" t="s">
        <v>281</v>
      </c>
      <c r="C13" s="410">
        <v>46204</v>
      </c>
      <c r="D13" s="338" t="str">
        <f>TEXT(C13,"MmmM YY")</f>
        <v>July 26</v>
      </c>
      <c r="J13" s="337"/>
      <c r="K13" s="337"/>
      <c r="L13" s="337"/>
      <c r="M13" s="337"/>
      <c r="N13" s="337"/>
      <c r="O13" s="337"/>
      <c r="P13" s="337"/>
      <c r="Q13" s="337"/>
      <c r="R13" s="337"/>
      <c r="S13" s="337"/>
      <c r="T13" s="337"/>
      <c r="U13" s="337"/>
      <c r="V13" s="337"/>
      <c r="W13" s="337"/>
      <c r="X13" s="337"/>
      <c r="Y13" s="337"/>
      <c r="Z13" s="337"/>
      <c r="AA13" s="337"/>
      <c r="AB13" s="337"/>
      <c r="AC13" s="337"/>
      <c r="AD13" s="337"/>
      <c r="AE13" s="337"/>
      <c r="AF13" s="337"/>
      <c r="AG13" s="337"/>
      <c r="AH13" s="337"/>
      <c r="AI13" s="337"/>
      <c r="AJ13" s="337"/>
      <c r="AK13" s="337"/>
      <c r="AL13" s="337"/>
      <c r="AM13" s="337"/>
      <c r="AN13" s="337"/>
      <c r="AO13" s="337"/>
      <c r="AP13" s="337"/>
      <c r="AQ13" s="337"/>
      <c r="AR13" s="337"/>
      <c r="AS13" s="337"/>
      <c r="AT13" s="337"/>
      <c r="AU13" s="337"/>
      <c r="AV13" s="337"/>
      <c r="AW13" s="337"/>
      <c r="AX13" s="337"/>
      <c r="AY13" s="337"/>
      <c r="AZ13" s="337"/>
      <c r="BA13" s="337"/>
      <c r="BB13" s="337"/>
      <c r="BC13" s="337"/>
      <c r="BD13" s="337"/>
      <c r="BE13" s="337"/>
      <c r="BF13" s="337"/>
      <c r="BG13" s="337"/>
      <c r="BH13" s="337"/>
      <c r="BI13" s="337"/>
      <c r="BJ13" s="337"/>
      <c r="BK13" s="337"/>
      <c r="BL13" s="337"/>
      <c r="BM13" s="337"/>
      <c r="BN13" s="337"/>
      <c r="BO13" s="337"/>
      <c r="BP13" s="337"/>
      <c r="BQ13" s="337"/>
    </row>
    <row r="14" spans="1:69" s="2" customFormat="1">
      <c r="A14"/>
      <c r="B14" t="s">
        <v>282</v>
      </c>
      <c r="C14" s="409"/>
      <c r="J14" s="337">
        <f>IF($D13=J$44,1,I14)</f>
        <v>0</v>
      </c>
      <c r="K14" s="337">
        <f t="shared" ref="K14" si="5">IF($D13=K$44,1,J14)</f>
        <v>1</v>
      </c>
      <c r="L14" s="337">
        <f t="shared" ref="L14" si="6">IF($D13=L$44,1,K14)</f>
        <v>1</v>
      </c>
      <c r="M14" s="337">
        <f t="shared" ref="M14" si="7">IF($D13=M$44,1,L14)</f>
        <v>1</v>
      </c>
      <c r="N14" s="337">
        <f t="shared" ref="N14" si="8">IF($D13=N$44,1,M14)</f>
        <v>1</v>
      </c>
      <c r="O14" s="337">
        <f t="shared" ref="O14" si="9">IF($D13=O$44,1,N14)</f>
        <v>1</v>
      </c>
      <c r="P14" s="337">
        <f t="shared" ref="P14" si="10">IF($D13=P$44,1,O14)</f>
        <v>1</v>
      </c>
      <c r="Q14" s="337">
        <f t="shared" ref="Q14" si="11">IF($D13=Q$44,1,P14)</f>
        <v>1</v>
      </c>
      <c r="R14" s="337">
        <f t="shared" ref="R14" si="12">IF($D13=R$44,1,Q14)</f>
        <v>1</v>
      </c>
      <c r="S14" s="337">
        <f t="shared" ref="S14" si="13">IF($D13=S$44,1,R14)</f>
        <v>1</v>
      </c>
      <c r="T14" s="337">
        <f t="shared" ref="T14" si="14">IF($D13=T$44,1,S14)</f>
        <v>1</v>
      </c>
      <c r="U14" s="337">
        <f t="shared" ref="U14" si="15">IF($D13=U$44,1,T14)</f>
        <v>1</v>
      </c>
      <c r="V14" s="337">
        <f t="shared" ref="V14" si="16">IF($D13=V$44,1,U14)</f>
        <v>1</v>
      </c>
      <c r="W14" s="337">
        <f t="shared" ref="W14" si="17">IF($D13=W$44,1,V14)</f>
        <v>1</v>
      </c>
      <c r="X14" s="337">
        <f t="shared" ref="X14" si="18">IF($D13=X$44,1,W14)</f>
        <v>1</v>
      </c>
      <c r="Y14" s="337">
        <f t="shared" ref="Y14" si="19">IF($D13=Y$44,1,X14)</f>
        <v>1</v>
      </c>
      <c r="Z14" s="337">
        <f t="shared" ref="Z14" si="20">IF($D13=Z$44,1,Y14)</f>
        <v>1</v>
      </c>
      <c r="AA14" s="337">
        <f t="shared" ref="AA14" si="21">IF($D13=AA$44,1,Z14)</f>
        <v>1</v>
      </c>
      <c r="AB14" s="337">
        <f t="shared" ref="AB14" si="22">IF($D13=AB$44,1,AA14)</f>
        <v>1</v>
      </c>
      <c r="AC14" s="337">
        <f t="shared" ref="AC14" si="23">IF($D13=AC$44,1,AB14)</f>
        <v>1</v>
      </c>
      <c r="AD14" s="337">
        <f t="shared" ref="AD14" si="24">IF($D13=AD$44,1,AC14)</f>
        <v>1</v>
      </c>
      <c r="AE14" s="337">
        <f t="shared" ref="AE14" si="25">IF($D13=AE$44,1,AD14)</f>
        <v>1</v>
      </c>
      <c r="AF14" s="337">
        <f t="shared" ref="AF14" si="26">IF($D13=AF$44,1,AE14)</f>
        <v>1</v>
      </c>
      <c r="AG14" s="337">
        <f t="shared" ref="AG14" si="27">IF($D13=AG$44,1,AF14)</f>
        <v>1</v>
      </c>
      <c r="AH14" s="337">
        <f t="shared" ref="AH14" si="28">IF($D13=AH$44,1,AG14)</f>
        <v>1</v>
      </c>
      <c r="AI14" s="337">
        <f t="shared" ref="AI14" si="29">IF($D13=AI$44,1,AH14)</f>
        <v>1</v>
      </c>
      <c r="AJ14" s="337">
        <f t="shared" ref="AJ14" si="30">IF($D13=AJ$44,1,AI14)</f>
        <v>1</v>
      </c>
      <c r="AK14" s="337">
        <f t="shared" ref="AK14" si="31">IF($D13=AK$44,1,AJ14)</f>
        <v>1</v>
      </c>
      <c r="AL14" s="337">
        <f t="shared" ref="AL14" si="32">IF($D13=AL$44,1,AK14)</f>
        <v>1</v>
      </c>
      <c r="AM14" s="337">
        <f t="shared" ref="AM14" si="33">IF($D13=AM$44,1,AL14)</f>
        <v>1</v>
      </c>
      <c r="AN14" s="337">
        <f t="shared" ref="AN14" si="34">IF($D13=AN$44,1,AM14)</f>
        <v>1</v>
      </c>
      <c r="AO14" s="337">
        <f t="shared" ref="AO14" si="35">IF($D13=AO$44,1,AN14)</f>
        <v>1</v>
      </c>
      <c r="AP14" s="337">
        <f t="shared" ref="AP14" si="36">IF($D13=AP$44,1,AO14)</f>
        <v>1</v>
      </c>
      <c r="AQ14" s="337">
        <f t="shared" ref="AQ14" si="37">IF($D13=AQ$44,1,AP14)</f>
        <v>1</v>
      </c>
      <c r="AR14" s="337">
        <f t="shared" ref="AR14" si="38">IF($D13=AR$44,1,AQ14)</f>
        <v>1</v>
      </c>
      <c r="AS14" s="337">
        <f t="shared" ref="AS14" si="39">IF($D13=AS$44,1,AR14)</f>
        <v>1</v>
      </c>
      <c r="AT14" s="337">
        <f t="shared" ref="AT14" si="40">IF($D13=AT$44,1,AS14)</f>
        <v>1</v>
      </c>
      <c r="AU14" s="337">
        <f t="shared" ref="AU14" si="41">IF($D13=AU$44,1,AT14)</f>
        <v>1</v>
      </c>
      <c r="AV14" s="337">
        <f t="shared" ref="AV14" si="42">IF($D13=AV$44,1,AU14)</f>
        <v>1</v>
      </c>
      <c r="AW14" s="337">
        <f t="shared" ref="AW14" si="43">IF($D13=AW$44,1,AV14)</f>
        <v>1</v>
      </c>
      <c r="AX14" s="337">
        <f t="shared" ref="AX14" si="44">IF($D13=AX$44,1,AW14)</f>
        <v>1</v>
      </c>
      <c r="AY14" s="337">
        <f t="shared" ref="AY14" si="45">IF($D13=AY$44,1,AX14)</f>
        <v>1</v>
      </c>
      <c r="AZ14" s="337">
        <f t="shared" ref="AZ14" si="46">IF($D13=AZ$44,1,AY14)</f>
        <v>1</v>
      </c>
      <c r="BA14" s="337">
        <f t="shared" ref="BA14" si="47">IF($D13=BA$44,1,AZ14)</f>
        <v>1</v>
      </c>
      <c r="BB14" s="337">
        <f t="shared" ref="BB14" si="48">IF($D13=BB$44,1,BA14)</f>
        <v>1</v>
      </c>
      <c r="BC14" s="337">
        <f t="shared" ref="BC14" si="49">IF($D13=BC$44,1,BB14)</f>
        <v>1</v>
      </c>
      <c r="BD14" s="337">
        <f t="shared" ref="BD14" si="50">IF($D13=BD$44,1,BC14)</f>
        <v>1</v>
      </c>
      <c r="BE14" s="337">
        <f t="shared" ref="BE14" si="51">IF($D13=BE$44,1,BD14)</f>
        <v>1</v>
      </c>
      <c r="BF14" s="337">
        <f t="shared" ref="BF14" si="52">IF($D13=BF$44,1,BE14)</f>
        <v>1</v>
      </c>
      <c r="BG14" s="337">
        <f t="shared" ref="BG14" si="53">IF($D13=BG$44,1,BF14)</f>
        <v>1</v>
      </c>
      <c r="BH14" s="337">
        <f t="shared" ref="BH14" si="54">IF($D13=BH$44,1,BG14)</f>
        <v>1</v>
      </c>
      <c r="BI14" s="337">
        <f t="shared" ref="BI14" si="55">IF($D13=BI$44,1,BH14)</f>
        <v>1</v>
      </c>
      <c r="BJ14" s="337">
        <f t="shared" ref="BJ14" si="56">IF($D13=BJ$44,1,BI14)</f>
        <v>1</v>
      </c>
      <c r="BK14" s="337">
        <f t="shared" ref="BK14" si="57">IF($D13=BK$44,1,BJ14)</f>
        <v>1</v>
      </c>
      <c r="BL14" s="337">
        <f t="shared" ref="BL14" si="58">IF($D13=BL$44,1,BK14)</f>
        <v>1</v>
      </c>
      <c r="BM14" s="337">
        <f t="shared" ref="BM14" si="59">IF($D13=BM$44,1,BL14)</f>
        <v>1</v>
      </c>
      <c r="BN14" s="337">
        <f t="shared" ref="BN14" si="60">IF($D13=BN$44,1,BM14)</f>
        <v>1</v>
      </c>
      <c r="BO14" s="337">
        <f t="shared" ref="BO14" si="61">IF($D13=BO$44,1,BN14)</f>
        <v>1</v>
      </c>
      <c r="BP14" s="337">
        <f t="shared" ref="BP14" si="62">IF($D13=BP$44,1,BO14)</f>
        <v>1</v>
      </c>
      <c r="BQ14" s="337">
        <f t="shared" ref="BQ14" si="63">IF($D13=BQ$44,1,BP14)</f>
        <v>1</v>
      </c>
    </row>
    <row r="15" spans="1:69" s="2" customFormat="1">
      <c r="A15"/>
      <c r="B15" t="s">
        <v>283</v>
      </c>
      <c r="C15" s="409"/>
      <c r="D15" s="320">
        <v>400000</v>
      </c>
      <c r="E15" s="320">
        <v>400000</v>
      </c>
      <c r="F15" s="320">
        <v>400000</v>
      </c>
      <c r="G15" s="320">
        <v>400000</v>
      </c>
      <c r="H15" s="320">
        <v>400000</v>
      </c>
      <c r="J15" s="330">
        <f>HLOOKUP(J$6,$D10:$H15,6,FALSE)</f>
        <v>400000</v>
      </c>
      <c r="K15" s="330">
        <f t="shared" ref="K15:BL15" si="64">HLOOKUP(K$6,$D10:$H15,6,FALSE)</f>
        <v>400000</v>
      </c>
      <c r="L15" s="330">
        <f t="shared" si="64"/>
        <v>400000</v>
      </c>
      <c r="M15" s="330">
        <f t="shared" si="64"/>
        <v>400000</v>
      </c>
      <c r="N15" s="330">
        <f t="shared" si="64"/>
        <v>400000</v>
      </c>
      <c r="O15" s="330">
        <f t="shared" si="64"/>
        <v>400000</v>
      </c>
      <c r="P15" s="330">
        <f t="shared" si="64"/>
        <v>400000</v>
      </c>
      <c r="Q15" s="330">
        <f t="shared" si="64"/>
        <v>400000</v>
      </c>
      <c r="R15" s="330">
        <f t="shared" si="64"/>
        <v>400000</v>
      </c>
      <c r="S15" s="330">
        <f t="shared" si="64"/>
        <v>400000</v>
      </c>
      <c r="T15" s="330">
        <f t="shared" si="64"/>
        <v>400000</v>
      </c>
      <c r="U15" s="330">
        <f t="shared" si="64"/>
        <v>400000</v>
      </c>
      <c r="V15" s="330">
        <f t="shared" si="64"/>
        <v>400000</v>
      </c>
      <c r="W15" s="330">
        <f t="shared" si="64"/>
        <v>400000</v>
      </c>
      <c r="X15" s="330">
        <f t="shared" si="64"/>
        <v>400000</v>
      </c>
      <c r="Y15" s="330">
        <f t="shared" si="64"/>
        <v>400000</v>
      </c>
      <c r="Z15" s="330">
        <f t="shared" si="64"/>
        <v>400000</v>
      </c>
      <c r="AA15" s="330">
        <f t="shared" si="64"/>
        <v>400000</v>
      </c>
      <c r="AB15" s="330">
        <f t="shared" si="64"/>
        <v>400000</v>
      </c>
      <c r="AC15" s="330">
        <f t="shared" si="64"/>
        <v>400000</v>
      </c>
      <c r="AD15" s="330">
        <f t="shared" si="64"/>
        <v>400000</v>
      </c>
      <c r="AE15" s="330">
        <f t="shared" si="64"/>
        <v>400000</v>
      </c>
      <c r="AF15" s="330">
        <f t="shared" si="64"/>
        <v>400000</v>
      </c>
      <c r="AG15" s="330">
        <f t="shared" si="64"/>
        <v>400000</v>
      </c>
      <c r="AH15" s="330">
        <f t="shared" si="64"/>
        <v>400000</v>
      </c>
      <c r="AI15" s="330">
        <f t="shared" si="64"/>
        <v>400000</v>
      </c>
      <c r="AJ15" s="330">
        <f t="shared" si="64"/>
        <v>400000</v>
      </c>
      <c r="AK15" s="330">
        <f t="shared" si="64"/>
        <v>400000</v>
      </c>
      <c r="AL15" s="330">
        <f t="shared" si="64"/>
        <v>400000</v>
      </c>
      <c r="AM15" s="330">
        <f t="shared" si="64"/>
        <v>400000</v>
      </c>
      <c r="AN15" s="330">
        <f t="shared" si="64"/>
        <v>400000</v>
      </c>
      <c r="AO15" s="330">
        <f t="shared" si="64"/>
        <v>400000</v>
      </c>
      <c r="AP15" s="330">
        <f t="shared" si="64"/>
        <v>400000</v>
      </c>
      <c r="AQ15" s="330">
        <f t="shared" si="64"/>
        <v>400000</v>
      </c>
      <c r="AR15" s="330">
        <f t="shared" si="64"/>
        <v>400000</v>
      </c>
      <c r="AS15" s="330">
        <f t="shared" si="64"/>
        <v>400000</v>
      </c>
      <c r="AT15" s="330">
        <f t="shared" si="64"/>
        <v>400000</v>
      </c>
      <c r="AU15" s="330">
        <f t="shared" si="64"/>
        <v>400000</v>
      </c>
      <c r="AV15" s="330">
        <f t="shared" si="64"/>
        <v>400000</v>
      </c>
      <c r="AW15" s="330">
        <f t="shared" si="64"/>
        <v>400000</v>
      </c>
      <c r="AX15" s="330">
        <f t="shared" si="64"/>
        <v>400000</v>
      </c>
      <c r="AY15" s="330">
        <f t="shared" si="64"/>
        <v>400000</v>
      </c>
      <c r="AZ15" s="330">
        <f t="shared" si="64"/>
        <v>400000</v>
      </c>
      <c r="BA15" s="330">
        <f t="shared" si="64"/>
        <v>400000</v>
      </c>
      <c r="BB15" s="330">
        <f t="shared" si="64"/>
        <v>400000</v>
      </c>
      <c r="BC15" s="330">
        <f t="shared" si="64"/>
        <v>400000</v>
      </c>
      <c r="BD15" s="330">
        <f t="shared" si="64"/>
        <v>400000</v>
      </c>
      <c r="BE15" s="330">
        <f t="shared" si="64"/>
        <v>400000</v>
      </c>
      <c r="BF15" s="330">
        <f t="shared" si="64"/>
        <v>400000</v>
      </c>
      <c r="BG15" s="330">
        <f t="shared" si="64"/>
        <v>400000</v>
      </c>
      <c r="BH15" s="330">
        <f t="shared" si="64"/>
        <v>400000</v>
      </c>
      <c r="BI15" s="330">
        <f t="shared" si="64"/>
        <v>400000</v>
      </c>
      <c r="BJ15" s="330">
        <f t="shared" si="64"/>
        <v>400000</v>
      </c>
      <c r="BK15" s="330">
        <f t="shared" si="64"/>
        <v>400000</v>
      </c>
      <c r="BL15" s="330">
        <f t="shared" si="64"/>
        <v>400000</v>
      </c>
      <c r="BM15" s="330">
        <f>IFERROR(HLOOKUP(BM$6,$D10:$H15,6,FALSE),BL15)</f>
        <v>400000</v>
      </c>
      <c r="BN15" s="330">
        <f t="shared" ref="BN15:BQ15" si="65">IFERROR(HLOOKUP(BN$6,$D10:$H15,6,FALSE),BM15)</f>
        <v>400000</v>
      </c>
      <c r="BO15" s="330">
        <f t="shared" si="65"/>
        <v>400000</v>
      </c>
      <c r="BP15" s="330">
        <f t="shared" si="65"/>
        <v>400000</v>
      </c>
      <c r="BQ15" s="330">
        <f t="shared" si="65"/>
        <v>400000</v>
      </c>
    </row>
    <row r="16" spans="1:69" s="2" customFormat="1">
      <c r="A16"/>
      <c r="B16" t="s">
        <v>284</v>
      </c>
      <c r="C16" s="409"/>
      <c r="D16" s="321">
        <v>0.7</v>
      </c>
      <c r="E16" s="321">
        <v>0.7</v>
      </c>
      <c r="F16" s="321">
        <v>0.8</v>
      </c>
      <c r="G16" s="321">
        <v>0.9</v>
      </c>
      <c r="H16" s="321">
        <v>0.95</v>
      </c>
      <c r="J16" s="339">
        <f>HLOOKUP(J$6,$D10:$H16,7,FALSE)/4</f>
        <v>0.17499999999999999</v>
      </c>
      <c r="K16" s="339">
        <f t="shared" ref="K16:BL16" si="66">HLOOKUP(K$6,$D10:$H16,7,FALSE)/4</f>
        <v>0.17499999999999999</v>
      </c>
      <c r="L16" s="339">
        <f t="shared" si="66"/>
        <v>0.17499999999999999</v>
      </c>
      <c r="M16" s="339">
        <f t="shared" si="66"/>
        <v>0.17499999999999999</v>
      </c>
      <c r="N16" s="339">
        <f t="shared" si="66"/>
        <v>0.17499999999999999</v>
      </c>
      <c r="O16" s="339">
        <f t="shared" si="66"/>
        <v>0.17499999999999999</v>
      </c>
      <c r="P16" s="339">
        <f t="shared" si="66"/>
        <v>0.17499999999999999</v>
      </c>
      <c r="Q16" s="339">
        <f t="shared" si="66"/>
        <v>0.17499999999999999</v>
      </c>
      <c r="R16" s="339">
        <f t="shared" si="66"/>
        <v>0.17499999999999999</v>
      </c>
      <c r="S16" s="339">
        <f t="shared" si="66"/>
        <v>0.17499999999999999</v>
      </c>
      <c r="T16" s="339">
        <f t="shared" si="66"/>
        <v>0.17499999999999999</v>
      </c>
      <c r="U16" s="339">
        <f t="shared" si="66"/>
        <v>0.17499999999999999</v>
      </c>
      <c r="V16" s="339">
        <f t="shared" si="66"/>
        <v>0.17499999999999999</v>
      </c>
      <c r="W16" s="339">
        <f t="shared" si="66"/>
        <v>0.17499999999999999</v>
      </c>
      <c r="X16" s="339">
        <f t="shared" si="66"/>
        <v>0.17499999999999999</v>
      </c>
      <c r="Y16" s="339">
        <f t="shared" si="66"/>
        <v>0.17499999999999999</v>
      </c>
      <c r="Z16" s="339">
        <f t="shared" si="66"/>
        <v>0.17499999999999999</v>
      </c>
      <c r="AA16" s="339">
        <f t="shared" si="66"/>
        <v>0.17499999999999999</v>
      </c>
      <c r="AB16" s="339">
        <f t="shared" si="66"/>
        <v>0.17499999999999999</v>
      </c>
      <c r="AC16" s="339">
        <f t="shared" si="66"/>
        <v>0.2</v>
      </c>
      <c r="AD16" s="339">
        <f t="shared" si="66"/>
        <v>0.2</v>
      </c>
      <c r="AE16" s="339">
        <f t="shared" si="66"/>
        <v>0.2</v>
      </c>
      <c r="AF16" s="339">
        <f t="shared" si="66"/>
        <v>0.2</v>
      </c>
      <c r="AG16" s="339">
        <f t="shared" si="66"/>
        <v>0.2</v>
      </c>
      <c r="AH16" s="339">
        <f t="shared" si="66"/>
        <v>0.2</v>
      </c>
      <c r="AI16" s="339">
        <f t="shared" si="66"/>
        <v>0.2</v>
      </c>
      <c r="AJ16" s="339">
        <f t="shared" si="66"/>
        <v>0.2</v>
      </c>
      <c r="AK16" s="339">
        <f t="shared" si="66"/>
        <v>0.2</v>
      </c>
      <c r="AL16" s="339">
        <f t="shared" si="66"/>
        <v>0.2</v>
      </c>
      <c r="AM16" s="339">
        <f t="shared" si="66"/>
        <v>0.2</v>
      </c>
      <c r="AN16" s="339">
        <f t="shared" si="66"/>
        <v>0.2</v>
      </c>
      <c r="AO16" s="339">
        <f t="shared" si="66"/>
        <v>0.22500000000000001</v>
      </c>
      <c r="AP16" s="339">
        <f t="shared" si="66"/>
        <v>0.22500000000000001</v>
      </c>
      <c r="AQ16" s="339">
        <f t="shared" si="66"/>
        <v>0.22500000000000001</v>
      </c>
      <c r="AR16" s="339">
        <f t="shared" si="66"/>
        <v>0.22500000000000001</v>
      </c>
      <c r="AS16" s="339">
        <f t="shared" si="66"/>
        <v>0.22500000000000001</v>
      </c>
      <c r="AT16" s="339">
        <f t="shared" si="66"/>
        <v>0.22500000000000001</v>
      </c>
      <c r="AU16" s="339">
        <f t="shared" si="66"/>
        <v>0.22500000000000001</v>
      </c>
      <c r="AV16" s="339">
        <f t="shared" si="66"/>
        <v>0.22500000000000001</v>
      </c>
      <c r="AW16" s="339">
        <f t="shared" si="66"/>
        <v>0.22500000000000001</v>
      </c>
      <c r="AX16" s="339">
        <f t="shared" si="66"/>
        <v>0.22500000000000001</v>
      </c>
      <c r="AY16" s="339">
        <f t="shared" si="66"/>
        <v>0.22500000000000001</v>
      </c>
      <c r="AZ16" s="339">
        <f t="shared" si="66"/>
        <v>0.22500000000000001</v>
      </c>
      <c r="BA16" s="339">
        <f t="shared" si="66"/>
        <v>0.23749999999999999</v>
      </c>
      <c r="BB16" s="339">
        <f t="shared" si="66"/>
        <v>0.23749999999999999</v>
      </c>
      <c r="BC16" s="339">
        <f t="shared" si="66"/>
        <v>0.23749999999999999</v>
      </c>
      <c r="BD16" s="339">
        <f t="shared" si="66"/>
        <v>0.23749999999999999</v>
      </c>
      <c r="BE16" s="339">
        <f t="shared" si="66"/>
        <v>0.23749999999999999</v>
      </c>
      <c r="BF16" s="339">
        <f t="shared" si="66"/>
        <v>0.23749999999999999</v>
      </c>
      <c r="BG16" s="339">
        <f t="shared" si="66"/>
        <v>0.23749999999999999</v>
      </c>
      <c r="BH16" s="339">
        <f t="shared" si="66"/>
        <v>0.23749999999999999</v>
      </c>
      <c r="BI16" s="339">
        <f t="shared" si="66"/>
        <v>0.23749999999999999</v>
      </c>
      <c r="BJ16" s="339">
        <f t="shared" si="66"/>
        <v>0.23749999999999999</v>
      </c>
      <c r="BK16" s="339">
        <f t="shared" si="66"/>
        <v>0.23749999999999999</v>
      </c>
      <c r="BL16" s="339">
        <f t="shared" si="66"/>
        <v>0.23749999999999999</v>
      </c>
      <c r="BM16" s="339">
        <f>IFERROR(HLOOKUP(BM$6,$D10:$H16,7,FALSE)/4,BL16)</f>
        <v>0.23749999999999999</v>
      </c>
      <c r="BN16" s="339">
        <f t="shared" ref="BN16:BQ16" si="67">IFERROR(HLOOKUP(BN$6,$D10:$H16,7,FALSE)/4,BM16)</f>
        <v>0.23749999999999999</v>
      </c>
      <c r="BO16" s="339">
        <f t="shared" si="67"/>
        <v>0.23749999999999999</v>
      </c>
      <c r="BP16" s="339">
        <f t="shared" si="67"/>
        <v>0.23749999999999999</v>
      </c>
      <c r="BQ16" s="339">
        <f t="shared" si="67"/>
        <v>0.23749999999999999</v>
      </c>
    </row>
    <row r="17" spans="1:69" s="2" customFormat="1">
      <c r="A17"/>
      <c r="B17" t="s">
        <v>285</v>
      </c>
      <c r="C17" s="409"/>
      <c r="D17" s="321">
        <v>0.1</v>
      </c>
      <c r="E17" s="321">
        <v>0.1</v>
      </c>
      <c r="F17" s="321">
        <v>0.1</v>
      </c>
      <c r="G17" s="321">
        <v>0.1</v>
      </c>
      <c r="H17" s="321">
        <v>0.1</v>
      </c>
      <c r="J17" s="339">
        <f>HLOOKUP(J$6,$D10:$H17,8,FALSE)</f>
        <v>0.1</v>
      </c>
      <c r="K17" s="339">
        <f t="shared" ref="K17:BL17" si="68">HLOOKUP(K$6,$D10:$H17,8,FALSE)</f>
        <v>0.1</v>
      </c>
      <c r="L17" s="339">
        <f t="shared" si="68"/>
        <v>0.1</v>
      </c>
      <c r="M17" s="339">
        <f t="shared" si="68"/>
        <v>0.1</v>
      </c>
      <c r="N17" s="339">
        <f t="shared" si="68"/>
        <v>0.1</v>
      </c>
      <c r="O17" s="339">
        <f t="shared" si="68"/>
        <v>0.1</v>
      </c>
      <c r="P17" s="339">
        <f t="shared" si="68"/>
        <v>0.1</v>
      </c>
      <c r="Q17" s="339">
        <f t="shared" si="68"/>
        <v>0.1</v>
      </c>
      <c r="R17" s="339">
        <f t="shared" si="68"/>
        <v>0.1</v>
      </c>
      <c r="S17" s="339">
        <f t="shared" si="68"/>
        <v>0.1</v>
      </c>
      <c r="T17" s="339">
        <f t="shared" si="68"/>
        <v>0.1</v>
      </c>
      <c r="U17" s="339">
        <f t="shared" si="68"/>
        <v>0.1</v>
      </c>
      <c r="V17" s="339">
        <f t="shared" si="68"/>
        <v>0.1</v>
      </c>
      <c r="W17" s="339">
        <f t="shared" si="68"/>
        <v>0.1</v>
      </c>
      <c r="X17" s="339">
        <f t="shared" si="68"/>
        <v>0.1</v>
      </c>
      <c r="Y17" s="339">
        <f t="shared" si="68"/>
        <v>0.1</v>
      </c>
      <c r="Z17" s="339">
        <f t="shared" si="68"/>
        <v>0.1</v>
      </c>
      <c r="AA17" s="339">
        <f t="shared" si="68"/>
        <v>0.1</v>
      </c>
      <c r="AB17" s="339">
        <f t="shared" si="68"/>
        <v>0.1</v>
      </c>
      <c r="AC17" s="339">
        <f t="shared" si="68"/>
        <v>0.1</v>
      </c>
      <c r="AD17" s="339">
        <f t="shared" si="68"/>
        <v>0.1</v>
      </c>
      <c r="AE17" s="339">
        <f t="shared" si="68"/>
        <v>0.1</v>
      </c>
      <c r="AF17" s="339">
        <f t="shared" si="68"/>
        <v>0.1</v>
      </c>
      <c r="AG17" s="339">
        <f t="shared" si="68"/>
        <v>0.1</v>
      </c>
      <c r="AH17" s="339">
        <f t="shared" si="68"/>
        <v>0.1</v>
      </c>
      <c r="AI17" s="339">
        <f t="shared" si="68"/>
        <v>0.1</v>
      </c>
      <c r="AJ17" s="339">
        <f t="shared" si="68"/>
        <v>0.1</v>
      </c>
      <c r="AK17" s="339">
        <f t="shared" si="68"/>
        <v>0.1</v>
      </c>
      <c r="AL17" s="339">
        <f t="shared" si="68"/>
        <v>0.1</v>
      </c>
      <c r="AM17" s="339">
        <f t="shared" si="68"/>
        <v>0.1</v>
      </c>
      <c r="AN17" s="339">
        <f t="shared" si="68"/>
        <v>0.1</v>
      </c>
      <c r="AO17" s="339">
        <f t="shared" si="68"/>
        <v>0.1</v>
      </c>
      <c r="AP17" s="339">
        <f t="shared" si="68"/>
        <v>0.1</v>
      </c>
      <c r="AQ17" s="339">
        <f t="shared" si="68"/>
        <v>0.1</v>
      </c>
      <c r="AR17" s="339">
        <f t="shared" si="68"/>
        <v>0.1</v>
      </c>
      <c r="AS17" s="339">
        <f t="shared" si="68"/>
        <v>0.1</v>
      </c>
      <c r="AT17" s="339">
        <f t="shared" si="68"/>
        <v>0.1</v>
      </c>
      <c r="AU17" s="339">
        <f t="shared" si="68"/>
        <v>0.1</v>
      </c>
      <c r="AV17" s="339">
        <f t="shared" si="68"/>
        <v>0.1</v>
      </c>
      <c r="AW17" s="339">
        <f t="shared" si="68"/>
        <v>0.1</v>
      </c>
      <c r="AX17" s="339">
        <f t="shared" si="68"/>
        <v>0.1</v>
      </c>
      <c r="AY17" s="339">
        <f t="shared" si="68"/>
        <v>0.1</v>
      </c>
      <c r="AZ17" s="339">
        <f t="shared" si="68"/>
        <v>0.1</v>
      </c>
      <c r="BA17" s="339">
        <f t="shared" si="68"/>
        <v>0.1</v>
      </c>
      <c r="BB17" s="339">
        <f t="shared" si="68"/>
        <v>0.1</v>
      </c>
      <c r="BC17" s="339">
        <f t="shared" si="68"/>
        <v>0.1</v>
      </c>
      <c r="BD17" s="339">
        <f t="shared" si="68"/>
        <v>0.1</v>
      </c>
      <c r="BE17" s="339">
        <f t="shared" si="68"/>
        <v>0.1</v>
      </c>
      <c r="BF17" s="339">
        <f t="shared" si="68"/>
        <v>0.1</v>
      </c>
      <c r="BG17" s="339">
        <f t="shared" si="68"/>
        <v>0.1</v>
      </c>
      <c r="BH17" s="339">
        <f t="shared" si="68"/>
        <v>0.1</v>
      </c>
      <c r="BI17" s="339">
        <f t="shared" si="68"/>
        <v>0.1</v>
      </c>
      <c r="BJ17" s="339">
        <f t="shared" si="68"/>
        <v>0.1</v>
      </c>
      <c r="BK17" s="339">
        <f t="shared" si="68"/>
        <v>0.1</v>
      </c>
      <c r="BL17" s="339">
        <f t="shared" si="68"/>
        <v>0.1</v>
      </c>
      <c r="BM17" s="339">
        <f>IFERROR(HLOOKUP(BM$6,$D10:$H17,8,FALSE),BL17)</f>
        <v>0.1</v>
      </c>
      <c r="BN17" s="339">
        <f t="shared" ref="BN17:BQ17" si="69">IFERROR(HLOOKUP(BN$6,$D10:$H17,8,FALSE),BM17)</f>
        <v>0.1</v>
      </c>
      <c r="BO17" s="339">
        <f t="shared" si="69"/>
        <v>0.1</v>
      </c>
      <c r="BP17" s="339">
        <f t="shared" si="69"/>
        <v>0.1</v>
      </c>
      <c r="BQ17" s="339">
        <f t="shared" si="69"/>
        <v>0.1</v>
      </c>
    </row>
    <row r="18" spans="1:69" s="2" customFormat="1">
      <c r="A18"/>
      <c r="B18"/>
      <c r="C18" s="409"/>
      <c r="D18" s="321"/>
      <c r="E18" s="321"/>
      <c r="F18" s="321"/>
      <c r="G18" s="321"/>
      <c r="H18" s="321"/>
      <c r="J18" s="339"/>
      <c r="K18" s="339"/>
      <c r="L18" s="339"/>
      <c r="M18" s="339"/>
      <c r="N18" s="339"/>
      <c r="O18" s="339"/>
      <c r="P18" s="339"/>
      <c r="Q18" s="339"/>
      <c r="R18" s="339"/>
      <c r="S18" s="339"/>
      <c r="T18" s="339"/>
      <c r="U18" s="339"/>
      <c r="V18" s="339"/>
      <c r="W18" s="339"/>
      <c r="X18" s="339"/>
      <c r="Y18" s="339"/>
      <c r="Z18" s="339"/>
      <c r="AA18" s="339"/>
      <c r="AB18" s="339"/>
      <c r="AC18" s="339"/>
      <c r="AD18" s="339"/>
      <c r="AE18" s="339"/>
      <c r="AF18" s="339"/>
      <c r="AG18" s="339"/>
      <c r="AH18" s="339"/>
      <c r="AI18" s="339"/>
      <c r="AJ18" s="339"/>
      <c r="AK18" s="339"/>
      <c r="AL18" s="339"/>
      <c r="AM18" s="339"/>
      <c r="AN18" s="339"/>
      <c r="AO18" s="339"/>
      <c r="AP18" s="339"/>
      <c r="AQ18" s="339"/>
      <c r="AR18" s="339"/>
      <c r="AS18" s="339"/>
      <c r="AT18" s="339"/>
      <c r="AU18" s="339"/>
      <c r="AV18" s="339"/>
      <c r="AW18" s="339"/>
      <c r="AX18" s="339"/>
      <c r="AY18" s="339"/>
      <c r="AZ18" s="339"/>
      <c r="BA18" s="339"/>
      <c r="BB18" s="339"/>
      <c r="BC18" s="339"/>
      <c r="BD18" s="339"/>
      <c r="BE18" s="339"/>
      <c r="BF18" s="339"/>
      <c r="BG18" s="339"/>
      <c r="BH18" s="339"/>
      <c r="BI18" s="339"/>
      <c r="BJ18" s="339"/>
      <c r="BK18" s="339"/>
      <c r="BL18" s="339"/>
      <c r="BM18" s="339"/>
      <c r="BN18" s="339"/>
      <c r="BO18" s="339"/>
      <c r="BP18" s="339"/>
      <c r="BQ18" s="339"/>
    </row>
    <row r="19" spans="1:69" s="2" customFormat="1">
      <c r="A19"/>
      <c r="B19" s="2" t="s">
        <v>7</v>
      </c>
      <c r="C19" s="409"/>
      <c r="D19" s="338"/>
      <c r="E19" s="338"/>
      <c r="F19" s="338"/>
      <c r="G19" s="338"/>
      <c r="H19" s="338"/>
      <c r="J19" s="329">
        <f>+J16*J15*G13*J17</f>
        <v>0</v>
      </c>
      <c r="K19" s="329">
        <f>+K16*K15*H13*K17</f>
        <v>0</v>
      </c>
      <c r="L19" s="329">
        <f>+L16*L15*I13*L17</f>
        <v>0</v>
      </c>
      <c r="M19" s="329">
        <f t="shared" ref="M19" si="70">+M16*M15*J14*M17</f>
        <v>0</v>
      </c>
      <c r="N19" s="329">
        <f t="shared" ref="N19" si="71">+N16*N15*K14*N17</f>
        <v>7000</v>
      </c>
      <c r="O19" s="329">
        <f t="shared" ref="O19" si="72">+O16*O15*L14*O17</f>
        <v>7000</v>
      </c>
      <c r="P19" s="329">
        <f t="shared" ref="P19" si="73">+P16*P15*M14*P17</f>
        <v>7000</v>
      </c>
      <c r="Q19" s="329">
        <f t="shared" ref="Q19" si="74">+Q16*Q15*N14*Q17</f>
        <v>7000</v>
      </c>
      <c r="R19" s="329">
        <f t="shared" ref="R19" si="75">+R16*R15*O14*R17</f>
        <v>7000</v>
      </c>
      <c r="S19" s="329">
        <f>+S16*S15*P14*S17</f>
        <v>7000</v>
      </c>
      <c r="T19" s="329">
        <f t="shared" ref="T19" si="76">+T16*T15*Q14*T17</f>
        <v>7000</v>
      </c>
      <c r="U19" s="329">
        <f t="shared" ref="U19" si="77">+U16*U15*R14*U17</f>
        <v>7000</v>
      </c>
      <c r="V19" s="329">
        <f t="shared" ref="V19" si="78">+V16*V15*S14*V17</f>
        <v>7000</v>
      </c>
      <c r="W19" s="329">
        <f t="shared" ref="W19" si="79">+W16*W15*T14*W17</f>
        <v>7000</v>
      </c>
      <c r="X19" s="329">
        <f t="shared" ref="X19" si="80">+X16*X15*U14*X17</f>
        <v>7000</v>
      </c>
      <c r="Y19" s="329">
        <f t="shared" ref="Y19" si="81">+Y16*Y15*V14*Y17</f>
        <v>7000</v>
      </c>
      <c r="Z19" s="329">
        <f t="shared" ref="Z19" si="82">+Z16*Z15*W14*Z17</f>
        <v>7000</v>
      </c>
      <c r="AA19" s="329">
        <f t="shared" ref="AA19" si="83">+AA16*AA15*X14*AA17</f>
        <v>7000</v>
      </c>
      <c r="AB19" s="329">
        <f t="shared" ref="AB19" si="84">+AB16*AB15*Y14*AB17</f>
        <v>7000</v>
      </c>
      <c r="AC19" s="329">
        <f t="shared" ref="AC19" si="85">+AC16*AC15*Z14*AC17</f>
        <v>8000</v>
      </c>
      <c r="AD19" s="329">
        <f t="shared" ref="AD19" si="86">+AD16*AD15*AA14*AD17</f>
        <v>8000</v>
      </c>
      <c r="AE19" s="329">
        <f t="shared" ref="AE19" si="87">+AE16*AE15*AB14*AE17</f>
        <v>8000</v>
      </c>
      <c r="AF19" s="329">
        <f t="shared" ref="AF19" si="88">+AF16*AF15*AC14*AF17</f>
        <v>8000</v>
      </c>
      <c r="AG19" s="329">
        <f t="shared" ref="AG19" si="89">+AG16*AG15*AD14*AG17</f>
        <v>8000</v>
      </c>
      <c r="AH19" s="329">
        <f t="shared" ref="AH19" si="90">+AH16*AH15*AE14*AH17</f>
        <v>8000</v>
      </c>
      <c r="AI19" s="329">
        <f t="shared" ref="AI19" si="91">+AI16*AI15*AF14*AI17</f>
        <v>8000</v>
      </c>
      <c r="AJ19" s="329">
        <f t="shared" ref="AJ19" si="92">+AJ16*AJ15*AG14*AJ17</f>
        <v>8000</v>
      </c>
      <c r="AK19" s="329">
        <f t="shared" ref="AK19" si="93">+AK16*AK15*AH14*AK17</f>
        <v>8000</v>
      </c>
      <c r="AL19" s="329">
        <f t="shared" ref="AL19" si="94">+AL16*AL15*AI14*AL17</f>
        <v>8000</v>
      </c>
      <c r="AM19" s="329">
        <f t="shared" ref="AM19" si="95">+AM16*AM15*AJ14*AM17</f>
        <v>8000</v>
      </c>
      <c r="AN19" s="329">
        <f t="shared" ref="AN19" si="96">+AN16*AN15*AK14*AN17</f>
        <v>8000</v>
      </c>
      <c r="AO19" s="329">
        <f t="shared" ref="AO19" si="97">+AO16*AO15*AL14*AO17</f>
        <v>9000</v>
      </c>
      <c r="AP19" s="329">
        <f t="shared" ref="AP19" si="98">+AP16*AP15*AM14*AP17</f>
        <v>9000</v>
      </c>
      <c r="AQ19" s="329">
        <f t="shared" ref="AQ19" si="99">+AQ16*AQ15*AN14*AQ17</f>
        <v>9000</v>
      </c>
      <c r="AR19" s="329">
        <f t="shared" ref="AR19" si="100">+AR16*AR15*AO14*AR17</f>
        <v>9000</v>
      </c>
      <c r="AS19" s="329">
        <f t="shared" ref="AS19" si="101">+AS16*AS15*AP14*AS17</f>
        <v>9000</v>
      </c>
      <c r="AT19" s="329">
        <f t="shared" ref="AT19" si="102">+AT16*AT15*AQ14*AT17</f>
        <v>9000</v>
      </c>
      <c r="AU19" s="329">
        <f t="shared" ref="AU19" si="103">+AU16*AU15*AR14*AU17</f>
        <v>9000</v>
      </c>
      <c r="AV19" s="329">
        <f t="shared" ref="AV19" si="104">+AV16*AV15*AS14*AV17</f>
        <v>9000</v>
      </c>
      <c r="AW19" s="329">
        <f t="shared" ref="AW19" si="105">+AW16*AW15*AT14*AW17</f>
        <v>9000</v>
      </c>
      <c r="AX19" s="329">
        <f t="shared" ref="AX19" si="106">+AX16*AX15*AU14*AX17</f>
        <v>9000</v>
      </c>
      <c r="AY19" s="329">
        <f t="shared" ref="AY19" si="107">+AY16*AY15*AV14*AY17</f>
        <v>9000</v>
      </c>
      <c r="AZ19" s="329">
        <f t="shared" ref="AZ19" si="108">+AZ16*AZ15*AW14*AZ17</f>
        <v>9000</v>
      </c>
      <c r="BA19" s="329">
        <f t="shared" ref="BA19" si="109">+BA16*BA15*AX14*BA17</f>
        <v>9500</v>
      </c>
      <c r="BB19" s="329">
        <f t="shared" ref="BB19" si="110">+BB16*BB15*AY14*BB17</f>
        <v>9500</v>
      </c>
      <c r="BC19" s="329">
        <f t="shared" ref="BC19" si="111">+BC16*BC15*AZ14*BC17</f>
        <v>9500</v>
      </c>
      <c r="BD19" s="329">
        <f t="shared" ref="BD19" si="112">+BD16*BD15*BA14*BD17</f>
        <v>9500</v>
      </c>
      <c r="BE19" s="329">
        <f t="shared" ref="BE19" si="113">+BE16*BE15*BB14*BE17</f>
        <v>9500</v>
      </c>
      <c r="BF19" s="329">
        <f t="shared" ref="BF19" si="114">+BF16*BF15*BC14*BF17</f>
        <v>9500</v>
      </c>
      <c r="BG19" s="329">
        <f t="shared" ref="BG19" si="115">+BG16*BG15*BD14*BG17</f>
        <v>9500</v>
      </c>
      <c r="BH19" s="329">
        <f t="shared" ref="BH19" si="116">+BH16*BH15*BE14*BH17</f>
        <v>9500</v>
      </c>
      <c r="BI19" s="329">
        <f t="shared" ref="BI19" si="117">+BI16*BI15*BF14*BI17</f>
        <v>9500</v>
      </c>
      <c r="BJ19" s="329">
        <f t="shared" ref="BJ19" si="118">+BJ16*BJ15*BG14*BJ17</f>
        <v>9500</v>
      </c>
      <c r="BK19" s="329">
        <f t="shared" ref="BK19" si="119">+BK16*BK15*BH14*BK17</f>
        <v>9500</v>
      </c>
      <c r="BL19" s="329">
        <f t="shared" ref="BL19" si="120">+BL16*BL15*BI14*BL17</f>
        <v>9500</v>
      </c>
      <c r="BM19" s="329">
        <f t="shared" ref="BM19" si="121">+BM16*BM15*BJ14*BM17</f>
        <v>9500</v>
      </c>
      <c r="BN19" s="329">
        <f t="shared" ref="BN19" si="122">+BN16*BN15*BK14*BN17</f>
        <v>9500</v>
      </c>
      <c r="BO19" s="329">
        <f t="shared" ref="BO19" si="123">+BO16*BO15*BL14*BO17</f>
        <v>9500</v>
      </c>
      <c r="BP19" s="329">
        <f t="shared" ref="BP19" si="124">+BP16*BP15*BM14*BP17</f>
        <v>9500</v>
      </c>
      <c r="BQ19" s="329">
        <f t="shared" ref="BQ19" si="125">+BQ16*BQ15*BN14*BQ17</f>
        <v>9500</v>
      </c>
    </row>
    <row r="20" spans="1:69" s="2" customFormat="1">
      <c r="A20"/>
      <c r="B20"/>
      <c r="C20" s="409"/>
      <c r="D20" s="338"/>
      <c r="E20" s="338"/>
      <c r="F20" s="338"/>
      <c r="G20" s="338"/>
      <c r="H20" s="338"/>
      <c r="J20" s="336"/>
      <c r="K20" s="336"/>
      <c r="L20" s="336"/>
      <c r="M20" s="336"/>
      <c r="N20" s="336"/>
      <c r="O20" s="336"/>
      <c r="P20" s="336"/>
      <c r="Q20" s="336"/>
      <c r="R20" s="336"/>
      <c r="S20" s="336"/>
      <c r="T20" s="336"/>
      <c r="U20" s="336"/>
      <c r="V20" s="336"/>
      <c r="W20" s="336"/>
      <c r="X20" s="336"/>
      <c r="Y20" s="336"/>
      <c r="Z20" s="336"/>
      <c r="AA20" s="336"/>
      <c r="AB20" s="336"/>
      <c r="AC20" s="336"/>
      <c r="AD20" s="336"/>
      <c r="AE20" s="336"/>
      <c r="AF20" s="336"/>
      <c r="AG20" s="336"/>
      <c r="AH20" s="336"/>
      <c r="AI20" s="336"/>
      <c r="AJ20" s="336"/>
      <c r="AK20" s="336"/>
      <c r="AL20" s="336"/>
      <c r="AM20" s="336"/>
      <c r="AN20" s="336"/>
      <c r="AO20" s="336"/>
      <c r="AP20" s="336"/>
      <c r="AQ20" s="336"/>
      <c r="AR20" s="336"/>
      <c r="AS20" s="336"/>
      <c r="AT20" s="336"/>
      <c r="AU20" s="336"/>
      <c r="AV20" s="336"/>
      <c r="AW20" s="336"/>
      <c r="AX20" s="336"/>
      <c r="AY20" s="336"/>
      <c r="AZ20" s="336"/>
      <c r="BA20" s="336"/>
      <c r="BB20" s="336"/>
      <c r="BC20" s="336"/>
      <c r="BD20" s="336"/>
      <c r="BE20" s="336"/>
      <c r="BF20" s="336"/>
      <c r="BG20" s="336"/>
      <c r="BH20" s="336"/>
      <c r="BI20" s="336"/>
      <c r="BJ20" s="336"/>
      <c r="BK20" s="336"/>
      <c r="BL20" s="336"/>
      <c r="BM20" s="336"/>
      <c r="BN20" s="336"/>
      <c r="BO20" s="336"/>
      <c r="BP20" s="336"/>
      <c r="BQ20" s="336"/>
    </row>
    <row r="21" spans="1:69" s="2" customFormat="1" ht="20" thickBot="1">
      <c r="A21"/>
      <c r="B21" s="306" t="s">
        <v>404</v>
      </c>
      <c r="C21" s="409"/>
      <c r="D21" s="338">
        <v>2026</v>
      </c>
      <c r="E21" s="338">
        <f>+D21+1</f>
        <v>2027</v>
      </c>
      <c r="F21" s="338">
        <f>+E21+1</f>
        <v>2028</v>
      </c>
      <c r="G21" s="338">
        <f>+F21+1</f>
        <v>2029</v>
      </c>
      <c r="H21" s="338">
        <f>+G21+1</f>
        <v>2030</v>
      </c>
      <c r="I21" s="338"/>
      <c r="J21" s="338" t="str">
        <f>+J32</f>
        <v>June 26</v>
      </c>
      <c r="K21" s="338" t="str">
        <f t="shared" ref="K21:BQ21" si="126">+K32</f>
        <v>July 26</v>
      </c>
      <c r="L21" s="338" t="str">
        <f t="shared" si="126"/>
        <v>August 26</v>
      </c>
      <c r="M21" s="338" t="str">
        <f t="shared" si="126"/>
        <v>September 26</v>
      </c>
      <c r="N21" s="338" t="str">
        <f t="shared" si="126"/>
        <v>October 26</v>
      </c>
      <c r="O21" s="338" t="str">
        <f t="shared" si="126"/>
        <v>November 26</v>
      </c>
      <c r="P21" s="338" t="str">
        <f t="shared" si="126"/>
        <v>December 26</v>
      </c>
      <c r="Q21" s="338" t="str">
        <f t="shared" si="126"/>
        <v>January 27</v>
      </c>
      <c r="R21" s="338" t="str">
        <f t="shared" si="126"/>
        <v>February 27</v>
      </c>
      <c r="S21" s="338" t="str">
        <f t="shared" si="126"/>
        <v>March 27</v>
      </c>
      <c r="T21" s="338" t="str">
        <f t="shared" si="126"/>
        <v>April 27</v>
      </c>
      <c r="U21" s="338" t="str">
        <f t="shared" si="126"/>
        <v>May 27</v>
      </c>
      <c r="V21" s="338" t="str">
        <f t="shared" si="126"/>
        <v>June 27</v>
      </c>
      <c r="W21" s="338" t="str">
        <f t="shared" si="126"/>
        <v>July 27</v>
      </c>
      <c r="X21" s="338" t="str">
        <f t="shared" si="126"/>
        <v>August 27</v>
      </c>
      <c r="Y21" s="338" t="str">
        <f t="shared" si="126"/>
        <v>September 27</v>
      </c>
      <c r="Z21" s="338" t="str">
        <f t="shared" si="126"/>
        <v>October 27</v>
      </c>
      <c r="AA21" s="338" t="str">
        <f t="shared" si="126"/>
        <v>November 27</v>
      </c>
      <c r="AB21" s="338" t="str">
        <f t="shared" si="126"/>
        <v>December 27</v>
      </c>
      <c r="AC21" s="338" t="str">
        <f t="shared" si="126"/>
        <v>January 28</v>
      </c>
      <c r="AD21" s="338" t="str">
        <f t="shared" si="126"/>
        <v>February 28</v>
      </c>
      <c r="AE21" s="338" t="str">
        <f t="shared" si="126"/>
        <v>March 28</v>
      </c>
      <c r="AF21" s="338" t="str">
        <f t="shared" si="126"/>
        <v>April 28</v>
      </c>
      <c r="AG21" s="338" t="str">
        <f t="shared" si="126"/>
        <v>May 28</v>
      </c>
      <c r="AH21" s="338" t="str">
        <f t="shared" si="126"/>
        <v>June 28</v>
      </c>
      <c r="AI21" s="338" t="str">
        <f t="shared" si="126"/>
        <v>July 28</v>
      </c>
      <c r="AJ21" s="338" t="str">
        <f t="shared" si="126"/>
        <v>August 28</v>
      </c>
      <c r="AK21" s="338" t="str">
        <f t="shared" si="126"/>
        <v>September 28</v>
      </c>
      <c r="AL21" s="338" t="str">
        <f t="shared" si="126"/>
        <v>October 28</v>
      </c>
      <c r="AM21" s="338" t="str">
        <f t="shared" si="126"/>
        <v>November 28</v>
      </c>
      <c r="AN21" s="338" t="str">
        <f t="shared" si="126"/>
        <v>December 28</v>
      </c>
      <c r="AO21" s="338" t="str">
        <f t="shared" si="126"/>
        <v>January 29</v>
      </c>
      <c r="AP21" s="338" t="str">
        <f t="shared" si="126"/>
        <v>February 29</v>
      </c>
      <c r="AQ21" s="338" t="str">
        <f t="shared" si="126"/>
        <v>March 29</v>
      </c>
      <c r="AR21" s="338" t="str">
        <f t="shared" si="126"/>
        <v>April 29</v>
      </c>
      <c r="AS21" s="338" t="str">
        <f t="shared" si="126"/>
        <v>May 29</v>
      </c>
      <c r="AT21" s="338" t="str">
        <f t="shared" si="126"/>
        <v>June 29</v>
      </c>
      <c r="AU21" s="338" t="str">
        <f t="shared" si="126"/>
        <v>July 29</v>
      </c>
      <c r="AV21" s="338" t="str">
        <f t="shared" si="126"/>
        <v>August 29</v>
      </c>
      <c r="AW21" s="338" t="str">
        <f t="shared" si="126"/>
        <v>September 29</v>
      </c>
      <c r="AX21" s="338" t="str">
        <f t="shared" si="126"/>
        <v>October 29</v>
      </c>
      <c r="AY21" s="338" t="str">
        <f t="shared" si="126"/>
        <v>November 29</v>
      </c>
      <c r="AZ21" s="338" t="str">
        <f t="shared" si="126"/>
        <v>December 29</v>
      </c>
      <c r="BA21" s="338" t="str">
        <f t="shared" si="126"/>
        <v>January 30</v>
      </c>
      <c r="BB21" s="338" t="str">
        <f t="shared" si="126"/>
        <v>February 30</v>
      </c>
      <c r="BC21" s="338" t="str">
        <f t="shared" si="126"/>
        <v>March 30</v>
      </c>
      <c r="BD21" s="338" t="str">
        <f t="shared" si="126"/>
        <v>April 30</v>
      </c>
      <c r="BE21" s="338" t="str">
        <f t="shared" si="126"/>
        <v>May 30</v>
      </c>
      <c r="BF21" s="338" t="str">
        <f t="shared" si="126"/>
        <v>June 30</v>
      </c>
      <c r="BG21" s="338" t="str">
        <f t="shared" si="126"/>
        <v>July 30</v>
      </c>
      <c r="BH21" s="338" t="str">
        <f t="shared" si="126"/>
        <v>August 30</v>
      </c>
      <c r="BI21" s="338" t="str">
        <f t="shared" si="126"/>
        <v>September 30</v>
      </c>
      <c r="BJ21" s="338" t="str">
        <f t="shared" si="126"/>
        <v>October 30</v>
      </c>
      <c r="BK21" s="338" t="str">
        <f t="shared" si="126"/>
        <v>November 30</v>
      </c>
      <c r="BL21" s="338" t="str">
        <f t="shared" si="126"/>
        <v>December 30</v>
      </c>
      <c r="BM21" s="338" t="str">
        <f t="shared" si="126"/>
        <v>January 31</v>
      </c>
      <c r="BN21" s="338" t="str">
        <f t="shared" si="126"/>
        <v>February 31</v>
      </c>
      <c r="BO21" s="338" t="str">
        <f t="shared" si="126"/>
        <v>March 31</v>
      </c>
      <c r="BP21" s="338" t="str">
        <f t="shared" si="126"/>
        <v>April 31</v>
      </c>
      <c r="BQ21" s="338" t="str">
        <f t="shared" si="126"/>
        <v>May 31</v>
      </c>
    </row>
    <row r="22" spans="1:69" s="2" customFormat="1" ht="15" thickTop="1">
      <c r="A22"/>
      <c r="B22"/>
      <c r="C22" s="409"/>
      <c r="D22" s="338"/>
      <c r="E22" s="338"/>
      <c r="F22" s="338"/>
      <c r="G22" s="338"/>
      <c r="H22" s="338"/>
      <c r="J22" s="337"/>
      <c r="K22" s="337"/>
      <c r="L22" s="337"/>
      <c r="M22" s="337"/>
      <c r="N22" s="337"/>
      <c r="O22" s="337"/>
      <c r="P22" s="337"/>
      <c r="Q22" s="337"/>
      <c r="R22" s="337"/>
      <c r="S22" s="337"/>
      <c r="T22" s="337"/>
      <c r="U22" s="337"/>
      <c r="V22" s="337"/>
      <c r="W22" s="337"/>
      <c r="X22" s="337"/>
      <c r="Y22" s="337"/>
      <c r="Z22" s="337"/>
      <c r="AA22" s="337"/>
      <c r="AB22" s="337"/>
      <c r="AC22" s="337"/>
      <c r="AD22" s="337"/>
      <c r="AE22" s="337"/>
      <c r="AF22" s="337"/>
      <c r="AG22" s="337"/>
      <c r="AH22" s="337"/>
      <c r="AI22" s="337"/>
      <c r="AJ22" s="337"/>
      <c r="AK22" s="337"/>
      <c r="AL22" s="337"/>
      <c r="AM22" s="337"/>
      <c r="AN22" s="337"/>
      <c r="AO22" s="337"/>
      <c r="AP22" s="337"/>
      <c r="AQ22" s="337"/>
      <c r="AR22" s="337"/>
      <c r="AS22" s="337"/>
      <c r="AT22" s="337"/>
      <c r="AU22" s="337"/>
      <c r="AV22" s="337"/>
      <c r="AW22" s="337"/>
      <c r="AX22" s="337"/>
      <c r="AY22" s="337"/>
      <c r="AZ22" s="337"/>
      <c r="BA22" s="337"/>
      <c r="BB22" s="337"/>
      <c r="BC22" s="337"/>
      <c r="BD22" s="337"/>
      <c r="BE22" s="337"/>
      <c r="BF22" s="337"/>
      <c r="BG22" s="337"/>
      <c r="BH22" s="337"/>
      <c r="BI22" s="337"/>
      <c r="BJ22" s="337"/>
      <c r="BK22" s="337"/>
      <c r="BL22" s="337"/>
      <c r="BM22" s="337"/>
      <c r="BN22" s="337"/>
      <c r="BO22" s="337"/>
      <c r="BP22" s="337"/>
      <c r="BQ22" s="337"/>
    </row>
    <row r="23" spans="1:69" s="2" customFormat="1">
      <c r="A23"/>
      <c r="B23"/>
      <c r="C23" s="409"/>
      <c r="D23" s="338"/>
      <c r="E23" s="338"/>
      <c r="F23" s="338"/>
      <c r="G23" s="338"/>
      <c r="H23" s="338"/>
      <c r="J23" s="337"/>
      <c r="K23" s="337"/>
      <c r="L23" s="337"/>
      <c r="M23" s="337"/>
      <c r="N23" s="337"/>
      <c r="O23" s="337"/>
      <c r="P23" s="337"/>
      <c r="Q23" s="337"/>
      <c r="R23" s="337"/>
      <c r="S23" s="337"/>
      <c r="T23" s="337"/>
      <c r="U23" s="337"/>
      <c r="V23" s="337"/>
      <c r="W23" s="337"/>
      <c r="X23" s="337"/>
      <c r="Y23" s="337"/>
      <c r="Z23" s="337"/>
      <c r="AA23" s="337"/>
      <c r="AB23" s="337"/>
      <c r="AC23" s="337"/>
      <c r="AD23" s="337"/>
      <c r="AE23" s="337"/>
      <c r="AF23" s="337"/>
      <c r="AG23" s="337"/>
      <c r="AH23" s="337"/>
      <c r="AI23" s="337"/>
      <c r="AJ23" s="337"/>
      <c r="AK23" s="337"/>
      <c r="AL23" s="337"/>
      <c r="AM23" s="337"/>
      <c r="AN23" s="337"/>
      <c r="AO23" s="337"/>
      <c r="AP23" s="337"/>
      <c r="AQ23" s="337"/>
      <c r="AR23" s="337"/>
      <c r="AS23" s="337"/>
      <c r="AT23" s="337"/>
      <c r="AU23" s="337"/>
      <c r="AV23" s="337"/>
      <c r="AW23" s="337"/>
      <c r="AX23" s="337"/>
      <c r="AY23" s="337"/>
      <c r="AZ23" s="337"/>
      <c r="BA23" s="337"/>
      <c r="BB23" s="337"/>
      <c r="BC23" s="337"/>
      <c r="BD23" s="337"/>
      <c r="BE23" s="337"/>
      <c r="BF23" s="337"/>
      <c r="BG23" s="337"/>
      <c r="BH23" s="337"/>
      <c r="BI23" s="337"/>
      <c r="BJ23" s="337"/>
      <c r="BK23" s="337"/>
      <c r="BL23" s="337"/>
      <c r="BM23" s="337"/>
      <c r="BN23" s="337"/>
      <c r="BO23" s="337"/>
      <c r="BP23" s="337"/>
      <c r="BQ23" s="337"/>
    </row>
    <row r="24" spans="1:69" s="2" customFormat="1">
      <c r="A24"/>
      <c r="B24" t="s">
        <v>281</v>
      </c>
      <c r="C24" s="410">
        <v>46235</v>
      </c>
      <c r="D24" s="338" t="str">
        <f>TEXT(C24,"MmmM YY")</f>
        <v>August 26</v>
      </c>
      <c r="J24" s="337"/>
      <c r="K24" s="337"/>
      <c r="L24" s="337"/>
      <c r="M24" s="337"/>
      <c r="N24" s="337"/>
      <c r="O24" s="337"/>
      <c r="P24" s="337"/>
      <c r="Q24" s="337"/>
      <c r="R24" s="337"/>
      <c r="S24" s="337"/>
      <c r="T24" s="337"/>
      <c r="U24" s="337"/>
      <c r="V24" s="337"/>
      <c r="W24" s="337"/>
      <c r="X24" s="337"/>
      <c r="Y24" s="337"/>
      <c r="Z24" s="337"/>
      <c r="AA24" s="337"/>
      <c r="AB24" s="337"/>
      <c r="AC24" s="337"/>
      <c r="AD24" s="337"/>
      <c r="AE24" s="337"/>
      <c r="AF24" s="337"/>
      <c r="AG24" s="337"/>
      <c r="AH24" s="337"/>
      <c r="AI24" s="337"/>
      <c r="AJ24" s="337"/>
      <c r="AK24" s="337"/>
      <c r="AL24" s="337"/>
      <c r="AM24" s="337"/>
      <c r="AN24" s="337"/>
      <c r="AO24" s="337"/>
      <c r="AP24" s="337"/>
      <c r="AQ24" s="337"/>
      <c r="AR24" s="337"/>
      <c r="AS24" s="337"/>
      <c r="AT24" s="337"/>
      <c r="AU24" s="337"/>
      <c r="AV24" s="337"/>
      <c r="AW24" s="337"/>
      <c r="AX24" s="337"/>
      <c r="AY24" s="337"/>
      <c r="AZ24" s="337"/>
      <c r="BA24" s="337"/>
      <c r="BB24" s="337"/>
      <c r="BC24" s="337"/>
      <c r="BD24" s="337"/>
      <c r="BE24" s="337"/>
      <c r="BF24" s="337"/>
      <c r="BG24" s="337"/>
      <c r="BH24" s="337"/>
      <c r="BI24" s="337"/>
      <c r="BJ24" s="337"/>
      <c r="BK24" s="337"/>
      <c r="BL24" s="337"/>
      <c r="BM24" s="337"/>
      <c r="BN24" s="337"/>
      <c r="BO24" s="337"/>
      <c r="BP24" s="337"/>
      <c r="BQ24" s="337"/>
    </row>
    <row r="25" spans="1:69" s="2" customFormat="1">
      <c r="A25"/>
      <c r="B25" t="s">
        <v>282</v>
      </c>
      <c r="C25" s="409"/>
      <c r="J25" s="337">
        <f>IF($D24=J$44,1,I25)</f>
        <v>0</v>
      </c>
      <c r="K25" s="337">
        <f t="shared" ref="K25:BQ25" si="127">IF($D24=K$44,1,J25)</f>
        <v>0</v>
      </c>
      <c r="L25" s="337">
        <f t="shared" si="127"/>
        <v>1</v>
      </c>
      <c r="M25" s="337">
        <f t="shared" si="127"/>
        <v>1</v>
      </c>
      <c r="N25" s="337">
        <f t="shared" si="127"/>
        <v>1</v>
      </c>
      <c r="O25" s="337">
        <f t="shared" si="127"/>
        <v>1</v>
      </c>
      <c r="P25" s="337">
        <f t="shared" si="127"/>
        <v>1</v>
      </c>
      <c r="Q25" s="337">
        <f t="shared" si="127"/>
        <v>1</v>
      </c>
      <c r="R25" s="337">
        <f t="shared" si="127"/>
        <v>1</v>
      </c>
      <c r="S25" s="337">
        <f t="shared" si="127"/>
        <v>1</v>
      </c>
      <c r="T25" s="337">
        <f t="shared" si="127"/>
        <v>1</v>
      </c>
      <c r="U25" s="337">
        <f t="shared" si="127"/>
        <v>1</v>
      </c>
      <c r="V25" s="337">
        <f t="shared" si="127"/>
        <v>1</v>
      </c>
      <c r="W25" s="337">
        <f t="shared" si="127"/>
        <v>1</v>
      </c>
      <c r="X25" s="337">
        <f t="shared" si="127"/>
        <v>1</v>
      </c>
      <c r="Y25" s="337">
        <f t="shared" si="127"/>
        <v>1</v>
      </c>
      <c r="Z25" s="337">
        <f t="shared" si="127"/>
        <v>1</v>
      </c>
      <c r="AA25" s="337">
        <f t="shared" si="127"/>
        <v>1</v>
      </c>
      <c r="AB25" s="337">
        <f t="shared" si="127"/>
        <v>1</v>
      </c>
      <c r="AC25" s="337">
        <f t="shared" si="127"/>
        <v>1</v>
      </c>
      <c r="AD25" s="337">
        <f t="shared" si="127"/>
        <v>1</v>
      </c>
      <c r="AE25" s="337">
        <f t="shared" si="127"/>
        <v>1</v>
      </c>
      <c r="AF25" s="337">
        <f t="shared" si="127"/>
        <v>1</v>
      </c>
      <c r="AG25" s="337">
        <f t="shared" si="127"/>
        <v>1</v>
      </c>
      <c r="AH25" s="337">
        <f t="shared" si="127"/>
        <v>1</v>
      </c>
      <c r="AI25" s="337">
        <f t="shared" si="127"/>
        <v>1</v>
      </c>
      <c r="AJ25" s="337">
        <f t="shared" si="127"/>
        <v>1</v>
      </c>
      <c r="AK25" s="337">
        <f t="shared" si="127"/>
        <v>1</v>
      </c>
      <c r="AL25" s="337">
        <f t="shared" si="127"/>
        <v>1</v>
      </c>
      <c r="AM25" s="337">
        <f t="shared" si="127"/>
        <v>1</v>
      </c>
      <c r="AN25" s="337">
        <f t="shared" si="127"/>
        <v>1</v>
      </c>
      <c r="AO25" s="337">
        <f t="shared" si="127"/>
        <v>1</v>
      </c>
      <c r="AP25" s="337">
        <f t="shared" si="127"/>
        <v>1</v>
      </c>
      <c r="AQ25" s="337">
        <f t="shared" si="127"/>
        <v>1</v>
      </c>
      <c r="AR25" s="337">
        <f t="shared" si="127"/>
        <v>1</v>
      </c>
      <c r="AS25" s="337">
        <f t="shared" si="127"/>
        <v>1</v>
      </c>
      <c r="AT25" s="337">
        <f t="shared" si="127"/>
        <v>1</v>
      </c>
      <c r="AU25" s="337">
        <f t="shared" si="127"/>
        <v>1</v>
      </c>
      <c r="AV25" s="337">
        <f t="shared" si="127"/>
        <v>1</v>
      </c>
      <c r="AW25" s="337">
        <f t="shared" si="127"/>
        <v>1</v>
      </c>
      <c r="AX25" s="337">
        <f t="shared" si="127"/>
        <v>1</v>
      </c>
      <c r="AY25" s="337">
        <f t="shared" si="127"/>
        <v>1</v>
      </c>
      <c r="AZ25" s="337">
        <f t="shared" si="127"/>
        <v>1</v>
      </c>
      <c r="BA25" s="337">
        <f t="shared" si="127"/>
        <v>1</v>
      </c>
      <c r="BB25" s="337">
        <f t="shared" si="127"/>
        <v>1</v>
      </c>
      <c r="BC25" s="337">
        <f t="shared" si="127"/>
        <v>1</v>
      </c>
      <c r="BD25" s="337">
        <f t="shared" si="127"/>
        <v>1</v>
      </c>
      <c r="BE25" s="337">
        <f t="shared" si="127"/>
        <v>1</v>
      </c>
      <c r="BF25" s="337">
        <f t="shared" si="127"/>
        <v>1</v>
      </c>
      <c r="BG25" s="337">
        <f t="shared" si="127"/>
        <v>1</v>
      </c>
      <c r="BH25" s="337">
        <f t="shared" si="127"/>
        <v>1</v>
      </c>
      <c r="BI25" s="337">
        <f t="shared" si="127"/>
        <v>1</v>
      </c>
      <c r="BJ25" s="337">
        <f t="shared" si="127"/>
        <v>1</v>
      </c>
      <c r="BK25" s="337">
        <f t="shared" si="127"/>
        <v>1</v>
      </c>
      <c r="BL25" s="337">
        <f t="shared" si="127"/>
        <v>1</v>
      </c>
      <c r="BM25" s="337">
        <f t="shared" si="127"/>
        <v>1</v>
      </c>
      <c r="BN25" s="337">
        <f t="shared" si="127"/>
        <v>1</v>
      </c>
      <c r="BO25" s="337">
        <f t="shared" si="127"/>
        <v>1</v>
      </c>
      <c r="BP25" s="337">
        <f t="shared" si="127"/>
        <v>1</v>
      </c>
      <c r="BQ25" s="337">
        <f t="shared" si="127"/>
        <v>1</v>
      </c>
    </row>
    <row r="26" spans="1:69" s="2" customFormat="1">
      <c r="A26"/>
      <c r="B26" t="s">
        <v>283</v>
      </c>
      <c r="C26" s="409"/>
      <c r="D26" s="320">
        <v>300000</v>
      </c>
      <c r="E26" s="320">
        <v>300000</v>
      </c>
      <c r="F26" s="320">
        <v>300000</v>
      </c>
      <c r="G26" s="320">
        <v>300000</v>
      </c>
      <c r="H26" s="320">
        <v>300000</v>
      </c>
      <c r="J26" s="330">
        <f>HLOOKUP(J$6,$D21:$H26,6,FALSE)</f>
        <v>300000</v>
      </c>
      <c r="K26" s="330">
        <f t="shared" ref="K26:BL26" si="128">HLOOKUP(K$6,$D21:$H26,6,FALSE)</f>
        <v>300000</v>
      </c>
      <c r="L26" s="330">
        <f t="shared" si="128"/>
        <v>300000</v>
      </c>
      <c r="M26" s="330">
        <f t="shared" si="128"/>
        <v>300000</v>
      </c>
      <c r="N26" s="330">
        <f t="shared" si="128"/>
        <v>300000</v>
      </c>
      <c r="O26" s="330">
        <f t="shared" si="128"/>
        <v>300000</v>
      </c>
      <c r="P26" s="330">
        <f t="shared" si="128"/>
        <v>300000</v>
      </c>
      <c r="Q26" s="330">
        <f t="shared" si="128"/>
        <v>300000</v>
      </c>
      <c r="R26" s="330">
        <f t="shared" si="128"/>
        <v>300000</v>
      </c>
      <c r="S26" s="330">
        <f t="shared" si="128"/>
        <v>300000</v>
      </c>
      <c r="T26" s="330">
        <f t="shared" si="128"/>
        <v>300000</v>
      </c>
      <c r="U26" s="330">
        <f t="shared" si="128"/>
        <v>300000</v>
      </c>
      <c r="V26" s="330">
        <f t="shared" si="128"/>
        <v>300000</v>
      </c>
      <c r="W26" s="330">
        <f t="shared" si="128"/>
        <v>300000</v>
      </c>
      <c r="X26" s="330">
        <f t="shared" si="128"/>
        <v>300000</v>
      </c>
      <c r="Y26" s="330">
        <f t="shared" si="128"/>
        <v>300000</v>
      </c>
      <c r="Z26" s="330">
        <f t="shared" si="128"/>
        <v>300000</v>
      </c>
      <c r="AA26" s="330">
        <f t="shared" si="128"/>
        <v>300000</v>
      </c>
      <c r="AB26" s="330">
        <f t="shared" si="128"/>
        <v>300000</v>
      </c>
      <c r="AC26" s="330">
        <f t="shared" si="128"/>
        <v>300000</v>
      </c>
      <c r="AD26" s="330">
        <f t="shared" si="128"/>
        <v>300000</v>
      </c>
      <c r="AE26" s="330">
        <f t="shared" si="128"/>
        <v>300000</v>
      </c>
      <c r="AF26" s="330">
        <f t="shared" si="128"/>
        <v>300000</v>
      </c>
      <c r="AG26" s="330">
        <f t="shared" si="128"/>
        <v>300000</v>
      </c>
      <c r="AH26" s="330">
        <f t="shared" si="128"/>
        <v>300000</v>
      </c>
      <c r="AI26" s="330">
        <f t="shared" si="128"/>
        <v>300000</v>
      </c>
      <c r="AJ26" s="330">
        <f t="shared" si="128"/>
        <v>300000</v>
      </c>
      <c r="AK26" s="330">
        <f t="shared" si="128"/>
        <v>300000</v>
      </c>
      <c r="AL26" s="330">
        <f t="shared" si="128"/>
        <v>300000</v>
      </c>
      <c r="AM26" s="330">
        <f t="shared" si="128"/>
        <v>300000</v>
      </c>
      <c r="AN26" s="330">
        <f t="shared" si="128"/>
        <v>300000</v>
      </c>
      <c r="AO26" s="330">
        <f t="shared" si="128"/>
        <v>300000</v>
      </c>
      <c r="AP26" s="330">
        <f t="shared" si="128"/>
        <v>300000</v>
      </c>
      <c r="AQ26" s="330">
        <f t="shared" si="128"/>
        <v>300000</v>
      </c>
      <c r="AR26" s="330">
        <f t="shared" si="128"/>
        <v>300000</v>
      </c>
      <c r="AS26" s="330">
        <f t="shared" si="128"/>
        <v>300000</v>
      </c>
      <c r="AT26" s="330">
        <f t="shared" si="128"/>
        <v>300000</v>
      </c>
      <c r="AU26" s="330">
        <f t="shared" si="128"/>
        <v>300000</v>
      </c>
      <c r="AV26" s="330">
        <f t="shared" si="128"/>
        <v>300000</v>
      </c>
      <c r="AW26" s="330">
        <f t="shared" si="128"/>
        <v>300000</v>
      </c>
      <c r="AX26" s="330">
        <f t="shared" si="128"/>
        <v>300000</v>
      </c>
      <c r="AY26" s="330">
        <f t="shared" si="128"/>
        <v>300000</v>
      </c>
      <c r="AZ26" s="330">
        <f t="shared" si="128"/>
        <v>300000</v>
      </c>
      <c r="BA26" s="330">
        <f t="shared" si="128"/>
        <v>300000</v>
      </c>
      <c r="BB26" s="330">
        <f t="shared" si="128"/>
        <v>300000</v>
      </c>
      <c r="BC26" s="330">
        <f t="shared" si="128"/>
        <v>300000</v>
      </c>
      <c r="BD26" s="330">
        <f t="shared" si="128"/>
        <v>300000</v>
      </c>
      <c r="BE26" s="330">
        <f t="shared" si="128"/>
        <v>300000</v>
      </c>
      <c r="BF26" s="330">
        <f t="shared" si="128"/>
        <v>300000</v>
      </c>
      <c r="BG26" s="330">
        <f t="shared" si="128"/>
        <v>300000</v>
      </c>
      <c r="BH26" s="330">
        <f t="shared" si="128"/>
        <v>300000</v>
      </c>
      <c r="BI26" s="330">
        <f t="shared" si="128"/>
        <v>300000</v>
      </c>
      <c r="BJ26" s="330">
        <f t="shared" si="128"/>
        <v>300000</v>
      </c>
      <c r="BK26" s="330">
        <f t="shared" si="128"/>
        <v>300000</v>
      </c>
      <c r="BL26" s="330">
        <f t="shared" si="128"/>
        <v>300000</v>
      </c>
      <c r="BM26" s="330">
        <f>IFERROR(HLOOKUP(BM$6,$D21:$H26,6,FALSE),BL26)</f>
        <v>300000</v>
      </c>
      <c r="BN26" s="330">
        <f t="shared" ref="BN26:BQ26" si="129">IFERROR(HLOOKUP(BN$6,$D21:$H26,6,FALSE),BM26)</f>
        <v>300000</v>
      </c>
      <c r="BO26" s="330">
        <f t="shared" si="129"/>
        <v>300000</v>
      </c>
      <c r="BP26" s="330">
        <f t="shared" si="129"/>
        <v>300000</v>
      </c>
      <c r="BQ26" s="330">
        <f t="shared" si="129"/>
        <v>300000</v>
      </c>
    </row>
    <row r="27" spans="1:69" s="2" customFormat="1">
      <c r="A27"/>
      <c r="B27" t="s">
        <v>284</v>
      </c>
      <c r="C27" s="409"/>
      <c r="D27" s="321">
        <v>0.7</v>
      </c>
      <c r="E27" s="321">
        <v>0.7</v>
      </c>
      <c r="F27" s="321">
        <v>0.8</v>
      </c>
      <c r="G27" s="321">
        <v>0.9</v>
      </c>
      <c r="H27" s="321">
        <v>0.95</v>
      </c>
      <c r="J27" s="339">
        <f>HLOOKUP(J$6,$D21:$H27,7,FALSE)/4</f>
        <v>0.17499999999999999</v>
      </c>
      <c r="K27" s="339">
        <f t="shared" ref="K27:BL27" si="130">HLOOKUP(K$6,$D21:$H27,7,FALSE)/4</f>
        <v>0.17499999999999999</v>
      </c>
      <c r="L27" s="339">
        <f t="shared" si="130"/>
        <v>0.17499999999999999</v>
      </c>
      <c r="M27" s="339">
        <f t="shared" si="130"/>
        <v>0.17499999999999999</v>
      </c>
      <c r="N27" s="339">
        <f t="shared" si="130"/>
        <v>0.17499999999999999</v>
      </c>
      <c r="O27" s="339">
        <f t="shared" si="130"/>
        <v>0.17499999999999999</v>
      </c>
      <c r="P27" s="339">
        <f t="shared" si="130"/>
        <v>0.17499999999999999</v>
      </c>
      <c r="Q27" s="339">
        <f t="shared" si="130"/>
        <v>0.17499999999999999</v>
      </c>
      <c r="R27" s="339">
        <f t="shared" si="130"/>
        <v>0.17499999999999999</v>
      </c>
      <c r="S27" s="339">
        <f t="shared" si="130"/>
        <v>0.17499999999999999</v>
      </c>
      <c r="T27" s="339">
        <f t="shared" si="130"/>
        <v>0.17499999999999999</v>
      </c>
      <c r="U27" s="339">
        <f t="shared" si="130"/>
        <v>0.17499999999999999</v>
      </c>
      <c r="V27" s="339">
        <f t="shared" si="130"/>
        <v>0.17499999999999999</v>
      </c>
      <c r="W27" s="339">
        <f t="shared" si="130"/>
        <v>0.17499999999999999</v>
      </c>
      <c r="X27" s="339">
        <f t="shared" si="130"/>
        <v>0.17499999999999999</v>
      </c>
      <c r="Y27" s="339">
        <f t="shared" si="130"/>
        <v>0.17499999999999999</v>
      </c>
      <c r="Z27" s="339">
        <f t="shared" si="130"/>
        <v>0.17499999999999999</v>
      </c>
      <c r="AA27" s="339">
        <f t="shared" si="130"/>
        <v>0.17499999999999999</v>
      </c>
      <c r="AB27" s="339">
        <f t="shared" si="130"/>
        <v>0.17499999999999999</v>
      </c>
      <c r="AC27" s="339">
        <f t="shared" si="130"/>
        <v>0.2</v>
      </c>
      <c r="AD27" s="339">
        <f t="shared" si="130"/>
        <v>0.2</v>
      </c>
      <c r="AE27" s="339">
        <f t="shared" si="130"/>
        <v>0.2</v>
      </c>
      <c r="AF27" s="339">
        <f t="shared" si="130"/>
        <v>0.2</v>
      </c>
      <c r="AG27" s="339">
        <f t="shared" si="130"/>
        <v>0.2</v>
      </c>
      <c r="AH27" s="339">
        <f t="shared" si="130"/>
        <v>0.2</v>
      </c>
      <c r="AI27" s="339">
        <f t="shared" si="130"/>
        <v>0.2</v>
      </c>
      <c r="AJ27" s="339">
        <f t="shared" si="130"/>
        <v>0.2</v>
      </c>
      <c r="AK27" s="339">
        <f t="shared" si="130"/>
        <v>0.2</v>
      </c>
      <c r="AL27" s="339">
        <f t="shared" si="130"/>
        <v>0.2</v>
      </c>
      <c r="AM27" s="339">
        <f t="shared" si="130"/>
        <v>0.2</v>
      </c>
      <c r="AN27" s="339">
        <f t="shared" si="130"/>
        <v>0.2</v>
      </c>
      <c r="AO27" s="339">
        <f t="shared" si="130"/>
        <v>0.22500000000000001</v>
      </c>
      <c r="AP27" s="339">
        <f t="shared" si="130"/>
        <v>0.22500000000000001</v>
      </c>
      <c r="AQ27" s="339">
        <f t="shared" si="130"/>
        <v>0.22500000000000001</v>
      </c>
      <c r="AR27" s="339">
        <f t="shared" si="130"/>
        <v>0.22500000000000001</v>
      </c>
      <c r="AS27" s="339">
        <f t="shared" si="130"/>
        <v>0.22500000000000001</v>
      </c>
      <c r="AT27" s="339">
        <f t="shared" si="130"/>
        <v>0.22500000000000001</v>
      </c>
      <c r="AU27" s="339">
        <f t="shared" si="130"/>
        <v>0.22500000000000001</v>
      </c>
      <c r="AV27" s="339">
        <f t="shared" si="130"/>
        <v>0.22500000000000001</v>
      </c>
      <c r="AW27" s="339">
        <f t="shared" si="130"/>
        <v>0.22500000000000001</v>
      </c>
      <c r="AX27" s="339">
        <f t="shared" si="130"/>
        <v>0.22500000000000001</v>
      </c>
      <c r="AY27" s="339">
        <f t="shared" si="130"/>
        <v>0.22500000000000001</v>
      </c>
      <c r="AZ27" s="339">
        <f t="shared" si="130"/>
        <v>0.22500000000000001</v>
      </c>
      <c r="BA27" s="339">
        <f t="shared" si="130"/>
        <v>0.23749999999999999</v>
      </c>
      <c r="BB27" s="339">
        <f t="shared" si="130"/>
        <v>0.23749999999999999</v>
      </c>
      <c r="BC27" s="339">
        <f t="shared" si="130"/>
        <v>0.23749999999999999</v>
      </c>
      <c r="BD27" s="339">
        <f t="shared" si="130"/>
        <v>0.23749999999999999</v>
      </c>
      <c r="BE27" s="339">
        <f t="shared" si="130"/>
        <v>0.23749999999999999</v>
      </c>
      <c r="BF27" s="339">
        <f t="shared" si="130"/>
        <v>0.23749999999999999</v>
      </c>
      <c r="BG27" s="339">
        <f t="shared" si="130"/>
        <v>0.23749999999999999</v>
      </c>
      <c r="BH27" s="339">
        <f t="shared" si="130"/>
        <v>0.23749999999999999</v>
      </c>
      <c r="BI27" s="339">
        <f t="shared" si="130"/>
        <v>0.23749999999999999</v>
      </c>
      <c r="BJ27" s="339">
        <f t="shared" si="130"/>
        <v>0.23749999999999999</v>
      </c>
      <c r="BK27" s="339">
        <f t="shared" si="130"/>
        <v>0.23749999999999999</v>
      </c>
      <c r="BL27" s="339">
        <f t="shared" si="130"/>
        <v>0.23749999999999999</v>
      </c>
      <c r="BM27" s="339">
        <f>IFERROR(HLOOKUP(BM$6,$D21:$H27,7,FALSE)/4,BL27)</f>
        <v>0.23749999999999999</v>
      </c>
      <c r="BN27" s="339">
        <f t="shared" ref="BN27:BQ27" si="131">IFERROR(HLOOKUP(BN$6,$D21:$H27,7,FALSE)/4,BM27)</f>
        <v>0.23749999999999999</v>
      </c>
      <c r="BO27" s="339">
        <f t="shared" si="131"/>
        <v>0.23749999999999999</v>
      </c>
      <c r="BP27" s="339">
        <f t="shared" si="131"/>
        <v>0.23749999999999999</v>
      </c>
      <c r="BQ27" s="339">
        <f t="shared" si="131"/>
        <v>0.23749999999999999</v>
      </c>
    </row>
    <row r="28" spans="1:69" s="2" customFormat="1">
      <c r="A28"/>
      <c r="B28" t="s">
        <v>285</v>
      </c>
      <c r="C28" s="409"/>
      <c r="D28" s="321">
        <v>0.1</v>
      </c>
      <c r="E28" s="321">
        <v>0.1</v>
      </c>
      <c r="F28" s="321">
        <v>0.1</v>
      </c>
      <c r="G28" s="321">
        <v>0.1</v>
      </c>
      <c r="H28" s="321">
        <v>0.1</v>
      </c>
      <c r="J28" s="339">
        <f>HLOOKUP(J$6,$D21:$H28,8,FALSE)</f>
        <v>0.1</v>
      </c>
      <c r="K28" s="339">
        <f t="shared" ref="K28:BL28" si="132">HLOOKUP(K$6,$D21:$H28,8,FALSE)</f>
        <v>0.1</v>
      </c>
      <c r="L28" s="339">
        <f t="shared" si="132"/>
        <v>0.1</v>
      </c>
      <c r="M28" s="339">
        <f t="shared" si="132"/>
        <v>0.1</v>
      </c>
      <c r="N28" s="339">
        <f t="shared" si="132"/>
        <v>0.1</v>
      </c>
      <c r="O28" s="339">
        <f t="shared" si="132"/>
        <v>0.1</v>
      </c>
      <c r="P28" s="339">
        <f t="shared" si="132"/>
        <v>0.1</v>
      </c>
      <c r="Q28" s="339">
        <f t="shared" si="132"/>
        <v>0.1</v>
      </c>
      <c r="R28" s="339">
        <f t="shared" si="132"/>
        <v>0.1</v>
      </c>
      <c r="S28" s="339">
        <f t="shared" si="132"/>
        <v>0.1</v>
      </c>
      <c r="T28" s="339">
        <f t="shared" si="132"/>
        <v>0.1</v>
      </c>
      <c r="U28" s="339">
        <f t="shared" si="132"/>
        <v>0.1</v>
      </c>
      <c r="V28" s="339">
        <f t="shared" si="132"/>
        <v>0.1</v>
      </c>
      <c r="W28" s="339">
        <f t="shared" si="132"/>
        <v>0.1</v>
      </c>
      <c r="X28" s="339">
        <f t="shared" si="132"/>
        <v>0.1</v>
      </c>
      <c r="Y28" s="339">
        <f t="shared" si="132"/>
        <v>0.1</v>
      </c>
      <c r="Z28" s="339">
        <f t="shared" si="132"/>
        <v>0.1</v>
      </c>
      <c r="AA28" s="339">
        <f t="shared" si="132"/>
        <v>0.1</v>
      </c>
      <c r="AB28" s="339">
        <f t="shared" si="132"/>
        <v>0.1</v>
      </c>
      <c r="AC28" s="339">
        <f t="shared" si="132"/>
        <v>0.1</v>
      </c>
      <c r="AD28" s="339">
        <f t="shared" si="132"/>
        <v>0.1</v>
      </c>
      <c r="AE28" s="339">
        <f t="shared" si="132"/>
        <v>0.1</v>
      </c>
      <c r="AF28" s="339">
        <f t="shared" si="132"/>
        <v>0.1</v>
      </c>
      <c r="AG28" s="339">
        <f t="shared" si="132"/>
        <v>0.1</v>
      </c>
      <c r="AH28" s="339">
        <f t="shared" si="132"/>
        <v>0.1</v>
      </c>
      <c r="AI28" s="339">
        <f t="shared" si="132"/>
        <v>0.1</v>
      </c>
      <c r="AJ28" s="339">
        <f t="shared" si="132"/>
        <v>0.1</v>
      </c>
      <c r="AK28" s="339">
        <f t="shared" si="132"/>
        <v>0.1</v>
      </c>
      <c r="AL28" s="339">
        <f t="shared" si="132"/>
        <v>0.1</v>
      </c>
      <c r="AM28" s="339">
        <f t="shared" si="132"/>
        <v>0.1</v>
      </c>
      <c r="AN28" s="339">
        <f t="shared" si="132"/>
        <v>0.1</v>
      </c>
      <c r="AO28" s="339">
        <f t="shared" si="132"/>
        <v>0.1</v>
      </c>
      <c r="AP28" s="339">
        <f t="shared" si="132"/>
        <v>0.1</v>
      </c>
      <c r="AQ28" s="339">
        <f t="shared" si="132"/>
        <v>0.1</v>
      </c>
      <c r="AR28" s="339">
        <f t="shared" si="132"/>
        <v>0.1</v>
      </c>
      <c r="AS28" s="339">
        <f t="shared" si="132"/>
        <v>0.1</v>
      </c>
      <c r="AT28" s="339">
        <f t="shared" si="132"/>
        <v>0.1</v>
      </c>
      <c r="AU28" s="339">
        <f t="shared" si="132"/>
        <v>0.1</v>
      </c>
      <c r="AV28" s="339">
        <f t="shared" si="132"/>
        <v>0.1</v>
      </c>
      <c r="AW28" s="339">
        <f t="shared" si="132"/>
        <v>0.1</v>
      </c>
      <c r="AX28" s="339">
        <f t="shared" si="132"/>
        <v>0.1</v>
      </c>
      <c r="AY28" s="339">
        <f t="shared" si="132"/>
        <v>0.1</v>
      </c>
      <c r="AZ28" s="339">
        <f t="shared" si="132"/>
        <v>0.1</v>
      </c>
      <c r="BA28" s="339">
        <f t="shared" si="132"/>
        <v>0.1</v>
      </c>
      <c r="BB28" s="339">
        <f t="shared" si="132"/>
        <v>0.1</v>
      </c>
      <c r="BC28" s="339">
        <f t="shared" si="132"/>
        <v>0.1</v>
      </c>
      <c r="BD28" s="339">
        <f t="shared" si="132"/>
        <v>0.1</v>
      </c>
      <c r="BE28" s="339">
        <f t="shared" si="132"/>
        <v>0.1</v>
      </c>
      <c r="BF28" s="339">
        <f t="shared" si="132"/>
        <v>0.1</v>
      </c>
      <c r="BG28" s="339">
        <f t="shared" si="132"/>
        <v>0.1</v>
      </c>
      <c r="BH28" s="339">
        <f t="shared" si="132"/>
        <v>0.1</v>
      </c>
      <c r="BI28" s="339">
        <f t="shared" si="132"/>
        <v>0.1</v>
      </c>
      <c r="BJ28" s="339">
        <f t="shared" si="132"/>
        <v>0.1</v>
      </c>
      <c r="BK28" s="339">
        <f t="shared" si="132"/>
        <v>0.1</v>
      </c>
      <c r="BL28" s="339">
        <f t="shared" si="132"/>
        <v>0.1</v>
      </c>
      <c r="BM28" s="339">
        <f>IFERROR(HLOOKUP(BM$6,$D21:$H28,8,FALSE),BL28)</f>
        <v>0.1</v>
      </c>
      <c r="BN28" s="339">
        <f t="shared" ref="BN28:BQ28" si="133">IFERROR(HLOOKUP(BN$6,$D21:$H28,8,FALSE),BM28)</f>
        <v>0.1</v>
      </c>
      <c r="BO28" s="339">
        <f t="shared" si="133"/>
        <v>0.1</v>
      </c>
      <c r="BP28" s="339">
        <f t="shared" si="133"/>
        <v>0.1</v>
      </c>
      <c r="BQ28" s="339">
        <f t="shared" si="133"/>
        <v>0.1</v>
      </c>
    </row>
    <row r="29" spans="1:69" s="2" customFormat="1">
      <c r="A29"/>
      <c r="B29"/>
      <c r="C29" s="409"/>
      <c r="D29" s="312"/>
      <c r="E29" s="312"/>
      <c r="F29" s="312"/>
      <c r="G29" s="312"/>
      <c r="H29" s="312"/>
      <c r="J29" s="339"/>
      <c r="K29" s="339"/>
      <c r="L29" s="339"/>
      <c r="M29" s="339"/>
      <c r="N29" s="339"/>
      <c r="O29" s="339"/>
      <c r="P29" s="339"/>
      <c r="Q29" s="339"/>
      <c r="R29" s="339"/>
      <c r="S29" s="339"/>
      <c r="T29" s="339"/>
      <c r="U29" s="339"/>
      <c r="V29" s="339"/>
      <c r="W29" s="339"/>
      <c r="X29" s="339"/>
      <c r="Y29" s="339"/>
      <c r="Z29" s="339"/>
      <c r="AA29" s="339"/>
      <c r="AB29" s="339"/>
      <c r="AC29" s="339"/>
      <c r="AD29" s="339"/>
      <c r="AE29" s="339"/>
      <c r="AF29" s="339"/>
      <c r="AG29" s="339"/>
      <c r="AH29" s="339"/>
      <c r="AI29" s="339"/>
      <c r="AJ29" s="339"/>
      <c r="AK29" s="339"/>
      <c r="AL29" s="339"/>
      <c r="AM29" s="339"/>
      <c r="AN29" s="339"/>
      <c r="AO29" s="339"/>
      <c r="AP29" s="339"/>
      <c r="AQ29" s="339"/>
      <c r="AR29" s="339"/>
      <c r="AS29" s="339"/>
      <c r="AT29" s="339"/>
      <c r="AU29" s="339"/>
      <c r="AV29" s="339"/>
      <c r="AW29" s="339"/>
      <c r="AX29" s="339"/>
      <c r="AY29" s="339"/>
      <c r="AZ29" s="339"/>
      <c r="BA29" s="339"/>
      <c r="BB29" s="339"/>
      <c r="BC29" s="339"/>
      <c r="BD29" s="339"/>
      <c r="BE29" s="339"/>
      <c r="BF29" s="339"/>
      <c r="BG29" s="339"/>
      <c r="BH29" s="339"/>
      <c r="BI29" s="339"/>
      <c r="BJ29" s="339"/>
      <c r="BK29" s="339"/>
      <c r="BL29" s="339"/>
      <c r="BM29" s="339"/>
      <c r="BN29" s="339"/>
      <c r="BO29" s="339"/>
      <c r="BP29" s="339"/>
      <c r="BQ29" s="339"/>
    </row>
    <row r="30" spans="1:69" s="2" customFormat="1">
      <c r="A30"/>
      <c r="B30" s="2" t="s">
        <v>7</v>
      </c>
      <c r="C30" s="409"/>
      <c r="J30" s="329">
        <f>+J27*J26*G24*J28</f>
        <v>0</v>
      </c>
      <c r="K30" s="329">
        <f>+K27*K26*H24*K28</f>
        <v>0</v>
      </c>
      <c r="L30" s="329">
        <f>+L27*L26*I24*L28</f>
        <v>0</v>
      </c>
      <c r="M30" s="329">
        <f t="shared" ref="M30" si="134">+M27*M26*J25*M28</f>
        <v>0</v>
      </c>
      <c r="N30" s="329">
        <f t="shared" ref="N30" si="135">+N27*N26*K25*N28</f>
        <v>0</v>
      </c>
      <c r="O30" s="329">
        <f t="shared" ref="O30" si="136">+O27*O26*L25*O28</f>
        <v>5250</v>
      </c>
      <c r="P30" s="329">
        <f t="shared" ref="P30" si="137">+P27*P26*M25*P28</f>
        <v>5250</v>
      </c>
      <c r="Q30" s="329">
        <f t="shared" ref="Q30" si="138">+Q27*Q26*N25*Q28</f>
        <v>5250</v>
      </c>
      <c r="R30" s="329">
        <f t="shared" ref="R30" si="139">+R27*R26*O25*R28</f>
        <v>5250</v>
      </c>
      <c r="S30" s="329">
        <f>+S27*S26*P25*S28</f>
        <v>5250</v>
      </c>
      <c r="T30" s="329">
        <f t="shared" ref="T30" si="140">+T27*T26*Q25*T28</f>
        <v>5250</v>
      </c>
      <c r="U30" s="329">
        <f t="shared" ref="U30" si="141">+U27*U26*R25*U28</f>
        <v>5250</v>
      </c>
      <c r="V30" s="329">
        <f t="shared" ref="V30" si="142">+V27*V26*S25*V28</f>
        <v>5250</v>
      </c>
      <c r="W30" s="329">
        <f t="shared" ref="W30" si="143">+W27*W26*T25*W28</f>
        <v>5250</v>
      </c>
      <c r="X30" s="329">
        <f t="shared" ref="X30" si="144">+X27*X26*U25*X28</f>
        <v>5250</v>
      </c>
      <c r="Y30" s="329">
        <f t="shared" ref="Y30" si="145">+Y27*Y26*V25*Y28</f>
        <v>5250</v>
      </c>
      <c r="Z30" s="329">
        <f t="shared" ref="Z30" si="146">+Z27*Z26*W25*Z28</f>
        <v>5250</v>
      </c>
      <c r="AA30" s="329">
        <f t="shared" ref="AA30" si="147">+AA27*AA26*X25*AA28</f>
        <v>5250</v>
      </c>
      <c r="AB30" s="329">
        <f t="shared" ref="AB30" si="148">+AB27*AB26*Y25*AB28</f>
        <v>5250</v>
      </c>
      <c r="AC30" s="329">
        <f t="shared" ref="AC30" si="149">+AC27*AC26*Z25*AC28</f>
        <v>6000</v>
      </c>
      <c r="AD30" s="329">
        <f t="shared" ref="AD30" si="150">+AD27*AD26*AA25*AD28</f>
        <v>6000</v>
      </c>
      <c r="AE30" s="329">
        <f t="shared" ref="AE30" si="151">+AE27*AE26*AB25*AE28</f>
        <v>6000</v>
      </c>
      <c r="AF30" s="329">
        <f t="shared" ref="AF30" si="152">+AF27*AF26*AC25*AF28</f>
        <v>6000</v>
      </c>
      <c r="AG30" s="329">
        <f t="shared" ref="AG30" si="153">+AG27*AG26*AD25*AG28</f>
        <v>6000</v>
      </c>
      <c r="AH30" s="329">
        <f t="shared" ref="AH30" si="154">+AH27*AH26*AE25*AH28</f>
        <v>6000</v>
      </c>
      <c r="AI30" s="329">
        <f t="shared" ref="AI30" si="155">+AI27*AI26*AF25*AI28</f>
        <v>6000</v>
      </c>
      <c r="AJ30" s="329">
        <f t="shared" ref="AJ30" si="156">+AJ27*AJ26*AG25*AJ28</f>
        <v>6000</v>
      </c>
      <c r="AK30" s="329">
        <f t="shared" ref="AK30" si="157">+AK27*AK26*AH25*AK28</f>
        <v>6000</v>
      </c>
      <c r="AL30" s="329">
        <f t="shared" ref="AL30" si="158">+AL27*AL26*AI25*AL28</f>
        <v>6000</v>
      </c>
      <c r="AM30" s="329">
        <f t="shared" ref="AM30" si="159">+AM27*AM26*AJ25*AM28</f>
        <v>6000</v>
      </c>
      <c r="AN30" s="329">
        <f t="shared" ref="AN30" si="160">+AN27*AN26*AK25*AN28</f>
        <v>6000</v>
      </c>
      <c r="AO30" s="329">
        <f t="shared" ref="AO30" si="161">+AO27*AO26*AL25*AO28</f>
        <v>6750</v>
      </c>
      <c r="AP30" s="329">
        <f t="shared" ref="AP30" si="162">+AP27*AP26*AM25*AP28</f>
        <v>6750</v>
      </c>
      <c r="AQ30" s="329">
        <f t="shared" ref="AQ30" si="163">+AQ27*AQ26*AN25*AQ28</f>
        <v>6750</v>
      </c>
      <c r="AR30" s="329">
        <f t="shared" ref="AR30" si="164">+AR27*AR26*AO25*AR28</f>
        <v>6750</v>
      </c>
      <c r="AS30" s="329">
        <f t="shared" ref="AS30" si="165">+AS27*AS26*AP25*AS28</f>
        <v>6750</v>
      </c>
      <c r="AT30" s="329">
        <f t="shared" ref="AT30" si="166">+AT27*AT26*AQ25*AT28</f>
        <v>6750</v>
      </c>
      <c r="AU30" s="329">
        <f t="shared" ref="AU30" si="167">+AU27*AU26*AR25*AU28</f>
        <v>6750</v>
      </c>
      <c r="AV30" s="329">
        <f t="shared" ref="AV30" si="168">+AV27*AV26*AS25*AV28</f>
        <v>6750</v>
      </c>
      <c r="AW30" s="329">
        <f t="shared" ref="AW30" si="169">+AW27*AW26*AT25*AW28</f>
        <v>6750</v>
      </c>
      <c r="AX30" s="329">
        <f t="shared" ref="AX30" si="170">+AX27*AX26*AU25*AX28</f>
        <v>6750</v>
      </c>
      <c r="AY30" s="329">
        <f t="shared" ref="AY30" si="171">+AY27*AY26*AV25*AY28</f>
        <v>6750</v>
      </c>
      <c r="AZ30" s="329">
        <f t="shared" ref="AZ30" si="172">+AZ27*AZ26*AW25*AZ28</f>
        <v>6750</v>
      </c>
      <c r="BA30" s="329">
        <f t="shared" ref="BA30" si="173">+BA27*BA26*AX25*BA28</f>
        <v>7125</v>
      </c>
      <c r="BB30" s="329">
        <f t="shared" ref="BB30" si="174">+BB27*BB26*AY25*BB28</f>
        <v>7125</v>
      </c>
      <c r="BC30" s="329">
        <f t="shared" ref="BC30" si="175">+BC27*BC26*AZ25*BC28</f>
        <v>7125</v>
      </c>
      <c r="BD30" s="329">
        <f t="shared" ref="BD30" si="176">+BD27*BD26*BA25*BD28</f>
        <v>7125</v>
      </c>
      <c r="BE30" s="329">
        <f t="shared" ref="BE30" si="177">+BE27*BE26*BB25*BE28</f>
        <v>7125</v>
      </c>
      <c r="BF30" s="329">
        <f t="shared" ref="BF30" si="178">+BF27*BF26*BC25*BF28</f>
        <v>7125</v>
      </c>
      <c r="BG30" s="329">
        <f t="shared" ref="BG30" si="179">+BG27*BG26*BD25*BG28</f>
        <v>7125</v>
      </c>
      <c r="BH30" s="329">
        <f t="shared" ref="BH30" si="180">+BH27*BH26*BE25*BH28</f>
        <v>7125</v>
      </c>
      <c r="BI30" s="329">
        <f t="shared" ref="BI30" si="181">+BI27*BI26*BF25*BI28</f>
        <v>7125</v>
      </c>
      <c r="BJ30" s="329">
        <f t="shared" ref="BJ30" si="182">+BJ27*BJ26*BG25*BJ28</f>
        <v>7125</v>
      </c>
      <c r="BK30" s="329">
        <f t="shared" ref="BK30" si="183">+BK27*BK26*BH25*BK28</f>
        <v>7125</v>
      </c>
      <c r="BL30" s="329">
        <f t="shared" ref="BL30" si="184">+BL27*BL26*BI25*BL28</f>
        <v>7125</v>
      </c>
      <c r="BM30" s="329">
        <f t="shared" ref="BM30" si="185">+BM27*BM26*BJ25*BM28</f>
        <v>7125</v>
      </c>
      <c r="BN30" s="329">
        <f t="shared" ref="BN30" si="186">+BN27*BN26*BK25*BN28</f>
        <v>7125</v>
      </c>
      <c r="BO30" s="329">
        <f t="shared" ref="BO30" si="187">+BO27*BO26*BL25*BO28</f>
        <v>7125</v>
      </c>
      <c r="BP30" s="329">
        <f t="shared" ref="BP30" si="188">+BP27*BP26*BM25*BP28</f>
        <v>7125</v>
      </c>
      <c r="BQ30" s="329">
        <f t="shared" ref="BQ30" si="189">+BQ27*BQ26*BN25*BQ28</f>
        <v>7125</v>
      </c>
    </row>
    <row r="31" spans="1:69" s="2" customFormat="1">
      <c r="A31"/>
      <c r="B31"/>
      <c r="C31" s="409"/>
      <c r="D31" s="338"/>
      <c r="E31" s="338"/>
      <c r="F31" s="338"/>
      <c r="G31" s="338"/>
      <c r="H31" s="338"/>
      <c r="J31" s="336"/>
      <c r="K31" s="336"/>
      <c r="L31" s="336"/>
      <c r="M31" s="336"/>
      <c r="N31" s="336"/>
      <c r="O31" s="336"/>
      <c r="P31" s="336"/>
      <c r="Q31" s="336"/>
      <c r="R31" s="336"/>
      <c r="S31" s="336"/>
      <c r="T31" s="336"/>
      <c r="U31" s="336"/>
      <c r="V31" s="336"/>
      <c r="W31" s="336"/>
      <c r="X31" s="336"/>
      <c r="Y31" s="336"/>
      <c r="Z31" s="336"/>
      <c r="AA31" s="336"/>
      <c r="AB31" s="336"/>
      <c r="AC31" s="336"/>
      <c r="AD31" s="336"/>
      <c r="AE31" s="336"/>
      <c r="AF31" s="336"/>
      <c r="AG31" s="336"/>
      <c r="AH31" s="336"/>
      <c r="AI31" s="336"/>
      <c r="AJ31" s="336"/>
      <c r="AK31" s="336"/>
      <c r="AL31" s="336"/>
      <c r="AM31" s="336"/>
      <c r="AN31" s="336"/>
      <c r="AO31" s="336"/>
      <c r="AP31" s="336"/>
      <c r="AQ31" s="336"/>
      <c r="AR31" s="336"/>
      <c r="AS31" s="336"/>
      <c r="AT31" s="336"/>
      <c r="AU31" s="336"/>
      <c r="AV31" s="336"/>
      <c r="AW31" s="336"/>
      <c r="AX31" s="336"/>
      <c r="AY31" s="336"/>
      <c r="AZ31" s="336"/>
      <c r="BA31" s="336"/>
      <c r="BB31" s="336"/>
      <c r="BC31" s="336"/>
      <c r="BD31" s="336"/>
      <c r="BE31" s="336"/>
      <c r="BF31" s="336"/>
      <c r="BG31" s="336"/>
      <c r="BH31" s="336"/>
      <c r="BI31" s="336"/>
      <c r="BJ31" s="336"/>
      <c r="BK31" s="336"/>
      <c r="BL31" s="336"/>
      <c r="BM31" s="336"/>
      <c r="BN31" s="336"/>
      <c r="BO31" s="336"/>
      <c r="BP31" s="336"/>
      <c r="BQ31" s="336"/>
    </row>
    <row r="32" spans="1:69" s="2" customFormat="1" ht="20" thickBot="1">
      <c r="A32"/>
      <c r="B32" s="306" t="s">
        <v>405</v>
      </c>
      <c r="C32" s="409"/>
      <c r="D32" s="338">
        <v>2026</v>
      </c>
      <c r="E32" s="338">
        <f>+D32+1</f>
        <v>2027</v>
      </c>
      <c r="F32" s="338">
        <f>+E32+1</f>
        <v>2028</v>
      </c>
      <c r="G32" s="338">
        <f>+F32+1</f>
        <v>2029</v>
      </c>
      <c r="H32" s="338">
        <f>+G32+1</f>
        <v>2030</v>
      </c>
      <c r="I32" s="338"/>
      <c r="J32" s="338" t="str">
        <f>TEXT(J8,"MmmM YY")</f>
        <v>June 26</v>
      </c>
      <c r="K32" s="338" t="str">
        <f t="shared" ref="K32:BQ32" si="190">TEXT(K8,"MmmM YY")</f>
        <v>July 26</v>
      </c>
      <c r="L32" s="338" t="str">
        <f t="shared" si="190"/>
        <v>August 26</v>
      </c>
      <c r="M32" s="338" t="str">
        <f t="shared" si="190"/>
        <v>September 26</v>
      </c>
      <c r="N32" s="338" t="str">
        <f t="shared" si="190"/>
        <v>October 26</v>
      </c>
      <c r="O32" s="338" t="str">
        <f t="shared" si="190"/>
        <v>November 26</v>
      </c>
      <c r="P32" s="338" t="str">
        <f t="shared" si="190"/>
        <v>December 26</v>
      </c>
      <c r="Q32" s="338" t="str">
        <f t="shared" si="190"/>
        <v>January 27</v>
      </c>
      <c r="R32" s="338" t="str">
        <f t="shared" si="190"/>
        <v>February 27</v>
      </c>
      <c r="S32" s="338" t="str">
        <f t="shared" si="190"/>
        <v>March 27</v>
      </c>
      <c r="T32" s="338" t="str">
        <f t="shared" si="190"/>
        <v>April 27</v>
      </c>
      <c r="U32" s="338" t="str">
        <f t="shared" si="190"/>
        <v>May 27</v>
      </c>
      <c r="V32" s="338" t="str">
        <f t="shared" si="190"/>
        <v>June 27</v>
      </c>
      <c r="W32" s="338" t="str">
        <f t="shared" si="190"/>
        <v>July 27</v>
      </c>
      <c r="X32" s="338" t="str">
        <f t="shared" si="190"/>
        <v>August 27</v>
      </c>
      <c r="Y32" s="338" t="str">
        <f t="shared" si="190"/>
        <v>September 27</v>
      </c>
      <c r="Z32" s="338" t="str">
        <f t="shared" si="190"/>
        <v>October 27</v>
      </c>
      <c r="AA32" s="338" t="str">
        <f t="shared" si="190"/>
        <v>November 27</v>
      </c>
      <c r="AB32" s="338" t="str">
        <f t="shared" si="190"/>
        <v>December 27</v>
      </c>
      <c r="AC32" s="338" t="str">
        <f t="shared" si="190"/>
        <v>January 28</v>
      </c>
      <c r="AD32" s="338" t="str">
        <f t="shared" si="190"/>
        <v>February 28</v>
      </c>
      <c r="AE32" s="338" t="str">
        <f t="shared" si="190"/>
        <v>March 28</v>
      </c>
      <c r="AF32" s="338" t="str">
        <f t="shared" si="190"/>
        <v>April 28</v>
      </c>
      <c r="AG32" s="338" t="str">
        <f t="shared" si="190"/>
        <v>May 28</v>
      </c>
      <c r="AH32" s="338" t="str">
        <f t="shared" si="190"/>
        <v>June 28</v>
      </c>
      <c r="AI32" s="338" t="str">
        <f t="shared" si="190"/>
        <v>July 28</v>
      </c>
      <c r="AJ32" s="338" t="str">
        <f t="shared" si="190"/>
        <v>August 28</v>
      </c>
      <c r="AK32" s="338" t="str">
        <f t="shared" si="190"/>
        <v>September 28</v>
      </c>
      <c r="AL32" s="338" t="str">
        <f t="shared" si="190"/>
        <v>October 28</v>
      </c>
      <c r="AM32" s="338" t="str">
        <f t="shared" si="190"/>
        <v>November 28</v>
      </c>
      <c r="AN32" s="338" t="str">
        <f t="shared" si="190"/>
        <v>December 28</v>
      </c>
      <c r="AO32" s="338" t="str">
        <f t="shared" si="190"/>
        <v>January 29</v>
      </c>
      <c r="AP32" s="338" t="str">
        <f t="shared" si="190"/>
        <v>February 29</v>
      </c>
      <c r="AQ32" s="338" t="str">
        <f t="shared" si="190"/>
        <v>March 29</v>
      </c>
      <c r="AR32" s="338" t="str">
        <f t="shared" si="190"/>
        <v>April 29</v>
      </c>
      <c r="AS32" s="338" t="str">
        <f t="shared" si="190"/>
        <v>May 29</v>
      </c>
      <c r="AT32" s="338" t="str">
        <f t="shared" si="190"/>
        <v>June 29</v>
      </c>
      <c r="AU32" s="338" t="str">
        <f t="shared" si="190"/>
        <v>July 29</v>
      </c>
      <c r="AV32" s="338" t="str">
        <f t="shared" si="190"/>
        <v>August 29</v>
      </c>
      <c r="AW32" s="338" t="str">
        <f t="shared" si="190"/>
        <v>September 29</v>
      </c>
      <c r="AX32" s="338" t="str">
        <f t="shared" si="190"/>
        <v>October 29</v>
      </c>
      <c r="AY32" s="338" t="str">
        <f t="shared" si="190"/>
        <v>November 29</v>
      </c>
      <c r="AZ32" s="338" t="str">
        <f t="shared" si="190"/>
        <v>December 29</v>
      </c>
      <c r="BA32" s="338" t="str">
        <f t="shared" si="190"/>
        <v>January 30</v>
      </c>
      <c r="BB32" s="338" t="str">
        <f t="shared" si="190"/>
        <v>February 30</v>
      </c>
      <c r="BC32" s="338" t="str">
        <f t="shared" si="190"/>
        <v>March 30</v>
      </c>
      <c r="BD32" s="338" t="str">
        <f t="shared" si="190"/>
        <v>April 30</v>
      </c>
      <c r="BE32" s="338" t="str">
        <f t="shared" si="190"/>
        <v>May 30</v>
      </c>
      <c r="BF32" s="338" t="str">
        <f t="shared" si="190"/>
        <v>June 30</v>
      </c>
      <c r="BG32" s="338" t="str">
        <f t="shared" si="190"/>
        <v>July 30</v>
      </c>
      <c r="BH32" s="338" t="str">
        <f t="shared" si="190"/>
        <v>August 30</v>
      </c>
      <c r="BI32" s="338" t="str">
        <f t="shared" si="190"/>
        <v>September 30</v>
      </c>
      <c r="BJ32" s="338" t="str">
        <f t="shared" si="190"/>
        <v>October 30</v>
      </c>
      <c r="BK32" s="338" t="str">
        <f t="shared" si="190"/>
        <v>November 30</v>
      </c>
      <c r="BL32" s="338" t="str">
        <f t="shared" si="190"/>
        <v>December 30</v>
      </c>
      <c r="BM32" s="338" t="str">
        <f t="shared" si="190"/>
        <v>January 31</v>
      </c>
      <c r="BN32" s="338" t="str">
        <f t="shared" si="190"/>
        <v>February 31</v>
      </c>
      <c r="BO32" s="338" t="str">
        <f t="shared" si="190"/>
        <v>March 31</v>
      </c>
      <c r="BP32" s="338" t="str">
        <f t="shared" si="190"/>
        <v>April 31</v>
      </c>
      <c r="BQ32" s="338" t="str">
        <f t="shared" si="190"/>
        <v>May 31</v>
      </c>
    </row>
    <row r="33" spans="1:69" s="2" customFormat="1" ht="15" thickTop="1">
      <c r="A33"/>
      <c r="B33"/>
      <c r="C33" s="409"/>
      <c r="D33" s="338"/>
      <c r="E33" s="338"/>
      <c r="F33" s="338"/>
      <c r="G33" s="338"/>
      <c r="H33" s="338"/>
      <c r="J33" s="337"/>
      <c r="K33" s="337"/>
      <c r="L33" s="337"/>
      <c r="M33" s="337"/>
      <c r="N33" s="337"/>
      <c r="O33" s="337"/>
      <c r="P33" s="337"/>
      <c r="Q33" s="337"/>
      <c r="R33" s="337"/>
      <c r="S33" s="337"/>
      <c r="T33" s="337"/>
      <c r="U33" s="337"/>
      <c r="V33" s="337"/>
      <c r="W33" s="337"/>
      <c r="X33" s="337"/>
      <c r="Y33" s="337"/>
      <c r="Z33" s="337"/>
      <c r="AA33" s="337"/>
      <c r="AB33" s="337"/>
      <c r="AC33" s="337"/>
      <c r="AD33" s="337"/>
      <c r="AE33" s="337"/>
      <c r="AF33" s="337"/>
      <c r="AG33" s="337"/>
      <c r="AH33" s="337"/>
      <c r="AI33" s="337"/>
      <c r="AJ33" s="337"/>
      <c r="AK33" s="337"/>
      <c r="AL33" s="337"/>
      <c r="AM33" s="337"/>
      <c r="AN33" s="337"/>
      <c r="AO33" s="337"/>
      <c r="AP33" s="337"/>
      <c r="AQ33" s="337"/>
      <c r="AR33" s="337"/>
      <c r="AS33" s="337"/>
      <c r="AT33" s="337"/>
      <c r="AU33" s="337"/>
      <c r="AV33" s="337"/>
      <c r="AW33" s="337"/>
      <c r="AX33" s="337"/>
      <c r="AY33" s="337"/>
      <c r="AZ33" s="337"/>
      <c r="BA33" s="337"/>
      <c r="BB33" s="337"/>
      <c r="BC33" s="337"/>
      <c r="BD33" s="337"/>
      <c r="BE33" s="337"/>
      <c r="BF33" s="337"/>
      <c r="BG33" s="337"/>
      <c r="BH33" s="337"/>
      <c r="BI33" s="337"/>
      <c r="BJ33" s="337"/>
      <c r="BK33" s="337"/>
      <c r="BL33" s="337"/>
      <c r="BM33" s="337"/>
      <c r="BN33" s="337"/>
      <c r="BO33" s="337"/>
      <c r="BP33" s="337"/>
      <c r="BQ33" s="337"/>
    </row>
    <row r="34" spans="1:69" s="2" customFormat="1">
      <c r="A34"/>
      <c r="B34"/>
      <c r="C34" s="409"/>
      <c r="J34" s="337"/>
      <c r="K34" s="337"/>
      <c r="L34" s="337"/>
      <c r="M34" s="337"/>
      <c r="N34" s="337"/>
      <c r="O34" s="337"/>
      <c r="P34" s="337"/>
      <c r="Q34" s="337"/>
      <c r="R34" s="337"/>
      <c r="S34" s="337"/>
      <c r="T34" s="337"/>
      <c r="U34" s="337"/>
      <c r="V34" s="337"/>
      <c r="W34" s="337"/>
      <c r="X34" s="337"/>
      <c r="Y34" s="337"/>
      <c r="Z34" s="337"/>
      <c r="AA34" s="337"/>
      <c r="AB34" s="337"/>
      <c r="AC34" s="337"/>
      <c r="AD34" s="337"/>
      <c r="AE34" s="337"/>
      <c r="AF34" s="337"/>
      <c r="AG34" s="337"/>
      <c r="AH34" s="337"/>
      <c r="AI34" s="337"/>
      <c r="AJ34" s="337"/>
      <c r="AK34" s="337"/>
      <c r="AL34" s="337"/>
      <c r="AM34" s="337"/>
      <c r="AN34" s="337"/>
      <c r="AO34" s="337"/>
      <c r="AP34" s="337"/>
      <c r="AQ34" s="337"/>
      <c r="AR34" s="337"/>
      <c r="AS34" s="337"/>
      <c r="AT34" s="337"/>
      <c r="AU34" s="337"/>
      <c r="AV34" s="337"/>
      <c r="AW34" s="337"/>
      <c r="AX34" s="337"/>
      <c r="AY34" s="337"/>
      <c r="AZ34" s="337"/>
      <c r="BA34" s="337"/>
      <c r="BB34" s="337"/>
      <c r="BC34" s="337"/>
      <c r="BD34" s="337"/>
      <c r="BE34" s="337"/>
      <c r="BF34" s="337"/>
      <c r="BG34" s="337"/>
      <c r="BH34" s="337"/>
      <c r="BI34" s="337"/>
      <c r="BJ34" s="337"/>
      <c r="BK34" s="337"/>
      <c r="BL34" s="337"/>
      <c r="BM34" s="337"/>
      <c r="BN34" s="337"/>
      <c r="BO34" s="337"/>
      <c r="BP34" s="337"/>
      <c r="BQ34" s="337"/>
    </row>
    <row r="35" spans="1:69" s="2" customFormat="1">
      <c r="A35"/>
      <c r="B35" t="s">
        <v>281</v>
      </c>
      <c r="C35" s="410">
        <v>46266</v>
      </c>
      <c r="D35" s="338" t="str">
        <f>TEXT(C35,"MmmM YY")</f>
        <v>September 26</v>
      </c>
      <c r="J35" s="337"/>
      <c r="K35" s="337"/>
      <c r="L35" s="337"/>
      <c r="M35" s="337"/>
      <c r="N35" s="337"/>
      <c r="O35" s="337"/>
      <c r="P35" s="337"/>
      <c r="Q35" s="337"/>
      <c r="R35" s="337"/>
      <c r="S35" s="337"/>
      <c r="T35" s="337"/>
      <c r="U35" s="337"/>
      <c r="V35" s="337"/>
      <c r="W35" s="337"/>
      <c r="X35" s="337"/>
      <c r="Y35" s="337"/>
      <c r="Z35" s="337"/>
      <c r="AA35" s="337"/>
      <c r="AB35" s="337"/>
      <c r="AC35" s="337"/>
      <c r="AD35" s="337"/>
      <c r="AE35" s="337"/>
      <c r="AF35" s="337"/>
      <c r="AG35" s="337"/>
      <c r="AH35" s="337"/>
      <c r="AI35" s="337"/>
      <c r="AJ35" s="337"/>
      <c r="AK35" s="337"/>
      <c r="AL35" s="337"/>
      <c r="AM35" s="337"/>
      <c r="AN35" s="337"/>
      <c r="AO35" s="337"/>
      <c r="AP35" s="337"/>
      <c r="AQ35" s="337"/>
      <c r="AR35" s="337"/>
      <c r="AS35" s="337"/>
      <c r="AT35" s="337"/>
      <c r="AU35" s="337"/>
      <c r="AV35" s="337"/>
      <c r="AW35" s="337"/>
      <c r="AX35" s="337"/>
      <c r="AY35" s="337"/>
      <c r="AZ35" s="337"/>
      <c r="BA35" s="337"/>
      <c r="BB35" s="337"/>
      <c r="BC35" s="337"/>
      <c r="BD35" s="337"/>
      <c r="BE35" s="337"/>
      <c r="BF35" s="337"/>
      <c r="BG35" s="337"/>
      <c r="BH35" s="337"/>
      <c r="BI35" s="337"/>
      <c r="BJ35" s="337"/>
      <c r="BK35" s="337"/>
      <c r="BL35" s="337"/>
      <c r="BM35" s="337"/>
      <c r="BN35" s="337"/>
      <c r="BO35" s="337"/>
      <c r="BP35" s="337"/>
      <c r="BQ35" s="337"/>
    </row>
    <row r="36" spans="1:69" s="2" customFormat="1">
      <c r="A36"/>
      <c r="B36" t="s">
        <v>282</v>
      </c>
      <c r="C36" s="409"/>
      <c r="J36" s="337">
        <f>IF($D35=J$44,1,I36)</f>
        <v>0</v>
      </c>
      <c r="K36" s="337">
        <f t="shared" ref="K36:BQ36" si="191">IF($D35=K$44,1,J36)</f>
        <v>0</v>
      </c>
      <c r="L36" s="337">
        <f t="shared" si="191"/>
        <v>0</v>
      </c>
      <c r="M36" s="337">
        <f t="shared" si="191"/>
        <v>1</v>
      </c>
      <c r="N36" s="337">
        <f t="shared" si="191"/>
        <v>1</v>
      </c>
      <c r="O36" s="337">
        <f t="shared" si="191"/>
        <v>1</v>
      </c>
      <c r="P36" s="337">
        <f t="shared" si="191"/>
        <v>1</v>
      </c>
      <c r="Q36" s="337">
        <f t="shared" si="191"/>
        <v>1</v>
      </c>
      <c r="R36" s="337">
        <f t="shared" si="191"/>
        <v>1</v>
      </c>
      <c r="S36" s="337">
        <f t="shared" si="191"/>
        <v>1</v>
      </c>
      <c r="T36" s="337">
        <f t="shared" si="191"/>
        <v>1</v>
      </c>
      <c r="U36" s="337">
        <f t="shared" si="191"/>
        <v>1</v>
      </c>
      <c r="V36" s="337">
        <f t="shared" si="191"/>
        <v>1</v>
      </c>
      <c r="W36" s="337">
        <f t="shared" si="191"/>
        <v>1</v>
      </c>
      <c r="X36" s="337">
        <f t="shared" si="191"/>
        <v>1</v>
      </c>
      <c r="Y36" s="337">
        <f t="shared" si="191"/>
        <v>1</v>
      </c>
      <c r="Z36" s="337">
        <f t="shared" si="191"/>
        <v>1</v>
      </c>
      <c r="AA36" s="337">
        <f t="shared" si="191"/>
        <v>1</v>
      </c>
      <c r="AB36" s="337">
        <f t="shared" si="191"/>
        <v>1</v>
      </c>
      <c r="AC36" s="337">
        <f t="shared" si="191"/>
        <v>1</v>
      </c>
      <c r="AD36" s="337">
        <f t="shared" si="191"/>
        <v>1</v>
      </c>
      <c r="AE36" s="337">
        <f t="shared" si="191"/>
        <v>1</v>
      </c>
      <c r="AF36" s="337">
        <f t="shared" si="191"/>
        <v>1</v>
      </c>
      <c r="AG36" s="337">
        <f t="shared" si="191"/>
        <v>1</v>
      </c>
      <c r="AH36" s="337">
        <f t="shared" si="191"/>
        <v>1</v>
      </c>
      <c r="AI36" s="337">
        <f t="shared" si="191"/>
        <v>1</v>
      </c>
      <c r="AJ36" s="337">
        <f t="shared" si="191"/>
        <v>1</v>
      </c>
      <c r="AK36" s="337">
        <f t="shared" si="191"/>
        <v>1</v>
      </c>
      <c r="AL36" s="337">
        <f t="shared" si="191"/>
        <v>1</v>
      </c>
      <c r="AM36" s="337">
        <f t="shared" si="191"/>
        <v>1</v>
      </c>
      <c r="AN36" s="337">
        <f t="shared" si="191"/>
        <v>1</v>
      </c>
      <c r="AO36" s="337">
        <f t="shared" si="191"/>
        <v>1</v>
      </c>
      <c r="AP36" s="337">
        <f t="shared" si="191"/>
        <v>1</v>
      </c>
      <c r="AQ36" s="337">
        <f t="shared" si="191"/>
        <v>1</v>
      </c>
      <c r="AR36" s="337">
        <f t="shared" si="191"/>
        <v>1</v>
      </c>
      <c r="AS36" s="337">
        <f t="shared" si="191"/>
        <v>1</v>
      </c>
      <c r="AT36" s="337">
        <f t="shared" si="191"/>
        <v>1</v>
      </c>
      <c r="AU36" s="337">
        <f t="shared" si="191"/>
        <v>1</v>
      </c>
      <c r="AV36" s="337">
        <f t="shared" si="191"/>
        <v>1</v>
      </c>
      <c r="AW36" s="337">
        <f t="shared" si="191"/>
        <v>1</v>
      </c>
      <c r="AX36" s="337">
        <f t="shared" si="191"/>
        <v>1</v>
      </c>
      <c r="AY36" s="337">
        <f t="shared" si="191"/>
        <v>1</v>
      </c>
      <c r="AZ36" s="337">
        <f t="shared" si="191"/>
        <v>1</v>
      </c>
      <c r="BA36" s="337">
        <f t="shared" si="191"/>
        <v>1</v>
      </c>
      <c r="BB36" s="337">
        <f t="shared" si="191"/>
        <v>1</v>
      </c>
      <c r="BC36" s="337">
        <f t="shared" si="191"/>
        <v>1</v>
      </c>
      <c r="BD36" s="337">
        <f t="shared" si="191"/>
        <v>1</v>
      </c>
      <c r="BE36" s="337">
        <f t="shared" si="191"/>
        <v>1</v>
      </c>
      <c r="BF36" s="337">
        <f t="shared" si="191"/>
        <v>1</v>
      </c>
      <c r="BG36" s="337">
        <f t="shared" si="191"/>
        <v>1</v>
      </c>
      <c r="BH36" s="337">
        <f t="shared" si="191"/>
        <v>1</v>
      </c>
      <c r="BI36" s="337">
        <f t="shared" si="191"/>
        <v>1</v>
      </c>
      <c r="BJ36" s="337">
        <f t="shared" si="191"/>
        <v>1</v>
      </c>
      <c r="BK36" s="337">
        <f t="shared" si="191"/>
        <v>1</v>
      </c>
      <c r="BL36" s="337">
        <f t="shared" si="191"/>
        <v>1</v>
      </c>
      <c r="BM36" s="337">
        <f t="shared" si="191"/>
        <v>1</v>
      </c>
      <c r="BN36" s="337">
        <f t="shared" si="191"/>
        <v>1</v>
      </c>
      <c r="BO36" s="337">
        <f t="shared" si="191"/>
        <v>1</v>
      </c>
      <c r="BP36" s="337">
        <f t="shared" si="191"/>
        <v>1</v>
      </c>
      <c r="BQ36" s="337">
        <f t="shared" si="191"/>
        <v>1</v>
      </c>
    </row>
    <row r="37" spans="1:69" s="2" customFormat="1">
      <c r="A37"/>
      <c r="B37" t="s">
        <v>283</v>
      </c>
      <c r="C37" s="409"/>
      <c r="D37" s="320">
        <v>200000</v>
      </c>
      <c r="E37" s="320">
        <v>200000</v>
      </c>
      <c r="F37" s="320">
        <v>200000</v>
      </c>
      <c r="G37" s="320">
        <v>200000</v>
      </c>
      <c r="H37" s="320">
        <v>200000</v>
      </c>
      <c r="J37" s="330">
        <f t="shared" ref="J37:BL37" si="192">HLOOKUP(J$6,$D32:$H37,6,FALSE)</f>
        <v>200000</v>
      </c>
      <c r="K37" s="330">
        <f t="shared" si="192"/>
        <v>200000</v>
      </c>
      <c r="L37" s="330">
        <f t="shared" si="192"/>
        <v>200000</v>
      </c>
      <c r="M37" s="330">
        <f t="shared" si="192"/>
        <v>200000</v>
      </c>
      <c r="N37" s="330">
        <f t="shared" si="192"/>
        <v>200000</v>
      </c>
      <c r="O37" s="330">
        <f t="shared" si="192"/>
        <v>200000</v>
      </c>
      <c r="P37" s="330">
        <f t="shared" si="192"/>
        <v>200000</v>
      </c>
      <c r="Q37" s="330">
        <f t="shared" si="192"/>
        <v>200000</v>
      </c>
      <c r="R37" s="330">
        <f t="shared" si="192"/>
        <v>200000</v>
      </c>
      <c r="S37" s="330">
        <f t="shared" si="192"/>
        <v>200000</v>
      </c>
      <c r="T37" s="330">
        <f t="shared" si="192"/>
        <v>200000</v>
      </c>
      <c r="U37" s="330">
        <f t="shared" si="192"/>
        <v>200000</v>
      </c>
      <c r="V37" s="330">
        <f t="shared" si="192"/>
        <v>200000</v>
      </c>
      <c r="W37" s="330">
        <f t="shared" si="192"/>
        <v>200000</v>
      </c>
      <c r="X37" s="330">
        <f t="shared" si="192"/>
        <v>200000</v>
      </c>
      <c r="Y37" s="330">
        <f t="shared" si="192"/>
        <v>200000</v>
      </c>
      <c r="Z37" s="330">
        <f t="shared" si="192"/>
        <v>200000</v>
      </c>
      <c r="AA37" s="330">
        <f t="shared" si="192"/>
        <v>200000</v>
      </c>
      <c r="AB37" s="330">
        <f t="shared" si="192"/>
        <v>200000</v>
      </c>
      <c r="AC37" s="330">
        <f t="shared" si="192"/>
        <v>200000</v>
      </c>
      <c r="AD37" s="330">
        <f t="shared" si="192"/>
        <v>200000</v>
      </c>
      <c r="AE37" s="330">
        <f t="shared" si="192"/>
        <v>200000</v>
      </c>
      <c r="AF37" s="330">
        <f t="shared" si="192"/>
        <v>200000</v>
      </c>
      <c r="AG37" s="330">
        <f t="shared" si="192"/>
        <v>200000</v>
      </c>
      <c r="AH37" s="330">
        <f t="shared" si="192"/>
        <v>200000</v>
      </c>
      <c r="AI37" s="330">
        <f t="shared" si="192"/>
        <v>200000</v>
      </c>
      <c r="AJ37" s="330">
        <f t="shared" si="192"/>
        <v>200000</v>
      </c>
      <c r="AK37" s="330">
        <f t="shared" si="192"/>
        <v>200000</v>
      </c>
      <c r="AL37" s="330">
        <f t="shared" si="192"/>
        <v>200000</v>
      </c>
      <c r="AM37" s="330">
        <f t="shared" si="192"/>
        <v>200000</v>
      </c>
      <c r="AN37" s="330">
        <f t="shared" si="192"/>
        <v>200000</v>
      </c>
      <c r="AO37" s="330">
        <f t="shared" si="192"/>
        <v>200000</v>
      </c>
      <c r="AP37" s="330">
        <f t="shared" si="192"/>
        <v>200000</v>
      </c>
      <c r="AQ37" s="330">
        <f t="shared" si="192"/>
        <v>200000</v>
      </c>
      <c r="AR37" s="330">
        <f t="shared" si="192"/>
        <v>200000</v>
      </c>
      <c r="AS37" s="330">
        <f t="shared" si="192"/>
        <v>200000</v>
      </c>
      <c r="AT37" s="330">
        <f t="shared" si="192"/>
        <v>200000</v>
      </c>
      <c r="AU37" s="330">
        <f t="shared" si="192"/>
        <v>200000</v>
      </c>
      <c r="AV37" s="330">
        <f t="shared" si="192"/>
        <v>200000</v>
      </c>
      <c r="AW37" s="330">
        <f t="shared" si="192"/>
        <v>200000</v>
      </c>
      <c r="AX37" s="330">
        <f t="shared" si="192"/>
        <v>200000</v>
      </c>
      <c r="AY37" s="330">
        <f t="shared" si="192"/>
        <v>200000</v>
      </c>
      <c r="AZ37" s="330">
        <f t="shared" si="192"/>
        <v>200000</v>
      </c>
      <c r="BA37" s="330">
        <f t="shared" si="192"/>
        <v>200000</v>
      </c>
      <c r="BB37" s="330">
        <f t="shared" si="192"/>
        <v>200000</v>
      </c>
      <c r="BC37" s="330">
        <f t="shared" si="192"/>
        <v>200000</v>
      </c>
      <c r="BD37" s="330">
        <f t="shared" si="192"/>
        <v>200000</v>
      </c>
      <c r="BE37" s="330">
        <f t="shared" si="192"/>
        <v>200000</v>
      </c>
      <c r="BF37" s="330">
        <f t="shared" si="192"/>
        <v>200000</v>
      </c>
      <c r="BG37" s="330">
        <f t="shared" si="192"/>
        <v>200000</v>
      </c>
      <c r="BH37" s="330">
        <f t="shared" si="192"/>
        <v>200000</v>
      </c>
      <c r="BI37" s="330">
        <f t="shared" si="192"/>
        <v>200000</v>
      </c>
      <c r="BJ37" s="330">
        <f t="shared" si="192"/>
        <v>200000</v>
      </c>
      <c r="BK37" s="330">
        <f t="shared" si="192"/>
        <v>200000</v>
      </c>
      <c r="BL37" s="330">
        <f t="shared" si="192"/>
        <v>200000</v>
      </c>
      <c r="BM37" s="330">
        <f>IFERROR(HLOOKUP(BM$6,$D32:$H37,6,FALSE),BL37)</f>
        <v>200000</v>
      </c>
      <c r="BN37" s="330">
        <f t="shared" ref="BN37:BQ37" si="193">IFERROR(HLOOKUP(BN$6,$D32:$H37,6,FALSE),BM37)</f>
        <v>200000</v>
      </c>
      <c r="BO37" s="330">
        <f t="shared" si="193"/>
        <v>200000</v>
      </c>
      <c r="BP37" s="330">
        <f t="shared" si="193"/>
        <v>200000</v>
      </c>
      <c r="BQ37" s="330">
        <f t="shared" si="193"/>
        <v>200000</v>
      </c>
    </row>
    <row r="38" spans="1:69" s="2" customFormat="1">
      <c r="A38"/>
      <c r="B38" t="s">
        <v>284</v>
      </c>
      <c r="C38" s="409"/>
      <c r="D38" s="321">
        <v>0.7</v>
      </c>
      <c r="E38" s="321">
        <v>0.7</v>
      </c>
      <c r="F38" s="321">
        <v>0.8</v>
      </c>
      <c r="G38" s="321">
        <v>0.9</v>
      </c>
      <c r="H38" s="321">
        <v>0.95</v>
      </c>
      <c r="J38" s="339">
        <f t="shared" ref="J38:BL38" si="194">HLOOKUP(J$6,$D32:$H38,7,FALSE)/4</f>
        <v>0.17499999999999999</v>
      </c>
      <c r="K38" s="339">
        <f t="shared" si="194"/>
        <v>0.17499999999999999</v>
      </c>
      <c r="L38" s="339">
        <f t="shared" si="194"/>
        <v>0.17499999999999999</v>
      </c>
      <c r="M38" s="339">
        <f t="shared" si="194"/>
        <v>0.17499999999999999</v>
      </c>
      <c r="N38" s="339">
        <f t="shared" si="194"/>
        <v>0.17499999999999999</v>
      </c>
      <c r="O38" s="339">
        <f t="shared" si="194"/>
        <v>0.17499999999999999</v>
      </c>
      <c r="P38" s="339">
        <f t="shared" si="194"/>
        <v>0.17499999999999999</v>
      </c>
      <c r="Q38" s="339">
        <f t="shared" si="194"/>
        <v>0.17499999999999999</v>
      </c>
      <c r="R38" s="339">
        <f t="shared" si="194"/>
        <v>0.17499999999999999</v>
      </c>
      <c r="S38" s="339">
        <f t="shared" si="194"/>
        <v>0.17499999999999999</v>
      </c>
      <c r="T38" s="339">
        <f t="shared" si="194"/>
        <v>0.17499999999999999</v>
      </c>
      <c r="U38" s="339">
        <f t="shared" si="194"/>
        <v>0.17499999999999999</v>
      </c>
      <c r="V38" s="339">
        <f t="shared" si="194"/>
        <v>0.17499999999999999</v>
      </c>
      <c r="W38" s="339">
        <f t="shared" si="194"/>
        <v>0.17499999999999999</v>
      </c>
      <c r="X38" s="339">
        <f t="shared" si="194"/>
        <v>0.17499999999999999</v>
      </c>
      <c r="Y38" s="339">
        <f t="shared" si="194"/>
        <v>0.17499999999999999</v>
      </c>
      <c r="Z38" s="339">
        <f t="shared" si="194"/>
        <v>0.17499999999999999</v>
      </c>
      <c r="AA38" s="339">
        <f t="shared" si="194"/>
        <v>0.17499999999999999</v>
      </c>
      <c r="AB38" s="339">
        <f t="shared" si="194"/>
        <v>0.17499999999999999</v>
      </c>
      <c r="AC38" s="339">
        <f t="shared" si="194"/>
        <v>0.2</v>
      </c>
      <c r="AD38" s="339">
        <f t="shared" si="194"/>
        <v>0.2</v>
      </c>
      <c r="AE38" s="339">
        <f t="shared" si="194"/>
        <v>0.2</v>
      </c>
      <c r="AF38" s="339">
        <f t="shared" si="194"/>
        <v>0.2</v>
      </c>
      <c r="AG38" s="339">
        <f t="shared" si="194"/>
        <v>0.2</v>
      </c>
      <c r="AH38" s="339">
        <f t="shared" si="194"/>
        <v>0.2</v>
      </c>
      <c r="AI38" s="339">
        <f t="shared" si="194"/>
        <v>0.2</v>
      </c>
      <c r="AJ38" s="339">
        <f t="shared" si="194"/>
        <v>0.2</v>
      </c>
      <c r="AK38" s="339">
        <f t="shared" si="194"/>
        <v>0.2</v>
      </c>
      <c r="AL38" s="339">
        <f t="shared" si="194"/>
        <v>0.2</v>
      </c>
      <c r="AM38" s="339">
        <f t="shared" si="194"/>
        <v>0.2</v>
      </c>
      <c r="AN38" s="339">
        <f t="shared" si="194"/>
        <v>0.2</v>
      </c>
      <c r="AO38" s="339">
        <f t="shared" si="194"/>
        <v>0.22500000000000001</v>
      </c>
      <c r="AP38" s="339">
        <f t="shared" si="194"/>
        <v>0.22500000000000001</v>
      </c>
      <c r="AQ38" s="339">
        <f t="shared" si="194"/>
        <v>0.22500000000000001</v>
      </c>
      <c r="AR38" s="339">
        <f t="shared" si="194"/>
        <v>0.22500000000000001</v>
      </c>
      <c r="AS38" s="339">
        <f t="shared" si="194"/>
        <v>0.22500000000000001</v>
      </c>
      <c r="AT38" s="339">
        <f t="shared" si="194"/>
        <v>0.22500000000000001</v>
      </c>
      <c r="AU38" s="339">
        <f t="shared" si="194"/>
        <v>0.22500000000000001</v>
      </c>
      <c r="AV38" s="339">
        <f t="shared" si="194"/>
        <v>0.22500000000000001</v>
      </c>
      <c r="AW38" s="339">
        <f t="shared" si="194"/>
        <v>0.22500000000000001</v>
      </c>
      <c r="AX38" s="339">
        <f t="shared" si="194"/>
        <v>0.22500000000000001</v>
      </c>
      <c r="AY38" s="339">
        <f t="shared" si="194"/>
        <v>0.22500000000000001</v>
      </c>
      <c r="AZ38" s="339">
        <f t="shared" si="194"/>
        <v>0.22500000000000001</v>
      </c>
      <c r="BA38" s="339">
        <f t="shared" si="194"/>
        <v>0.23749999999999999</v>
      </c>
      <c r="BB38" s="339">
        <f t="shared" si="194"/>
        <v>0.23749999999999999</v>
      </c>
      <c r="BC38" s="339">
        <f t="shared" si="194"/>
        <v>0.23749999999999999</v>
      </c>
      <c r="BD38" s="339">
        <f t="shared" si="194"/>
        <v>0.23749999999999999</v>
      </c>
      <c r="BE38" s="339">
        <f t="shared" si="194"/>
        <v>0.23749999999999999</v>
      </c>
      <c r="BF38" s="339">
        <f t="shared" si="194"/>
        <v>0.23749999999999999</v>
      </c>
      <c r="BG38" s="339">
        <f t="shared" si="194"/>
        <v>0.23749999999999999</v>
      </c>
      <c r="BH38" s="339">
        <f t="shared" si="194"/>
        <v>0.23749999999999999</v>
      </c>
      <c r="BI38" s="339">
        <f t="shared" si="194"/>
        <v>0.23749999999999999</v>
      </c>
      <c r="BJ38" s="339">
        <f t="shared" si="194"/>
        <v>0.23749999999999999</v>
      </c>
      <c r="BK38" s="339">
        <f t="shared" si="194"/>
        <v>0.23749999999999999</v>
      </c>
      <c r="BL38" s="339">
        <f t="shared" si="194"/>
        <v>0.23749999999999999</v>
      </c>
      <c r="BM38" s="339">
        <f>IFERROR(HLOOKUP(BM$6,$D32:$H38,7,FALSE)/4,BL38)</f>
        <v>0.23749999999999999</v>
      </c>
      <c r="BN38" s="339">
        <f t="shared" ref="BN38:BQ38" si="195">IFERROR(HLOOKUP(BN$6,$D32:$H38,7,FALSE)/4,BM38)</f>
        <v>0.23749999999999999</v>
      </c>
      <c r="BO38" s="339">
        <f t="shared" si="195"/>
        <v>0.23749999999999999</v>
      </c>
      <c r="BP38" s="339">
        <f t="shared" si="195"/>
        <v>0.23749999999999999</v>
      </c>
      <c r="BQ38" s="339">
        <f t="shared" si="195"/>
        <v>0.23749999999999999</v>
      </c>
    </row>
    <row r="39" spans="1:69" s="2" customFormat="1">
      <c r="A39"/>
      <c r="B39" t="s">
        <v>285</v>
      </c>
      <c r="C39" s="409"/>
      <c r="D39" s="321">
        <v>0.1</v>
      </c>
      <c r="E39" s="321">
        <v>0.1</v>
      </c>
      <c r="F39" s="321">
        <v>0.1</v>
      </c>
      <c r="G39" s="321">
        <v>0.1</v>
      </c>
      <c r="H39" s="321">
        <v>0.1</v>
      </c>
      <c r="J39" s="339">
        <f t="shared" ref="J39:BL39" si="196">HLOOKUP(J$6,$D32:$H39,8,FALSE)</f>
        <v>0.1</v>
      </c>
      <c r="K39" s="339">
        <f t="shared" si="196"/>
        <v>0.1</v>
      </c>
      <c r="L39" s="339">
        <f t="shared" si="196"/>
        <v>0.1</v>
      </c>
      <c r="M39" s="339">
        <f t="shared" si="196"/>
        <v>0.1</v>
      </c>
      <c r="N39" s="339">
        <f t="shared" si="196"/>
        <v>0.1</v>
      </c>
      <c r="O39" s="339">
        <f t="shared" si="196"/>
        <v>0.1</v>
      </c>
      <c r="P39" s="339">
        <f t="shared" si="196"/>
        <v>0.1</v>
      </c>
      <c r="Q39" s="339">
        <f t="shared" si="196"/>
        <v>0.1</v>
      </c>
      <c r="R39" s="339">
        <f t="shared" si="196"/>
        <v>0.1</v>
      </c>
      <c r="S39" s="339">
        <f t="shared" si="196"/>
        <v>0.1</v>
      </c>
      <c r="T39" s="339">
        <f t="shared" si="196"/>
        <v>0.1</v>
      </c>
      <c r="U39" s="339">
        <f t="shared" si="196"/>
        <v>0.1</v>
      </c>
      <c r="V39" s="339">
        <f t="shared" si="196"/>
        <v>0.1</v>
      </c>
      <c r="W39" s="339">
        <f t="shared" si="196"/>
        <v>0.1</v>
      </c>
      <c r="X39" s="339">
        <f t="shared" si="196"/>
        <v>0.1</v>
      </c>
      <c r="Y39" s="339">
        <f t="shared" si="196"/>
        <v>0.1</v>
      </c>
      <c r="Z39" s="339">
        <f t="shared" si="196"/>
        <v>0.1</v>
      </c>
      <c r="AA39" s="339">
        <f t="shared" si="196"/>
        <v>0.1</v>
      </c>
      <c r="AB39" s="339">
        <f t="shared" si="196"/>
        <v>0.1</v>
      </c>
      <c r="AC39" s="339">
        <f t="shared" si="196"/>
        <v>0.1</v>
      </c>
      <c r="AD39" s="339">
        <f t="shared" si="196"/>
        <v>0.1</v>
      </c>
      <c r="AE39" s="339">
        <f t="shared" si="196"/>
        <v>0.1</v>
      </c>
      <c r="AF39" s="339">
        <f t="shared" si="196"/>
        <v>0.1</v>
      </c>
      <c r="AG39" s="339">
        <f t="shared" si="196"/>
        <v>0.1</v>
      </c>
      <c r="AH39" s="339">
        <f t="shared" si="196"/>
        <v>0.1</v>
      </c>
      <c r="AI39" s="339">
        <f t="shared" si="196"/>
        <v>0.1</v>
      </c>
      <c r="AJ39" s="339">
        <f t="shared" si="196"/>
        <v>0.1</v>
      </c>
      <c r="AK39" s="339">
        <f t="shared" si="196"/>
        <v>0.1</v>
      </c>
      <c r="AL39" s="339">
        <f t="shared" si="196"/>
        <v>0.1</v>
      </c>
      <c r="AM39" s="339">
        <f t="shared" si="196"/>
        <v>0.1</v>
      </c>
      <c r="AN39" s="339">
        <f t="shared" si="196"/>
        <v>0.1</v>
      </c>
      <c r="AO39" s="339">
        <f t="shared" si="196"/>
        <v>0.1</v>
      </c>
      <c r="AP39" s="339">
        <f t="shared" si="196"/>
        <v>0.1</v>
      </c>
      <c r="AQ39" s="339">
        <f t="shared" si="196"/>
        <v>0.1</v>
      </c>
      <c r="AR39" s="339">
        <f t="shared" si="196"/>
        <v>0.1</v>
      </c>
      <c r="AS39" s="339">
        <f t="shared" si="196"/>
        <v>0.1</v>
      </c>
      <c r="AT39" s="339">
        <f t="shared" si="196"/>
        <v>0.1</v>
      </c>
      <c r="AU39" s="339">
        <f t="shared" si="196"/>
        <v>0.1</v>
      </c>
      <c r="AV39" s="339">
        <f t="shared" si="196"/>
        <v>0.1</v>
      </c>
      <c r="AW39" s="339">
        <f t="shared" si="196"/>
        <v>0.1</v>
      </c>
      <c r="AX39" s="339">
        <f t="shared" si="196"/>
        <v>0.1</v>
      </c>
      <c r="AY39" s="339">
        <f t="shared" si="196"/>
        <v>0.1</v>
      </c>
      <c r="AZ39" s="339">
        <f t="shared" si="196"/>
        <v>0.1</v>
      </c>
      <c r="BA39" s="339">
        <f t="shared" si="196"/>
        <v>0.1</v>
      </c>
      <c r="BB39" s="339">
        <f t="shared" si="196"/>
        <v>0.1</v>
      </c>
      <c r="BC39" s="339">
        <f t="shared" si="196"/>
        <v>0.1</v>
      </c>
      <c r="BD39" s="339">
        <f t="shared" si="196"/>
        <v>0.1</v>
      </c>
      <c r="BE39" s="339">
        <f t="shared" si="196"/>
        <v>0.1</v>
      </c>
      <c r="BF39" s="339">
        <f t="shared" si="196"/>
        <v>0.1</v>
      </c>
      <c r="BG39" s="339">
        <f t="shared" si="196"/>
        <v>0.1</v>
      </c>
      <c r="BH39" s="339">
        <f t="shared" si="196"/>
        <v>0.1</v>
      </c>
      <c r="BI39" s="339">
        <f t="shared" si="196"/>
        <v>0.1</v>
      </c>
      <c r="BJ39" s="339">
        <f t="shared" si="196"/>
        <v>0.1</v>
      </c>
      <c r="BK39" s="339">
        <f t="shared" si="196"/>
        <v>0.1</v>
      </c>
      <c r="BL39" s="339">
        <f t="shared" si="196"/>
        <v>0.1</v>
      </c>
      <c r="BM39" s="339">
        <f>IFERROR(HLOOKUP(BM$6,$D32:$H39,8,FALSE),BL39)</f>
        <v>0.1</v>
      </c>
      <c r="BN39" s="339">
        <f t="shared" ref="BN39:BQ39" si="197">IFERROR(HLOOKUP(BN$6,$D32:$H39,8,FALSE),BM39)</f>
        <v>0.1</v>
      </c>
      <c r="BO39" s="339">
        <f t="shared" si="197"/>
        <v>0.1</v>
      </c>
      <c r="BP39" s="339">
        <f t="shared" si="197"/>
        <v>0.1</v>
      </c>
      <c r="BQ39" s="339">
        <f t="shared" si="197"/>
        <v>0.1</v>
      </c>
    </row>
    <row r="40" spans="1:69" s="2" customFormat="1">
      <c r="A40"/>
      <c r="B40"/>
      <c r="C40" s="409"/>
      <c r="D40" s="321"/>
      <c r="E40" s="321"/>
      <c r="F40" s="321"/>
      <c r="G40" s="321"/>
      <c r="H40" s="321"/>
      <c r="J40" s="339"/>
      <c r="K40" s="339"/>
      <c r="L40" s="339"/>
      <c r="M40" s="339"/>
      <c r="N40" s="339"/>
      <c r="O40" s="339"/>
      <c r="P40" s="339"/>
      <c r="Q40" s="339"/>
      <c r="R40" s="339"/>
      <c r="S40" s="339"/>
      <c r="T40" s="339"/>
      <c r="U40" s="339"/>
      <c r="V40" s="339"/>
      <c r="W40" s="339"/>
      <c r="X40" s="339"/>
      <c r="Y40" s="339"/>
      <c r="Z40" s="339"/>
      <c r="AA40" s="339"/>
      <c r="AB40" s="339"/>
      <c r="AC40" s="339"/>
      <c r="AD40" s="339"/>
      <c r="AE40" s="339"/>
      <c r="AF40" s="339"/>
      <c r="AG40" s="339"/>
      <c r="AH40" s="339"/>
      <c r="AI40" s="339"/>
      <c r="AJ40" s="339"/>
      <c r="AK40" s="339"/>
      <c r="AL40" s="339"/>
      <c r="AM40" s="339"/>
      <c r="AN40" s="339"/>
      <c r="AO40" s="339"/>
      <c r="AP40" s="339"/>
      <c r="AQ40" s="339"/>
      <c r="AR40" s="339"/>
      <c r="AS40" s="339"/>
      <c r="AT40" s="339"/>
      <c r="AU40" s="339"/>
      <c r="AV40" s="339"/>
      <c r="AW40" s="339"/>
      <c r="AX40" s="339"/>
      <c r="AY40" s="339"/>
      <c r="AZ40" s="339"/>
      <c r="BA40" s="339"/>
      <c r="BB40" s="339"/>
      <c r="BC40" s="339"/>
      <c r="BD40" s="339"/>
      <c r="BE40" s="339"/>
      <c r="BF40" s="339"/>
      <c r="BG40" s="339"/>
      <c r="BH40" s="339"/>
      <c r="BI40" s="339"/>
      <c r="BJ40" s="339"/>
      <c r="BK40" s="339"/>
      <c r="BL40" s="339"/>
      <c r="BM40" s="339"/>
      <c r="BN40" s="339"/>
      <c r="BO40" s="339"/>
      <c r="BP40" s="339"/>
      <c r="BQ40" s="339"/>
    </row>
    <row r="41" spans="1:69" s="2" customFormat="1">
      <c r="A41"/>
      <c r="B41" s="2" t="s">
        <v>7</v>
      </c>
      <c r="C41" s="409"/>
      <c r="J41" s="329">
        <f>+J38*J37*G35*J39</f>
        <v>0</v>
      </c>
      <c r="K41" s="329">
        <f>+K38*K37*H35*K39</f>
        <v>0</v>
      </c>
      <c r="L41" s="329">
        <f>+L38*L37*I35*L39</f>
        <v>0</v>
      </c>
      <c r="M41" s="329">
        <f t="shared" ref="M41" si="198">+M38*M37*J36*M39</f>
        <v>0</v>
      </c>
      <c r="N41" s="329">
        <f t="shared" ref="N41" si="199">+N38*N37*K36*N39</f>
        <v>0</v>
      </c>
      <c r="O41" s="329">
        <f t="shared" ref="O41" si="200">+O38*O37*L36*O39</f>
        <v>0</v>
      </c>
      <c r="P41" s="329">
        <f t="shared" ref="P41" si="201">+P38*P37*M36*P39</f>
        <v>3500</v>
      </c>
      <c r="Q41" s="329">
        <f t="shared" ref="Q41" si="202">+Q38*Q37*N36*Q39</f>
        <v>3500</v>
      </c>
      <c r="R41" s="329">
        <f t="shared" ref="R41" si="203">+R38*R37*O36*R39</f>
        <v>3500</v>
      </c>
      <c r="S41" s="329">
        <f>+S38*S37*P36*S39</f>
        <v>3500</v>
      </c>
      <c r="T41" s="329">
        <f t="shared" ref="T41" si="204">+T38*T37*Q36*T39</f>
        <v>3500</v>
      </c>
      <c r="U41" s="329">
        <f t="shared" ref="U41" si="205">+U38*U37*R36*U39</f>
        <v>3500</v>
      </c>
      <c r="V41" s="329">
        <f t="shared" ref="V41" si="206">+V38*V37*S36*V39</f>
        <v>3500</v>
      </c>
      <c r="W41" s="329">
        <f t="shared" ref="W41" si="207">+W38*W37*T36*W39</f>
        <v>3500</v>
      </c>
      <c r="X41" s="329">
        <f t="shared" ref="X41" si="208">+X38*X37*U36*X39</f>
        <v>3500</v>
      </c>
      <c r="Y41" s="329">
        <f t="shared" ref="Y41" si="209">+Y38*Y37*V36*Y39</f>
        <v>3500</v>
      </c>
      <c r="Z41" s="329">
        <f t="shared" ref="Z41" si="210">+Z38*Z37*W36*Z39</f>
        <v>3500</v>
      </c>
      <c r="AA41" s="329">
        <f t="shared" ref="AA41" si="211">+AA38*AA37*X36*AA39</f>
        <v>3500</v>
      </c>
      <c r="AB41" s="329">
        <f t="shared" ref="AB41" si="212">+AB38*AB37*Y36*AB39</f>
        <v>3500</v>
      </c>
      <c r="AC41" s="329">
        <f t="shared" ref="AC41" si="213">+AC38*AC37*Z36*AC39</f>
        <v>4000</v>
      </c>
      <c r="AD41" s="329">
        <f t="shared" ref="AD41" si="214">+AD38*AD37*AA36*AD39</f>
        <v>4000</v>
      </c>
      <c r="AE41" s="329">
        <f t="shared" ref="AE41" si="215">+AE38*AE37*AB36*AE39</f>
        <v>4000</v>
      </c>
      <c r="AF41" s="329">
        <f t="shared" ref="AF41" si="216">+AF38*AF37*AC36*AF39</f>
        <v>4000</v>
      </c>
      <c r="AG41" s="329">
        <f t="shared" ref="AG41" si="217">+AG38*AG37*AD36*AG39</f>
        <v>4000</v>
      </c>
      <c r="AH41" s="329">
        <f t="shared" ref="AH41" si="218">+AH38*AH37*AE36*AH39</f>
        <v>4000</v>
      </c>
      <c r="AI41" s="329">
        <f t="shared" ref="AI41" si="219">+AI38*AI37*AF36*AI39</f>
        <v>4000</v>
      </c>
      <c r="AJ41" s="329">
        <f t="shared" ref="AJ41" si="220">+AJ38*AJ37*AG36*AJ39</f>
        <v>4000</v>
      </c>
      <c r="AK41" s="329">
        <f t="shared" ref="AK41" si="221">+AK38*AK37*AH36*AK39</f>
        <v>4000</v>
      </c>
      <c r="AL41" s="329">
        <f t="shared" ref="AL41" si="222">+AL38*AL37*AI36*AL39</f>
        <v>4000</v>
      </c>
      <c r="AM41" s="329">
        <f t="shared" ref="AM41" si="223">+AM38*AM37*AJ36*AM39</f>
        <v>4000</v>
      </c>
      <c r="AN41" s="329">
        <f t="shared" ref="AN41" si="224">+AN38*AN37*AK36*AN39</f>
        <v>4000</v>
      </c>
      <c r="AO41" s="329">
        <f t="shared" ref="AO41" si="225">+AO38*AO37*AL36*AO39</f>
        <v>4500</v>
      </c>
      <c r="AP41" s="329">
        <f t="shared" ref="AP41" si="226">+AP38*AP37*AM36*AP39</f>
        <v>4500</v>
      </c>
      <c r="AQ41" s="329">
        <f t="shared" ref="AQ41" si="227">+AQ38*AQ37*AN36*AQ39</f>
        <v>4500</v>
      </c>
      <c r="AR41" s="329">
        <f t="shared" ref="AR41" si="228">+AR38*AR37*AO36*AR39</f>
        <v>4500</v>
      </c>
      <c r="AS41" s="329">
        <f t="shared" ref="AS41" si="229">+AS38*AS37*AP36*AS39</f>
        <v>4500</v>
      </c>
      <c r="AT41" s="329">
        <f t="shared" ref="AT41" si="230">+AT38*AT37*AQ36*AT39</f>
        <v>4500</v>
      </c>
      <c r="AU41" s="329">
        <f t="shared" ref="AU41" si="231">+AU38*AU37*AR36*AU39</f>
        <v>4500</v>
      </c>
      <c r="AV41" s="329">
        <f t="shared" ref="AV41" si="232">+AV38*AV37*AS36*AV39</f>
        <v>4500</v>
      </c>
      <c r="AW41" s="329">
        <f t="shared" ref="AW41" si="233">+AW38*AW37*AT36*AW39</f>
        <v>4500</v>
      </c>
      <c r="AX41" s="329">
        <f t="shared" ref="AX41" si="234">+AX38*AX37*AU36*AX39</f>
        <v>4500</v>
      </c>
      <c r="AY41" s="329">
        <f t="shared" ref="AY41" si="235">+AY38*AY37*AV36*AY39</f>
        <v>4500</v>
      </c>
      <c r="AZ41" s="329">
        <f t="shared" ref="AZ41" si="236">+AZ38*AZ37*AW36*AZ39</f>
        <v>4500</v>
      </c>
      <c r="BA41" s="329">
        <f t="shared" ref="BA41" si="237">+BA38*BA37*AX36*BA39</f>
        <v>4750</v>
      </c>
      <c r="BB41" s="329">
        <f t="shared" ref="BB41" si="238">+BB38*BB37*AY36*BB39</f>
        <v>4750</v>
      </c>
      <c r="BC41" s="329">
        <f t="shared" ref="BC41" si="239">+BC38*BC37*AZ36*BC39</f>
        <v>4750</v>
      </c>
      <c r="BD41" s="329">
        <f t="shared" ref="BD41" si="240">+BD38*BD37*BA36*BD39</f>
        <v>4750</v>
      </c>
      <c r="BE41" s="329">
        <f t="shared" ref="BE41" si="241">+BE38*BE37*BB36*BE39</f>
        <v>4750</v>
      </c>
      <c r="BF41" s="329">
        <f t="shared" ref="BF41" si="242">+BF38*BF37*BC36*BF39</f>
        <v>4750</v>
      </c>
      <c r="BG41" s="329">
        <f t="shared" ref="BG41" si="243">+BG38*BG37*BD36*BG39</f>
        <v>4750</v>
      </c>
      <c r="BH41" s="329">
        <f t="shared" ref="BH41" si="244">+BH38*BH37*BE36*BH39</f>
        <v>4750</v>
      </c>
      <c r="BI41" s="329">
        <f t="shared" ref="BI41" si="245">+BI38*BI37*BF36*BI39</f>
        <v>4750</v>
      </c>
      <c r="BJ41" s="329">
        <f t="shared" ref="BJ41" si="246">+BJ38*BJ37*BG36*BJ39</f>
        <v>4750</v>
      </c>
      <c r="BK41" s="329">
        <f t="shared" ref="BK41" si="247">+BK38*BK37*BH36*BK39</f>
        <v>4750</v>
      </c>
      <c r="BL41" s="329">
        <f t="shared" ref="BL41" si="248">+BL38*BL37*BI36*BL39</f>
        <v>4750</v>
      </c>
      <c r="BM41" s="329">
        <f t="shared" ref="BM41" si="249">+BM38*BM37*BJ36*BM39</f>
        <v>4750</v>
      </c>
      <c r="BN41" s="329">
        <f t="shared" ref="BN41" si="250">+BN38*BN37*BK36*BN39</f>
        <v>4750</v>
      </c>
      <c r="BO41" s="329">
        <f t="shared" ref="BO41" si="251">+BO38*BO37*BL36*BO39</f>
        <v>4750</v>
      </c>
      <c r="BP41" s="329">
        <f t="shared" ref="BP41" si="252">+BP38*BP37*BM36*BP39</f>
        <v>4750</v>
      </c>
      <c r="BQ41" s="329">
        <f t="shared" ref="BQ41" si="253">+BQ38*BQ37*BN36*BQ39</f>
        <v>4750</v>
      </c>
    </row>
    <row r="42" spans="1:69" s="2" customFormat="1">
      <c r="A42"/>
      <c r="B42"/>
      <c r="C42" s="409"/>
      <c r="J42" s="336"/>
      <c r="K42" s="336"/>
      <c r="L42" s="336"/>
      <c r="M42" s="336"/>
      <c r="N42" s="336"/>
      <c r="O42" s="336"/>
      <c r="P42" s="336"/>
      <c r="Q42" s="336"/>
      <c r="R42" s="336"/>
      <c r="S42" s="336"/>
      <c r="T42" s="336"/>
      <c r="U42" s="336"/>
      <c r="V42" s="336"/>
      <c r="W42" s="336"/>
      <c r="X42" s="336"/>
      <c r="Y42" s="336"/>
      <c r="Z42" s="336"/>
      <c r="AA42" s="336"/>
      <c r="AB42" s="336"/>
      <c r="AC42" s="336"/>
      <c r="AD42" s="336"/>
      <c r="AE42" s="336"/>
      <c r="AF42" s="336"/>
      <c r="AG42" s="336"/>
      <c r="AH42" s="336"/>
      <c r="AI42" s="336"/>
      <c r="AJ42" s="336"/>
      <c r="AK42" s="336"/>
      <c r="AL42" s="336"/>
      <c r="AM42" s="336"/>
      <c r="AN42" s="336"/>
      <c r="AO42" s="336"/>
      <c r="AP42" s="336"/>
      <c r="AQ42" s="336"/>
      <c r="AR42" s="336"/>
      <c r="AS42" s="336"/>
      <c r="AT42" s="336"/>
      <c r="AU42" s="336"/>
      <c r="AV42" s="336"/>
      <c r="AW42" s="336"/>
      <c r="AX42" s="336"/>
      <c r="AY42" s="336"/>
      <c r="AZ42" s="336"/>
      <c r="BA42" s="336"/>
      <c r="BB42" s="336"/>
      <c r="BC42" s="336"/>
      <c r="BD42" s="336"/>
      <c r="BE42" s="336"/>
      <c r="BF42" s="336"/>
      <c r="BG42" s="336"/>
      <c r="BH42" s="336"/>
      <c r="BI42" s="336"/>
      <c r="BJ42" s="336"/>
      <c r="BK42" s="336"/>
      <c r="BL42" s="336"/>
      <c r="BM42" s="336"/>
      <c r="BN42" s="336"/>
      <c r="BO42" s="336"/>
      <c r="BP42" s="336"/>
      <c r="BQ42" s="336"/>
    </row>
    <row r="43" spans="1:69" s="2" customFormat="1">
      <c r="A43"/>
      <c r="B43"/>
      <c r="C43" s="409"/>
      <c r="D43" s="338"/>
      <c r="E43" s="338"/>
      <c r="F43" s="338"/>
      <c r="G43" s="338"/>
      <c r="H43" s="338"/>
      <c r="J43" s="336"/>
      <c r="K43" s="336"/>
      <c r="L43" s="336"/>
      <c r="M43" s="336"/>
      <c r="N43" s="336"/>
      <c r="O43" s="336"/>
      <c r="P43" s="336"/>
      <c r="Q43" s="336"/>
      <c r="R43" s="336"/>
      <c r="S43" s="336"/>
      <c r="T43" s="336"/>
      <c r="U43" s="336"/>
      <c r="V43" s="336"/>
      <c r="W43" s="336"/>
      <c r="X43" s="336"/>
      <c r="Y43" s="336"/>
      <c r="Z43" s="336"/>
      <c r="AA43" s="336"/>
      <c r="AB43" s="336"/>
      <c r="AC43" s="336"/>
      <c r="AD43" s="336"/>
      <c r="AE43" s="336"/>
      <c r="AF43" s="336"/>
      <c r="AG43" s="336"/>
      <c r="AH43" s="336"/>
      <c r="AI43" s="336"/>
      <c r="AJ43" s="336"/>
      <c r="AK43" s="336"/>
      <c r="AL43" s="336"/>
      <c r="AM43" s="336"/>
      <c r="AN43" s="336"/>
      <c r="AO43" s="336"/>
      <c r="AP43" s="336"/>
      <c r="AQ43" s="336"/>
      <c r="AR43" s="336"/>
      <c r="AS43" s="336"/>
      <c r="AT43" s="336"/>
      <c r="AU43" s="336"/>
      <c r="AV43" s="336"/>
      <c r="AW43" s="336"/>
      <c r="AX43" s="336"/>
      <c r="AY43" s="336"/>
      <c r="AZ43" s="336"/>
      <c r="BA43" s="336"/>
      <c r="BB43" s="336"/>
      <c r="BC43" s="336"/>
      <c r="BD43" s="336"/>
      <c r="BE43" s="336"/>
      <c r="BF43" s="336"/>
      <c r="BG43" s="336"/>
      <c r="BH43" s="336"/>
      <c r="BI43" s="336"/>
      <c r="BJ43" s="336"/>
      <c r="BK43" s="336"/>
      <c r="BL43" s="336"/>
      <c r="BM43" s="336"/>
      <c r="BN43" s="336"/>
      <c r="BO43" s="336"/>
      <c r="BP43" s="336"/>
      <c r="BQ43" s="336"/>
    </row>
    <row r="44" spans="1:69" s="2" customFormat="1" ht="20" thickBot="1">
      <c r="A44"/>
      <c r="B44" s="306" t="s">
        <v>408</v>
      </c>
      <c r="C44" s="409"/>
      <c r="D44" s="338">
        <f>+J6</f>
        <v>2026</v>
      </c>
      <c r="E44" s="338">
        <f>+D44+1</f>
        <v>2027</v>
      </c>
      <c r="F44" s="338">
        <f>+E44+1</f>
        <v>2028</v>
      </c>
      <c r="G44" s="338">
        <f>+F44+1</f>
        <v>2029</v>
      </c>
      <c r="H44" s="338">
        <f>+G44+1</f>
        <v>2030</v>
      </c>
      <c r="I44" s="338"/>
      <c r="J44" s="338" t="str">
        <f t="shared" ref="J44:AO44" si="254">TEXT(J8,"MmmM YY")</f>
        <v>June 26</v>
      </c>
      <c r="K44" s="338" t="str">
        <f t="shared" si="254"/>
        <v>July 26</v>
      </c>
      <c r="L44" s="338" t="str">
        <f t="shared" si="254"/>
        <v>August 26</v>
      </c>
      <c r="M44" s="338" t="str">
        <f t="shared" si="254"/>
        <v>September 26</v>
      </c>
      <c r="N44" s="338" t="str">
        <f t="shared" si="254"/>
        <v>October 26</v>
      </c>
      <c r="O44" s="338" t="str">
        <f t="shared" si="254"/>
        <v>November 26</v>
      </c>
      <c r="P44" s="338" t="str">
        <f t="shared" si="254"/>
        <v>December 26</v>
      </c>
      <c r="Q44" s="338" t="str">
        <f t="shared" si="254"/>
        <v>January 27</v>
      </c>
      <c r="R44" s="338" t="str">
        <f t="shared" si="254"/>
        <v>February 27</v>
      </c>
      <c r="S44" s="338" t="str">
        <f t="shared" si="254"/>
        <v>March 27</v>
      </c>
      <c r="T44" s="338" t="str">
        <f t="shared" si="254"/>
        <v>April 27</v>
      </c>
      <c r="U44" s="338" t="str">
        <f t="shared" si="254"/>
        <v>May 27</v>
      </c>
      <c r="V44" s="338" t="str">
        <f t="shared" si="254"/>
        <v>June 27</v>
      </c>
      <c r="W44" s="338" t="str">
        <f t="shared" si="254"/>
        <v>July 27</v>
      </c>
      <c r="X44" s="338" t="str">
        <f t="shared" si="254"/>
        <v>August 27</v>
      </c>
      <c r="Y44" s="338" t="str">
        <f t="shared" si="254"/>
        <v>September 27</v>
      </c>
      <c r="Z44" s="338" t="str">
        <f t="shared" si="254"/>
        <v>October 27</v>
      </c>
      <c r="AA44" s="338" t="str">
        <f t="shared" si="254"/>
        <v>November 27</v>
      </c>
      <c r="AB44" s="338" t="str">
        <f t="shared" si="254"/>
        <v>December 27</v>
      </c>
      <c r="AC44" s="338" t="str">
        <f t="shared" si="254"/>
        <v>January 28</v>
      </c>
      <c r="AD44" s="338" t="str">
        <f t="shared" si="254"/>
        <v>February 28</v>
      </c>
      <c r="AE44" s="338" t="str">
        <f t="shared" si="254"/>
        <v>March 28</v>
      </c>
      <c r="AF44" s="338" t="str">
        <f t="shared" si="254"/>
        <v>April 28</v>
      </c>
      <c r="AG44" s="338" t="str">
        <f t="shared" si="254"/>
        <v>May 28</v>
      </c>
      <c r="AH44" s="338" t="str">
        <f t="shared" si="254"/>
        <v>June 28</v>
      </c>
      <c r="AI44" s="338" t="str">
        <f t="shared" si="254"/>
        <v>July 28</v>
      </c>
      <c r="AJ44" s="338" t="str">
        <f t="shared" si="254"/>
        <v>August 28</v>
      </c>
      <c r="AK44" s="338" t="str">
        <f t="shared" si="254"/>
        <v>September 28</v>
      </c>
      <c r="AL44" s="338" t="str">
        <f t="shared" si="254"/>
        <v>October 28</v>
      </c>
      <c r="AM44" s="338" t="str">
        <f t="shared" si="254"/>
        <v>November 28</v>
      </c>
      <c r="AN44" s="338" t="str">
        <f t="shared" si="254"/>
        <v>December 28</v>
      </c>
      <c r="AO44" s="338" t="str">
        <f t="shared" si="254"/>
        <v>January 29</v>
      </c>
      <c r="AP44" s="338" t="str">
        <f t="shared" ref="AP44:BQ44" si="255">TEXT(AP8,"MmmM YY")</f>
        <v>February 29</v>
      </c>
      <c r="AQ44" s="338" t="str">
        <f t="shared" si="255"/>
        <v>March 29</v>
      </c>
      <c r="AR44" s="338" t="str">
        <f t="shared" si="255"/>
        <v>April 29</v>
      </c>
      <c r="AS44" s="338" t="str">
        <f t="shared" si="255"/>
        <v>May 29</v>
      </c>
      <c r="AT44" s="338" t="str">
        <f t="shared" si="255"/>
        <v>June 29</v>
      </c>
      <c r="AU44" s="338" t="str">
        <f t="shared" si="255"/>
        <v>July 29</v>
      </c>
      <c r="AV44" s="338" t="str">
        <f t="shared" si="255"/>
        <v>August 29</v>
      </c>
      <c r="AW44" s="338" t="str">
        <f t="shared" si="255"/>
        <v>September 29</v>
      </c>
      <c r="AX44" s="338" t="str">
        <f t="shared" si="255"/>
        <v>October 29</v>
      </c>
      <c r="AY44" s="338" t="str">
        <f t="shared" si="255"/>
        <v>November 29</v>
      </c>
      <c r="AZ44" s="338" t="str">
        <f t="shared" si="255"/>
        <v>December 29</v>
      </c>
      <c r="BA44" s="338" t="str">
        <f t="shared" si="255"/>
        <v>January 30</v>
      </c>
      <c r="BB44" s="338" t="str">
        <f t="shared" si="255"/>
        <v>February 30</v>
      </c>
      <c r="BC44" s="338" t="str">
        <f t="shared" si="255"/>
        <v>March 30</v>
      </c>
      <c r="BD44" s="338" t="str">
        <f t="shared" si="255"/>
        <v>April 30</v>
      </c>
      <c r="BE44" s="338" t="str">
        <f t="shared" si="255"/>
        <v>May 30</v>
      </c>
      <c r="BF44" s="338" t="str">
        <f t="shared" si="255"/>
        <v>June 30</v>
      </c>
      <c r="BG44" s="338" t="str">
        <f t="shared" si="255"/>
        <v>July 30</v>
      </c>
      <c r="BH44" s="338" t="str">
        <f t="shared" si="255"/>
        <v>August 30</v>
      </c>
      <c r="BI44" s="338" t="str">
        <f t="shared" si="255"/>
        <v>September 30</v>
      </c>
      <c r="BJ44" s="338" t="str">
        <f t="shared" si="255"/>
        <v>October 30</v>
      </c>
      <c r="BK44" s="338" t="str">
        <f t="shared" si="255"/>
        <v>November 30</v>
      </c>
      <c r="BL44" s="338" t="str">
        <f t="shared" si="255"/>
        <v>December 30</v>
      </c>
      <c r="BM44" s="338" t="str">
        <f t="shared" si="255"/>
        <v>January 31</v>
      </c>
      <c r="BN44" s="338" t="str">
        <f t="shared" si="255"/>
        <v>February 31</v>
      </c>
      <c r="BO44" s="338" t="str">
        <f t="shared" si="255"/>
        <v>March 31</v>
      </c>
      <c r="BP44" s="338" t="str">
        <f t="shared" si="255"/>
        <v>April 31</v>
      </c>
      <c r="BQ44" s="338" t="str">
        <f t="shared" si="255"/>
        <v>May 31</v>
      </c>
    </row>
    <row r="45" spans="1:69" s="2" customFormat="1" ht="15" thickTop="1">
      <c r="A45"/>
      <c r="B45"/>
      <c r="C45" s="409"/>
      <c r="D45" s="338"/>
      <c r="E45" s="338"/>
      <c r="F45" s="338"/>
      <c r="G45" s="338"/>
      <c r="H45" s="338"/>
      <c r="J45" s="337"/>
      <c r="K45" s="337"/>
      <c r="L45" s="337"/>
      <c r="M45" s="337"/>
      <c r="N45" s="337"/>
      <c r="O45" s="337"/>
      <c r="P45" s="337"/>
      <c r="Q45" s="337"/>
      <c r="R45" s="337"/>
      <c r="S45" s="337"/>
      <c r="T45" s="337"/>
      <c r="U45" s="337"/>
      <c r="V45" s="337"/>
      <c r="W45" s="337"/>
      <c r="X45" s="337"/>
      <c r="Y45" s="337"/>
      <c r="Z45" s="337"/>
      <c r="AA45" s="337"/>
      <c r="AB45" s="337"/>
      <c r="AC45" s="337"/>
      <c r="AD45" s="337"/>
      <c r="AE45" s="337"/>
      <c r="AF45" s="337"/>
      <c r="AG45" s="337"/>
      <c r="AH45" s="337"/>
      <c r="AI45" s="337"/>
      <c r="AJ45" s="337"/>
      <c r="AK45" s="337"/>
      <c r="AL45" s="337"/>
      <c r="AM45" s="337"/>
      <c r="AN45" s="337"/>
      <c r="AO45" s="337"/>
      <c r="AP45" s="337"/>
      <c r="AQ45" s="337"/>
      <c r="AR45" s="337"/>
      <c r="AS45" s="337"/>
      <c r="AT45" s="337"/>
      <c r="AU45" s="337"/>
      <c r="AV45" s="337"/>
      <c r="AW45" s="337"/>
      <c r="AX45" s="337"/>
      <c r="AY45" s="337"/>
      <c r="AZ45" s="337"/>
      <c r="BA45" s="337"/>
      <c r="BB45" s="337"/>
      <c r="BC45" s="337"/>
      <c r="BD45" s="337"/>
      <c r="BE45" s="337"/>
      <c r="BF45" s="337"/>
      <c r="BG45" s="337"/>
      <c r="BH45" s="337"/>
      <c r="BI45" s="337"/>
      <c r="BJ45" s="337"/>
      <c r="BK45" s="337"/>
      <c r="BL45" s="337"/>
      <c r="BM45" s="337"/>
      <c r="BN45" s="337"/>
      <c r="BO45" s="337"/>
      <c r="BP45" s="337"/>
      <c r="BQ45" s="337"/>
    </row>
    <row r="46" spans="1:69" s="2" customFormat="1">
      <c r="A46"/>
      <c r="B46" t="s">
        <v>280</v>
      </c>
      <c r="C46" s="409">
        <v>0</v>
      </c>
      <c r="D46" s="337"/>
      <c r="E46" s="337"/>
      <c r="F46" s="337"/>
      <c r="G46" s="337"/>
      <c r="H46" s="337"/>
      <c r="J46" s="337"/>
      <c r="K46" s="337"/>
      <c r="L46" s="337"/>
      <c r="M46" s="337"/>
      <c r="N46" s="337"/>
      <c r="O46" s="337"/>
      <c r="P46" s="337"/>
      <c r="Q46" s="337"/>
      <c r="R46" s="337"/>
      <c r="S46" s="337"/>
      <c r="T46" s="337"/>
      <c r="U46" s="337"/>
      <c r="V46" s="337"/>
      <c r="W46" s="337"/>
      <c r="X46" s="337"/>
      <c r="Y46" s="337"/>
      <c r="Z46" s="337"/>
      <c r="AA46" s="337"/>
      <c r="AB46" s="337"/>
      <c r="AC46" s="337"/>
      <c r="AD46" s="337"/>
      <c r="AE46" s="337"/>
      <c r="AF46" s="337"/>
      <c r="AG46" s="337"/>
      <c r="AH46" s="337"/>
      <c r="AI46" s="337"/>
      <c r="AJ46" s="337"/>
      <c r="AK46" s="337"/>
      <c r="AL46" s="337"/>
      <c r="AM46" s="337"/>
      <c r="AN46" s="337"/>
      <c r="AO46" s="337"/>
      <c r="AP46" s="337"/>
      <c r="AQ46" s="337"/>
      <c r="AR46" s="337"/>
      <c r="AS46" s="337"/>
      <c r="AT46" s="337"/>
      <c r="AU46" s="337"/>
      <c r="AV46" s="337"/>
      <c r="AW46" s="337"/>
      <c r="AX46" s="337"/>
      <c r="AY46" s="337"/>
      <c r="AZ46" s="337"/>
      <c r="BA46" s="337"/>
      <c r="BB46" s="337"/>
      <c r="BC46" s="337"/>
      <c r="BD46" s="337"/>
      <c r="BE46" s="337"/>
      <c r="BF46" s="337"/>
      <c r="BG46" s="337"/>
      <c r="BH46" s="337"/>
      <c r="BI46" s="337"/>
      <c r="BJ46" s="337"/>
      <c r="BK46" s="337"/>
      <c r="BL46" s="337"/>
      <c r="BM46" s="337"/>
      <c r="BN46" s="337"/>
      <c r="BO46" s="337"/>
      <c r="BP46" s="337"/>
      <c r="BQ46" s="337"/>
    </row>
    <row r="47" spans="1:69" s="2" customFormat="1">
      <c r="A47"/>
      <c r="B47" t="s">
        <v>281</v>
      </c>
      <c r="C47" s="410">
        <v>46204</v>
      </c>
      <c r="D47" s="338" t="str">
        <f>TEXT(C47,"MmmM YY")</f>
        <v>July 26</v>
      </c>
      <c r="E47" s="337"/>
      <c r="F47" s="337"/>
      <c r="G47" s="337"/>
      <c r="H47" s="337"/>
      <c r="J47" s="337"/>
      <c r="K47" s="337"/>
      <c r="L47" s="337"/>
      <c r="M47" s="337"/>
      <c r="N47" s="337"/>
      <c r="O47" s="337"/>
      <c r="P47" s="337"/>
      <c r="Q47" s="337"/>
      <c r="R47" s="337"/>
      <c r="S47" s="337"/>
      <c r="T47" s="337"/>
      <c r="U47" s="337"/>
      <c r="V47" s="337"/>
      <c r="W47" s="337"/>
      <c r="X47" s="337"/>
      <c r="Y47" s="337"/>
      <c r="Z47" s="337"/>
      <c r="AA47" s="337"/>
      <c r="AB47" s="337"/>
      <c r="AC47" s="337"/>
      <c r="AD47" s="337"/>
      <c r="AE47" s="337"/>
      <c r="AF47" s="337"/>
      <c r="AG47" s="337"/>
      <c r="AH47" s="337"/>
      <c r="AI47" s="337"/>
      <c r="AJ47" s="337"/>
      <c r="AK47" s="337"/>
      <c r="AL47" s="337"/>
      <c r="AM47" s="337"/>
      <c r="AN47" s="337"/>
      <c r="AO47" s="337"/>
      <c r="AP47" s="337"/>
      <c r="AQ47" s="337"/>
      <c r="AR47" s="337"/>
      <c r="AS47" s="337"/>
      <c r="AT47" s="337"/>
      <c r="AU47" s="337"/>
      <c r="AV47" s="337"/>
      <c r="AW47" s="337"/>
      <c r="AX47" s="337"/>
      <c r="AY47" s="337"/>
      <c r="AZ47" s="337"/>
      <c r="BA47" s="337"/>
      <c r="BB47" s="337"/>
      <c r="BC47" s="337"/>
      <c r="BD47" s="337"/>
      <c r="BE47" s="337"/>
      <c r="BF47" s="337"/>
      <c r="BG47" s="337"/>
      <c r="BH47" s="337"/>
      <c r="BI47" s="337"/>
      <c r="BJ47" s="337"/>
      <c r="BK47" s="337"/>
      <c r="BL47" s="337"/>
      <c r="BM47" s="337"/>
      <c r="BN47" s="337"/>
      <c r="BO47" s="337"/>
      <c r="BP47" s="337"/>
      <c r="BQ47" s="337"/>
    </row>
    <row r="48" spans="1:69" s="2" customFormat="1">
      <c r="A48"/>
      <c r="B48" t="s">
        <v>282</v>
      </c>
      <c r="C48" s="409"/>
      <c r="D48" s="409">
        <v>1</v>
      </c>
      <c r="E48" s="409">
        <v>2</v>
      </c>
      <c r="F48" s="409">
        <v>2</v>
      </c>
      <c r="G48" s="409">
        <v>3</v>
      </c>
      <c r="H48" s="409">
        <v>3</v>
      </c>
      <c r="J48" s="337">
        <f t="shared" ref="J48:AO48" si="256">IF($D47=J$44,$C$46,IF(I48&gt;0,I48+HLOOKUP(J6,$D$44:$H$48,5,FALSE),0))</f>
        <v>0</v>
      </c>
      <c r="K48" s="337">
        <f t="shared" si="256"/>
        <v>0</v>
      </c>
      <c r="L48" s="337">
        <f t="shared" si="256"/>
        <v>0</v>
      </c>
      <c r="M48" s="337">
        <f t="shared" si="256"/>
        <v>0</v>
      </c>
      <c r="N48" s="337">
        <f t="shared" si="256"/>
        <v>0</v>
      </c>
      <c r="O48" s="337">
        <f t="shared" si="256"/>
        <v>0</v>
      </c>
      <c r="P48" s="337">
        <f t="shared" si="256"/>
        <v>0</v>
      </c>
      <c r="Q48" s="337">
        <f t="shared" si="256"/>
        <v>0</v>
      </c>
      <c r="R48" s="337">
        <f t="shared" si="256"/>
        <v>0</v>
      </c>
      <c r="S48" s="337">
        <f t="shared" si="256"/>
        <v>0</v>
      </c>
      <c r="T48" s="337">
        <f t="shared" si="256"/>
        <v>0</v>
      </c>
      <c r="U48" s="337">
        <f t="shared" si="256"/>
        <v>0</v>
      </c>
      <c r="V48" s="337">
        <f t="shared" si="256"/>
        <v>0</v>
      </c>
      <c r="W48" s="337">
        <f t="shared" si="256"/>
        <v>0</v>
      </c>
      <c r="X48" s="337">
        <f t="shared" si="256"/>
        <v>0</v>
      </c>
      <c r="Y48" s="337">
        <f t="shared" si="256"/>
        <v>0</v>
      </c>
      <c r="Z48" s="337">
        <f t="shared" si="256"/>
        <v>0</v>
      </c>
      <c r="AA48" s="337">
        <f t="shared" si="256"/>
        <v>0</v>
      </c>
      <c r="AB48" s="337">
        <f t="shared" si="256"/>
        <v>0</v>
      </c>
      <c r="AC48" s="337">
        <f t="shared" si="256"/>
        <v>0</v>
      </c>
      <c r="AD48" s="337">
        <f t="shared" si="256"/>
        <v>0</v>
      </c>
      <c r="AE48" s="337">
        <f t="shared" si="256"/>
        <v>0</v>
      </c>
      <c r="AF48" s="337">
        <f t="shared" si="256"/>
        <v>0</v>
      </c>
      <c r="AG48" s="337">
        <f t="shared" si="256"/>
        <v>0</v>
      </c>
      <c r="AH48" s="337">
        <f t="shared" si="256"/>
        <v>0</v>
      </c>
      <c r="AI48" s="337">
        <f t="shared" si="256"/>
        <v>0</v>
      </c>
      <c r="AJ48" s="337">
        <f t="shared" si="256"/>
        <v>0</v>
      </c>
      <c r="AK48" s="337">
        <f t="shared" si="256"/>
        <v>0</v>
      </c>
      <c r="AL48" s="337">
        <f t="shared" si="256"/>
        <v>0</v>
      </c>
      <c r="AM48" s="337">
        <f t="shared" si="256"/>
        <v>0</v>
      </c>
      <c r="AN48" s="337">
        <f t="shared" si="256"/>
        <v>0</v>
      </c>
      <c r="AO48" s="337">
        <f t="shared" si="256"/>
        <v>0</v>
      </c>
      <c r="AP48" s="337">
        <f t="shared" ref="AP48:BQ48" si="257">IF($D47=AP$44,$C$46,IF(AO48&gt;0,AO48+HLOOKUP(AP6,$D$44:$H$48,5,FALSE),0))</f>
        <v>0</v>
      </c>
      <c r="AQ48" s="337">
        <f t="shared" si="257"/>
        <v>0</v>
      </c>
      <c r="AR48" s="337">
        <f t="shared" si="257"/>
        <v>0</v>
      </c>
      <c r="AS48" s="337">
        <f t="shared" si="257"/>
        <v>0</v>
      </c>
      <c r="AT48" s="337">
        <f t="shared" si="257"/>
        <v>0</v>
      </c>
      <c r="AU48" s="337">
        <f t="shared" si="257"/>
        <v>0</v>
      </c>
      <c r="AV48" s="337">
        <f t="shared" si="257"/>
        <v>0</v>
      </c>
      <c r="AW48" s="337">
        <f t="shared" si="257"/>
        <v>0</v>
      </c>
      <c r="AX48" s="337">
        <f t="shared" si="257"/>
        <v>0</v>
      </c>
      <c r="AY48" s="337">
        <f t="shared" si="257"/>
        <v>0</v>
      </c>
      <c r="AZ48" s="337">
        <f t="shared" si="257"/>
        <v>0</v>
      </c>
      <c r="BA48" s="337">
        <f t="shared" si="257"/>
        <v>0</v>
      </c>
      <c r="BB48" s="337">
        <f t="shared" si="257"/>
        <v>0</v>
      </c>
      <c r="BC48" s="337">
        <f t="shared" si="257"/>
        <v>0</v>
      </c>
      <c r="BD48" s="337">
        <f t="shared" si="257"/>
        <v>0</v>
      </c>
      <c r="BE48" s="337">
        <f t="shared" si="257"/>
        <v>0</v>
      </c>
      <c r="BF48" s="337">
        <f t="shared" si="257"/>
        <v>0</v>
      </c>
      <c r="BG48" s="337">
        <f t="shared" si="257"/>
        <v>0</v>
      </c>
      <c r="BH48" s="337">
        <f t="shared" si="257"/>
        <v>0</v>
      </c>
      <c r="BI48" s="337">
        <f t="shared" si="257"/>
        <v>0</v>
      </c>
      <c r="BJ48" s="337">
        <f t="shared" si="257"/>
        <v>0</v>
      </c>
      <c r="BK48" s="337">
        <f t="shared" si="257"/>
        <v>0</v>
      </c>
      <c r="BL48" s="337">
        <f t="shared" si="257"/>
        <v>0</v>
      </c>
      <c r="BM48" s="337">
        <f t="shared" si="257"/>
        <v>0</v>
      </c>
      <c r="BN48" s="337">
        <f t="shared" si="257"/>
        <v>0</v>
      </c>
      <c r="BO48" s="337">
        <f t="shared" si="257"/>
        <v>0</v>
      </c>
      <c r="BP48" s="337">
        <f t="shared" si="257"/>
        <v>0</v>
      </c>
      <c r="BQ48" s="337">
        <f t="shared" si="257"/>
        <v>0</v>
      </c>
    </row>
    <row r="49" spans="1:69" s="2" customFormat="1">
      <c r="A49"/>
      <c r="B49" t="s">
        <v>283</v>
      </c>
      <c r="C49" s="409"/>
      <c r="D49" s="320">
        <v>50000</v>
      </c>
      <c r="E49" s="320">
        <v>50000</v>
      </c>
      <c r="F49" s="320">
        <v>50000</v>
      </c>
      <c r="G49" s="320">
        <v>50000</v>
      </c>
      <c r="H49" s="320">
        <v>50000</v>
      </c>
      <c r="J49" s="330">
        <f t="shared" ref="J49:AO49" si="258">HLOOKUP(J$6,$D44:$H49,6,FALSE)</f>
        <v>50000</v>
      </c>
      <c r="K49" s="330">
        <f t="shared" si="258"/>
        <v>50000</v>
      </c>
      <c r="L49" s="330">
        <f t="shared" si="258"/>
        <v>50000</v>
      </c>
      <c r="M49" s="330">
        <f t="shared" si="258"/>
        <v>50000</v>
      </c>
      <c r="N49" s="330">
        <f t="shared" si="258"/>
        <v>50000</v>
      </c>
      <c r="O49" s="330">
        <f t="shared" si="258"/>
        <v>50000</v>
      </c>
      <c r="P49" s="330">
        <f t="shared" si="258"/>
        <v>50000</v>
      </c>
      <c r="Q49" s="330">
        <f t="shared" si="258"/>
        <v>50000</v>
      </c>
      <c r="R49" s="330">
        <f t="shared" si="258"/>
        <v>50000</v>
      </c>
      <c r="S49" s="330">
        <f t="shared" si="258"/>
        <v>50000</v>
      </c>
      <c r="T49" s="330">
        <f t="shared" si="258"/>
        <v>50000</v>
      </c>
      <c r="U49" s="330">
        <f t="shared" si="258"/>
        <v>50000</v>
      </c>
      <c r="V49" s="330">
        <f t="shared" si="258"/>
        <v>50000</v>
      </c>
      <c r="W49" s="330">
        <f t="shared" si="258"/>
        <v>50000</v>
      </c>
      <c r="X49" s="330">
        <f t="shared" si="258"/>
        <v>50000</v>
      </c>
      <c r="Y49" s="330">
        <f t="shared" si="258"/>
        <v>50000</v>
      </c>
      <c r="Z49" s="330">
        <f t="shared" si="258"/>
        <v>50000</v>
      </c>
      <c r="AA49" s="330">
        <f t="shared" si="258"/>
        <v>50000</v>
      </c>
      <c r="AB49" s="330">
        <f t="shared" si="258"/>
        <v>50000</v>
      </c>
      <c r="AC49" s="330">
        <f t="shared" si="258"/>
        <v>50000</v>
      </c>
      <c r="AD49" s="330">
        <f t="shared" si="258"/>
        <v>50000</v>
      </c>
      <c r="AE49" s="330">
        <f t="shared" si="258"/>
        <v>50000</v>
      </c>
      <c r="AF49" s="330">
        <f t="shared" si="258"/>
        <v>50000</v>
      </c>
      <c r="AG49" s="330">
        <f t="shared" si="258"/>
        <v>50000</v>
      </c>
      <c r="AH49" s="330">
        <f t="shared" si="258"/>
        <v>50000</v>
      </c>
      <c r="AI49" s="330">
        <f t="shared" si="258"/>
        <v>50000</v>
      </c>
      <c r="AJ49" s="330">
        <f t="shared" si="258"/>
        <v>50000</v>
      </c>
      <c r="AK49" s="330">
        <f t="shared" si="258"/>
        <v>50000</v>
      </c>
      <c r="AL49" s="330">
        <f t="shared" si="258"/>
        <v>50000</v>
      </c>
      <c r="AM49" s="330">
        <f t="shared" si="258"/>
        <v>50000</v>
      </c>
      <c r="AN49" s="330">
        <f t="shared" si="258"/>
        <v>50000</v>
      </c>
      <c r="AO49" s="330">
        <f t="shared" si="258"/>
        <v>50000</v>
      </c>
      <c r="AP49" s="330">
        <f t="shared" ref="AP49:BL49" si="259">HLOOKUP(AP$6,$D44:$H49,6,FALSE)</f>
        <v>50000</v>
      </c>
      <c r="AQ49" s="330">
        <f t="shared" si="259"/>
        <v>50000</v>
      </c>
      <c r="AR49" s="330">
        <f t="shared" si="259"/>
        <v>50000</v>
      </c>
      <c r="AS49" s="330">
        <f t="shared" si="259"/>
        <v>50000</v>
      </c>
      <c r="AT49" s="330">
        <f t="shared" si="259"/>
        <v>50000</v>
      </c>
      <c r="AU49" s="330">
        <f t="shared" si="259"/>
        <v>50000</v>
      </c>
      <c r="AV49" s="330">
        <f t="shared" si="259"/>
        <v>50000</v>
      </c>
      <c r="AW49" s="330">
        <f t="shared" si="259"/>
        <v>50000</v>
      </c>
      <c r="AX49" s="330">
        <f t="shared" si="259"/>
        <v>50000</v>
      </c>
      <c r="AY49" s="330">
        <f t="shared" si="259"/>
        <v>50000</v>
      </c>
      <c r="AZ49" s="330">
        <f t="shared" si="259"/>
        <v>50000</v>
      </c>
      <c r="BA49" s="330">
        <f t="shared" si="259"/>
        <v>50000</v>
      </c>
      <c r="BB49" s="330">
        <f t="shared" si="259"/>
        <v>50000</v>
      </c>
      <c r="BC49" s="330">
        <f t="shared" si="259"/>
        <v>50000</v>
      </c>
      <c r="BD49" s="330">
        <f t="shared" si="259"/>
        <v>50000</v>
      </c>
      <c r="BE49" s="330">
        <f t="shared" si="259"/>
        <v>50000</v>
      </c>
      <c r="BF49" s="330">
        <f t="shared" si="259"/>
        <v>50000</v>
      </c>
      <c r="BG49" s="330">
        <f t="shared" si="259"/>
        <v>50000</v>
      </c>
      <c r="BH49" s="330">
        <f t="shared" si="259"/>
        <v>50000</v>
      </c>
      <c r="BI49" s="330">
        <f t="shared" si="259"/>
        <v>50000</v>
      </c>
      <c r="BJ49" s="330">
        <f t="shared" si="259"/>
        <v>50000</v>
      </c>
      <c r="BK49" s="330">
        <f t="shared" si="259"/>
        <v>50000</v>
      </c>
      <c r="BL49" s="330">
        <f t="shared" si="259"/>
        <v>50000</v>
      </c>
      <c r="BM49" s="330">
        <f>IFERROR(HLOOKUP(BM$6,$D44:$H49,6,FALSE),BL49)</f>
        <v>50000</v>
      </c>
      <c r="BN49" s="330">
        <f t="shared" ref="BN49:BQ49" si="260">IFERROR(HLOOKUP(BN$6,$D44:$H49,6,FALSE),BM49)</f>
        <v>50000</v>
      </c>
      <c r="BO49" s="330">
        <f t="shared" si="260"/>
        <v>50000</v>
      </c>
      <c r="BP49" s="330">
        <f t="shared" si="260"/>
        <v>50000</v>
      </c>
      <c r="BQ49" s="330">
        <f t="shared" si="260"/>
        <v>50000</v>
      </c>
    </row>
    <row r="50" spans="1:69" s="2" customFormat="1">
      <c r="A50"/>
      <c r="B50" t="s">
        <v>284</v>
      </c>
      <c r="C50" s="409"/>
      <c r="D50" s="321">
        <v>0.7</v>
      </c>
      <c r="E50" s="321">
        <v>0.7</v>
      </c>
      <c r="F50" s="321">
        <v>0.8</v>
      </c>
      <c r="G50" s="321">
        <v>0.9</v>
      </c>
      <c r="H50" s="321">
        <v>0.95</v>
      </c>
      <c r="J50" s="339">
        <f t="shared" ref="J50:AO50" si="261">HLOOKUP(J$6,$D44:$H50,7,FALSE)/4</f>
        <v>0.17499999999999999</v>
      </c>
      <c r="K50" s="339">
        <f t="shared" si="261"/>
        <v>0.17499999999999999</v>
      </c>
      <c r="L50" s="339">
        <f t="shared" si="261"/>
        <v>0.17499999999999999</v>
      </c>
      <c r="M50" s="339">
        <f t="shared" si="261"/>
        <v>0.17499999999999999</v>
      </c>
      <c r="N50" s="339">
        <f t="shared" si="261"/>
        <v>0.17499999999999999</v>
      </c>
      <c r="O50" s="339">
        <f t="shared" si="261"/>
        <v>0.17499999999999999</v>
      </c>
      <c r="P50" s="339">
        <f t="shared" si="261"/>
        <v>0.17499999999999999</v>
      </c>
      <c r="Q50" s="339">
        <f t="shared" si="261"/>
        <v>0.17499999999999999</v>
      </c>
      <c r="R50" s="339">
        <f t="shared" si="261"/>
        <v>0.17499999999999999</v>
      </c>
      <c r="S50" s="339">
        <f t="shared" si="261"/>
        <v>0.17499999999999999</v>
      </c>
      <c r="T50" s="339">
        <f t="shared" si="261"/>
        <v>0.17499999999999999</v>
      </c>
      <c r="U50" s="339">
        <f t="shared" si="261"/>
        <v>0.17499999999999999</v>
      </c>
      <c r="V50" s="339">
        <f t="shared" si="261"/>
        <v>0.17499999999999999</v>
      </c>
      <c r="W50" s="339">
        <f t="shared" si="261"/>
        <v>0.17499999999999999</v>
      </c>
      <c r="X50" s="339">
        <f t="shared" si="261"/>
        <v>0.17499999999999999</v>
      </c>
      <c r="Y50" s="339">
        <f t="shared" si="261"/>
        <v>0.17499999999999999</v>
      </c>
      <c r="Z50" s="339">
        <f t="shared" si="261"/>
        <v>0.17499999999999999</v>
      </c>
      <c r="AA50" s="339">
        <f t="shared" si="261"/>
        <v>0.17499999999999999</v>
      </c>
      <c r="AB50" s="339">
        <f t="shared" si="261"/>
        <v>0.17499999999999999</v>
      </c>
      <c r="AC50" s="339">
        <f t="shared" si="261"/>
        <v>0.2</v>
      </c>
      <c r="AD50" s="339">
        <f t="shared" si="261"/>
        <v>0.2</v>
      </c>
      <c r="AE50" s="339">
        <f t="shared" si="261"/>
        <v>0.2</v>
      </c>
      <c r="AF50" s="339">
        <f t="shared" si="261"/>
        <v>0.2</v>
      </c>
      <c r="AG50" s="339">
        <f t="shared" si="261"/>
        <v>0.2</v>
      </c>
      <c r="AH50" s="339">
        <f t="shared" si="261"/>
        <v>0.2</v>
      </c>
      <c r="AI50" s="339">
        <f t="shared" si="261"/>
        <v>0.2</v>
      </c>
      <c r="AJ50" s="339">
        <f t="shared" si="261"/>
        <v>0.2</v>
      </c>
      <c r="AK50" s="339">
        <f t="shared" si="261"/>
        <v>0.2</v>
      </c>
      <c r="AL50" s="339">
        <f t="shared" si="261"/>
        <v>0.2</v>
      </c>
      <c r="AM50" s="339">
        <f t="shared" si="261"/>
        <v>0.2</v>
      </c>
      <c r="AN50" s="339">
        <f t="shared" si="261"/>
        <v>0.2</v>
      </c>
      <c r="AO50" s="339">
        <f t="shared" si="261"/>
        <v>0.22500000000000001</v>
      </c>
      <c r="AP50" s="339">
        <f t="shared" ref="AP50:BL50" si="262">HLOOKUP(AP$6,$D44:$H50,7,FALSE)/4</f>
        <v>0.22500000000000001</v>
      </c>
      <c r="AQ50" s="339">
        <f t="shared" si="262"/>
        <v>0.22500000000000001</v>
      </c>
      <c r="AR50" s="339">
        <f t="shared" si="262"/>
        <v>0.22500000000000001</v>
      </c>
      <c r="AS50" s="339">
        <f t="shared" si="262"/>
        <v>0.22500000000000001</v>
      </c>
      <c r="AT50" s="339">
        <f t="shared" si="262"/>
        <v>0.22500000000000001</v>
      </c>
      <c r="AU50" s="339">
        <f t="shared" si="262"/>
        <v>0.22500000000000001</v>
      </c>
      <c r="AV50" s="339">
        <f t="shared" si="262"/>
        <v>0.22500000000000001</v>
      </c>
      <c r="AW50" s="339">
        <f t="shared" si="262"/>
        <v>0.22500000000000001</v>
      </c>
      <c r="AX50" s="339">
        <f t="shared" si="262"/>
        <v>0.22500000000000001</v>
      </c>
      <c r="AY50" s="339">
        <f t="shared" si="262"/>
        <v>0.22500000000000001</v>
      </c>
      <c r="AZ50" s="339">
        <f t="shared" si="262"/>
        <v>0.22500000000000001</v>
      </c>
      <c r="BA50" s="339">
        <f t="shared" si="262"/>
        <v>0.23749999999999999</v>
      </c>
      <c r="BB50" s="339">
        <f t="shared" si="262"/>
        <v>0.23749999999999999</v>
      </c>
      <c r="BC50" s="339">
        <f t="shared" si="262"/>
        <v>0.23749999999999999</v>
      </c>
      <c r="BD50" s="339">
        <f t="shared" si="262"/>
        <v>0.23749999999999999</v>
      </c>
      <c r="BE50" s="339">
        <f t="shared" si="262"/>
        <v>0.23749999999999999</v>
      </c>
      <c r="BF50" s="339">
        <f t="shared" si="262"/>
        <v>0.23749999999999999</v>
      </c>
      <c r="BG50" s="339">
        <f t="shared" si="262"/>
        <v>0.23749999999999999</v>
      </c>
      <c r="BH50" s="339">
        <f t="shared" si="262"/>
        <v>0.23749999999999999</v>
      </c>
      <c r="BI50" s="339">
        <f t="shared" si="262"/>
        <v>0.23749999999999999</v>
      </c>
      <c r="BJ50" s="339">
        <f t="shared" si="262"/>
        <v>0.23749999999999999</v>
      </c>
      <c r="BK50" s="339">
        <f t="shared" si="262"/>
        <v>0.23749999999999999</v>
      </c>
      <c r="BL50" s="339">
        <f t="shared" si="262"/>
        <v>0.23749999999999999</v>
      </c>
      <c r="BM50" s="339">
        <f>IFERROR(HLOOKUP(BM$6,$D44:$H50,7,FALSE)/4,BL50)</f>
        <v>0.23749999999999999</v>
      </c>
      <c r="BN50" s="339">
        <f t="shared" ref="BN50:BQ50" si="263">IFERROR(HLOOKUP(BN$6,$D44:$H50,7,FALSE)/4,BM50)</f>
        <v>0.23749999999999999</v>
      </c>
      <c r="BO50" s="339">
        <f t="shared" si="263"/>
        <v>0.23749999999999999</v>
      </c>
      <c r="BP50" s="339">
        <f t="shared" si="263"/>
        <v>0.23749999999999999</v>
      </c>
      <c r="BQ50" s="339">
        <f t="shared" si="263"/>
        <v>0.23749999999999999</v>
      </c>
    </row>
    <row r="51" spans="1:69" s="2" customFormat="1">
      <c r="A51"/>
      <c r="B51" t="s">
        <v>285</v>
      </c>
      <c r="C51" s="409"/>
      <c r="D51" s="321">
        <v>0.1</v>
      </c>
      <c r="E51" s="321">
        <v>0.1</v>
      </c>
      <c r="F51" s="321">
        <v>0.1</v>
      </c>
      <c r="G51" s="321">
        <v>0.1</v>
      </c>
      <c r="H51" s="321">
        <v>0.1</v>
      </c>
      <c r="J51" s="339">
        <f t="shared" ref="J51:AO51" si="264">HLOOKUP(J$6,$D44:$H51,8,FALSE)</f>
        <v>0.1</v>
      </c>
      <c r="K51" s="339">
        <f t="shared" si="264"/>
        <v>0.1</v>
      </c>
      <c r="L51" s="339">
        <f t="shared" si="264"/>
        <v>0.1</v>
      </c>
      <c r="M51" s="339">
        <f t="shared" si="264"/>
        <v>0.1</v>
      </c>
      <c r="N51" s="339">
        <f t="shared" si="264"/>
        <v>0.1</v>
      </c>
      <c r="O51" s="339">
        <f t="shared" si="264"/>
        <v>0.1</v>
      </c>
      <c r="P51" s="339">
        <f t="shared" si="264"/>
        <v>0.1</v>
      </c>
      <c r="Q51" s="339">
        <f t="shared" si="264"/>
        <v>0.1</v>
      </c>
      <c r="R51" s="339">
        <f t="shared" si="264"/>
        <v>0.1</v>
      </c>
      <c r="S51" s="339">
        <f t="shared" si="264"/>
        <v>0.1</v>
      </c>
      <c r="T51" s="339">
        <f t="shared" si="264"/>
        <v>0.1</v>
      </c>
      <c r="U51" s="339">
        <f t="shared" si="264"/>
        <v>0.1</v>
      </c>
      <c r="V51" s="339">
        <f t="shared" si="264"/>
        <v>0.1</v>
      </c>
      <c r="W51" s="339">
        <f t="shared" si="264"/>
        <v>0.1</v>
      </c>
      <c r="X51" s="339">
        <f t="shared" si="264"/>
        <v>0.1</v>
      </c>
      <c r="Y51" s="339">
        <f t="shared" si="264"/>
        <v>0.1</v>
      </c>
      <c r="Z51" s="339">
        <f t="shared" si="264"/>
        <v>0.1</v>
      </c>
      <c r="AA51" s="339">
        <f t="shared" si="264"/>
        <v>0.1</v>
      </c>
      <c r="AB51" s="339">
        <f t="shared" si="264"/>
        <v>0.1</v>
      </c>
      <c r="AC51" s="339">
        <f t="shared" si="264"/>
        <v>0.1</v>
      </c>
      <c r="AD51" s="339">
        <f t="shared" si="264"/>
        <v>0.1</v>
      </c>
      <c r="AE51" s="339">
        <f t="shared" si="264"/>
        <v>0.1</v>
      </c>
      <c r="AF51" s="339">
        <f t="shared" si="264"/>
        <v>0.1</v>
      </c>
      <c r="AG51" s="339">
        <f t="shared" si="264"/>
        <v>0.1</v>
      </c>
      <c r="AH51" s="339">
        <f t="shared" si="264"/>
        <v>0.1</v>
      </c>
      <c r="AI51" s="339">
        <f t="shared" si="264"/>
        <v>0.1</v>
      </c>
      <c r="AJ51" s="339">
        <f t="shared" si="264"/>
        <v>0.1</v>
      </c>
      <c r="AK51" s="339">
        <f t="shared" si="264"/>
        <v>0.1</v>
      </c>
      <c r="AL51" s="339">
        <f t="shared" si="264"/>
        <v>0.1</v>
      </c>
      <c r="AM51" s="339">
        <f t="shared" si="264"/>
        <v>0.1</v>
      </c>
      <c r="AN51" s="339">
        <f t="shared" si="264"/>
        <v>0.1</v>
      </c>
      <c r="AO51" s="339">
        <f t="shared" si="264"/>
        <v>0.1</v>
      </c>
      <c r="AP51" s="339">
        <f t="shared" ref="AP51:BL51" si="265">HLOOKUP(AP$6,$D44:$H51,8,FALSE)</f>
        <v>0.1</v>
      </c>
      <c r="AQ51" s="339">
        <f t="shared" si="265"/>
        <v>0.1</v>
      </c>
      <c r="AR51" s="339">
        <f t="shared" si="265"/>
        <v>0.1</v>
      </c>
      <c r="AS51" s="339">
        <f t="shared" si="265"/>
        <v>0.1</v>
      </c>
      <c r="AT51" s="339">
        <f t="shared" si="265"/>
        <v>0.1</v>
      </c>
      <c r="AU51" s="339">
        <f t="shared" si="265"/>
        <v>0.1</v>
      </c>
      <c r="AV51" s="339">
        <f t="shared" si="265"/>
        <v>0.1</v>
      </c>
      <c r="AW51" s="339">
        <f t="shared" si="265"/>
        <v>0.1</v>
      </c>
      <c r="AX51" s="339">
        <f t="shared" si="265"/>
        <v>0.1</v>
      </c>
      <c r="AY51" s="339">
        <f t="shared" si="265"/>
        <v>0.1</v>
      </c>
      <c r="AZ51" s="339">
        <f t="shared" si="265"/>
        <v>0.1</v>
      </c>
      <c r="BA51" s="339">
        <f t="shared" si="265"/>
        <v>0.1</v>
      </c>
      <c r="BB51" s="339">
        <f t="shared" si="265"/>
        <v>0.1</v>
      </c>
      <c r="BC51" s="339">
        <f t="shared" si="265"/>
        <v>0.1</v>
      </c>
      <c r="BD51" s="339">
        <f t="shared" si="265"/>
        <v>0.1</v>
      </c>
      <c r="BE51" s="339">
        <f t="shared" si="265"/>
        <v>0.1</v>
      </c>
      <c r="BF51" s="339">
        <f t="shared" si="265"/>
        <v>0.1</v>
      </c>
      <c r="BG51" s="339">
        <f t="shared" si="265"/>
        <v>0.1</v>
      </c>
      <c r="BH51" s="339">
        <f t="shared" si="265"/>
        <v>0.1</v>
      </c>
      <c r="BI51" s="339">
        <f t="shared" si="265"/>
        <v>0.1</v>
      </c>
      <c r="BJ51" s="339">
        <f t="shared" si="265"/>
        <v>0.1</v>
      </c>
      <c r="BK51" s="339">
        <f t="shared" si="265"/>
        <v>0.1</v>
      </c>
      <c r="BL51" s="339">
        <f t="shared" si="265"/>
        <v>0.1</v>
      </c>
      <c r="BM51" s="339">
        <f>IFERROR(HLOOKUP(BM$6,$D44:$H51,8,FALSE),BL51)</f>
        <v>0.1</v>
      </c>
      <c r="BN51" s="339">
        <f t="shared" ref="BN51:BQ51" si="266">IFERROR(HLOOKUP(BN$6,$D44:$H51,8,FALSE),BM51)</f>
        <v>0.1</v>
      </c>
      <c r="BO51" s="339">
        <f t="shared" si="266"/>
        <v>0.1</v>
      </c>
      <c r="BP51" s="339">
        <f t="shared" si="266"/>
        <v>0.1</v>
      </c>
      <c r="BQ51" s="339">
        <f t="shared" si="266"/>
        <v>0.1</v>
      </c>
    </row>
    <row r="52" spans="1:69" s="2" customFormat="1">
      <c r="A52"/>
      <c r="B52"/>
      <c r="C52" s="409"/>
      <c r="D52" s="321"/>
      <c r="E52" s="321"/>
      <c r="F52" s="321"/>
      <c r="G52" s="321"/>
      <c r="H52" s="321"/>
      <c r="J52" s="339"/>
      <c r="K52" s="339"/>
      <c r="L52" s="339"/>
      <c r="M52" s="339"/>
      <c r="N52" s="339"/>
      <c r="O52" s="339"/>
      <c r="P52" s="339"/>
      <c r="Q52" s="339"/>
      <c r="R52" s="339"/>
      <c r="S52" s="339"/>
      <c r="T52" s="339"/>
      <c r="U52" s="339"/>
      <c r="V52" s="339"/>
      <c r="W52" s="339"/>
      <c r="X52" s="339"/>
      <c r="Y52" s="339"/>
      <c r="Z52" s="339"/>
      <c r="AA52" s="339"/>
      <c r="AB52" s="339"/>
      <c r="AC52" s="339"/>
      <c r="AD52" s="339"/>
      <c r="AE52" s="339"/>
      <c r="AF52" s="339"/>
      <c r="AG52" s="339"/>
      <c r="AH52" s="339"/>
      <c r="AI52" s="339"/>
      <c r="AJ52" s="339"/>
      <c r="AK52" s="339"/>
      <c r="AL52" s="339"/>
      <c r="AM52" s="339"/>
      <c r="AN52" s="339"/>
      <c r="AO52" s="339"/>
      <c r="AP52" s="339"/>
      <c r="AQ52" s="339"/>
      <c r="AR52" s="339"/>
      <c r="AS52" s="339"/>
      <c r="AT52" s="339"/>
      <c r="AU52" s="339"/>
      <c r="AV52" s="339"/>
      <c r="AW52" s="339"/>
      <c r="AX52" s="339"/>
      <c r="AY52" s="339"/>
      <c r="AZ52" s="339"/>
      <c r="BA52" s="339"/>
      <c r="BB52" s="339"/>
      <c r="BC52" s="339"/>
      <c r="BD52" s="339"/>
      <c r="BE52" s="339"/>
      <c r="BF52" s="339"/>
      <c r="BG52" s="339"/>
      <c r="BH52" s="339"/>
      <c r="BI52" s="339"/>
      <c r="BJ52" s="339"/>
      <c r="BK52" s="339"/>
      <c r="BL52" s="339"/>
      <c r="BM52" s="339"/>
      <c r="BN52" s="339"/>
      <c r="BO52" s="339"/>
      <c r="BP52" s="339"/>
      <c r="BQ52" s="339"/>
    </row>
    <row r="53" spans="1:69" s="2" customFormat="1">
      <c r="A53"/>
      <c r="B53" s="2" t="s">
        <v>7</v>
      </c>
      <c r="C53" s="409"/>
      <c r="D53" s="409"/>
      <c r="E53" s="409"/>
      <c r="F53" s="409"/>
      <c r="G53" s="409"/>
      <c r="H53" s="409"/>
      <c r="J53" s="329">
        <f>+J50*J49*G47*J51</f>
        <v>0</v>
      </c>
      <c r="K53" s="329">
        <f>+K50*K49*H47*K51</f>
        <v>0</v>
      </c>
      <c r="L53" s="329">
        <f>+L50*L49*I47*L51</f>
        <v>0</v>
      </c>
      <c r="M53" s="329">
        <f t="shared" ref="M53:AR53" si="267">+M50*M49*J48*M51</f>
        <v>0</v>
      </c>
      <c r="N53" s="329">
        <f t="shared" si="267"/>
        <v>0</v>
      </c>
      <c r="O53" s="329">
        <f t="shared" si="267"/>
        <v>0</v>
      </c>
      <c r="P53" s="329">
        <f t="shared" si="267"/>
        <v>0</v>
      </c>
      <c r="Q53" s="329">
        <f t="shared" si="267"/>
        <v>0</v>
      </c>
      <c r="R53" s="329">
        <f t="shared" si="267"/>
        <v>0</v>
      </c>
      <c r="S53" s="329">
        <f t="shared" si="267"/>
        <v>0</v>
      </c>
      <c r="T53" s="329">
        <f t="shared" si="267"/>
        <v>0</v>
      </c>
      <c r="U53" s="329">
        <f t="shared" si="267"/>
        <v>0</v>
      </c>
      <c r="V53" s="329">
        <f t="shared" si="267"/>
        <v>0</v>
      </c>
      <c r="W53" s="329">
        <f t="shared" si="267"/>
        <v>0</v>
      </c>
      <c r="X53" s="329">
        <f t="shared" si="267"/>
        <v>0</v>
      </c>
      <c r="Y53" s="329">
        <f t="shared" si="267"/>
        <v>0</v>
      </c>
      <c r="Z53" s="329">
        <f t="shared" si="267"/>
        <v>0</v>
      </c>
      <c r="AA53" s="329">
        <f t="shared" si="267"/>
        <v>0</v>
      </c>
      <c r="AB53" s="329">
        <f t="shared" si="267"/>
        <v>0</v>
      </c>
      <c r="AC53" s="329">
        <f t="shared" si="267"/>
        <v>0</v>
      </c>
      <c r="AD53" s="329">
        <f t="shared" si="267"/>
        <v>0</v>
      </c>
      <c r="AE53" s="329">
        <f t="shared" si="267"/>
        <v>0</v>
      </c>
      <c r="AF53" s="329">
        <f t="shared" si="267"/>
        <v>0</v>
      </c>
      <c r="AG53" s="329">
        <f t="shared" si="267"/>
        <v>0</v>
      </c>
      <c r="AH53" s="329">
        <f t="shared" si="267"/>
        <v>0</v>
      </c>
      <c r="AI53" s="329">
        <f t="shared" si="267"/>
        <v>0</v>
      </c>
      <c r="AJ53" s="329">
        <f t="shared" si="267"/>
        <v>0</v>
      </c>
      <c r="AK53" s="329">
        <f t="shared" si="267"/>
        <v>0</v>
      </c>
      <c r="AL53" s="329">
        <f t="shared" si="267"/>
        <v>0</v>
      </c>
      <c r="AM53" s="329">
        <f t="shared" si="267"/>
        <v>0</v>
      </c>
      <c r="AN53" s="329">
        <f t="shared" si="267"/>
        <v>0</v>
      </c>
      <c r="AO53" s="329">
        <f t="shared" si="267"/>
        <v>0</v>
      </c>
      <c r="AP53" s="329">
        <f t="shared" si="267"/>
        <v>0</v>
      </c>
      <c r="AQ53" s="329">
        <f t="shared" si="267"/>
        <v>0</v>
      </c>
      <c r="AR53" s="329">
        <f t="shared" si="267"/>
        <v>0</v>
      </c>
      <c r="AS53" s="329">
        <f t="shared" ref="AS53:BQ53" si="268">+AS50*AS49*AP48*AS51</f>
        <v>0</v>
      </c>
      <c r="AT53" s="329">
        <f t="shared" si="268"/>
        <v>0</v>
      </c>
      <c r="AU53" s="329">
        <f t="shared" si="268"/>
        <v>0</v>
      </c>
      <c r="AV53" s="329">
        <f t="shared" si="268"/>
        <v>0</v>
      </c>
      <c r="AW53" s="329">
        <f t="shared" si="268"/>
        <v>0</v>
      </c>
      <c r="AX53" s="329">
        <f t="shared" si="268"/>
        <v>0</v>
      </c>
      <c r="AY53" s="329">
        <f t="shared" si="268"/>
        <v>0</v>
      </c>
      <c r="AZ53" s="329">
        <f t="shared" si="268"/>
        <v>0</v>
      </c>
      <c r="BA53" s="329">
        <f t="shared" si="268"/>
        <v>0</v>
      </c>
      <c r="BB53" s="329">
        <f t="shared" si="268"/>
        <v>0</v>
      </c>
      <c r="BC53" s="329">
        <f t="shared" si="268"/>
        <v>0</v>
      </c>
      <c r="BD53" s="329">
        <f t="shared" si="268"/>
        <v>0</v>
      </c>
      <c r="BE53" s="329">
        <f t="shared" si="268"/>
        <v>0</v>
      </c>
      <c r="BF53" s="329">
        <f t="shared" si="268"/>
        <v>0</v>
      </c>
      <c r="BG53" s="329">
        <f t="shared" si="268"/>
        <v>0</v>
      </c>
      <c r="BH53" s="329">
        <f t="shared" si="268"/>
        <v>0</v>
      </c>
      <c r="BI53" s="329">
        <f t="shared" si="268"/>
        <v>0</v>
      </c>
      <c r="BJ53" s="329">
        <f t="shared" si="268"/>
        <v>0</v>
      </c>
      <c r="BK53" s="329">
        <f t="shared" si="268"/>
        <v>0</v>
      </c>
      <c r="BL53" s="329">
        <f t="shared" si="268"/>
        <v>0</v>
      </c>
      <c r="BM53" s="329">
        <f t="shared" si="268"/>
        <v>0</v>
      </c>
      <c r="BN53" s="329">
        <f t="shared" si="268"/>
        <v>0</v>
      </c>
      <c r="BO53" s="329">
        <f t="shared" si="268"/>
        <v>0</v>
      </c>
      <c r="BP53" s="329">
        <f t="shared" si="268"/>
        <v>0</v>
      </c>
      <c r="BQ53" s="329">
        <f t="shared" si="268"/>
        <v>0</v>
      </c>
    </row>
    <row r="54" spans="1:69" s="2" customFormat="1">
      <c r="A54"/>
      <c r="B54"/>
      <c r="C54" s="409"/>
      <c r="D54" s="409"/>
      <c r="E54" s="409"/>
      <c r="F54" s="409"/>
      <c r="G54" s="409"/>
      <c r="H54" s="409"/>
      <c r="J54" s="337"/>
      <c r="K54" s="337"/>
      <c r="L54" s="337"/>
      <c r="M54" s="337"/>
      <c r="N54" s="337"/>
      <c r="O54" s="337"/>
      <c r="P54" s="337"/>
      <c r="Q54" s="337"/>
      <c r="R54" s="337"/>
      <c r="S54" s="337"/>
      <c r="T54" s="337"/>
      <c r="U54" s="337"/>
      <c r="V54" s="337"/>
      <c r="W54" s="337"/>
      <c r="X54" s="337"/>
      <c r="Y54" s="337"/>
      <c r="Z54" s="337"/>
      <c r="AA54" s="337"/>
      <c r="AB54" s="337"/>
      <c r="AC54" s="337"/>
      <c r="AD54" s="337"/>
      <c r="AE54" s="337"/>
      <c r="AF54" s="337"/>
      <c r="AG54" s="337"/>
      <c r="AH54" s="337"/>
      <c r="AI54" s="337"/>
      <c r="AJ54" s="337"/>
      <c r="AK54" s="337"/>
      <c r="AL54" s="337"/>
      <c r="AM54" s="337"/>
      <c r="AN54" s="337"/>
      <c r="AO54" s="337"/>
      <c r="AP54" s="337"/>
      <c r="AQ54" s="337"/>
      <c r="AR54" s="337"/>
      <c r="AS54" s="337"/>
      <c r="AT54" s="337"/>
      <c r="AU54" s="337"/>
      <c r="AV54" s="337"/>
      <c r="AW54" s="337"/>
      <c r="AX54" s="337"/>
      <c r="AY54" s="337"/>
      <c r="AZ54" s="337"/>
      <c r="BA54" s="337"/>
      <c r="BB54" s="337"/>
      <c r="BC54" s="337"/>
      <c r="BD54" s="337"/>
      <c r="BE54" s="337"/>
      <c r="BF54" s="337"/>
      <c r="BG54" s="337"/>
      <c r="BH54" s="337"/>
      <c r="BI54" s="337"/>
      <c r="BJ54" s="337"/>
      <c r="BK54" s="337"/>
      <c r="BL54" s="337"/>
      <c r="BM54" s="337"/>
      <c r="BN54" s="337"/>
      <c r="BO54" s="337"/>
      <c r="BP54" s="337"/>
      <c r="BQ54" s="337"/>
    </row>
    <row r="55" spans="1:69" s="2" customFormat="1" ht="20" thickBot="1">
      <c r="A55"/>
      <c r="B55" s="306" t="s">
        <v>286</v>
      </c>
      <c r="C55" s="409"/>
      <c r="D55" s="409"/>
      <c r="E55" s="409"/>
      <c r="F55" s="409"/>
      <c r="G55" s="409"/>
      <c r="H55" s="409"/>
      <c r="J55" s="337"/>
      <c r="K55" s="337"/>
      <c r="L55" s="337"/>
      <c r="M55" s="337"/>
      <c r="N55" s="337"/>
      <c r="O55" s="337"/>
      <c r="P55" s="337"/>
      <c r="Q55" s="337"/>
      <c r="R55" s="337"/>
      <c r="S55" s="337"/>
      <c r="T55" s="337"/>
      <c r="U55" s="337"/>
      <c r="V55" s="337"/>
      <c r="W55" s="337"/>
      <c r="X55" s="337"/>
      <c r="Y55" s="337"/>
      <c r="Z55" s="337"/>
      <c r="AA55" s="337"/>
      <c r="AB55" s="337"/>
      <c r="AC55" s="337"/>
      <c r="AD55" s="337"/>
      <c r="AE55" s="337"/>
      <c r="AF55" s="337"/>
      <c r="AG55" s="337"/>
      <c r="AH55" s="337"/>
      <c r="AI55" s="337"/>
      <c r="AJ55" s="337"/>
      <c r="AK55" s="337"/>
      <c r="AL55" s="337"/>
      <c r="AM55" s="337"/>
      <c r="AN55" s="337"/>
      <c r="AO55" s="337"/>
      <c r="AP55" s="337"/>
      <c r="AQ55" s="337"/>
      <c r="AR55" s="337"/>
      <c r="AS55" s="337"/>
      <c r="AT55" s="337"/>
      <c r="AU55" s="337"/>
      <c r="AV55" s="337"/>
      <c r="AW55" s="337"/>
      <c r="AX55" s="337"/>
      <c r="AY55" s="337"/>
      <c r="AZ55" s="337"/>
      <c r="BA55" s="337"/>
      <c r="BB55" s="337"/>
      <c r="BC55" s="337"/>
      <c r="BD55" s="337"/>
      <c r="BE55" s="337"/>
      <c r="BF55" s="337"/>
      <c r="BG55" s="337"/>
      <c r="BH55" s="337"/>
      <c r="BI55" s="337"/>
      <c r="BJ55" s="337"/>
      <c r="BK55" s="337"/>
      <c r="BL55" s="337"/>
      <c r="BM55" s="337"/>
      <c r="BN55" s="337"/>
      <c r="BO55" s="337"/>
      <c r="BP55" s="337"/>
      <c r="BQ55" s="337"/>
    </row>
    <row r="56" spans="1:69" s="2" customFormat="1" ht="15" thickTop="1">
      <c r="A56"/>
      <c r="B56"/>
      <c r="C56" s="409"/>
      <c r="D56" s="409"/>
      <c r="E56" s="409"/>
      <c r="F56" s="409"/>
      <c r="G56" s="409"/>
      <c r="H56" s="409"/>
      <c r="J56" s="337"/>
      <c r="K56" s="337"/>
      <c r="L56" s="337"/>
      <c r="M56" s="337"/>
      <c r="N56" s="337"/>
      <c r="O56" s="337"/>
      <c r="P56" s="337"/>
      <c r="Q56" s="337"/>
      <c r="R56" s="337"/>
      <c r="S56" s="337"/>
      <c r="T56" s="337"/>
      <c r="U56" s="337"/>
      <c r="V56" s="337"/>
      <c r="W56" s="337"/>
      <c r="X56" s="337"/>
      <c r="Y56" s="337"/>
      <c r="Z56" s="337"/>
      <c r="AA56" s="337"/>
      <c r="AB56" s="337"/>
      <c r="AC56" s="337"/>
      <c r="AD56" s="337"/>
      <c r="AE56" s="337"/>
      <c r="AF56" s="337"/>
      <c r="AG56" s="337"/>
      <c r="AH56" s="337"/>
      <c r="AI56" s="337"/>
      <c r="AJ56" s="337"/>
      <c r="AK56" s="337"/>
      <c r="AL56" s="337"/>
      <c r="AM56" s="337"/>
      <c r="AN56" s="337"/>
      <c r="AO56" s="337"/>
      <c r="AP56" s="337"/>
      <c r="AQ56" s="337"/>
      <c r="AR56" s="337"/>
      <c r="AS56" s="337"/>
      <c r="AT56" s="337"/>
      <c r="AU56" s="337"/>
      <c r="AV56" s="337"/>
      <c r="AW56" s="337"/>
      <c r="AX56" s="337"/>
      <c r="AY56" s="337"/>
      <c r="AZ56" s="337"/>
      <c r="BA56" s="337"/>
      <c r="BB56" s="337"/>
      <c r="BC56" s="337"/>
      <c r="BD56" s="337"/>
      <c r="BE56" s="337"/>
      <c r="BF56" s="337"/>
      <c r="BG56" s="337"/>
      <c r="BH56" s="337"/>
      <c r="BI56" s="337"/>
      <c r="BJ56" s="337"/>
      <c r="BK56" s="337"/>
      <c r="BL56" s="337"/>
      <c r="BM56" s="337"/>
      <c r="BN56" s="337"/>
      <c r="BO56" s="337"/>
      <c r="BP56" s="337"/>
      <c r="BQ56" s="337"/>
    </row>
    <row r="57" spans="1:69" s="2" customFormat="1">
      <c r="A57"/>
      <c r="B57" s="308" t="s">
        <v>287</v>
      </c>
      <c r="C57" s="320">
        <v>1000000</v>
      </c>
      <c r="D57" s="409"/>
      <c r="E57" s="409"/>
      <c r="F57" s="409"/>
      <c r="G57" s="409"/>
      <c r="H57" s="409"/>
      <c r="J57" s="337"/>
      <c r="K57" s="337"/>
      <c r="L57" s="337"/>
      <c r="M57" s="337"/>
      <c r="N57" s="337"/>
      <c r="O57" s="337"/>
      <c r="P57" s="337"/>
      <c r="Q57" s="337"/>
      <c r="R57" s="337"/>
      <c r="S57" s="337"/>
      <c r="T57" s="337"/>
      <c r="U57" s="337"/>
      <c r="V57" s="337"/>
      <c r="W57" s="337"/>
      <c r="X57" s="337"/>
      <c r="Y57" s="337"/>
      <c r="Z57" s="337"/>
      <c r="AA57" s="337"/>
      <c r="AB57" s="337"/>
      <c r="AC57" s="337"/>
      <c r="AD57" s="337"/>
      <c r="AE57" s="337"/>
      <c r="AF57" s="337"/>
      <c r="AG57" s="337"/>
      <c r="AH57" s="337"/>
      <c r="AI57" s="337"/>
      <c r="AJ57" s="337"/>
      <c r="AK57" s="337"/>
      <c r="AL57" s="337"/>
      <c r="AM57" s="337"/>
      <c r="AN57" s="337"/>
      <c r="AO57" s="337"/>
      <c r="AP57" s="337"/>
      <c r="AQ57" s="337"/>
      <c r="AR57" s="337"/>
      <c r="AS57" s="337"/>
      <c r="AT57" s="337"/>
      <c r="AU57" s="337"/>
      <c r="AV57" s="337"/>
      <c r="AW57" s="337"/>
      <c r="AX57" s="337"/>
      <c r="AY57" s="337"/>
      <c r="AZ57" s="337"/>
      <c r="BA57" s="337"/>
      <c r="BB57" s="337"/>
      <c r="BC57" s="337"/>
      <c r="BD57" s="337"/>
      <c r="BE57" s="337"/>
      <c r="BF57" s="337"/>
      <c r="BG57" s="337"/>
      <c r="BH57" s="337"/>
      <c r="BI57" s="337"/>
      <c r="BJ57" s="337"/>
      <c r="BK57" s="337"/>
      <c r="BL57" s="337"/>
      <c r="BM57" s="337"/>
      <c r="BN57" s="337"/>
      <c r="BO57" s="337"/>
      <c r="BP57" s="337"/>
      <c r="BQ57" s="337"/>
    </row>
    <row r="58" spans="1:69" s="2" customFormat="1">
      <c r="A58"/>
      <c r="B58" s="308" t="s">
        <v>281</v>
      </c>
      <c r="C58" s="410">
        <v>46174</v>
      </c>
      <c r="D58" s="338" t="str">
        <f>TEXT(C58,"MmmM YY")</f>
        <v>June 26</v>
      </c>
      <c r="E58" s="409"/>
      <c r="F58" s="409"/>
      <c r="G58" s="409"/>
      <c r="H58" s="409"/>
      <c r="J58" s="337"/>
      <c r="K58" s="337"/>
      <c r="L58" s="337"/>
      <c r="M58" s="337"/>
      <c r="N58" s="337"/>
      <c r="O58" s="337"/>
      <c r="P58" s="337"/>
      <c r="Q58" s="337"/>
      <c r="R58" s="337"/>
      <c r="S58" s="337"/>
      <c r="T58" s="337"/>
      <c r="U58" s="337"/>
      <c r="V58" s="337"/>
      <c r="W58" s="337"/>
      <c r="X58" s="337"/>
      <c r="Y58" s="337"/>
      <c r="Z58" s="337"/>
      <c r="AA58" s="337"/>
      <c r="AB58" s="337"/>
      <c r="AC58" s="337"/>
      <c r="AD58" s="337"/>
      <c r="AE58" s="337"/>
      <c r="AF58" s="337"/>
      <c r="AG58" s="337"/>
      <c r="AH58" s="337"/>
      <c r="AI58" s="337"/>
      <c r="AJ58" s="337"/>
      <c r="AK58" s="337"/>
      <c r="AL58" s="337"/>
      <c r="AM58" s="337"/>
      <c r="AN58" s="337"/>
      <c r="AO58" s="337"/>
      <c r="AP58" s="337"/>
      <c r="AQ58" s="337"/>
      <c r="AR58" s="337"/>
      <c r="AS58" s="337"/>
      <c r="AT58" s="337"/>
      <c r="AU58" s="337"/>
      <c r="AV58" s="337"/>
      <c r="AW58" s="337"/>
      <c r="AX58" s="337"/>
      <c r="AY58" s="337"/>
      <c r="AZ58" s="337"/>
      <c r="BA58" s="337"/>
      <c r="BB58" s="337"/>
      <c r="BC58" s="337"/>
      <c r="BD58" s="337"/>
      <c r="BE58" s="337"/>
      <c r="BF58" s="337"/>
      <c r="BG58" s="337"/>
      <c r="BH58" s="337"/>
      <c r="BI58" s="337"/>
      <c r="BJ58" s="337"/>
      <c r="BK58" s="337"/>
      <c r="BL58" s="337"/>
      <c r="BM58" s="337"/>
      <c r="BN58" s="337"/>
      <c r="BO58" s="337"/>
      <c r="BP58" s="337"/>
      <c r="BQ58" s="337"/>
    </row>
    <row r="59" spans="1:69" s="2" customFormat="1">
      <c r="A59"/>
      <c r="B59" s="308" t="s">
        <v>288</v>
      </c>
      <c r="C59" s="409"/>
      <c r="D59" s="321">
        <v>0.02</v>
      </c>
      <c r="E59" s="321">
        <v>0.02</v>
      </c>
      <c r="F59" s="321">
        <v>0.03</v>
      </c>
      <c r="G59" s="321">
        <v>0.03</v>
      </c>
      <c r="H59" s="321">
        <v>0.04</v>
      </c>
      <c r="J59" s="337"/>
      <c r="K59" s="337"/>
      <c r="L59" s="337"/>
      <c r="M59" s="337"/>
      <c r="N59" s="337"/>
      <c r="O59" s="337"/>
      <c r="P59" s="337"/>
      <c r="Q59" s="337"/>
      <c r="R59" s="337"/>
      <c r="S59" s="337"/>
      <c r="T59" s="337"/>
      <c r="U59" s="337"/>
      <c r="V59" s="337"/>
      <c r="W59" s="337"/>
      <c r="X59" s="337"/>
      <c r="Y59" s="337"/>
      <c r="Z59" s="337"/>
      <c r="AA59" s="337"/>
      <c r="AB59" s="337"/>
      <c r="AC59" s="337"/>
      <c r="AD59" s="337"/>
      <c r="AE59" s="337"/>
      <c r="AF59" s="337"/>
      <c r="AG59" s="337"/>
      <c r="AH59" s="337"/>
      <c r="AI59" s="337"/>
      <c r="AJ59" s="337"/>
      <c r="AK59" s="337"/>
      <c r="AL59" s="337"/>
      <c r="AM59" s="337"/>
      <c r="AN59" s="337"/>
      <c r="AO59" s="337"/>
      <c r="AP59" s="337"/>
      <c r="AQ59" s="337"/>
      <c r="AR59" s="337"/>
      <c r="AS59" s="337"/>
      <c r="AT59" s="337"/>
      <c r="AU59" s="337"/>
      <c r="AV59" s="337"/>
      <c r="AW59" s="337"/>
      <c r="AX59" s="337"/>
      <c r="AY59" s="337"/>
      <c r="AZ59" s="337"/>
      <c r="BA59" s="337"/>
      <c r="BB59" s="337"/>
      <c r="BC59" s="337"/>
      <c r="BD59" s="337"/>
      <c r="BE59" s="337"/>
      <c r="BF59" s="337"/>
      <c r="BG59" s="337"/>
      <c r="BH59" s="337"/>
      <c r="BI59" s="337"/>
      <c r="BJ59" s="337"/>
      <c r="BK59" s="337"/>
      <c r="BL59" s="337"/>
      <c r="BM59" s="337"/>
      <c r="BN59" s="337"/>
      <c r="BO59" s="337"/>
      <c r="BP59" s="337"/>
      <c r="BQ59" s="337"/>
    </row>
    <row r="60" spans="1:69" s="2" customFormat="1">
      <c r="A60"/>
      <c r="B60" t="s">
        <v>289</v>
      </c>
      <c r="C60" s="409"/>
      <c r="D60" s="409"/>
      <c r="E60" s="409"/>
      <c r="F60" s="409"/>
      <c r="G60" s="409"/>
      <c r="H60" s="409"/>
      <c r="J60" s="330">
        <f>IF($D58=J$44,$C57,I62)</f>
        <v>1000000</v>
      </c>
      <c r="K60" s="330">
        <f t="shared" ref="K60:AO60" si="269">IF($D58=K$44,$C57,J62)</f>
        <v>1000000</v>
      </c>
      <c r="L60" s="330">
        <f t="shared" si="269"/>
        <v>1020000</v>
      </c>
      <c r="M60" s="330">
        <f t="shared" si="269"/>
        <v>1040000</v>
      </c>
      <c r="N60" s="330">
        <f t="shared" si="269"/>
        <v>1060400</v>
      </c>
      <c r="O60" s="330">
        <f t="shared" si="269"/>
        <v>1081200</v>
      </c>
      <c r="P60" s="330">
        <f t="shared" si="269"/>
        <v>1102408</v>
      </c>
      <c r="Q60" s="330">
        <f t="shared" si="269"/>
        <v>1124032</v>
      </c>
      <c r="R60" s="330">
        <f t="shared" si="269"/>
        <v>1146080.1599999999</v>
      </c>
      <c r="S60" s="330">
        <f t="shared" si="269"/>
        <v>1168560.7999999998</v>
      </c>
      <c r="T60" s="330">
        <f t="shared" si="269"/>
        <v>1191482.4031999998</v>
      </c>
      <c r="U60" s="330">
        <f t="shared" si="269"/>
        <v>1214853.6191999998</v>
      </c>
      <c r="V60" s="330">
        <f t="shared" si="269"/>
        <v>1238683.2672639999</v>
      </c>
      <c r="W60" s="330">
        <f t="shared" si="269"/>
        <v>1262980.339648</v>
      </c>
      <c r="X60" s="330">
        <f t="shared" si="269"/>
        <v>1287754.0049932799</v>
      </c>
      <c r="Y60" s="330">
        <f t="shared" si="269"/>
        <v>1313013.61178624</v>
      </c>
      <c r="Z60" s="330">
        <f t="shared" si="269"/>
        <v>1338768.6918861056</v>
      </c>
      <c r="AA60" s="330">
        <f t="shared" si="269"/>
        <v>1365028.9641218304</v>
      </c>
      <c r="AB60" s="330">
        <f t="shared" si="269"/>
        <v>1391804.3379595524</v>
      </c>
      <c r="AC60" s="330">
        <f t="shared" si="269"/>
        <v>1419104.9172419889</v>
      </c>
      <c r="AD60" s="330">
        <f t="shared" si="269"/>
        <v>1460859.0473807754</v>
      </c>
      <c r="AE60" s="330">
        <f t="shared" si="269"/>
        <v>1503432.1948980351</v>
      </c>
      <c r="AF60" s="330">
        <f t="shared" si="269"/>
        <v>1547257.9663194583</v>
      </c>
      <c r="AG60" s="330">
        <f t="shared" si="269"/>
        <v>1592360.9321663994</v>
      </c>
      <c r="AH60" s="330">
        <f t="shared" si="269"/>
        <v>1638778.6711559831</v>
      </c>
      <c r="AI60" s="330">
        <f t="shared" si="269"/>
        <v>1686549.4991209751</v>
      </c>
      <c r="AJ60" s="330">
        <f t="shared" si="269"/>
        <v>1735712.8592556547</v>
      </c>
      <c r="AK60" s="330">
        <f t="shared" si="269"/>
        <v>1786309.344229284</v>
      </c>
      <c r="AL60" s="330">
        <f t="shared" si="269"/>
        <v>1838380.7300069537</v>
      </c>
      <c r="AM60" s="330">
        <f t="shared" si="269"/>
        <v>1891970.0103338321</v>
      </c>
      <c r="AN60" s="330">
        <f t="shared" si="269"/>
        <v>1947121.4322340407</v>
      </c>
      <c r="AO60" s="330">
        <f t="shared" si="269"/>
        <v>2003880.5325440557</v>
      </c>
      <c r="AP60" s="330">
        <f t="shared" ref="AP60:BQ60" si="270">IF($D58=AP$44,$C57,AO62)</f>
        <v>2062294.175511077</v>
      </c>
      <c r="AQ60" s="330">
        <f t="shared" si="270"/>
        <v>2122410.5914873988</v>
      </c>
      <c r="AR60" s="330">
        <f t="shared" si="270"/>
        <v>2184279.416752731</v>
      </c>
      <c r="AS60" s="330">
        <f t="shared" si="270"/>
        <v>2247951.734497353</v>
      </c>
      <c r="AT60" s="330">
        <f t="shared" si="270"/>
        <v>2313480.1169999349</v>
      </c>
      <c r="AU60" s="330">
        <f t="shared" si="270"/>
        <v>2380918.6690348554</v>
      </c>
      <c r="AV60" s="330">
        <f t="shared" si="270"/>
        <v>2450323.0725448537</v>
      </c>
      <c r="AW60" s="330">
        <f t="shared" si="270"/>
        <v>2521750.6326158992</v>
      </c>
      <c r="AX60" s="330">
        <f t="shared" si="270"/>
        <v>2595260.3247922449</v>
      </c>
      <c r="AY60" s="330">
        <f t="shared" si="270"/>
        <v>2670912.8437707219</v>
      </c>
      <c r="AZ60" s="330">
        <f t="shared" si="270"/>
        <v>2748770.6535144891</v>
      </c>
      <c r="BA60" s="330">
        <f t="shared" si="270"/>
        <v>2828898.0388276107</v>
      </c>
      <c r="BB60" s="330">
        <f t="shared" si="270"/>
        <v>2938848.8649681904</v>
      </c>
      <c r="BC60" s="330">
        <f t="shared" si="270"/>
        <v>3052004.7865212951</v>
      </c>
      <c r="BD60" s="330">
        <f t="shared" si="270"/>
        <v>3169558.7411200227</v>
      </c>
      <c r="BE60" s="330">
        <f t="shared" si="270"/>
        <v>3291638.9325808743</v>
      </c>
      <c r="BF60" s="330">
        <f t="shared" si="270"/>
        <v>3418421.2822256754</v>
      </c>
      <c r="BG60" s="330">
        <f t="shared" si="270"/>
        <v>3550086.8395289104</v>
      </c>
      <c r="BH60" s="330">
        <f t="shared" si="270"/>
        <v>3686823.6908179373</v>
      </c>
      <c r="BI60" s="330">
        <f t="shared" si="270"/>
        <v>3828827.1643990935</v>
      </c>
      <c r="BJ60" s="330">
        <f t="shared" si="270"/>
        <v>3976300.1120318109</v>
      </c>
      <c r="BK60" s="330">
        <f t="shared" si="270"/>
        <v>4129453.1986077745</v>
      </c>
      <c r="BL60" s="330">
        <f t="shared" si="270"/>
        <v>4288505.2030890472</v>
      </c>
      <c r="BM60" s="330">
        <f t="shared" si="270"/>
        <v>4453683.3310333584</v>
      </c>
      <c r="BN60" s="330">
        <f t="shared" si="270"/>
        <v>4625223.5391569203</v>
      </c>
      <c r="BO60" s="330">
        <f t="shared" si="270"/>
        <v>4803370.8723982545</v>
      </c>
      <c r="BP60" s="330">
        <f t="shared" si="270"/>
        <v>4988379.8139645308</v>
      </c>
      <c r="BQ60" s="330">
        <f t="shared" si="270"/>
        <v>5180514.6488604611</v>
      </c>
    </row>
    <row r="61" spans="1:69" s="2" customFormat="1">
      <c r="A61"/>
      <c r="B61" t="s">
        <v>290</v>
      </c>
      <c r="C61" s="409"/>
      <c r="D61" s="409"/>
      <c r="E61" s="409"/>
      <c r="F61" s="409"/>
      <c r="G61" s="409"/>
      <c r="H61" s="409"/>
      <c r="J61" s="330">
        <f t="shared" ref="J61:AO61" si="271">I60*(HLOOKUP(J6,$D44:$H59,16,FALSE))</f>
        <v>0</v>
      </c>
      <c r="K61" s="330">
        <f t="shared" si="271"/>
        <v>20000</v>
      </c>
      <c r="L61" s="330">
        <f t="shared" si="271"/>
        <v>20000</v>
      </c>
      <c r="M61" s="330">
        <f t="shared" si="271"/>
        <v>20400</v>
      </c>
      <c r="N61" s="330">
        <f t="shared" si="271"/>
        <v>20800</v>
      </c>
      <c r="O61" s="330">
        <f t="shared" si="271"/>
        <v>21208</v>
      </c>
      <c r="P61" s="330">
        <f t="shared" si="271"/>
        <v>21624</v>
      </c>
      <c r="Q61" s="330">
        <f t="shared" si="271"/>
        <v>22048.16</v>
      </c>
      <c r="R61" s="330">
        <f t="shared" si="271"/>
        <v>22480.639999999999</v>
      </c>
      <c r="S61" s="330">
        <f t="shared" si="271"/>
        <v>22921.603199999998</v>
      </c>
      <c r="T61" s="330">
        <f t="shared" si="271"/>
        <v>23371.215999999997</v>
      </c>
      <c r="U61" s="330">
        <f t="shared" si="271"/>
        <v>23829.648063999997</v>
      </c>
      <c r="V61" s="330">
        <f t="shared" si="271"/>
        <v>24297.072383999996</v>
      </c>
      <c r="W61" s="330">
        <f t="shared" si="271"/>
        <v>24773.665345279998</v>
      </c>
      <c r="X61" s="330">
        <f t="shared" si="271"/>
        <v>25259.606792959999</v>
      </c>
      <c r="Y61" s="330">
        <f t="shared" si="271"/>
        <v>25755.080099865598</v>
      </c>
      <c r="Z61" s="330">
        <f t="shared" si="271"/>
        <v>26260.272235724802</v>
      </c>
      <c r="AA61" s="330">
        <f t="shared" si="271"/>
        <v>26775.373837722113</v>
      </c>
      <c r="AB61" s="330">
        <f t="shared" si="271"/>
        <v>27300.579282436607</v>
      </c>
      <c r="AC61" s="330">
        <f t="shared" si="271"/>
        <v>41754.130138786568</v>
      </c>
      <c r="AD61" s="330">
        <f t="shared" si="271"/>
        <v>42573.147517259669</v>
      </c>
      <c r="AE61" s="330">
        <f t="shared" si="271"/>
        <v>43825.771421423262</v>
      </c>
      <c r="AF61" s="330">
        <f t="shared" si="271"/>
        <v>45102.96584694105</v>
      </c>
      <c r="AG61" s="330">
        <f t="shared" si="271"/>
        <v>46417.738989583748</v>
      </c>
      <c r="AH61" s="330">
        <f t="shared" si="271"/>
        <v>47770.827964991979</v>
      </c>
      <c r="AI61" s="330">
        <f t="shared" si="271"/>
        <v>49163.360134679489</v>
      </c>
      <c r="AJ61" s="330">
        <f t="shared" si="271"/>
        <v>50596.484973629253</v>
      </c>
      <c r="AK61" s="330">
        <f t="shared" si="271"/>
        <v>52071.385777669639</v>
      </c>
      <c r="AL61" s="330">
        <f t="shared" si="271"/>
        <v>53589.280326878514</v>
      </c>
      <c r="AM61" s="330">
        <f t="shared" si="271"/>
        <v>55151.42190020861</v>
      </c>
      <c r="AN61" s="330">
        <f t="shared" si="271"/>
        <v>56759.100310014961</v>
      </c>
      <c r="AO61" s="330">
        <f t="shared" si="271"/>
        <v>58413.642967021216</v>
      </c>
      <c r="AP61" s="330">
        <f t="shared" ref="AP61:BL61" si="272">AO60*(HLOOKUP(AP6,$D44:$H59,16,FALSE))</f>
        <v>60116.415976321667</v>
      </c>
      <c r="AQ61" s="330">
        <f t="shared" si="272"/>
        <v>61868.825265332307</v>
      </c>
      <c r="AR61" s="330">
        <f t="shared" si="272"/>
        <v>63672.317744621963</v>
      </c>
      <c r="AS61" s="330">
        <f t="shared" si="272"/>
        <v>65528.382502581924</v>
      </c>
      <c r="AT61" s="330">
        <f t="shared" si="272"/>
        <v>67438.552034920591</v>
      </c>
      <c r="AU61" s="330">
        <f t="shared" si="272"/>
        <v>69404.403509998039</v>
      </c>
      <c r="AV61" s="330">
        <f t="shared" si="272"/>
        <v>71427.560071045664</v>
      </c>
      <c r="AW61" s="330">
        <f t="shared" si="272"/>
        <v>73509.692176345605</v>
      </c>
      <c r="AX61" s="330">
        <f t="shared" si="272"/>
        <v>75652.518978476975</v>
      </c>
      <c r="AY61" s="330">
        <f t="shared" si="272"/>
        <v>77857.809743767342</v>
      </c>
      <c r="AZ61" s="330">
        <f t="shared" si="272"/>
        <v>80127.38531312166</v>
      </c>
      <c r="BA61" s="330">
        <f t="shared" si="272"/>
        <v>109950.82614057956</v>
      </c>
      <c r="BB61" s="330">
        <f t="shared" si="272"/>
        <v>113155.92155310443</v>
      </c>
      <c r="BC61" s="330">
        <f t="shared" si="272"/>
        <v>117553.95459872762</v>
      </c>
      <c r="BD61" s="330">
        <f t="shared" si="272"/>
        <v>122080.19146085181</v>
      </c>
      <c r="BE61" s="330">
        <f t="shared" si="272"/>
        <v>126782.34964480091</v>
      </c>
      <c r="BF61" s="330">
        <f t="shared" si="272"/>
        <v>131665.55730323496</v>
      </c>
      <c r="BG61" s="330">
        <f t="shared" si="272"/>
        <v>136736.85128902702</v>
      </c>
      <c r="BH61" s="330">
        <f t="shared" si="272"/>
        <v>142003.47358115643</v>
      </c>
      <c r="BI61" s="330">
        <f t="shared" si="272"/>
        <v>147472.94763271749</v>
      </c>
      <c r="BJ61" s="330">
        <f t="shared" si="272"/>
        <v>153153.08657596374</v>
      </c>
      <c r="BK61" s="330">
        <f t="shared" si="272"/>
        <v>159052.00448127245</v>
      </c>
      <c r="BL61" s="330">
        <f t="shared" si="272"/>
        <v>165178.12794431098</v>
      </c>
      <c r="BM61" s="330">
        <f>BL60*IFERROR((HLOOKUP(BM6,$D44:$H59,16,FALSE)),$H$59)</f>
        <v>171540.2081235619</v>
      </c>
      <c r="BN61" s="330">
        <f t="shared" ref="BN61:BQ61" si="273">BM60*IFERROR((HLOOKUP(BN6,$D44:$H59,16,FALSE)),$H$59)</f>
        <v>178147.33324133433</v>
      </c>
      <c r="BO61" s="330">
        <f t="shared" si="273"/>
        <v>185008.9415662768</v>
      </c>
      <c r="BP61" s="330">
        <f t="shared" si="273"/>
        <v>192134.83489593019</v>
      </c>
      <c r="BQ61" s="330">
        <f t="shared" si="273"/>
        <v>199535.19255858124</v>
      </c>
    </row>
    <row r="62" spans="1:69" s="2" customFormat="1">
      <c r="A62"/>
      <c r="B62" s="2" t="s">
        <v>291</v>
      </c>
      <c r="C62" s="409"/>
      <c r="D62" s="409"/>
      <c r="E62" s="409"/>
      <c r="F62" s="409"/>
      <c r="G62" s="409"/>
      <c r="H62" s="409"/>
      <c r="J62" s="330">
        <f t="shared" ref="J62:AO62" si="274">+J61+J60</f>
        <v>1000000</v>
      </c>
      <c r="K62" s="330">
        <f t="shared" si="274"/>
        <v>1020000</v>
      </c>
      <c r="L62" s="330">
        <f t="shared" si="274"/>
        <v>1040000</v>
      </c>
      <c r="M62" s="330">
        <f t="shared" si="274"/>
        <v>1060400</v>
      </c>
      <c r="N62" s="330">
        <f t="shared" si="274"/>
        <v>1081200</v>
      </c>
      <c r="O62" s="330">
        <f t="shared" si="274"/>
        <v>1102408</v>
      </c>
      <c r="P62" s="330">
        <f t="shared" si="274"/>
        <v>1124032</v>
      </c>
      <c r="Q62" s="330">
        <f t="shared" si="274"/>
        <v>1146080.1599999999</v>
      </c>
      <c r="R62" s="330">
        <f t="shared" si="274"/>
        <v>1168560.7999999998</v>
      </c>
      <c r="S62" s="330">
        <f t="shared" si="274"/>
        <v>1191482.4031999998</v>
      </c>
      <c r="T62" s="330">
        <f t="shared" si="274"/>
        <v>1214853.6191999998</v>
      </c>
      <c r="U62" s="330">
        <f t="shared" si="274"/>
        <v>1238683.2672639999</v>
      </c>
      <c r="V62" s="330">
        <f t="shared" si="274"/>
        <v>1262980.339648</v>
      </c>
      <c r="W62" s="330">
        <f t="shared" si="274"/>
        <v>1287754.0049932799</v>
      </c>
      <c r="X62" s="330">
        <f t="shared" si="274"/>
        <v>1313013.61178624</v>
      </c>
      <c r="Y62" s="330">
        <f t="shared" si="274"/>
        <v>1338768.6918861056</v>
      </c>
      <c r="Z62" s="330">
        <f t="shared" si="274"/>
        <v>1365028.9641218304</v>
      </c>
      <c r="AA62" s="330">
        <f t="shared" si="274"/>
        <v>1391804.3379595524</v>
      </c>
      <c r="AB62" s="330">
        <f t="shared" si="274"/>
        <v>1419104.9172419889</v>
      </c>
      <c r="AC62" s="330">
        <f t="shared" si="274"/>
        <v>1460859.0473807754</v>
      </c>
      <c r="AD62" s="330">
        <f t="shared" si="274"/>
        <v>1503432.1948980351</v>
      </c>
      <c r="AE62" s="330">
        <f t="shared" si="274"/>
        <v>1547257.9663194583</v>
      </c>
      <c r="AF62" s="330">
        <f t="shared" si="274"/>
        <v>1592360.9321663994</v>
      </c>
      <c r="AG62" s="330">
        <f t="shared" si="274"/>
        <v>1638778.6711559831</v>
      </c>
      <c r="AH62" s="330">
        <f t="shared" si="274"/>
        <v>1686549.4991209751</v>
      </c>
      <c r="AI62" s="330">
        <f t="shared" si="274"/>
        <v>1735712.8592556547</v>
      </c>
      <c r="AJ62" s="330">
        <f t="shared" si="274"/>
        <v>1786309.344229284</v>
      </c>
      <c r="AK62" s="330">
        <f t="shared" si="274"/>
        <v>1838380.7300069537</v>
      </c>
      <c r="AL62" s="330">
        <f t="shared" si="274"/>
        <v>1891970.0103338321</v>
      </c>
      <c r="AM62" s="330">
        <f t="shared" si="274"/>
        <v>1947121.4322340407</v>
      </c>
      <c r="AN62" s="330">
        <f t="shared" si="274"/>
        <v>2003880.5325440557</v>
      </c>
      <c r="AO62" s="330">
        <f t="shared" si="274"/>
        <v>2062294.175511077</v>
      </c>
      <c r="AP62" s="330">
        <f t="shared" ref="AP62:BQ62" si="275">+AP61+AP60</f>
        <v>2122410.5914873988</v>
      </c>
      <c r="AQ62" s="330">
        <f t="shared" si="275"/>
        <v>2184279.416752731</v>
      </c>
      <c r="AR62" s="330">
        <f t="shared" si="275"/>
        <v>2247951.734497353</v>
      </c>
      <c r="AS62" s="330">
        <f t="shared" si="275"/>
        <v>2313480.1169999349</v>
      </c>
      <c r="AT62" s="330">
        <f t="shared" si="275"/>
        <v>2380918.6690348554</v>
      </c>
      <c r="AU62" s="330">
        <f t="shared" si="275"/>
        <v>2450323.0725448537</v>
      </c>
      <c r="AV62" s="330">
        <f t="shared" si="275"/>
        <v>2521750.6326158992</v>
      </c>
      <c r="AW62" s="330">
        <f t="shared" si="275"/>
        <v>2595260.3247922449</v>
      </c>
      <c r="AX62" s="330">
        <f t="shared" si="275"/>
        <v>2670912.8437707219</v>
      </c>
      <c r="AY62" s="330">
        <f t="shared" si="275"/>
        <v>2748770.6535144891</v>
      </c>
      <c r="AZ62" s="330">
        <f t="shared" si="275"/>
        <v>2828898.0388276107</v>
      </c>
      <c r="BA62" s="330">
        <f t="shared" si="275"/>
        <v>2938848.8649681904</v>
      </c>
      <c r="BB62" s="330">
        <f t="shared" si="275"/>
        <v>3052004.7865212951</v>
      </c>
      <c r="BC62" s="330">
        <f t="shared" si="275"/>
        <v>3169558.7411200227</v>
      </c>
      <c r="BD62" s="330">
        <f t="shared" si="275"/>
        <v>3291638.9325808743</v>
      </c>
      <c r="BE62" s="330">
        <f t="shared" si="275"/>
        <v>3418421.2822256754</v>
      </c>
      <c r="BF62" s="330">
        <f t="shared" si="275"/>
        <v>3550086.8395289104</v>
      </c>
      <c r="BG62" s="330">
        <f t="shared" si="275"/>
        <v>3686823.6908179373</v>
      </c>
      <c r="BH62" s="330">
        <f t="shared" si="275"/>
        <v>3828827.1643990935</v>
      </c>
      <c r="BI62" s="330">
        <f t="shared" si="275"/>
        <v>3976300.1120318109</v>
      </c>
      <c r="BJ62" s="330">
        <f t="shared" si="275"/>
        <v>4129453.1986077745</v>
      </c>
      <c r="BK62" s="330">
        <f t="shared" si="275"/>
        <v>4288505.2030890472</v>
      </c>
      <c r="BL62" s="330">
        <f t="shared" si="275"/>
        <v>4453683.3310333584</v>
      </c>
      <c r="BM62" s="330">
        <f t="shared" si="275"/>
        <v>4625223.5391569203</v>
      </c>
      <c r="BN62" s="330">
        <f t="shared" si="275"/>
        <v>4803370.8723982545</v>
      </c>
      <c r="BO62" s="330">
        <f t="shared" si="275"/>
        <v>4988379.8139645308</v>
      </c>
      <c r="BP62" s="330">
        <f t="shared" si="275"/>
        <v>5180514.6488604611</v>
      </c>
      <c r="BQ62" s="330">
        <f t="shared" si="275"/>
        <v>5380049.8414190421</v>
      </c>
    </row>
    <row r="63" spans="1:69" s="2" customFormat="1">
      <c r="A63"/>
      <c r="B63"/>
      <c r="C63" s="409"/>
      <c r="D63" s="409"/>
      <c r="E63" s="409"/>
      <c r="F63" s="409"/>
      <c r="G63" s="409"/>
      <c r="H63" s="409"/>
      <c r="J63" s="330"/>
      <c r="K63" s="330"/>
      <c r="L63" s="330"/>
      <c r="M63" s="330"/>
      <c r="N63" s="330"/>
      <c r="O63" s="330"/>
      <c r="P63" s="330"/>
      <c r="Q63" s="330"/>
      <c r="R63" s="330"/>
      <c r="S63" s="330"/>
      <c r="T63" s="330"/>
      <c r="U63" s="330"/>
      <c r="V63" s="330"/>
      <c r="W63" s="330"/>
      <c r="X63" s="330"/>
      <c r="Y63" s="330"/>
      <c r="Z63" s="330"/>
      <c r="AA63" s="330"/>
      <c r="AB63" s="330"/>
      <c r="AC63" s="330"/>
      <c r="AD63" s="330"/>
      <c r="AE63" s="330"/>
      <c r="AF63" s="330"/>
      <c r="AG63" s="330"/>
      <c r="AH63" s="330"/>
      <c r="AI63" s="330"/>
      <c r="AJ63" s="330"/>
      <c r="AK63" s="330"/>
      <c r="AL63" s="330"/>
      <c r="AM63" s="330"/>
      <c r="AN63" s="330"/>
      <c r="AO63" s="330"/>
      <c r="AP63" s="330"/>
      <c r="AQ63" s="330"/>
      <c r="AR63" s="330"/>
      <c r="AS63" s="330"/>
      <c r="AT63" s="330"/>
      <c r="AU63" s="330"/>
      <c r="AV63" s="330"/>
      <c r="AW63" s="330"/>
      <c r="AX63" s="330"/>
      <c r="AY63" s="330"/>
      <c r="AZ63" s="330"/>
      <c r="BA63" s="330"/>
      <c r="BB63" s="330"/>
      <c r="BC63" s="330"/>
      <c r="BD63" s="330"/>
      <c r="BE63" s="330"/>
      <c r="BF63" s="330"/>
      <c r="BG63" s="330"/>
      <c r="BH63" s="330"/>
      <c r="BI63" s="330"/>
      <c r="BJ63" s="330"/>
      <c r="BK63" s="330"/>
      <c r="BL63" s="330"/>
      <c r="BM63" s="330"/>
      <c r="BN63" s="330"/>
      <c r="BO63" s="330"/>
      <c r="BP63" s="330"/>
      <c r="BQ63" s="330"/>
    </row>
    <row r="64" spans="1:69" s="2" customFormat="1">
      <c r="A64"/>
      <c r="B64" t="s">
        <v>292</v>
      </c>
      <c r="C64" s="409"/>
      <c r="D64" s="321">
        <v>0.1</v>
      </c>
      <c r="E64" s="321">
        <v>0.1</v>
      </c>
      <c r="F64" s="321">
        <v>0.1</v>
      </c>
      <c r="G64" s="321">
        <v>0.1</v>
      </c>
      <c r="H64" s="321">
        <v>0.1</v>
      </c>
      <c r="J64" s="339">
        <f t="shared" ref="J64:AO64" si="276">(HLOOKUP(J6,$D44:$H64,21,FALSE))</f>
        <v>0.1</v>
      </c>
      <c r="K64" s="339">
        <f t="shared" si="276"/>
        <v>0.1</v>
      </c>
      <c r="L64" s="339">
        <f t="shared" si="276"/>
        <v>0.1</v>
      </c>
      <c r="M64" s="339">
        <f t="shared" si="276"/>
        <v>0.1</v>
      </c>
      <c r="N64" s="339">
        <f t="shared" si="276"/>
        <v>0.1</v>
      </c>
      <c r="O64" s="339">
        <f t="shared" si="276"/>
        <v>0.1</v>
      </c>
      <c r="P64" s="339">
        <f t="shared" si="276"/>
        <v>0.1</v>
      </c>
      <c r="Q64" s="339">
        <f t="shared" si="276"/>
        <v>0.1</v>
      </c>
      <c r="R64" s="339">
        <f t="shared" si="276"/>
        <v>0.1</v>
      </c>
      <c r="S64" s="339">
        <f t="shared" si="276"/>
        <v>0.1</v>
      </c>
      <c r="T64" s="339">
        <f t="shared" si="276"/>
        <v>0.1</v>
      </c>
      <c r="U64" s="339">
        <f t="shared" si="276"/>
        <v>0.1</v>
      </c>
      <c r="V64" s="339">
        <f t="shared" si="276"/>
        <v>0.1</v>
      </c>
      <c r="W64" s="339">
        <f t="shared" si="276"/>
        <v>0.1</v>
      </c>
      <c r="X64" s="339">
        <f t="shared" si="276"/>
        <v>0.1</v>
      </c>
      <c r="Y64" s="339">
        <f t="shared" si="276"/>
        <v>0.1</v>
      </c>
      <c r="Z64" s="339">
        <f t="shared" si="276"/>
        <v>0.1</v>
      </c>
      <c r="AA64" s="339">
        <f t="shared" si="276"/>
        <v>0.1</v>
      </c>
      <c r="AB64" s="339">
        <f t="shared" si="276"/>
        <v>0.1</v>
      </c>
      <c r="AC64" s="339">
        <f t="shared" si="276"/>
        <v>0.1</v>
      </c>
      <c r="AD64" s="339">
        <f t="shared" si="276"/>
        <v>0.1</v>
      </c>
      <c r="AE64" s="339">
        <f t="shared" si="276"/>
        <v>0.1</v>
      </c>
      <c r="AF64" s="339">
        <f t="shared" si="276"/>
        <v>0.1</v>
      </c>
      <c r="AG64" s="339">
        <f t="shared" si="276"/>
        <v>0.1</v>
      </c>
      <c r="AH64" s="339">
        <f t="shared" si="276"/>
        <v>0.1</v>
      </c>
      <c r="AI64" s="339">
        <f t="shared" si="276"/>
        <v>0.1</v>
      </c>
      <c r="AJ64" s="339">
        <f t="shared" si="276"/>
        <v>0.1</v>
      </c>
      <c r="AK64" s="339">
        <f t="shared" si="276"/>
        <v>0.1</v>
      </c>
      <c r="AL64" s="339">
        <f t="shared" si="276"/>
        <v>0.1</v>
      </c>
      <c r="AM64" s="339">
        <f t="shared" si="276"/>
        <v>0.1</v>
      </c>
      <c r="AN64" s="339">
        <f t="shared" si="276"/>
        <v>0.1</v>
      </c>
      <c r="AO64" s="339">
        <f t="shared" si="276"/>
        <v>0.1</v>
      </c>
      <c r="AP64" s="339">
        <f t="shared" ref="AP64:BL64" si="277">(HLOOKUP(AP6,$D44:$H64,21,FALSE))</f>
        <v>0.1</v>
      </c>
      <c r="AQ64" s="339">
        <f t="shared" si="277"/>
        <v>0.1</v>
      </c>
      <c r="AR64" s="339">
        <f t="shared" si="277"/>
        <v>0.1</v>
      </c>
      <c r="AS64" s="339">
        <f t="shared" si="277"/>
        <v>0.1</v>
      </c>
      <c r="AT64" s="339">
        <f t="shared" si="277"/>
        <v>0.1</v>
      </c>
      <c r="AU64" s="339">
        <f t="shared" si="277"/>
        <v>0.1</v>
      </c>
      <c r="AV64" s="339">
        <f t="shared" si="277"/>
        <v>0.1</v>
      </c>
      <c r="AW64" s="339">
        <f t="shared" si="277"/>
        <v>0.1</v>
      </c>
      <c r="AX64" s="339">
        <f t="shared" si="277"/>
        <v>0.1</v>
      </c>
      <c r="AY64" s="339">
        <f t="shared" si="277"/>
        <v>0.1</v>
      </c>
      <c r="AZ64" s="339">
        <f t="shared" si="277"/>
        <v>0.1</v>
      </c>
      <c r="BA64" s="339">
        <f t="shared" si="277"/>
        <v>0.1</v>
      </c>
      <c r="BB64" s="339">
        <f t="shared" si="277"/>
        <v>0.1</v>
      </c>
      <c r="BC64" s="339">
        <f t="shared" si="277"/>
        <v>0.1</v>
      </c>
      <c r="BD64" s="339">
        <f t="shared" si="277"/>
        <v>0.1</v>
      </c>
      <c r="BE64" s="339">
        <f t="shared" si="277"/>
        <v>0.1</v>
      </c>
      <c r="BF64" s="339">
        <f t="shared" si="277"/>
        <v>0.1</v>
      </c>
      <c r="BG64" s="339">
        <f t="shared" si="277"/>
        <v>0.1</v>
      </c>
      <c r="BH64" s="339">
        <f t="shared" si="277"/>
        <v>0.1</v>
      </c>
      <c r="BI64" s="339">
        <f t="shared" si="277"/>
        <v>0.1</v>
      </c>
      <c r="BJ64" s="339">
        <f t="shared" si="277"/>
        <v>0.1</v>
      </c>
      <c r="BK64" s="339">
        <f t="shared" si="277"/>
        <v>0.1</v>
      </c>
      <c r="BL64" s="339">
        <f t="shared" si="277"/>
        <v>0.1</v>
      </c>
      <c r="BM64" s="339">
        <f>IFERROR((HLOOKUP(BM6,$D44:$H64,21,FALSE)),BL64)</f>
        <v>0.1</v>
      </c>
      <c r="BN64" s="339">
        <f t="shared" ref="BN64:BQ64" si="278">IFERROR((HLOOKUP(BN6,$D44:$H64,21,FALSE)),BM64)</f>
        <v>0.1</v>
      </c>
      <c r="BO64" s="339">
        <f t="shared" si="278"/>
        <v>0.1</v>
      </c>
      <c r="BP64" s="339">
        <f t="shared" si="278"/>
        <v>0.1</v>
      </c>
      <c r="BQ64" s="339">
        <f t="shared" si="278"/>
        <v>0.1</v>
      </c>
    </row>
    <row r="65" spans="1:69" s="2" customFormat="1">
      <c r="A65"/>
      <c r="B65"/>
      <c r="C65" s="409"/>
      <c r="D65" s="409"/>
      <c r="E65" s="409"/>
      <c r="F65" s="409"/>
      <c r="G65" s="409"/>
      <c r="H65" s="409"/>
      <c r="J65" s="331">
        <f t="shared" ref="J65:AO65" si="279">+J62*J64</f>
        <v>100000</v>
      </c>
      <c r="K65" s="331">
        <f t="shared" si="279"/>
        <v>102000</v>
      </c>
      <c r="L65" s="331">
        <f t="shared" si="279"/>
        <v>104000</v>
      </c>
      <c r="M65" s="331">
        <f t="shared" si="279"/>
        <v>106040</v>
      </c>
      <c r="N65" s="331">
        <f t="shared" si="279"/>
        <v>108120</v>
      </c>
      <c r="O65" s="331">
        <f t="shared" si="279"/>
        <v>110240.8</v>
      </c>
      <c r="P65" s="331">
        <f t="shared" si="279"/>
        <v>112403.20000000001</v>
      </c>
      <c r="Q65" s="331">
        <f t="shared" si="279"/>
        <v>114608.016</v>
      </c>
      <c r="R65" s="331">
        <f t="shared" si="279"/>
        <v>116856.07999999999</v>
      </c>
      <c r="S65" s="331">
        <f t="shared" si="279"/>
        <v>119148.24031999998</v>
      </c>
      <c r="T65" s="331">
        <f t="shared" si="279"/>
        <v>121485.36192</v>
      </c>
      <c r="U65" s="331">
        <f t="shared" si="279"/>
        <v>123868.3267264</v>
      </c>
      <c r="V65" s="331">
        <f t="shared" si="279"/>
        <v>126298.03396480001</v>
      </c>
      <c r="W65" s="331">
        <f t="shared" si="279"/>
        <v>128775.400499328</v>
      </c>
      <c r="X65" s="331">
        <f t="shared" si="279"/>
        <v>131301.36117862401</v>
      </c>
      <c r="Y65" s="331">
        <f t="shared" si="279"/>
        <v>133876.86918861055</v>
      </c>
      <c r="Z65" s="331">
        <f t="shared" si="279"/>
        <v>136502.89641218304</v>
      </c>
      <c r="AA65" s="331">
        <f t="shared" si="279"/>
        <v>139180.43379595524</v>
      </c>
      <c r="AB65" s="331">
        <f t="shared" si="279"/>
        <v>141910.49172419889</v>
      </c>
      <c r="AC65" s="331">
        <f t="shared" si="279"/>
        <v>146085.90473807754</v>
      </c>
      <c r="AD65" s="331">
        <f t="shared" si="279"/>
        <v>150343.21948980351</v>
      </c>
      <c r="AE65" s="331">
        <f t="shared" si="279"/>
        <v>154725.79663194585</v>
      </c>
      <c r="AF65" s="331">
        <f t="shared" si="279"/>
        <v>159236.09321663994</v>
      </c>
      <c r="AG65" s="331">
        <f t="shared" si="279"/>
        <v>163877.86711559832</v>
      </c>
      <c r="AH65" s="331">
        <f t="shared" si="279"/>
        <v>168654.94991209754</v>
      </c>
      <c r="AI65" s="331">
        <f t="shared" si="279"/>
        <v>173571.28592556549</v>
      </c>
      <c r="AJ65" s="331">
        <f t="shared" si="279"/>
        <v>178630.9344229284</v>
      </c>
      <c r="AK65" s="331">
        <f t="shared" si="279"/>
        <v>183838.07300069538</v>
      </c>
      <c r="AL65" s="331">
        <f t="shared" si="279"/>
        <v>189197.00103338322</v>
      </c>
      <c r="AM65" s="331">
        <f t="shared" si="279"/>
        <v>194712.14322340407</v>
      </c>
      <c r="AN65" s="331">
        <f t="shared" si="279"/>
        <v>200388.05325440559</v>
      </c>
      <c r="AO65" s="331">
        <f t="shared" si="279"/>
        <v>206229.4175511077</v>
      </c>
      <c r="AP65" s="331">
        <f t="shared" ref="AP65:BQ65" si="280">+AP62*AP64</f>
        <v>212241.05914873991</v>
      </c>
      <c r="AQ65" s="331">
        <f t="shared" si="280"/>
        <v>218427.94167527312</v>
      </c>
      <c r="AR65" s="331">
        <f t="shared" si="280"/>
        <v>224795.1734497353</v>
      </c>
      <c r="AS65" s="331">
        <f t="shared" si="280"/>
        <v>231348.01169999351</v>
      </c>
      <c r="AT65" s="331">
        <f t="shared" si="280"/>
        <v>238091.86690348556</v>
      </c>
      <c r="AU65" s="331">
        <f t="shared" si="280"/>
        <v>245032.30725448538</v>
      </c>
      <c r="AV65" s="331">
        <f t="shared" si="280"/>
        <v>252175.06326158994</v>
      </c>
      <c r="AW65" s="331">
        <f t="shared" si="280"/>
        <v>259526.03247922449</v>
      </c>
      <c r="AX65" s="331">
        <f t="shared" si="280"/>
        <v>267091.28437707218</v>
      </c>
      <c r="AY65" s="331">
        <f t="shared" si="280"/>
        <v>274877.06535144889</v>
      </c>
      <c r="AZ65" s="331">
        <f t="shared" si="280"/>
        <v>282889.8038827611</v>
      </c>
      <c r="BA65" s="331">
        <f t="shared" si="280"/>
        <v>293884.88649681903</v>
      </c>
      <c r="BB65" s="331">
        <f t="shared" si="280"/>
        <v>305200.47865212953</v>
      </c>
      <c r="BC65" s="331">
        <f t="shared" si="280"/>
        <v>316955.87411200232</v>
      </c>
      <c r="BD65" s="331">
        <f t="shared" si="280"/>
        <v>329163.89325808745</v>
      </c>
      <c r="BE65" s="331">
        <f t="shared" si="280"/>
        <v>341842.12822256755</v>
      </c>
      <c r="BF65" s="331">
        <f t="shared" si="280"/>
        <v>355008.68395289104</v>
      </c>
      <c r="BG65" s="331">
        <f t="shared" si="280"/>
        <v>368682.36908179376</v>
      </c>
      <c r="BH65" s="331">
        <f t="shared" si="280"/>
        <v>382882.71643990936</v>
      </c>
      <c r="BI65" s="331">
        <f t="shared" si="280"/>
        <v>397630.01120318111</v>
      </c>
      <c r="BJ65" s="331">
        <f t="shared" si="280"/>
        <v>412945.31986077747</v>
      </c>
      <c r="BK65" s="331">
        <f t="shared" si="280"/>
        <v>428850.52030890476</v>
      </c>
      <c r="BL65" s="331">
        <f t="shared" si="280"/>
        <v>445368.33310333587</v>
      </c>
      <c r="BM65" s="331">
        <f t="shared" si="280"/>
        <v>462522.35391569207</v>
      </c>
      <c r="BN65" s="331">
        <f t="shared" si="280"/>
        <v>480337.08723982546</v>
      </c>
      <c r="BO65" s="331">
        <f t="shared" si="280"/>
        <v>498837.98139645311</v>
      </c>
      <c r="BP65" s="331">
        <f t="shared" si="280"/>
        <v>518051.46488604613</v>
      </c>
      <c r="BQ65" s="331">
        <f t="shared" si="280"/>
        <v>538004.98414190428</v>
      </c>
    </row>
    <row r="66" spans="1:69" s="2" customFormat="1" ht="20" thickBot="1">
      <c r="A66"/>
      <c r="B66" s="306" t="s">
        <v>293</v>
      </c>
      <c r="C66" s="409"/>
      <c r="D66" s="409"/>
      <c r="E66" s="409"/>
      <c r="F66" s="409"/>
      <c r="G66" s="409"/>
      <c r="H66" s="409"/>
      <c r="J66" s="337"/>
      <c r="K66" s="337"/>
      <c r="L66" s="337"/>
      <c r="M66" s="337"/>
      <c r="N66" s="337"/>
      <c r="O66" s="337"/>
      <c r="P66" s="337"/>
      <c r="Q66" s="337"/>
      <c r="R66" s="337"/>
      <c r="S66" s="337"/>
      <c r="T66" s="337"/>
      <c r="U66" s="337"/>
      <c r="V66" s="337"/>
      <c r="W66" s="337"/>
      <c r="X66" s="337"/>
      <c r="Y66" s="337"/>
      <c r="Z66" s="337"/>
      <c r="AA66" s="337"/>
      <c r="AB66" s="337"/>
      <c r="AC66" s="337"/>
      <c r="AD66" s="337"/>
      <c r="AE66" s="337"/>
      <c r="AF66" s="337"/>
      <c r="AG66" s="337"/>
      <c r="AH66" s="337"/>
      <c r="AI66" s="337"/>
      <c r="AJ66" s="337"/>
      <c r="AK66" s="337"/>
      <c r="AL66" s="337"/>
      <c r="AM66" s="337"/>
      <c r="AN66" s="337"/>
      <c r="AO66" s="337"/>
      <c r="AP66" s="337"/>
      <c r="AQ66" s="337"/>
      <c r="AR66" s="337"/>
      <c r="AS66" s="337"/>
      <c r="AT66" s="337"/>
      <c r="AU66" s="337"/>
      <c r="AV66" s="337"/>
      <c r="AW66" s="337"/>
      <c r="AX66" s="337"/>
      <c r="AY66" s="337"/>
      <c r="AZ66" s="337"/>
      <c r="BA66" s="337"/>
      <c r="BB66" s="337"/>
      <c r="BC66" s="337"/>
      <c r="BD66" s="337"/>
      <c r="BE66" s="337"/>
      <c r="BF66" s="337"/>
      <c r="BG66" s="337"/>
      <c r="BH66" s="337"/>
      <c r="BI66" s="337"/>
      <c r="BJ66" s="337"/>
      <c r="BK66" s="337"/>
      <c r="BL66" s="337"/>
      <c r="BM66" s="337"/>
      <c r="BN66" s="337"/>
      <c r="BO66" s="337"/>
      <c r="BP66" s="337"/>
      <c r="BQ66" s="337"/>
    </row>
    <row r="67" spans="1:69" s="2" customFormat="1" ht="15" thickTop="1">
      <c r="A67"/>
      <c r="B67"/>
      <c r="C67" s="409"/>
      <c r="D67" s="409"/>
      <c r="E67" s="409"/>
      <c r="F67" s="409"/>
      <c r="G67" s="409"/>
      <c r="H67" s="409"/>
      <c r="J67" s="337"/>
      <c r="K67" s="337"/>
      <c r="L67" s="337"/>
      <c r="M67" s="337"/>
      <c r="N67" s="337"/>
      <c r="O67" s="337"/>
      <c r="P67" s="337"/>
      <c r="Q67" s="337"/>
      <c r="R67" s="337"/>
      <c r="S67" s="337"/>
      <c r="T67" s="337"/>
      <c r="U67" s="337"/>
      <c r="V67" s="337"/>
      <c r="W67" s="337"/>
      <c r="X67" s="337"/>
      <c r="Y67" s="337"/>
      <c r="Z67" s="337"/>
      <c r="AA67" s="337"/>
      <c r="AB67" s="337"/>
      <c r="AC67" s="337"/>
      <c r="AD67" s="337"/>
      <c r="AE67" s="337"/>
      <c r="AF67" s="337"/>
      <c r="AG67" s="337"/>
      <c r="AH67" s="337"/>
      <c r="AI67" s="337"/>
      <c r="AJ67" s="337"/>
      <c r="AK67" s="337"/>
      <c r="AL67" s="337"/>
      <c r="AM67" s="337"/>
      <c r="AN67" s="337"/>
      <c r="AO67" s="337"/>
      <c r="AP67" s="337"/>
      <c r="AQ67" s="337"/>
      <c r="AR67" s="337"/>
      <c r="AS67" s="337"/>
      <c r="AT67" s="337"/>
      <c r="AU67" s="337"/>
      <c r="AV67" s="337"/>
      <c r="AW67" s="337"/>
      <c r="AX67" s="337"/>
      <c r="AY67" s="337"/>
      <c r="AZ67" s="337"/>
      <c r="BA67" s="337"/>
      <c r="BB67" s="337"/>
      <c r="BC67" s="337"/>
      <c r="BD67" s="337"/>
      <c r="BE67" s="337"/>
      <c r="BF67" s="337"/>
      <c r="BG67" s="337"/>
      <c r="BH67" s="337"/>
      <c r="BI67" s="337"/>
      <c r="BJ67" s="337"/>
      <c r="BK67" s="337"/>
      <c r="BL67" s="337"/>
      <c r="BM67" s="337"/>
      <c r="BN67" s="337"/>
      <c r="BO67" s="337"/>
      <c r="BP67" s="337"/>
      <c r="BQ67" s="337"/>
    </row>
    <row r="68" spans="1:69" s="2" customFormat="1">
      <c r="A68"/>
      <c r="B68" t="s">
        <v>294</v>
      </c>
      <c r="C68" s="320">
        <v>10</v>
      </c>
      <c r="D68" s="409"/>
      <c r="E68" s="409"/>
      <c r="F68" s="409"/>
      <c r="G68" s="409"/>
      <c r="H68" s="409"/>
      <c r="J68" s="337"/>
      <c r="K68" s="337"/>
      <c r="L68" s="337"/>
      <c r="M68" s="337"/>
      <c r="N68" s="337"/>
      <c r="O68" s="337"/>
      <c r="P68" s="337"/>
      <c r="Q68" s="337"/>
      <c r="R68" s="337"/>
      <c r="S68" s="337"/>
      <c r="T68" s="337"/>
      <c r="U68" s="337"/>
      <c r="V68" s="337"/>
      <c r="W68" s="337"/>
      <c r="X68" s="337"/>
      <c r="Y68" s="337"/>
      <c r="Z68" s="337"/>
      <c r="AA68" s="337"/>
      <c r="AB68" s="337"/>
      <c r="AC68" s="337"/>
      <c r="AD68" s="337"/>
      <c r="AE68" s="337"/>
      <c r="AF68" s="337"/>
      <c r="AG68" s="337"/>
      <c r="AH68" s="337"/>
      <c r="AI68" s="337"/>
      <c r="AJ68" s="337"/>
      <c r="AK68" s="337"/>
      <c r="AL68" s="337"/>
      <c r="AM68" s="337"/>
      <c r="AN68" s="337"/>
      <c r="AO68" s="337"/>
      <c r="AP68" s="337"/>
      <c r="AQ68" s="337"/>
      <c r="AR68" s="337"/>
      <c r="AS68" s="337"/>
      <c r="AT68" s="337"/>
      <c r="AU68" s="337"/>
      <c r="AV68" s="337"/>
      <c r="AW68" s="337"/>
      <c r="AX68" s="337"/>
      <c r="AY68" s="337"/>
      <c r="AZ68" s="337"/>
      <c r="BA68" s="337"/>
      <c r="BB68" s="337"/>
      <c r="BC68" s="337"/>
      <c r="BD68" s="337"/>
      <c r="BE68" s="337"/>
      <c r="BF68" s="337"/>
      <c r="BG68" s="337"/>
      <c r="BH68" s="337"/>
      <c r="BI68" s="337"/>
      <c r="BJ68" s="337"/>
      <c r="BK68" s="337"/>
      <c r="BL68" s="337"/>
      <c r="BM68" s="337"/>
      <c r="BN68" s="337"/>
      <c r="BO68" s="337"/>
      <c r="BP68" s="337"/>
      <c r="BQ68" s="337"/>
    </row>
    <row r="69" spans="1:69" s="2" customFormat="1">
      <c r="A69"/>
      <c r="B69" t="s">
        <v>295</v>
      </c>
      <c r="C69" s="410">
        <v>46204</v>
      </c>
      <c r="D69" s="338" t="str">
        <f>TEXT(C69,"MmmM YY")</f>
        <v>July 26</v>
      </c>
      <c r="E69" s="409"/>
      <c r="F69" s="409"/>
      <c r="G69" s="409"/>
      <c r="H69" s="409"/>
      <c r="J69" s="337"/>
      <c r="K69" s="337"/>
      <c r="L69" s="337"/>
      <c r="M69" s="337"/>
      <c r="N69" s="337"/>
      <c r="O69" s="337"/>
      <c r="P69" s="337"/>
      <c r="Q69" s="337"/>
      <c r="R69" s="337"/>
      <c r="S69" s="337"/>
      <c r="T69" s="337"/>
      <c r="U69" s="337"/>
      <c r="V69" s="337"/>
      <c r="W69" s="337"/>
      <c r="X69" s="337"/>
      <c r="Y69" s="337"/>
      <c r="Z69" s="337"/>
      <c r="AA69" s="337"/>
      <c r="AB69" s="337"/>
      <c r="AC69" s="337"/>
      <c r="AD69" s="337"/>
      <c r="AE69" s="337"/>
      <c r="AF69" s="337"/>
      <c r="AG69" s="337"/>
      <c r="AH69" s="337"/>
      <c r="AI69" s="337"/>
      <c r="AJ69" s="337"/>
      <c r="AK69" s="337"/>
      <c r="AL69" s="337"/>
      <c r="AM69" s="337"/>
      <c r="AN69" s="337"/>
      <c r="AO69" s="337"/>
      <c r="AP69" s="337"/>
      <c r="AQ69" s="337"/>
      <c r="AR69" s="337"/>
      <c r="AS69" s="337"/>
      <c r="AT69" s="337"/>
      <c r="AU69" s="337"/>
      <c r="AV69" s="337"/>
      <c r="AW69" s="337"/>
      <c r="AX69" s="337"/>
      <c r="AY69" s="337"/>
      <c r="AZ69" s="337"/>
      <c r="BA69" s="337"/>
      <c r="BB69" s="337"/>
      <c r="BC69" s="337"/>
      <c r="BD69" s="337"/>
      <c r="BE69" s="337"/>
      <c r="BF69" s="337"/>
      <c r="BG69" s="337"/>
      <c r="BH69" s="337"/>
      <c r="BI69" s="337"/>
      <c r="BJ69" s="337"/>
      <c r="BK69" s="337"/>
      <c r="BL69" s="337"/>
      <c r="BM69" s="337"/>
      <c r="BN69" s="337"/>
      <c r="BO69" s="337"/>
      <c r="BP69" s="337"/>
      <c r="BQ69" s="337"/>
    </row>
    <row r="70" spans="1:69" s="2" customFormat="1">
      <c r="A70"/>
      <c r="B70" t="s">
        <v>296</v>
      </c>
      <c r="C70" s="409"/>
      <c r="D70" s="409">
        <v>25</v>
      </c>
      <c r="E70" s="409">
        <v>25</v>
      </c>
      <c r="F70" s="409">
        <v>25</v>
      </c>
      <c r="G70" s="409">
        <v>25</v>
      </c>
      <c r="H70" s="409">
        <v>25</v>
      </c>
      <c r="J70" s="330">
        <f t="shared" ref="J70:AO70" si="281">IF($D69=J$44,$C68,IF(I70&gt;0,I70+HLOOKUP(J6,$D44:$H70,27,FALSE),0))</f>
        <v>0</v>
      </c>
      <c r="K70" s="330">
        <f t="shared" si="281"/>
        <v>10</v>
      </c>
      <c r="L70" s="330">
        <f t="shared" si="281"/>
        <v>35</v>
      </c>
      <c r="M70" s="330">
        <f t="shared" si="281"/>
        <v>60</v>
      </c>
      <c r="N70" s="330">
        <f t="shared" si="281"/>
        <v>85</v>
      </c>
      <c r="O70" s="330">
        <f t="shared" si="281"/>
        <v>110</v>
      </c>
      <c r="P70" s="330">
        <f t="shared" si="281"/>
        <v>135</v>
      </c>
      <c r="Q70" s="330">
        <f t="shared" si="281"/>
        <v>160</v>
      </c>
      <c r="R70" s="330">
        <f t="shared" si="281"/>
        <v>185</v>
      </c>
      <c r="S70" s="330">
        <f t="shared" si="281"/>
        <v>210</v>
      </c>
      <c r="T70" s="330">
        <f t="shared" si="281"/>
        <v>235</v>
      </c>
      <c r="U70" s="330">
        <f t="shared" si="281"/>
        <v>260</v>
      </c>
      <c r="V70" s="330">
        <f t="shared" si="281"/>
        <v>285</v>
      </c>
      <c r="W70" s="330">
        <f t="shared" si="281"/>
        <v>310</v>
      </c>
      <c r="X70" s="330">
        <f t="shared" si="281"/>
        <v>335</v>
      </c>
      <c r="Y70" s="330">
        <f t="shared" si="281"/>
        <v>360</v>
      </c>
      <c r="Z70" s="330">
        <f t="shared" si="281"/>
        <v>385</v>
      </c>
      <c r="AA70" s="330">
        <f t="shared" si="281"/>
        <v>410</v>
      </c>
      <c r="AB70" s="330">
        <f t="shared" si="281"/>
        <v>435</v>
      </c>
      <c r="AC70" s="330">
        <f t="shared" si="281"/>
        <v>460</v>
      </c>
      <c r="AD70" s="330">
        <f t="shared" si="281"/>
        <v>485</v>
      </c>
      <c r="AE70" s="330">
        <f t="shared" si="281"/>
        <v>510</v>
      </c>
      <c r="AF70" s="330">
        <f t="shared" si="281"/>
        <v>535</v>
      </c>
      <c r="AG70" s="330">
        <f t="shared" si="281"/>
        <v>560</v>
      </c>
      <c r="AH70" s="330">
        <f t="shared" si="281"/>
        <v>585</v>
      </c>
      <c r="AI70" s="330">
        <f t="shared" si="281"/>
        <v>610</v>
      </c>
      <c r="AJ70" s="330">
        <f t="shared" si="281"/>
        <v>635</v>
      </c>
      <c r="AK70" s="330">
        <f t="shared" si="281"/>
        <v>660</v>
      </c>
      <c r="AL70" s="330">
        <f t="shared" si="281"/>
        <v>685</v>
      </c>
      <c r="AM70" s="330">
        <f t="shared" si="281"/>
        <v>710</v>
      </c>
      <c r="AN70" s="330">
        <f t="shared" si="281"/>
        <v>735</v>
      </c>
      <c r="AO70" s="330">
        <f t="shared" si="281"/>
        <v>760</v>
      </c>
      <c r="AP70" s="330">
        <f t="shared" ref="AP70:BL70" si="282">IF($D69=AP$44,$C68,IF(AO70&gt;0,AO70+HLOOKUP(AP6,$D44:$H70,27,FALSE),0))</f>
        <v>785</v>
      </c>
      <c r="AQ70" s="330">
        <f t="shared" si="282"/>
        <v>810</v>
      </c>
      <c r="AR70" s="330">
        <f t="shared" si="282"/>
        <v>835</v>
      </c>
      <c r="AS70" s="330">
        <f t="shared" si="282"/>
        <v>860</v>
      </c>
      <c r="AT70" s="330">
        <f t="shared" si="282"/>
        <v>885</v>
      </c>
      <c r="AU70" s="330">
        <f t="shared" si="282"/>
        <v>910</v>
      </c>
      <c r="AV70" s="330">
        <f t="shared" si="282"/>
        <v>935</v>
      </c>
      <c r="AW70" s="330">
        <f t="shared" si="282"/>
        <v>960</v>
      </c>
      <c r="AX70" s="330">
        <f t="shared" si="282"/>
        <v>985</v>
      </c>
      <c r="AY70" s="330">
        <f t="shared" si="282"/>
        <v>1010</v>
      </c>
      <c r="AZ70" s="330">
        <f t="shared" si="282"/>
        <v>1035</v>
      </c>
      <c r="BA70" s="330">
        <f t="shared" si="282"/>
        <v>1060</v>
      </c>
      <c r="BB70" s="330">
        <f t="shared" si="282"/>
        <v>1085</v>
      </c>
      <c r="BC70" s="330">
        <f t="shared" si="282"/>
        <v>1110</v>
      </c>
      <c r="BD70" s="330">
        <f t="shared" si="282"/>
        <v>1135</v>
      </c>
      <c r="BE70" s="330">
        <f t="shared" si="282"/>
        <v>1160</v>
      </c>
      <c r="BF70" s="330">
        <f t="shared" si="282"/>
        <v>1185</v>
      </c>
      <c r="BG70" s="330">
        <f t="shared" si="282"/>
        <v>1210</v>
      </c>
      <c r="BH70" s="330">
        <f t="shared" si="282"/>
        <v>1235</v>
      </c>
      <c r="BI70" s="330">
        <f t="shared" si="282"/>
        <v>1260</v>
      </c>
      <c r="BJ70" s="330">
        <f t="shared" si="282"/>
        <v>1285</v>
      </c>
      <c r="BK70" s="330">
        <f t="shared" si="282"/>
        <v>1310</v>
      </c>
      <c r="BL70" s="330">
        <f t="shared" si="282"/>
        <v>1335</v>
      </c>
      <c r="BM70" s="330">
        <f>IF($D69=BM$44,$C68,IF(BL70&gt;0,BL70+IFERROR(HLOOKUP(BM6,$D44:$H70,27,FALSE),$H$70),0))</f>
        <v>1360</v>
      </c>
      <c r="BN70" s="330">
        <f t="shared" ref="BN70:BQ70" si="283">IF($D69=BN$44,$C68,IF(BM70&gt;0,BM70+IFERROR(HLOOKUP(BN6,$D44:$H70,27,FALSE),$H$70),0))</f>
        <v>1385</v>
      </c>
      <c r="BO70" s="330">
        <f t="shared" si="283"/>
        <v>1410</v>
      </c>
      <c r="BP70" s="330">
        <f t="shared" si="283"/>
        <v>1435</v>
      </c>
      <c r="BQ70" s="330">
        <f t="shared" si="283"/>
        <v>1460</v>
      </c>
    </row>
    <row r="71" spans="1:69" s="2" customFormat="1">
      <c r="A71"/>
      <c r="B71" t="s">
        <v>297</v>
      </c>
      <c r="C71" s="409"/>
      <c r="D71" s="320">
        <v>1000</v>
      </c>
      <c r="E71" s="320">
        <v>1000</v>
      </c>
      <c r="F71" s="320">
        <v>1000</v>
      </c>
      <c r="G71" s="320">
        <v>1000</v>
      </c>
      <c r="H71" s="320">
        <v>1000</v>
      </c>
      <c r="J71" s="330">
        <f t="shared" ref="J71:AO71" si="284">(HLOOKUP(J6,$D44:$H71,28,FALSE))</f>
        <v>1000</v>
      </c>
      <c r="K71" s="330">
        <f t="shared" si="284"/>
        <v>1000</v>
      </c>
      <c r="L71" s="330">
        <f t="shared" si="284"/>
        <v>1000</v>
      </c>
      <c r="M71" s="330">
        <f t="shared" si="284"/>
        <v>1000</v>
      </c>
      <c r="N71" s="330">
        <f t="shared" si="284"/>
        <v>1000</v>
      </c>
      <c r="O71" s="330">
        <f t="shared" si="284"/>
        <v>1000</v>
      </c>
      <c r="P71" s="330">
        <f t="shared" si="284"/>
        <v>1000</v>
      </c>
      <c r="Q71" s="330">
        <f t="shared" si="284"/>
        <v>1000</v>
      </c>
      <c r="R71" s="330">
        <f t="shared" si="284"/>
        <v>1000</v>
      </c>
      <c r="S71" s="330">
        <f t="shared" si="284"/>
        <v>1000</v>
      </c>
      <c r="T71" s="330">
        <f t="shared" si="284"/>
        <v>1000</v>
      </c>
      <c r="U71" s="330">
        <f t="shared" si="284"/>
        <v>1000</v>
      </c>
      <c r="V71" s="330">
        <f t="shared" si="284"/>
        <v>1000</v>
      </c>
      <c r="W71" s="330">
        <f t="shared" si="284"/>
        <v>1000</v>
      </c>
      <c r="X71" s="330">
        <f t="shared" si="284"/>
        <v>1000</v>
      </c>
      <c r="Y71" s="330">
        <f t="shared" si="284"/>
        <v>1000</v>
      </c>
      <c r="Z71" s="330">
        <f t="shared" si="284"/>
        <v>1000</v>
      </c>
      <c r="AA71" s="330">
        <f t="shared" si="284"/>
        <v>1000</v>
      </c>
      <c r="AB71" s="330">
        <f t="shared" si="284"/>
        <v>1000</v>
      </c>
      <c r="AC71" s="330">
        <f t="shared" si="284"/>
        <v>1000</v>
      </c>
      <c r="AD71" s="330">
        <f t="shared" si="284"/>
        <v>1000</v>
      </c>
      <c r="AE71" s="330">
        <f t="shared" si="284"/>
        <v>1000</v>
      </c>
      <c r="AF71" s="330">
        <f t="shared" si="284"/>
        <v>1000</v>
      </c>
      <c r="AG71" s="330">
        <f t="shared" si="284"/>
        <v>1000</v>
      </c>
      <c r="AH71" s="330">
        <f t="shared" si="284"/>
        <v>1000</v>
      </c>
      <c r="AI71" s="330">
        <f t="shared" si="284"/>
        <v>1000</v>
      </c>
      <c r="AJ71" s="330">
        <f t="shared" si="284"/>
        <v>1000</v>
      </c>
      <c r="AK71" s="330">
        <f t="shared" si="284"/>
        <v>1000</v>
      </c>
      <c r="AL71" s="330">
        <f t="shared" si="284"/>
        <v>1000</v>
      </c>
      <c r="AM71" s="330">
        <f t="shared" si="284"/>
        <v>1000</v>
      </c>
      <c r="AN71" s="330">
        <f t="shared" si="284"/>
        <v>1000</v>
      </c>
      <c r="AO71" s="330">
        <f t="shared" si="284"/>
        <v>1000</v>
      </c>
      <c r="AP71" s="330">
        <f t="shared" ref="AP71:BL71" si="285">(HLOOKUP(AP6,$D44:$H71,28,FALSE))</f>
        <v>1000</v>
      </c>
      <c r="AQ71" s="330">
        <f t="shared" si="285"/>
        <v>1000</v>
      </c>
      <c r="AR71" s="330">
        <f t="shared" si="285"/>
        <v>1000</v>
      </c>
      <c r="AS71" s="330">
        <f t="shared" si="285"/>
        <v>1000</v>
      </c>
      <c r="AT71" s="330">
        <f t="shared" si="285"/>
        <v>1000</v>
      </c>
      <c r="AU71" s="330">
        <f t="shared" si="285"/>
        <v>1000</v>
      </c>
      <c r="AV71" s="330">
        <f t="shared" si="285"/>
        <v>1000</v>
      </c>
      <c r="AW71" s="330">
        <f t="shared" si="285"/>
        <v>1000</v>
      </c>
      <c r="AX71" s="330">
        <f t="shared" si="285"/>
        <v>1000</v>
      </c>
      <c r="AY71" s="330">
        <f t="shared" si="285"/>
        <v>1000</v>
      </c>
      <c r="AZ71" s="330">
        <f t="shared" si="285"/>
        <v>1000</v>
      </c>
      <c r="BA71" s="330">
        <f t="shared" si="285"/>
        <v>1000</v>
      </c>
      <c r="BB71" s="330">
        <f t="shared" si="285"/>
        <v>1000</v>
      </c>
      <c r="BC71" s="330">
        <f t="shared" si="285"/>
        <v>1000</v>
      </c>
      <c r="BD71" s="330">
        <f t="shared" si="285"/>
        <v>1000</v>
      </c>
      <c r="BE71" s="330">
        <f t="shared" si="285"/>
        <v>1000</v>
      </c>
      <c r="BF71" s="330">
        <f t="shared" si="285"/>
        <v>1000</v>
      </c>
      <c r="BG71" s="330">
        <f t="shared" si="285"/>
        <v>1000</v>
      </c>
      <c r="BH71" s="330">
        <f t="shared" si="285"/>
        <v>1000</v>
      </c>
      <c r="BI71" s="330">
        <f t="shared" si="285"/>
        <v>1000</v>
      </c>
      <c r="BJ71" s="330">
        <f t="shared" si="285"/>
        <v>1000</v>
      </c>
      <c r="BK71" s="330">
        <f t="shared" si="285"/>
        <v>1000</v>
      </c>
      <c r="BL71" s="330">
        <f t="shared" si="285"/>
        <v>1000</v>
      </c>
      <c r="BM71" s="330">
        <f>IFERROR((HLOOKUP(BM6,$D44:$H71,28,FALSE)),BL71)</f>
        <v>1000</v>
      </c>
      <c r="BN71" s="330">
        <f t="shared" ref="BN71:BQ71" si="286">IFERROR((HLOOKUP(BN6,$D44:$H71,28,FALSE)),BM71)</f>
        <v>1000</v>
      </c>
      <c r="BO71" s="330">
        <f t="shared" si="286"/>
        <v>1000</v>
      </c>
      <c r="BP71" s="330">
        <f t="shared" si="286"/>
        <v>1000</v>
      </c>
      <c r="BQ71" s="330">
        <f t="shared" si="286"/>
        <v>1000</v>
      </c>
    </row>
    <row r="72" spans="1:69" s="2" customFormat="1">
      <c r="A72"/>
      <c r="B72" s="2" t="s">
        <v>298</v>
      </c>
      <c r="C72" s="409"/>
      <c r="D72" s="409"/>
      <c r="E72" s="409"/>
      <c r="F72" s="409"/>
      <c r="G72" s="409"/>
      <c r="H72" s="409"/>
      <c r="J72" s="329">
        <f t="shared" ref="J72:AO72" si="287">+J70*J71</f>
        <v>0</v>
      </c>
      <c r="K72" s="329">
        <f t="shared" si="287"/>
        <v>10000</v>
      </c>
      <c r="L72" s="329">
        <f t="shared" si="287"/>
        <v>35000</v>
      </c>
      <c r="M72" s="329">
        <f t="shared" si="287"/>
        <v>60000</v>
      </c>
      <c r="N72" s="329">
        <f t="shared" si="287"/>
        <v>85000</v>
      </c>
      <c r="O72" s="329">
        <f t="shared" si="287"/>
        <v>110000</v>
      </c>
      <c r="P72" s="329">
        <f t="shared" si="287"/>
        <v>135000</v>
      </c>
      <c r="Q72" s="329">
        <f t="shared" si="287"/>
        <v>160000</v>
      </c>
      <c r="R72" s="329">
        <f t="shared" si="287"/>
        <v>185000</v>
      </c>
      <c r="S72" s="329">
        <f t="shared" si="287"/>
        <v>210000</v>
      </c>
      <c r="T72" s="329">
        <f t="shared" si="287"/>
        <v>235000</v>
      </c>
      <c r="U72" s="329">
        <f t="shared" si="287"/>
        <v>260000</v>
      </c>
      <c r="V72" s="329">
        <f t="shared" si="287"/>
        <v>285000</v>
      </c>
      <c r="W72" s="329">
        <f t="shared" si="287"/>
        <v>310000</v>
      </c>
      <c r="X72" s="329">
        <f t="shared" si="287"/>
        <v>335000</v>
      </c>
      <c r="Y72" s="329">
        <f t="shared" si="287"/>
        <v>360000</v>
      </c>
      <c r="Z72" s="329">
        <f t="shared" si="287"/>
        <v>385000</v>
      </c>
      <c r="AA72" s="329">
        <f t="shared" si="287"/>
        <v>410000</v>
      </c>
      <c r="AB72" s="329">
        <f t="shared" si="287"/>
        <v>435000</v>
      </c>
      <c r="AC72" s="329">
        <f t="shared" si="287"/>
        <v>460000</v>
      </c>
      <c r="AD72" s="329">
        <f t="shared" si="287"/>
        <v>485000</v>
      </c>
      <c r="AE72" s="329">
        <f t="shared" si="287"/>
        <v>510000</v>
      </c>
      <c r="AF72" s="329">
        <f t="shared" si="287"/>
        <v>535000</v>
      </c>
      <c r="AG72" s="329">
        <f t="shared" si="287"/>
        <v>560000</v>
      </c>
      <c r="AH72" s="329">
        <f t="shared" si="287"/>
        <v>585000</v>
      </c>
      <c r="AI72" s="329">
        <f t="shared" si="287"/>
        <v>610000</v>
      </c>
      <c r="AJ72" s="329">
        <f t="shared" si="287"/>
        <v>635000</v>
      </c>
      <c r="AK72" s="329">
        <f t="shared" si="287"/>
        <v>660000</v>
      </c>
      <c r="AL72" s="329">
        <f t="shared" si="287"/>
        <v>685000</v>
      </c>
      <c r="AM72" s="329">
        <f t="shared" si="287"/>
        <v>710000</v>
      </c>
      <c r="AN72" s="329">
        <f t="shared" si="287"/>
        <v>735000</v>
      </c>
      <c r="AO72" s="329">
        <f t="shared" si="287"/>
        <v>760000</v>
      </c>
      <c r="AP72" s="329">
        <f t="shared" ref="AP72:BQ72" si="288">+AP70*AP71</f>
        <v>785000</v>
      </c>
      <c r="AQ72" s="329">
        <f t="shared" si="288"/>
        <v>810000</v>
      </c>
      <c r="AR72" s="329">
        <f t="shared" si="288"/>
        <v>835000</v>
      </c>
      <c r="AS72" s="329">
        <f t="shared" si="288"/>
        <v>860000</v>
      </c>
      <c r="AT72" s="329">
        <f t="shared" si="288"/>
        <v>885000</v>
      </c>
      <c r="AU72" s="329">
        <f t="shared" si="288"/>
        <v>910000</v>
      </c>
      <c r="AV72" s="329">
        <f t="shared" si="288"/>
        <v>935000</v>
      </c>
      <c r="AW72" s="329">
        <f t="shared" si="288"/>
        <v>960000</v>
      </c>
      <c r="AX72" s="329">
        <f t="shared" si="288"/>
        <v>985000</v>
      </c>
      <c r="AY72" s="329">
        <f t="shared" si="288"/>
        <v>1010000</v>
      </c>
      <c r="AZ72" s="329">
        <f t="shared" si="288"/>
        <v>1035000</v>
      </c>
      <c r="BA72" s="329">
        <f t="shared" si="288"/>
        <v>1060000</v>
      </c>
      <c r="BB72" s="329">
        <f t="shared" si="288"/>
        <v>1085000</v>
      </c>
      <c r="BC72" s="329">
        <f t="shared" si="288"/>
        <v>1110000</v>
      </c>
      <c r="BD72" s="329">
        <f t="shared" si="288"/>
        <v>1135000</v>
      </c>
      <c r="BE72" s="329">
        <f t="shared" si="288"/>
        <v>1160000</v>
      </c>
      <c r="BF72" s="329">
        <f t="shared" si="288"/>
        <v>1185000</v>
      </c>
      <c r="BG72" s="329">
        <f t="shared" si="288"/>
        <v>1210000</v>
      </c>
      <c r="BH72" s="329">
        <f t="shared" si="288"/>
        <v>1235000</v>
      </c>
      <c r="BI72" s="329">
        <f t="shared" si="288"/>
        <v>1260000</v>
      </c>
      <c r="BJ72" s="329">
        <f t="shared" si="288"/>
        <v>1285000</v>
      </c>
      <c r="BK72" s="329">
        <f t="shared" si="288"/>
        <v>1310000</v>
      </c>
      <c r="BL72" s="329">
        <f t="shared" si="288"/>
        <v>1335000</v>
      </c>
      <c r="BM72" s="329">
        <f t="shared" si="288"/>
        <v>1360000</v>
      </c>
      <c r="BN72" s="329">
        <f t="shared" si="288"/>
        <v>1385000</v>
      </c>
      <c r="BO72" s="329">
        <f t="shared" si="288"/>
        <v>1410000</v>
      </c>
      <c r="BP72" s="329">
        <f t="shared" si="288"/>
        <v>1435000</v>
      </c>
      <c r="BQ72" s="329">
        <f t="shared" si="288"/>
        <v>1460000</v>
      </c>
    </row>
    <row r="73" spans="1:69" s="2" customFormat="1">
      <c r="A73"/>
      <c r="B73" t="s">
        <v>299</v>
      </c>
      <c r="C73" s="409"/>
      <c r="D73" s="321">
        <v>0.1</v>
      </c>
      <c r="E73" s="321">
        <v>0.1</v>
      </c>
      <c r="F73" s="321">
        <v>0.1</v>
      </c>
      <c r="G73" s="321">
        <v>0.1</v>
      </c>
      <c r="H73" s="321">
        <v>0.1</v>
      </c>
      <c r="J73" s="339">
        <f t="shared" ref="J73:AO73" si="289">(HLOOKUP(J6,$D44:$H73,30,FALSE))</f>
        <v>0.1</v>
      </c>
      <c r="K73" s="339">
        <f t="shared" si="289"/>
        <v>0.1</v>
      </c>
      <c r="L73" s="339">
        <f t="shared" si="289"/>
        <v>0.1</v>
      </c>
      <c r="M73" s="339">
        <f t="shared" si="289"/>
        <v>0.1</v>
      </c>
      <c r="N73" s="339">
        <f t="shared" si="289"/>
        <v>0.1</v>
      </c>
      <c r="O73" s="339">
        <f t="shared" si="289"/>
        <v>0.1</v>
      </c>
      <c r="P73" s="339">
        <f t="shared" si="289"/>
        <v>0.1</v>
      </c>
      <c r="Q73" s="339">
        <f t="shared" si="289"/>
        <v>0.1</v>
      </c>
      <c r="R73" s="339">
        <f t="shared" si="289"/>
        <v>0.1</v>
      </c>
      <c r="S73" s="339">
        <f t="shared" si="289"/>
        <v>0.1</v>
      </c>
      <c r="T73" s="339">
        <f t="shared" si="289"/>
        <v>0.1</v>
      </c>
      <c r="U73" s="339">
        <f t="shared" si="289"/>
        <v>0.1</v>
      </c>
      <c r="V73" s="339">
        <f t="shared" si="289"/>
        <v>0.1</v>
      </c>
      <c r="W73" s="339">
        <f t="shared" si="289"/>
        <v>0.1</v>
      </c>
      <c r="X73" s="339">
        <f t="shared" si="289"/>
        <v>0.1</v>
      </c>
      <c r="Y73" s="339">
        <f t="shared" si="289"/>
        <v>0.1</v>
      </c>
      <c r="Z73" s="339">
        <f t="shared" si="289"/>
        <v>0.1</v>
      </c>
      <c r="AA73" s="339">
        <f t="shared" si="289"/>
        <v>0.1</v>
      </c>
      <c r="AB73" s="339">
        <f t="shared" si="289"/>
        <v>0.1</v>
      </c>
      <c r="AC73" s="339">
        <f t="shared" si="289"/>
        <v>0.1</v>
      </c>
      <c r="AD73" s="339">
        <f t="shared" si="289"/>
        <v>0.1</v>
      </c>
      <c r="AE73" s="339">
        <f t="shared" si="289"/>
        <v>0.1</v>
      </c>
      <c r="AF73" s="339">
        <f t="shared" si="289"/>
        <v>0.1</v>
      </c>
      <c r="AG73" s="339">
        <f t="shared" si="289"/>
        <v>0.1</v>
      </c>
      <c r="AH73" s="339">
        <f t="shared" si="289"/>
        <v>0.1</v>
      </c>
      <c r="AI73" s="339">
        <f t="shared" si="289"/>
        <v>0.1</v>
      </c>
      <c r="AJ73" s="339">
        <f t="shared" si="289"/>
        <v>0.1</v>
      </c>
      <c r="AK73" s="339">
        <f t="shared" si="289"/>
        <v>0.1</v>
      </c>
      <c r="AL73" s="339">
        <f t="shared" si="289"/>
        <v>0.1</v>
      </c>
      <c r="AM73" s="339">
        <f t="shared" si="289"/>
        <v>0.1</v>
      </c>
      <c r="AN73" s="339">
        <f t="shared" si="289"/>
        <v>0.1</v>
      </c>
      <c r="AO73" s="339">
        <f t="shared" si="289"/>
        <v>0.1</v>
      </c>
      <c r="AP73" s="339">
        <f t="shared" ref="AP73:BL73" si="290">(HLOOKUP(AP6,$D44:$H73,30,FALSE))</f>
        <v>0.1</v>
      </c>
      <c r="AQ73" s="339">
        <f t="shared" si="290"/>
        <v>0.1</v>
      </c>
      <c r="AR73" s="339">
        <f t="shared" si="290"/>
        <v>0.1</v>
      </c>
      <c r="AS73" s="339">
        <f t="shared" si="290"/>
        <v>0.1</v>
      </c>
      <c r="AT73" s="339">
        <f t="shared" si="290"/>
        <v>0.1</v>
      </c>
      <c r="AU73" s="339">
        <f t="shared" si="290"/>
        <v>0.1</v>
      </c>
      <c r="AV73" s="339">
        <f t="shared" si="290"/>
        <v>0.1</v>
      </c>
      <c r="AW73" s="339">
        <f t="shared" si="290"/>
        <v>0.1</v>
      </c>
      <c r="AX73" s="339">
        <f t="shared" si="290"/>
        <v>0.1</v>
      </c>
      <c r="AY73" s="339">
        <f t="shared" si="290"/>
        <v>0.1</v>
      </c>
      <c r="AZ73" s="339">
        <f t="shared" si="290"/>
        <v>0.1</v>
      </c>
      <c r="BA73" s="339">
        <f t="shared" si="290"/>
        <v>0.1</v>
      </c>
      <c r="BB73" s="339">
        <f t="shared" si="290"/>
        <v>0.1</v>
      </c>
      <c r="BC73" s="339">
        <f t="shared" si="290"/>
        <v>0.1</v>
      </c>
      <c r="BD73" s="339">
        <f t="shared" si="290"/>
        <v>0.1</v>
      </c>
      <c r="BE73" s="339">
        <f t="shared" si="290"/>
        <v>0.1</v>
      </c>
      <c r="BF73" s="339">
        <f t="shared" si="290"/>
        <v>0.1</v>
      </c>
      <c r="BG73" s="339">
        <f t="shared" si="290"/>
        <v>0.1</v>
      </c>
      <c r="BH73" s="339">
        <f t="shared" si="290"/>
        <v>0.1</v>
      </c>
      <c r="BI73" s="339">
        <f t="shared" si="290"/>
        <v>0.1</v>
      </c>
      <c r="BJ73" s="339">
        <f t="shared" si="290"/>
        <v>0.1</v>
      </c>
      <c r="BK73" s="339">
        <f t="shared" si="290"/>
        <v>0.1</v>
      </c>
      <c r="BL73" s="339">
        <f t="shared" si="290"/>
        <v>0.1</v>
      </c>
      <c r="BM73" s="339">
        <f>IFERROR((HLOOKUP(BM6,$D44:$H73,30,FALSE)),BL73)</f>
        <v>0.1</v>
      </c>
      <c r="BN73" s="339">
        <f t="shared" ref="BN73:BQ73" si="291">IFERROR((HLOOKUP(BN6,$D44:$H73,30,FALSE)),BM73)</f>
        <v>0.1</v>
      </c>
      <c r="BO73" s="339">
        <f t="shared" si="291"/>
        <v>0.1</v>
      </c>
      <c r="BP73" s="339">
        <f t="shared" si="291"/>
        <v>0.1</v>
      </c>
      <c r="BQ73" s="339">
        <f t="shared" si="291"/>
        <v>0.1</v>
      </c>
    </row>
    <row r="74" spans="1:69" s="2" customFormat="1">
      <c r="A74"/>
      <c r="B74"/>
      <c r="C74" s="409"/>
      <c r="D74" s="409"/>
      <c r="E74" s="409"/>
      <c r="F74" s="409"/>
      <c r="G74" s="409"/>
      <c r="H74" s="409"/>
      <c r="J74" s="337"/>
      <c r="K74" s="337"/>
      <c r="L74" s="337"/>
      <c r="M74" s="337"/>
      <c r="N74" s="337"/>
      <c r="O74" s="337"/>
      <c r="P74" s="337"/>
      <c r="Q74" s="337"/>
      <c r="R74" s="337"/>
      <c r="S74" s="337"/>
      <c r="T74" s="337"/>
      <c r="U74" s="337"/>
      <c r="V74" s="337"/>
      <c r="W74" s="337"/>
      <c r="X74" s="337"/>
      <c r="Y74" s="337"/>
      <c r="Z74" s="337"/>
      <c r="AA74" s="337"/>
      <c r="AB74" s="337"/>
      <c r="AC74" s="337"/>
      <c r="AD74" s="337"/>
      <c r="AE74" s="337"/>
      <c r="AF74" s="337"/>
      <c r="AG74" s="337"/>
      <c r="AH74" s="337"/>
      <c r="AI74" s="337"/>
      <c r="AJ74" s="337"/>
      <c r="AK74" s="337"/>
      <c r="AL74" s="337"/>
      <c r="AM74" s="337"/>
      <c r="AN74" s="337"/>
      <c r="AO74" s="337"/>
      <c r="AP74" s="337"/>
      <c r="AQ74" s="337"/>
      <c r="AR74" s="337"/>
      <c r="AS74" s="337"/>
      <c r="AT74" s="337"/>
      <c r="AU74" s="337"/>
      <c r="AV74" s="337"/>
      <c r="AW74" s="337"/>
      <c r="AX74" s="337"/>
      <c r="AY74" s="337"/>
      <c r="AZ74" s="337"/>
      <c r="BA74" s="337"/>
      <c r="BB74" s="337"/>
      <c r="BC74" s="337"/>
      <c r="BD74" s="337"/>
      <c r="BE74" s="337"/>
      <c r="BF74" s="337"/>
      <c r="BG74" s="337"/>
      <c r="BH74" s="337"/>
      <c r="BI74" s="337"/>
      <c r="BJ74" s="337"/>
      <c r="BK74" s="337"/>
      <c r="BL74" s="337"/>
      <c r="BM74" s="337"/>
      <c r="BN74" s="337"/>
      <c r="BO74" s="337"/>
      <c r="BP74" s="337"/>
      <c r="BQ74" s="337"/>
    </row>
    <row r="75" spans="1:69" s="2" customFormat="1">
      <c r="A75"/>
      <c r="B75" s="2" t="s">
        <v>293</v>
      </c>
      <c r="C75" s="409"/>
      <c r="D75" s="409"/>
      <c r="E75" s="409"/>
      <c r="F75" s="409"/>
      <c r="G75" s="409"/>
      <c r="H75" s="409"/>
      <c r="J75" s="332">
        <f t="shared" ref="J75:AO75" si="292">+J72*J73</f>
        <v>0</v>
      </c>
      <c r="K75" s="332">
        <f t="shared" si="292"/>
        <v>1000</v>
      </c>
      <c r="L75" s="332">
        <f t="shared" si="292"/>
        <v>3500</v>
      </c>
      <c r="M75" s="332">
        <f t="shared" si="292"/>
        <v>6000</v>
      </c>
      <c r="N75" s="332">
        <f t="shared" si="292"/>
        <v>8500</v>
      </c>
      <c r="O75" s="332">
        <f t="shared" si="292"/>
        <v>11000</v>
      </c>
      <c r="P75" s="332">
        <f t="shared" si="292"/>
        <v>13500</v>
      </c>
      <c r="Q75" s="332">
        <f t="shared" si="292"/>
        <v>16000</v>
      </c>
      <c r="R75" s="332">
        <f t="shared" si="292"/>
        <v>18500</v>
      </c>
      <c r="S75" s="332">
        <f t="shared" si="292"/>
        <v>21000</v>
      </c>
      <c r="T75" s="332">
        <f t="shared" si="292"/>
        <v>23500</v>
      </c>
      <c r="U75" s="332">
        <f t="shared" si="292"/>
        <v>26000</v>
      </c>
      <c r="V75" s="332">
        <f t="shared" si="292"/>
        <v>28500</v>
      </c>
      <c r="W75" s="332">
        <f t="shared" si="292"/>
        <v>31000</v>
      </c>
      <c r="X75" s="332">
        <f t="shared" si="292"/>
        <v>33500</v>
      </c>
      <c r="Y75" s="332">
        <f t="shared" si="292"/>
        <v>36000</v>
      </c>
      <c r="Z75" s="332">
        <f t="shared" si="292"/>
        <v>38500</v>
      </c>
      <c r="AA75" s="332">
        <f t="shared" si="292"/>
        <v>41000</v>
      </c>
      <c r="AB75" s="332">
        <f t="shared" si="292"/>
        <v>43500</v>
      </c>
      <c r="AC75" s="332">
        <f t="shared" si="292"/>
        <v>46000</v>
      </c>
      <c r="AD75" s="332">
        <f t="shared" si="292"/>
        <v>48500</v>
      </c>
      <c r="AE75" s="332">
        <f t="shared" si="292"/>
        <v>51000</v>
      </c>
      <c r="AF75" s="332">
        <f t="shared" si="292"/>
        <v>53500</v>
      </c>
      <c r="AG75" s="332">
        <f t="shared" si="292"/>
        <v>56000</v>
      </c>
      <c r="AH75" s="332">
        <f t="shared" si="292"/>
        <v>58500</v>
      </c>
      <c r="AI75" s="332">
        <f t="shared" si="292"/>
        <v>61000</v>
      </c>
      <c r="AJ75" s="332">
        <f t="shared" si="292"/>
        <v>63500</v>
      </c>
      <c r="AK75" s="332">
        <f t="shared" si="292"/>
        <v>66000</v>
      </c>
      <c r="AL75" s="332">
        <f t="shared" si="292"/>
        <v>68500</v>
      </c>
      <c r="AM75" s="332">
        <f t="shared" si="292"/>
        <v>71000</v>
      </c>
      <c r="AN75" s="332">
        <f t="shared" si="292"/>
        <v>73500</v>
      </c>
      <c r="AO75" s="332">
        <f t="shared" si="292"/>
        <v>76000</v>
      </c>
      <c r="AP75" s="332">
        <f t="shared" ref="AP75:BQ75" si="293">+AP72*AP73</f>
        <v>78500</v>
      </c>
      <c r="AQ75" s="332">
        <f t="shared" si="293"/>
        <v>81000</v>
      </c>
      <c r="AR75" s="332">
        <f t="shared" si="293"/>
        <v>83500</v>
      </c>
      <c r="AS75" s="332">
        <f t="shared" si="293"/>
        <v>86000</v>
      </c>
      <c r="AT75" s="332">
        <f t="shared" si="293"/>
        <v>88500</v>
      </c>
      <c r="AU75" s="332">
        <f t="shared" si="293"/>
        <v>91000</v>
      </c>
      <c r="AV75" s="332">
        <f t="shared" si="293"/>
        <v>93500</v>
      </c>
      <c r="AW75" s="332">
        <f t="shared" si="293"/>
        <v>96000</v>
      </c>
      <c r="AX75" s="332">
        <f t="shared" si="293"/>
        <v>98500</v>
      </c>
      <c r="AY75" s="332">
        <f t="shared" si="293"/>
        <v>101000</v>
      </c>
      <c r="AZ75" s="332">
        <f t="shared" si="293"/>
        <v>103500</v>
      </c>
      <c r="BA75" s="332">
        <f t="shared" si="293"/>
        <v>106000</v>
      </c>
      <c r="BB75" s="332">
        <f t="shared" si="293"/>
        <v>108500</v>
      </c>
      <c r="BC75" s="332">
        <f t="shared" si="293"/>
        <v>111000</v>
      </c>
      <c r="BD75" s="332">
        <f t="shared" si="293"/>
        <v>113500</v>
      </c>
      <c r="BE75" s="332">
        <f t="shared" si="293"/>
        <v>116000</v>
      </c>
      <c r="BF75" s="332">
        <f t="shared" si="293"/>
        <v>118500</v>
      </c>
      <c r="BG75" s="332">
        <f t="shared" si="293"/>
        <v>121000</v>
      </c>
      <c r="BH75" s="332">
        <f t="shared" si="293"/>
        <v>123500</v>
      </c>
      <c r="BI75" s="332">
        <f t="shared" si="293"/>
        <v>126000</v>
      </c>
      <c r="BJ75" s="332">
        <f t="shared" si="293"/>
        <v>128500</v>
      </c>
      <c r="BK75" s="332">
        <f t="shared" si="293"/>
        <v>131000</v>
      </c>
      <c r="BL75" s="332">
        <f t="shared" si="293"/>
        <v>133500</v>
      </c>
      <c r="BM75" s="332">
        <f t="shared" si="293"/>
        <v>136000</v>
      </c>
      <c r="BN75" s="332">
        <f t="shared" si="293"/>
        <v>138500</v>
      </c>
      <c r="BO75" s="332">
        <f t="shared" si="293"/>
        <v>141000</v>
      </c>
      <c r="BP75" s="332">
        <f t="shared" si="293"/>
        <v>143500</v>
      </c>
      <c r="BQ75" s="332">
        <f t="shared" si="293"/>
        <v>146000</v>
      </c>
    </row>
    <row r="76" spans="1:69" s="2" customFormat="1">
      <c r="A76"/>
      <c r="B76"/>
      <c r="C76" s="409"/>
      <c r="D76" s="409"/>
      <c r="E76" s="409"/>
      <c r="F76" s="409"/>
      <c r="G76" s="409"/>
      <c r="H76" s="409"/>
      <c r="J76" s="337"/>
      <c r="K76" s="337"/>
      <c r="L76" s="337"/>
      <c r="M76" s="337"/>
      <c r="N76" s="337"/>
      <c r="O76" s="337"/>
      <c r="P76" s="337"/>
      <c r="Q76" s="337"/>
      <c r="R76" s="337"/>
      <c r="S76" s="337"/>
      <c r="T76" s="337"/>
      <c r="U76" s="337"/>
      <c r="V76" s="337"/>
      <c r="W76" s="337"/>
      <c r="X76" s="337"/>
      <c r="Y76" s="337"/>
      <c r="Z76" s="337"/>
      <c r="AA76" s="337"/>
      <c r="AB76" s="337"/>
      <c r="AC76" s="337"/>
      <c r="AD76" s="337"/>
      <c r="AE76" s="337"/>
      <c r="AF76" s="337"/>
      <c r="AG76" s="337"/>
      <c r="AH76" s="337"/>
      <c r="AI76" s="337"/>
      <c r="AJ76" s="337"/>
      <c r="AK76" s="337"/>
      <c r="AL76" s="337"/>
      <c r="AM76" s="337"/>
      <c r="AN76" s="337"/>
      <c r="AO76" s="337"/>
      <c r="AP76" s="337"/>
      <c r="AQ76" s="337"/>
      <c r="AR76" s="337"/>
      <c r="AS76" s="337"/>
      <c r="AT76" s="337"/>
      <c r="AU76" s="337"/>
      <c r="AV76" s="337"/>
      <c r="AW76" s="337"/>
      <c r="AX76" s="337"/>
      <c r="AY76" s="337"/>
      <c r="AZ76" s="337"/>
      <c r="BA76" s="337"/>
      <c r="BB76" s="337"/>
      <c r="BC76" s="337"/>
      <c r="BD76" s="337"/>
      <c r="BE76" s="337"/>
      <c r="BF76" s="337"/>
      <c r="BG76" s="337"/>
      <c r="BH76" s="337"/>
      <c r="BI76" s="337"/>
      <c r="BJ76" s="337"/>
      <c r="BK76" s="337"/>
      <c r="BL76" s="337"/>
      <c r="BM76" s="337"/>
      <c r="BN76" s="337"/>
      <c r="BO76" s="337"/>
      <c r="BP76" s="337"/>
      <c r="BQ76" s="337"/>
    </row>
    <row r="77" spans="1:69" s="2" customFormat="1" ht="20" thickBot="1">
      <c r="A77"/>
      <c r="B77" s="306" t="s">
        <v>300</v>
      </c>
      <c r="C77" s="409"/>
      <c r="D77" s="409"/>
      <c r="E77" s="409"/>
      <c r="F77" s="409"/>
      <c r="G77" s="409"/>
      <c r="H77" s="409"/>
      <c r="J77" s="337"/>
      <c r="K77" s="337"/>
      <c r="L77" s="337"/>
      <c r="M77" s="337"/>
      <c r="N77" s="337"/>
      <c r="O77" s="337"/>
      <c r="P77" s="337"/>
      <c r="Q77" s="337"/>
      <c r="R77" s="337"/>
      <c r="S77" s="337"/>
      <c r="T77" s="337"/>
      <c r="U77" s="337"/>
      <c r="V77" s="337"/>
      <c r="W77" s="337"/>
      <c r="X77" s="337"/>
      <c r="Y77" s="337"/>
      <c r="Z77" s="337"/>
      <c r="AA77" s="337"/>
      <c r="AB77" s="337"/>
      <c r="AC77" s="337"/>
      <c r="AD77" s="337"/>
      <c r="AE77" s="337"/>
      <c r="AF77" s="337"/>
      <c r="AG77" s="337"/>
      <c r="AH77" s="337"/>
      <c r="AI77" s="337"/>
      <c r="AJ77" s="337"/>
      <c r="AK77" s="337"/>
      <c r="AL77" s="337"/>
      <c r="AM77" s="337"/>
      <c r="AN77" s="337"/>
      <c r="AO77" s="337"/>
      <c r="AP77" s="337"/>
      <c r="AQ77" s="337"/>
      <c r="AR77" s="337"/>
      <c r="AS77" s="337"/>
      <c r="AT77" s="337"/>
      <c r="AU77" s="337"/>
      <c r="AV77" s="337"/>
      <c r="AW77" s="337"/>
      <c r="AX77" s="337"/>
      <c r="AY77" s="337"/>
      <c r="AZ77" s="337"/>
      <c r="BA77" s="337"/>
      <c r="BB77" s="337"/>
      <c r="BC77" s="337"/>
      <c r="BD77" s="337"/>
      <c r="BE77" s="337"/>
      <c r="BF77" s="337"/>
      <c r="BG77" s="337"/>
      <c r="BH77" s="337"/>
      <c r="BI77" s="337"/>
      <c r="BJ77" s="337"/>
      <c r="BK77" s="337"/>
      <c r="BL77" s="337"/>
      <c r="BM77" s="337"/>
      <c r="BN77" s="337"/>
      <c r="BO77" s="337"/>
      <c r="BP77" s="337"/>
      <c r="BQ77" s="337"/>
    </row>
    <row r="78" spans="1:69" s="2" customFormat="1" ht="15" thickTop="1">
      <c r="A78"/>
      <c r="B78"/>
      <c r="C78" s="409"/>
      <c r="D78" s="409"/>
      <c r="E78" s="409"/>
      <c r="F78" s="409"/>
      <c r="G78" s="409"/>
      <c r="H78" s="409"/>
      <c r="J78" s="337"/>
      <c r="K78" s="337"/>
      <c r="L78" s="337"/>
      <c r="M78" s="337"/>
      <c r="N78" s="337"/>
      <c r="O78" s="337"/>
      <c r="P78" s="337"/>
      <c r="Q78" s="337"/>
      <c r="R78" s="337"/>
      <c r="S78" s="337"/>
      <c r="T78" s="337"/>
      <c r="U78" s="337"/>
      <c r="V78" s="337"/>
      <c r="W78" s="337"/>
      <c r="X78" s="337"/>
      <c r="Y78" s="337"/>
      <c r="Z78" s="337"/>
      <c r="AA78" s="337"/>
      <c r="AB78" s="337"/>
      <c r="AC78" s="337"/>
      <c r="AD78" s="337"/>
      <c r="AE78" s="337"/>
      <c r="AF78" s="337"/>
      <c r="AG78" s="337"/>
      <c r="AH78" s="337"/>
      <c r="AI78" s="337"/>
      <c r="AJ78" s="337"/>
      <c r="AK78" s="337"/>
      <c r="AL78" s="337"/>
      <c r="AM78" s="337"/>
      <c r="AN78" s="337"/>
      <c r="AO78" s="337"/>
      <c r="AP78" s="337"/>
      <c r="AQ78" s="337"/>
      <c r="AR78" s="337"/>
      <c r="AS78" s="337"/>
      <c r="AT78" s="337"/>
      <c r="AU78" s="337"/>
      <c r="AV78" s="337"/>
      <c r="AW78" s="337"/>
      <c r="AX78" s="337"/>
      <c r="AY78" s="337"/>
      <c r="AZ78" s="337"/>
      <c r="BA78" s="337"/>
      <c r="BB78" s="337"/>
      <c r="BC78" s="337"/>
      <c r="BD78" s="337"/>
      <c r="BE78" s="337"/>
      <c r="BF78" s="337"/>
      <c r="BG78" s="337"/>
      <c r="BH78" s="337"/>
      <c r="BI78" s="337"/>
      <c r="BJ78" s="337"/>
      <c r="BK78" s="337"/>
      <c r="BL78" s="337"/>
      <c r="BM78" s="337"/>
      <c r="BN78" s="337"/>
      <c r="BO78" s="337"/>
      <c r="BP78" s="337"/>
      <c r="BQ78" s="337"/>
    </row>
    <row r="79" spans="1:69" s="2" customFormat="1">
      <c r="A79"/>
      <c r="B79" t="s">
        <v>301</v>
      </c>
      <c r="C79" s="320">
        <v>500000</v>
      </c>
      <c r="D79" s="409"/>
      <c r="E79" s="409"/>
      <c r="F79" s="409"/>
      <c r="G79" s="409"/>
      <c r="H79" s="409"/>
      <c r="J79" s="337"/>
      <c r="K79" s="337"/>
      <c r="L79" s="337"/>
      <c r="M79" s="337"/>
      <c r="N79" s="337"/>
      <c r="O79" s="337"/>
      <c r="P79" s="337"/>
      <c r="Q79" s="337"/>
      <c r="R79" s="337"/>
      <c r="S79" s="337"/>
      <c r="T79" s="337"/>
      <c r="U79" s="337"/>
      <c r="V79" s="337"/>
      <c r="W79" s="337"/>
      <c r="X79" s="337"/>
      <c r="Y79" s="337"/>
      <c r="Z79" s="337"/>
      <c r="AA79" s="337"/>
      <c r="AB79" s="337"/>
      <c r="AC79" s="337"/>
      <c r="AD79" s="337"/>
      <c r="AE79" s="337"/>
      <c r="AF79" s="337"/>
      <c r="AG79" s="337"/>
      <c r="AH79" s="337"/>
      <c r="AI79" s="337"/>
      <c r="AJ79" s="337"/>
      <c r="AK79" s="337"/>
      <c r="AL79" s="337"/>
      <c r="AM79" s="337"/>
      <c r="AN79" s="337"/>
      <c r="AO79" s="337"/>
      <c r="AP79" s="337"/>
      <c r="AQ79" s="337"/>
      <c r="AR79" s="337"/>
      <c r="AS79" s="337"/>
      <c r="AT79" s="337"/>
      <c r="AU79" s="337"/>
      <c r="AV79" s="337"/>
      <c r="AW79" s="337"/>
      <c r="AX79" s="337"/>
      <c r="AY79" s="337"/>
      <c r="AZ79" s="337"/>
      <c r="BA79" s="337"/>
      <c r="BB79" s="337"/>
      <c r="BC79" s="337"/>
      <c r="BD79" s="337"/>
      <c r="BE79" s="337"/>
      <c r="BF79" s="337"/>
      <c r="BG79" s="337"/>
      <c r="BH79" s="337"/>
      <c r="BI79" s="337"/>
      <c r="BJ79" s="337"/>
      <c r="BK79" s="337"/>
      <c r="BL79" s="337"/>
      <c r="BM79" s="337"/>
      <c r="BN79" s="337"/>
      <c r="BO79" s="337"/>
      <c r="BP79" s="337"/>
      <c r="BQ79" s="337"/>
    </row>
    <row r="80" spans="1:69" s="2" customFormat="1">
      <c r="A80"/>
      <c r="B80" t="s">
        <v>295</v>
      </c>
      <c r="C80" s="410">
        <v>46388</v>
      </c>
      <c r="D80" s="338" t="str">
        <f>TEXT(C80,"MmmM YY")</f>
        <v>January 27</v>
      </c>
      <c r="E80" s="409"/>
      <c r="F80" s="409"/>
      <c r="G80" s="409"/>
      <c r="H80" s="409"/>
      <c r="J80" s="337"/>
      <c r="K80" s="337"/>
      <c r="L80" s="337"/>
      <c r="M80" s="337"/>
      <c r="N80" s="337"/>
      <c r="O80" s="337"/>
      <c r="P80" s="337"/>
      <c r="Q80" s="337"/>
      <c r="R80" s="337"/>
      <c r="S80" s="337"/>
      <c r="T80" s="337"/>
      <c r="U80" s="337"/>
      <c r="V80" s="337"/>
      <c r="W80" s="337"/>
      <c r="X80" s="337"/>
      <c r="Y80" s="337"/>
      <c r="Z80" s="337"/>
      <c r="AA80" s="337"/>
      <c r="AB80" s="337"/>
      <c r="AC80" s="337"/>
      <c r="AD80" s="337"/>
      <c r="AE80" s="337"/>
      <c r="AF80" s="337"/>
      <c r="AG80" s="337"/>
      <c r="AH80" s="337"/>
      <c r="AI80" s="337"/>
      <c r="AJ80" s="337"/>
      <c r="AK80" s="337"/>
      <c r="AL80" s="337"/>
      <c r="AM80" s="337"/>
      <c r="AN80" s="337"/>
      <c r="AO80" s="337"/>
      <c r="AP80" s="337"/>
      <c r="AQ80" s="337"/>
      <c r="AR80" s="337"/>
      <c r="AS80" s="337"/>
      <c r="AT80" s="337"/>
      <c r="AU80" s="337"/>
      <c r="AV80" s="337"/>
      <c r="AW80" s="337"/>
      <c r="AX80" s="337"/>
      <c r="AY80" s="337"/>
      <c r="AZ80" s="337"/>
      <c r="BA80" s="337"/>
      <c r="BB80" s="337"/>
      <c r="BC80" s="337"/>
      <c r="BD80" s="337"/>
      <c r="BE80" s="337"/>
      <c r="BF80" s="337"/>
      <c r="BG80" s="337"/>
      <c r="BH80" s="337"/>
      <c r="BI80" s="337"/>
      <c r="BJ80" s="337"/>
      <c r="BK80" s="337"/>
      <c r="BL80" s="337"/>
      <c r="BM80" s="337"/>
      <c r="BN80" s="337"/>
      <c r="BO80" s="337"/>
      <c r="BP80" s="337"/>
      <c r="BQ80" s="337"/>
    </row>
    <row r="81" spans="1:69" s="2" customFormat="1">
      <c r="A81"/>
      <c r="B81" t="s">
        <v>302</v>
      </c>
      <c r="C81" s="409"/>
      <c r="D81" s="409"/>
      <c r="E81" s="409"/>
      <c r="F81" s="409"/>
      <c r="G81" s="409"/>
      <c r="H81" s="409"/>
      <c r="J81" s="330">
        <f>IF($D80=J$44,$C79,I81+I82)</f>
        <v>0</v>
      </c>
      <c r="K81" s="330">
        <f t="shared" ref="K81:BQ81" si="294">IF($D80=K$44,$C79,J81+J82)</f>
        <v>0</v>
      </c>
      <c r="L81" s="330">
        <f t="shared" si="294"/>
        <v>0</v>
      </c>
      <c r="M81" s="330">
        <f t="shared" si="294"/>
        <v>0</v>
      </c>
      <c r="N81" s="330">
        <f t="shared" si="294"/>
        <v>0</v>
      </c>
      <c r="O81" s="330">
        <f t="shared" si="294"/>
        <v>0</v>
      </c>
      <c r="P81" s="330">
        <f t="shared" si="294"/>
        <v>0</v>
      </c>
      <c r="Q81" s="330">
        <f t="shared" si="294"/>
        <v>500000</v>
      </c>
      <c r="R81" s="330">
        <f t="shared" si="294"/>
        <v>500000</v>
      </c>
      <c r="S81" s="330">
        <f t="shared" si="294"/>
        <v>505000</v>
      </c>
      <c r="T81" s="330">
        <f t="shared" si="294"/>
        <v>510050</v>
      </c>
      <c r="U81" s="330">
        <f t="shared" si="294"/>
        <v>515150.5</v>
      </c>
      <c r="V81" s="330">
        <f t="shared" si="294"/>
        <v>520302.005</v>
      </c>
      <c r="W81" s="330">
        <f t="shared" si="294"/>
        <v>525505.02505000005</v>
      </c>
      <c r="X81" s="330">
        <f t="shared" si="294"/>
        <v>530760.07530050003</v>
      </c>
      <c r="Y81" s="330">
        <f t="shared" si="294"/>
        <v>536067.67605350504</v>
      </c>
      <c r="Z81" s="330">
        <f t="shared" si="294"/>
        <v>541428.35281404015</v>
      </c>
      <c r="AA81" s="330">
        <f t="shared" si="294"/>
        <v>546842.63634218054</v>
      </c>
      <c r="AB81" s="330">
        <f t="shared" si="294"/>
        <v>552311.06270560238</v>
      </c>
      <c r="AC81" s="330">
        <f t="shared" si="294"/>
        <v>557834.17333265836</v>
      </c>
      <c r="AD81" s="330">
        <f t="shared" si="294"/>
        <v>568990.85679931159</v>
      </c>
      <c r="AE81" s="330">
        <f t="shared" si="294"/>
        <v>580370.67393529788</v>
      </c>
      <c r="AF81" s="330">
        <f t="shared" si="294"/>
        <v>591978.08741400379</v>
      </c>
      <c r="AG81" s="330">
        <f t="shared" si="294"/>
        <v>603817.64916228387</v>
      </c>
      <c r="AH81" s="330">
        <f t="shared" si="294"/>
        <v>615894.00214552949</v>
      </c>
      <c r="AI81" s="330">
        <f t="shared" si="294"/>
        <v>628211.88218844007</v>
      </c>
      <c r="AJ81" s="330">
        <f t="shared" si="294"/>
        <v>640776.11983220885</v>
      </c>
      <c r="AK81" s="330">
        <f t="shared" si="294"/>
        <v>653591.64222885307</v>
      </c>
      <c r="AL81" s="330">
        <f t="shared" si="294"/>
        <v>666663.47507343011</v>
      </c>
      <c r="AM81" s="330">
        <f t="shared" si="294"/>
        <v>679996.74457489874</v>
      </c>
      <c r="AN81" s="330">
        <f t="shared" si="294"/>
        <v>693596.67946639669</v>
      </c>
      <c r="AO81" s="330">
        <f t="shared" si="294"/>
        <v>707468.61305572465</v>
      </c>
      <c r="AP81" s="330">
        <f t="shared" si="294"/>
        <v>721617.98531683919</v>
      </c>
      <c r="AQ81" s="330">
        <f t="shared" si="294"/>
        <v>736050.34502317593</v>
      </c>
      <c r="AR81" s="330">
        <f t="shared" si="294"/>
        <v>750771.35192363942</v>
      </c>
      <c r="AS81" s="330">
        <f t="shared" si="294"/>
        <v>765786.77896211226</v>
      </c>
      <c r="AT81" s="330">
        <f t="shared" si="294"/>
        <v>781102.5145413545</v>
      </c>
      <c r="AU81" s="330">
        <f t="shared" si="294"/>
        <v>796724.56483218155</v>
      </c>
      <c r="AV81" s="330">
        <f t="shared" si="294"/>
        <v>812659.05612882518</v>
      </c>
      <c r="AW81" s="330">
        <f t="shared" si="294"/>
        <v>828912.23725140165</v>
      </c>
      <c r="AX81" s="330">
        <f t="shared" si="294"/>
        <v>845490.48199642973</v>
      </c>
      <c r="AY81" s="330">
        <f t="shared" si="294"/>
        <v>862400.29163635836</v>
      </c>
      <c r="AZ81" s="330">
        <f t="shared" si="294"/>
        <v>879648.29746908555</v>
      </c>
      <c r="BA81" s="330">
        <f t="shared" si="294"/>
        <v>897241.26341846725</v>
      </c>
      <c r="BB81" s="330">
        <f t="shared" si="294"/>
        <v>924158.50132102123</v>
      </c>
      <c r="BC81" s="330">
        <f t="shared" si="294"/>
        <v>951883.25636065193</v>
      </c>
      <c r="BD81" s="330">
        <f t="shared" si="294"/>
        <v>980439.75405147148</v>
      </c>
      <c r="BE81" s="330">
        <f t="shared" si="294"/>
        <v>1009852.9466730156</v>
      </c>
      <c r="BF81" s="330">
        <f t="shared" si="294"/>
        <v>1040148.5350732061</v>
      </c>
      <c r="BG81" s="330">
        <f t="shared" si="294"/>
        <v>1071352.9911254023</v>
      </c>
      <c r="BH81" s="330">
        <f t="shared" si="294"/>
        <v>1103493.5808591642</v>
      </c>
      <c r="BI81" s="330">
        <f t="shared" si="294"/>
        <v>1136598.3882849391</v>
      </c>
      <c r="BJ81" s="330">
        <f t="shared" si="294"/>
        <v>1170696.3399334874</v>
      </c>
      <c r="BK81" s="330">
        <f t="shared" si="294"/>
        <v>1205817.230131492</v>
      </c>
      <c r="BL81" s="330">
        <f t="shared" si="294"/>
        <v>1241991.7470354368</v>
      </c>
      <c r="BM81" s="330">
        <f t="shared" si="294"/>
        <v>1279251.4994464999</v>
      </c>
      <c r="BN81" s="330">
        <f t="shared" si="294"/>
        <v>1317629.0444298948</v>
      </c>
      <c r="BO81" s="330">
        <f t="shared" si="294"/>
        <v>1357157.9157627916</v>
      </c>
      <c r="BP81" s="330">
        <f t="shared" si="294"/>
        <v>1397872.6532356753</v>
      </c>
      <c r="BQ81" s="330">
        <f t="shared" si="294"/>
        <v>1439808.8328327455</v>
      </c>
    </row>
    <row r="82" spans="1:69" s="2" customFormat="1">
      <c r="A82"/>
      <c r="B82" t="s">
        <v>303</v>
      </c>
      <c r="C82" s="409"/>
      <c r="D82" s="321">
        <v>0.01</v>
      </c>
      <c r="E82" s="321">
        <f>+D82</f>
        <v>0.01</v>
      </c>
      <c r="F82" s="321">
        <v>0.02</v>
      </c>
      <c r="G82" s="321">
        <v>0.02</v>
      </c>
      <c r="H82" s="321">
        <v>0.03</v>
      </c>
      <c r="J82" s="340">
        <f>I83*(1+HLOOKUP(J6,$D44:$H82,39,FALSE))</f>
        <v>0</v>
      </c>
      <c r="K82" s="330">
        <f t="shared" ref="K82:AP82" si="295">J83*(HLOOKUP(K6,$D44:$H82,39,FALSE))</f>
        <v>0</v>
      </c>
      <c r="L82" s="330">
        <f t="shared" si="295"/>
        <v>0</v>
      </c>
      <c r="M82" s="330">
        <f t="shared" si="295"/>
        <v>0</v>
      </c>
      <c r="N82" s="330">
        <f t="shared" si="295"/>
        <v>0</v>
      </c>
      <c r="O82" s="330">
        <f t="shared" si="295"/>
        <v>0</v>
      </c>
      <c r="P82" s="330">
        <f t="shared" si="295"/>
        <v>0</v>
      </c>
      <c r="Q82" s="330">
        <f t="shared" si="295"/>
        <v>0</v>
      </c>
      <c r="R82" s="330">
        <f t="shared" si="295"/>
        <v>5000</v>
      </c>
      <c r="S82" s="330">
        <f t="shared" si="295"/>
        <v>5050</v>
      </c>
      <c r="T82" s="330">
        <f t="shared" si="295"/>
        <v>5100.5</v>
      </c>
      <c r="U82" s="330">
        <f t="shared" si="295"/>
        <v>5151.5050000000001</v>
      </c>
      <c r="V82" s="330">
        <f t="shared" si="295"/>
        <v>5203.0200500000001</v>
      </c>
      <c r="W82" s="330">
        <f t="shared" si="295"/>
        <v>5255.0502505000004</v>
      </c>
      <c r="X82" s="330">
        <f t="shared" si="295"/>
        <v>5307.6007530050001</v>
      </c>
      <c r="Y82" s="330">
        <f t="shared" si="295"/>
        <v>5360.6767605350506</v>
      </c>
      <c r="Z82" s="330">
        <f t="shared" si="295"/>
        <v>5414.2835281404014</v>
      </c>
      <c r="AA82" s="330">
        <f t="shared" si="295"/>
        <v>5468.4263634218059</v>
      </c>
      <c r="AB82" s="330">
        <f t="shared" si="295"/>
        <v>5523.110627056024</v>
      </c>
      <c r="AC82" s="330">
        <f t="shared" si="295"/>
        <v>11156.683466653167</v>
      </c>
      <c r="AD82" s="330">
        <f t="shared" si="295"/>
        <v>11379.817135986232</v>
      </c>
      <c r="AE82" s="330">
        <f t="shared" si="295"/>
        <v>11607.413478705957</v>
      </c>
      <c r="AF82" s="330">
        <f t="shared" si="295"/>
        <v>11839.561748280075</v>
      </c>
      <c r="AG82" s="330">
        <f t="shared" si="295"/>
        <v>12076.352983245677</v>
      </c>
      <c r="AH82" s="330">
        <f t="shared" si="295"/>
        <v>12317.88004291059</v>
      </c>
      <c r="AI82" s="330">
        <f t="shared" si="295"/>
        <v>12564.237643768802</v>
      </c>
      <c r="AJ82" s="330">
        <f t="shared" si="295"/>
        <v>12815.522396644177</v>
      </c>
      <c r="AK82" s="330">
        <f t="shared" si="295"/>
        <v>13071.832844577062</v>
      </c>
      <c r="AL82" s="330">
        <f t="shared" si="295"/>
        <v>13333.269501468603</v>
      </c>
      <c r="AM82" s="330">
        <f t="shared" si="295"/>
        <v>13599.934891497975</v>
      </c>
      <c r="AN82" s="330">
        <f t="shared" si="295"/>
        <v>13871.933589327935</v>
      </c>
      <c r="AO82" s="330">
        <f t="shared" si="295"/>
        <v>14149.372261114493</v>
      </c>
      <c r="AP82" s="330">
        <f t="shared" si="295"/>
        <v>14432.359706336783</v>
      </c>
      <c r="AQ82" s="330">
        <f t="shared" ref="AQ82:BK82" si="296">AP83*(HLOOKUP(AQ6,$D44:$H82,39,FALSE))</f>
        <v>14721.006900463519</v>
      </c>
      <c r="AR82" s="330">
        <f t="shared" si="296"/>
        <v>15015.427038472788</v>
      </c>
      <c r="AS82" s="330">
        <f t="shared" si="296"/>
        <v>15315.735579242246</v>
      </c>
      <c r="AT82" s="330">
        <f t="shared" si="296"/>
        <v>15622.05029082709</v>
      </c>
      <c r="AU82" s="330">
        <f t="shared" si="296"/>
        <v>15934.491296643631</v>
      </c>
      <c r="AV82" s="330">
        <f t="shared" si="296"/>
        <v>16253.181122576503</v>
      </c>
      <c r="AW82" s="330">
        <f t="shared" si="296"/>
        <v>16578.244745028034</v>
      </c>
      <c r="AX82" s="330">
        <f t="shared" si="296"/>
        <v>16909.809639928593</v>
      </c>
      <c r="AY82" s="330">
        <f t="shared" si="296"/>
        <v>17248.005832727169</v>
      </c>
      <c r="AZ82" s="330">
        <f t="shared" si="296"/>
        <v>17592.965949381713</v>
      </c>
      <c r="BA82" s="330">
        <f t="shared" si="296"/>
        <v>26917.237902554018</v>
      </c>
      <c r="BB82" s="330">
        <f t="shared" si="296"/>
        <v>27724.755039630636</v>
      </c>
      <c r="BC82" s="330">
        <f t="shared" si="296"/>
        <v>28556.497690819557</v>
      </c>
      <c r="BD82" s="330">
        <f t="shared" si="296"/>
        <v>29413.192621544142</v>
      </c>
      <c r="BE82" s="330">
        <f t="shared" si="296"/>
        <v>30295.588400190467</v>
      </c>
      <c r="BF82" s="330">
        <f t="shared" si="296"/>
        <v>31204.456052196179</v>
      </c>
      <c r="BG82" s="330">
        <f t="shared" si="296"/>
        <v>32140.589733762066</v>
      </c>
      <c r="BH82" s="330">
        <f t="shared" si="296"/>
        <v>33104.807425774925</v>
      </c>
      <c r="BI82" s="330">
        <f t="shared" si="296"/>
        <v>34097.951648548173</v>
      </c>
      <c r="BJ82" s="330">
        <f t="shared" si="296"/>
        <v>35120.890198004621</v>
      </c>
      <c r="BK82" s="330">
        <f t="shared" si="296"/>
        <v>36174.516903944757</v>
      </c>
      <c r="BL82" s="330">
        <f>BK83*(HLOOKUP(BL6,$D44:$H82,39,FALSE))</f>
        <v>37259.752411063106</v>
      </c>
      <c r="BM82" s="330">
        <f>BL83*IFERROR(HLOOKUP(BM6,$D44:$H82,39,FALSE),$H$82)</f>
        <v>38377.544983394997</v>
      </c>
      <c r="BN82" s="330">
        <f t="shared" ref="BN82:BQ82" si="297">BM83*IFERROR(HLOOKUP(BN6,$D44:$H82,39,FALSE),$H$82)</f>
        <v>39528.871332896844</v>
      </c>
      <c r="BO82" s="330">
        <f t="shared" si="297"/>
        <v>40714.737472883746</v>
      </c>
      <c r="BP82" s="330">
        <f t="shared" si="297"/>
        <v>41936.179597070259</v>
      </c>
      <c r="BQ82" s="330">
        <f t="shared" si="297"/>
        <v>43194.264984982365</v>
      </c>
    </row>
    <row r="83" spans="1:69" s="2" customFormat="1">
      <c r="A83"/>
      <c r="B83" s="2" t="s">
        <v>304</v>
      </c>
      <c r="C83" s="409"/>
      <c r="D83" s="409"/>
      <c r="E83" s="409"/>
      <c r="F83" s="409"/>
      <c r="G83" s="409"/>
      <c r="H83" s="409"/>
      <c r="J83" s="333">
        <f t="shared" ref="J83:AO83" si="298">+J81+J82</f>
        <v>0</v>
      </c>
      <c r="K83" s="333">
        <f t="shared" si="298"/>
        <v>0</v>
      </c>
      <c r="L83" s="333">
        <f t="shared" si="298"/>
        <v>0</v>
      </c>
      <c r="M83" s="333">
        <f t="shared" si="298"/>
        <v>0</v>
      </c>
      <c r="N83" s="333">
        <f t="shared" si="298"/>
        <v>0</v>
      </c>
      <c r="O83" s="333">
        <f t="shared" si="298"/>
        <v>0</v>
      </c>
      <c r="P83" s="333">
        <f t="shared" si="298"/>
        <v>0</v>
      </c>
      <c r="Q83" s="333">
        <f t="shared" si="298"/>
        <v>500000</v>
      </c>
      <c r="R83" s="333">
        <f t="shared" si="298"/>
        <v>505000</v>
      </c>
      <c r="S83" s="333">
        <f t="shared" si="298"/>
        <v>510050</v>
      </c>
      <c r="T83" s="333">
        <f t="shared" si="298"/>
        <v>515150.5</v>
      </c>
      <c r="U83" s="333">
        <f t="shared" si="298"/>
        <v>520302.005</v>
      </c>
      <c r="V83" s="333">
        <f t="shared" si="298"/>
        <v>525505.02505000005</v>
      </c>
      <c r="W83" s="333">
        <f t="shared" si="298"/>
        <v>530760.07530050003</v>
      </c>
      <c r="X83" s="333">
        <f t="shared" si="298"/>
        <v>536067.67605350504</v>
      </c>
      <c r="Y83" s="333">
        <f t="shared" si="298"/>
        <v>541428.35281404015</v>
      </c>
      <c r="Z83" s="333">
        <f t="shared" si="298"/>
        <v>546842.63634218054</v>
      </c>
      <c r="AA83" s="333">
        <f t="shared" si="298"/>
        <v>552311.06270560238</v>
      </c>
      <c r="AB83" s="333">
        <f t="shared" si="298"/>
        <v>557834.17333265836</v>
      </c>
      <c r="AC83" s="333">
        <f t="shared" si="298"/>
        <v>568990.85679931159</v>
      </c>
      <c r="AD83" s="333">
        <f t="shared" si="298"/>
        <v>580370.67393529788</v>
      </c>
      <c r="AE83" s="333">
        <f t="shared" si="298"/>
        <v>591978.08741400379</v>
      </c>
      <c r="AF83" s="333">
        <f t="shared" si="298"/>
        <v>603817.64916228387</v>
      </c>
      <c r="AG83" s="333">
        <f t="shared" si="298"/>
        <v>615894.00214552949</v>
      </c>
      <c r="AH83" s="333">
        <f t="shared" si="298"/>
        <v>628211.88218844007</v>
      </c>
      <c r="AI83" s="333">
        <f t="shared" si="298"/>
        <v>640776.11983220885</v>
      </c>
      <c r="AJ83" s="333">
        <f t="shared" si="298"/>
        <v>653591.64222885307</v>
      </c>
      <c r="AK83" s="333">
        <f t="shared" si="298"/>
        <v>666663.47507343011</v>
      </c>
      <c r="AL83" s="333">
        <f t="shared" si="298"/>
        <v>679996.74457489874</v>
      </c>
      <c r="AM83" s="333">
        <f t="shared" si="298"/>
        <v>693596.67946639669</v>
      </c>
      <c r="AN83" s="333">
        <f t="shared" si="298"/>
        <v>707468.61305572465</v>
      </c>
      <c r="AO83" s="333">
        <f t="shared" si="298"/>
        <v>721617.98531683919</v>
      </c>
      <c r="AP83" s="333">
        <f t="shared" ref="AP83:BQ83" si="299">+AP81+AP82</f>
        <v>736050.34502317593</v>
      </c>
      <c r="AQ83" s="333">
        <f t="shared" si="299"/>
        <v>750771.35192363942</v>
      </c>
      <c r="AR83" s="333">
        <f t="shared" si="299"/>
        <v>765786.77896211226</v>
      </c>
      <c r="AS83" s="333">
        <f t="shared" si="299"/>
        <v>781102.5145413545</v>
      </c>
      <c r="AT83" s="333">
        <f t="shared" si="299"/>
        <v>796724.56483218155</v>
      </c>
      <c r="AU83" s="333">
        <f t="shared" si="299"/>
        <v>812659.05612882518</v>
      </c>
      <c r="AV83" s="333">
        <f t="shared" si="299"/>
        <v>828912.23725140165</v>
      </c>
      <c r="AW83" s="333">
        <f t="shared" si="299"/>
        <v>845490.48199642973</v>
      </c>
      <c r="AX83" s="333">
        <f t="shared" si="299"/>
        <v>862400.29163635836</v>
      </c>
      <c r="AY83" s="333">
        <f t="shared" si="299"/>
        <v>879648.29746908555</v>
      </c>
      <c r="AZ83" s="333">
        <f t="shared" si="299"/>
        <v>897241.26341846725</v>
      </c>
      <c r="BA83" s="333">
        <f t="shared" si="299"/>
        <v>924158.50132102123</v>
      </c>
      <c r="BB83" s="333">
        <f t="shared" si="299"/>
        <v>951883.25636065193</v>
      </c>
      <c r="BC83" s="333">
        <f t="shared" si="299"/>
        <v>980439.75405147148</v>
      </c>
      <c r="BD83" s="333">
        <f t="shared" si="299"/>
        <v>1009852.9466730156</v>
      </c>
      <c r="BE83" s="333">
        <f t="shared" si="299"/>
        <v>1040148.5350732061</v>
      </c>
      <c r="BF83" s="333">
        <f t="shared" si="299"/>
        <v>1071352.9911254023</v>
      </c>
      <c r="BG83" s="333">
        <f t="shared" si="299"/>
        <v>1103493.5808591642</v>
      </c>
      <c r="BH83" s="333">
        <f t="shared" si="299"/>
        <v>1136598.3882849391</v>
      </c>
      <c r="BI83" s="333">
        <f t="shared" si="299"/>
        <v>1170696.3399334874</v>
      </c>
      <c r="BJ83" s="333">
        <f t="shared" si="299"/>
        <v>1205817.230131492</v>
      </c>
      <c r="BK83" s="333">
        <f t="shared" si="299"/>
        <v>1241991.7470354368</v>
      </c>
      <c r="BL83" s="333">
        <f t="shared" si="299"/>
        <v>1279251.4994464999</v>
      </c>
      <c r="BM83" s="333">
        <f t="shared" si="299"/>
        <v>1317629.0444298948</v>
      </c>
      <c r="BN83" s="333">
        <f t="shared" si="299"/>
        <v>1357157.9157627916</v>
      </c>
      <c r="BO83" s="333">
        <f t="shared" si="299"/>
        <v>1397872.6532356753</v>
      </c>
      <c r="BP83" s="333">
        <f t="shared" si="299"/>
        <v>1439808.8328327455</v>
      </c>
      <c r="BQ83" s="333">
        <f t="shared" si="299"/>
        <v>1483003.0978177278</v>
      </c>
    </row>
    <row r="84" spans="1:69" s="2" customFormat="1">
      <c r="A84"/>
      <c r="B84"/>
      <c r="C84" s="409"/>
      <c r="D84" s="409"/>
      <c r="E84" s="409"/>
      <c r="F84" s="409"/>
      <c r="G84" s="409"/>
      <c r="H84" s="409"/>
      <c r="J84" s="337"/>
      <c r="K84" s="337"/>
      <c r="L84" s="337"/>
      <c r="M84" s="337"/>
      <c r="N84" s="337"/>
      <c r="O84" s="337"/>
      <c r="P84" s="337"/>
      <c r="Q84" s="337"/>
      <c r="R84" s="337"/>
      <c r="S84" s="337"/>
      <c r="T84" s="337"/>
      <c r="U84" s="337"/>
      <c r="V84" s="337"/>
      <c r="W84" s="337"/>
      <c r="X84" s="337"/>
      <c r="Y84" s="337"/>
      <c r="Z84" s="337"/>
      <c r="AA84" s="337"/>
      <c r="AB84" s="337"/>
      <c r="AC84" s="337"/>
      <c r="AD84" s="337"/>
      <c r="AE84" s="337"/>
      <c r="AF84" s="337"/>
      <c r="AG84" s="337"/>
      <c r="AH84" s="337"/>
      <c r="AI84" s="337"/>
      <c r="AJ84" s="337"/>
      <c r="AK84" s="337"/>
      <c r="AL84" s="337"/>
      <c r="AM84" s="337"/>
      <c r="AN84" s="337"/>
      <c r="AO84" s="337"/>
      <c r="AP84" s="337"/>
      <c r="AQ84" s="337"/>
      <c r="AR84" s="337"/>
      <c r="AS84" s="337"/>
      <c r="AT84" s="337"/>
      <c r="AU84" s="337"/>
      <c r="AV84" s="337"/>
      <c r="AW84" s="337"/>
      <c r="AX84" s="337"/>
      <c r="AY84" s="337"/>
      <c r="AZ84" s="337"/>
      <c r="BA84" s="337"/>
      <c r="BB84" s="337"/>
      <c r="BC84" s="337"/>
      <c r="BD84" s="337"/>
      <c r="BE84" s="337"/>
      <c r="BF84" s="337"/>
      <c r="BG84" s="337"/>
      <c r="BH84" s="337"/>
      <c r="BI84" s="337"/>
      <c r="BJ84" s="337"/>
      <c r="BK84" s="337"/>
      <c r="BL84" s="337"/>
      <c r="BM84" s="337"/>
      <c r="BN84" s="337"/>
      <c r="BO84" s="337"/>
      <c r="BP84" s="337"/>
      <c r="BQ84" s="337"/>
    </row>
    <row r="85" spans="1:69" s="2" customFormat="1">
      <c r="A85"/>
      <c r="B85" t="s">
        <v>305</v>
      </c>
      <c r="C85" s="409"/>
      <c r="D85" s="414">
        <v>2.2499999999999998E-3</v>
      </c>
      <c r="E85" s="414">
        <v>2.2499999999999998E-3</v>
      </c>
      <c r="F85" s="414">
        <v>2.2499999999999998E-3</v>
      </c>
      <c r="G85" s="414">
        <v>2.2499999999999998E-3</v>
      </c>
      <c r="H85" s="414">
        <v>2.2499999999999998E-3</v>
      </c>
      <c r="J85" s="341">
        <f t="shared" ref="J85:AO85" si="300">(HLOOKUP(J6,$D44:$H85,42,FALSE))</f>
        <v>2.2499999999999998E-3</v>
      </c>
      <c r="K85" s="341">
        <f t="shared" si="300"/>
        <v>2.2499999999999998E-3</v>
      </c>
      <c r="L85" s="341">
        <f t="shared" si="300"/>
        <v>2.2499999999999998E-3</v>
      </c>
      <c r="M85" s="341">
        <f t="shared" si="300"/>
        <v>2.2499999999999998E-3</v>
      </c>
      <c r="N85" s="341">
        <f t="shared" si="300"/>
        <v>2.2499999999999998E-3</v>
      </c>
      <c r="O85" s="341">
        <f t="shared" si="300"/>
        <v>2.2499999999999998E-3</v>
      </c>
      <c r="P85" s="341">
        <f t="shared" si="300"/>
        <v>2.2499999999999998E-3</v>
      </c>
      <c r="Q85" s="341">
        <f t="shared" si="300"/>
        <v>2.2499999999999998E-3</v>
      </c>
      <c r="R85" s="341">
        <f t="shared" si="300"/>
        <v>2.2499999999999998E-3</v>
      </c>
      <c r="S85" s="341">
        <f t="shared" si="300"/>
        <v>2.2499999999999998E-3</v>
      </c>
      <c r="T85" s="341">
        <f t="shared" si="300"/>
        <v>2.2499999999999998E-3</v>
      </c>
      <c r="U85" s="341">
        <f t="shared" si="300"/>
        <v>2.2499999999999998E-3</v>
      </c>
      <c r="V85" s="341">
        <f t="shared" si="300"/>
        <v>2.2499999999999998E-3</v>
      </c>
      <c r="W85" s="341">
        <f t="shared" si="300"/>
        <v>2.2499999999999998E-3</v>
      </c>
      <c r="X85" s="341">
        <f t="shared" si="300"/>
        <v>2.2499999999999998E-3</v>
      </c>
      <c r="Y85" s="341">
        <f t="shared" si="300"/>
        <v>2.2499999999999998E-3</v>
      </c>
      <c r="Z85" s="341">
        <f t="shared" si="300"/>
        <v>2.2499999999999998E-3</v>
      </c>
      <c r="AA85" s="341">
        <f t="shared" si="300"/>
        <v>2.2499999999999998E-3</v>
      </c>
      <c r="AB85" s="341">
        <f t="shared" si="300"/>
        <v>2.2499999999999998E-3</v>
      </c>
      <c r="AC85" s="341">
        <f t="shared" si="300"/>
        <v>2.2499999999999998E-3</v>
      </c>
      <c r="AD85" s="341">
        <f t="shared" si="300"/>
        <v>2.2499999999999998E-3</v>
      </c>
      <c r="AE85" s="341">
        <f t="shared" si="300"/>
        <v>2.2499999999999998E-3</v>
      </c>
      <c r="AF85" s="341">
        <f t="shared" si="300"/>
        <v>2.2499999999999998E-3</v>
      </c>
      <c r="AG85" s="341">
        <f t="shared" si="300"/>
        <v>2.2499999999999998E-3</v>
      </c>
      <c r="AH85" s="341">
        <f t="shared" si="300"/>
        <v>2.2499999999999998E-3</v>
      </c>
      <c r="AI85" s="341">
        <f t="shared" si="300"/>
        <v>2.2499999999999998E-3</v>
      </c>
      <c r="AJ85" s="341">
        <f t="shared" si="300"/>
        <v>2.2499999999999998E-3</v>
      </c>
      <c r="AK85" s="341">
        <f t="shared" si="300"/>
        <v>2.2499999999999998E-3</v>
      </c>
      <c r="AL85" s="341">
        <f t="shared" si="300"/>
        <v>2.2499999999999998E-3</v>
      </c>
      <c r="AM85" s="341">
        <f t="shared" si="300"/>
        <v>2.2499999999999998E-3</v>
      </c>
      <c r="AN85" s="341">
        <f t="shared" si="300"/>
        <v>2.2499999999999998E-3</v>
      </c>
      <c r="AO85" s="341">
        <f t="shared" si="300"/>
        <v>2.2499999999999998E-3</v>
      </c>
      <c r="AP85" s="341">
        <f t="shared" ref="AP85:BL85" si="301">(HLOOKUP(AP6,$D44:$H85,42,FALSE))</f>
        <v>2.2499999999999998E-3</v>
      </c>
      <c r="AQ85" s="341">
        <f t="shared" si="301"/>
        <v>2.2499999999999998E-3</v>
      </c>
      <c r="AR85" s="341">
        <f t="shared" si="301"/>
        <v>2.2499999999999998E-3</v>
      </c>
      <c r="AS85" s="341">
        <f t="shared" si="301"/>
        <v>2.2499999999999998E-3</v>
      </c>
      <c r="AT85" s="341">
        <f t="shared" si="301"/>
        <v>2.2499999999999998E-3</v>
      </c>
      <c r="AU85" s="341">
        <f t="shared" si="301"/>
        <v>2.2499999999999998E-3</v>
      </c>
      <c r="AV85" s="341">
        <f t="shared" si="301"/>
        <v>2.2499999999999998E-3</v>
      </c>
      <c r="AW85" s="341">
        <f t="shared" si="301"/>
        <v>2.2499999999999998E-3</v>
      </c>
      <c r="AX85" s="341">
        <f t="shared" si="301"/>
        <v>2.2499999999999998E-3</v>
      </c>
      <c r="AY85" s="341">
        <f t="shared" si="301"/>
        <v>2.2499999999999998E-3</v>
      </c>
      <c r="AZ85" s="341">
        <f t="shared" si="301"/>
        <v>2.2499999999999998E-3</v>
      </c>
      <c r="BA85" s="341">
        <f t="shared" si="301"/>
        <v>2.2499999999999998E-3</v>
      </c>
      <c r="BB85" s="341">
        <f t="shared" si="301"/>
        <v>2.2499999999999998E-3</v>
      </c>
      <c r="BC85" s="341">
        <f t="shared" si="301"/>
        <v>2.2499999999999998E-3</v>
      </c>
      <c r="BD85" s="341">
        <f t="shared" si="301"/>
        <v>2.2499999999999998E-3</v>
      </c>
      <c r="BE85" s="341">
        <f t="shared" si="301"/>
        <v>2.2499999999999998E-3</v>
      </c>
      <c r="BF85" s="341">
        <f t="shared" si="301"/>
        <v>2.2499999999999998E-3</v>
      </c>
      <c r="BG85" s="341">
        <f t="shared" si="301"/>
        <v>2.2499999999999998E-3</v>
      </c>
      <c r="BH85" s="341">
        <f t="shared" si="301"/>
        <v>2.2499999999999998E-3</v>
      </c>
      <c r="BI85" s="341">
        <f t="shared" si="301"/>
        <v>2.2499999999999998E-3</v>
      </c>
      <c r="BJ85" s="341">
        <f t="shared" si="301"/>
        <v>2.2499999999999998E-3</v>
      </c>
      <c r="BK85" s="341">
        <f t="shared" si="301"/>
        <v>2.2499999999999998E-3</v>
      </c>
      <c r="BL85" s="341">
        <f t="shared" si="301"/>
        <v>2.2499999999999998E-3</v>
      </c>
      <c r="BM85" s="341">
        <f>IFERROR((HLOOKUP(BM6,$D44:$H85,42,FALSE)),BL85)</f>
        <v>2.2499999999999998E-3</v>
      </c>
      <c r="BN85" s="341">
        <f t="shared" ref="BN85:BQ85" si="302">IFERROR((HLOOKUP(BN6,$D44:$H85,42,FALSE)),BM85)</f>
        <v>2.2499999999999998E-3</v>
      </c>
      <c r="BO85" s="341">
        <f t="shared" si="302"/>
        <v>2.2499999999999998E-3</v>
      </c>
      <c r="BP85" s="341">
        <f t="shared" si="302"/>
        <v>2.2499999999999998E-3</v>
      </c>
      <c r="BQ85" s="341">
        <f t="shared" si="302"/>
        <v>2.2499999999999998E-3</v>
      </c>
    </row>
    <row r="86" spans="1:69" s="2" customFormat="1" ht="13.75" customHeight="1">
      <c r="A86"/>
      <c r="B86"/>
      <c r="C86" s="409"/>
      <c r="D86" s="409"/>
      <c r="E86" s="409"/>
      <c r="F86" s="409"/>
      <c r="G86" s="409"/>
      <c r="H86" s="409"/>
      <c r="J86" s="330">
        <f t="shared" ref="J86:AO86" si="303">+J83*J85</f>
        <v>0</v>
      </c>
      <c r="K86" s="330">
        <f t="shared" si="303"/>
        <v>0</v>
      </c>
      <c r="L86" s="330">
        <f t="shared" si="303"/>
        <v>0</v>
      </c>
      <c r="M86" s="330">
        <f t="shared" si="303"/>
        <v>0</v>
      </c>
      <c r="N86" s="330">
        <f t="shared" si="303"/>
        <v>0</v>
      </c>
      <c r="O86" s="330">
        <f t="shared" si="303"/>
        <v>0</v>
      </c>
      <c r="P86" s="330">
        <f t="shared" si="303"/>
        <v>0</v>
      </c>
      <c r="Q86" s="330">
        <f t="shared" si="303"/>
        <v>1125</v>
      </c>
      <c r="R86" s="330">
        <f t="shared" si="303"/>
        <v>1136.25</v>
      </c>
      <c r="S86" s="330">
        <f t="shared" si="303"/>
        <v>1147.6125</v>
      </c>
      <c r="T86" s="330">
        <f t="shared" si="303"/>
        <v>1159.0886249999999</v>
      </c>
      <c r="U86" s="330">
        <f t="shared" si="303"/>
        <v>1170.6795112499999</v>
      </c>
      <c r="V86" s="330">
        <f t="shared" si="303"/>
        <v>1182.3863063625001</v>
      </c>
      <c r="W86" s="330">
        <f t="shared" si="303"/>
        <v>1194.210169426125</v>
      </c>
      <c r="X86" s="330">
        <f t="shared" si="303"/>
        <v>1206.1522711203863</v>
      </c>
      <c r="Y86" s="330">
        <f t="shared" si="303"/>
        <v>1218.2137938315902</v>
      </c>
      <c r="Z86" s="330">
        <f t="shared" si="303"/>
        <v>1230.3959317699062</v>
      </c>
      <c r="AA86" s="330">
        <f t="shared" si="303"/>
        <v>1242.6998910876052</v>
      </c>
      <c r="AB86" s="330">
        <f t="shared" si="303"/>
        <v>1255.1268899984811</v>
      </c>
      <c r="AC86" s="330">
        <f t="shared" si="303"/>
        <v>1280.2294277984511</v>
      </c>
      <c r="AD86" s="330">
        <f t="shared" si="303"/>
        <v>1305.8340163544201</v>
      </c>
      <c r="AE86" s="330">
        <f t="shared" si="303"/>
        <v>1331.9506966815084</v>
      </c>
      <c r="AF86" s="330">
        <f t="shared" si="303"/>
        <v>1358.5897106151385</v>
      </c>
      <c r="AG86" s="330">
        <f t="shared" si="303"/>
        <v>1385.7615048274413</v>
      </c>
      <c r="AH86" s="330">
        <f t="shared" si="303"/>
        <v>1413.4767349239901</v>
      </c>
      <c r="AI86" s="330">
        <f t="shared" si="303"/>
        <v>1441.7462696224698</v>
      </c>
      <c r="AJ86" s="330">
        <f t="shared" si="303"/>
        <v>1470.5811950149193</v>
      </c>
      <c r="AK86" s="330">
        <f t="shared" si="303"/>
        <v>1499.9928189152176</v>
      </c>
      <c r="AL86" s="330">
        <f t="shared" si="303"/>
        <v>1529.9926752935221</v>
      </c>
      <c r="AM86" s="330">
        <f t="shared" si="303"/>
        <v>1560.5925287993925</v>
      </c>
      <c r="AN86" s="330">
        <f t="shared" si="303"/>
        <v>1591.8043793753804</v>
      </c>
      <c r="AO86" s="330">
        <f t="shared" si="303"/>
        <v>1623.640466962888</v>
      </c>
      <c r="AP86" s="330">
        <f t="shared" ref="AP86:BQ86" si="304">+AP83*AP85</f>
        <v>1656.1132763021458</v>
      </c>
      <c r="AQ86" s="330">
        <f t="shared" si="304"/>
        <v>1689.2355418281886</v>
      </c>
      <c r="AR86" s="330">
        <f t="shared" si="304"/>
        <v>1723.0202526647524</v>
      </c>
      <c r="AS86" s="330">
        <f t="shared" si="304"/>
        <v>1757.4806577180475</v>
      </c>
      <c r="AT86" s="330">
        <f t="shared" si="304"/>
        <v>1792.6302708724083</v>
      </c>
      <c r="AU86" s="330">
        <f t="shared" si="304"/>
        <v>1828.4828762898564</v>
      </c>
      <c r="AV86" s="330">
        <f t="shared" si="304"/>
        <v>1865.0525338156535</v>
      </c>
      <c r="AW86" s="330">
        <f t="shared" si="304"/>
        <v>1902.3535844919668</v>
      </c>
      <c r="AX86" s="330">
        <f t="shared" si="304"/>
        <v>1940.4006561818062</v>
      </c>
      <c r="AY86" s="330">
        <f t="shared" si="304"/>
        <v>1979.2086693054423</v>
      </c>
      <c r="AZ86" s="330">
        <f t="shared" si="304"/>
        <v>2018.7928426915512</v>
      </c>
      <c r="BA86" s="330">
        <f t="shared" si="304"/>
        <v>2079.3566279722977</v>
      </c>
      <c r="BB86" s="330">
        <f t="shared" si="304"/>
        <v>2141.7373268114666</v>
      </c>
      <c r="BC86" s="330">
        <f t="shared" si="304"/>
        <v>2205.9894466158107</v>
      </c>
      <c r="BD86" s="330">
        <f t="shared" si="304"/>
        <v>2272.1691300142847</v>
      </c>
      <c r="BE86" s="330">
        <f t="shared" si="304"/>
        <v>2340.3342039147133</v>
      </c>
      <c r="BF86" s="330">
        <f t="shared" si="304"/>
        <v>2410.5442300321552</v>
      </c>
      <c r="BG86" s="330">
        <f t="shared" si="304"/>
        <v>2482.8605569331194</v>
      </c>
      <c r="BH86" s="330">
        <f t="shared" si="304"/>
        <v>2557.3463736411127</v>
      </c>
      <c r="BI86" s="330">
        <f t="shared" si="304"/>
        <v>2634.0667648503463</v>
      </c>
      <c r="BJ86" s="330">
        <f t="shared" si="304"/>
        <v>2713.0887677958567</v>
      </c>
      <c r="BK86" s="330">
        <f t="shared" si="304"/>
        <v>2794.4814308297327</v>
      </c>
      <c r="BL86" s="330">
        <f t="shared" si="304"/>
        <v>2878.3158737546246</v>
      </c>
      <c r="BM86" s="330">
        <f t="shared" si="304"/>
        <v>2964.665349967263</v>
      </c>
      <c r="BN86" s="330">
        <f t="shared" si="304"/>
        <v>3053.605310466281</v>
      </c>
      <c r="BO86" s="330">
        <f t="shared" si="304"/>
        <v>3145.2134697802694</v>
      </c>
      <c r="BP86" s="330">
        <f t="shared" si="304"/>
        <v>3239.5698738736774</v>
      </c>
      <c r="BQ86" s="330">
        <f t="shared" si="304"/>
        <v>3336.7569700898875</v>
      </c>
    </row>
    <row r="87" spans="1:69" s="2" customFormat="1">
      <c r="A87"/>
      <c r="B87" t="s">
        <v>306</v>
      </c>
      <c r="C87" s="409"/>
      <c r="D87" s="321">
        <v>0.1</v>
      </c>
      <c r="E87" s="321">
        <v>0.1</v>
      </c>
      <c r="F87" s="321">
        <v>0.1</v>
      </c>
      <c r="G87" s="321">
        <v>0.1</v>
      </c>
      <c r="H87" s="321">
        <v>0.1</v>
      </c>
      <c r="J87" s="339">
        <f t="shared" ref="J87:AO87" si="305">(HLOOKUP(J6,$D44:$H87,44,FALSE))</f>
        <v>0.1</v>
      </c>
      <c r="K87" s="339">
        <f t="shared" si="305"/>
        <v>0.1</v>
      </c>
      <c r="L87" s="339">
        <f t="shared" si="305"/>
        <v>0.1</v>
      </c>
      <c r="M87" s="339">
        <f t="shared" si="305"/>
        <v>0.1</v>
      </c>
      <c r="N87" s="339">
        <f t="shared" si="305"/>
        <v>0.1</v>
      </c>
      <c r="O87" s="339">
        <f t="shared" si="305"/>
        <v>0.1</v>
      </c>
      <c r="P87" s="339">
        <f t="shared" si="305"/>
        <v>0.1</v>
      </c>
      <c r="Q87" s="339">
        <f t="shared" si="305"/>
        <v>0.1</v>
      </c>
      <c r="R87" s="339">
        <f t="shared" si="305"/>
        <v>0.1</v>
      </c>
      <c r="S87" s="339">
        <f t="shared" si="305"/>
        <v>0.1</v>
      </c>
      <c r="T87" s="339">
        <f t="shared" si="305"/>
        <v>0.1</v>
      </c>
      <c r="U87" s="339">
        <f t="shared" si="305"/>
        <v>0.1</v>
      </c>
      <c r="V87" s="339">
        <f t="shared" si="305"/>
        <v>0.1</v>
      </c>
      <c r="W87" s="339">
        <f t="shared" si="305"/>
        <v>0.1</v>
      </c>
      <c r="X87" s="339">
        <f t="shared" si="305"/>
        <v>0.1</v>
      </c>
      <c r="Y87" s="339">
        <f t="shared" si="305"/>
        <v>0.1</v>
      </c>
      <c r="Z87" s="339">
        <f t="shared" si="305"/>
        <v>0.1</v>
      </c>
      <c r="AA87" s="339">
        <f t="shared" si="305"/>
        <v>0.1</v>
      </c>
      <c r="AB87" s="339">
        <f t="shared" si="305"/>
        <v>0.1</v>
      </c>
      <c r="AC87" s="339">
        <f t="shared" si="305"/>
        <v>0.1</v>
      </c>
      <c r="AD87" s="339">
        <f t="shared" si="305"/>
        <v>0.1</v>
      </c>
      <c r="AE87" s="339">
        <f t="shared" si="305"/>
        <v>0.1</v>
      </c>
      <c r="AF87" s="339">
        <f t="shared" si="305"/>
        <v>0.1</v>
      </c>
      <c r="AG87" s="339">
        <f t="shared" si="305"/>
        <v>0.1</v>
      </c>
      <c r="AH87" s="339">
        <f t="shared" si="305"/>
        <v>0.1</v>
      </c>
      <c r="AI87" s="339">
        <f t="shared" si="305"/>
        <v>0.1</v>
      </c>
      <c r="AJ87" s="339">
        <f t="shared" si="305"/>
        <v>0.1</v>
      </c>
      <c r="AK87" s="339">
        <f t="shared" si="305"/>
        <v>0.1</v>
      </c>
      <c r="AL87" s="339">
        <f t="shared" si="305"/>
        <v>0.1</v>
      </c>
      <c r="AM87" s="339">
        <f t="shared" si="305"/>
        <v>0.1</v>
      </c>
      <c r="AN87" s="339">
        <f t="shared" si="305"/>
        <v>0.1</v>
      </c>
      <c r="AO87" s="339">
        <f t="shared" si="305"/>
        <v>0.1</v>
      </c>
      <c r="AP87" s="339">
        <f t="shared" ref="AP87:BL87" si="306">(HLOOKUP(AP6,$D44:$H87,44,FALSE))</f>
        <v>0.1</v>
      </c>
      <c r="AQ87" s="339">
        <f t="shared" si="306"/>
        <v>0.1</v>
      </c>
      <c r="AR87" s="339">
        <f t="shared" si="306"/>
        <v>0.1</v>
      </c>
      <c r="AS87" s="339">
        <f t="shared" si="306"/>
        <v>0.1</v>
      </c>
      <c r="AT87" s="339">
        <f t="shared" si="306"/>
        <v>0.1</v>
      </c>
      <c r="AU87" s="339">
        <f t="shared" si="306"/>
        <v>0.1</v>
      </c>
      <c r="AV87" s="339">
        <f t="shared" si="306"/>
        <v>0.1</v>
      </c>
      <c r="AW87" s="339">
        <f t="shared" si="306"/>
        <v>0.1</v>
      </c>
      <c r="AX87" s="339">
        <f t="shared" si="306"/>
        <v>0.1</v>
      </c>
      <c r="AY87" s="339">
        <f t="shared" si="306"/>
        <v>0.1</v>
      </c>
      <c r="AZ87" s="339">
        <f t="shared" si="306"/>
        <v>0.1</v>
      </c>
      <c r="BA87" s="339">
        <f t="shared" si="306"/>
        <v>0.1</v>
      </c>
      <c r="BB87" s="339">
        <f t="shared" si="306"/>
        <v>0.1</v>
      </c>
      <c r="BC87" s="339">
        <f t="shared" si="306"/>
        <v>0.1</v>
      </c>
      <c r="BD87" s="339">
        <f t="shared" si="306"/>
        <v>0.1</v>
      </c>
      <c r="BE87" s="339">
        <f t="shared" si="306"/>
        <v>0.1</v>
      </c>
      <c r="BF87" s="339">
        <f t="shared" si="306"/>
        <v>0.1</v>
      </c>
      <c r="BG87" s="339">
        <f t="shared" si="306"/>
        <v>0.1</v>
      </c>
      <c r="BH87" s="339">
        <f t="shared" si="306"/>
        <v>0.1</v>
      </c>
      <c r="BI87" s="339">
        <f t="shared" si="306"/>
        <v>0.1</v>
      </c>
      <c r="BJ87" s="339">
        <f t="shared" si="306"/>
        <v>0.1</v>
      </c>
      <c r="BK87" s="339">
        <f t="shared" si="306"/>
        <v>0.1</v>
      </c>
      <c r="BL87" s="339">
        <f t="shared" si="306"/>
        <v>0.1</v>
      </c>
      <c r="BM87" s="339">
        <f>IFERROR((HLOOKUP(BM6,$D44:$H87,44,FALSE)),BL87)</f>
        <v>0.1</v>
      </c>
      <c r="BN87" s="339">
        <f t="shared" ref="BN87:BQ87" si="307">IFERROR((HLOOKUP(BN6,$D44:$H87,44,FALSE)),BM87)</f>
        <v>0.1</v>
      </c>
      <c r="BO87" s="339">
        <f t="shared" si="307"/>
        <v>0.1</v>
      </c>
      <c r="BP87" s="339">
        <f t="shared" si="307"/>
        <v>0.1</v>
      </c>
      <c r="BQ87" s="339">
        <f t="shared" si="307"/>
        <v>0.1</v>
      </c>
    </row>
    <row r="88" spans="1:69" s="2" customFormat="1">
      <c r="A88"/>
      <c r="B88"/>
      <c r="C88" s="409"/>
      <c r="D88" s="321"/>
      <c r="E88" s="321"/>
      <c r="F88" s="321"/>
      <c r="G88" s="321"/>
      <c r="H88" s="321"/>
      <c r="J88" s="339"/>
      <c r="K88" s="339"/>
      <c r="L88" s="339"/>
      <c r="M88" s="339"/>
      <c r="N88" s="339"/>
      <c r="O88" s="339"/>
      <c r="P88" s="339"/>
      <c r="Q88" s="339"/>
      <c r="R88" s="339"/>
      <c r="S88" s="339"/>
      <c r="T88" s="339"/>
      <c r="U88" s="339"/>
      <c r="V88" s="339"/>
      <c r="W88" s="339"/>
      <c r="X88" s="339"/>
      <c r="Y88" s="339"/>
      <c r="Z88" s="339"/>
      <c r="AA88" s="339"/>
      <c r="AB88" s="339"/>
      <c r="AC88" s="339"/>
      <c r="AD88" s="339"/>
      <c r="AE88" s="339"/>
      <c r="AF88" s="339"/>
      <c r="AG88" s="339"/>
      <c r="AH88" s="339"/>
      <c r="AI88" s="339"/>
      <c r="AJ88" s="339"/>
      <c r="AK88" s="339"/>
      <c r="AL88" s="339"/>
      <c r="AM88" s="339"/>
      <c r="AN88" s="339"/>
      <c r="AO88" s="339"/>
      <c r="AP88" s="339"/>
      <c r="AQ88" s="339"/>
      <c r="AR88" s="339"/>
      <c r="AS88" s="339"/>
      <c r="AT88" s="339"/>
      <c r="AU88" s="339"/>
      <c r="AV88" s="339"/>
      <c r="AW88" s="339"/>
      <c r="AX88" s="339"/>
      <c r="AY88" s="339"/>
      <c r="AZ88" s="339"/>
      <c r="BA88" s="339"/>
      <c r="BB88" s="339"/>
      <c r="BC88" s="339"/>
      <c r="BD88" s="339"/>
      <c r="BE88" s="339"/>
      <c r="BF88" s="339"/>
      <c r="BG88" s="339"/>
      <c r="BH88" s="339"/>
      <c r="BI88" s="339"/>
      <c r="BJ88" s="339"/>
      <c r="BK88" s="339"/>
      <c r="BL88" s="339"/>
      <c r="BM88" s="339"/>
      <c r="BN88" s="339"/>
      <c r="BO88" s="339"/>
      <c r="BP88" s="339"/>
      <c r="BQ88" s="339"/>
    </row>
    <row r="89" spans="1:69" s="2" customFormat="1">
      <c r="A89"/>
      <c r="B89" s="2" t="s">
        <v>300</v>
      </c>
      <c r="C89" s="409"/>
      <c r="D89" s="409"/>
      <c r="E89" s="409"/>
      <c r="F89" s="409"/>
      <c r="G89" s="409"/>
      <c r="H89" s="409"/>
      <c r="J89" s="330">
        <f t="shared" ref="J89:AO89" si="308">+J86*(1-J87)</f>
        <v>0</v>
      </c>
      <c r="K89" s="330">
        <f t="shared" si="308"/>
        <v>0</v>
      </c>
      <c r="L89" s="330">
        <f t="shared" si="308"/>
        <v>0</v>
      </c>
      <c r="M89" s="330">
        <f t="shared" si="308"/>
        <v>0</v>
      </c>
      <c r="N89" s="330">
        <f t="shared" si="308"/>
        <v>0</v>
      </c>
      <c r="O89" s="330">
        <f t="shared" si="308"/>
        <v>0</v>
      </c>
      <c r="P89" s="330">
        <f t="shared" si="308"/>
        <v>0</v>
      </c>
      <c r="Q89" s="330">
        <f t="shared" si="308"/>
        <v>1012.5</v>
      </c>
      <c r="R89" s="330">
        <f t="shared" si="308"/>
        <v>1022.625</v>
      </c>
      <c r="S89" s="330">
        <f t="shared" si="308"/>
        <v>1032.8512499999999</v>
      </c>
      <c r="T89" s="330">
        <f t="shared" si="308"/>
        <v>1043.1797624999999</v>
      </c>
      <c r="U89" s="330">
        <f t="shared" si="308"/>
        <v>1053.6115601249999</v>
      </c>
      <c r="V89" s="330">
        <f t="shared" si="308"/>
        <v>1064.1476757262501</v>
      </c>
      <c r="W89" s="330">
        <f t="shared" si="308"/>
        <v>1074.7891524835127</v>
      </c>
      <c r="X89" s="330">
        <f t="shared" si="308"/>
        <v>1085.5370440083477</v>
      </c>
      <c r="Y89" s="330">
        <f t="shared" si="308"/>
        <v>1096.3924144484313</v>
      </c>
      <c r="Z89" s="330">
        <f t="shared" si="308"/>
        <v>1107.3563385929156</v>
      </c>
      <c r="AA89" s="330">
        <f t="shared" si="308"/>
        <v>1118.4299019788448</v>
      </c>
      <c r="AB89" s="330">
        <f t="shared" si="308"/>
        <v>1129.6142009986331</v>
      </c>
      <c r="AC89" s="330">
        <f t="shared" si="308"/>
        <v>1152.2064850186059</v>
      </c>
      <c r="AD89" s="330">
        <f t="shared" si="308"/>
        <v>1175.2506147189781</v>
      </c>
      <c r="AE89" s="330">
        <f t="shared" si="308"/>
        <v>1198.7556270133575</v>
      </c>
      <c r="AF89" s="330">
        <f t="shared" si="308"/>
        <v>1222.7307395536247</v>
      </c>
      <c r="AG89" s="330">
        <f t="shared" si="308"/>
        <v>1247.1853543446971</v>
      </c>
      <c r="AH89" s="330">
        <f t="shared" si="308"/>
        <v>1272.129061431591</v>
      </c>
      <c r="AI89" s="330">
        <f t="shared" si="308"/>
        <v>1297.5716426602228</v>
      </c>
      <c r="AJ89" s="330">
        <f t="shared" si="308"/>
        <v>1323.5230755134273</v>
      </c>
      <c r="AK89" s="330">
        <f t="shared" si="308"/>
        <v>1349.9935370236958</v>
      </c>
      <c r="AL89" s="330">
        <f t="shared" si="308"/>
        <v>1376.9934077641699</v>
      </c>
      <c r="AM89" s="330">
        <f t="shared" si="308"/>
        <v>1404.5332759194532</v>
      </c>
      <c r="AN89" s="330">
        <f t="shared" si="308"/>
        <v>1432.6239414378424</v>
      </c>
      <c r="AO89" s="330">
        <f t="shared" si="308"/>
        <v>1461.2764202665992</v>
      </c>
      <c r="AP89" s="330">
        <f t="shared" ref="AP89:BQ89" si="309">+AP86*(1-AP87)</f>
        <v>1490.5019486719311</v>
      </c>
      <c r="AQ89" s="330">
        <f t="shared" si="309"/>
        <v>1520.3119876453698</v>
      </c>
      <c r="AR89" s="330">
        <f t="shared" si="309"/>
        <v>1550.7182273982771</v>
      </c>
      <c r="AS89" s="330">
        <f t="shared" si="309"/>
        <v>1581.7325919462428</v>
      </c>
      <c r="AT89" s="330">
        <f t="shared" si="309"/>
        <v>1613.3672437851676</v>
      </c>
      <c r="AU89" s="330">
        <f t="shared" si="309"/>
        <v>1645.6345886608708</v>
      </c>
      <c r="AV89" s="330">
        <f t="shared" si="309"/>
        <v>1678.5472804340882</v>
      </c>
      <c r="AW89" s="330">
        <f t="shared" si="309"/>
        <v>1712.1182260427702</v>
      </c>
      <c r="AX89" s="330">
        <f t="shared" si="309"/>
        <v>1746.3605905636257</v>
      </c>
      <c r="AY89" s="330">
        <f t="shared" si="309"/>
        <v>1781.2878023748981</v>
      </c>
      <c r="AZ89" s="330">
        <f t="shared" si="309"/>
        <v>1816.9135584223961</v>
      </c>
      <c r="BA89" s="330">
        <f t="shared" si="309"/>
        <v>1871.420965175068</v>
      </c>
      <c r="BB89" s="330">
        <f t="shared" si="309"/>
        <v>1927.5635941303199</v>
      </c>
      <c r="BC89" s="330">
        <f t="shared" si="309"/>
        <v>1985.3905019542296</v>
      </c>
      <c r="BD89" s="330">
        <f t="shared" si="309"/>
        <v>2044.9522170128564</v>
      </c>
      <c r="BE89" s="330">
        <f t="shared" si="309"/>
        <v>2106.300783523242</v>
      </c>
      <c r="BF89" s="330">
        <f t="shared" si="309"/>
        <v>2169.4898070289396</v>
      </c>
      <c r="BG89" s="330">
        <f t="shared" si="309"/>
        <v>2234.5745012398074</v>
      </c>
      <c r="BH89" s="330">
        <f t="shared" si="309"/>
        <v>2301.6117362770015</v>
      </c>
      <c r="BI89" s="330">
        <f t="shared" si="309"/>
        <v>2370.6600883653118</v>
      </c>
      <c r="BJ89" s="330">
        <f t="shared" si="309"/>
        <v>2441.779891016271</v>
      </c>
      <c r="BK89" s="330">
        <f t="shared" si="309"/>
        <v>2515.0332877467595</v>
      </c>
      <c r="BL89" s="330">
        <f t="shared" si="309"/>
        <v>2590.4842863791623</v>
      </c>
      <c r="BM89" s="330">
        <f t="shared" si="309"/>
        <v>2668.1988149705367</v>
      </c>
      <c r="BN89" s="330">
        <f t="shared" si="309"/>
        <v>2748.2447794196528</v>
      </c>
      <c r="BO89" s="330">
        <f t="shared" si="309"/>
        <v>2830.6921228022425</v>
      </c>
      <c r="BP89" s="330">
        <f t="shared" si="309"/>
        <v>2915.6128864863099</v>
      </c>
      <c r="BQ89" s="330">
        <f t="shared" si="309"/>
        <v>3003.0812730808989</v>
      </c>
    </row>
    <row r="90" spans="1:69" s="2" customFormat="1">
      <c r="A90"/>
      <c r="B90"/>
      <c r="C90" s="409"/>
      <c r="D90" s="409"/>
      <c r="E90" s="409"/>
      <c r="F90" s="409"/>
      <c r="G90" s="409"/>
      <c r="H90" s="409"/>
      <c r="J90" s="337"/>
      <c r="K90" s="337"/>
      <c r="L90" s="337"/>
      <c r="M90" s="337"/>
      <c r="N90" s="337"/>
      <c r="O90" s="337"/>
      <c r="P90" s="337"/>
      <c r="Q90" s="337"/>
      <c r="R90" s="337"/>
      <c r="S90" s="337"/>
      <c r="T90" s="337"/>
      <c r="U90" s="337"/>
      <c r="V90" s="337"/>
      <c r="W90" s="337"/>
      <c r="X90" s="337"/>
      <c r="Y90" s="337"/>
      <c r="Z90" s="337"/>
      <c r="AA90" s="337"/>
      <c r="AB90" s="337"/>
      <c r="AC90" s="337"/>
      <c r="AD90" s="337"/>
      <c r="AE90" s="337"/>
      <c r="AF90" s="337"/>
      <c r="AG90" s="337"/>
      <c r="AH90" s="337"/>
      <c r="AI90" s="337"/>
      <c r="AJ90" s="337"/>
      <c r="AK90" s="337"/>
      <c r="AL90" s="337"/>
      <c r="AM90" s="337"/>
      <c r="AN90" s="337"/>
      <c r="AO90" s="337"/>
      <c r="AP90" s="337"/>
      <c r="AQ90" s="337"/>
      <c r="AR90" s="337"/>
      <c r="AS90" s="337"/>
      <c r="AT90" s="337"/>
      <c r="AU90" s="337"/>
      <c r="AV90" s="337"/>
      <c r="AW90" s="337"/>
      <c r="AX90" s="337"/>
      <c r="AY90" s="337"/>
      <c r="AZ90" s="337"/>
      <c r="BA90" s="337"/>
      <c r="BB90" s="337"/>
      <c r="BC90" s="337"/>
      <c r="BD90" s="337"/>
      <c r="BE90" s="337"/>
      <c r="BF90" s="337"/>
      <c r="BG90" s="337"/>
      <c r="BH90" s="337"/>
      <c r="BI90" s="337"/>
      <c r="BJ90" s="337"/>
      <c r="BK90" s="337"/>
      <c r="BL90" s="337"/>
      <c r="BM90" s="337"/>
      <c r="BN90" s="337"/>
      <c r="BO90" s="337"/>
      <c r="BP90" s="337"/>
      <c r="BQ90" s="337"/>
    </row>
    <row r="91" spans="1:69" s="2" customFormat="1" ht="20" thickBot="1">
      <c r="A91"/>
      <c r="B91" s="306" t="s">
        <v>307</v>
      </c>
      <c r="C91" s="409"/>
      <c r="D91" s="409"/>
      <c r="E91" s="409"/>
      <c r="F91" s="409"/>
      <c r="G91" s="409"/>
      <c r="H91" s="409"/>
      <c r="J91" s="337"/>
      <c r="K91" s="337"/>
      <c r="L91" s="337"/>
      <c r="M91" s="337"/>
      <c r="N91" s="337"/>
      <c r="O91" s="337"/>
      <c r="P91" s="337"/>
      <c r="Q91" s="337"/>
      <c r="R91" s="337"/>
      <c r="S91" s="337"/>
      <c r="T91" s="337"/>
      <c r="U91" s="337"/>
      <c r="V91" s="337"/>
      <c r="W91" s="337"/>
      <c r="X91" s="337"/>
      <c r="Y91" s="337"/>
      <c r="Z91" s="337"/>
      <c r="AA91" s="337"/>
      <c r="AB91" s="337"/>
      <c r="AC91" s="337"/>
      <c r="AD91" s="337"/>
      <c r="AE91" s="337"/>
      <c r="AF91" s="337"/>
      <c r="AG91" s="337"/>
      <c r="AH91" s="337"/>
      <c r="AI91" s="337"/>
      <c r="AJ91" s="337"/>
      <c r="AK91" s="337"/>
      <c r="AL91" s="337"/>
      <c r="AM91" s="337"/>
      <c r="AN91" s="337"/>
      <c r="AO91" s="337"/>
      <c r="AP91" s="337"/>
      <c r="AQ91" s="337"/>
      <c r="AR91" s="337"/>
      <c r="AS91" s="337"/>
      <c r="AT91" s="337"/>
      <c r="AU91" s="337"/>
      <c r="AV91" s="337"/>
      <c r="AW91" s="337"/>
      <c r="AX91" s="337"/>
      <c r="AY91" s="337"/>
      <c r="AZ91" s="337"/>
      <c r="BA91" s="337"/>
      <c r="BB91" s="337"/>
      <c r="BC91" s="337"/>
      <c r="BD91" s="337"/>
      <c r="BE91" s="337"/>
      <c r="BF91" s="337"/>
      <c r="BG91" s="337"/>
      <c r="BH91" s="337"/>
      <c r="BI91" s="337"/>
      <c r="BJ91" s="337"/>
      <c r="BK91" s="337"/>
      <c r="BL91" s="337"/>
      <c r="BM91" s="337"/>
      <c r="BN91" s="337"/>
      <c r="BO91" s="337"/>
      <c r="BP91" s="337"/>
      <c r="BQ91" s="337"/>
    </row>
    <row r="92" spans="1:69" s="2" customFormat="1" ht="15" thickTop="1">
      <c r="A92"/>
      <c r="B92"/>
      <c r="C92" s="409"/>
      <c r="D92" s="409"/>
      <c r="E92" s="409"/>
      <c r="F92" s="409"/>
      <c r="G92" s="409"/>
      <c r="H92" s="409"/>
      <c r="J92" s="337"/>
      <c r="K92" s="337"/>
      <c r="L92" s="337"/>
      <c r="M92" s="337"/>
      <c r="N92" s="337"/>
      <c r="O92" s="337"/>
      <c r="P92" s="337"/>
      <c r="Q92" s="337"/>
      <c r="R92" s="337"/>
      <c r="S92" s="337"/>
      <c r="T92" s="337"/>
      <c r="U92" s="337"/>
      <c r="V92" s="337"/>
      <c r="W92" s="337"/>
      <c r="X92" s="337"/>
      <c r="Y92" s="337"/>
      <c r="Z92" s="337"/>
      <c r="AA92" s="337"/>
      <c r="AB92" s="337"/>
      <c r="AC92" s="337"/>
      <c r="AD92" s="337"/>
      <c r="AE92" s="337"/>
      <c r="AF92" s="337"/>
      <c r="AG92" s="337"/>
      <c r="AH92" s="337"/>
      <c r="AI92" s="337"/>
      <c r="AJ92" s="337"/>
      <c r="AK92" s="337"/>
      <c r="AL92" s="337"/>
      <c r="AM92" s="337"/>
      <c r="AN92" s="337"/>
      <c r="AO92" s="337"/>
      <c r="AP92" s="337"/>
      <c r="AQ92" s="337"/>
      <c r="AR92" s="337"/>
      <c r="AS92" s="337"/>
      <c r="AT92" s="337"/>
      <c r="AU92" s="337"/>
      <c r="AV92" s="337"/>
      <c r="AW92" s="337"/>
      <c r="AX92" s="337"/>
      <c r="AY92" s="337"/>
      <c r="AZ92" s="337"/>
      <c r="BA92" s="337"/>
      <c r="BB92" s="337"/>
      <c r="BC92" s="337"/>
      <c r="BD92" s="337"/>
      <c r="BE92" s="337"/>
      <c r="BF92" s="337"/>
      <c r="BG92" s="337"/>
      <c r="BH92" s="337"/>
      <c r="BI92" s="337"/>
      <c r="BJ92" s="337"/>
      <c r="BK92" s="337"/>
      <c r="BL92" s="337"/>
      <c r="BM92" s="337"/>
      <c r="BN92" s="337"/>
      <c r="BO92" s="337"/>
      <c r="BP92" s="337"/>
      <c r="BQ92" s="337"/>
    </row>
    <row r="93" spans="1:69" s="2" customFormat="1">
      <c r="A93"/>
      <c r="B93" s="309" t="s">
        <v>308</v>
      </c>
      <c r="C93" s="409"/>
      <c r="D93" s="409"/>
      <c r="E93" s="409"/>
      <c r="F93" s="409"/>
      <c r="G93" s="409"/>
      <c r="H93" s="409"/>
      <c r="J93" s="337"/>
      <c r="K93" s="337"/>
      <c r="L93" s="337"/>
      <c r="M93" s="337"/>
      <c r="N93" s="337"/>
      <c r="O93" s="337"/>
      <c r="P93" s="337"/>
      <c r="Q93" s="337"/>
      <c r="R93" s="337"/>
      <c r="S93" s="337"/>
      <c r="T93" s="337"/>
      <c r="U93" s="337"/>
      <c r="V93" s="337"/>
      <c r="W93" s="337"/>
      <c r="X93" s="337"/>
      <c r="Y93" s="337"/>
      <c r="Z93" s="337"/>
      <c r="AA93" s="337"/>
      <c r="AB93" s="337"/>
      <c r="AC93" s="337"/>
      <c r="AD93" s="337"/>
      <c r="AE93" s="337"/>
      <c r="AF93" s="337"/>
      <c r="AG93" s="337"/>
      <c r="AH93" s="337"/>
      <c r="AI93" s="337"/>
      <c r="AJ93" s="337"/>
      <c r="AK93" s="337"/>
      <c r="AL93" s="337"/>
      <c r="AM93" s="337"/>
      <c r="AN93" s="337"/>
      <c r="AO93" s="337"/>
      <c r="AP93" s="337"/>
      <c r="AQ93" s="337"/>
      <c r="AR93" s="337"/>
      <c r="AS93" s="337"/>
      <c r="AT93" s="337"/>
      <c r="AU93" s="337"/>
      <c r="AV93" s="337"/>
      <c r="AW93" s="337"/>
      <c r="AX93" s="337"/>
      <c r="AY93" s="337"/>
      <c r="AZ93" s="337"/>
      <c r="BA93" s="337"/>
      <c r="BB93" s="337"/>
      <c r="BC93" s="337"/>
      <c r="BD93" s="337"/>
      <c r="BE93" s="337"/>
      <c r="BF93" s="337"/>
      <c r="BG93" s="337"/>
      <c r="BH93" s="337"/>
      <c r="BI93" s="337"/>
      <c r="BJ93" s="337"/>
      <c r="BK93" s="337"/>
      <c r="BL93" s="337"/>
      <c r="BM93" s="337"/>
      <c r="BN93" s="337"/>
      <c r="BO93" s="337"/>
      <c r="BP93" s="337"/>
      <c r="BQ93" s="337"/>
    </row>
    <row r="94" spans="1:69" s="2" customFormat="1">
      <c r="A94"/>
      <c r="B94" t="s">
        <v>301</v>
      </c>
      <c r="C94" s="320">
        <v>2</v>
      </c>
      <c r="D94" s="409"/>
      <c r="E94" s="409"/>
      <c r="F94" s="409"/>
      <c r="G94" s="409"/>
      <c r="H94" s="409"/>
      <c r="J94" s="337"/>
      <c r="K94" s="337"/>
      <c r="L94" s="337"/>
      <c r="M94" s="337"/>
      <c r="N94" s="337"/>
      <c r="O94" s="337"/>
      <c r="P94" s="337"/>
      <c r="Q94" s="337"/>
      <c r="R94" s="337"/>
      <c r="S94" s="337"/>
      <c r="T94" s="337"/>
      <c r="U94" s="337"/>
      <c r="V94" s="337"/>
      <c r="W94" s="337"/>
      <c r="X94" s="337"/>
      <c r="Y94" s="337"/>
      <c r="Z94" s="337"/>
      <c r="AA94" s="337"/>
      <c r="AB94" s="337"/>
      <c r="AC94" s="337"/>
      <c r="AD94" s="337"/>
      <c r="AE94" s="337"/>
      <c r="AF94" s="337"/>
      <c r="AG94" s="337"/>
      <c r="AH94" s="337"/>
      <c r="AI94" s="337"/>
      <c r="AJ94" s="337"/>
      <c r="AK94" s="337"/>
      <c r="AL94" s="337"/>
      <c r="AM94" s="337"/>
      <c r="AN94" s="337"/>
      <c r="AO94" s="337"/>
      <c r="AP94" s="337"/>
      <c r="AQ94" s="337"/>
      <c r="AR94" s="337"/>
      <c r="AS94" s="337"/>
      <c r="AT94" s="337"/>
      <c r="AU94" s="337"/>
      <c r="AV94" s="337"/>
      <c r="AW94" s="337"/>
      <c r="AX94" s="337"/>
      <c r="AY94" s="337"/>
      <c r="AZ94" s="337"/>
      <c r="BA94" s="337"/>
      <c r="BB94" s="337"/>
      <c r="BC94" s="337"/>
      <c r="BD94" s="337"/>
      <c r="BE94" s="337"/>
      <c r="BF94" s="337"/>
      <c r="BG94" s="337"/>
      <c r="BH94" s="337"/>
      <c r="BI94" s="337"/>
      <c r="BJ94" s="337"/>
      <c r="BK94" s="337"/>
      <c r="BL94" s="337"/>
      <c r="BM94" s="337"/>
      <c r="BN94" s="337"/>
      <c r="BO94" s="337"/>
      <c r="BP94" s="337"/>
      <c r="BQ94" s="337"/>
    </row>
    <row r="95" spans="1:69" s="2" customFormat="1">
      <c r="A95"/>
      <c r="B95" t="s">
        <v>295</v>
      </c>
      <c r="C95" s="410">
        <v>46478</v>
      </c>
      <c r="D95" s="338" t="str">
        <f>TEXT(C95,"MmmM YY")</f>
        <v>April 27</v>
      </c>
      <c r="E95" s="409"/>
      <c r="F95" s="409"/>
      <c r="G95" s="409"/>
      <c r="H95" s="409"/>
      <c r="J95" s="337"/>
      <c r="K95" s="337"/>
      <c r="L95" s="337"/>
      <c r="M95" s="337"/>
      <c r="N95" s="337"/>
      <c r="O95" s="337"/>
      <c r="P95" s="337"/>
      <c r="Q95" s="337"/>
      <c r="R95" s="337"/>
      <c r="S95" s="337"/>
      <c r="T95" s="337"/>
      <c r="U95" s="337"/>
      <c r="V95" s="337"/>
      <c r="W95" s="337"/>
      <c r="X95" s="337"/>
      <c r="Y95" s="337"/>
      <c r="Z95" s="337"/>
      <c r="AA95" s="337"/>
      <c r="AB95" s="337"/>
      <c r="AC95" s="337"/>
      <c r="AD95" s="337"/>
      <c r="AE95" s="337"/>
      <c r="AF95" s="337"/>
      <c r="AG95" s="337"/>
      <c r="AH95" s="337"/>
      <c r="AI95" s="337"/>
      <c r="AJ95" s="337"/>
      <c r="AK95" s="337"/>
      <c r="AL95" s="337"/>
      <c r="AM95" s="337"/>
      <c r="AN95" s="337"/>
      <c r="AO95" s="337"/>
      <c r="AP95" s="337"/>
      <c r="AQ95" s="337"/>
      <c r="AR95" s="337"/>
      <c r="AS95" s="337"/>
      <c r="AT95" s="337"/>
      <c r="AU95" s="337"/>
      <c r="AV95" s="337"/>
      <c r="AW95" s="337"/>
      <c r="AX95" s="337"/>
      <c r="AY95" s="337"/>
      <c r="AZ95" s="337"/>
      <c r="BA95" s="337"/>
      <c r="BB95" s="337"/>
      <c r="BC95" s="337"/>
      <c r="BD95" s="337"/>
      <c r="BE95" s="337"/>
      <c r="BF95" s="337"/>
      <c r="BG95" s="337"/>
      <c r="BH95" s="337"/>
      <c r="BI95" s="337"/>
      <c r="BJ95" s="337"/>
      <c r="BK95" s="337"/>
      <c r="BL95" s="337"/>
      <c r="BM95" s="337"/>
      <c r="BN95" s="337"/>
      <c r="BO95" s="337"/>
      <c r="BP95" s="337"/>
      <c r="BQ95" s="337"/>
    </row>
    <row r="96" spans="1:69" s="2" customFormat="1">
      <c r="A96"/>
      <c r="B96" s="2" t="s">
        <v>309</v>
      </c>
      <c r="C96" s="409"/>
      <c r="D96" s="409"/>
      <c r="E96" s="409"/>
      <c r="F96" s="409"/>
      <c r="G96" s="409"/>
      <c r="H96" s="409"/>
      <c r="J96" s="337"/>
      <c r="K96" s="337"/>
      <c r="L96" s="337"/>
      <c r="M96" s="337"/>
      <c r="N96" s="337"/>
      <c r="O96" s="337"/>
      <c r="P96" s="337"/>
      <c r="Q96" s="337"/>
      <c r="R96" s="337"/>
      <c r="S96" s="337"/>
      <c r="T96" s="337"/>
      <c r="U96" s="337"/>
      <c r="V96" s="337"/>
      <c r="W96" s="337"/>
      <c r="X96" s="337"/>
      <c r="Y96" s="337"/>
      <c r="Z96" s="337"/>
      <c r="AA96" s="337"/>
      <c r="AB96" s="337"/>
      <c r="AC96" s="337"/>
      <c r="AD96" s="337"/>
      <c r="AE96" s="337"/>
      <c r="AF96" s="337"/>
      <c r="AG96" s="337"/>
      <c r="AH96" s="337"/>
      <c r="AI96" s="337"/>
      <c r="AJ96" s="337"/>
      <c r="AK96" s="337"/>
      <c r="AL96" s="337"/>
      <c r="AM96" s="337"/>
      <c r="AN96" s="337"/>
      <c r="AO96" s="337"/>
      <c r="AP96" s="337"/>
      <c r="AQ96" s="337"/>
      <c r="AR96" s="337"/>
      <c r="AS96" s="337"/>
      <c r="AT96" s="337"/>
      <c r="AU96" s="337"/>
      <c r="AV96" s="337"/>
      <c r="AW96" s="337"/>
      <c r="AX96" s="337"/>
      <c r="AY96" s="337"/>
      <c r="AZ96" s="337"/>
      <c r="BA96" s="337"/>
      <c r="BB96" s="337"/>
      <c r="BC96" s="337"/>
      <c r="BD96" s="337"/>
      <c r="BE96" s="337"/>
      <c r="BF96" s="337"/>
      <c r="BG96" s="337"/>
      <c r="BH96" s="337"/>
      <c r="BI96" s="337"/>
      <c r="BJ96" s="337"/>
      <c r="BK96" s="337"/>
      <c r="BL96" s="337"/>
      <c r="BM96" s="337"/>
      <c r="BN96" s="337"/>
      <c r="BO96" s="337"/>
      <c r="BP96" s="337"/>
      <c r="BQ96" s="337"/>
    </row>
    <row r="97" spans="1:69" s="2" customFormat="1">
      <c r="A97"/>
      <c r="B97" t="s">
        <v>310</v>
      </c>
      <c r="C97" s="409"/>
      <c r="D97" s="411">
        <v>0.02</v>
      </c>
      <c r="E97" s="411">
        <f>+D97</f>
        <v>0.02</v>
      </c>
      <c r="F97" s="411">
        <f>+E97</f>
        <v>0.02</v>
      </c>
      <c r="G97" s="411">
        <f>+F97</f>
        <v>0.02</v>
      </c>
      <c r="H97" s="411">
        <f>+G97</f>
        <v>0.02</v>
      </c>
      <c r="J97" s="330">
        <f t="shared" ref="J97:AO97" si="310">IF($D95=J$44,$C94,I97*(1+HLOOKUP(J6,$D44:$H97,54,FALSE)))</f>
        <v>0</v>
      </c>
      <c r="K97" s="330">
        <f t="shared" si="310"/>
        <v>0</v>
      </c>
      <c r="L97" s="330">
        <f t="shared" si="310"/>
        <v>0</v>
      </c>
      <c r="M97" s="330">
        <f t="shared" si="310"/>
        <v>0</v>
      </c>
      <c r="N97" s="330">
        <f t="shared" si="310"/>
        <v>0</v>
      </c>
      <c r="O97" s="330">
        <f t="shared" si="310"/>
        <v>0</v>
      </c>
      <c r="P97" s="330">
        <f t="shared" si="310"/>
        <v>0</v>
      </c>
      <c r="Q97" s="330">
        <f t="shared" si="310"/>
        <v>0</v>
      </c>
      <c r="R97" s="330">
        <f t="shared" si="310"/>
        <v>0</v>
      </c>
      <c r="S97" s="330">
        <f t="shared" si="310"/>
        <v>0</v>
      </c>
      <c r="T97" s="330">
        <f t="shared" si="310"/>
        <v>2</v>
      </c>
      <c r="U97" s="330">
        <f t="shared" si="310"/>
        <v>2.04</v>
      </c>
      <c r="V97" s="330">
        <f t="shared" si="310"/>
        <v>2.0808</v>
      </c>
      <c r="W97" s="330">
        <f t="shared" si="310"/>
        <v>2.1224159999999999</v>
      </c>
      <c r="X97" s="330">
        <f t="shared" si="310"/>
        <v>2.16486432</v>
      </c>
      <c r="Y97" s="330">
        <f t="shared" si="310"/>
        <v>2.2081616064</v>
      </c>
      <c r="Z97" s="330">
        <f t="shared" si="310"/>
        <v>2.2523248385280001</v>
      </c>
      <c r="AA97" s="330">
        <f t="shared" si="310"/>
        <v>2.2973713352985601</v>
      </c>
      <c r="AB97" s="330">
        <f t="shared" si="310"/>
        <v>2.3433187620045315</v>
      </c>
      <c r="AC97" s="330">
        <f t="shared" si="310"/>
        <v>2.3901851372446221</v>
      </c>
      <c r="AD97" s="330">
        <f t="shared" si="310"/>
        <v>2.4379888399895147</v>
      </c>
      <c r="AE97" s="330">
        <f t="shared" si="310"/>
        <v>2.4867486167893049</v>
      </c>
      <c r="AF97" s="330">
        <f t="shared" si="310"/>
        <v>2.536483589125091</v>
      </c>
      <c r="AG97" s="330">
        <f t="shared" si="310"/>
        <v>2.5872132609075926</v>
      </c>
      <c r="AH97" s="330">
        <f t="shared" si="310"/>
        <v>2.6389575261257447</v>
      </c>
      <c r="AI97" s="330">
        <f t="shared" si="310"/>
        <v>2.6917366766482598</v>
      </c>
      <c r="AJ97" s="330">
        <f t="shared" si="310"/>
        <v>2.745571410181225</v>
      </c>
      <c r="AK97" s="330">
        <f t="shared" si="310"/>
        <v>2.8004828383848497</v>
      </c>
      <c r="AL97" s="330">
        <f t="shared" si="310"/>
        <v>2.8564924951525468</v>
      </c>
      <c r="AM97" s="330">
        <f t="shared" si="310"/>
        <v>2.9136223450555976</v>
      </c>
      <c r="AN97" s="330">
        <f t="shared" si="310"/>
        <v>2.9718947919567098</v>
      </c>
      <c r="AO97" s="330">
        <f t="shared" si="310"/>
        <v>3.0313326877958442</v>
      </c>
      <c r="AP97" s="330">
        <f t="shared" ref="AP97:BL97" si="311">IF($D95=AP$44,$C94,AO97*(1+HLOOKUP(AP6,$D44:$H97,54,FALSE)))</f>
        <v>3.0919593415517612</v>
      </c>
      <c r="AQ97" s="330">
        <f t="shared" si="311"/>
        <v>3.1537985283827963</v>
      </c>
      <c r="AR97" s="330">
        <f t="shared" si="311"/>
        <v>3.2168744989504523</v>
      </c>
      <c r="AS97" s="330">
        <f t="shared" si="311"/>
        <v>3.2812119889294613</v>
      </c>
      <c r="AT97" s="330">
        <f t="shared" si="311"/>
        <v>3.3468362287080504</v>
      </c>
      <c r="AU97" s="330">
        <f t="shared" si="311"/>
        <v>3.4137729532822116</v>
      </c>
      <c r="AV97" s="330">
        <f t="shared" si="311"/>
        <v>3.4820484123478561</v>
      </c>
      <c r="AW97" s="330">
        <f t="shared" si="311"/>
        <v>3.5516893805948131</v>
      </c>
      <c r="AX97" s="330">
        <f t="shared" si="311"/>
        <v>3.6227231682067096</v>
      </c>
      <c r="AY97" s="330">
        <f t="shared" si="311"/>
        <v>3.6951776315708438</v>
      </c>
      <c r="AZ97" s="330">
        <f t="shared" si="311"/>
        <v>3.7690811842022609</v>
      </c>
      <c r="BA97" s="330">
        <f t="shared" si="311"/>
        <v>3.8444628078863063</v>
      </c>
      <c r="BB97" s="330">
        <f t="shared" si="311"/>
        <v>3.9213520640440325</v>
      </c>
      <c r="BC97" s="330">
        <f t="shared" si="311"/>
        <v>3.999779105324913</v>
      </c>
      <c r="BD97" s="330">
        <f t="shared" si="311"/>
        <v>4.0797746874314109</v>
      </c>
      <c r="BE97" s="330">
        <f t="shared" si="311"/>
        <v>4.1613701811800397</v>
      </c>
      <c r="BF97" s="330">
        <f t="shared" si="311"/>
        <v>4.2445975848036408</v>
      </c>
      <c r="BG97" s="330">
        <f t="shared" si="311"/>
        <v>4.3294895364997137</v>
      </c>
      <c r="BH97" s="330">
        <f t="shared" si="311"/>
        <v>4.4160793272297081</v>
      </c>
      <c r="BI97" s="330">
        <f t="shared" si="311"/>
        <v>4.504400913774302</v>
      </c>
      <c r="BJ97" s="330">
        <f t="shared" si="311"/>
        <v>4.5944889320497877</v>
      </c>
      <c r="BK97" s="330">
        <f t="shared" si="311"/>
        <v>4.6863787106907839</v>
      </c>
      <c r="BL97" s="330">
        <f t="shared" si="311"/>
        <v>4.7801062849045994</v>
      </c>
      <c r="BM97" s="330">
        <f>IF($D95=BM$44,$C94,BL97*(1+IFERROR(HLOOKUP(BM6,$D44:$H97,54,FALSE),$H$97)))</f>
        <v>4.8757084106026918</v>
      </c>
      <c r="BN97" s="330">
        <f t="shared" ref="BN97:BQ97" si="312">IF($D95=BN$44,$C94,BM97*(1+IFERROR(HLOOKUP(BN6,$D44:$H97,54,FALSE),$H$97)))</f>
        <v>4.9732225788147453</v>
      </c>
      <c r="BO97" s="330">
        <f t="shared" si="312"/>
        <v>5.0726870303910401</v>
      </c>
      <c r="BP97" s="330">
        <f t="shared" si="312"/>
        <v>5.1741407709988607</v>
      </c>
      <c r="BQ97" s="330">
        <f t="shared" si="312"/>
        <v>5.2776235864188381</v>
      </c>
    </row>
    <row r="98" spans="1:69" s="2" customFormat="1">
      <c r="A98"/>
      <c r="B98" t="s">
        <v>311</v>
      </c>
      <c r="C98" s="409"/>
      <c r="D98" s="409"/>
      <c r="E98" s="409"/>
      <c r="F98" s="409"/>
      <c r="G98" s="409"/>
      <c r="H98" s="409"/>
      <c r="J98" s="330">
        <f t="shared" ref="J98:AO98" si="313">+I100</f>
        <v>0</v>
      </c>
      <c r="K98" s="330">
        <f t="shared" si="313"/>
        <v>0</v>
      </c>
      <c r="L98" s="330">
        <f t="shared" si="313"/>
        <v>0</v>
      </c>
      <c r="M98" s="330">
        <f t="shared" si="313"/>
        <v>0</v>
      </c>
      <c r="N98" s="330">
        <f t="shared" si="313"/>
        <v>0</v>
      </c>
      <c r="O98" s="330">
        <f t="shared" si="313"/>
        <v>0</v>
      </c>
      <c r="P98" s="330">
        <f t="shared" si="313"/>
        <v>0</v>
      </c>
      <c r="Q98" s="330">
        <f t="shared" si="313"/>
        <v>0</v>
      </c>
      <c r="R98" s="330">
        <f t="shared" si="313"/>
        <v>0</v>
      </c>
      <c r="S98" s="330">
        <f t="shared" si="313"/>
        <v>0</v>
      </c>
      <c r="T98" s="330">
        <f t="shared" si="313"/>
        <v>0</v>
      </c>
      <c r="U98" s="330">
        <f t="shared" si="313"/>
        <v>2</v>
      </c>
      <c r="V98" s="330">
        <f t="shared" si="313"/>
        <v>3.04</v>
      </c>
      <c r="W98" s="330">
        <f t="shared" si="313"/>
        <v>4.1208</v>
      </c>
      <c r="X98" s="330">
        <f t="shared" si="313"/>
        <v>5.2432160000000003</v>
      </c>
      <c r="Y98" s="330">
        <f t="shared" si="313"/>
        <v>6.4080803199999998</v>
      </c>
      <c r="Z98" s="330">
        <f t="shared" si="313"/>
        <v>6.6162419264000008</v>
      </c>
      <c r="AA98" s="330">
        <f t="shared" si="313"/>
        <v>6.8685667649280013</v>
      </c>
      <c r="AB98" s="330">
        <f t="shared" si="313"/>
        <v>7.1659381002265619</v>
      </c>
      <c r="AC98" s="330">
        <f t="shared" si="313"/>
        <v>7.5092568622310942</v>
      </c>
      <c r="AD98" s="330">
        <f t="shared" si="313"/>
        <v>7.8994419994757159</v>
      </c>
      <c r="AE98" s="330">
        <f t="shared" si="313"/>
        <v>8.337430839465231</v>
      </c>
      <c r="AF98" s="330">
        <f t="shared" si="313"/>
        <v>8.8241794562545355</v>
      </c>
      <c r="AG98" s="330">
        <f t="shared" si="313"/>
        <v>9.360663045379626</v>
      </c>
      <c r="AH98" s="330">
        <f t="shared" si="313"/>
        <v>9.9478763062872186</v>
      </c>
      <c r="AI98" s="330">
        <f t="shared" si="313"/>
        <v>10.586833832412964</v>
      </c>
      <c r="AJ98" s="330">
        <f t="shared" si="313"/>
        <v>10.278570509061224</v>
      </c>
      <c r="AK98" s="330">
        <f t="shared" si="313"/>
        <v>10.024141919242449</v>
      </c>
      <c r="AL98" s="330">
        <f t="shared" si="313"/>
        <v>9.8246247576272996</v>
      </c>
      <c r="AM98" s="330">
        <f t="shared" si="313"/>
        <v>10.681117252779845</v>
      </c>
      <c r="AN98" s="330">
        <f t="shared" si="313"/>
        <v>10.594739597835442</v>
      </c>
      <c r="AO98" s="330">
        <f t="shared" si="313"/>
        <v>10.566634389792153</v>
      </c>
      <c r="AP98" s="330">
        <f t="shared" ref="AP98:BQ98" si="314">+AO100</f>
        <v>10.597967077587997</v>
      </c>
      <c r="AQ98" s="330">
        <f t="shared" si="314"/>
        <v>10.689926419139759</v>
      </c>
      <c r="AR98" s="330">
        <f t="shared" si="314"/>
        <v>10.843724947522556</v>
      </c>
      <c r="AS98" s="330">
        <f t="shared" si="314"/>
        <v>11.06059944647301</v>
      </c>
      <c r="AT98" s="330">
        <f t="shared" si="314"/>
        <v>11.341811435402471</v>
      </c>
      <c r="AU98" s="330">
        <f t="shared" si="314"/>
        <v>11.688647664110523</v>
      </c>
      <c r="AV98" s="330">
        <f t="shared" si="314"/>
        <v>12.102420617392735</v>
      </c>
      <c r="AW98" s="330">
        <f t="shared" si="314"/>
        <v>12.584469029740591</v>
      </c>
      <c r="AX98" s="330">
        <f t="shared" si="314"/>
        <v>13.136158410335405</v>
      </c>
      <c r="AY98" s="330">
        <f t="shared" si="314"/>
        <v>13.758881578542116</v>
      </c>
      <c r="AZ98" s="330">
        <f t="shared" si="314"/>
        <v>14.454059210112959</v>
      </c>
      <c r="BA98" s="330">
        <f t="shared" si="314"/>
        <v>14.223140394315219</v>
      </c>
      <c r="BB98" s="330">
        <f t="shared" si="314"/>
        <v>14.067603202201525</v>
      </c>
      <c r="BC98" s="330">
        <f t="shared" si="314"/>
        <v>13.988955266245558</v>
      </c>
      <c r="BD98" s="330">
        <f t="shared" si="314"/>
        <v>14.98873437157047</v>
      </c>
      <c r="BE98" s="330">
        <f t="shared" si="314"/>
        <v>15.06850905900188</v>
      </c>
      <c r="BF98" s="330">
        <f t="shared" si="314"/>
        <v>15.229879240181919</v>
      </c>
      <c r="BG98" s="330">
        <f t="shared" si="314"/>
        <v>15.474476824985558</v>
      </c>
      <c r="BH98" s="330">
        <f t="shared" si="314"/>
        <v>15.803966361485273</v>
      </c>
      <c r="BI98" s="330">
        <f t="shared" si="314"/>
        <v>16.220045688714983</v>
      </c>
      <c r="BJ98" s="330">
        <f t="shared" si="314"/>
        <v>16.724446602489284</v>
      </c>
      <c r="BK98" s="330">
        <f t="shared" si="314"/>
        <v>17.318935534539072</v>
      </c>
      <c r="BL98" s="330">
        <f t="shared" si="314"/>
        <v>18.005314245229854</v>
      </c>
      <c r="BM98" s="330">
        <f t="shared" si="314"/>
        <v>17.785420530134452</v>
      </c>
      <c r="BN98" s="330">
        <f t="shared" si="314"/>
        <v>18.661128940737143</v>
      </c>
      <c r="BO98" s="330">
        <f t="shared" si="314"/>
        <v>18.634351519551888</v>
      </c>
      <c r="BP98" s="330">
        <f t="shared" si="314"/>
        <v>18.707038549942929</v>
      </c>
      <c r="BQ98" s="330">
        <f t="shared" si="314"/>
        <v>18.88117932094179</v>
      </c>
    </row>
    <row r="99" spans="1:69" s="2" customFormat="1">
      <c r="A99"/>
      <c r="B99" t="s">
        <v>312</v>
      </c>
      <c r="C99" s="321">
        <v>0.25</v>
      </c>
      <c r="D99" s="409"/>
      <c r="E99" s="409"/>
      <c r="F99" s="409"/>
      <c r="G99" s="409"/>
      <c r="H99" s="409"/>
      <c r="J99" s="330">
        <f t="shared" ref="J99:AO99" si="315">-ROUND(J98*$C99,0)</f>
        <v>0</v>
      </c>
      <c r="K99" s="330">
        <f t="shared" si="315"/>
        <v>0</v>
      </c>
      <c r="L99" s="330">
        <f t="shared" si="315"/>
        <v>0</v>
      </c>
      <c r="M99" s="330">
        <f t="shared" si="315"/>
        <v>0</v>
      </c>
      <c r="N99" s="330">
        <f t="shared" si="315"/>
        <v>0</v>
      </c>
      <c r="O99" s="330">
        <f t="shared" si="315"/>
        <v>0</v>
      </c>
      <c r="P99" s="330">
        <f t="shared" si="315"/>
        <v>0</v>
      </c>
      <c r="Q99" s="330">
        <f t="shared" si="315"/>
        <v>0</v>
      </c>
      <c r="R99" s="330">
        <f t="shared" si="315"/>
        <v>0</v>
      </c>
      <c r="S99" s="330">
        <f t="shared" si="315"/>
        <v>0</v>
      </c>
      <c r="T99" s="330">
        <f t="shared" si="315"/>
        <v>0</v>
      </c>
      <c r="U99" s="330">
        <f t="shared" si="315"/>
        <v>-1</v>
      </c>
      <c r="V99" s="330">
        <f t="shared" si="315"/>
        <v>-1</v>
      </c>
      <c r="W99" s="330">
        <f t="shared" si="315"/>
        <v>-1</v>
      </c>
      <c r="X99" s="330">
        <f t="shared" si="315"/>
        <v>-1</v>
      </c>
      <c r="Y99" s="330">
        <f t="shared" si="315"/>
        <v>-2</v>
      </c>
      <c r="Z99" s="330">
        <f t="shared" si="315"/>
        <v>-2</v>
      </c>
      <c r="AA99" s="330">
        <f t="shared" si="315"/>
        <v>-2</v>
      </c>
      <c r="AB99" s="330">
        <f t="shared" si="315"/>
        <v>-2</v>
      </c>
      <c r="AC99" s="330">
        <f t="shared" si="315"/>
        <v>-2</v>
      </c>
      <c r="AD99" s="330">
        <f t="shared" si="315"/>
        <v>-2</v>
      </c>
      <c r="AE99" s="330">
        <f t="shared" si="315"/>
        <v>-2</v>
      </c>
      <c r="AF99" s="330">
        <f t="shared" si="315"/>
        <v>-2</v>
      </c>
      <c r="AG99" s="330">
        <f t="shared" si="315"/>
        <v>-2</v>
      </c>
      <c r="AH99" s="330">
        <f t="shared" si="315"/>
        <v>-2</v>
      </c>
      <c r="AI99" s="330">
        <f t="shared" si="315"/>
        <v>-3</v>
      </c>
      <c r="AJ99" s="330">
        <f t="shared" si="315"/>
        <v>-3</v>
      </c>
      <c r="AK99" s="330">
        <f t="shared" si="315"/>
        <v>-3</v>
      </c>
      <c r="AL99" s="330">
        <f t="shared" si="315"/>
        <v>-2</v>
      </c>
      <c r="AM99" s="330">
        <f t="shared" si="315"/>
        <v>-3</v>
      </c>
      <c r="AN99" s="330">
        <f t="shared" si="315"/>
        <v>-3</v>
      </c>
      <c r="AO99" s="330">
        <f t="shared" si="315"/>
        <v>-3</v>
      </c>
      <c r="AP99" s="330">
        <f t="shared" ref="AP99:BQ99" si="316">-ROUND(AP98*$C99,0)</f>
        <v>-3</v>
      </c>
      <c r="AQ99" s="330">
        <f t="shared" si="316"/>
        <v>-3</v>
      </c>
      <c r="AR99" s="330">
        <f t="shared" si="316"/>
        <v>-3</v>
      </c>
      <c r="AS99" s="330">
        <f t="shared" si="316"/>
        <v>-3</v>
      </c>
      <c r="AT99" s="330">
        <f t="shared" si="316"/>
        <v>-3</v>
      </c>
      <c r="AU99" s="330">
        <f t="shared" si="316"/>
        <v>-3</v>
      </c>
      <c r="AV99" s="330">
        <f t="shared" si="316"/>
        <v>-3</v>
      </c>
      <c r="AW99" s="330">
        <f t="shared" si="316"/>
        <v>-3</v>
      </c>
      <c r="AX99" s="330">
        <f t="shared" si="316"/>
        <v>-3</v>
      </c>
      <c r="AY99" s="330">
        <f t="shared" si="316"/>
        <v>-3</v>
      </c>
      <c r="AZ99" s="330">
        <f t="shared" si="316"/>
        <v>-4</v>
      </c>
      <c r="BA99" s="330">
        <f t="shared" si="316"/>
        <v>-4</v>
      </c>
      <c r="BB99" s="330">
        <f t="shared" si="316"/>
        <v>-4</v>
      </c>
      <c r="BC99" s="330">
        <f t="shared" si="316"/>
        <v>-3</v>
      </c>
      <c r="BD99" s="330">
        <f t="shared" si="316"/>
        <v>-4</v>
      </c>
      <c r="BE99" s="330">
        <f t="shared" si="316"/>
        <v>-4</v>
      </c>
      <c r="BF99" s="330">
        <f t="shared" si="316"/>
        <v>-4</v>
      </c>
      <c r="BG99" s="330">
        <f t="shared" si="316"/>
        <v>-4</v>
      </c>
      <c r="BH99" s="330">
        <f t="shared" si="316"/>
        <v>-4</v>
      </c>
      <c r="BI99" s="330">
        <f t="shared" si="316"/>
        <v>-4</v>
      </c>
      <c r="BJ99" s="330">
        <f t="shared" si="316"/>
        <v>-4</v>
      </c>
      <c r="BK99" s="330">
        <f t="shared" si="316"/>
        <v>-4</v>
      </c>
      <c r="BL99" s="330">
        <f t="shared" si="316"/>
        <v>-5</v>
      </c>
      <c r="BM99" s="330">
        <f t="shared" si="316"/>
        <v>-4</v>
      </c>
      <c r="BN99" s="330">
        <f t="shared" si="316"/>
        <v>-5</v>
      </c>
      <c r="BO99" s="330">
        <f t="shared" si="316"/>
        <v>-5</v>
      </c>
      <c r="BP99" s="330">
        <f t="shared" si="316"/>
        <v>-5</v>
      </c>
      <c r="BQ99" s="330">
        <f t="shared" si="316"/>
        <v>-5</v>
      </c>
    </row>
    <row r="100" spans="1:69" s="2" customFormat="1">
      <c r="A100"/>
      <c r="B100"/>
      <c r="C100" s="409"/>
      <c r="D100" s="409"/>
      <c r="E100" s="409"/>
      <c r="F100" s="409"/>
      <c r="G100" s="409"/>
      <c r="H100" s="409"/>
      <c r="J100" s="329">
        <f t="shared" ref="J100:AO100" si="317">+SUM(J97:J99)</f>
        <v>0</v>
      </c>
      <c r="K100" s="329">
        <f t="shared" si="317"/>
        <v>0</v>
      </c>
      <c r="L100" s="329">
        <f t="shared" si="317"/>
        <v>0</v>
      </c>
      <c r="M100" s="329">
        <f t="shared" si="317"/>
        <v>0</v>
      </c>
      <c r="N100" s="329">
        <f t="shared" si="317"/>
        <v>0</v>
      </c>
      <c r="O100" s="329">
        <f t="shared" si="317"/>
        <v>0</v>
      </c>
      <c r="P100" s="329">
        <f t="shared" si="317"/>
        <v>0</v>
      </c>
      <c r="Q100" s="329">
        <f t="shared" si="317"/>
        <v>0</v>
      </c>
      <c r="R100" s="329">
        <f t="shared" si="317"/>
        <v>0</v>
      </c>
      <c r="S100" s="329">
        <f t="shared" si="317"/>
        <v>0</v>
      </c>
      <c r="T100" s="329">
        <f t="shared" si="317"/>
        <v>2</v>
      </c>
      <c r="U100" s="329">
        <f t="shared" si="317"/>
        <v>3.04</v>
      </c>
      <c r="V100" s="329">
        <f t="shared" si="317"/>
        <v>4.1208</v>
      </c>
      <c r="W100" s="329">
        <f t="shared" si="317"/>
        <v>5.2432160000000003</v>
      </c>
      <c r="X100" s="329">
        <f t="shared" si="317"/>
        <v>6.4080803199999998</v>
      </c>
      <c r="Y100" s="329">
        <f t="shared" si="317"/>
        <v>6.6162419264000008</v>
      </c>
      <c r="Z100" s="329">
        <f t="shared" si="317"/>
        <v>6.8685667649280013</v>
      </c>
      <c r="AA100" s="329">
        <f t="shared" si="317"/>
        <v>7.1659381002265619</v>
      </c>
      <c r="AB100" s="329">
        <f t="shared" si="317"/>
        <v>7.5092568622310942</v>
      </c>
      <c r="AC100" s="329">
        <f t="shared" si="317"/>
        <v>7.8994419994757159</v>
      </c>
      <c r="AD100" s="329">
        <f t="shared" si="317"/>
        <v>8.337430839465231</v>
      </c>
      <c r="AE100" s="329">
        <f t="shared" si="317"/>
        <v>8.8241794562545355</v>
      </c>
      <c r="AF100" s="329">
        <f t="shared" si="317"/>
        <v>9.360663045379626</v>
      </c>
      <c r="AG100" s="329">
        <f t="shared" si="317"/>
        <v>9.9478763062872186</v>
      </c>
      <c r="AH100" s="329">
        <f t="shared" si="317"/>
        <v>10.586833832412964</v>
      </c>
      <c r="AI100" s="329">
        <f t="shared" si="317"/>
        <v>10.278570509061224</v>
      </c>
      <c r="AJ100" s="329">
        <f t="shared" si="317"/>
        <v>10.024141919242449</v>
      </c>
      <c r="AK100" s="329">
        <f t="shared" si="317"/>
        <v>9.8246247576272996</v>
      </c>
      <c r="AL100" s="329">
        <f t="shared" si="317"/>
        <v>10.681117252779845</v>
      </c>
      <c r="AM100" s="329">
        <f t="shared" si="317"/>
        <v>10.594739597835442</v>
      </c>
      <c r="AN100" s="329">
        <f t="shared" si="317"/>
        <v>10.566634389792153</v>
      </c>
      <c r="AO100" s="329">
        <f t="shared" si="317"/>
        <v>10.597967077587997</v>
      </c>
      <c r="AP100" s="329">
        <f t="shared" ref="AP100:BQ100" si="318">+SUM(AP97:AP99)</f>
        <v>10.689926419139759</v>
      </c>
      <c r="AQ100" s="329">
        <f t="shared" si="318"/>
        <v>10.843724947522556</v>
      </c>
      <c r="AR100" s="329">
        <f t="shared" si="318"/>
        <v>11.06059944647301</v>
      </c>
      <c r="AS100" s="329">
        <f t="shared" si="318"/>
        <v>11.341811435402471</v>
      </c>
      <c r="AT100" s="329">
        <f t="shared" si="318"/>
        <v>11.688647664110523</v>
      </c>
      <c r="AU100" s="329">
        <f t="shared" si="318"/>
        <v>12.102420617392735</v>
      </c>
      <c r="AV100" s="329">
        <f t="shared" si="318"/>
        <v>12.584469029740591</v>
      </c>
      <c r="AW100" s="329">
        <f t="shared" si="318"/>
        <v>13.136158410335405</v>
      </c>
      <c r="AX100" s="329">
        <f t="shared" si="318"/>
        <v>13.758881578542116</v>
      </c>
      <c r="AY100" s="329">
        <f t="shared" si="318"/>
        <v>14.454059210112959</v>
      </c>
      <c r="AZ100" s="329">
        <f t="shared" si="318"/>
        <v>14.223140394315219</v>
      </c>
      <c r="BA100" s="329">
        <f t="shared" si="318"/>
        <v>14.067603202201525</v>
      </c>
      <c r="BB100" s="329">
        <f t="shared" si="318"/>
        <v>13.988955266245558</v>
      </c>
      <c r="BC100" s="329">
        <f t="shared" si="318"/>
        <v>14.98873437157047</v>
      </c>
      <c r="BD100" s="329">
        <f t="shared" si="318"/>
        <v>15.06850905900188</v>
      </c>
      <c r="BE100" s="329">
        <f t="shared" si="318"/>
        <v>15.229879240181919</v>
      </c>
      <c r="BF100" s="329">
        <f t="shared" si="318"/>
        <v>15.474476824985558</v>
      </c>
      <c r="BG100" s="329">
        <f t="shared" si="318"/>
        <v>15.803966361485273</v>
      </c>
      <c r="BH100" s="329">
        <f t="shared" si="318"/>
        <v>16.220045688714983</v>
      </c>
      <c r="BI100" s="329">
        <f t="shared" si="318"/>
        <v>16.724446602489284</v>
      </c>
      <c r="BJ100" s="329">
        <f t="shared" si="318"/>
        <v>17.318935534539072</v>
      </c>
      <c r="BK100" s="329">
        <f t="shared" si="318"/>
        <v>18.005314245229854</v>
      </c>
      <c r="BL100" s="329">
        <f t="shared" si="318"/>
        <v>17.785420530134452</v>
      </c>
      <c r="BM100" s="329">
        <f t="shared" si="318"/>
        <v>18.661128940737143</v>
      </c>
      <c r="BN100" s="329">
        <f t="shared" si="318"/>
        <v>18.634351519551888</v>
      </c>
      <c r="BO100" s="329">
        <f t="shared" si="318"/>
        <v>18.707038549942929</v>
      </c>
      <c r="BP100" s="329">
        <f t="shared" si="318"/>
        <v>18.88117932094179</v>
      </c>
      <c r="BQ100" s="329">
        <f t="shared" si="318"/>
        <v>19.158802907360627</v>
      </c>
    </row>
    <row r="101" spans="1:69" s="2" customFormat="1">
      <c r="A101"/>
      <c r="B101"/>
      <c r="C101" s="409"/>
      <c r="D101" s="409"/>
      <c r="E101" s="409"/>
      <c r="F101" s="409"/>
      <c r="G101" s="409"/>
      <c r="H101" s="409"/>
      <c r="J101" s="334"/>
      <c r="K101" s="334"/>
      <c r="L101" s="334"/>
      <c r="M101" s="334"/>
      <c r="N101" s="334"/>
      <c r="O101" s="334"/>
      <c r="P101" s="334"/>
      <c r="Q101" s="334"/>
      <c r="R101" s="334"/>
      <c r="S101" s="334"/>
      <c r="T101" s="334"/>
      <c r="U101" s="334"/>
      <c r="V101" s="334"/>
      <c r="W101" s="334"/>
      <c r="X101" s="334"/>
      <c r="Y101" s="334"/>
      <c r="Z101" s="334"/>
      <c r="AA101" s="334"/>
      <c r="AB101" s="334"/>
      <c r="AC101" s="334"/>
      <c r="AD101" s="334"/>
      <c r="AE101" s="334"/>
      <c r="AF101" s="334"/>
      <c r="AG101" s="334"/>
      <c r="AH101" s="334"/>
      <c r="AI101" s="334"/>
      <c r="AJ101" s="334"/>
      <c r="AK101" s="334"/>
      <c r="AL101" s="334"/>
      <c r="AM101" s="334"/>
      <c r="AN101" s="334"/>
      <c r="AO101" s="334"/>
      <c r="AP101" s="334"/>
      <c r="AQ101" s="334"/>
      <c r="AR101" s="334"/>
      <c r="AS101" s="334"/>
      <c r="AT101" s="334"/>
      <c r="AU101" s="334"/>
      <c r="AV101" s="334"/>
      <c r="AW101" s="334"/>
      <c r="AX101" s="334"/>
      <c r="AY101" s="334"/>
      <c r="AZ101" s="334"/>
      <c r="BA101" s="334"/>
      <c r="BB101" s="334"/>
      <c r="BC101" s="334"/>
      <c r="BD101" s="334"/>
      <c r="BE101" s="334"/>
      <c r="BF101" s="334"/>
      <c r="BG101" s="334"/>
      <c r="BH101" s="334"/>
      <c r="BI101" s="334"/>
      <c r="BJ101" s="334"/>
      <c r="BK101" s="334"/>
      <c r="BL101" s="334"/>
      <c r="BM101" s="334"/>
      <c r="BN101" s="334"/>
      <c r="BO101" s="334"/>
      <c r="BP101" s="334"/>
      <c r="BQ101" s="334"/>
    </row>
    <row r="102" spans="1:69" s="2" customFormat="1">
      <c r="A102"/>
      <c r="B102" s="2" t="s">
        <v>313</v>
      </c>
      <c r="C102" s="320">
        <v>150000</v>
      </c>
      <c r="D102" s="409"/>
      <c r="E102" s="409"/>
      <c r="F102" s="409"/>
      <c r="G102" s="409"/>
      <c r="H102" s="409"/>
      <c r="J102" s="334">
        <f>+C102</f>
        <v>150000</v>
      </c>
      <c r="K102" s="334">
        <f t="shared" ref="K102:AP102" si="319">+J102</f>
        <v>150000</v>
      </c>
      <c r="L102" s="334">
        <f t="shared" si="319"/>
        <v>150000</v>
      </c>
      <c r="M102" s="334">
        <f t="shared" si="319"/>
        <v>150000</v>
      </c>
      <c r="N102" s="334">
        <f t="shared" si="319"/>
        <v>150000</v>
      </c>
      <c r="O102" s="334">
        <f t="shared" si="319"/>
        <v>150000</v>
      </c>
      <c r="P102" s="334">
        <f t="shared" si="319"/>
        <v>150000</v>
      </c>
      <c r="Q102" s="334">
        <f t="shared" si="319"/>
        <v>150000</v>
      </c>
      <c r="R102" s="334">
        <f t="shared" si="319"/>
        <v>150000</v>
      </c>
      <c r="S102" s="334">
        <f t="shared" si="319"/>
        <v>150000</v>
      </c>
      <c r="T102" s="334">
        <f t="shared" si="319"/>
        <v>150000</v>
      </c>
      <c r="U102" s="334">
        <f t="shared" si="319"/>
        <v>150000</v>
      </c>
      <c r="V102" s="334">
        <f t="shared" si="319"/>
        <v>150000</v>
      </c>
      <c r="W102" s="334">
        <f t="shared" si="319"/>
        <v>150000</v>
      </c>
      <c r="X102" s="334">
        <f t="shared" si="319"/>
        <v>150000</v>
      </c>
      <c r="Y102" s="334">
        <f t="shared" si="319"/>
        <v>150000</v>
      </c>
      <c r="Z102" s="334">
        <f t="shared" si="319"/>
        <v>150000</v>
      </c>
      <c r="AA102" s="334">
        <f t="shared" si="319"/>
        <v>150000</v>
      </c>
      <c r="AB102" s="334">
        <f t="shared" si="319"/>
        <v>150000</v>
      </c>
      <c r="AC102" s="334">
        <f t="shared" si="319"/>
        <v>150000</v>
      </c>
      <c r="AD102" s="334">
        <f t="shared" si="319"/>
        <v>150000</v>
      </c>
      <c r="AE102" s="334">
        <f t="shared" si="319"/>
        <v>150000</v>
      </c>
      <c r="AF102" s="334">
        <f t="shared" si="319"/>
        <v>150000</v>
      </c>
      <c r="AG102" s="334">
        <f t="shared" si="319"/>
        <v>150000</v>
      </c>
      <c r="AH102" s="334">
        <f t="shared" si="319"/>
        <v>150000</v>
      </c>
      <c r="AI102" s="334">
        <f t="shared" si="319"/>
        <v>150000</v>
      </c>
      <c r="AJ102" s="334">
        <f t="shared" si="319"/>
        <v>150000</v>
      </c>
      <c r="AK102" s="334">
        <f t="shared" si="319"/>
        <v>150000</v>
      </c>
      <c r="AL102" s="334">
        <f t="shared" si="319"/>
        <v>150000</v>
      </c>
      <c r="AM102" s="334">
        <f t="shared" si="319"/>
        <v>150000</v>
      </c>
      <c r="AN102" s="334">
        <f t="shared" si="319"/>
        <v>150000</v>
      </c>
      <c r="AO102" s="334">
        <f t="shared" si="319"/>
        <v>150000</v>
      </c>
      <c r="AP102" s="334">
        <f t="shared" si="319"/>
        <v>150000</v>
      </c>
      <c r="AQ102" s="334">
        <f t="shared" ref="AQ102:BQ102" si="320">+AP102</f>
        <v>150000</v>
      </c>
      <c r="AR102" s="334">
        <f t="shared" si="320"/>
        <v>150000</v>
      </c>
      <c r="AS102" s="334">
        <f t="shared" si="320"/>
        <v>150000</v>
      </c>
      <c r="AT102" s="334">
        <f t="shared" si="320"/>
        <v>150000</v>
      </c>
      <c r="AU102" s="334">
        <f t="shared" si="320"/>
        <v>150000</v>
      </c>
      <c r="AV102" s="334">
        <f t="shared" si="320"/>
        <v>150000</v>
      </c>
      <c r="AW102" s="334">
        <f t="shared" si="320"/>
        <v>150000</v>
      </c>
      <c r="AX102" s="334">
        <f t="shared" si="320"/>
        <v>150000</v>
      </c>
      <c r="AY102" s="334">
        <f t="shared" si="320"/>
        <v>150000</v>
      </c>
      <c r="AZ102" s="334">
        <f t="shared" si="320"/>
        <v>150000</v>
      </c>
      <c r="BA102" s="334">
        <f t="shared" si="320"/>
        <v>150000</v>
      </c>
      <c r="BB102" s="334">
        <f t="shared" si="320"/>
        <v>150000</v>
      </c>
      <c r="BC102" s="334">
        <f t="shared" si="320"/>
        <v>150000</v>
      </c>
      <c r="BD102" s="334">
        <f t="shared" si="320"/>
        <v>150000</v>
      </c>
      <c r="BE102" s="334">
        <f t="shared" si="320"/>
        <v>150000</v>
      </c>
      <c r="BF102" s="334">
        <f t="shared" si="320"/>
        <v>150000</v>
      </c>
      <c r="BG102" s="334">
        <f t="shared" si="320"/>
        <v>150000</v>
      </c>
      <c r="BH102" s="334">
        <f t="shared" si="320"/>
        <v>150000</v>
      </c>
      <c r="BI102" s="334">
        <f t="shared" si="320"/>
        <v>150000</v>
      </c>
      <c r="BJ102" s="334">
        <f t="shared" si="320"/>
        <v>150000</v>
      </c>
      <c r="BK102" s="334">
        <f t="shared" si="320"/>
        <v>150000</v>
      </c>
      <c r="BL102" s="334">
        <f t="shared" si="320"/>
        <v>150000</v>
      </c>
      <c r="BM102" s="334">
        <f t="shared" si="320"/>
        <v>150000</v>
      </c>
      <c r="BN102" s="334">
        <f t="shared" si="320"/>
        <v>150000</v>
      </c>
      <c r="BO102" s="334">
        <f t="shared" si="320"/>
        <v>150000</v>
      </c>
      <c r="BP102" s="334">
        <f t="shared" si="320"/>
        <v>150000</v>
      </c>
      <c r="BQ102" s="334">
        <f t="shared" si="320"/>
        <v>150000</v>
      </c>
    </row>
    <row r="103" spans="1:69" s="2" customFormat="1">
      <c r="A103"/>
      <c r="B103"/>
      <c r="C103" s="409"/>
      <c r="D103" s="409"/>
      <c r="E103" s="409"/>
      <c r="F103" s="409"/>
      <c r="G103" s="409"/>
      <c r="H103" s="409"/>
      <c r="J103" s="337"/>
      <c r="K103" s="337"/>
      <c r="L103" s="337"/>
      <c r="M103" s="337"/>
      <c r="N103" s="337"/>
      <c r="O103" s="337"/>
      <c r="P103" s="337"/>
      <c r="Q103" s="337"/>
      <c r="R103" s="337"/>
      <c r="S103" s="337"/>
      <c r="T103" s="337"/>
      <c r="U103" s="337"/>
      <c r="V103" s="337"/>
      <c r="W103" s="337"/>
      <c r="X103" s="337"/>
      <c r="Y103" s="337"/>
      <c r="Z103" s="337"/>
      <c r="AA103" s="337"/>
      <c r="AB103" s="337"/>
      <c r="AC103" s="337"/>
      <c r="AD103" s="337"/>
      <c r="AE103" s="337"/>
      <c r="AF103" s="337"/>
      <c r="AG103" s="337"/>
      <c r="AH103" s="337"/>
      <c r="AI103" s="337"/>
      <c r="AJ103" s="337"/>
      <c r="AK103" s="337"/>
      <c r="AL103" s="337"/>
      <c r="AM103" s="337"/>
      <c r="AN103" s="337"/>
      <c r="AO103" s="337"/>
      <c r="AP103" s="337"/>
      <c r="AQ103" s="337"/>
      <c r="AR103" s="337"/>
      <c r="AS103" s="337"/>
      <c r="AT103" s="337"/>
      <c r="AU103" s="337"/>
      <c r="AV103" s="337"/>
      <c r="AW103" s="337"/>
      <c r="AX103" s="337"/>
      <c r="AY103" s="337"/>
      <c r="AZ103" s="337"/>
      <c r="BA103" s="337"/>
      <c r="BB103" s="337"/>
      <c r="BC103" s="337"/>
      <c r="BD103" s="337"/>
      <c r="BE103" s="337"/>
      <c r="BF103" s="337"/>
      <c r="BG103" s="337"/>
      <c r="BH103" s="337"/>
      <c r="BI103" s="337"/>
      <c r="BJ103" s="337"/>
      <c r="BK103" s="337"/>
      <c r="BL103" s="337"/>
      <c r="BM103" s="337"/>
      <c r="BN103" s="337"/>
      <c r="BO103" s="337"/>
      <c r="BP103" s="337"/>
      <c r="BQ103" s="337"/>
    </row>
    <row r="104" spans="1:69" s="2" customFormat="1">
      <c r="A104"/>
      <c r="B104" t="s">
        <v>7</v>
      </c>
      <c r="C104" s="409"/>
      <c r="D104" s="409"/>
      <c r="E104" s="409"/>
      <c r="F104" s="409"/>
      <c r="G104" s="409"/>
      <c r="H104" s="409"/>
      <c r="J104" s="329">
        <f t="shared" ref="J104:AO104" si="321">+J102*J100</f>
        <v>0</v>
      </c>
      <c r="K104" s="329">
        <f t="shared" si="321"/>
        <v>0</v>
      </c>
      <c r="L104" s="329">
        <f t="shared" si="321"/>
        <v>0</v>
      </c>
      <c r="M104" s="329">
        <f t="shared" si="321"/>
        <v>0</v>
      </c>
      <c r="N104" s="329">
        <f t="shared" si="321"/>
        <v>0</v>
      </c>
      <c r="O104" s="329">
        <f t="shared" si="321"/>
        <v>0</v>
      </c>
      <c r="P104" s="329">
        <f t="shared" si="321"/>
        <v>0</v>
      </c>
      <c r="Q104" s="329">
        <f t="shared" si="321"/>
        <v>0</v>
      </c>
      <c r="R104" s="329">
        <f t="shared" si="321"/>
        <v>0</v>
      </c>
      <c r="S104" s="329">
        <f t="shared" si="321"/>
        <v>0</v>
      </c>
      <c r="T104" s="329">
        <f t="shared" si="321"/>
        <v>300000</v>
      </c>
      <c r="U104" s="329">
        <f t="shared" si="321"/>
        <v>456000</v>
      </c>
      <c r="V104" s="329">
        <f t="shared" si="321"/>
        <v>618120</v>
      </c>
      <c r="W104" s="329">
        <f t="shared" si="321"/>
        <v>786482.4</v>
      </c>
      <c r="X104" s="329">
        <f t="shared" si="321"/>
        <v>961212.04799999995</v>
      </c>
      <c r="Y104" s="329">
        <f t="shared" si="321"/>
        <v>992436.28896000015</v>
      </c>
      <c r="Z104" s="329">
        <f t="shared" si="321"/>
        <v>1030285.0147392002</v>
      </c>
      <c r="AA104" s="329">
        <f t="shared" si="321"/>
        <v>1074890.7150339843</v>
      </c>
      <c r="AB104" s="329">
        <f t="shared" si="321"/>
        <v>1126388.5293346641</v>
      </c>
      <c r="AC104" s="329">
        <f t="shared" si="321"/>
        <v>1184916.2999213573</v>
      </c>
      <c r="AD104" s="329">
        <f t="shared" si="321"/>
        <v>1250614.6259197847</v>
      </c>
      <c r="AE104" s="329">
        <f t="shared" si="321"/>
        <v>1323626.9184381803</v>
      </c>
      <c r="AF104" s="329">
        <f t="shared" si="321"/>
        <v>1404099.456806944</v>
      </c>
      <c r="AG104" s="329">
        <f t="shared" si="321"/>
        <v>1492181.4459430827</v>
      </c>
      <c r="AH104" s="329">
        <f t="shared" si="321"/>
        <v>1588025.0748619447</v>
      </c>
      <c r="AI104" s="329">
        <f t="shared" si="321"/>
        <v>1541785.5763591835</v>
      </c>
      <c r="AJ104" s="329">
        <f t="shared" si="321"/>
        <v>1503621.2878863674</v>
      </c>
      <c r="AK104" s="329">
        <f t="shared" si="321"/>
        <v>1473693.713644095</v>
      </c>
      <c r="AL104" s="329">
        <f t="shared" si="321"/>
        <v>1602167.5879169768</v>
      </c>
      <c r="AM104" s="329">
        <f t="shared" si="321"/>
        <v>1589210.9396753162</v>
      </c>
      <c r="AN104" s="329">
        <f t="shared" si="321"/>
        <v>1584995.1584688229</v>
      </c>
      <c r="AO104" s="329">
        <f t="shared" si="321"/>
        <v>1589695.0616381995</v>
      </c>
      <c r="AP104" s="329">
        <f t="shared" ref="AP104:BQ104" si="322">+AP102*AP100</f>
        <v>1603488.9628709638</v>
      </c>
      <c r="AQ104" s="329">
        <f t="shared" si="322"/>
        <v>1626558.7421283834</v>
      </c>
      <c r="AR104" s="329">
        <f t="shared" si="322"/>
        <v>1659089.9169709515</v>
      </c>
      <c r="AS104" s="329">
        <f t="shared" si="322"/>
        <v>1701271.7153103708</v>
      </c>
      <c r="AT104" s="329">
        <f t="shared" si="322"/>
        <v>1753297.1496165784</v>
      </c>
      <c r="AU104" s="329">
        <f t="shared" si="322"/>
        <v>1815363.0926089103</v>
      </c>
      <c r="AV104" s="329">
        <f t="shared" si="322"/>
        <v>1887670.3544610885</v>
      </c>
      <c r="AW104" s="329">
        <f t="shared" si="322"/>
        <v>1970423.7615503108</v>
      </c>
      <c r="AX104" s="329">
        <f t="shared" si="322"/>
        <v>2063832.2367813175</v>
      </c>
      <c r="AY104" s="329">
        <f t="shared" si="322"/>
        <v>2168108.8815169437</v>
      </c>
      <c r="AZ104" s="329">
        <f t="shared" si="322"/>
        <v>2133471.059147283</v>
      </c>
      <c r="BA104" s="329">
        <f t="shared" si="322"/>
        <v>2110140.4803302288</v>
      </c>
      <c r="BB104" s="329">
        <f t="shared" si="322"/>
        <v>2098343.2899368335</v>
      </c>
      <c r="BC104" s="329">
        <f t="shared" si="322"/>
        <v>2248310.1557355705</v>
      </c>
      <c r="BD104" s="329">
        <f t="shared" si="322"/>
        <v>2260276.3588502822</v>
      </c>
      <c r="BE104" s="329">
        <f t="shared" si="322"/>
        <v>2284481.8860272877</v>
      </c>
      <c r="BF104" s="329">
        <f t="shared" si="322"/>
        <v>2321171.5237478339</v>
      </c>
      <c r="BG104" s="329">
        <f t="shared" si="322"/>
        <v>2370594.9542227909</v>
      </c>
      <c r="BH104" s="329">
        <f t="shared" si="322"/>
        <v>2433006.8533072476</v>
      </c>
      <c r="BI104" s="329">
        <f t="shared" si="322"/>
        <v>2508666.9903733926</v>
      </c>
      <c r="BJ104" s="329">
        <f t="shared" si="322"/>
        <v>2597840.3301808611</v>
      </c>
      <c r="BK104" s="329">
        <f t="shared" si="322"/>
        <v>2700797.1367844781</v>
      </c>
      <c r="BL104" s="329">
        <f t="shared" si="322"/>
        <v>2667813.0795201678</v>
      </c>
      <c r="BM104" s="329">
        <f t="shared" si="322"/>
        <v>2799169.3411105713</v>
      </c>
      <c r="BN104" s="329">
        <f t="shared" si="322"/>
        <v>2795152.7279327833</v>
      </c>
      <c r="BO104" s="329">
        <f t="shared" si="322"/>
        <v>2806055.7824914395</v>
      </c>
      <c r="BP104" s="329">
        <f t="shared" si="322"/>
        <v>2832176.8981412686</v>
      </c>
      <c r="BQ104" s="329">
        <f t="shared" si="322"/>
        <v>2873820.4361040941</v>
      </c>
    </row>
    <row r="105" spans="1:69" s="2" customFormat="1">
      <c r="A105"/>
      <c r="B105"/>
      <c r="C105" s="409"/>
      <c r="D105" s="409"/>
      <c r="E105" s="409"/>
      <c r="F105" s="409"/>
      <c r="G105" s="409"/>
      <c r="H105" s="409"/>
      <c r="J105" s="337"/>
      <c r="K105" s="337"/>
      <c r="L105" s="337"/>
      <c r="M105" s="337"/>
      <c r="N105" s="337"/>
      <c r="O105" s="337"/>
      <c r="P105" s="337"/>
      <c r="Q105" s="337"/>
      <c r="R105" s="337"/>
      <c r="S105" s="337"/>
      <c r="T105" s="337"/>
      <c r="U105" s="337"/>
      <c r="V105" s="337"/>
      <c r="W105" s="337"/>
      <c r="X105" s="337"/>
      <c r="Y105" s="337"/>
      <c r="Z105" s="337"/>
      <c r="AA105" s="337"/>
      <c r="AB105" s="337"/>
      <c r="AC105" s="337"/>
      <c r="AD105" s="337"/>
      <c r="AE105" s="337"/>
      <c r="AF105" s="337"/>
      <c r="AG105" s="337"/>
      <c r="AH105" s="337"/>
      <c r="AI105" s="337"/>
      <c r="AJ105" s="337"/>
      <c r="AK105" s="337"/>
      <c r="AL105" s="337"/>
      <c r="AM105" s="337"/>
      <c r="AN105" s="337"/>
      <c r="AO105" s="337"/>
      <c r="AP105" s="337"/>
      <c r="AQ105" s="337"/>
      <c r="AR105" s="337"/>
      <c r="AS105" s="337"/>
      <c r="AT105" s="337"/>
      <c r="AU105" s="337"/>
      <c r="AV105" s="337"/>
      <c r="AW105" s="337"/>
      <c r="AX105" s="337"/>
      <c r="AY105" s="337"/>
      <c r="AZ105" s="337"/>
      <c r="BA105" s="337"/>
      <c r="BB105" s="337"/>
      <c r="BC105" s="337"/>
      <c r="BD105" s="337"/>
      <c r="BE105" s="337"/>
      <c r="BF105" s="337"/>
      <c r="BG105" s="337"/>
      <c r="BH105" s="337"/>
      <c r="BI105" s="337"/>
      <c r="BJ105" s="337"/>
      <c r="BK105" s="337"/>
      <c r="BL105" s="337"/>
      <c r="BM105" s="337"/>
      <c r="BN105" s="337"/>
      <c r="BO105" s="337"/>
      <c r="BP105" s="337"/>
      <c r="BQ105" s="337"/>
    </row>
    <row r="106" spans="1:69" s="2" customFormat="1">
      <c r="A106"/>
      <c r="B106" s="309" t="s">
        <v>314</v>
      </c>
      <c r="C106" s="409"/>
      <c r="D106" s="409"/>
      <c r="E106" s="409"/>
      <c r="F106" s="409"/>
      <c r="G106" s="409"/>
      <c r="H106" s="409"/>
      <c r="J106" s="337"/>
      <c r="K106" s="337"/>
      <c r="L106" s="337"/>
      <c r="M106" s="337"/>
      <c r="N106" s="337"/>
      <c r="O106" s="337"/>
      <c r="P106" s="337"/>
      <c r="Q106" s="337"/>
      <c r="R106" s="337"/>
      <c r="S106" s="337"/>
      <c r="T106" s="337"/>
      <c r="U106" s="337"/>
      <c r="V106" s="337"/>
      <c r="W106" s="337"/>
      <c r="X106" s="337"/>
      <c r="Y106" s="337"/>
      <c r="Z106" s="337"/>
      <c r="AA106" s="337"/>
      <c r="AB106" s="337"/>
      <c r="AC106" s="337"/>
      <c r="AD106" s="337"/>
      <c r="AE106" s="337"/>
      <c r="AF106" s="337"/>
      <c r="AG106" s="337"/>
      <c r="AH106" s="337"/>
      <c r="AI106" s="337"/>
      <c r="AJ106" s="337"/>
      <c r="AK106" s="337"/>
      <c r="AL106" s="337"/>
      <c r="AM106" s="337"/>
      <c r="AN106" s="337"/>
      <c r="AO106" s="337"/>
      <c r="AP106" s="337"/>
      <c r="AQ106" s="337"/>
      <c r="AR106" s="337"/>
      <c r="AS106" s="337"/>
      <c r="AT106" s="337"/>
      <c r="AU106" s="337"/>
      <c r="AV106" s="337"/>
      <c r="AW106" s="337"/>
      <c r="AX106" s="337"/>
      <c r="AY106" s="337"/>
      <c r="AZ106" s="337"/>
      <c r="BA106" s="337"/>
      <c r="BB106" s="337"/>
      <c r="BC106" s="337"/>
      <c r="BD106" s="337"/>
      <c r="BE106" s="337"/>
      <c r="BF106" s="337"/>
      <c r="BG106" s="337"/>
      <c r="BH106" s="337"/>
      <c r="BI106" s="337"/>
      <c r="BJ106" s="337"/>
      <c r="BK106" s="337"/>
      <c r="BL106" s="337"/>
      <c r="BM106" s="337"/>
      <c r="BN106" s="337"/>
      <c r="BO106" s="337"/>
      <c r="BP106" s="337"/>
      <c r="BQ106" s="337"/>
    </row>
    <row r="107" spans="1:69" s="2" customFormat="1">
      <c r="A107"/>
      <c r="B107" t="s">
        <v>301</v>
      </c>
      <c r="C107" s="320">
        <v>2</v>
      </c>
      <c r="D107" s="409"/>
      <c r="E107" s="409"/>
      <c r="F107" s="409"/>
      <c r="G107" s="409"/>
      <c r="H107" s="409"/>
      <c r="J107" s="337"/>
      <c r="K107" s="337"/>
      <c r="L107" s="337"/>
      <c r="M107" s="337"/>
      <c r="N107" s="337"/>
      <c r="O107" s="337"/>
      <c r="P107" s="337"/>
      <c r="Q107" s="337"/>
      <c r="R107" s="337"/>
      <c r="S107" s="337"/>
      <c r="T107" s="337"/>
      <c r="U107" s="337"/>
      <c r="V107" s="337"/>
      <c r="W107" s="337"/>
      <c r="X107" s="337"/>
      <c r="Y107" s="337"/>
      <c r="Z107" s="337"/>
      <c r="AA107" s="337"/>
      <c r="AB107" s="337"/>
      <c r="AC107" s="337"/>
      <c r="AD107" s="337"/>
      <c r="AE107" s="337"/>
      <c r="AF107" s="337"/>
      <c r="AG107" s="337"/>
      <c r="AH107" s="337"/>
      <c r="AI107" s="337"/>
      <c r="AJ107" s="337"/>
      <c r="AK107" s="337"/>
      <c r="AL107" s="337"/>
      <c r="AM107" s="337"/>
      <c r="AN107" s="337"/>
      <c r="AO107" s="337"/>
      <c r="AP107" s="337"/>
      <c r="AQ107" s="337"/>
      <c r="AR107" s="337"/>
      <c r="AS107" s="337"/>
      <c r="AT107" s="337"/>
      <c r="AU107" s="337"/>
      <c r="AV107" s="337"/>
      <c r="AW107" s="337"/>
      <c r="AX107" s="337"/>
      <c r="AY107" s="337"/>
      <c r="AZ107" s="337"/>
      <c r="BA107" s="337"/>
      <c r="BB107" s="337"/>
      <c r="BC107" s="337"/>
      <c r="BD107" s="337"/>
      <c r="BE107" s="337"/>
      <c r="BF107" s="337"/>
      <c r="BG107" s="337"/>
      <c r="BH107" s="337"/>
      <c r="BI107" s="337"/>
      <c r="BJ107" s="337"/>
      <c r="BK107" s="337"/>
      <c r="BL107" s="337"/>
      <c r="BM107" s="337"/>
      <c r="BN107" s="337"/>
      <c r="BO107" s="337"/>
      <c r="BP107" s="337"/>
      <c r="BQ107" s="337"/>
    </row>
    <row r="108" spans="1:69" s="2" customFormat="1">
      <c r="A108"/>
      <c r="B108" t="s">
        <v>295</v>
      </c>
      <c r="C108" s="410">
        <f>EOMONTH(C95,6)</f>
        <v>46691</v>
      </c>
      <c r="D108" s="338" t="str">
        <f>TEXT(C108,"MmmM YY")</f>
        <v>October 27</v>
      </c>
      <c r="E108" s="415" t="s">
        <v>315</v>
      </c>
      <c r="F108" s="409"/>
      <c r="G108" s="409"/>
      <c r="H108" s="409"/>
      <c r="J108" s="337"/>
      <c r="K108" s="337"/>
      <c r="L108" s="337"/>
      <c r="M108" s="337"/>
      <c r="N108" s="337"/>
      <c r="O108" s="337"/>
      <c r="P108" s="337"/>
      <c r="Q108" s="337"/>
      <c r="R108" s="337"/>
      <c r="S108" s="337"/>
      <c r="T108" s="337"/>
      <c r="U108" s="337"/>
      <c r="V108" s="337"/>
      <c r="W108" s="337"/>
      <c r="X108" s="337"/>
      <c r="Y108" s="337"/>
      <c r="Z108" s="337"/>
      <c r="AA108" s="337"/>
      <c r="AB108" s="337"/>
      <c r="AC108" s="337"/>
      <c r="AD108" s="337"/>
      <c r="AE108" s="337"/>
      <c r="AF108" s="337"/>
      <c r="AG108" s="337"/>
      <c r="AH108" s="337"/>
      <c r="AI108" s="337"/>
      <c r="AJ108" s="337"/>
      <c r="AK108" s="337"/>
      <c r="AL108" s="337"/>
      <c r="AM108" s="337"/>
      <c r="AN108" s="337"/>
      <c r="AO108" s="337"/>
      <c r="AP108" s="337"/>
      <c r="AQ108" s="337"/>
      <c r="AR108" s="337"/>
      <c r="AS108" s="337"/>
      <c r="AT108" s="337"/>
      <c r="AU108" s="337"/>
      <c r="AV108" s="337"/>
      <c r="AW108" s="337"/>
      <c r="AX108" s="337"/>
      <c r="AY108" s="337"/>
      <c r="AZ108" s="337"/>
      <c r="BA108" s="337"/>
      <c r="BB108" s="337"/>
      <c r="BC108" s="337"/>
      <c r="BD108" s="337"/>
      <c r="BE108" s="337"/>
      <c r="BF108" s="337"/>
      <c r="BG108" s="337"/>
      <c r="BH108" s="337"/>
      <c r="BI108" s="337"/>
      <c r="BJ108" s="337"/>
      <c r="BK108" s="337"/>
      <c r="BL108" s="337"/>
      <c r="BM108" s="337"/>
      <c r="BN108" s="337"/>
      <c r="BO108" s="337"/>
      <c r="BP108" s="337"/>
      <c r="BQ108" s="337"/>
    </row>
    <row r="109" spans="1:69" s="2" customFormat="1">
      <c r="A109"/>
      <c r="B109" s="2" t="s">
        <v>309</v>
      </c>
      <c r="C109" s="409"/>
      <c r="D109" s="409"/>
      <c r="E109" s="409"/>
      <c r="F109" s="409"/>
      <c r="G109" s="409"/>
      <c r="H109" s="409"/>
      <c r="J109" s="337"/>
      <c r="K109" s="337"/>
      <c r="L109" s="337"/>
      <c r="M109" s="337"/>
      <c r="N109" s="337"/>
      <c r="O109" s="337"/>
      <c r="P109" s="337"/>
      <c r="Q109" s="337"/>
      <c r="R109" s="337"/>
      <c r="S109" s="337"/>
      <c r="T109" s="337"/>
      <c r="U109" s="337"/>
      <c r="V109" s="337"/>
      <c r="W109" s="337"/>
      <c r="X109" s="337"/>
      <c r="Y109" s="337"/>
      <c r="Z109" s="337"/>
      <c r="AA109" s="337"/>
      <c r="AB109" s="337"/>
      <c r="AC109" s="337"/>
      <c r="AD109" s="337"/>
      <c r="AE109" s="337"/>
      <c r="AF109" s="337"/>
      <c r="AG109" s="337"/>
      <c r="AH109" s="337"/>
      <c r="AI109" s="337"/>
      <c r="AJ109" s="337"/>
      <c r="AK109" s="337"/>
      <c r="AL109" s="337"/>
      <c r="AM109" s="337"/>
      <c r="AN109" s="337"/>
      <c r="AO109" s="337"/>
      <c r="AP109" s="337"/>
      <c r="AQ109" s="337"/>
      <c r="AR109" s="337"/>
      <c r="AS109" s="337"/>
      <c r="AT109" s="337"/>
      <c r="AU109" s="337"/>
      <c r="AV109" s="337"/>
      <c r="AW109" s="337"/>
      <c r="AX109" s="337"/>
      <c r="AY109" s="337"/>
      <c r="AZ109" s="337"/>
      <c r="BA109" s="337"/>
      <c r="BB109" s="337"/>
      <c r="BC109" s="337"/>
      <c r="BD109" s="337"/>
      <c r="BE109" s="337"/>
      <c r="BF109" s="337"/>
      <c r="BG109" s="337"/>
      <c r="BH109" s="337"/>
      <c r="BI109" s="337"/>
      <c r="BJ109" s="337"/>
      <c r="BK109" s="337"/>
      <c r="BL109" s="337"/>
      <c r="BM109" s="337"/>
      <c r="BN109" s="337"/>
      <c r="BO109" s="337"/>
      <c r="BP109" s="337"/>
      <c r="BQ109" s="337"/>
    </row>
    <row r="110" spans="1:69" s="2" customFormat="1">
      <c r="A110"/>
      <c r="B110" t="s">
        <v>310</v>
      </c>
      <c r="C110" s="409"/>
      <c r="D110" s="411">
        <v>0.02</v>
      </c>
      <c r="E110" s="411">
        <f>+D110</f>
        <v>0.02</v>
      </c>
      <c r="F110" s="411">
        <f>+E110</f>
        <v>0.02</v>
      </c>
      <c r="G110" s="411">
        <f>+F110</f>
        <v>0.02</v>
      </c>
      <c r="H110" s="411">
        <f>+G110</f>
        <v>0.02</v>
      </c>
      <c r="J110" s="330">
        <f t="shared" ref="J110:AO110" si="323">ROUND(IF($D108=J$44,$C107,I110*(1+HLOOKUP(J$6,$D44:$H110,67,FALSE))),0)</f>
        <v>0</v>
      </c>
      <c r="K110" s="330">
        <f t="shared" si="323"/>
        <v>0</v>
      </c>
      <c r="L110" s="330">
        <f t="shared" si="323"/>
        <v>0</v>
      </c>
      <c r="M110" s="330">
        <f t="shared" si="323"/>
        <v>0</v>
      </c>
      <c r="N110" s="330">
        <f t="shared" si="323"/>
        <v>0</v>
      </c>
      <c r="O110" s="330">
        <f t="shared" si="323"/>
        <v>0</v>
      </c>
      <c r="P110" s="330">
        <f t="shared" si="323"/>
        <v>0</v>
      </c>
      <c r="Q110" s="330">
        <f t="shared" si="323"/>
        <v>0</v>
      </c>
      <c r="R110" s="330">
        <f t="shared" si="323"/>
        <v>0</v>
      </c>
      <c r="S110" s="330">
        <f t="shared" si="323"/>
        <v>0</v>
      </c>
      <c r="T110" s="330">
        <f t="shared" si="323"/>
        <v>0</v>
      </c>
      <c r="U110" s="330">
        <f t="shared" si="323"/>
        <v>0</v>
      </c>
      <c r="V110" s="330">
        <f t="shared" si="323"/>
        <v>0</v>
      </c>
      <c r="W110" s="330">
        <f t="shared" si="323"/>
        <v>0</v>
      </c>
      <c r="X110" s="330">
        <f t="shared" si="323"/>
        <v>0</v>
      </c>
      <c r="Y110" s="330">
        <f t="shared" si="323"/>
        <v>0</v>
      </c>
      <c r="Z110" s="330">
        <f t="shared" si="323"/>
        <v>2</v>
      </c>
      <c r="AA110" s="330">
        <f t="shared" si="323"/>
        <v>2</v>
      </c>
      <c r="AB110" s="330">
        <f t="shared" si="323"/>
        <v>2</v>
      </c>
      <c r="AC110" s="330">
        <f t="shared" si="323"/>
        <v>2</v>
      </c>
      <c r="AD110" s="330">
        <f t="shared" si="323"/>
        <v>2</v>
      </c>
      <c r="AE110" s="330">
        <f t="shared" si="323"/>
        <v>2</v>
      </c>
      <c r="AF110" s="330">
        <f t="shared" si="323"/>
        <v>2</v>
      </c>
      <c r="AG110" s="330">
        <f t="shared" si="323"/>
        <v>2</v>
      </c>
      <c r="AH110" s="330">
        <f t="shared" si="323"/>
        <v>2</v>
      </c>
      <c r="AI110" s="330">
        <f t="shared" si="323"/>
        <v>2</v>
      </c>
      <c r="AJ110" s="330">
        <f t="shared" si="323"/>
        <v>2</v>
      </c>
      <c r="AK110" s="330">
        <f t="shared" si="323"/>
        <v>2</v>
      </c>
      <c r="AL110" s="330">
        <f t="shared" si="323"/>
        <v>2</v>
      </c>
      <c r="AM110" s="330">
        <f t="shared" si="323"/>
        <v>2</v>
      </c>
      <c r="AN110" s="330">
        <f t="shared" si="323"/>
        <v>2</v>
      </c>
      <c r="AO110" s="330">
        <f t="shared" si="323"/>
        <v>2</v>
      </c>
      <c r="AP110" s="330">
        <f t="shared" ref="AP110:BL110" si="324">ROUND(IF($D108=AP$44,$C107,AO110*(1+HLOOKUP(AP$6,$D44:$H110,67,FALSE))),0)</f>
        <v>2</v>
      </c>
      <c r="AQ110" s="330">
        <f t="shared" si="324"/>
        <v>2</v>
      </c>
      <c r="AR110" s="330">
        <f t="shared" si="324"/>
        <v>2</v>
      </c>
      <c r="AS110" s="330">
        <f t="shared" si="324"/>
        <v>2</v>
      </c>
      <c r="AT110" s="330">
        <f t="shared" si="324"/>
        <v>2</v>
      </c>
      <c r="AU110" s="330">
        <f t="shared" si="324"/>
        <v>2</v>
      </c>
      <c r="AV110" s="330">
        <f t="shared" si="324"/>
        <v>2</v>
      </c>
      <c r="AW110" s="330">
        <f t="shared" si="324"/>
        <v>2</v>
      </c>
      <c r="AX110" s="330">
        <f t="shared" si="324"/>
        <v>2</v>
      </c>
      <c r="AY110" s="330">
        <f t="shared" si="324"/>
        <v>2</v>
      </c>
      <c r="AZ110" s="330">
        <f t="shared" si="324"/>
        <v>2</v>
      </c>
      <c r="BA110" s="330">
        <f t="shared" si="324"/>
        <v>2</v>
      </c>
      <c r="BB110" s="330">
        <f t="shared" si="324"/>
        <v>2</v>
      </c>
      <c r="BC110" s="330">
        <f t="shared" si="324"/>
        <v>2</v>
      </c>
      <c r="BD110" s="330">
        <f t="shared" si="324"/>
        <v>2</v>
      </c>
      <c r="BE110" s="330">
        <f t="shared" si="324"/>
        <v>2</v>
      </c>
      <c r="BF110" s="330">
        <f t="shared" si="324"/>
        <v>2</v>
      </c>
      <c r="BG110" s="330">
        <f t="shared" si="324"/>
        <v>2</v>
      </c>
      <c r="BH110" s="330">
        <f t="shared" si="324"/>
        <v>2</v>
      </c>
      <c r="BI110" s="330">
        <f t="shared" si="324"/>
        <v>2</v>
      </c>
      <c r="BJ110" s="330">
        <f t="shared" si="324"/>
        <v>2</v>
      </c>
      <c r="BK110" s="330">
        <f t="shared" si="324"/>
        <v>2</v>
      </c>
      <c r="BL110" s="330">
        <f t="shared" si="324"/>
        <v>2</v>
      </c>
      <c r="BM110" s="330">
        <f>ROUND(IF($D108=BM$44,$C107,BL110*(1+IFERROR(HLOOKUP(BM$6,$D44:$H110,67,FALSE),$H$110))),0)</f>
        <v>2</v>
      </c>
      <c r="BN110" s="330">
        <f t="shared" ref="BN110:BQ110" si="325">ROUND(IF($D108=BN$44,$C107,BM110*(1+IFERROR(HLOOKUP(BN$6,$D44:$H110,67,FALSE),$H$110))),0)</f>
        <v>2</v>
      </c>
      <c r="BO110" s="330">
        <f t="shared" si="325"/>
        <v>2</v>
      </c>
      <c r="BP110" s="330">
        <f t="shared" si="325"/>
        <v>2</v>
      </c>
      <c r="BQ110" s="330">
        <f t="shared" si="325"/>
        <v>2</v>
      </c>
    </row>
    <row r="111" spans="1:69" s="2" customFormat="1">
      <c r="A111"/>
      <c r="B111" t="s">
        <v>311</v>
      </c>
      <c r="C111" s="409"/>
      <c r="D111" s="409"/>
      <c r="E111" s="409"/>
      <c r="F111" s="409"/>
      <c r="G111" s="409"/>
      <c r="H111" s="409"/>
      <c r="J111" s="330">
        <f t="shared" ref="J111:AO111" si="326">+I113</f>
        <v>0</v>
      </c>
      <c r="K111" s="330">
        <f t="shared" si="326"/>
        <v>0</v>
      </c>
      <c r="L111" s="330">
        <f t="shared" si="326"/>
        <v>0</v>
      </c>
      <c r="M111" s="330">
        <f t="shared" si="326"/>
        <v>0</v>
      </c>
      <c r="N111" s="330">
        <f t="shared" si="326"/>
        <v>0</v>
      </c>
      <c r="O111" s="330">
        <f t="shared" si="326"/>
        <v>0</v>
      </c>
      <c r="P111" s="330">
        <f t="shared" si="326"/>
        <v>0</v>
      </c>
      <c r="Q111" s="330">
        <f t="shared" si="326"/>
        <v>0</v>
      </c>
      <c r="R111" s="330">
        <f t="shared" si="326"/>
        <v>0</v>
      </c>
      <c r="S111" s="330">
        <f t="shared" si="326"/>
        <v>0</v>
      </c>
      <c r="T111" s="330">
        <f t="shared" si="326"/>
        <v>0</v>
      </c>
      <c r="U111" s="330">
        <f t="shared" si="326"/>
        <v>0</v>
      </c>
      <c r="V111" s="330">
        <f t="shared" si="326"/>
        <v>0</v>
      </c>
      <c r="W111" s="330">
        <f t="shared" si="326"/>
        <v>0</v>
      </c>
      <c r="X111" s="330">
        <f t="shared" si="326"/>
        <v>0</v>
      </c>
      <c r="Y111" s="330">
        <f t="shared" si="326"/>
        <v>0</v>
      </c>
      <c r="Z111" s="330">
        <f t="shared" si="326"/>
        <v>0</v>
      </c>
      <c r="AA111" s="330">
        <f t="shared" si="326"/>
        <v>2</v>
      </c>
      <c r="AB111" s="330">
        <f t="shared" si="326"/>
        <v>3</v>
      </c>
      <c r="AC111" s="330">
        <f t="shared" si="326"/>
        <v>4</v>
      </c>
      <c r="AD111" s="330">
        <f t="shared" si="326"/>
        <v>5</v>
      </c>
      <c r="AE111" s="330">
        <f t="shared" si="326"/>
        <v>6</v>
      </c>
      <c r="AF111" s="330">
        <f t="shared" si="326"/>
        <v>6</v>
      </c>
      <c r="AG111" s="330">
        <f t="shared" si="326"/>
        <v>6</v>
      </c>
      <c r="AH111" s="330">
        <f t="shared" si="326"/>
        <v>6</v>
      </c>
      <c r="AI111" s="330">
        <f t="shared" si="326"/>
        <v>6</v>
      </c>
      <c r="AJ111" s="330">
        <f t="shared" si="326"/>
        <v>6</v>
      </c>
      <c r="AK111" s="330">
        <f t="shared" si="326"/>
        <v>6</v>
      </c>
      <c r="AL111" s="330">
        <f t="shared" si="326"/>
        <v>6</v>
      </c>
      <c r="AM111" s="330">
        <f t="shared" si="326"/>
        <v>6</v>
      </c>
      <c r="AN111" s="330">
        <f t="shared" si="326"/>
        <v>6</v>
      </c>
      <c r="AO111" s="330">
        <f t="shared" si="326"/>
        <v>6</v>
      </c>
      <c r="AP111" s="330">
        <f t="shared" ref="AP111:BQ111" si="327">+AO113</f>
        <v>6</v>
      </c>
      <c r="AQ111" s="330">
        <f t="shared" si="327"/>
        <v>6</v>
      </c>
      <c r="AR111" s="330">
        <f t="shared" si="327"/>
        <v>6</v>
      </c>
      <c r="AS111" s="330">
        <f t="shared" si="327"/>
        <v>6</v>
      </c>
      <c r="AT111" s="330">
        <f t="shared" si="327"/>
        <v>6</v>
      </c>
      <c r="AU111" s="330">
        <f t="shared" si="327"/>
        <v>6</v>
      </c>
      <c r="AV111" s="330">
        <f t="shared" si="327"/>
        <v>6</v>
      </c>
      <c r="AW111" s="330">
        <f t="shared" si="327"/>
        <v>6</v>
      </c>
      <c r="AX111" s="330">
        <f t="shared" si="327"/>
        <v>6</v>
      </c>
      <c r="AY111" s="330">
        <f t="shared" si="327"/>
        <v>6</v>
      </c>
      <c r="AZ111" s="330">
        <f t="shared" si="327"/>
        <v>6</v>
      </c>
      <c r="BA111" s="330">
        <f t="shared" si="327"/>
        <v>6</v>
      </c>
      <c r="BB111" s="330">
        <f t="shared" si="327"/>
        <v>6</v>
      </c>
      <c r="BC111" s="330">
        <f t="shared" si="327"/>
        <v>6</v>
      </c>
      <c r="BD111" s="330">
        <f t="shared" si="327"/>
        <v>6</v>
      </c>
      <c r="BE111" s="330">
        <f t="shared" si="327"/>
        <v>6</v>
      </c>
      <c r="BF111" s="330">
        <f t="shared" si="327"/>
        <v>6</v>
      </c>
      <c r="BG111" s="330">
        <f t="shared" si="327"/>
        <v>6</v>
      </c>
      <c r="BH111" s="330">
        <f t="shared" si="327"/>
        <v>6</v>
      </c>
      <c r="BI111" s="330">
        <f t="shared" si="327"/>
        <v>6</v>
      </c>
      <c r="BJ111" s="330">
        <f t="shared" si="327"/>
        <v>6</v>
      </c>
      <c r="BK111" s="330">
        <f t="shared" si="327"/>
        <v>6</v>
      </c>
      <c r="BL111" s="330">
        <f t="shared" si="327"/>
        <v>6</v>
      </c>
      <c r="BM111" s="330">
        <f t="shared" si="327"/>
        <v>6</v>
      </c>
      <c r="BN111" s="330">
        <f t="shared" si="327"/>
        <v>6</v>
      </c>
      <c r="BO111" s="330">
        <f t="shared" si="327"/>
        <v>6</v>
      </c>
      <c r="BP111" s="330">
        <f t="shared" si="327"/>
        <v>6</v>
      </c>
      <c r="BQ111" s="330">
        <f t="shared" si="327"/>
        <v>6</v>
      </c>
    </row>
    <row r="112" spans="1:69" s="2" customFormat="1">
      <c r="A112"/>
      <c r="B112" t="s">
        <v>312</v>
      </c>
      <c r="C112" s="321">
        <v>0.25</v>
      </c>
      <c r="D112" s="409"/>
      <c r="E112" s="409"/>
      <c r="F112" s="409"/>
      <c r="G112" s="409"/>
      <c r="H112" s="409"/>
      <c r="J112" s="330">
        <f t="shared" ref="J112:AO112" si="328">-ROUND(J111*$C112,0)</f>
        <v>0</v>
      </c>
      <c r="K112" s="330">
        <f t="shared" si="328"/>
        <v>0</v>
      </c>
      <c r="L112" s="330">
        <f t="shared" si="328"/>
        <v>0</v>
      </c>
      <c r="M112" s="330">
        <f t="shared" si="328"/>
        <v>0</v>
      </c>
      <c r="N112" s="330">
        <f t="shared" si="328"/>
        <v>0</v>
      </c>
      <c r="O112" s="330">
        <f t="shared" si="328"/>
        <v>0</v>
      </c>
      <c r="P112" s="330">
        <f t="shared" si="328"/>
        <v>0</v>
      </c>
      <c r="Q112" s="330">
        <f t="shared" si="328"/>
        <v>0</v>
      </c>
      <c r="R112" s="330">
        <f t="shared" si="328"/>
        <v>0</v>
      </c>
      <c r="S112" s="330">
        <f t="shared" si="328"/>
        <v>0</v>
      </c>
      <c r="T112" s="330">
        <f t="shared" si="328"/>
        <v>0</v>
      </c>
      <c r="U112" s="330">
        <f t="shared" si="328"/>
        <v>0</v>
      </c>
      <c r="V112" s="330">
        <f t="shared" si="328"/>
        <v>0</v>
      </c>
      <c r="W112" s="330">
        <f t="shared" si="328"/>
        <v>0</v>
      </c>
      <c r="X112" s="330">
        <f t="shared" si="328"/>
        <v>0</v>
      </c>
      <c r="Y112" s="330">
        <f t="shared" si="328"/>
        <v>0</v>
      </c>
      <c r="Z112" s="330">
        <f t="shared" si="328"/>
        <v>0</v>
      </c>
      <c r="AA112" s="330">
        <f t="shared" si="328"/>
        <v>-1</v>
      </c>
      <c r="AB112" s="330">
        <f t="shared" si="328"/>
        <v>-1</v>
      </c>
      <c r="AC112" s="330">
        <f t="shared" si="328"/>
        <v>-1</v>
      </c>
      <c r="AD112" s="330">
        <f t="shared" si="328"/>
        <v>-1</v>
      </c>
      <c r="AE112" s="330">
        <f t="shared" si="328"/>
        <v>-2</v>
      </c>
      <c r="AF112" s="330">
        <f t="shared" si="328"/>
        <v>-2</v>
      </c>
      <c r="AG112" s="330">
        <f t="shared" si="328"/>
        <v>-2</v>
      </c>
      <c r="AH112" s="330">
        <f t="shared" si="328"/>
        <v>-2</v>
      </c>
      <c r="AI112" s="330">
        <f t="shared" si="328"/>
        <v>-2</v>
      </c>
      <c r="AJ112" s="330">
        <f t="shared" si="328"/>
        <v>-2</v>
      </c>
      <c r="AK112" s="330">
        <f t="shared" si="328"/>
        <v>-2</v>
      </c>
      <c r="AL112" s="330">
        <f t="shared" si="328"/>
        <v>-2</v>
      </c>
      <c r="AM112" s="330">
        <f t="shared" si="328"/>
        <v>-2</v>
      </c>
      <c r="AN112" s="330">
        <f t="shared" si="328"/>
        <v>-2</v>
      </c>
      <c r="AO112" s="330">
        <f t="shared" si="328"/>
        <v>-2</v>
      </c>
      <c r="AP112" s="330">
        <f t="shared" ref="AP112:BQ112" si="329">-ROUND(AP111*$C112,0)</f>
        <v>-2</v>
      </c>
      <c r="AQ112" s="330">
        <f t="shared" si="329"/>
        <v>-2</v>
      </c>
      <c r="AR112" s="330">
        <f t="shared" si="329"/>
        <v>-2</v>
      </c>
      <c r="AS112" s="330">
        <f t="shared" si="329"/>
        <v>-2</v>
      </c>
      <c r="AT112" s="330">
        <f t="shared" si="329"/>
        <v>-2</v>
      </c>
      <c r="AU112" s="330">
        <f t="shared" si="329"/>
        <v>-2</v>
      </c>
      <c r="AV112" s="330">
        <f t="shared" si="329"/>
        <v>-2</v>
      </c>
      <c r="AW112" s="330">
        <f t="shared" si="329"/>
        <v>-2</v>
      </c>
      <c r="AX112" s="330">
        <f t="shared" si="329"/>
        <v>-2</v>
      </c>
      <c r="AY112" s="330">
        <f t="shared" si="329"/>
        <v>-2</v>
      </c>
      <c r="AZ112" s="330">
        <f t="shared" si="329"/>
        <v>-2</v>
      </c>
      <c r="BA112" s="330">
        <f t="shared" si="329"/>
        <v>-2</v>
      </c>
      <c r="BB112" s="330">
        <f t="shared" si="329"/>
        <v>-2</v>
      </c>
      <c r="BC112" s="330">
        <f t="shared" si="329"/>
        <v>-2</v>
      </c>
      <c r="BD112" s="330">
        <f t="shared" si="329"/>
        <v>-2</v>
      </c>
      <c r="BE112" s="330">
        <f t="shared" si="329"/>
        <v>-2</v>
      </c>
      <c r="BF112" s="330">
        <f t="shared" si="329"/>
        <v>-2</v>
      </c>
      <c r="BG112" s="330">
        <f t="shared" si="329"/>
        <v>-2</v>
      </c>
      <c r="BH112" s="330">
        <f t="shared" si="329"/>
        <v>-2</v>
      </c>
      <c r="BI112" s="330">
        <f t="shared" si="329"/>
        <v>-2</v>
      </c>
      <c r="BJ112" s="330">
        <f t="shared" si="329"/>
        <v>-2</v>
      </c>
      <c r="BK112" s="330">
        <f t="shared" si="329"/>
        <v>-2</v>
      </c>
      <c r="BL112" s="330">
        <f t="shared" si="329"/>
        <v>-2</v>
      </c>
      <c r="BM112" s="330">
        <f t="shared" si="329"/>
        <v>-2</v>
      </c>
      <c r="BN112" s="330">
        <f t="shared" si="329"/>
        <v>-2</v>
      </c>
      <c r="BO112" s="330">
        <f t="shared" si="329"/>
        <v>-2</v>
      </c>
      <c r="BP112" s="330">
        <f t="shared" si="329"/>
        <v>-2</v>
      </c>
      <c r="BQ112" s="330">
        <f t="shared" si="329"/>
        <v>-2</v>
      </c>
    </row>
    <row r="113" spans="1:69" s="2" customFormat="1">
      <c r="A113"/>
      <c r="B113"/>
      <c r="C113" s="409"/>
      <c r="D113" s="409"/>
      <c r="E113" s="409"/>
      <c r="F113" s="409"/>
      <c r="G113" s="409"/>
      <c r="H113" s="409"/>
      <c r="J113" s="329">
        <f t="shared" ref="J113:AO113" si="330">+SUM(J110:J112)</f>
        <v>0</v>
      </c>
      <c r="K113" s="329">
        <f t="shared" si="330"/>
        <v>0</v>
      </c>
      <c r="L113" s="329">
        <f t="shared" si="330"/>
        <v>0</v>
      </c>
      <c r="M113" s="329">
        <f t="shared" si="330"/>
        <v>0</v>
      </c>
      <c r="N113" s="329">
        <f t="shared" si="330"/>
        <v>0</v>
      </c>
      <c r="O113" s="329">
        <f t="shared" si="330"/>
        <v>0</v>
      </c>
      <c r="P113" s="329">
        <f t="shared" si="330"/>
        <v>0</v>
      </c>
      <c r="Q113" s="329">
        <f t="shared" si="330"/>
        <v>0</v>
      </c>
      <c r="R113" s="329">
        <f t="shared" si="330"/>
        <v>0</v>
      </c>
      <c r="S113" s="329">
        <f t="shared" si="330"/>
        <v>0</v>
      </c>
      <c r="T113" s="329">
        <f t="shared" si="330"/>
        <v>0</v>
      </c>
      <c r="U113" s="329">
        <f t="shared" si="330"/>
        <v>0</v>
      </c>
      <c r="V113" s="329">
        <f t="shared" si="330"/>
        <v>0</v>
      </c>
      <c r="W113" s="329">
        <f t="shared" si="330"/>
        <v>0</v>
      </c>
      <c r="X113" s="329">
        <f t="shared" si="330"/>
        <v>0</v>
      </c>
      <c r="Y113" s="329">
        <f t="shared" si="330"/>
        <v>0</v>
      </c>
      <c r="Z113" s="329">
        <f t="shared" si="330"/>
        <v>2</v>
      </c>
      <c r="AA113" s="329">
        <f t="shared" si="330"/>
        <v>3</v>
      </c>
      <c r="AB113" s="329">
        <f t="shared" si="330"/>
        <v>4</v>
      </c>
      <c r="AC113" s="329">
        <f t="shared" si="330"/>
        <v>5</v>
      </c>
      <c r="AD113" s="329">
        <f t="shared" si="330"/>
        <v>6</v>
      </c>
      <c r="AE113" s="329">
        <f t="shared" si="330"/>
        <v>6</v>
      </c>
      <c r="AF113" s="329">
        <f t="shared" si="330"/>
        <v>6</v>
      </c>
      <c r="AG113" s="329">
        <f t="shared" si="330"/>
        <v>6</v>
      </c>
      <c r="AH113" s="329">
        <f t="shared" si="330"/>
        <v>6</v>
      </c>
      <c r="AI113" s="329">
        <f t="shared" si="330"/>
        <v>6</v>
      </c>
      <c r="AJ113" s="329">
        <f t="shared" si="330"/>
        <v>6</v>
      </c>
      <c r="AK113" s="329">
        <f t="shared" si="330"/>
        <v>6</v>
      </c>
      <c r="AL113" s="329">
        <f t="shared" si="330"/>
        <v>6</v>
      </c>
      <c r="AM113" s="329">
        <f t="shared" si="330"/>
        <v>6</v>
      </c>
      <c r="AN113" s="329">
        <f t="shared" si="330"/>
        <v>6</v>
      </c>
      <c r="AO113" s="329">
        <f t="shared" si="330"/>
        <v>6</v>
      </c>
      <c r="AP113" s="329">
        <f t="shared" ref="AP113:BQ113" si="331">+SUM(AP110:AP112)</f>
        <v>6</v>
      </c>
      <c r="AQ113" s="329">
        <f t="shared" si="331"/>
        <v>6</v>
      </c>
      <c r="AR113" s="329">
        <f t="shared" si="331"/>
        <v>6</v>
      </c>
      <c r="AS113" s="329">
        <f t="shared" si="331"/>
        <v>6</v>
      </c>
      <c r="AT113" s="329">
        <f t="shared" si="331"/>
        <v>6</v>
      </c>
      <c r="AU113" s="329">
        <f t="shared" si="331"/>
        <v>6</v>
      </c>
      <c r="AV113" s="329">
        <f t="shared" si="331"/>
        <v>6</v>
      </c>
      <c r="AW113" s="329">
        <f t="shared" si="331"/>
        <v>6</v>
      </c>
      <c r="AX113" s="329">
        <f t="shared" si="331"/>
        <v>6</v>
      </c>
      <c r="AY113" s="329">
        <f t="shared" si="331"/>
        <v>6</v>
      </c>
      <c r="AZ113" s="329">
        <f t="shared" si="331"/>
        <v>6</v>
      </c>
      <c r="BA113" s="329">
        <f t="shared" si="331"/>
        <v>6</v>
      </c>
      <c r="BB113" s="329">
        <f t="shared" si="331"/>
        <v>6</v>
      </c>
      <c r="BC113" s="329">
        <f t="shared" si="331"/>
        <v>6</v>
      </c>
      <c r="BD113" s="329">
        <f t="shared" si="331"/>
        <v>6</v>
      </c>
      <c r="BE113" s="329">
        <f t="shared" si="331"/>
        <v>6</v>
      </c>
      <c r="BF113" s="329">
        <f t="shared" si="331"/>
        <v>6</v>
      </c>
      <c r="BG113" s="329">
        <f t="shared" si="331"/>
        <v>6</v>
      </c>
      <c r="BH113" s="329">
        <f t="shared" si="331"/>
        <v>6</v>
      </c>
      <c r="BI113" s="329">
        <f t="shared" si="331"/>
        <v>6</v>
      </c>
      <c r="BJ113" s="329">
        <f t="shared" si="331"/>
        <v>6</v>
      </c>
      <c r="BK113" s="329">
        <f t="shared" si="331"/>
        <v>6</v>
      </c>
      <c r="BL113" s="329">
        <f t="shared" si="331"/>
        <v>6</v>
      </c>
      <c r="BM113" s="329">
        <f t="shared" si="331"/>
        <v>6</v>
      </c>
      <c r="BN113" s="329">
        <f t="shared" si="331"/>
        <v>6</v>
      </c>
      <c r="BO113" s="329">
        <f t="shared" si="331"/>
        <v>6</v>
      </c>
      <c r="BP113" s="329">
        <f t="shared" si="331"/>
        <v>6</v>
      </c>
      <c r="BQ113" s="329">
        <f t="shared" si="331"/>
        <v>6</v>
      </c>
    </row>
    <row r="114" spans="1:69" s="2" customFormat="1">
      <c r="A114"/>
      <c r="B114"/>
      <c r="C114" s="409"/>
      <c r="D114" s="409"/>
      <c r="E114" s="409"/>
      <c r="F114" s="409"/>
      <c r="G114" s="409"/>
      <c r="H114" s="409"/>
      <c r="J114" s="334"/>
      <c r="K114" s="334"/>
      <c r="L114" s="334"/>
      <c r="M114" s="334"/>
      <c r="N114" s="334"/>
      <c r="O114" s="334"/>
      <c r="P114" s="334"/>
      <c r="Q114" s="334"/>
      <c r="R114" s="334"/>
      <c r="S114" s="334"/>
      <c r="T114" s="334"/>
      <c r="U114" s="334"/>
      <c r="V114" s="334"/>
      <c r="W114" s="334"/>
      <c r="X114" s="334"/>
      <c r="Y114" s="334"/>
      <c r="Z114" s="334"/>
      <c r="AA114" s="334"/>
      <c r="AB114" s="334"/>
      <c r="AC114" s="334"/>
      <c r="AD114" s="334"/>
      <c r="AE114" s="334"/>
      <c r="AF114" s="334"/>
      <c r="AG114" s="334"/>
      <c r="AH114" s="334"/>
      <c r="AI114" s="334"/>
      <c r="AJ114" s="334"/>
      <c r="AK114" s="334"/>
      <c r="AL114" s="334"/>
      <c r="AM114" s="334"/>
      <c r="AN114" s="334"/>
      <c r="AO114" s="334"/>
      <c r="AP114" s="334"/>
      <c r="AQ114" s="334"/>
      <c r="AR114" s="334"/>
      <c r="AS114" s="334"/>
      <c r="AT114" s="334"/>
      <c r="AU114" s="334"/>
      <c r="AV114" s="334"/>
      <c r="AW114" s="334"/>
      <c r="AX114" s="334"/>
      <c r="AY114" s="334"/>
      <c r="AZ114" s="334"/>
      <c r="BA114" s="334"/>
      <c r="BB114" s="334"/>
      <c r="BC114" s="334"/>
      <c r="BD114" s="334"/>
      <c r="BE114" s="334"/>
      <c r="BF114" s="334"/>
      <c r="BG114" s="334"/>
      <c r="BH114" s="334"/>
      <c r="BI114" s="334"/>
      <c r="BJ114" s="334"/>
      <c r="BK114" s="334"/>
      <c r="BL114" s="334"/>
      <c r="BM114" s="334"/>
      <c r="BN114" s="334"/>
      <c r="BO114" s="334"/>
      <c r="BP114" s="334"/>
      <c r="BQ114" s="334"/>
    </row>
    <row r="115" spans="1:69" s="2" customFormat="1">
      <c r="A115"/>
      <c r="B115" s="2" t="s">
        <v>313</v>
      </c>
      <c r="C115" s="320">
        <v>250000</v>
      </c>
      <c r="D115" s="409"/>
      <c r="E115" s="409"/>
      <c r="F115" s="409"/>
      <c r="G115" s="409"/>
      <c r="H115" s="409"/>
      <c r="J115" s="334">
        <f>+C115</f>
        <v>250000</v>
      </c>
      <c r="K115" s="334">
        <f t="shared" ref="K115:AP115" si="332">+J115</f>
        <v>250000</v>
      </c>
      <c r="L115" s="334">
        <f t="shared" si="332"/>
        <v>250000</v>
      </c>
      <c r="M115" s="334">
        <f t="shared" si="332"/>
        <v>250000</v>
      </c>
      <c r="N115" s="334">
        <f t="shared" si="332"/>
        <v>250000</v>
      </c>
      <c r="O115" s="334">
        <f t="shared" si="332"/>
        <v>250000</v>
      </c>
      <c r="P115" s="334">
        <f t="shared" si="332"/>
        <v>250000</v>
      </c>
      <c r="Q115" s="334">
        <f t="shared" si="332"/>
        <v>250000</v>
      </c>
      <c r="R115" s="334">
        <f t="shared" si="332"/>
        <v>250000</v>
      </c>
      <c r="S115" s="334">
        <f t="shared" si="332"/>
        <v>250000</v>
      </c>
      <c r="T115" s="334">
        <f t="shared" si="332"/>
        <v>250000</v>
      </c>
      <c r="U115" s="334">
        <f t="shared" si="332"/>
        <v>250000</v>
      </c>
      <c r="V115" s="334">
        <f t="shared" si="332"/>
        <v>250000</v>
      </c>
      <c r="W115" s="334">
        <f t="shared" si="332"/>
        <v>250000</v>
      </c>
      <c r="X115" s="334">
        <f t="shared" si="332"/>
        <v>250000</v>
      </c>
      <c r="Y115" s="334">
        <f t="shared" si="332"/>
        <v>250000</v>
      </c>
      <c r="Z115" s="334">
        <f t="shared" si="332"/>
        <v>250000</v>
      </c>
      <c r="AA115" s="334">
        <f t="shared" si="332"/>
        <v>250000</v>
      </c>
      <c r="AB115" s="334">
        <f t="shared" si="332"/>
        <v>250000</v>
      </c>
      <c r="AC115" s="334">
        <f t="shared" si="332"/>
        <v>250000</v>
      </c>
      <c r="AD115" s="334">
        <f t="shared" si="332"/>
        <v>250000</v>
      </c>
      <c r="AE115" s="334">
        <f t="shared" si="332"/>
        <v>250000</v>
      </c>
      <c r="AF115" s="334">
        <f t="shared" si="332"/>
        <v>250000</v>
      </c>
      <c r="AG115" s="334">
        <f t="shared" si="332"/>
        <v>250000</v>
      </c>
      <c r="AH115" s="334">
        <f t="shared" si="332"/>
        <v>250000</v>
      </c>
      <c r="AI115" s="334">
        <f t="shared" si="332"/>
        <v>250000</v>
      </c>
      <c r="AJ115" s="334">
        <f t="shared" si="332"/>
        <v>250000</v>
      </c>
      <c r="AK115" s="334">
        <f t="shared" si="332"/>
        <v>250000</v>
      </c>
      <c r="AL115" s="334">
        <f t="shared" si="332"/>
        <v>250000</v>
      </c>
      <c r="AM115" s="334">
        <f t="shared" si="332"/>
        <v>250000</v>
      </c>
      <c r="AN115" s="334">
        <f t="shared" si="332"/>
        <v>250000</v>
      </c>
      <c r="AO115" s="334">
        <f t="shared" si="332"/>
        <v>250000</v>
      </c>
      <c r="AP115" s="334">
        <f t="shared" si="332"/>
        <v>250000</v>
      </c>
      <c r="AQ115" s="334">
        <f t="shared" ref="AQ115:BQ115" si="333">+AP115</f>
        <v>250000</v>
      </c>
      <c r="AR115" s="334">
        <f t="shared" si="333"/>
        <v>250000</v>
      </c>
      <c r="AS115" s="334">
        <f t="shared" si="333"/>
        <v>250000</v>
      </c>
      <c r="AT115" s="334">
        <f t="shared" si="333"/>
        <v>250000</v>
      </c>
      <c r="AU115" s="334">
        <f t="shared" si="333"/>
        <v>250000</v>
      </c>
      <c r="AV115" s="334">
        <f t="shared" si="333"/>
        <v>250000</v>
      </c>
      <c r="AW115" s="334">
        <f t="shared" si="333"/>
        <v>250000</v>
      </c>
      <c r="AX115" s="334">
        <f t="shared" si="333"/>
        <v>250000</v>
      </c>
      <c r="AY115" s="334">
        <f t="shared" si="333"/>
        <v>250000</v>
      </c>
      <c r="AZ115" s="334">
        <f t="shared" si="333"/>
        <v>250000</v>
      </c>
      <c r="BA115" s="334">
        <f t="shared" si="333"/>
        <v>250000</v>
      </c>
      <c r="BB115" s="334">
        <f t="shared" si="333"/>
        <v>250000</v>
      </c>
      <c r="BC115" s="334">
        <f t="shared" si="333"/>
        <v>250000</v>
      </c>
      <c r="BD115" s="334">
        <f t="shared" si="333"/>
        <v>250000</v>
      </c>
      <c r="BE115" s="334">
        <f t="shared" si="333"/>
        <v>250000</v>
      </c>
      <c r="BF115" s="334">
        <f t="shared" si="333"/>
        <v>250000</v>
      </c>
      <c r="BG115" s="334">
        <f t="shared" si="333"/>
        <v>250000</v>
      </c>
      <c r="BH115" s="334">
        <f t="shared" si="333"/>
        <v>250000</v>
      </c>
      <c r="BI115" s="334">
        <f t="shared" si="333"/>
        <v>250000</v>
      </c>
      <c r="BJ115" s="334">
        <f t="shared" si="333"/>
        <v>250000</v>
      </c>
      <c r="BK115" s="334">
        <f t="shared" si="333"/>
        <v>250000</v>
      </c>
      <c r="BL115" s="334">
        <f t="shared" si="333"/>
        <v>250000</v>
      </c>
      <c r="BM115" s="334">
        <f t="shared" si="333"/>
        <v>250000</v>
      </c>
      <c r="BN115" s="334">
        <f t="shared" si="333"/>
        <v>250000</v>
      </c>
      <c r="BO115" s="334">
        <f t="shared" si="333"/>
        <v>250000</v>
      </c>
      <c r="BP115" s="334">
        <f t="shared" si="333"/>
        <v>250000</v>
      </c>
      <c r="BQ115" s="334">
        <f t="shared" si="333"/>
        <v>250000</v>
      </c>
    </row>
    <row r="116" spans="1:69" s="2" customFormat="1">
      <c r="A116"/>
      <c r="B116"/>
      <c r="C116" s="409"/>
      <c r="D116" s="409"/>
      <c r="E116" s="409"/>
      <c r="F116" s="409"/>
      <c r="G116" s="409"/>
      <c r="H116" s="409"/>
      <c r="J116" s="337"/>
      <c r="K116" s="337"/>
      <c r="L116" s="337"/>
      <c r="M116" s="337"/>
      <c r="N116" s="337"/>
      <c r="O116" s="337"/>
      <c r="P116" s="337"/>
      <c r="Q116" s="337"/>
      <c r="R116" s="337"/>
      <c r="S116" s="337"/>
      <c r="T116" s="337"/>
      <c r="U116" s="337"/>
      <c r="V116" s="337"/>
      <c r="W116" s="337"/>
      <c r="X116" s="337"/>
      <c r="Y116" s="337"/>
      <c r="Z116" s="337"/>
      <c r="AA116" s="337"/>
      <c r="AB116" s="337"/>
      <c r="AC116" s="337"/>
      <c r="AD116" s="337"/>
      <c r="AE116" s="337"/>
      <c r="AF116" s="337"/>
      <c r="AG116" s="337"/>
      <c r="AH116" s="337"/>
      <c r="AI116" s="337"/>
      <c r="AJ116" s="337"/>
      <c r="AK116" s="337"/>
      <c r="AL116" s="337"/>
      <c r="AM116" s="337"/>
      <c r="AN116" s="337"/>
      <c r="AO116" s="337"/>
      <c r="AP116" s="337"/>
      <c r="AQ116" s="337"/>
      <c r="AR116" s="337"/>
      <c r="AS116" s="337"/>
      <c r="AT116" s="337"/>
      <c r="AU116" s="337"/>
      <c r="AV116" s="337"/>
      <c r="AW116" s="337"/>
      <c r="AX116" s="337"/>
      <c r="AY116" s="337"/>
      <c r="AZ116" s="337"/>
      <c r="BA116" s="337"/>
      <c r="BB116" s="337"/>
      <c r="BC116" s="337"/>
      <c r="BD116" s="337"/>
      <c r="BE116" s="337"/>
      <c r="BF116" s="337"/>
      <c r="BG116" s="337"/>
      <c r="BH116" s="337"/>
      <c r="BI116" s="337"/>
      <c r="BJ116" s="337"/>
      <c r="BK116" s="337"/>
      <c r="BL116" s="337"/>
      <c r="BM116" s="337"/>
      <c r="BN116" s="337"/>
      <c r="BO116" s="337"/>
      <c r="BP116" s="337"/>
      <c r="BQ116" s="337"/>
    </row>
    <row r="117" spans="1:69" s="2" customFormat="1">
      <c r="A117"/>
      <c r="B117" t="s">
        <v>7</v>
      </c>
      <c r="C117" s="409"/>
      <c r="D117" s="409"/>
      <c r="E117" s="409"/>
      <c r="F117" s="409"/>
      <c r="G117" s="409"/>
      <c r="H117" s="409"/>
      <c r="J117" s="329">
        <f t="shared" ref="J117:AO117" si="334">+J115*J113</f>
        <v>0</v>
      </c>
      <c r="K117" s="329">
        <f t="shared" si="334"/>
        <v>0</v>
      </c>
      <c r="L117" s="329">
        <f t="shared" si="334"/>
        <v>0</v>
      </c>
      <c r="M117" s="329">
        <f t="shared" si="334"/>
        <v>0</v>
      </c>
      <c r="N117" s="329">
        <f t="shared" si="334"/>
        <v>0</v>
      </c>
      <c r="O117" s="329">
        <f t="shared" si="334"/>
        <v>0</v>
      </c>
      <c r="P117" s="329">
        <f t="shared" si="334"/>
        <v>0</v>
      </c>
      <c r="Q117" s="329">
        <f t="shared" si="334"/>
        <v>0</v>
      </c>
      <c r="R117" s="329">
        <f t="shared" si="334"/>
        <v>0</v>
      </c>
      <c r="S117" s="329">
        <f t="shared" si="334"/>
        <v>0</v>
      </c>
      <c r="T117" s="329">
        <f t="shared" si="334"/>
        <v>0</v>
      </c>
      <c r="U117" s="329">
        <f t="shared" si="334"/>
        <v>0</v>
      </c>
      <c r="V117" s="329">
        <f t="shared" si="334"/>
        <v>0</v>
      </c>
      <c r="W117" s="329">
        <f t="shared" si="334"/>
        <v>0</v>
      </c>
      <c r="X117" s="329">
        <f t="shared" si="334"/>
        <v>0</v>
      </c>
      <c r="Y117" s="329">
        <f t="shared" si="334"/>
        <v>0</v>
      </c>
      <c r="Z117" s="329">
        <f t="shared" si="334"/>
        <v>500000</v>
      </c>
      <c r="AA117" s="329">
        <f t="shared" si="334"/>
        <v>750000</v>
      </c>
      <c r="AB117" s="329">
        <f t="shared" si="334"/>
        <v>1000000</v>
      </c>
      <c r="AC117" s="329">
        <f t="shared" si="334"/>
        <v>1250000</v>
      </c>
      <c r="AD117" s="329">
        <f t="shared" si="334"/>
        <v>1500000</v>
      </c>
      <c r="AE117" s="329">
        <f t="shared" si="334"/>
        <v>1500000</v>
      </c>
      <c r="AF117" s="329">
        <f t="shared" si="334"/>
        <v>1500000</v>
      </c>
      <c r="AG117" s="329">
        <f t="shared" si="334"/>
        <v>1500000</v>
      </c>
      <c r="AH117" s="329">
        <f t="shared" si="334"/>
        <v>1500000</v>
      </c>
      <c r="AI117" s="329">
        <f t="shared" si="334"/>
        <v>1500000</v>
      </c>
      <c r="AJ117" s="329">
        <f t="shared" si="334"/>
        <v>1500000</v>
      </c>
      <c r="AK117" s="329">
        <f t="shared" si="334"/>
        <v>1500000</v>
      </c>
      <c r="AL117" s="329">
        <f t="shared" si="334"/>
        <v>1500000</v>
      </c>
      <c r="AM117" s="329">
        <f t="shared" si="334"/>
        <v>1500000</v>
      </c>
      <c r="AN117" s="329">
        <f t="shared" si="334"/>
        <v>1500000</v>
      </c>
      <c r="AO117" s="329">
        <f t="shared" si="334"/>
        <v>1500000</v>
      </c>
      <c r="AP117" s="329">
        <f t="shared" ref="AP117:BQ117" si="335">+AP115*AP113</f>
        <v>1500000</v>
      </c>
      <c r="AQ117" s="329">
        <f t="shared" si="335"/>
        <v>1500000</v>
      </c>
      <c r="AR117" s="329">
        <f t="shared" si="335"/>
        <v>1500000</v>
      </c>
      <c r="AS117" s="329">
        <f t="shared" si="335"/>
        <v>1500000</v>
      </c>
      <c r="AT117" s="329">
        <f t="shared" si="335"/>
        <v>1500000</v>
      </c>
      <c r="AU117" s="329">
        <f t="shared" si="335"/>
        <v>1500000</v>
      </c>
      <c r="AV117" s="329">
        <f t="shared" si="335"/>
        <v>1500000</v>
      </c>
      <c r="AW117" s="329">
        <f t="shared" si="335"/>
        <v>1500000</v>
      </c>
      <c r="AX117" s="329">
        <f t="shared" si="335"/>
        <v>1500000</v>
      </c>
      <c r="AY117" s="329">
        <f t="shared" si="335"/>
        <v>1500000</v>
      </c>
      <c r="AZ117" s="329">
        <f t="shared" si="335"/>
        <v>1500000</v>
      </c>
      <c r="BA117" s="329">
        <f t="shared" si="335"/>
        <v>1500000</v>
      </c>
      <c r="BB117" s="329">
        <f t="shared" si="335"/>
        <v>1500000</v>
      </c>
      <c r="BC117" s="329">
        <f t="shared" si="335"/>
        <v>1500000</v>
      </c>
      <c r="BD117" s="329">
        <f t="shared" si="335"/>
        <v>1500000</v>
      </c>
      <c r="BE117" s="329">
        <f t="shared" si="335"/>
        <v>1500000</v>
      </c>
      <c r="BF117" s="329">
        <f t="shared" si="335"/>
        <v>1500000</v>
      </c>
      <c r="BG117" s="329">
        <f t="shared" si="335"/>
        <v>1500000</v>
      </c>
      <c r="BH117" s="329">
        <f t="shared" si="335"/>
        <v>1500000</v>
      </c>
      <c r="BI117" s="329">
        <f t="shared" si="335"/>
        <v>1500000</v>
      </c>
      <c r="BJ117" s="329">
        <f t="shared" si="335"/>
        <v>1500000</v>
      </c>
      <c r="BK117" s="329">
        <f t="shared" si="335"/>
        <v>1500000</v>
      </c>
      <c r="BL117" s="329">
        <f t="shared" si="335"/>
        <v>1500000</v>
      </c>
      <c r="BM117" s="329">
        <f t="shared" si="335"/>
        <v>1500000</v>
      </c>
      <c r="BN117" s="329">
        <f t="shared" si="335"/>
        <v>1500000</v>
      </c>
      <c r="BO117" s="329">
        <f t="shared" si="335"/>
        <v>1500000</v>
      </c>
      <c r="BP117" s="329">
        <f t="shared" si="335"/>
        <v>1500000</v>
      </c>
      <c r="BQ117" s="329">
        <f t="shared" si="335"/>
        <v>1500000</v>
      </c>
    </row>
    <row r="118" spans="1:69" s="2" customFormat="1">
      <c r="A118"/>
      <c r="B118"/>
      <c r="C118" s="409"/>
      <c r="D118" s="409"/>
      <c r="E118" s="409"/>
      <c r="F118" s="409"/>
      <c r="G118" s="409"/>
      <c r="H118" s="409"/>
      <c r="J118" s="337"/>
      <c r="K118" s="337"/>
      <c r="L118" s="337"/>
      <c r="M118" s="337"/>
      <c r="N118" s="337"/>
      <c r="O118" s="337"/>
      <c r="P118" s="337"/>
      <c r="Q118" s="337"/>
      <c r="R118" s="337"/>
      <c r="S118" s="337"/>
      <c r="T118" s="337"/>
      <c r="U118" s="337"/>
      <c r="V118" s="337"/>
      <c r="W118" s="337"/>
      <c r="X118" s="337"/>
      <c r="Y118" s="337"/>
      <c r="Z118" s="337"/>
      <c r="AA118" s="337"/>
      <c r="AB118" s="337"/>
      <c r="AC118" s="337"/>
      <c r="AD118" s="337"/>
      <c r="AE118" s="337"/>
      <c r="AF118" s="337"/>
      <c r="AG118" s="337"/>
      <c r="AH118" s="337"/>
      <c r="AI118" s="337"/>
      <c r="AJ118" s="337"/>
      <c r="AK118" s="337"/>
      <c r="AL118" s="337"/>
      <c r="AM118" s="337"/>
      <c r="AN118" s="337"/>
      <c r="AO118" s="337"/>
      <c r="AP118" s="337"/>
      <c r="AQ118" s="337"/>
      <c r="AR118" s="337"/>
      <c r="AS118" s="337"/>
      <c r="AT118" s="337"/>
      <c r="AU118" s="337"/>
      <c r="AV118" s="337"/>
      <c r="AW118" s="337"/>
      <c r="AX118" s="337"/>
      <c r="AY118" s="337"/>
      <c r="AZ118" s="337"/>
      <c r="BA118" s="337"/>
      <c r="BB118" s="337"/>
      <c r="BC118" s="337"/>
      <c r="BD118" s="337"/>
      <c r="BE118" s="337"/>
      <c r="BF118" s="337"/>
      <c r="BG118" s="337"/>
      <c r="BH118" s="337"/>
      <c r="BI118" s="337"/>
      <c r="BJ118" s="337"/>
      <c r="BK118" s="337"/>
      <c r="BL118" s="337"/>
      <c r="BM118" s="337"/>
      <c r="BN118" s="337"/>
      <c r="BO118" s="337"/>
      <c r="BP118" s="337"/>
      <c r="BQ118" s="337"/>
    </row>
    <row r="119" spans="1:69" s="2" customFormat="1">
      <c r="A119"/>
      <c r="B119" s="309" t="s">
        <v>316</v>
      </c>
      <c r="C119" s="409"/>
      <c r="D119" s="409"/>
      <c r="E119" s="409"/>
      <c r="F119" s="409"/>
      <c r="G119" s="409"/>
      <c r="H119" s="409"/>
      <c r="J119" s="337"/>
      <c r="K119" s="337"/>
      <c r="L119" s="337"/>
      <c r="M119" s="337"/>
      <c r="N119" s="337"/>
      <c r="O119" s="337"/>
      <c r="P119" s="337"/>
      <c r="Q119" s="337"/>
      <c r="R119" s="337"/>
      <c r="S119" s="337"/>
      <c r="T119" s="337"/>
      <c r="U119" s="337"/>
      <c r="V119" s="337"/>
      <c r="W119" s="337"/>
      <c r="X119" s="337"/>
      <c r="Y119" s="337"/>
      <c r="Z119" s="337"/>
      <c r="AA119" s="337"/>
      <c r="AB119" s="337"/>
      <c r="AC119" s="337"/>
      <c r="AD119" s="337"/>
      <c r="AE119" s="337"/>
      <c r="AF119" s="337"/>
      <c r="AG119" s="337"/>
      <c r="AH119" s="337"/>
      <c r="AI119" s="337"/>
      <c r="AJ119" s="337"/>
      <c r="AK119" s="337"/>
      <c r="AL119" s="337"/>
      <c r="AM119" s="337"/>
      <c r="AN119" s="337"/>
      <c r="AO119" s="337"/>
      <c r="AP119" s="337"/>
      <c r="AQ119" s="337"/>
      <c r="AR119" s="337"/>
      <c r="AS119" s="337"/>
      <c r="AT119" s="337"/>
      <c r="AU119" s="337"/>
      <c r="AV119" s="337"/>
      <c r="AW119" s="337"/>
      <c r="AX119" s="337"/>
      <c r="AY119" s="337"/>
      <c r="AZ119" s="337"/>
      <c r="BA119" s="337"/>
      <c r="BB119" s="337"/>
      <c r="BC119" s="337"/>
      <c r="BD119" s="337"/>
      <c r="BE119" s="337"/>
      <c r="BF119" s="337"/>
      <c r="BG119" s="337"/>
      <c r="BH119" s="337"/>
      <c r="BI119" s="337"/>
      <c r="BJ119" s="337"/>
      <c r="BK119" s="337"/>
      <c r="BL119" s="337"/>
      <c r="BM119" s="337"/>
      <c r="BN119" s="337"/>
      <c r="BO119" s="337"/>
      <c r="BP119" s="337"/>
      <c r="BQ119" s="337"/>
    </row>
    <row r="120" spans="1:69" s="2" customFormat="1">
      <c r="A120"/>
      <c r="B120" t="s">
        <v>301</v>
      </c>
      <c r="C120" s="320">
        <v>1</v>
      </c>
      <c r="D120" s="409"/>
      <c r="E120" s="409"/>
      <c r="F120" s="409"/>
      <c r="G120" s="409"/>
      <c r="H120" s="409"/>
      <c r="J120" s="337"/>
      <c r="K120" s="337"/>
      <c r="L120" s="337"/>
      <c r="M120" s="337"/>
      <c r="N120" s="337"/>
      <c r="O120" s="337"/>
      <c r="P120" s="337"/>
      <c r="Q120" s="337"/>
      <c r="R120" s="337"/>
      <c r="S120" s="337"/>
      <c r="T120" s="337"/>
      <c r="U120" s="337"/>
      <c r="V120" s="337"/>
      <c r="W120" s="337"/>
      <c r="X120" s="337"/>
      <c r="Y120" s="337"/>
      <c r="Z120" s="337"/>
      <c r="AA120" s="337"/>
      <c r="AB120" s="337"/>
      <c r="AC120" s="337"/>
      <c r="AD120" s="337"/>
      <c r="AE120" s="337"/>
      <c r="AF120" s="337"/>
      <c r="AG120" s="337"/>
      <c r="AH120" s="337"/>
      <c r="AI120" s="337"/>
      <c r="AJ120" s="337"/>
      <c r="AK120" s="337"/>
      <c r="AL120" s="337"/>
      <c r="AM120" s="337"/>
      <c r="AN120" s="337"/>
      <c r="AO120" s="337"/>
      <c r="AP120" s="337"/>
      <c r="AQ120" s="337"/>
      <c r="AR120" s="337"/>
      <c r="AS120" s="337"/>
      <c r="AT120" s="337"/>
      <c r="AU120" s="337"/>
      <c r="AV120" s="337"/>
      <c r="AW120" s="337"/>
      <c r="AX120" s="337"/>
      <c r="AY120" s="337"/>
      <c r="AZ120" s="337"/>
      <c r="BA120" s="337"/>
      <c r="BB120" s="337"/>
      <c r="BC120" s="337"/>
      <c r="BD120" s="337"/>
      <c r="BE120" s="337"/>
      <c r="BF120" s="337"/>
      <c r="BG120" s="337"/>
      <c r="BH120" s="337"/>
      <c r="BI120" s="337"/>
      <c r="BJ120" s="337"/>
      <c r="BK120" s="337"/>
      <c r="BL120" s="337"/>
      <c r="BM120" s="337"/>
      <c r="BN120" s="337"/>
      <c r="BO120" s="337"/>
      <c r="BP120" s="337"/>
      <c r="BQ120" s="337"/>
    </row>
    <row r="121" spans="1:69" s="2" customFormat="1">
      <c r="A121"/>
      <c r="B121" t="s">
        <v>295</v>
      </c>
      <c r="C121" s="410">
        <f>EOMONTH(C108,6)</f>
        <v>46873</v>
      </c>
      <c r="D121" s="338" t="str">
        <f>TEXT(C121,"MmmM YY")</f>
        <v>April 28</v>
      </c>
      <c r="E121" s="415" t="s">
        <v>315</v>
      </c>
      <c r="F121" s="409"/>
      <c r="G121" s="409"/>
      <c r="H121" s="409"/>
      <c r="J121" s="337"/>
      <c r="K121" s="337"/>
      <c r="L121" s="337"/>
      <c r="M121" s="337"/>
      <c r="N121" s="337"/>
      <c r="O121" s="337"/>
      <c r="P121" s="337"/>
      <c r="Q121" s="337"/>
      <c r="R121" s="337"/>
      <c r="S121" s="337"/>
      <c r="T121" s="337"/>
      <c r="U121" s="337"/>
      <c r="V121" s="337"/>
      <c r="W121" s="337"/>
      <c r="X121" s="337"/>
      <c r="Y121" s="337"/>
      <c r="Z121" s="337"/>
      <c r="AA121" s="337"/>
      <c r="AB121" s="337"/>
      <c r="AC121" s="337"/>
      <c r="AD121" s="337"/>
      <c r="AE121" s="337"/>
      <c r="AF121" s="337"/>
      <c r="AG121" s="337"/>
      <c r="AH121" s="337"/>
      <c r="AI121" s="337"/>
      <c r="AJ121" s="337"/>
      <c r="AK121" s="337"/>
      <c r="AL121" s="337"/>
      <c r="AM121" s="337"/>
      <c r="AN121" s="337"/>
      <c r="AO121" s="337"/>
      <c r="AP121" s="337"/>
      <c r="AQ121" s="337"/>
      <c r="AR121" s="337"/>
      <c r="AS121" s="337"/>
      <c r="AT121" s="337"/>
      <c r="AU121" s="337"/>
      <c r="AV121" s="337"/>
      <c r="AW121" s="337"/>
      <c r="AX121" s="337"/>
      <c r="AY121" s="337"/>
      <c r="AZ121" s="337"/>
      <c r="BA121" s="337"/>
      <c r="BB121" s="337"/>
      <c r="BC121" s="337"/>
      <c r="BD121" s="337"/>
      <c r="BE121" s="337"/>
      <c r="BF121" s="337"/>
      <c r="BG121" s="337"/>
      <c r="BH121" s="337"/>
      <c r="BI121" s="337"/>
      <c r="BJ121" s="337"/>
      <c r="BK121" s="337"/>
      <c r="BL121" s="337"/>
      <c r="BM121" s="337"/>
      <c r="BN121" s="337"/>
      <c r="BO121" s="337"/>
      <c r="BP121" s="337"/>
      <c r="BQ121" s="337"/>
    </row>
    <row r="122" spans="1:69" s="2" customFormat="1">
      <c r="A122"/>
      <c r="B122" s="2" t="s">
        <v>309</v>
      </c>
      <c r="C122" s="409"/>
      <c r="D122" s="409"/>
      <c r="E122" s="409"/>
      <c r="F122" s="409"/>
      <c r="G122" s="409"/>
      <c r="H122" s="409"/>
      <c r="J122" s="337"/>
      <c r="K122" s="337"/>
      <c r="L122" s="337"/>
      <c r="M122" s="337"/>
      <c r="N122" s="337"/>
      <c r="O122" s="337"/>
      <c r="P122" s="337"/>
      <c r="Q122" s="337"/>
      <c r="R122" s="337"/>
      <c r="S122" s="337"/>
      <c r="T122" s="337"/>
      <c r="U122" s="337"/>
      <c r="V122" s="337"/>
      <c r="W122" s="337"/>
      <c r="X122" s="337"/>
      <c r="Y122" s="337"/>
      <c r="Z122" s="337"/>
      <c r="AA122" s="337"/>
      <c r="AB122" s="337"/>
      <c r="AC122" s="337"/>
      <c r="AD122" s="337"/>
      <c r="AE122" s="337"/>
      <c r="AF122" s="337"/>
      <c r="AG122" s="337"/>
      <c r="AH122" s="337"/>
      <c r="AI122" s="337"/>
      <c r="AJ122" s="337"/>
      <c r="AK122" s="337"/>
      <c r="AL122" s="337"/>
      <c r="AM122" s="337"/>
      <c r="AN122" s="337"/>
      <c r="AO122" s="337"/>
      <c r="AP122" s="337"/>
      <c r="AQ122" s="337"/>
      <c r="AR122" s="337"/>
      <c r="AS122" s="337"/>
      <c r="AT122" s="337"/>
      <c r="AU122" s="337"/>
      <c r="AV122" s="337"/>
      <c r="AW122" s="337"/>
      <c r="AX122" s="337"/>
      <c r="AY122" s="337"/>
      <c r="AZ122" s="337"/>
      <c r="BA122" s="337"/>
      <c r="BB122" s="337"/>
      <c r="BC122" s="337"/>
      <c r="BD122" s="337"/>
      <c r="BE122" s="337"/>
      <c r="BF122" s="337"/>
      <c r="BG122" s="337"/>
      <c r="BH122" s="337"/>
      <c r="BI122" s="337"/>
      <c r="BJ122" s="337"/>
      <c r="BK122" s="337"/>
      <c r="BL122" s="337"/>
      <c r="BM122" s="337"/>
      <c r="BN122" s="337"/>
      <c r="BO122" s="337"/>
      <c r="BP122" s="337"/>
      <c r="BQ122" s="337"/>
    </row>
    <row r="123" spans="1:69" s="2" customFormat="1">
      <c r="A123"/>
      <c r="B123" t="s">
        <v>310</v>
      </c>
      <c r="C123" s="409"/>
      <c r="D123" s="411">
        <v>0</v>
      </c>
      <c r="E123" s="411">
        <f>+D123</f>
        <v>0</v>
      </c>
      <c r="F123" s="411">
        <f>+E123</f>
        <v>0</v>
      </c>
      <c r="G123" s="411">
        <f>+F123</f>
        <v>0</v>
      </c>
      <c r="H123" s="411">
        <f>+G123</f>
        <v>0</v>
      </c>
      <c r="J123" s="330">
        <f t="shared" ref="J123:AO123" si="336">ROUND(IF($D121=J$44,$C120,I123*(1+HLOOKUP(J$6,$D44:$H123,80,FALSE))),0)</f>
        <v>0</v>
      </c>
      <c r="K123" s="330">
        <f t="shared" si="336"/>
        <v>0</v>
      </c>
      <c r="L123" s="330">
        <f t="shared" si="336"/>
        <v>0</v>
      </c>
      <c r="M123" s="330">
        <f t="shared" si="336"/>
        <v>0</v>
      </c>
      <c r="N123" s="330">
        <f t="shared" si="336"/>
        <v>0</v>
      </c>
      <c r="O123" s="330">
        <f t="shared" si="336"/>
        <v>0</v>
      </c>
      <c r="P123" s="330">
        <f t="shared" si="336"/>
        <v>0</v>
      </c>
      <c r="Q123" s="330">
        <f t="shared" si="336"/>
        <v>0</v>
      </c>
      <c r="R123" s="330">
        <f t="shared" si="336"/>
        <v>0</v>
      </c>
      <c r="S123" s="330">
        <f t="shared" si="336"/>
        <v>0</v>
      </c>
      <c r="T123" s="330">
        <f t="shared" si="336"/>
        <v>0</v>
      </c>
      <c r="U123" s="330">
        <f t="shared" si="336"/>
        <v>0</v>
      </c>
      <c r="V123" s="330">
        <f t="shared" si="336"/>
        <v>0</v>
      </c>
      <c r="W123" s="330">
        <f t="shared" si="336"/>
        <v>0</v>
      </c>
      <c r="X123" s="330">
        <f t="shared" si="336"/>
        <v>0</v>
      </c>
      <c r="Y123" s="330">
        <f t="shared" si="336"/>
        <v>0</v>
      </c>
      <c r="Z123" s="330">
        <f t="shared" si="336"/>
        <v>0</v>
      </c>
      <c r="AA123" s="330">
        <f t="shared" si="336"/>
        <v>0</v>
      </c>
      <c r="AB123" s="330">
        <f t="shared" si="336"/>
        <v>0</v>
      </c>
      <c r="AC123" s="330">
        <f t="shared" si="336"/>
        <v>0</v>
      </c>
      <c r="AD123" s="330">
        <f t="shared" si="336"/>
        <v>0</v>
      </c>
      <c r="AE123" s="330">
        <f t="shared" si="336"/>
        <v>0</v>
      </c>
      <c r="AF123" s="330">
        <f t="shared" si="336"/>
        <v>1</v>
      </c>
      <c r="AG123" s="330">
        <f t="shared" si="336"/>
        <v>1</v>
      </c>
      <c r="AH123" s="330">
        <f t="shared" si="336"/>
        <v>1</v>
      </c>
      <c r="AI123" s="330">
        <f t="shared" si="336"/>
        <v>1</v>
      </c>
      <c r="AJ123" s="330">
        <f t="shared" si="336"/>
        <v>1</v>
      </c>
      <c r="AK123" s="330">
        <f t="shared" si="336"/>
        <v>1</v>
      </c>
      <c r="AL123" s="330">
        <f t="shared" si="336"/>
        <v>1</v>
      </c>
      <c r="AM123" s="330">
        <f t="shared" si="336"/>
        <v>1</v>
      </c>
      <c r="AN123" s="330">
        <f t="shared" si="336"/>
        <v>1</v>
      </c>
      <c r="AO123" s="330">
        <f t="shared" si="336"/>
        <v>1</v>
      </c>
      <c r="AP123" s="330">
        <f t="shared" ref="AP123:BL123" si="337">ROUND(IF($D121=AP$44,$C120,AO123*(1+HLOOKUP(AP$6,$D44:$H123,80,FALSE))),0)</f>
        <v>1</v>
      </c>
      <c r="AQ123" s="330">
        <f t="shared" si="337"/>
        <v>1</v>
      </c>
      <c r="AR123" s="330">
        <f t="shared" si="337"/>
        <v>1</v>
      </c>
      <c r="AS123" s="330">
        <f t="shared" si="337"/>
        <v>1</v>
      </c>
      <c r="AT123" s="330">
        <f t="shared" si="337"/>
        <v>1</v>
      </c>
      <c r="AU123" s="330">
        <f t="shared" si="337"/>
        <v>1</v>
      </c>
      <c r="AV123" s="330">
        <f t="shared" si="337"/>
        <v>1</v>
      </c>
      <c r="AW123" s="330">
        <f t="shared" si="337"/>
        <v>1</v>
      </c>
      <c r="AX123" s="330">
        <f t="shared" si="337"/>
        <v>1</v>
      </c>
      <c r="AY123" s="330">
        <f t="shared" si="337"/>
        <v>1</v>
      </c>
      <c r="AZ123" s="330">
        <f t="shared" si="337"/>
        <v>1</v>
      </c>
      <c r="BA123" s="330">
        <f t="shared" si="337"/>
        <v>1</v>
      </c>
      <c r="BB123" s="330">
        <f t="shared" si="337"/>
        <v>1</v>
      </c>
      <c r="BC123" s="330">
        <f t="shared" si="337"/>
        <v>1</v>
      </c>
      <c r="BD123" s="330">
        <f t="shared" si="337"/>
        <v>1</v>
      </c>
      <c r="BE123" s="330">
        <f t="shared" si="337"/>
        <v>1</v>
      </c>
      <c r="BF123" s="330">
        <f t="shared" si="337"/>
        <v>1</v>
      </c>
      <c r="BG123" s="330">
        <f t="shared" si="337"/>
        <v>1</v>
      </c>
      <c r="BH123" s="330">
        <f t="shared" si="337"/>
        <v>1</v>
      </c>
      <c r="BI123" s="330">
        <f t="shared" si="337"/>
        <v>1</v>
      </c>
      <c r="BJ123" s="330">
        <f t="shared" si="337"/>
        <v>1</v>
      </c>
      <c r="BK123" s="330">
        <f t="shared" si="337"/>
        <v>1</v>
      </c>
      <c r="BL123" s="330">
        <f t="shared" si="337"/>
        <v>1</v>
      </c>
      <c r="BM123" s="330">
        <f>ROUND(IF($D121=BM$44,$C120,BL123*(1+IFERROR(HLOOKUP(BM$6,$D44:$H123,80,FALSE),$H$123))),0)</f>
        <v>1</v>
      </c>
      <c r="BN123" s="330">
        <f t="shared" ref="BN123:BQ123" si="338">ROUND(IF($D121=BN$44,$C120,BM123*(1+IFERROR(HLOOKUP(BN$6,$D44:$H123,80,FALSE),$H$123))),0)</f>
        <v>1</v>
      </c>
      <c r="BO123" s="330">
        <f t="shared" si="338"/>
        <v>1</v>
      </c>
      <c r="BP123" s="330">
        <f t="shared" si="338"/>
        <v>1</v>
      </c>
      <c r="BQ123" s="330">
        <f t="shared" si="338"/>
        <v>1</v>
      </c>
    </row>
    <row r="124" spans="1:69" s="2" customFormat="1">
      <c r="A124"/>
      <c r="B124" t="s">
        <v>311</v>
      </c>
      <c r="C124" s="409"/>
      <c r="D124" s="409"/>
      <c r="E124" s="409"/>
      <c r="F124" s="409"/>
      <c r="G124" s="409"/>
      <c r="H124" s="409"/>
      <c r="J124" s="330">
        <f t="shared" ref="J124:AO124" si="339">+I126</f>
        <v>0</v>
      </c>
      <c r="K124" s="330">
        <f t="shared" si="339"/>
        <v>0</v>
      </c>
      <c r="L124" s="330">
        <f t="shared" si="339"/>
        <v>0</v>
      </c>
      <c r="M124" s="330">
        <f t="shared" si="339"/>
        <v>0</v>
      </c>
      <c r="N124" s="330">
        <f t="shared" si="339"/>
        <v>0</v>
      </c>
      <c r="O124" s="330">
        <f t="shared" si="339"/>
        <v>0</v>
      </c>
      <c r="P124" s="330">
        <f t="shared" si="339"/>
        <v>0</v>
      </c>
      <c r="Q124" s="330">
        <f t="shared" si="339"/>
        <v>0</v>
      </c>
      <c r="R124" s="330">
        <f t="shared" si="339"/>
        <v>0</v>
      </c>
      <c r="S124" s="330">
        <f t="shared" si="339"/>
        <v>0</v>
      </c>
      <c r="T124" s="330">
        <f t="shared" si="339"/>
        <v>0</v>
      </c>
      <c r="U124" s="330">
        <f t="shared" si="339"/>
        <v>0</v>
      </c>
      <c r="V124" s="330">
        <f t="shared" si="339"/>
        <v>0</v>
      </c>
      <c r="W124" s="330">
        <f t="shared" si="339"/>
        <v>0</v>
      </c>
      <c r="X124" s="330">
        <f t="shared" si="339"/>
        <v>0</v>
      </c>
      <c r="Y124" s="330">
        <f t="shared" si="339"/>
        <v>0</v>
      </c>
      <c r="Z124" s="330">
        <f t="shared" si="339"/>
        <v>0</v>
      </c>
      <c r="AA124" s="330">
        <f t="shared" si="339"/>
        <v>0</v>
      </c>
      <c r="AB124" s="330">
        <f t="shared" si="339"/>
        <v>0</v>
      </c>
      <c r="AC124" s="330">
        <f t="shared" si="339"/>
        <v>0</v>
      </c>
      <c r="AD124" s="330">
        <f t="shared" si="339"/>
        <v>0</v>
      </c>
      <c r="AE124" s="330">
        <f t="shared" si="339"/>
        <v>0</v>
      </c>
      <c r="AF124" s="330">
        <f t="shared" si="339"/>
        <v>0</v>
      </c>
      <c r="AG124" s="330">
        <f t="shared" si="339"/>
        <v>1</v>
      </c>
      <c r="AH124" s="330">
        <f t="shared" si="339"/>
        <v>2</v>
      </c>
      <c r="AI124" s="330">
        <f t="shared" si="339"/>
        <v>2</v>
      </c>
      <c r="AJ124" s="330">
        <f t="shared" si="339"/>
        <v>2</v>
      </c>
      <c r="AK124" s="330">
        <f t="shared" si="339"/>
        <v>2</v>
      </c>
      <c r="AL124" s="330">
        <f t="shared" si="339"/>
        <v>2</v>
      </c>
      <c r="AM124" s="330">
        <f t="shared" si="339"/>
        <v>2</v>
      </c>
      <c r="AN124" s="330">
        <f t="shared" si="339"/>
        <v>2</v>
      </c>
      <c r="AO124" s="330">
        <f t="shared" si="339"/>
        <v>2</v>
      </c>
      <c r="AP124" s="330">
        <f t="shared" ref="AP124:BQ124" si="340">+AO126</f>
        <v>2</v>
      </c>
      <c r="AQ124" s="330">
        <f t="shared" si="340"/>
        <v>2</v>
      </c>
      <c r="AR124" s="330">
        <f t="shared" si="340"/>
        <v>2</v>
      </c>
      <c r="AS124" s="330">
        <f t="shared" si="340"/>
        <v>2</v>
      </c>
      <c r="AT124" s="330">
        <f t="shared" si="340"/>
        <v>2</v>
      </c>
      <c r="AU124" s="330">
        <f t="shared" si="340"/>
        <v>2</v>
      </c>
      <c r="AV124" s="330">
        <f t="shared" si="340"/>
        <v>2</v>
      </c>
      <c r="AW124" s="330">
        <f t="shared" si="340"/>
        <v>2</v>
      </c>
      <c r="AX124" s="330">
        <f t="shared" si="340"/>
        <v>2</v>
      </c>
      <c r="AY124" s="330">
        <f t="shared" si="340"/>
        <v>2</v>
      </c>
      <c r="AZ124" s="330">
        <f t="shared" si="340"/>
        <v>2</v>
      </c>
      <c r="BA124" s="330">
        <f t="shared" si="340"/>
        <v>2</v>
      </c>
      <c r="BB124" s="330">
        <f t="shared" si="340"/>
        <v>2</v>
      </c>
      <c r="BC124" s="330">
        <f t="shared" si="340"/>
        <v>2</v>
      </c>
      <c r="BD124" s="330">
        <f t="shared" si="340"/>
        <v>2</v>
      </c>
      <c r="BE124" s="330">
        <f t="shared" si="340"/>
        <v>2</v>
      </c>
      <c r="BF124" s="330">
        <f t="shared" si="340"/>
        <v>2</v>
      </c>
      <c r="BG124" s="330">
        <f t="shared" si="340"/>
        <v>2</v>
      </c>
      <c r="BH124" s="330">
        <f t="shared" si="340"/>
        <v>2</v>
      </c>
      <c r="BI124" s="330">
        <f t="shared" si="340"/>
        <v>2</v>
      </c>
      <c r="BJ124" s="330">
        <f t="shared" si="340"/>
        <v>2</v>
      </c>
      <c r="BK124" s="330">
        <f t="shared" si="340"/>
        <v>2</v>
      </c>
      <c r="BL124" s="330">
        <f t="shared" si="340"/>
        <v>2</v>
      </c>
      <c r="BM124" s="330">
        <f t="shared" si="340"/>
        <v>2</v>
      </c>
      <c r="BN124" s="330">
        <f t="shared" si="340"/>
        <v>2</v>
      </c>
      <c r="BO124" s="330">
        <f t="shared" si="340"/>
        <v>2</v>
      </c>
      <c r="BP124" s="330">
        <f t="shared" si="340"/>
        <v>2</v>
      </c>
      <c r="BQ124" s="330">
        <f t="shared" si="340"/>
        <v>2</v>
      </c>
    </row>
    <row r="125" spans="1:69" s="2" customFormat="1">
      <c r="A125"/>
      <c r="B125" t="s">
        <v>312</v>
      </c>
      <c r="C125" s="321">
        <v>0.25</v>
      </c>
      <c r="D125" s="409"/>
      <c r="E125" s="409"/>
      <c r="F125" s="409"/>
      <c r="G125" s="409"/>
      <c r="H125" s="409"/>
      <c r="J125" s="330">
        <f t="shared" ref="J125:AO125" si="341">-ROUND(J124*$C125,0)</f>
        <v>0</v>
      </c>
      <c r="K125" s="330">
        <f t="shared" si="341"/>
        <v>0</v>
      </c>
      <c r="L125" s="330">
        <f t="shared" si="341"/>
        <v>0</v>
      </c>
      <c r="M125" s="330">
        <f t="shared" si="341"/>
        <v>0</v>
      </c>
      <c r="N125" s="330">
        <f t="shared" si="341"/>
        <v>0</v>
      </c>
      <c r="O125" s="330">
        <f t="shared" si="341"/>
        <v>0</v>
      </c>
      <c r="P125" s="330">
        <f t="shared" si="341"/>
        <v>0</v>
      </c>
      <c r="Q125" s="330">
        <f t="shared" si="341"/>
        <v>0</v>
      </c>
      <c r="R125" s="330">
        <f t="shared" si="341"/>
        <v>0</v>
      </c>
      <c r="S125" s="330">
        <f t="shared" si="341"/>
        <v>0</v>
      </c>
      <c r="T125" s="330">
        <f t="shared" si="341"/>
        <v>0</v>
      </c>
      <c r="U125" s="330">
        <f t="shared" si="341"/>
        <v>0</v>
      </c>
      <c r="V125" s="330">
        <f t="shared" si="341"/>
        <v>0</v>
      </c>
      <c r="W125" s="330">
        <f t="shared" si="341"/>
        <v>0</v>
      </c>
      <c r="X125" s="330">
        <f t="shared" si="341"/>
        <v>0</v>
      </c>
      <c r="Y125" s="330">
        <f t="shared" si="341"/>
        <v>0</v>
      </c>
      <c r="Z125" s="330">
        <f t="shared" si="341"/>
        <v>0</v>
      </c>
      <c r="AA125" s="330">
        <f t="shared" si="341"/>
        <v>0</v>
      </c>
      <c r="AB125" s="330">
        <f t="shared" si="341"/>
        <v>0</v>
      </c>
      <c r="AC125" s="330">
        <f t="shared" si="341"/>
        <v>0</v>
      </c>
      <c r="AD125" s="330">
        <f t="shared" si="341"/>
        <v>0</v>
      </c>
      <c r="AE125" s="330">
        <f t="shared" si="341"/>
        <v>0</v>
      </c>
      <c r="AF125" s="330">
        <f t="shared" si="341"/>
        <v>0</v>
      </c>
      <c r="AG125" s="330">
        <f t="shared" si="341"/>
        <v>0</v>
      </c>
      <c r="AH125" s="330">
        <f t="shared" si="341"/>
        <v>-1</v>
      </c>
      <c r="AI125" s="330">
        <f t="shared" si="341"/>
        <v>-1</v>
      </c>
      <c r="AJ125" s="330">
        <f t="shared" si="341"/>
        <v>-1</v>
      </c>
      <c r="AK125" s="330">
        <f t="shared" si="341"/>
        <v>-1</v>
      </c>
      <c r="AL125" s="330">
        <f t="shared" si="341"/>
        <v>-1</v>
      </c>
      <c r="AM125" s="330">
        <f t="shared" si="341"/>
        <v>-1</v>
      </c>
      <c r="AN125" s="330">
        <f t="shared" si="341"/>
        <v>-1</v>
      </c>
      <c r="AO125" s="330">
        <f t="shared" si="341"/>
        <v>-1</v>
      </c>
      <c r="AP125" s="330">
        <f t="shared" ref="AP125:BQ125" si="342">-ROUND(AP124*$C125,0)</f>
        <v>-1</v>
      </c>
      <c r="AQ125" s="330">
        <f t="shared" si="342"/>
        <v>-1</v>
      </c>
      <c r="AR125" s="330">
        <f t="shared" si="342"/>
        <v>-1</v>
      </c>
      <c r="AS125" s="330">
        <f t="shared" si="342"/>
        <v>-1</v>
      </c>
      <c r="AT125" s="330">
        <f t="shared" si="342"/>
        <v>-1</v>
      </c>
      <c r="AU125" s="330">
        <f t="shared" si="342"/>
        <v>-1</v>
      </c>
      <c r="AV125" s="330">
        <f t="shared" si="342"/>
        <v>-1</v>
      </c>
      <c r="AW125" s="330">
        <f t="shared" si="342"/>
        <v>-1</v>
      </c>
      <c r="AX125" s="330">
        <f t="shared" si="342"/>
        <v>-1</v>
      </c>
      <c r="AY125" s="330">
        <f t="shared" si="342"/>
        <v>-1</v>
      </c>
      <c r="AZ125" s="330">
        <f t="shared" si="342"/>
        <v>-1</v>
      </c>
      <c r="BA125" s="330">
        <f t="shared" si="342"/>
        <v>-1</v>
      </c>
      <c r="BB125" s="330">
        <f t="shared" si="342"/>
        <v>-1</v>
      </c>
      <c r="BC125" s="330">
        <f t="shared" si="342"/>
        <v>-1</v>
      </c>
      <c r="BD125" s="330">
        <f t="shared" si="342"/>
        <v>-1</v>
      </c>
      <c r="BE125" s="330">
        <f t="shared" si="342"/>
        <v>-1</v>
      </c>
      <c r="BF125" s="330">
        <f t="shared" si="342"/>
        <v>-1</v>
      </c>
      <c r="BG125" s="330">
        <f t="shared" si="342"/>
        <v>-1</v>
      </c>
      <c r="BH125" s="330">
        <f t="shared" si="342"/>
        <v>-1</v>
      </c>
      <c r="BI125" s="330">
        <f t="shared" si="342"/>
        <v>-1</v>
      </c>
      <c r="BJ125" s="330">
        <f t="shared" si="342"/>
        <v>-1</v>
      </c>
      <c r="BK125" s="330">
        <f t="shared" si="342"/>
        <v>-1</v>
      </c>
      <c r="BL125" s="330">
        <f t="shared" si="342"/>
        <v>-1</v>
      </c>
      <c r="BM125" s="330">
        <f t="shared" si="342"/>
        <v>-1</v>
      </c>
      <c r="BN125" s="330">
        <f t="shared" si="342"/>
        <v>-1</v>
      </c>
      <c r="BO125" s="330">
        <f t="shared" si="342"/>
        <v>-1</v>
      </c>
      <c r="BP125" s="330">
        <f t="shared" si="342"/>
        <v>-1</v>
      </c>
      <c r="BQ125" s="330">
        <f t="shared" si="342"/>
        <v>-1</v>
      </c>
    </row>
    <row r="126" spans="1:69" s="2" customFormat="1">
      <c r="A126"/>
      <c r="B126"/>
      <c r="C126" s="409"/>
      <c r="D126" s="409"/>
      <c r="E126" s="409"/>
      <c r="F126" s="409"/>
      <c r="G126" s="409"/>
      <c r="H126" s="409"/>
      <c r="J126" s="329">
        <f t="shared" ref="J126:AO126" si="343">+SUM(J123:J125)</f>
        <v>0</v>
      </c>
      <c r="K126" s="329">
        <f t="shared" si="343"/>
        <v>0</v>
      </c>
      <c r="L126" s="329">
        <f t="shared" si="343"/>
        <v>0</v>
      </c>
      <c r="M126" s="329">
        <f t="shared" si="343"/>
        <v>0</v>
      </c>
      <c r="N126" s="329">
        <f t="shared" si="343"/>
        <v>0</v>
      </c>
      <c r="O126" s="329">
        <f t="shared" si="343"/>
        <v>0</v>
      </c>
      <c r="P126" s="329">
        <f t="shared" si="343"/>
        <v>0</v>
      </c>
      <c r="Q126" s="329">
        <f t="shared" si="343"/>
        <v>0</v>
      </c>
      <c r="R126" s="329">
        <f t="shared" si="343"/>
        <v>0</v>
      </c>
      <c r="S126" s="329">
        <f t="shared" si="343"/>
        <v>0</v>
      </c>
      <c r="T126" s="329">
        <f t="shared" si="343"/>
        <v>0</v>
      </c>
      <c r="U126" s="329">
        <f t="shared" si="343"/>
        <v>0</v>
      </c>
      <c r="V126" s="329">
        <f t="shared" si="343"/>
        <v>0</v>
      </c>
      <c r="W126" s="329">
        <f t="shared" si="343"/>
        <v>0</v>
      </c>
      <c r="X126" s="329">
        <f t="shared" si="343"/>
        <v>0</v>
      </c>
      <c r="Y126" s="329">
        <f t="shared" si="343"/>
        <v>0</v>
      </c>
      <c r="Z126" s="329">
        <f t="shared" si="343"/>
        <v>0</v>
      </c>
      <c r="AA126" s="329">
        <f t="shared" si="343"/>
        <v>0</v>
      </c>
      <c r="AB126" s="329">
        <f t="shared" si="343"/>
        <v>0</v>
      </c>
      <c r="AC126" s="329">
        <f t="shared" si="343"/>
        <v>0</v>
      </c>
      <c r="AD126" s="329">
        <f t="shared" si="343"/>
        <v>0</v>
      </c>
      <c r="AE126" s="329">
        <f t="shared" si="343"/>
        <v>0</v>
      </c>
      <c r="AF126" s="329">
        <f t="shared" si="343"/>
        <v>1</v>
      </c>
      <c r="AG126" s="329">
        <f t="shared" si="343"/>
        <v>2</v>
      </c>
      <c r="AH126" s="329">
        <f t="shared" si="343"/>
        <v>2</v>
      </c>
      <c r="AI126" s="329">
        <f t="shared" si="343"/>
        <v>2</v>
      </c>
      <c r="AJ126" s="329">
        <f t="shared" si="343"/>
        <v>2</v>
      </c>
      <c r="AK126" s="329">
        <f t="shared" si="343"/>
        <v>2</v>
      </c>
      <c r="AL126" s="329">
        <f t="shared" si="343"/>
        <v>2</v>
      </c>
      <c r="AM126" s="329">
        <f t="shared" si="343"/>
        <v>2</v>
      </c>
      <c r="AN126" s="329">
        <f t="shared" si="343"/>
        <v>2</v>
      </c>
      <c r="AO126" s="329">
        <f t="shared" si="343"/>
        <v>2</v>
      </c>
      <c r="AP126" s="329">
        <f t="shared" ref="AP126:BQ126" si="344">+SUM(AP123:AP125)</f>
        <v>2</v>
      </c>
      <c r="AQ126" s="329">
        <f t="shared" si="344"/>
        <v>2</v>
      </c>
      <c r="AR126" s="329">
        <f t="shared" si="344"/>
        <v>2</v>
      </c>
      <c r="AS126" s="329">
        <f t="shared" si="344"/>
        <v>2</v>
      </c>
      <c r="AT126" s="329">
        <f t="shared" si="344"/>
        <v>2</v>
      </c>
      <c r="AU126" s="329">
        <f t="shared" si="344"/>
        <v>2</v>
      </c>
      <c r="AV126" s="329">
        <f t="shared" si="344"/>
        <v>2</v>
      </c>
      <c r="AW126" s="329">
        <f t="shared" si="344"/>
        <v>2</v>
      </c>
      <c r="AX126" s="329">
        <f t="shared" si="344"/>
        <v>2</v>
      </c>
      <c r="AY126" s="329">
        <f t="shared" si="344"/>
        <v>2</v>
      </c>
      <c r="AZ126" s="329">
        <f t="shared" si="344"/>
        <v>2</v>
      </c>
      <c r="BA126" s="329">
        <f t="shared" si="344"/>
        <v>2</v>
      </c>
      <c r="BB126" s="329">
        <f t="shared" si="344"/>
        <v>2</v>
      </c>
      <c r="BC126" s="329">
        <f t="shared" si="344"/>
        <v>2</v>
      </c>
      <c r="BD126" s="329">
        <f t="shared" si="344"/>
        <v>2</v>
      </c>
      <c r="BE126" s="329">
        <f t="shared" si="344"/>
        <v>2</v>
      </c>
      <c r="BF126" s="329">
        <f t="shared" si="344"/>
        <v>2</v>
      </c>
      <c r="BG126" s="329">
        <f t="shared" si="344"/>
        <v>2</v>
      </c>
      <c r="BH126" s="329">
        <f t="shared" si="344"/>
        <v>2</v>
      </c>
      <c r="BI126" s="329">
        <f t="shared" si="344"/>
        <v>2</v>
      </c>
      <c r="BJ126" s="329">
        <f t="shared" si="344"/>
        <v>2</v>
      </c>
      <c r="BK126" s="329">
        <f t="shared" si="344"/>
        <v>2</v>
      </c>
      <c r="BL126" s="329">
        <f t="shared" si="344"/>
        <v>2</v>
      </c>
      <c r="BM126" s="329">
        <f t="shared" si="344"/>
        <v>2</v>
      </c>
      <c r="BN126" s="329">
        <f t="shared" si="344"/>
        <v>2</v>
      </c>
      <c r="BO126" s="329">
        <f t="shared" si="344"/>
        <v>2</v>
      </c>
      <c r="BP126" s="329">
        <f t="shared" si="344"/>
        <v>2</v>
      </c>
      <c r="BQ126" s="329">
        <f t="shared" si="344"/>
        <v>2</v>
      </c>
    </row>
    <row r="127" spans="1:69" s="2" customFormat="1">
      <c r="A127"/>
      <c r="B127"/>
      <c r="C127" s="409"/>
      <c r="D127" s="409"/>
      <c r="E127" s="409"/>
      <c r="F127" s="409"/>
      <c r="G127" s="409"/>
      <c r="H127" s="409"/>
      <c r="J127" s="334"/>
      <c r="K127" s="334"/>
      <c r="L127" s="334"/>
      <c r="M127" s="334"/>
      <c r="N127" s="334"/>
      <c r="O127" s="334"/>
      <c r="P127" s="334"/>
      <c r="Q127" s="334"/>
      <c r="R127" s="334"/>
      <c r="S127" s="334"/>
      <c r="T127" s="334"/>
      <c r="U127" s="334"/>
      <c r="V127" s="334"/>
      <c r="W127" s="334"/>
      <c r="X127" s="334"/>
      <c r="Y127" s="334"/>
      <c r="Z127" s="334"/>
      <c r="AA127" s="334"/>
      <c r="AB127" s="334"/>
      <c r="AC127" s="334"/>
      <c r="AD127" s="334"/>
      <c r="AE127" s="334"/>
      <c r="AF127" s="334"/>
      <c r="AG127" s="334"/>
      <c r="AH127" s="334"/>
      <c r="AI127" s="334"/>
      <c r="AJ127" s="334"/>
      <c r="AK127" s="334"/>
      <c r="AL127" s="334"/>
      <c r="AM127" s="334"/>
      <c r="AN127" s="334"/>
      <c r="AO127" s="334"/>
      <c r="AP127" s="334"/>
      <c r="AQ127" s="334"/>
      <c r="AR127" s="334"/>
      <c r="AS127" s="334"/>
      <c r="AT127" s="334"/>
      <c r="AU127" s="334"/>
      <c r="AV127" s="334"/>
      <c r="AW127" s="334"/>
      <c r="AX127" s="334"/>
      <c r="AY127" s="334"/>
      <c r="AZ127" s="334"/>
      <c r="BA127" s="334"/>
      <c r="BB127" s="334"/>
      <c r="BC127" s="334"/>
      <c r="BD127" s="334"/>
      <c r="BE127" s="334"/>
      <c r="BF127" s="334"/>
      <c r="BG127" s="334"/>
      <c r="BH127" s="334"/>
      <c r="BI127" s="334"/>
      <c r="BJ127" s="334"/>
      <c r="BK127" s="334"/>
      <c r="BL127" s="334"/>
      <c r="BM127" s="334"/>
      <c r="BN127" s="334"/>
      <c r="BO127" s="334"/>
      <c r="BP127" s="334"/>
      <c r="BQ127" s="334"/>
    </row>
    <row r="128" spans="1:69" s="2" customFormat="1">
      <c r="A128"/>
      <c r="B128" s="2" t="s">
        <v>313</v>
      </c>
      <c r="C128" s="320">
        <v>450000</v>
      </c>
      <c r="D128" s="409"/>
      <c r="E128" s="409"/>
      <c r="F128" s="409"/>
      <c r="G128" s="409"/>
      <c r="H128" s="409"/>
      <c r="J128" s="334">
        <f>+C128</f>
        <v>450000</v>
      </c>
      <c r="K128" s="334">
        <f t="shared" ref="K128:AP128" si="345">+J128</f>
        <v>450000</v>
      </c>
      <c r="L128" s="334">
        <f t="shared" si="345"/>
        <v>450000</v>
      </c>
      <c r="M128" s="334">
        <f t="shared" si="345"/>
        <v>450000</v>
      </c>
      <c r="N128" s="334">
        <f t="shared" si="345"/>
        <v>450000</v>
      </c>
      <c r="O128" s="334">
        <f t="shared" si="345"/>
        <v>450000</v>
      </c>
      <c r="P128" s="334">
        <f t="shared" si="345"/>
        <v>450000</v>
      </c>
      <c r="Q128" s="334">
        <f t="shared" si="345"/>
        <v>450000</v>
      </c>
      <c r="R128" s="334">
        <f t="shared" si="345"/>
        <v>450000</v>
      </c>
      <c r="S128" s="334">
        <f t="shared" si="345"/>
        <v>450000</v>
      </c>
      <c r="T128" s="334">
        <f t="shared" si="345"/>
        <v>450000</v>
      </c>
      <c r="U128" s="334">
        <f t="shared" si="345"/>
        <v>450000</v>
      </c>
      <c r="V128" s="334">
        <f t="shared" si="345"/>
        <v>450000</v>
      </c>
      <c r="W128" s="334">
        <f t="shared" si="345"/>
        <v>450000</v>
      </c>
      <c r="X128" s="334">
        <f t="shared" si="345"/>
        <v>450000</v>
      </c>
      <c r="Y128" s="334">
        <f t="shared" si="345"/>
        <v>450000</v>
      </c>
      <c r="Z128" s="334">
        <f t="shared" si="345"/>
        <v>450000</v>
      </c>
      <c r="AA128" s="334">
        <f t="shared" si="345"/>
        <v>450000</v>
      </c>
      <c r="AB128" s="334">
        <f t="shared" si="345"/>
        <v>450000</v>
      </c>
      <c r="AC128" s="334">
        <f t="shared" si="345"/>
        <v>450000</v>
      </c>
      <c r="AD128" s="334">
        <f t="shared" si="345"/>
        <v>450000</v>
      </c>
      <c r="AE128" s="334">
        <f t="shared" si="345"/>
        <v>450000</v>
      </c>
      <c r="AF128" s="334">
        <f t="shared" si="345"/>
        <v>450000</v>
      </c>
      <c r="AG128" s="334">
        <f t="shared" si="345"/>
        <v>450000</v>
      </c>
      <c r="AH128" s="334">
        <f t="shared" si="345"/>
        <v>450000</v>
      </c>
      <c r="AI128" s="334">
        <f t="shared" si="345"/>
        <v>450000</v>
      </c>
      <c r="AJ128" s="334">
        <f t="shared" si="345"/>
        <v>450000</v>
      </c>
      <c r="AK128" s="334">
        <f t="shared" si="345"/>
        <v>450000</v>
      </c>
      <c r="AL128" s="334">
        <f t="shared" si="345"/>
        <v>450000</v>
      </c>
      <c r="AM128" s="334">
        <f t="shared" si="345"/>
        <v>450000</v>
      </c>
      <c r="AN128" s="334">
        <f t="shared" si="345"/>
        <v>450000</v>
      </c>
      <c r="AO128" s="334">
        <f t="shared" si="345"/>
        <v>450000</v>
      </c>
      <c r="AP128" s="334">
        <f t="shared" si="345"/>
        <v>450000</v>
      </c>
      <c r="AQ128" s="334">
        <f t="shared" ref="AQ128:BQ128" si="346">+AP128</f>
        <v>450000</v>
      </c>
      <c r="AR128" s="334">
        <f t="shared" si="346"/>
        <v>450000</v>
      </c>
      <c r="AS128" s="334">
        <f t="shared" si="346"/>
        <v>450000</v>
      </c>
      <c r="AT128" s="334">
        <f t="shared" si="346"/>
        <v>450000</v>
      </c>
      <c r="AU128" s="334">
        <f t="shared" si="346"/>
        <v>450000</v>
      </c>
      <c r="AV128" s="334">
        <f t="shared" si="346"/>
        <v>450000</v>
      </c>
      <c r="AW128" s="334">
        <f t="shared" si="346"/>
        <v>450000</v>
      </c>
      <c r="AX128" s="334">
        <f t="shared" si="346"/>
        <v>450000</v>
      </c>
      <c r="AY128" s="334">
        <f t="shared" si="346"/>
        <v>450000</v>
      </c>
      <c r="AZ128" s="334">
        <f t="shared" si="346"/>
        <v>450000</v>
      </c>
      <c r="BA128" s="334">
        <f t="shared" si="346"/>
        <v>450000</v>
      </c>
      <c r="BB128" s="334">
        <f t="shared" si="346"/>
        <v>450000</v>
      </c>
      <c r="BC128" s="334">
        <f t="shared" si="346"/>
        <v>450000</v>
      </c>
      <c r="BD128" s="334">
        <f t="shared" si="346"/>
        <v>450000</v>
      </c>
      <c r="BE128" s="334">
        <f t="shared" si="346"/>
        <v>450000</v>
      </c>
      <c r="BF128" s="334">
        <f t="shared" si="346"/>
        <v>450000</v>
      </c>
      <c r="BG128" s="334">
        <f t="shared" si="346"/>
        <v>450000</v>
      </c>
      <c r="BH128" s="334">
        <f t="shared" si="346"/>
        <v>450000</v>
      </c>
      <c r="BI128" s="334">
        <f t="shared" si="346"/>
        <v>450000</v>
      </c>
      <c r="BJ128" s="334">
        <f t="shared" si="346"/>
        <v>450000</v>
      </c>
      <c r="BK128" s="334">
        <f t="shared" si="346"/>
        <v>450000</v>
      </c>
      <c r="BL128" s="334">
        <f t="shared" si="346"/>
        <v>450000</v>
      </c>
      <c r="BM128" s="334">
        <f t="shared" si="346"/>
        <v>450000</v>
      </c>
      <c r="BN128" s="334">
        <f t="shared" si="346"/>
        <v>450000</v>
      </c>
      <c r="BO128" s="334">
        <f t="shared" si="346"/>
        <v>450000</v>
      </c>
      <c r="BP128" s="334">
        <f t="shared" si="346"/>
        <v>450000</v>
      </c>
      <c r="BQ128" s="334">
        <f t="shared" si="346"/>
        <v>450000</v>
      </c>
    </row>
    <row r="129" spans="1:69" s="2" customFormat="1">
      <c r="A129"/>
      <c r="B129"/>
      <c r="C129" s="409"/>
      <c r="D129" s="409"/>
      <c r="E129" s="409"/>
      <c r="F129" s="409"/>
      <c r="G129" s="409"/>
      <c r="H129" s="409"/>
      <c r="J129" s="337"/>
      <c r="K129" s="337"/>
      <c r="L129" s="337"/>
      <c r="M129" s="337"/>
      <c r="N129" s="337"/>
      <c r="O129" s="337"/>
      <c r="P129" s="337"/>
      <c r="Q129" s="337"/>
      <c r="R129" s="337"/>
      <c r="S129" s="337"/>
      <c r="T129" s="337"/>
      <c r="U129" s="337"/>
      <c r="V129" s="337"/>
      <c r="W129" s="337"/>
      <c r="X129" s="337"/>
      <c r="Y129" s="337"/>
      <c r="Z129" s="337"/>
      <c r="AA129" s="337"/>
      <c r="AB129" s="337"/>
      <c r="AC129" s="337"/>
      <c r="AD129" s="337"/>
      <c r="AE129" s="337"/>
      <c r="AF129" s="337"/>
      <c r="AG129" s="337"/>
      <c r="AH129" s="337"/>
      <c r="AI129" s="337"/>
      <c r="AJ129" s="337"/>
      <c r="AK129" s="337"/>
      <c r="AL129" s="337"/>
      <c r="AM129" s="337"/>
      <c r="AN129" s="337"/>
      <c r="AO129" s="337"/>
      <c r="AP129" s="337"/>
      <c r="AQ129" s="337"/>
      <c r="AR129" s="337"/>
      <c r="AS129" s="337"/>
      <c r="AT129" s="337"/>
      <c r="AU129" s="337"/>
      <c r="AV129" s="337"/>
      <c r="AW129" s="337"/>
      <c r="AX129" s="337"/>
      <c r="AY129" s="337"/>
      <c r="AZ129" s="337"/>
      <c r="BA129" s="337"/>
      <c r="BB129" s="337"/>
      <c r="BC129" s="337"/>
      <c r="BD129" s="337"/>
      <c r="BE129" s="337"/>
      <c r="BF129" s="337"/>
      <c r="BG129" s="337"/>
      <c r="BH129" s="337"/>
      <c r="BI129" s="337"/>
      <c r="BJ129" s="337"/>
      <c r="BK129" s="337"/>
      <c r="BL129" s="337"/>
      <c r="BM129" s="337"/>
      <c r="BN129" s="337"/>
      <c r="BO129" s="337"/>
      <c r="BP129" s="337"/>
      <c r="BQ129" s="337"/>
    </row>
    <row r="130" spans="1:69" s="2" customFormat="1">
      <c r="A130"/>
      <c r="B130" t="s">
        <v>7</v>
      </c>
      <c r="C130" s="409"/>
      <c r="D130" s="409"/>
      <c r="E130" s="409"/>
      <c r="F130" s="409"/>
      <c r="G130" s="409"/>
      <c r="H130" s="409"/>
      <c r="J130" s="329">
        <f t="shared" ref="J130:AO130" si="347">+J128*J126</f>
        <v>0</v>
      </c>
      <c r="K130" s="329">
        <f t="shared" si="347"/>
        <v>0</v>
      </c>
      <c r="L130" s="329">
        <f t="shared" si="347"/>
        <v>0</v>
      </c>
      <c r="M130" s="329">
        <f t="shared" si="347"/>
        <v>0</v>
      </c>
      <c r="N130" s="329">
        <f t="shared" si="347"/>
        <v>0</v>
      </c>
      <c r="O130" s="329">
        <f t="shared" si="347"/>
        <v>0</v>
      </c>
      <c r="P130" s="329">
        <f t="shared" si="347"/>
        <v>0</v>
      </c>
      <c r="Q130" s="329">
        <f t="shared" si="347"/>
        <v>0</v>
      </c>
      <c r="R130" s="329">
        <f t="shared" si="347"/>
        <v>0</v>
      </c>
      <c r="S130" s="329">
        <f t="shared" si="347"/>
        <v>0</v>
      </c>
      <c r="T130" s="329">
        <f t="shared" si="347"/>
        <v>0</v>
      </c>
      <c r="U130" s="329">
        <f t="shared" si="347"/>
        <v>0</v>
      </c>
      <c r="V130" s="329">
        <f t="shared" si="347"/>
        <v>0</v>
      </c>
      <c r="W130" s="329">
        <f t="shared" si="347"/>
        <v>0</v>
      </c>
      <c r="X130" s="329">
        <f t="shared" si="347"/>
        <v>0</v>
      </c>
      <c r="Y130" s="329">
        <f t="shared" si="347"/>
        <v>0</v>
      </c>
      <c r="Z130" s="329">
        <f t="shared" si="347"/>
        <v>0</v>
      </c>
      <c r="AA130" s="329">
        <f t="shared" si="347"/>
        <v>0</v>
      </c>
      <c r="AB130" s="329">
        <f t="shared" si="347"/>
        <v>0</v>
      </c>
      <c r="AC130" s="329">
        <f t="shared" si="347"/>
        <v>0</v>
      </c>
      <c r="AD130" s="329">
        <f t="shared" si="347"/>
        <v>0</v>
      </c>
      <c r="AE130" s="329">
        <f t="shared" si="347"/>
        <v>0</v>
      </c>
      <c r="AF130" s="329">
        <f t="shared" si="347"/>
        <v>450000</v>
      </c>
      <c r="AG130" s="329">
        <f t="shared" si="347"/>
        <v>900000</v>
      </c>
      <c r="AH130" s="329">
        <f t="shared" si="347"/>
        <v>900000</v>
      </c>
      <c r="AI130" s="329">
        <f t="shared" si="347"/>
        <v>900000</v>
      </c>
      <c r="AJ130" s="329">
        <f t="shared" si="347"/>
        <v>900000</v>
      </c>
      <c r="AK130" s="329">
        <f t="shared" si="347"/>
        <v>900000</v>
      </c>
      <c r="AL130" s="329">
        <f t="shared" si="347"/>
        <v>900000</v>
      </c>
      <c r="AM130" s="329">
        <f t="shared" si="347"/>
        <v>900000</v>
      </c>
      <c r="AN130" s="329">
        <f t="shared" si="347"/>
        <v>900000</v>
      </c>
      <c r="AO130" s="329">
        <f t="shared" si="347"/>
        <v>900000</v>
      </c>
      <c r="AP130" s="329">
        <f t="shared" ref="AP130:BQ130" si="348">+AP128*AP126</f>
        <v>900000</v>
      </c>
      <c r="AQ130" s="329">
        <f t="shared" si="348"/>
        <v>900000</v>
      </c>
      <c r="AR130" s="329">
        <f t="shared" si="348"/>
        <v>900000</v>
      </c>
      <c r="AS130" s="329">
        <f t="shared" si="348"/>
        <v>900000</v>
      </c>
      <c r="AT130" s="329">
        <f t="shared" si="348"/>
        <v>900000</v>
      </c>
      <c r="AU130" s="329">
        <f t="shared" si="348"/>
        <v>900000</v>
      </c>
      <c r="AV130" s="329">
        <f t="shared" si="348"/>
        <v>900000</v>
      </c>
      <c r="AW130" s="329">
        <f t="shared" si="348"/>
        <v>900000</v>
      </c>
      <c r="AX130" s="329">
        <f t="shared" si="348"/>
        <v>900000</v>
      </c>
      <c r="AY130" s="329">
        <f t="shared" si="348"/>
        <v>900000</v>
      </c>
      <c r="AZ130" s="329">
        <f t="shared" si="348"/>
        <v>900000</v>
      </c>
      <c r="BA130" s="329">
        <f t="shared" si="348"/>
        <v>900000</v>
      </c>
      <c r="BB130" s="329">
        <f t="shared" si="348"/>
        <v>900000</v>
      </c>
      <c r="BC130" s="329">
        <f t="shared" si="348"/>
        <v>900000</v>
      </c>
      <c r="BD130" s="329">
        <f t="shared" si="348"/>
        <v>900000</v>
      </c>
      <c r="BE130" s="329">
        <f t="shared" si="348"/>
        <v>900000</v>
      </c>
      <c r="BF130" s="329">
        <f t="shared" si="348"/>
        <v>900000</v>
      </c>
      <c r="BG130" s="329">
        <f t="shared" si="348"/>
        <v>900000</v>
      </c>
      <c r="BH130" s="329">
        <f t="shared" si="348"/>
        <v>900000</v>
      </c>
      <c r="BI130" s="329">
        <f t="shared" si="348"/>
        <v>900000</v>
      </c>
      <c r="BJ130" s="329">
        <f t="shared" si="348"/>
        <v>900000</v>
      </c>
      <c r="BK130" s="329">
        <f t="shared" si="348"/>
        <v>900000</v>
      </c>
      <c r="BL130" s="329">
        <f t="shared" si="348"/>
        <v>900000</v>
      </c>
      <c r="BM130" s="329">
        <f t="shared" si="348"/>
        <v>900000</v>
      </c>
      <c r="BN130" s="329">
        <f t="shared" si="348"/>
        <v>900000</v>
      </c>
      <c r="BO130" s="329">
        <f t="shared" si="348"/>
        <v>900000</v>
      </c>
      <c r="BP130" s="329">
        <f t="shared" si="348"/>
        <v>900000</v>
      </c>
      <c r="BQ130" s="329">
        <f t="shared" si="348"/>
        <v>900000</v>
      </c>
    </row>
    <row r="131" spans="1:69" s="2" customFormat="1">
      <c r="A131"/>
      <c r="B131"/>
      <c r="C131" s="409"/>
      <c r="D131" s="409"/>
      <c r="E131" s="409"/>
      <c r="F131" s="409"/>
      <c r="G131" s="409"/>
      <c r="H131" s="409"/>
      <c r="J131" s="337"/>
      <c r="K131" s="337"/>
      <c r="L131" s="337"/>
      <c r="M131" s="337"/>
      <c r="N131" s="337"/>
      <c r="O131" s="337"/>
      <c r="P131" s="337"/>
      <c r="Q131" s="337"/>
      <c r="R131" s="337"/>
      <c r="S131" s="337"/>
      <c r="T131" s="337"/>
      <c r="U131" s="337"/>
      <c r="V131" s="337"/>
      <c r="W131" s="337"/>
      <c r="X131" s="337"/>
      <c r="Y131" s="337"/>
      <c r="Z131" s="337"/>
      <c r="AA131" s="337"/>
      <c r="AB131" s="337"/>
      <c r="AC131" s="337"/>
      <c r="AD131" s="337"/>
      <c r="AE131" s="337"/>
      <c r="AF131" s="337"/>
      <c r="AG131" s="337"/>
      <c r="AH131" s="337"/>
      <c r="AI131" s="337"/>
      <c r="AJ131" s="337"/>
      <c r="AK131" s="337"/>
      <c r="AL131" s="337"/>
      <c r="AM131" s="337"/>
      <c r="AN131" s="337"/>
      <c r="AO131" s="337"/>
      <c r="AP131" s="337"/>
      <c r="AQ131" s="337"/>
      <c r="AR131" s="337"/>
      <c r="AS131" s="337"/>
      <c r="AT131" s="337"/>
      <c r="AU131" s="337"/>
      <c r="AV131" s="337"/>
      <c r="AW131" s="337"/>
      <c r="AX131" s="337"/>
      <c r="AY131" s="337"/>
      <c r="AZ131" s="337"/>
      <c r="BA131" s="337"/>
      <c r="BB131" s="337"/>
      <c r="BC131" s="337"/>
      <c r="BD131" s="337"/>
      <c r="BE131" s="337"/>
      <c r="BF131" s="337"/>
      <c r="BG131" s="337"/>
      <c r="BH131" s="337"/>
      <c r="BI131" s="337"/>
      <c r="BJ131" s="337"/>
      <c r="BK131" s="337"/>
      <c r="BL131" s="337"/>
      <c r="BM131" s="337"/>
      <c r="BN131" s="337"/>
      <c r="BO131" s="337"/>
      <c r="BP131" s="337"/>
      <c r="BQ131" s="337"/>
    </row>
    <row r="132" spans="1:69" s="2" customFormat="1">
      <c r="A132"/>
      <c r="B132" s="309" t="s">
        <v>317</v>
      </c>
      <c r="C132" s="409"/>
      <c r="D132" s="409"/>
      <c r="E132" s="409"/>
      <c r="F132" s="409"/>
      <c r="G132" s="409"/>
      <c r="H132" s="409"/>
      <c r="J132" s="337"/>
      <c r="K132" s="337"/>
      <c r="L132" s="337"/>
      <c r="M132" s="337"/>
      <c r="N132" s="337"/>
      <c r="O132" s="337"/>
      <c r="P132" s="337"/>
      <c r="Q132" s="337"/>
      <c r="R132" s="337"/>
      <c r="S132" s="337"/>
      <c r="T132" s="337"/>
      <c r="U132" s="337"/>
      <c r="V132" s="337"/>
      <c r="W132" s="337"/>
      <c r="X132" s="337"/>
      <c r="Y132" s="337"/>
      <c r="Z132" s="337"/>
      <c r="AA132" s="337"/>
      <c r="AB132" s="337"/>
      <c r="AC132" s="337"/>
      <c r="AD132" s="337"/>
      <c r="AE132" s="337"/>
      <c r="AF132" s="337"/>
      <c r="AG132" s="337"/>
      <c r="AH132" s="337"/>
      <c r="AI132" s="337"/>
      <c r="AJ132" s="337"/>
      <c r="AK132" s="337"/>
      <c r="AL132" s="337"/>
      <c r="AM132" s="337"/>
      <c r="AN132" s="337"/>
      <c r="AO132" s="337"/>
      <c r="AP132" s="337"/>
      <c r="AQ132" s="337"/>
      <c r="AR132" s="337"/>
      <c r="AS132" s="337"/>
      <c r="AT132" s="337"/>
      <c r="AU132" s="337"/>
      <c r="AV132" s="337"/>
      <c r="AW132" s="337"/>
      <c r="AX132" s="337"/>
      <c r="AY132" s="337"/>
      <c r="AZ132" s="337"/>
      <c r="BA132" s="337"/>
      <c r="BB132" s="337"/>
      <c r="BC132" s="337"/>
      <c r="BD132" s="337"/>
      <c r="BE132" s="337"/>
      <c r="BF132" s="337"/>
      <c r="BG132" s="337"/>
      <c r="BH132" s="337"/>
      <c r="BI132" s="337"/>
      <c r="BJ132" s="337"/>
      <c r="BK132" s="337"/>
      <c r="BL132" s="337"/>
      <c r="BM132" s="337"/>
      <c r="BN132" s="337"/>
      <c r="BO132" s="337"/>
      <c r="BP132" s="337"/>
      <c r="BQ132" s="337"/>
    </row>
    <row r="133" spans="1:69" s="2" customFormat="1">
      <c r="A133"/>
      <c r="B133" t="s">
        <v>301</v>
      </c>
      <c r="C133" s="320">
        <v>1</v>
      </c>
      <c r="D133" s="409"/>
      <c r="E133" s="409"/>
      <c r="F133" s="409"/>
      <c r="G133" s="409"/>
      <c r="H133" s="409"/>
      <c r="J133" s="337"/>
      <c r="K133" s="337"/>
      <c r="L133" s="337"/>
      <c r="M133" s="337"/>
      <c r="N133" s="337"/>
      <c r="O133" s="337"/>
      <c r="P133" s="337"/>
      <c r="Q133" s="337"/>
      <c r="R133" s="337"/>
      <c r="S133" s="337"/>
      <c r="T133" s="337"/>
      <c r="U133" s="337"/>
      <c r="V133" s="337"/>
      <c r="W133" s="337"/>
      <c r="X133" s="337"/>
      <c r="Y133" s="337"/>
      <c r="Z133" s="337"/>
      <c r="AA133" s="337"/>
      <c r="AB133" s="337"/>
      <c r="AC133" s="337"/>
      <c r="AD133" s="337"/>
      <c r="AE133" s="337"/>
      <c r="AF133" s="337"/>
      <c r="AG133" s="337"/>
      <c r="AH133" s="337"/>
      <c r="AI133" s="337"/>
      <c r="AJ133" s="337"/>
      <c r="AK133" s="337"/>
      <c r="AL133" s="337"/>
      <c r="AM133" s="337"/>
      <c r="AN133" s="337"/>
      <c r="AO133" s="337"/>
      <c r="AP133" s="337"/>
      <c r="AQ133" s="337"/>
      <c r="AR133" s="337"/>
      <c r="AS133" s="337"/>
      <c r="AT133" s="337"/>
      <c r="AU133" s="337"/>
      <c r="AV133" s="337"/>
      <c r="AW133" s="337"/>
      <c r="AX133" s="337"/>
      <c r="AY133" s="337"/>
      <c r="AZ133" s="337"/>
      <c r="BA133" s="337"/>
      <c r="BB133" s="337"/>
      <c r="BC133" s="337"/>
      <c r="BD133" s="337"/>
      <c r="BE133" s="337"/>
      <c r="BF133" s="337"/>
      <c r="BG133" s="337"/>
      <c r="BH133" s="337"/>
      <c r="BI133" s="337"/>
      <c r="BJ133" s="337"/>
      <c r="BK133" s="337"/>
      <c r="BL133" s="337"/>
      <c r="BM133" s="337"/>
      <c r="BN133" s="337"/>
      <c r="BO133" s="337"/>
      <c r="BP133" s="337"/>
      <c r="BQ133" s="337"/>
    </row>
    <row r="134" spans="1:69" s="2" customFormat="1">
      <c r="A134"/>
      <c r="B134" t="s">
        <v>295</v>
      </c>
      <c r="C134" s="410">
        <f>EOMONTH(C121,6)</f>
        <v>47057</v>
      </c>
      <c r="D134" s="338" t="str">
        <f>TEXT(C134,"MmmM YY")</f>
        <v>October 28</v>
      </c>
      <c r="E134" s="415" t="s">
        <v>315</v>
      </c>
      <c r="F134" s="409"/>
      <c r="G134" s="409"/>
      <c r="H134" s="409"/>
      <c r="J134" s="337"/>
      <c r="K134" s="337"/>
      <c r="L134" s="337"/>
      <c r="M134" s="337"/>
      <c r="N134" s="337"/>
      <c r="O134" s="337"/>
      <c r="P134" s="337"/>
      <c r="Q134" s="337"/>
      <c r="R134" s="337"/>
      <c r="S134" s="337"/>
      <c r="T134" s="337"/>
      <c r="U134" s="337"/>
      <c r="V134" s="337"/>
      <c r="W134" s="337"/>
      <c r="X134" s="337"/>
      <c r="Y134" s="337"/>
      <c r="Z134" s="337"/>
      <c r="AA134" s="337"/>
      <c r="AB134" s="337"/>
      <c r="AC134" s="337"/>
      <c r="AD134" s="337"/>
      <c r="AE134" s="337"/>
      <c r="AF134" s="337"/>
      <c r="AG134" s="337"/>
      <c r="AH134" s="337"/>
      <c r="AI134" s="337"/>
      <c r="AJ134" s="337"/>
      <c r="AK134" s="337"/>
      <c r="AL134" s="337"/>
      <c r="AM134" s="337"/>
      <c r="AN134" s="337"/>
      <c r="AO134" s="337"/>
      <c r="AP134" s="337"/>
      <c r="AQ134" s="337"/>
      <c r="AR134" s="337"/>
      <c r="AS134" s="337"/>
      <c r="AT134" s="337"/>
      <c r="AU134" s="337"/>
      <c r="AV134" s="337"/>
      <c r="AW134" s="337"/>
      <c r="AX134" s="337"/>
      <c r="AY134" s="337"/>
      <c r="AZ134" s="337"/>
      <c r="BA134" s="337"/>
      <c r="BB134" s="337"/>
      <c r="BC134" s="337"/>
      <c r="BD134" s="337"/>
      <c r="BE134" s="337"/>
      <c r="BF134" s="337"/>
      <c r="BG134" s="337"/>
      <c r="BH134" s="337"/>
      <c r="BI134" s="337"/>
      <c r="BJ134" s="337"/>
      <c r="BK134" s="337"/>
      <c r="BL134" s="337"/>
      <c r="BM134" s="337"/>
      <c r="BN134" s="337"/>
      <c r="BO134" s="337"/>
      <c r="BP134" s="337"/>
      <c r="BQ134" s="337"/>
    </row>
    <row r="135" spans="1:69" s="2" customFormat="1">
      <c r="A135"/>
      <c r="B135" s="2" t="s">
        <v>309</v>
      </c>
      <c r="C135" s="409"/>
      <c r="D135" s="409"/>
      <c r="E135" s="409"/>
      <c r="F135" s="409"/>
      <c r="G135" s="409"/>
      <c r="H135" s="409"/>
      <c r="J135" s="337"/>
      <c r="K135" s="337"/>
      <c r="L135" s="337"/>
      <c r="M135" s="337"/>
      <c r="N135" s="337"/>
      <c r="O135" s="337"/>
      <c r="P135" s="337"/>
      <c r="Q135" s="337"/>
      <c r="R135" s="337"/>
      <c r="S135" s="337"/>
      <c r="T135" s="337"/>
      <c r="U135" s="337"/>
      <c r="V135" s="337"/>
      <c r="W135" s="337"/>
      <c r="X135" s="337"/>
      <c r="Y135" s="337"/>
      <c r="Z135" s="337"/>
      <c r="AA135" s="337"/>
      <c r="AB135" s="337"/>
      <c r="AC135" s="337"/>
      <c r="AD135" s="337"/>
      <c r="AE135" s="337"/>
      <c r="AF135" s="337"/>
      <c r="AG135" s="337"/>
      <c r="AH135" s="337"/>
      <c r="AI135" s="337"/>
      <c r="AJ135" s="337"/>
      <c r="AK135" s="337"/>
      <c r="AL135" s="337"/>
      <c r="AM135" s="337"/>
      <c r="AN135" s="337"/>
      <c r="AO135" s="337"/>
      <c r="AP135" s="337"/>
      <c r="AQ135" s="337"/>
      <c r="AR135" s="337"/>
      <c r="AS135" s="337"/>
      <c r="AT135" s="337"/>
      <c r="AU135" s="337"/>
      <c r="AV135" s="337"/>
      <c r="AW135" s="337"/>
      <c r="AX135" s="337"/>
      <c r="AY135" s="337"/>
      <c r="AZ135" s="337"/>
      <c r="BA135" s="337"/>
      <c r="BB135" s="337"/>
      <c r="BC135" s="337"/>
      <c r="BD135" s="337"/>
      <c r="BE135" s="337"/>
      <c r="BF135" s="337"/>
      <c r="BG135" s="337"/>
      <c r="BH135" s="337"/>
      <c r="BI135" s="337"/>
      <c r="BJ135" s="337"/>
      <c r="BK135" s="337"/>
      <c r="BL135" s="337"/>
      <c r="BM135" s="337"/>
      <c r="BN135" s="337"/>
      <c r="BO135" s="337"/>
      <c r="BP135" s="337"/>
      <c r="BQ135" s="337"/>
    </row>
    <row r="136" spans="1:69" s="2" customFormat="1">
      <c r="A136"/>
      <c r="B136" t="s">
        <v>310</v>
      </c>
      <c r="C136" s="409"/>
      <c r="D136" s="411">
        <v>0</v>
      </c>
      <c r="E136" s="411">
        <f>+D136</f>
        <v>0</v>
      </c>
      <c r="F136" s="411">
        <f>+E136</f>
        <v>0</v>
      </c>
      <c r="G136" s="411">
        <f>+F136</f>
        <v>0</v>
      </c>
      <c r="H136" s="411">
        <f>+G136</f>
        <v>0</v>
      </c>
      <c r="J136" s="330">
        <f t="shared" ref="J136:AO136" si="349">ROUND(IF($D134=J$44,$C133,I136*(1+HLOOKUP(J$6,$D44:$H136,93,FALSE))),0)</f>
        <v>0</v>
      </c>
      <c r="K136" s="330">
        <f t="shared" si="349"/>
        <v>0</v>
      </c>
      <c r="L136" s="330">
        <f t="shared" si="349"/>
        <v>0</v>
      </c>
      <c r="M136" s="330">
        <f t="shared" si="349"/>
        <v>0</v>
      </c>
      <c r="N136" s="330">
        <f t="shared" si="349"/>
        <v>0</v>
      </c>
      <c r="O136" s="330">
        <f t="shared" si="349"/>
        <v>0</v>
      </c>
      <c r="P136" s="330">
        <f t="shared" si="349"/>
        <v>0</v>
      </c>
      <c r="Q136" s="330">
        <f t="shared" si="349"/>
        <v>0</v>
      </c>
      <c r="R136" s="330">
        <f t="shared" si="349"/>
        <v>0</v>
      </c>
      <c r="S136" s="330">
        <f t="shared" si="349"/>
        <v>0</v>
      </c>
      <c r="T136" s="330">
        <f t="shared" si="349"/>
        <v>0</v>
      </c>
      <c r="U136" s="330">
        <f t="shared" si="349"/>
        <v>0</v>
      </c>
      <c r="V136" s="330">
        <f t="shared" si="349"/>
        <v>0</v>
      </c>
      <c r="W136" s="330">
        <f t="shared" si="349"/>
        <v>0</v>
      </c>
      <c r="X136" s="330">
        <f t="shared" si="349"/>
        <v>0</v>
      </c>
      <c r="Y136" s="330">
        <f t="shared" si="349"/>
        <v>0</v>
      </c>
      <c r="Z136" s="330">
        <f t="shared" si="349"/>
        <v>0</v>
      </c>
      <c r="AA136" s="330">
        <f t="shared" si="349"/>
        <v>0</v>
      </c>
      <c r="AB136" s="330">
        <f t="shared" si="349"/>
        <v>0</v>
      </c>
      <c r="AC136" s="330">
        <f t="shared" si="349"/>
        <v>0</v>
      </c>
      <c r="AD136" s="330">
        <f t="shared" si="349"/>
        <v>0</v>
      </c>
      <c r="AE136" s="330">
        <f t="shared" si="349"/>
        <v>0</v>
      </c>
      <c r="AF136" s="330">
        <f t="shared" si="349"/>
        <v>0</v>
      </c>
      <c r="AG136" s="330">
        <f t="shared" si="349"/>
        <v>0</v>
      </c>
      <c r="AH136" s="330">
        <f t="shared" si="349"/>
        <v>0</v>
      </c>
      <c r="AI136" s="330">
        <f t="shared" si="349"/>
        <v>0</v>
      </c>
      <c r="AJ136" s="330">
        <f t="shared" si="349"/>
        <v>0</v>
      </c>
      <c r="AK136" s="330">
        <f t="shared" si="349"/>
        <v>0</v>
      </c>
      <c r="AL136" s="330">
        <f t="shared" si="349"/>
        <v>1</v>
      </c>
      <c r="AM136" s="330">
        <f t="shared" si="349"/>
        <v>1</v>
      </c>
      <c r="AN136" s="330">
        <f t="shared" si="349"/>
        <v>1</v>
      </c>
      <c r="AO136" s="330">
        <f t="shared" si="349"/>
        <v>1</v>
      </c>
      <c r="AP136" s="330">
        <f t="shared" ref="AP136:BL136" si="350">ROUND(IF($D134=AP$44,$C133,AO136*(1+HLOOKUP(AP$6,$D44:$H136,93,FALSE))),0)</f>
        <v>1</v>
      </c>
      <c r="AQ136" s="330">
        <f t="shared" si="350"/>
        <v>1</v>
      </c>
      <c r="AR136" s="330">
        <f t="shared" si="350"/>
        <v>1</v>
      </c>
      <c r="AS136" s="330">
        <f t="shared" si="350"/>
        <v>1</v>
      </c>
      <c r="AT136" s="330">
        <f t="shared" si="350"/>
        <v>1</v>
      </c>
      <c r="AU136" s="330">
        <f t="shared" si="350"/>
        <v>1</v>
      </c>
      <c r="AV136" s="330">
        <f t="shared" si="350"/>
        <v>1</v>
      </c>
      <c r="AW136" s="330">
        <f t="shared" si="350"/>
        <v>1</v>
      </c>
      <c r="AX136" s="330">
        <f t="shared" si="350"/>
        <v>1</v>
      </c>
      <c r="AY136" s="330">
        <f t="shared" si="350"/>
        <v>1</v>
      </c>
      <c r="AZ136" s="330">
        <f t="shared" si="350"/>
        <v>1</v>
      </c>
      <c r="BA136" s="330">
        <f t="shared" si="350"/>
        <v>1</v>
      </c>
      <c r="BB136" s="330">
        <f t="shared" si="350"/>
        <v>1</v>
      </c>
      <c r="BC136" s="330">
        <f t="shared" si="350"/>
        <v>1</v>
      </c>
      <c r="BD136" s="330">
        <f t="shared" si="350"/>
        <v>1</v>
      </c>
      <c r="BE136" s="330">
        <f t="shared" si="350"/>
        <v>1</v>
      </c>
      <c r="BF136" s="330">
        <f t="shared" si="350"/>
        <v>1</v>
      </c>
      <c r="BG136" s="330">
        <f t="shared" si="350"/>
        <v>1</v>
      </c>
      <c r="BH136" s="330">
        <f t="shared" si="350"/>
        <v>1</v>
      </c>
      <c r="BI136" s="330">
        <f t="shared" si="350"/>
        <v>1</v>
      </c>
      <c r="BJ136" s="330">
        <f t="shared" si="350"/>
        <v>1</v>
      </c>
      <c r="BK136" s="330">
        <f t="shared" si="350"/>
        <v>1</v>
      </c>
      <c r="BL136" s="330">
        <f t="shared" si="350"/>
        <v>1</v>
      </c>
      <c r="BM136" s="330">
        <f>ROUND(IF($D134=BM$44,$C133,BL136*(1+IFERROR(HLOOKUP(BM$6,$D44:$H136,93,FALSE),$H$136))),0)</f>
        <v>1</v>
      </c>
      <c r="BN136" s="330">
        <f t="shared" ref="BN136:BQ136" si="351">ROUND(IF($D134=BN$44,$C133,BM136*(1+IFERROR(HLOOKUP(BN$6,$D44:$H136,93,FALSE),$H$136))),0)</f>
        <v>1</v>
      </c>
      <c r="BO136" s="330">
        <f t="shared" si="351"/>
        <v>1</v>
      </c>
      <c r="BP136" s="330">
        <f t="shared" si="351"/>
        <v>1</v>
      </c>
      <c r="BQ136" s="330">
        <f t="shared" si="351"/>
        <v>1</v>
      </c>
    </row>
    <row r="137" spans="1:69" s="2" customFormat="1">
      <c r="A137"/>
      <c r="B137" t="s">
        <v>311</v>
      </c>
      <c r="C137" s="409"/>
      <c r="D137" s="409"/>
      <c r="E137" s="409"/>
      <c r="F137" s="409"/>
      <c r="G137" s="409"/>
      <c r="H137" s="409"/>
      <c r="J137" s="330">
        <f t="shared" ref="J137:AO137" si="352">+I139</f>
        <v>0</v>
      </c>
      <c r="K137" s="330">
        <f t="shared" si="352"/>
        <v>0</v>
      </c>
      <c r="L137" s="330">
        <f t="shared" si="352"/>
        <v>0</v>
      </c>
      <c r="M137" s="330">
        <f t="shared" si="352"/>
        <v>0</v>
      </c>
      <c r="N137" s="330">
        <f t="shared" si="352"/>
        <v>0</v>
      </c>
      <c r="O137" s="330">
        <f t="shared" si="352"/>
        <v>0</v>
      </c>
      <c r="P137" s="330">
        <f t="shared" si="352"/>
        <v>0</v>
      </c>
      <c r="Q137" s="330">
        <f t="shared" si="352"/>
        <v>0</v>
      </c>
      <c r="R137" s="330">
        <f t="shared" si="352"/>
        <v>0</v>
      </c>
      <c r="S137" s="330">
        <f t="shared" si="352"/>
        <v>0</v>
      </c>
      <c r="T137" s="330">
        <f t="shared" si="352"/>
        <v>0</v>
      </c>
      <c r="U137" s="330">
        <f t="shared" si="352"/>
        <v>0</v>
      </c>
      <c r="V137" s="330">
        <f t="shared" si="352"/>
        <v>0</v>
      </c>
      <c r="W137" s="330">
        <f t="shared" si="352"/>
        <v>0</v>
      </c>
      <c r="X137" s="330">
        <f t="shared" si="352"/>
        <v>0</v>
      </c>
      <c r="Y137" s="330">
        <f t="shared" si="352"/>
        <v>0</v>
      </c>
      <c r="Z137" s="330">
        <f t="shared" si="352"/>
        <v>0</v>
      </c>
      <c r="AA137" s="330">
        <f t="shared" si="352"/>
        <v>0</v>
      </c>
      <c r="AB137" s="330">
        <f t="shared" si="352"/>
        <v>0</v>
      </c>
      <c r="AC137" s="330">
        <f t="shared" si="352"/>
        <v>0</v>
      </c>
      <c r="AD137" s="330">
        <f t="shared" si="352"/>
        <v>0</v>
      </c>
      <c r="AE137" s="330">
        <f t="shared" si="352"/>
        <v>0</v>
      </c>
      <c r="AF137" s="330">
        <f t="shared" si="352"/>
        <v>0</v>
      </c>
      <c r="AG137" s="330">
        <f t="shared" si="352"/>
        <v>0</v>
      </c>
      <c r="AH137" s="330">
        <f t="shared" si="352"/>
        <v>0</v>
      </c>
      <c r="AI137" s="330">
        <f t="shared" si="352"/>
        <v>0</v>
      </c>
      <c r="AJ137" s="330">
        <f t="shared" si="352"/>
        <v>0</v>
      </c>
      <c r="AK137" s="330">
        <f t="shared" si="352"/>
        <v>0</v>
      </c>
      <c r="AL137" s="330">
        <f t="shared" si="352"/>
        <v>0</v>
      </c>
      <c r="AM137" s="330">
        <f t="shared" si="352"/>
        <v>1</v>
      </c>
      <c r="AN137" s="330">
        <f t="shared" si="352"/>
        <v>2</v>
      </c>
      <c r="AO137" s="330">
        <f t="shared" si="352"/>
        <v>2</v>
      </c>
      <c r="AP137" s="330">
        <f t="shared" ref="AP137:BQ137" si="353">+AO139</f>
        <v>2</v>
      </c>
      <c r="AQ137" s="330">
        <f t="shared" si="353"/>
        <v>2</v>
      </c>
      <c r="AR137" s="330">
        <f t="shared" si="353"/>
        <v>2</v>
      </c>
      <c r="AS137" s="330">
        <f t="shared" si="353"/>
        <v>2</v>
      </c>
      <c r="AT137" s="330">
        <f t="shared" si="353"/>
        <v>2</v>
      </c>
      <c r="AU137" s="330">
        <f t="shared" si="353"/>
        <v>2</v>
      </c>
      <c r="AV137" s="330">
        <f t="shared" si="353"/>
        <v>2</v>
      </c>
      <c r="AW137" s="330">
        <f t="shared" si="353"/>
        <v>2</v>
      </c>
      <c r="AX137" s="330">
        <f t="shared" si="353"/>
        <v>2</v>
      </c>
      <c r="AY137" s="330">
        <f t="shared" si="353"/>
        <v>2</v>
      </c>
      <c r="AZ137" s="330">
        <f t="shared" si="353"/>
        <v>2</v>
      </c>
      <c r="BA137" s="330">
        <f t="shared" si="353"/>
        <v>2</v>
      </c>
      <c r="BB137" s="330">
        <f t="shared" si="353"/>
        <v>2</v>
      </c>
      <c r="BC137" s="330">
        <f t="shared" si="353"/>
        <v>2</v>
      </c>
      <c r="BD137" s="330">
        <f t="shared" si="353"/>
        <v>2</v>
      </c>
      <c r="BE137" s="330">
        <f t="shared" si="353"/>
        <v>2</v>
      </c>
      <c r="BF137" s="330">
        <f t="shared" si="353"/>
        <v>2</v>
      </c>
      <c r="BG137" s="330">
        <f t="shared" si="353"/>
        <v>2</v>
      </c>
      <c r="BH137" s="330">
        <f t="shared" si="353"/>
        <v>2</v>
      </c>
      <c r="BI137" s="330">
        <f t="shared" si="353"/>
        <v>2</v>
      </c>
      <c r="BJ137" s="330">
        <f t="shared" si="353"/>
        <v>2</v>
      </c>
      <c r="BK137" s="330">
        <f t="shared" si="353"/>
        <v>2</v>
      </c>
      <c r="BL137" s="330">
        <f t="shared" si="353"/>
        <v>2</v>
      </c>
      <c r="BM137" s="330">
        <f t="shared" si="353"/>
        <v>2</v>
      </c>
      <c r="BN137" s="330">
        <f t="shared" si="353"/>
        <v>2</v>
      </c>
      <c r="BO137" s="330">
        <f t="shared" si="353"/>
        <v>2</v>
      </c>
      <c r="BP137" s="330">
        <f t="shared" si="353"/>
        <v>2</v>
      </c>
      <c r="BQ137" s="330">
        <f t="shared" si="353"/>
        <v>2</v>
      </c>
    </row>
    <row r="138" spans="1:69" s="2" customFormat="1">
      <c r="A138"/>
      <c r="B138" t="s">
        <v>312</v>
      </c>
      <c r="C138" s="321">
        <v>0.25</v>
      </c>
      <c r="D138" s="409"/>
      <c r="E138" s="409"/>
      <c r="F138" s="409"/>
      <c r="G138" s="409"/>
      <c r="H138" s="409"/>
      <c r="J138" s="330">
        <f t="shared" ref="J138:AO138" si="354">-ROUND(J137*$C138,0)</f>
        <v>0</v>
      </c>
      <c r="K138" s="330">
        <f t="shared" si="354"/>
        <v>0</v>
      </c>
      <c r="L138" s="330">
        <f t="shared" si="354"/>
        <v>0</v>
      </c>
      <c r="M138" s="330">
        <f t="shared" si="354"/>
        <v>0</v>
      </c>
      <c r="N138" s="330">
        <f t="shared" si="354"/>
        <v>0</v>
      </c>
      <c r="O138" s="330">
        <f t="shared" si="354"/>
        <v>0</v>
      </c>
      <c r="P138" s="330">
        <f t="shared" si="354"/>
        <v>0</v>
      </c>
      <c r="Q138" s="330">
        <f t="shared" si="354"/>
        <v>0</v>
      </c>
      <c r="R138" s="330">
        <f t="shared" si="354"/>
        <v>0</v>
      </c>
      <c r="S138" s="330">
        <f t="shared" si="354"/>
        <v>0</v>
      </c>
      <c r="T138" s="330">
        <f t="shared" si="354"/>
        <v>0</v>
      </c>
      <c r="U138" s="330">
        <f t="shared" si="354"/>
        <v>0</v>
      </c>
      <c r="V138" s="330">
        <f t="shared" si="354"/>
        <v>0</v>
      </c>
      <c r="W138" s="330">
        <f t="shared" si="354"/>
        <v>0</v>
      </c>
      <c r="X138" s="330">
        <f t="shared" si="354"/>
        <v>0</v>
      </c>
      <c r="Y138" s="330">
        <f t="shared" si="354"/>
        <v>0</v>
      </c>
      <c r="Z138" s="330">
        <f t="shared" si="354"/>
        <v>0</v>
      </c>
      <c r="AA138" s="330">
        <f t="shared" si="354"/>
        <v>0</v>
      </c>
      <c r="AB138" s="330">
        <f t="shared" si="354"/>
        <v>0</v>
      </c>
      <c r="AC138" s="330">
        <f t="shared" si="354"/>
        <v>0</v>
      </c>
      <c r="AD138" s="330">
        <f t="shared" si="354"/>
        <v>0</v>
      </c>
      <c r="AE138" s="330">
        <f t="shared" si="354"/>
        <v>0</v>
      </c>
      <c r="AF138" s="330">
        <f t="shared" si="354"/>
        <v>0</v>
      </c>
      <c r="AG138" s="330">
        <f t="shared" si="354"/>
        <v>0</v>
      </c>
      <c r="AH138" s="330">
        <f t="shared" si="354"/>
        <v>0</v>
      </c>
      <c r="AI138" s="330">
        <f t="shared" si="354"/>
        <v>0</v>
      </c>
      <c r="AJ138" s="330">
        <f t="shared" si="354"/>
        <v>0</v>
      </c>
      <c r="AK138" s="330">
        <f t="shared" si="354"/>
        <v>0</v>
      </c>
      <c r="AL138" s="330">
        <f t="shared" si="354"/>
        <v>0</v>
      </c>
      <c r="AM138" s="330">
        <f t="shared" si="354"/>
        <v>0</v>
      </c>
      <c r="AN138" s="330">
        <f t="shared" si="354"/>
        <v>-1</v>
      </c>
      <c r="AO138" s="330">
        <f t="shared" si="354"/>
        <v>-1</v>
      </c>
      <c r="AP138" s="330">
        <f t="shared" ref="AP138:BQ138" si="355">-ROUND(AP137*$C138,0)</f>
        <v>-1</v>
      </c>
      <c r="AQ138" s="330">
        <f t="shared" si="355"/>
        <v>-1</v>
      </c>
      <c r="AR138" s="330">
        <f t="shared" si="355"/>
        <v>-1</v>
      </c>
      <c r="AS138" s="330">
        <f t="shared" si="355"/>
        <v>-1</v>
      </c>
      <c r="AT138" s="330">
        <f t="shared" si="355"/>
        <v>-1</v>
      </c>
      <c r="AU138" s="330">
        <f t="shared" si="355"/>
        <v>-1</v>
      </c>
      <c r="AV138" s="330">
        <f t="shared" si="355"/>
        <v>-1</v>
      </c>
      <c r="AW138" s="330">
        <f t="shared" si="355"/>
        <v>-1</v>
      </c>
      <c r="AX138" s="330">
        <f t="shared" si="355"/>
        <v>-1</v>
      </c>
      <c r="AY138" s="330">
        <f t="shared" si="355"/>
        <v>-1</v>
      </c>
      <c r="AZ138" s="330">
        <f t="shared" si="355"/>
        <v>-1</v>
      </c>
      <c r="BA138" s="330">
        <f t="shared" si="355"/>
        <v>-1</v>
      </c>
      <c r="BB138" s="330">
        <f t="shared" si="355"/>
        <v>-1</v>
      </c>
      <c r="BC138" s="330">
        <f t="shared" si="355"/>
        <v>-1</v>
      </c>
      <c r="BD138" s="330">
        <f t="shared" si="355"/>
        <v>-1</v>
      </c>
      <c r="BE138" s="330">
        <f t="shared" si="355"/>
        <v>-1</v>
      </c>
      <c r="BF138" s="330">
        <f t="shared" si="355"/>
        <v>-1</v>
      </c>
      <c r="BG138" s="330">
        <f t="shared" si="355"/>
        <v>-1</v>
      </c>
      <c r="BH138" s="330">
        <f t="shared" si="355"/>
        <v>-1</v>
      </c>
      <c r="BI138" s="330">
        <f t="shared" si="355"/>
        <v>-1</v>
      </c>
      <c r="BJ138" s="330">
        <f t="shared" si="355"/>
        <v>-1</v>
      </c>
      <c r="BK138" s="330">
        <f t="shared" si="355"/>
        <v>-1</v>
      </c>
      <c r="BL138" s="330">
        <f t="shared" si="355"/>
        <v>-1</v>
      </c>
      <c r="BM138" s="330">
        <f t="shared" si="355"/>
        <v>-1</v>
      </c>
      <c r="BN138" s="330">
        <f t="shared" si="355"/>
        <v>-1</v>
      </c>
      <c r="BO138" s="330">
        <f t="shared" si="355"/>
        <v>-1</v>
      </c>
      <c r="BP138" s="330">
        <f t="shared" si="355"/>
        <v>-1</v>
      </c>
      <c r="BQ138" s="330">
        <f t="shared" si="355"/>
        <v>-1</v>
      </c>
    </row>
    <row r="139" spans="1:69" s="2" customFormat="1">
      <c r="A139"/>
      <c r="B139"/>
      <c r="C139" s="409"/>
      <c r="D139" s="409"/>
      <c r="E139" s="409"/>
      <c r="F139" s="409"/>
      <c r="G139" s="409"/>
      <c r="H139" s="409"/>
      <c r="J139" s="329">
        <f t="shared" ref="J139:AO139" si="356">+SUM(J136:J138)</f>
        <v>0</v>
      </c>
      <c r="K139" s="329">
        <f t="shared" si="356"/>
        <v>0</v>
      </c>
      <c r="L139" s="329">
        <f t="shared" si="356"/>
        <v>0</v>
      </c>
      <c r="M139" s="329">
        <f t="shared" si="356"/>
        <v>0</v>
      </c>
      <c r="N139" s="329">
        <f t="shared" si="356"/>
        <v>0</v>
      </c>
      <c r="O139" s="329">
        <f t="shared" si="356"/>
        <v>0</v>
      </c>
      <c r="P139" s="329">
        <f t="shared" si="356"/>
        <v>0</v>
      </c>
      <c r="Q139" s="329">
        <f t="shared" si="356"/>
        <v>0</v>
      </c>
      <c r="R139" s="329">
        <f t="shared" si="356"/>
        <v>0</v>
      </c>
      <c r="S139" s="329">
        <f t="shared" si="356"/>
        <v>0</v>
      </c>
      <c r="T139" s="329">
        <f t="shared" si="356"/>
        <v>0</v>
      </c>
      <c r="U139" s="329">
        <f t="shared" si="356"/>
        <v>0</v>
      </c>
      <c r="V139" s="329">
        <f t="shared" si="356"/>
        <v>0</v>
      </c>
      <c r="W139" s="329">
        <f t="shared" si="356"/>
        <v>0</v>
      </c>
      <c r="X139" s="329">
        <f t="shared" si="356"/>
        <v>0</v>
      </c>
      <c r="Y139" s="329">
        <f t="shared" si="356"/>
        <v>0</v>
      </c>
      <c r="Z139" s="329">
        <f t="shared" si="356"/>
        <v>0</v>
      </c>
      <c r="AA139" s="329">
        <f t="shared" si="356"/>
        <v>0</v>
      </c>
      <c r="AB139" s="329">
        <f t="shared" si="356"/>
        <v>0</v>
      </c>
      <c r="AC139" s="329">
        <f t="shared" si="356"/>
        <v>0</v>
      </c>
      <c r="AD139" s="329">
        <f t="shared" si="356"/>
        <v>0</v>
      </c>
      <c r="AE139" s="329">
        <f t="shared" si="356"/>
        <v>0</v>
      </c>
      <c r="AF139" s="329">
        <f t="shared" si="356"/>
        <v>0</v>
      </c>
      <c r="AG139" s="329">
        <f t="shared" si="356"/>
        <v>0</v>
      </c>
      <c r="AH139" s="329">
        <f t="shared" si="356"/>
        <v>0</v>
      </c>
      <c r="AI139" s="329">
        <f t="shared" si="356"/>
        <v>0</v>
      </c>
      <c r="AJ139" s="329">
        <f t="shared" si="356"/>
        <v>0</v>
      </c>
      <c r="AK139" s="329">
        <f t="shared" si="356"/>
        <v>0</v>
      </c>
      <c r="AL139" s="329">
        <f t="shared" si="356"/>
        <v>1</v>
      </c>
      <c r="AM139" s="329">
        <f t="shared" si="356"/>
        <v>2</v>
      </c>
      <c r="AN139" s="329">
        <f t="shared" si="356"/>
        <v>2</v>
      </c>
      <c r="AO139" s="329">
        <f t="shared" si="356"/>
        <v>2</v>
      </c>
      <c r="AP139" s="329">
        <f t="shared" ref="AP139:BQ139" si="357">+SUM(AP136:AP138)</f>
        <v>2</v>
      </c>
      <c r="AQ139" s="329">
        <f t="shared" si="357"/>
        <v>2</v>
      </c>
      <c r="AR139" s="329">
        <f t="shared" si="357"/>
        <v>2</v>
      </c>
      <c r="AS139" s="329">
        <f t="shared" si="357"/>
        <v>2</v>
      </c>
      <c r="AT139" s="329">
        <f t="shared" si="357"/>
        <v>2</v>
      </c>
      <c r="AU139" s="329">
        <f t="shared" si="357"/>
        <v>2</v>
      </c>
      <c r="AV139" s="329">
        <f t="shared" si="357"/>
        <v>2</v>
      </c>
      <c r="AW139" s="329">
        <f t="shared" si="357"/>
        <v>2</v>
      </c>
      <c r="AX139" s="329">
        <f t="shared" si="357"/>
        <v>2</v>
      </c>
      <c r="AY139" s="329">
        <f t="shared" si="357"/>
        <v>2</v>
      </c>
      <c r="AZ139" s="329">
        <f t="shared" si="357"/>
        <v>2</v>
      </c>
      <c r="BA139" s="329">
        <f t="shared" si="357"/>
        <v>2</v>
      </c>
      <c r="BB139" s="329">
        <f t="shared" si="357"/>
        <v>2</v>
      </c>
      <c r="BC139" s="329">
        <f t="shared" si="357"/>
        <v>2</v>
      </c>
      <c r="BD139" s="329">
        <f t="shared" si="357"/>
        <v>2</v>
      </c>
      <c r="BE139" s="329">
        <f t="shared" si="357"/>
        <v>2</v>
      </c>
      <c r="BF139" s="329">
        <f t="shared" si="357"/>
        <v>2</v>
      </c>
      <c r="BG139" s="329">
        <f t="shared" si="357"/>
        <v>2</v>
      </c>
      <c r="BH139" s="329">
        <f t="shared" si="357"/>
        <v>2</v>
      </c>
      <c r="BI139" s="329">
        <f t="shared" si="357"/>
        <v>2</v>
      </c>
      <c r="BJ139" s="329">
        <f t="shared" si="357"/>
        <v>2</v>
      </c>
      <c r="BK139" s="329">
        <f t="shared" si="357"/>
        <v>2</v>
      </c>
      <c r="BL139" s="329">
        <f t="shared" si="357"/>
        <v>2</v>
      </c>
      <c r="BM139" s="329">
        <f t="shared" si="357"/>
        <v>2</v>
      </c>
      <c r="BN139" s="329">
        <f t="shared" si="357"/>
        <v>2</v>
      </c>
      <c r="BO139" s="329">
        <f t="shared" si="357"/>
        <v>2</v>
      </c>
      <c r="BP139" s="329">
        <f t="shared" si="357"/>
        <v>2</v>
      </c>
      <c r="BQ139" s="329">
        <f t="shared" si="357"/>
        <v>2</v>
      </c>
    </row>
    <row r="140" spans="1:69" s="2" customFormat="1">
      <c r="A140"/>
      <c r="B140"/>
      <c r="C140" s="409"/>
      <c r="D140" s="409"/>
      <c r="E140" s="409"/>
      <c r="F140" s="409"/>
      <c r="G140" s="409"/>
      <c r="H140" s="409"/>
      <c r="J140" s="334"/>
      <c r="K140" s="334"/>
      <c r="L140" s="334"/>
      <c r="M140" s="334"/>
      <c r="N140" s="334"/>
      <c r="O140" s="334"/>
      <c r="P140" s="334"/>
      <c r="Q140" s="334"/>
      <c r="R140" s="334"/>
      <c r="S140" s="334"/>
      <c r="T140" s="334"/>
      <c r="U140" s="334"/>
      <c r="V140" s="334"/>
      <c r="W140" s="334"/>
      <c r="X140" s="334"/>
      <c r="Y140" s="334"/>
      <c r="Z140" s="334"/>
      <c r="AA140" s="334"/>
      <c r="AB140" s="334"/>
      <c r="AC140" s="334"/>
      <c r="AD140" s="334"/>
      <c r="AE140" s="334"/>
      <c r="AF140" s="334"/>
      <c r="AG140" s="334"/>
      <c r="AH140" s="334"/>
      <c r="AI140" s="334"/>
      <c r="AJ140" s="334"/>
      <c r="AK140" s="334"/>
      <c r="AL140" s="334"/>
      <c r="AM140" s="334"/>
      <c r="AN140" s="334"/>
      <c r="AO140" s="334"/>
      <c r="AP140" s="334"/>
      <c r="AQ140" s="334"/>
      <c r="AR140" s="334"/>
      <c r="AS140" s="334"/>
      <c r="AT140" s="334"/>
      <c r="AU140" s="334"/>
      <c r="AV140" s="334"/>
      <c r="AW140" s="334"/>
      <c r="AX140" s="334"/>
      <c r="AY140" s="334"/>
      <c r="AZ140" s="334"/>
      <c r="BA140" s="334"/>
      <c r="BB140" s="334"/>
      <c r="BC140" s="334"/>
      <c r="BD140" s="334"/>
      <c r="BE140" s="334"/>
      <c r="BF140" s="334"/>
      <c r="BG140" s="334"/>
      <c r="BH140" s="334"/>
      <c r="BI140" s="334"/>
      <c r="BJ140" s="334"/>
      <c r="BK140" s="334"/>
      <c r="BL140" s="334"/>
      <c r="BM140" s="334"/>
      <c r="BN140" s="334"/>
      <c r="BO140" s="334"/>
      <c r="BP140" s="334"/>
      <c r="BQ140" s="334"/>
    </row>
    <row r="141" spans="1:69" s="2" customFormat="1">
      <c r="A141"/>
      <c r="B141" s="2" t="s">
        <v>313</v>
      </c>
      <c r="C141" s="320">
        <v>450000</v>
      </c>
      <c r="D141" s="409"/>
      <c r="E141" s="409"/>
      <c r="F141" s="409"/>
      <c r="G141" s="409"/>
      <c r="H141" s="409"/>
      <c r="J141" s="334">
        <f>+C141</f>
        <v>450000</v>
      </c>
      <c r="K141" s="334">
        <f t="shared" ref="K141:AP141" si="358">+J141</f>
        <v>450000</v>
      </c>
      <c r="L141" s="334">
        <f t="shared" si="358"/>
        <v>450000</v>
      </c>
      <c r="M141" s="334">
        <f t="shared" si="358"/>
        <v>450000</v>
      </c>
      <c r="N141" s="334">
        <f t="shared" si="358"/>
        <v>450000</v>
      </c>
      <c r="O141" s="334">
        <f t="shared" si="358"/>
        <v>450000</v>
      </c>
      <c r="P141" s="334">
        <f t="shared" si="358"/>
        <v>450000</v>
      </c>
      <c r="Q141" s="334">
        <f t="shared" si="358"/>
        <v>450000</v>
      </c>
      <c r="R141" s="334">
        <f t="shared" si="358"/>
        <v>450000</v>
      </c>
      <c r="S141" s="334">
        <f t="shared" si="358"/>
        <v>450000</v>
      </c>
      <c r="T141" s="334">
        <f t="shared" si="358"/>
        <v>450000</v>
      </c>
      <c r="U141" s="334">
        <f t="shared" si="358"/>
        <v>450000</v>
      </c>
      <c r="V141" s="334">
        <f t="shared" si="358"/>
        <v>450000</v>
      </c>
      <c r="W141" s="334">
        <f t="shared" si="358"/>
        <v>450000</v>
      </c>
      <c r="X141" s="334">
        <f t="shared" si="358"/>
        <v>450000</v>
      </c>
      <c r="Y141" s="334">
        <f t="shared" si="358"/>
        <v>450000</v>
      </c>
      <c r="Z141" s="334">
        <f t="shared" si="358"/>
        <v>450000</v>
      </c>
      <c r="AA141" s="334">
        <f t="shared" si="358"/>
        <v>450000</v>
      </c>
      <c r="AB141" s="334">
        <f t="shared" si="358"/>
        <v>450000</v>
      </c>
      <c r="AC141" s="334">
        <f t="shared" si="358"/>
        <v>450000</v>
      </c>
      <c r="AD141" s="334">
        <f t="shared" si="358"/>
        <v>450000</v>
      </c>
      <c r="AE141" s="334">
        <f t="shared" si="358"/>
        <v>450000</v>
      </c>
      <c r="AF141" s="334">
        <f t="shared" si="358"/>
        <v>450000</v>
      </c>
      <c r="AG141" s="334">
        <f t="shared" si="358"/>
        <v>450000</v>
      </c>
      <c r="AH141" s="334">
        <f t="shared" si="358"/>
        <v>450000</v>
      </c>
      <c r="AI141" s="334">
        <f t="shared" si="358"/>
        <v>450000</v>
      </c>
      <c r="AJ141" s="334">
        <f t="shared" si="358"/>
        <v>450000</v>
      </c>
      <c r="AK141" s="334">
        <f t="shared" si="358"/>
        <v>450000</v>
      </c>
      <c r="AL141" s="334">
        <f t="shared" si="358"/>
        <v>450000</v>
      </c>
      <c r="AM141" s="334">
        <f t="shared" si="358"/>
        <v>450000</v>
      </c>
      <c r="AN141" s="334">
        <f t="shared" si="358"/>
        <v>450000</v>
      </c>
      <c r="AO141" s="334">
        <f t="shared" si="358"/>
        <v>450000</v>
      </c>
      <c r="AP141" s="334">
        <f t="shared" si="358"/>
        <v>450000</v>
      </c>
      <c r="AQ141" s="334">
        <f t="shared" ref="AQ141:BQ141" si="359">+AP141</f>
        <v>450000</v>
      </c>
      <c r="AR141" s="334">
        <f t="shared" si="359"/>
        <v>450000</v>
      </c>
      <c r="AS141" s="334">
        <f t="shared" si="359"/>
        <v>450000</v>
      </c>
      <c r="AT141" s="334">
        <f t="shared" si="359"/>
        <v>450000</v>
      </c>
      <c r="AU141" s="334">
        <f t="shared" si="359"/>
        <v>450000</v>
      </c>
      <c r="AV141" s="334">
        <f t="shared" si="359"/>
        <v>450000</v>
      </c>
      <c r="AW141" s="334">
        <f t="shared" si="359"/>
        <v>450000</v>
      </c>
      <c r="AX141" s="334">
        <f t="shared" si="359"/>
        <v>450000</v>
      </c>
      <c r="AY141" s="334">
        <f t="shared" si="359"/>
        <v>450000</v>
      </c>
      <c r="AZ141" s="334">
        <f t="shared" si="359"/>
        <v>450000</v>
      </c>
      <c r="BA141" s="334">
        <f t="shared" si="359"/>
        <v>450000</v>
      </c>
      <c r="BB141" s="334">
        <f t="shared" si="359"/>
        <v>450000</v>
      </c>
      <c r="BC141" s="334">
        <f t="shared" si="359"/>
        <v>450000</v>
      </c>
      <c r="BD141" s="334">
        <f t="shared" si="359"/>
        <v>450000</v>
      </c>
      <c r="BE141" s="334">
        <f t="shared" si="359"/>
        <v>450000</v>
      </c>
      <c r="BF141" s="334">
        <f t="shared" si="359"/>
        <v>450000</v>
      </c>
      <c r="BG141" s="334">
        <f t="shared" si="359"/>
        <v>450000</v>
      </c>
      <c r="BH141" s="334">
        <f t="shared" si="359"/>
        <v>450000</v>
      </c>
      <c r="BI141" s="334">
        <f t="shared" si="359"/>
        <v>450000</v>
      </c>
      <c r="BJ141" s="334">
        <f t="shared" si="359"/>
        <v>450000</v>
      </c>
      <c r="BK141" s="334">
        <f t="shared" si="359"/>
        <v>450000</v>
      </c>
      <c r="BL141" s="334">
        <f t="shared" si="359"/>
        <v>450000</v>
      </c>
      <c r="BM141" s="334">
        <f t="shared" si="359"/>
        <v>450000</v>
      </c>
      <c r="BN141" s="334">
        <f t="shared" si="359"/>
        <v>450000</v>
      </c>
      <c r="BO141" s="334">
        <f t="shared" si="359"/>
        <v>450000</v>
      </c>
      <c r="BP141" s="334">
        <f t="shared" si="359"/>
        <v>450000</v>
      </c>
      <c r="BQ141" s="334">
        <f t="shared" si="359"/>
        <v>450000</v>
      </c>
    </row>
    <row r="142" spans="1:69" s="2" customFormat="1">
      <c r="A142"/>
      <c r="B142"/>
      <c r="C142" s="409"/>
      <c r="D142" s="409"/>
      <c r="E142" s="409"/>
      <c r="F142" s="409"/>
      <c r="G142" s="409"/>
      <c r="H142" s="409"/>
      <c r="J142" s="337"/>
      <c r="K142" s="337"/>
      <c r="L142" s="337"/>
      <c r="M142" s="337"/>
      <c r="N142" s="337"/>
      <c r="O142" s="337"/>
      <c r="P142" s="337"/>
      <c r="Q142" s="337"/>
      <c r="R142" s="337"/>
      <c r="S142" s="337"/>
      <c r="T142" s="337"/>
      <c r="U142" s="337"/>
      <c r="V142" s="337"/>
      <c r="W142" s="337"/>
      <c r="X142" s="337"/>
      <c r="Y142" s="337"/>
      <c r="Z142" s="337"/>
      <c r="AA142" s="337"/>
      <c r="AB142" s="337"/>
      <c r="AC142" s="337"/>
      <c r="AD142" s="337"/>
      <c r="AE142" s="337"/>
      <c r="AF142" s="337"/>
      <c r="AG142" s="337"/>
      <c r="AH142" s="337"/>
      <c r="AI142" s="337"/>
      <c r="AJ142" s="337"/>
      <c r="AK142" s="337"/>
      <c r="AL142" s="337"/>
      <c r="AM142" s="337"/>
      <c r="AN142" s="337"/>
      <c r="AO142" s="337"/>
      <c r="AP142" s="337"/>
      <c r="AQ142" s="337"/>
      <c r="AR142" s="337"/>
      <c r="AS142" s="337"/>
      <c r="AT142" s="337"/>
      <c r="AU142" s="337"/>
      <c r="AV142" s="337"/>
      <c r="AW142" s="337"/>
      <c r="AX142" s="337"/>
      <c r="AY142" s="337"/>
      <c r="AZ142" s="337"/>
      <c r="BA142" s="337"/>
      <c r="BB142" s="337"/>
      <c r="BC142" s="337"/>
      <c r="BD142" s="337"/>
      <c r="BE142" s="337"/>
      <c r="BF142" s="337"/>
      <c r="BG142" s="337"/>
      <c r="BH142" s="337"/>
      <c r="BI142" s="337"/>
      <c r="BJ142" s="337"/>
      <c r="BK142" s="337"/>
      <c r="BL142" s="337"/>
      <c r="BM142" s="337"/>
      <c r="BN142" s="337"/>
      <c r="BO142" s="337"/>
      <c r="BP142" s="337"/>
      <c r="BQ142" s="337"/>
    </row>
    <row r="143" spans="1:69" s="2" customFormat="1">
      <c r="A143"/>
      <c r="B143" s="2" t="s">
        <v>7</v>
      </c>
      <c r="C143" s="409"/>
      <c r="D143" s="409"/>
      <c r="E143" s="409"/>
      <c r="F143" s="409"/>
      <c r="G143" s="409"/>
      <c r="H143" s="409"/>
      <c r="J143" s="329">
        <f t="shared" ref="J143:AO143" si="360">+J141*J139</f>
        <v>0</v>
      </c>
      <c r="K143" s="329">
        <f t="shared" si="360"/>
        <v>0</v>
      </c>
      <c r="L143" s="329">
        <f t="shared" si="360"/>
        <v>0</v>
      </c>
      <c r="M143" s="329">
        <f t="shared" si="360"/>
        <v>0</v>
      </c>
      <c r="N143" s="329">
        <f t="shared" si="360"/>
        <v>0</v>
      </c>
      <c r="O143" s="329">
        <f t="shared" si="360"/>
        <v>0</v>
      </c>
      <c r="P143" s="329">
        <f t="shared" si="360"/>
        <v>0</v>
      </c>
      <c r="Q143" s="329">
        <f t="shared" si="360"/>
        <v>0</v>
      </c>
      <c r="R143" s="329">
        <f t="shared" si="360"/>
        <v>0</v>
      </c>
      <c r="S143" s="329">
        <f t="shared" si="360"/>
        <v>0</v>
      </c>
      <c r="T143" s="329">
        <f t="shared" si="360"/>
        <v>0</v>
      </c>
      <c r="U143" s="329">
        <f t="shared" si="360"/>
        <v>0</v>
      </c>
      <c r="V143" s="329">
        <f t="shared" si="360"/>
        <v>0</v>
      </c>
      <c r="W143" s="329">
        <f t="shared" si="360"/>
        <v>0</v>
      </c>
      <c r="X143" s="329">
        <f t="shared" si="360"/>
        <v>0</v>
      </c>
      <c r="Y143" s="329">
        <f t="shared" si="360"/>
        <v>0</v>
      </c>
      <c r="Z143" s="329">
        <f t="shared" si="360"/>
        <v>0</v>
      </c>
      <c r="AA143" s="329">
        <f t="shared" si="360"/>
        <v>0</v>
      </c>
      <c r="AB143" s="329">
        <f t="shared" si="360"/>
        <v>0</v>
      </c>
      <c r="AC143" s="329">
        <f t="shared" si="360"/>
        <v>0</v>
      </c>
      <c r="AD143" s="329">
        <f t="shared" si="360"/>
        <v>0</v>
      </c>
      <c r="AE143" s="329">
        <f t="shared" si="360"/>
        <v>0</v>
      </c>
      <c r="AF143" s="329">
        <f t="shared" si="360"/>
        <v>0</v>
      </c>
      <c r="AG143" s="329">
        <f t="shared" si="360"/>
        <v>0</v>
      </c>
      <c r="AH143" s="329">
        <f t="shared" si="360"/>
        <v>0</v>
      </c>
      <c r="AI143" s="329">
        <f t="shared" si="360"/>
        <v>0</v>
      </c>
      <c r="AJ143" s="329">
        <f t="shared" si="360"/>
        <v>0</v>
      </c>
      <c r="AK143" s="329">
        <f t="shared" si="360"/>
        <v>0</v>
      </c>
      <c r="AL143" s="329">
        <f t="shared" si="360"/>
        <v>450000</v>
      </c>
      <c r="AM143" s="329">
        <f t="shared" si="360"/>
        <v>900000</v>
      </c>
      <c r="AN143" s="329">
        <f t="shared" si="360"/>
        <v>900000</v>
      </c>
      <c r="AO143" s="329">
        <f t="shared" si="360"/>
        <v>900000</v>
      </c>
      <c r="AP143" s="329">
        <f t="shared" ref="AP143:BQ143" si="361">+AP141*AP139</f>
        <v>900000</v>
      </c>
      <c r="AQ143" s="329">
        <f t="shared" si="361"/>
        <v>900000</v>
      </c>
      <c r="AR143" s="329">
        <f t="shared" si="361"/>
        <v>900000</v>
      </c>
      <c r="AS143" s="329">
        <f t="shared" si="361"/>
        <v>900000</v>
      </c>
      <c r="AT143" s="329">
        <f t="shared" si="361"/>
        <v>900000</v>
      </c>
      <c r="AU143" s="329">
        <f t="shared" si="361"/>
        <v>900000</v>
      </c>
      <c r="AV143" s="329">
        <f t="shared" si="361"/>
        <v>900000</v>
      </c>
      <c r="AW143" s="329">
        <f t="shared" si="361"/>
        <v>900000</v>
      </c>
      <c r="AX143" s="329">
        <f t="shared" si="361"/>
        <v>900000</v>
      </c>
      <c r="AY143" s="329">
        <f t="shared" si="361"/>
        <v>900000</v>
      </c>
      <c r="AZ143" s="329">
        <f t="shared" si="361"/>
        <v>900000</v>
      </c>
      <c r="BA143" s="329">
        <f t="shared" si="361"/>
        <v>900000</v>
      </c>
      <c r="BB143" s="329">
        <f t="shared" si="361"/>
        <v>900000</v>
      </c>
      <c r="BC143" s="329">
        <f t="shared" si="361"/>
        <v>900000</v>
      </c>
      <c r="BD143" s="329">
        <f t="shared" si="361"/>
        <v>900000</v>
      </c>
      <c r="BE143" s="329">
        <f t="shared" si="361"/>
        <v>900000</v>
      </c>
      <c r="BF143" s="329">
        <f t="shared" si="361"/>
        <v>900000</v>
      </c>
      <c r="BG143" s="329">
        <f t="shared" si="361"/>
        <v>900000</v>
      </c>
      <c r="BH143" s="329">
        <f t="shared" si="361"/>
        <v>900000</v>
      </c>
      <c r="BI143" s="329">
        <f t="shared" si="361"/>
        <v>900000</v>
      </c>
      <c r="BJ143" s="329">
        <f t="shared" si="361"/>
        <v>900000</v>
      </c>
      <c r="BK143" s="329">
        <f t="shared" si="361"/>
        <v>900000</v>
      </c>
      <c r="BL143" s="329">
        <f t="shared" si="361"/>
        <v>900000</v>
      </c>
      <c r="BM143" s="329">
        <f t="shared" si="361"/>
        <v>900000</v>
      </c>
      <c r="BN143" s="329">
        <f t="shared" si="361"/>
        <v>900000</v>
      </c>
      <c r="BO143" s="329">
        <f t="shared" si="361"/>
        <v>900000</v>
      </c>
      <c r="BP143" s="329">
        <f t="shared" si="361"/>
        <v>900000</v>
      </c>
      <c r="BQ143" s="329">
        <f t="shared" si="361"/>
        <v>900000</v>
      </c>
    </row>
    <row r="144" spans="1:69" s="2" customFormat="1">
      <c r="A144"/>
      <c r="B144"/>
      <c r="C144" s="409"/>
      <c r="D144" s="409"/>
      <c r="E144" s="409"/>
      <c r="F144" s="409"/>
      <c r="G144" s="409"/>
      <c r="H144" s="409"/>
      <c r="J144" s="337"/>
      <c r="K144" s="337"/>
      <c r="L144" s="337"/>
      <c r="M144" s="337"/>
      <c r="N144" s="337"/>
      <c r="O144" s="337"/>
      <c r="P144" s="337"/>
      <c r="Q144" s="337"/>
      <c r="R144" s="337"/>
      <c r="S144" s="337"/>
      <c r="T144" s="337"/>
      <c r="U144" s="337"/>
      <c r="V144" s="337"/>
      <c r="W144" s="337"/>
      <c r="X144" s="337"/>
      <c r="Y144" s="337"/>
      <c r="Z144" s="337"/>
      <c r="AA144" s="337"/>
      <c r="AB144" s="337"/>
      <c r="AC144" s="337"/>
      <c r="AD144" s="337"/>
      <c r="AE144" s="337"/>
      <c r="AF144" s="337"/>
      <c r="AG144" s="337"/>
      <c r="AH144" s="337"/>
      <c r="AI144" s="337"/>
      <c r="AJ144" s="337"/>
      <c r="AK144" s="337"/>
      <c r="AL144" s="337"/>
      <c r="AM144" s="337"/>
      <c r="AN144" s="337"/>
      <c r="AO144" s="337"/>
      <c r="AP144" s="337"/>
      <c r="AQ144" s="337"/>
      <c r="AR144" s="337"/>
      <c r="AS144" s="337"/>
      <c r="AT144" s="337"/>
      <c r="AU144" s="337"/>
      <c r="AV144" s="337"/>
      <c r="AW144" s="337"/>
      <c r="AX144" s="337"/>
      <c r="AY144" s="337"/>
      <c r="AZ144" s="337"/>
      <c r="BA144" s="337"/>
      <c r="BB144" s="337"/>
      <c r="BC144" s="337"/>
      <c r="BD144" s="337"/>
      <c r="BE144" s="337"/>
      <c r="BF144" s="337"/>
      <c r="BG144" s="337"/>
      <c r="BH144" s="337"/>
      <c r="BI144" s="337"/>
      <c r="BJ144" s="337"/>
      <c r="BK144" s="337"/>
      <c r="BL144" s="337"/>
      <c r="BM144" s="337"/>
      <c r="BN144" s="337"/>
      <c r="BO144" s="337"/>
      <c r="BP144" s="337"/>
      <c r="BQ144" s="337"/>
    </row>
    <row r="145" spans="1:69" s="2" customFormat="1">
      <c r="A145"/>
      <c r="B145"/>
      <c r="C145" s="409"/>
      <c r="D145" s="409"/>
      <c r="E145" s="409"/>
      <c r="F145" s="409"/>
      <c r="G145" s="409"/>
      <c r="H145" s="409"/>
      <c r="J145" s="337"/>
      <c r="K145" s="337"/>
      <c r="L145" s="337"/>
      <c r="M145" s="337"/>
      <c r="N145" s="337"/>
      <c r="O145" s="337"/>
      <c r="P145" s="337"/>
      <c r="Q145" s="337"/>
      <c r="R145" s="337"/>
      <c r="S145" s="337"/>
      <c r="T145" s="337"/>
      <c r="U145" s="337"/>
      <c r="V145" s="337"/>
      <c r="W145" s="337"/>
      <c r="X145" s="337"/>
      <c r="Y145" s="337"/>
      <c r="Z145" s="337"/>
      <c r="AA145" s="337"/>
      <c r="AB145" s="337"/>
      <c r="AC145" s="337"/>
      <c r="AD145" s="337"/>
      <c r="AE145" s="337"/>
      <c r="AF145" s="337"/>
      <c r="AG145" s="337"/>
      <c r="AH145" s="337"/>
      <c r="AI145" s="337"/>
      <c r="AJ145" s="337"/>
      <c r="AK145" s="337"/>
      <c r="AL145" s="337"/>
      <c r="AM145" s="337"/>
      <c r="AN145" s="337"/>
      <c r="AO145" s="337"/>
      <c r="AP145" s="337"/>
      <c r="AQ145" s="337"/>
      <c r="AR145" s="337"/>
      <c r="AS145" s="337"/>
      <c r="AT145" s="337"/>
      <c r="AU145" s="337"/>
      <c r="AV145" s="337"/>
      <c r="AW145" s="337"/>
      <c r="AX145" s="337"/>
      <c r="AY145" s="337"/>
      <c r="AZ145" s="337"/>
      <c r="BA145" s="337"/>
      <c r="BB145" s="337"/>
      <c r="BC145" s="337"/>
      <c r="BD145" s="337"/>
      <c r="BE145" s="337"/>
      <c r="BF145" s="337"/>
      <c r="BG145" s="337"/>
      <c r="BH145" s="337"/>
      <c r="BI145" s="337"/>
      <c r="BJ145" s="337"/>
      <c r="BK145" s="337"/>
      <c r="BL145" s="337"/>
      <c r="BM145" s="337"/>
      <c r="BN145" s="337"/>
      <c r="BO145" s="337"/>
      <c r="BP145" s="337"/>
      <c r="BQ145" s="337"/>
    </row>
    <row r="146" spans="1:69" s="2" customFormat="1">
      <c r="A146"/>
      <c r="B146" s="309" t="s">
        <v>318</v>
      </c>
      <c r="C146" s="409"/>
      <c r="D146" s="409"/>
      <c r="E146" s="409"/>
      <c r="F146" s="409"/>
      <c r="G146" s="409"/>
      <c r="H146" s="409"/>
      <c r="J146" s="337"/>
      <c r="K146" s="337"/>
      <c r="L146" s="337"/>
      <c r="M146" s="337"/>
      <c r="N146" s="337"/>
      <c r="O146" s="337"/>
      <c r="P146" s="337"/>
      <c r="Q146" s="337"/>
      <c r="R146" s="337"/>
      <c r="S146" s="337"/>
      <c r="T146" s="337"/>
      <c r="U146" s="337"/>
      <c r="V146" s="337"/>
      <c r="W146" s="337"/>
      <c r="X146" s="337"/>
      <c r="Y146" s="337"/>
      <c r="Z146" s="337"/>
      <c r="AA146" s="337"/>
      <c r="AB146" s="337"/>
      <c r="AC146" s="337"/>
      <c r="AD146" s="337"/>
      <c r="AE146" s="337"/>
      <c r="AF146" s="337"/>
      <c r="AG146" s="337"/>
      <c r="AH146" s="337"/>
      <c r="AI146" s="337"/>
      <c r="AJ146" s="337"/>
      <c r="AK146" s="337"/>
      <c r="AL146" s="337"/>
      <c r="AM146" s="337"/>
      <c r="AN146" s="337"/>
      <c r="AO146" s="337"/>
      <c r="AP146" s="337"/>
      <c r="AQ146" s="337"/>
      <c r="AR146" s="337"/>
      <c r="AS146" s="337"/>
      <c r="AT146" s="337"/>
      <c r="AU146" s="337"/>
      <c r="AV146" s="337"/>
      <c r="AW146" s="337"/>
      <c r="AX146" s="337"/>
      <c r="AY146" s="337"/>
      <c r="AZ146" s="337"/>
      <c r="BA146" s="337"/>
      <c r="BB146" s="337"/>
      <c r="BC146" s="337"/>
      <c r="BD146" s="337"/>
      <c r="BE146" s="337"/>
      <c r="BF146" s="337"/>
      <c r="BG146" s="337"/>
      <c r="BH146" s="337"/>
      <c r="BI146" s="337"/>
      <c r="BJ146" s="337"/>
      <c r="BK146" s="337"/>
      <c r="BL146" s="337"/>
      <c r="BM146" s="337"/>
      <c r="BN146" s="337"/>
      <c r="BO146" s="337"/>
      <c r="BP146" s="337"/>
      <c r="BQ146" s="337"/>
    </row>
    <row r="147" spans="1:69" s="2" customFormat="1">
      <c r="A147"/>
      <c r="B147"/>
      <c r="C147" s="409"/>
      <c r="D147" s="409"/>
      <c r="E147" s="409"/>
      <c r="F147" s="409"/>
      <c r="G147" s="409"/>
      <c r="H147" s="409"/>
      <c r="J147" s="337"/>
      <c r="K147" s="337"/>
      <c r="L147" s="337"/>
      <c r="M147" s="337"/>
      <c r="N147" s="337"/>
      <c r="O147" s="337"/>
      <c r="P147" s="337"/>
      <c r="Q147" s="337"/>
      <c r="R147" s="337"/>
      <c r="S147" s="337"/>
      <c r="T147" s="337"/>
      <c r="U147" s="337"/>
      <c r="V147" s="337"/>
      <c r="W147" s="337"/>
      <c r="X147" s="337"/>
      <c r="Y147" s="337"/>
      <c r="Z147" s="337"/>
      <c r="AA147" s="337"/>
      <c r="AB147" s="337"/>
      <c r="AC147" s="337"/>
      <c r="AD147" s="337"/>
      <c r="AE147" s="337"/>
      <c r="AF147" s="337"/>
      <c r="AG147" s="337"/>
      <c r="AH147" s="337"/>
      <c r="AI147" s="337"/>
      <c r="AJ147" s="337"/>
      <c r="AK147" s="337"/>
      <c r="AL147" s="337"/>
      <c r="AM147" s="337"/>
      <c r="AN147" s="337"/>
      <c r="AO147" s="337"/>
      <c r="AP147" s="337"/>
      <c r="AQ147" s="337"/>
      <c r="AR147" s="337"/>
      <c r="AS147" s="337"/>
      <c r="AT147" s="337"/>
      <c r="AU147" s="337"/>
      <c r="AV147" s="337"/>
      <c r="AW147" s="337"/>
      <c r="AX147" s="337"/>
      <c r="AY147" s="337"/>
      <c r="AZ147" s="337"/>
      <c r="BA147" s="337"/>
      <c r="BB147" s="337"/>
      <c r="BC147" s="337"/>
      <c r="BD147" s="337"/>
      <c r="BE147" s="337"/>
      <c r="BF147" s="337"/>
      <c r="BG147" s="337"/>
      <c r="BH147" s="337"/>
      <c r="BI147" s="337"/>
      <c r="BJ147" s="337"/>
      <c r="BK147" s="337"/>
      <c r="BL147" s="337"/>
      <c r="BM147" s="337"/>
      <c r="BN147" s="337"/>
      <c r="BO147" s="337"/>
      <c r="BP147" s="337"/>
      <c r="BQ147" s="337"/>
    </row>
    <row r="148" spans="1:69" s="2" customFormat="1">
      <c r="A148"/>
      <c r="B148" t="s">
        <v>301</v>
      </c>
      <c r="C148" s="320">
        <v>2500000</v>
      </c>
      <c r="D148" s="409"/>
      <c r="E148" s="409"/>
      <c r="F148" s="409"/>
      <c r="G148" s="409"/>
      <c r="H148" s="409"/>
      <c r="J148" s="337"/>
      <c r="K148" s="337"/>
      <c r="L148" s="337"/>
      <c r="M148" s="337"/>
      <c r="N148" s="337"/>
      <c r="O148" s="337"/>
      <c r="P148" s="337"/>
      <c r="Q148" s="337"/>
      <c r="R148" s="337"/>
      <c r="S148" s="337"/>
      <c r="T148" s="337"/>
      <c r="U148" s="337"/>
      <c r="V148" s="337"/>
      <c r="W148" s="337"/>
      <c r="X148" s="337"/>
      <c r="Y148" s="337"/>
      <c r="Z148" s="337"/>
      <c r="AA148" s="337"/>
      <c r="AB148" s="337"/>
      <c r="AC148" s="337"/>
      <c r="AD148" s="337"/>
      <c r="AE148" s="337"/>
      <c r="AF148" s="337"/>
      <c r="AG148" s="337"/>
      <c r="AH148" s="337"/>
      <c r="AI148" s="337"/>
      <c r="AJ148" s="337"/>
      <c r="AK148" s="337"/>
      <c r="AL148" s="337"/>
      <c r="AM148" s="337"/>
      <c r="AN148" s="337"/>
      <c r="AO148" s="337"/>
      <c r="AP148" s="337"/>
      <c r="AQ148" s="337"/>
      <c r="AR148" s="337"/>
      <c r="AS148" s="337"/>
      <c r="AT148" s="337"/>
      <c r="AU148" s="337"/>
      <c r="AV148" s="337"/>
      <c r="AW148" s="337"/>
      <c r="AX148" s="337"/>
      <c r="AY148" s="337"/>
      <c r="AZ148" s="337"/>
      <c r="BA148" s="337"/>
      <c r="BB148" s="337"/>
      <c r="BC148" s="337"/>
      <c r="BD148" s="337"/>
      <c r="BE148" s="337"/>
      <c r="BF148" s="337"/>
      <c r="BG148" s="337"/>
      <c r="BH148" s="337"/>
      <c r="BI148" s="337"/>
      <c r="BJ148" s="337"/>
      <c r="BK148" s="337"/>
      <c r="BL148" s="337"/>
      <c r="BM148" s="337"/>
      <c r="BN148" s="337"/>
      <c r="BO148" s="337"/>
      <c r="BP148" s="337"/>
      <c r="BQ148" s="337"/>
    </row>
    <row r="149" spans="1:69" s="2" customFormat="1">
      <c r="A149"/>
      <c r="B149" t="s">
        <v>295</v>
      </c>
      <c r="C149" s="410">
        <v>46569</v>
      </c>
      <c r="D149" s="338" t="str">
        <f>TEXT(C149,"MmmM YY")</f>
        <v>July 27</v>
      </c>
      <c r="E149" s="409"/>
      <c r="F149" s="409"/>
      <c r="G149" s="409"/>
      <c r="H149" s="409"/>
      <c r="J149" s="337"/>
      <c r="K149" s="337"/>
      <c r="L149" s="337"/>
      <c r="M149" s="337"/>
      <c r="N149" s="337"/>
      <c r="O149" s="337"/>
      <c r="P149" s="337"/>
      <c r="Q149" s="337"/>
      <c r="R149" s="337"/>
      <c r="S149" s="337"/>
      <c r="T149" s="337"/>
      <c r="U149" s="337"/>
      <c r="V149" s="337"/>
      <c r="W149" s="337"/>
      <c r="X149" s="337"/>
      <c r="Y149" s="337"/>
      <c r="Z149" s="337"/>
      <c r="AA149" s="337"/>
      <c r="AB149" s="337"/>
      <c r="AC149" s="337"/>
      <c r="AD149" s="337"/>
      <c r="AE149" s="337"/>
      <c r="AF149" s="337"/>
      <c r="AG149" s="337"/>
      <c r="AH149" s="337"/>
      <c r="AI149" s="337"/>
      <c r="AJ149" s="337"/>
      <c r="AK149" s="337"/>
      <c r="AL149" s="337"/>
      <c r="AM149" s="337"/>
      <c r="AN149" s="337"/>
      <c r="AO149" s="337"/>
      <c r="AP149" s="337"/>
      <c r="AQ149" s="337"/>
      <c r="AR149" s="337"/>
      <c r="AS149" s="337"/>
      <c r="AT149" s="337"/>
      <c r="AU149" s="337"/>
      <c r="AV149" s="337"/>
      <c r="AW149" s="337"/>
      <c r="AX149" s="337"/>
      <c r="AY149" s="337"/>
      <c r="AZ149" s="337"/>
      <c r="BA149" s="337"/>
      <c r="BB149" s="337"/>
      <c r="BC149" s="337"/>
      <c r="BD149" s="337"/>
      <c r="BE149" s="337"/>
      <c r="BF149" s="337"/>
      <c r="BG149" s="337"/>
      <c r="BH149" s="337"/>
      <c r="BI149" s="337"/>
      <c r="BJ149" s="337"/>
      <c r="BK149" s="337"/>
      <c r="BL149" s="337"/>
      <c r="BM149" s="337"/>
      <c r="BN149" s="337"/>
      <c r="BO149" s="337"/>
      <c r="BP149" s="337"/>
      <c r="BQ149" s="337"/>
    </row>
    <row r="150" spans="1:69" s="2" customFormat="1">
      <c r="A150"/>
      <c r="B150" t="s">
        <v>319</v>
      </c>
      <c r="C150" s="409"/>
      <c r="D150" s="321">
        <v>0.02</v>
      </c>
      <c r="E150" s="321">
        <v>0.02</v>
      </c>
      <c r="F150" s="321">
        <v>0.02</v>
      </c>
      <c r="G150" s="321">
        <v>0.02</v>
      </c>
      <c r="H150" s="321">
        <v>0.02</v>
      </c>
      <c r="J150" s="330">
        <f t="shared" ref="J150:AO150" si="362">ROUND(IF($D149=J$44,$C148,I150*(1+HLOOKUP(J$6,$D44:$H150,107,FALSE))),0)</f>
        <v>0</v>
      </c>
      <c r="K150" s="330">
        <f t="shared" si="362"/>
        <v>0</v>
      </c>
      <c r="L150" s="330">
        <f t="shared" si="362"/>
        <v>0</v>
      </c>
      <c r="M150" s="330">
        <f t="shared" si="362"/>
        <v>0</v>
      </c>
      <c r="N150" s="330">
        <f t="shared" si="362"/>
        <v>0</v>
      </c>
      <c r="O150" s="330">
        <f t="shared" si="362"/>
        <v>0</v>
      </c>
      <c r="P150" s="330">
        <f t="shared" si="362"/>
        <v>0</v>
      </c>
      <c r="Q150" s="330">
        <f t="shared" si="362"/>
        <v>0</v>
      </c>
      <c r="R150" s="330">
        <f t="shared" si="362"/>
        <v>0</v>
      </c>
      <c r="S150" s="330">
        <f t="shared" si="362"/>
        <v>0</v>
      </c>
      <c r="T150" s="330">
        <f t="shared" si="362"/>
        <v>0</v>
      </c>
      <c r="U150" s="330">
        <f t="shared" si="362"/>
        <v>0</v>
      </c>
      <c r="V150" s="330">
        <f t="shared" si="362"/>
        <v>0</v>
      </c>
      <c r="W150" s="330">
        <f t="shared" si="362"/>
        <v>2500000</v>
      </c>
      <c r="X150" s="330">
        <f t="shared" si="362"/>
        <v>2550000</v>
      </c>
      <c r="Y150" s="330">
        <f t="shared" si="362"/>
        <v>2601000</v>
      </c>
      <c r="Z150" s="330">
        <f t="shared" si="362"/>
        <v>2653020</v>
      </c>
      <c r="AA150" s="330">
        <f t="shared" si="362"/>
        <v>2706080</v>
      </c>
      <c r="AB150" s="330">
        <f t="shared" si="362"/>
        <v>2760202</v>
      </c>
      <c r="AC150" s="330">
        <f t="shared" si="362"/>
        <v>2815406</v>
      </c>
      <c r="AD150" s="330">
        <f t="shared" si="362"/>
        <v>2871714</v>
      </c>
      <c r="AE150" s="330">
        <f t="shared" si="362"/>
        <v>2929148</v>
      </c>
      <c r="AF150" s="330">
        <f t="shared" si="362"/>
        <v>2987731</v>
      </c>
      <c r="AG150" s="330">
        <f t="shared" si="362"/>
        <v>3047486</v>
      </c>
      <c r="AH150" s="330">
        <f t="shared" si="362"/>
        <v>3108436</v>
      </c>
      <c r="AI150" s="330">
        <f t="shared" si="362"/>
        <v>3170605</v>
      </c>
      <c r="AJ150" s="330">
        <f t="shared" si="362"/>
        <v>3234017</v>
      </c>
      <c r="AK150" s="330">
        <f t="shared" si="362"/>
        <v>3298697</v>
      </c>
      <c r="AL150" s="330">
        <f t="shared" si="362"/>
        <v>3364671</v>
      </c>
      <c r="AM150" s="330">
        <f t="shared" si="362"/>
        <v>3431964</v>
      </c>
      <c r="AN150" s="330">
        <f t="shared" si="362"/>
        <v>3500603</v>
      </c>
      <c r="AO150" s="330">
        <f t="shared" si="362"/>
        <v>3570615</v>
      </c>
      <c r="AP150" s="330">
        <f t="shared" ref="AP150:BL150" si="363">ROUND(IF($D149=AP$44,$C148,AO150*(1+HLOOKUP(AP$6,$D44:$H150,107,FALSE))),0)</f>
        <v>3642027</v>
      </c>
      <c r="AQ150" s="330">
        <f t="shared" si="363"/>
        <v>3714868</v>
      </c>
      <c r="AR150" s="330">
        <f t="shared" si="363"/>
        <v>3789165</v>
      </c>
      <c r="AS150" s="330">
        <f t="shared" si="363"/>
        <v>3864948</v>
      </c>
      <c r="AT150" s="330">
        <f t="shared" si="363"/>
        <v>3942247</v>
      </c>
      <c r="AU150" s="330">
        <f t="shared" si="363"/>
        <v>4021092</v>
      </c>
      <c r="AV150" s="330">
        <f t="shared" si="363"/>
        <v>4101514</v>
      </c>
      <c r="AW150" s="330">
        <f t="shared" si="363"/>
        <v>4183544</v>
      </c>
      <c r="AX150" s="330">
        <f t="shared" si="363"/>
        <v>4267215</v>
      </c>
      <c r="AY150" s="330">
        <f t="shared" si="363"/>
        <v>4352559</v>
      </c>
      <c r="AZ150" s="330">
        <f t="shared" si="363"/>
        <v>4439610</v>
      </c>
      <c r="BA150" s="330">
        <f t="shared" si="363"/>
        <v>4528402</v>
      </c>
      <c r="BB150" s="330">
        <f t="shared" si="363"/>
        <v>4618970</v>
      </c>
      <c r="BC150" s="330">
        <f t="shared" si="363"/>
        <v>4711349</v>
      </c>
      <c r="BD150" s="330">
        <f t="shared" si="363"/>
        <v>4805576</v>
      </c>
      <c r="BE150" s="330">
        <f t="shared" si="363"/>
        <v>4901688</v>
      </c>
      <c r="BF150" s="330">
        <f t="shared" si="363"/>
        <v>4999722</v>
      </c>
      <c r="BG150" s="330">
        <f t="shared" si="363"/>
        <v>5099716</v>
      </c>
      <c r="BH150" s="330">
        <f t="shared" si="363"/>
        <v>5201710</v>
      </c>
      <c r="BI150" s="330">
        <f t="shared" si="363"/>
        <v>5305744</v>
      </c>
      <c r="BJ150" s="330">
        <f t="shared" si="363"/>
        <v>5411859</v>
      </c>
      <c r="BK150" s="330">
        <f t="shared" si="363"/>
        <v>5520096</v>
      </c>
      <c r="BL150" s="330">
        <f t="shared" si="363"/>
        <v>5630498</v>
      </c>
      <c r="BM150" s="330">
        <f>ROUND(IF($D149=BM$44,$C148,BL150*(1+IFERROR(HLOOKUP(BM$6,$D44:$H150,107,FALSE),$H$150))),0)</f>
        <v>5743108</v>
      </c>
      <c r="BN150" s="330">
        <f t="shared" ref="BN150:BQ150" si="364">ROUND(IF($D149=BN$44,$C148,BM150*(1+IFERROR(HLOOKUP(BN$6,$D44:$H150,107,FALSE),$H$150))),0)</f>
        <v>5857970</v>
      </c>
      <c r="BO150" s="330">
        <f t="shared" si="364"/>
        <v>5975129</v>
      </c>
      <c r="BP150" s="330">
        <f t="shared" si="364"/>
        <v>6094632</v>
      </c>
      <c r="BQ150" s="330">
        <f t="shared" si="364"/>
        <v>6216525</v>
      </c>
    </row>
    <row r="151" spans="1:69" s="2" customFormat="1">
      <c r="A151"/>
      <c r="B151" t="s">
        <v>320</v>
      </c>
      <c r="C151" s="409"/>
      <c r="D151" s="411">
        <v>0.1</v>
      </c>
      <c r="E151" s="411">
        <f>+D151</f>
        <v>0.1</v>
      </c>
      <c r="F151" s="411">
        <f>+E151</f>
        <v>0.1</v>
      </c>
      <c r="G151" s="411">
        <f>+F151</f>
        <v>0.1</v>
      </c>
      <c r="H151" s="411">
        <f>+G151</f>
        <v>0.1</v>
      </c>
      <c r="J151" s="339">
        <f t="shared" ref="J151:AO151" si="365">HLOOKUP(J$6,$D44:$H151,108,FALSE)</f>
        <v>0.1</v>
      </c>
      <c r="K151" s="339">
        <f t="shared" si="365"/>
        <v>0.1</v>
      </c>
      <c r="L151" s="339">
        <f t="shared" si="365"/>
        <v>0.1</v>
      </c>
      <c r="M151" s="339">
        <f t="shared" si="365"/>
        <v>0.1</v>
      </c>
      <c r="N151" s="339">
        <f t="shared" si="365"/>
        <v>0.1</v>
      </c>
      <c r="O151" s="339">
        <f t="shared" si="365"/>
        <v>0.1</v>
      </c>
      <c r="P151" s="339">
        <f t="shared" si="365"/>
        <v>0.1</v>
      </c>
      <c r="Q151" s="339">
        <f t="shared" si="365"/>
        <v>0.1</v>
      </c>
      <c r="R151" s="339">
        <f t="shared" si="365"/>
        <v>0.1</v>
      </c>
      <c r="S151" s="339">
        <f t="shared" si="365"/>
        <v>0.1</v>
      </c>
      <c r="T151" s="339">
        <f t="shared" si="365"/>
        <v>0.1</v>
      </c>
      <c r="U151" s="339">
        <f t="shared" si="365"/>
        <v>0.1</v>
      </c>
      <c r="V151" s="339">
        <f t="shared" si="365"/>
        <v>0.1</v>
      </c>
      <c r="W151" s="339">
        <f t="shared" si="365"/>
        <v>0.1</v>
      </c>
      <c r="X151" s="339">
        <f t="shared" si="365"/>
        <v>0.1</v>
      </c>
      <c r="Y151" s="339">
        <f t="shared" si="365"/>
        <v>0.1</v>
      </c>
      <c r="Z151" s="339">
        <f t="shared" si="365"/>
        <v>0.1</v>
      </c>
      <c r="AA151" s="339">
        <f t="shared" si="365"/>
        <v>0.1</v>
      </c>
      <c r="AB151" s="339">
        <f t="shared" si="365"/>
        <v>0.1</v>
      </c>
      <c r="AC151" s="339">
        <f t="shared" si="365"/>
        <v>0.1</v>
      </c>
      <c r="AD151" s="339">
        <f t="shared" si="365"/>
        <v>0.1</v>
      </c>
      <c r="AE151" s="339">
        <f t="shared" si="365"/>
        <v>0.1</v>
      </c>
      <c r="AF151" s="339">
        <f t="shared" si="365"/>
        <v>0.1</v>
      </c>
      <c r="AG151" s="339">
        <f t="shared" si="365"/>
        <v>0.1</v>
      </c>
      <c r="AH151" s="339">
        <f t="shared" si="365"/>
        <v>0.1</v>
      </c>
      <c r="AI151" s="339">
        <f t="shared" si="365"/>
        <v>0.1</v>
      </c>
      <c r="AJ151" s="339">
        <f t="shared" si="365"/>
        <v>0.1</v>
      </c>
      <c r="AK151" s="339">
        <f t="shared" si="365"/>
        <v>0.1</v>
      </c>
      <c r="AL151" s="339">
        <f t="shared" si="365"/>
        <v>0.1</v>
      </c>
      <c r="AM151" s="339">
        <f t="shared" si="365"/>
        <v>0.1</v>
      </c>
      <c r="AN151" s="339">
        <f t="shared" si="365"/>
        <v>0.1</v>
      </c>
      <c r="AO151" s="339">
        <f t="shared" si="365"/>
        <v>0.1</v>
      </c>
      <c r="AP151" s="339">
        <f t="shared" ref="AP151:BL151" si="366">HLOOKUP(AP$6,$D44:$H151,108,FALSE)</f>
        <v>0.1</v>
      </c>
      <c r="AQ151" s="339">
        <f t="shared" si="366"/>
        <v>0.1</v>
      </c>
      <c r="AR151" s="339">
        <f t="shared" si="366"/>
        <v>0.1</v>
      </c>
      <c r="AS151" s="339">
        <f t="shared" si="366"/>
        <v>0.1</v>
      </c>
      <c r="AT151" s="339">
        <f t="shared" si="366"/>
        <v>0.1</v>
      </c>
      <c r="AU151" s="339">
        <f t="shared" si="366"/>
        <v>0.1</v>
      </c>
      <c r="AV151" s="339">
        <f t="shared" si="366"/>
        <v>0.1</v>
      </c>
      <c r="AW151" s="339">
        <f t="shared" si="366"/>
        <v>0.1</v>
      </c>
      <c r="AX151" s="339">
        <f t="shared" si="366"/>
        <v>0.1</v>
      </c>
      <c r="AY151" s="339">
        <f t="shared" si="366"/>
        <v>0.1</v>
      </c>
      <c r="AZ151" s="339">
        <f t="shared" si="366"/>
        <v>0.1</v>
      </c>
      <c r="BA151" s="339">
        <f t="shared" si="366"/>
        <v>0.1</v>
      </c>
      <c r="BB151" s="339">
        <f t="shared" si="366"/>
        <v>0.1</v>
      </c>
      <c r="BC151" s="339">
        <f t="shared" si="366"/>
        <v>0.1</v>
      </c>
      <c r="BD151" s="339">
        <f t="shared" si="366"/>
        <v>0.1</v>
      </c>
      <c r="BE151" s="339">
        <f t="shared" si="366"/>
        <v>0.1</v>
      </c>
      <c r="BF151" s="339">
        <f t="shared" si="366"/>
        <v>0.1</v>
      </c>
      <c r="BG151" s="339">
        <f t="shared" si="366"/>
        <v>0.1</v>
      </c>
      <c r="BH151" s="339">
        <f t="shared" si="366"/>
        <v>0.1</v>
      </c>
      <c r="BI151" s="339">
        <f t="shared" si="366"/>
        <v>0.1</v>
      </c>
      <c r="BJ151" s="339">
        <f t="shared" si="366"/>
        <v>0.1</v>
      </c>
      <c r="BK151" s="339">
        <f t="shared" si="366"/>
        <v>0.1</v>
      </c>
      <c r="BL151" s="339">
        <f t="shared" si="366"/>
        <v>0.1</v>
      </c>
      <c r="BM151" s="339">
        <f>IFERROR(HLOOKUP(BM$6,$D44:$H151,108,FALSE),$H$151)</f>
        <v>0.1</v>
      </c>
      <c r="BN151" s="339">
        <f t="shared" ref="BN151:BQ151" si="367">IFERROR(HLOOKUP(BN$6,$D44:$H151,108,FALSE),$H$151)</f>
        <v>0.1</v>
      </c>
      <c r="BO151" s="339">
        <f t="shared" si="367"/>
        <v>0.1</v>
      </c>
      <c r="BP151" s="339">
        <f t="shared" si="367"/>
        <v>0.1</v>
      </c>
      <c r="BQ151" s="339">
        <f t="shared" si="367"/>
        <v>0.1</v>
      </c>
    </row>
    <row r="152" spans="1:69" s="2" customFormat="1">
      <c r="A152"/>
      <c r="B152"/>
      <c r="C152" s="409"/>
      <c r="D152" s="409"/>
      <c r="E152" s="409"/>
      <c r="F152" s="409"/>
      <c r="G152" s="409"/>
      <c r="H152" s="409"/>
      <c r="J152" s="337"/>
      <c r="K152" s="337"/>
      <c r="L152" s="337"/>
      <c r="M152" s="337"/>
      <c r="N152" s="337"/>
      <c r="O152" s="337"/>
      <c r="P152" s="337"/>
      <c r="Q152" s="337"/>
      <c r="R152" s="337"/>
      <c r="S152" s="337"/>
      <c r="T152" s="337"/>
      <c r="U152" s="337"/>
      <c r="V152" s="337"/>
      <c r="W152" s="337"/>
      <c r="X152" s="337"/>
      <c r="Y152" s="337"/>
      <c r="Z152" s="337"/>
      <c r="AA152" s="337"/>
      <c r="AB152" s="337"/>
      <c r="AC152" s="337"/>
      <c r="AD152" s="337"/>
      <c r="AE152" s="337"/>
      <c r="AF152" s="337"/>
      <c r="AG152" s="337"/>
      <c r="AH152" s="337"/>
      <c r="AI152" s="337"/>
      <c r="AJ152" s="337"/>
      <c r="AK152" s="337"/>
      <c r="AL152" s="337"/>
      <c r="AM152" s="337"/>
      <c r="AN152" s="337"/>
      <c r="AO152" s="337"/>
      <c r="AP152" s="337"/>
      <c r="AQ152" s="337"/>
      <c r="AR152" s="337"/>
      <c r="AS152" s="337"/>
      <c r="AT152" s="337"/>
      <c r="AU152" s="337"/>
      <c r="AV152" s="337"/>
      <c r="AW152" s="337"/>
      <c r="AX152" s="337"/>
      <c r="AY152" s="337"/>
      <c r="AZ152" s="337"/>
      <c r="BA152" s="337"/>
      <c r="BB152" s="337"/>
      <c r="BC152" s="337"/>
      <c r="BD152" s="337"/>
      <c r="BE152" s="337"/>
      <c r="BF152" s="337"/>
      <c r="BG152" s="337"/>
      <c r="BH152" s="337"/>
      <c r="BI152" s="337"/>
      <c r="BJ152" s="337"/>
      <c r="BK152" s="337"/>
      <c r="BL152" s="337"/>
      <c r="BM152" s="337"/>
      <c r="BN152" s="337"/>
      <c r="BO152" s="337"/>
      <c r="BP152" s="337"/>
      <c r="BQ152" s="337"/>
    </row>
    <row r="153" spans="1:69" s="2" customFormat="1">
      <c r="A153"/>
      <c r="B153"/>
      <c r="C153" s="409"/>
      <c r="D153" s="409"/>
      <c r="E153" s="409"/>
      <c r="F153" s="409"/>
      <c r="G153" s="409"/>
      <c r="H153" s="409"/>
      <c r="J153" s="335"/>
      <c r="K153" s="335"/>
      <c r="L153" s="335"/>
      <c r="M153" s="335"/>
      <c r="N153" s="335"/>
      <c r="O153" s="335"/>
      <c r="P153" s="335"/>
      <c r="Q153" s="335"/>
      <c r="R153" s="335"/>
      <c r="S153" s="335"/>
      <c r="T153" s="335"/>
      <c r="U153" s="335"/>
      <c r="V153" s="335">
        <f t="shared" ref="V153:BQ153" si="368">+V151*J150</f>
        <v>0</v>
      </c>
      <c r="W153" s="335">
        <f t="shared" si="368"/>
        <v>0</v>
      </c>
      <c r="X153" s="335">
        <f t="shared" si="368"/>
        <v>0</v>
      </c>
      <c r="Y153" s="335">
        <f t="shared" si="368"/>
        <v>0</v>
      </c>
      <c r="Z153" s="335">
        <f t="shared" si="368"/>
        <v>0</v>
      </c>
      <c r="AA153" s="335">
        <f t="shared" si="368"/>
        <v>0</v>
      </c>
      <c r="AB153" s="335">
        <f t="shared" si="368"/>
        <v>0</v>
      </c>
      <c r="AC153" s="335">
        <f t="shared" si="368"/>
        <v>0</v>
      </c>
      <c r="AD153" s="335">
        <f t="shared" si="368"/>
        <v>0</v>
      </c>
      <c r="AE153" s="335">
        <f t="shared" si="368"/>
        <v>0</v>
      </c>
      <c r="AF153" s="335">
        <f t="shared" si="368"/>
        <v>0</v>
      </c>
      <c r="AG153" s="335">
        <f t="shared" si="368"/>
        <v>0</v>
      </c>
      <c r="AH153" s="335">
        <f t="shared" si="368"/>
        <v>0</v>
      </c>
      <c r="AI153" s="335">
        <f t="shared" si="368"/>
        <v>250000</v>
      </c>
      <c r="AJ153" s="335">
        <f t="shared" si="368"/>
        <v>255000</v>
      </c>
      <c r="AK153" s="335">
        <f t="shared" si="368"/>
        <v>260100</v>
      </c>
      <c r="AL153" s="335">
        <f t="shared" si="368"/>
        <v>265302</v>
      </c>
      <c r="AM153" s="335">
        <f t="shared" si="368"/>
        <v>270608</v>
      </c>
      <c r="AN153" s="335">
        <f t="shared" si="368"/>
        <v>276020.2</v>
      </c>
      <c r="AO153" s="335">
        <f t="shared" si="368"/>
        <v>281540.60000000003</v>
      </c>
      <c r="AP153" s="335">
        <f t="shared" si="368"/>
        <v>287171.40000000002</v>
      </c>
      <c r="AQ153" s="335">
        <f t="shared" si="368"/>
        <v>292914.8</v>
      </c>
      <c r="AR153" s="335">
        <f t="shared" si="368"/>
        <v>298773.10000000003</v>
      </c>
      <c r="AS153" s="335">
        <f t="shared" si="368"/>
        <v>304748.60000000003</v>
      </c>
      <c r="AT153" s="335">
        <f t="shared" si="368"/>
        <v>310843.60000000003</v>
      </c>
      <c r="AU153" s="335">
        <f t="shared" si="368"/>
        <v>317060.5</v>
      </c>
      <c r="AV153" s="335">
        <f t="shared" si="368"/>
        <v>323401.7</v>
      </c>
      <c r="AW153" s="335">
        <f t="shared" si="368"/>
        <v>329869.7</v>
      </c>
      <c r="AX153" s="335">
        <f t="shared" si="368"/>
        <v>336467.10000000003</v>
      </c>
      <c r="AY153" s="335">
        <f t="shared" si="368"/>
        <v>343196.4</v>
      </c>
      <c r="AZ153" s="335">
        <f t="shared" si="368"/>
        <v>350060.30000000005</v>
      </c>
      <c r="BA153" s="335">
        <f t="shared" si="368"/>
        <v>357061.5</v>
      </c>
      <c r="BB153" s="335">
        <f t="shared" si="368"/>
        <v>364202.7</v>
      </c>
      <c r="BC153" s="335">
        <f t="shared" si="368"/>
        <v>371486.80000000005</v>
      </c>
      <c r="BD153" s="335">
        <f t="shared" si="368"/>
        <v>378916.5</v>
      </c>
      <c r="BE153" s="335">
        <f t="shared" si="368"/>
        <v>386494.80000000005</v>
      </c>
      <c r="BF153" s="335">
        <f t="shared" si="368"/>
        <v>394224.7</v>
      </c>
      <c r="BG153" s="335">
        <f t="shared" si="368"/>
        <v>402109.2</v>
      </c>
      <c r="BH153" s="335">
        <f t="shared" si="368"/>
        <v>410151.4</v>
      </c>
      <c r="BI153" s="335">
        <f t="shared" si="368"/>
        <v>418354.4</v>
      </c>
      <c r="BJ153" s="335">
        <f t="shared" si="368"/>
        <v>426721.5</v>
      </c>
      <c r="BK153" s="335">
        <f t="shared" si="368"/>
        <v>435255.9</v>
      </c>
      <c r="BL153" s="335">
        <f t="shared" si="368"/>
        <v>443961</v>
      </c>
      <c r="BM153" s="335">
        <f t="shared" si="368"/>
        <v>452840.2</v>
      </c>
      <c r="BN153" s="335">
        <f t="shared" si="368"/>
        <v>461897</v>
      </c>
      <c r="BO153" s="335">
        <f t="shared" si="368"/>
        <v>471134.9</v>
      </c>
      <c r="BP153" s="335">
        <f t="shared" si="368"/>
        <v>480557.60000000003</v>
      </c>
      <c r="BQ153" s="335">
        <f t="shared" si="368"/>
        <v>490168.80000000005</v>
      </c>
    </row>
    <row r="154" spans="1:69" s="2" customFormat="1">
      <c r="A154"/>
      <c r="B154"/>
      <c r="C154" s="409"/>
      <c r="D154" s="409"/>
      <c r="E154" s="409"/>
      <c r="F154" s="409"/>
      <c r="G154" s="409"/>
      <c r="H154" s="409"/>
      <c r="J154" s="337"/>
      <c r="K154" s="337"/>
      <c r="L154" s="337"/>
      <c r="M154" s="337"/>
      <c r="N154" s="337"/>
      <c r="O154" s="337"/>
      <c r="P154" s="337"/>
      <c r="Q154" s="337"/>
      <c r="R154" s="337"/>
      <c r="S154" s="337"/>
      <c r="T154" s="337"/>
      <c r="U154" s="337"/>
      <c r="V154" s="337"/>
      <c r="W154" s="337"/>
      <c r="X154" s="337"/>
      <c r="Y154" s="337"/>
      <c r="Z154" s="337"/>
      <c r="AA154" s="337"/>
      <c r="AB154" s="337"/>
      <c r="AC154" s="337"/>
      <c r="AD154" s="337"/>
      <c r="AE154" s="337"/>
      <c r="AF154" s="337"/>
      <c r="AG154" s="337"/>
      <c r="AH154" s="337"/>
      <c r="AI154" s="337"/>
      <c r="AJ154" s="337"/>
      <c r="AK154" s="337"/>
      <c r="AL154" s="337"/>
      <c r="AM154" s="337"/>
      <c r="AN154" s="337"/>
      <c r="AO154" s="337"/>
      <c r="AP154" s="337"/>
      <c r="AQ154" s="337"/>
      <c r="AR154" s="337"/>
      <c r="AS154" s="337"/>
      <c r="AT154" s="337"/>
      <c r="AU154" s="337"/>
      <c r="AV154" s="337"/>
      <c r="AW154" s="337"/>
      <c r="AX154" s="337"/>
      <c r="AY154" s="337"/>
      <c r="AZ154" s="337"/>
      <c r="BA154" s="337"/>
      <c r="BB154" s="337"/>
      <c r="BC154" s="337"/>
      <c r="BD154" s="337"/>
      <c r="BE154" s="337"/>
      <c r="BF154" s="337"/>
      <c r="BG154" s="337"/>
      <c r="BH154" s="337"/>
      <c r="BI154" s="337"/>
      <c r="BJ154" s="337"/>
      <c r="BK154" s="337"/>
      <c r="BL154" s="337"/>
      <c r="BM154" s="337"/>
      <c r="BN154" s="337"/>
      <c r="BO154" s="337"/>
      <c r="BP154" s="337"/>
      <c r="BQ154" s="337"/>
    </row>
    <row r="155" spans="1:69" s="2" customFormat="1">
      <c r="A155"/>
      <c r="B155" s="2" t="s">
        <v>321</v>
      </c>
      <c r="C155" s="409"/>
      <c r="D155" s="411">
        <v>0.1</v>
      </c>
      <c r="E155" s="411">
        <f t="shared" ref="E155:H156" si="369">+D155</f>
        <v>0.1</v>
      </c>
      <c r="F155" s="411">
        <f t="shared" si="369"/>
        <v>0.1</v>
      </c>
      <c r="G155" s="411">
        <f t="shared" si="369"/>
        <v>0.1</v>
      </c>
      <c r="H155" s="411">
        <f t="shared" si="369"/>
        <v>0.1</v>
      </c>
      <c r="J155" s="339">
        <f t="shared" ref="J155:AO155" si="370">HLOOKUP(J$6,$D44:$H155,112,FALSE)</f>
        <v>0.1</v>
      </c>
      <c r="K155" s="339">
        <f t="shared" si="370"/>
        <v>0.1</v>
      </c>
      <c r="L155" s="339">
        <f t="shared" si="370"/>
        <v>0.1</v>
      </c>
      <c r="M155" s="339">
        <f t="shared" si="370"/>
        <v>0.1</v>
      </c>
      <c r="N155" s="339">
        <f t="shared" si="370"/>
        <v>0.1</v>
      </c>
      <c r="O155" s="339">
        <f t="shared" si="370"/>
        <v>0.1</v>
      </c>
      <c r="P155" s="339">
        <f t="shared" si="370"/>
        <v>0.1</v>
      </c>
      <c r="Q155" s="339">
        <f t="shared" si="370"/>
        <v>0.1</v>
      </c>
      <c r="R155" s="339">
        <f t="shared" si="370"/>
        <v>0.1</v>
      </c>
      <c r="S155" s="339">
        <f t="shared" si="370"/>
        <v>0.1</v>
      </c>
      <c r="T155" s="339">
        <f t="shared" si="370"/>
        <v>0.1</v>
      </c>
      <c r="U155" s="339">
        <f t="shared" si="370"/>
        <v>0.1</v>
      </c>
      <c r="V155" s="339">
        <f t="shared" si="370"/>
        <v>0.1</v>
      </c>
      <c r="W155" s="339">
        <f t="shared" si="370"/>
        <v>0.1</v>
      </c>
      <c r="X155" s="339">
        <f t="shared" si="370"/>
        <v>0.1</v>
      </c>
      <c r="Y155" s="339">
        <f t="shared" si="370"/>
        <v>0.1</v>
      </c>
      <c r="Z155" s="339">
        <f t="shared" si="370"/>
        <v>0.1</v>
      </c>
      <c r="AA155" s="339">
        <f t="shared" si="370"/>
        <v>0.1</v>
      </c>
      <c r="AB155" s="339">
        <f t="shared" si="370"/>
        <v>0.1</v>
      </c>
      <c r="AC155" s="339">
        <f t="shared" si="370"/>
        <v>0.1</v>
      </c>
      <c r="AD155" s="339">
        <f t="shared" si="370"/>
        <v>0.1</v>
      </c>
      <c r="AE155" s="339">
        <f t="shared" si="370"/>
        <v>0.1</v>
      </c>
      <c r="AF155" s="339">
        <f t="shared" si="370"/>
        <v>0.1</v>
      </c>
      <c r="AG155" s="339">
        <f t="shared" si="370"/>
        <v>0.1</v>
      </c>
      <c r="AH155" s="339">
        <f t="shared" si="370"/>
        <v>0.1</v>
      </c>
      <c r="AI155" s="339">
        <f t="shared" si="370"/>
        <v>0.1</v>
      </c>
      <c r="AJ155" s="339">
        <f t="shared" si="370"/>
        <v>0.1</v>
      </c>
      <c r="AK155" s="339">
        <f t="shared" si="370"/>
        <v>0.1</v>
      </c>
      <c r="AL155" s="339">
        <f t="shared" si="370"/>
        <v>0.1</v>
      </c>
      <c r="AM155" s="339">
        <f t="shared" si="370"/>
        <v>0.1</v>
      </c>
      <c r="AN155" s="339">
        <f t="shared" si="370"/>
        <v>0.1</v>
      </c>
      <c r="AO155" s="339">
        <f t="shared" si="370"/>
        <v>0.1</v>
      </c>
      <c r="AP155" s="339">
        <f t="shared" ref="AP155:BL155" si="371">HLOOKUP(AP$6,$D44:$H155,112,FALSE)</f>
        <v>0.1</v>
      </c>
      <c r="AQ155" s="339">
        <f t="shared" si="371"/>
        <v>0.1</v>
      </c>
      <c r="AR155" s="339">
        <f t="shared" si="371"/>
        <v>0.1</v>
      </c>
      <c r="AS155" s="339">
        <f t="shared" si="371"/>
        <v>0.1</v>
      </c>
      <c r="AT155" s="339">
        <f t="shared" si="371"/>
        <v>0.1</v>
      </c>
      <c r="AU155" s="339">
        <f t="shared" si="371"/>
        <v>0.1</v>
      </c>
      <c r="AV155" s="339">
        <f t="shared" si="371"/>
        <v>0.1</v>
      </c>
      <c r="AW155" s="339">
        <f t="shared" si="371"/>
        <v>0.1</v>
      </c>
      <c r="AX155" s="339">
        <f t="shared" si="371"/>
        <v>0.1</v>
      </c>
      <c r="AY155" s="339">
        <f t="shared" si="371"/>
        <v>0.1</v>
      </c>
      <c r="AZ155" s="339">
        <f t="shared" si="371"/>
        <v>0.1</v>
      </c>
      <c r="BA155" s="339">
        <f t="shared" si="371"/>
        <v>0.1</v>
      </c>
      <c r="BB155" s="339">
        <f t="shared" si="371"/>
        <v>0.1</v>
      </c>
      <c r="BC155" s="339">
        <f t="shared" si="371"/>
        <v>0.1</v>
      </c>
      <c r="BD155" s="339">
        <f t="shared" si="371"/>
        <v>0.1</v>
      </c>
      <c r="BE155" s="339">
        <f t="shared" si="371"/>
        <v>0.1</v>
      </c>
      <c r="BF155" s="339">
        <f t="shared" si="371"/>
        <v>0.1</v>
      </c>
      <c r="BG155" s="339">
        <f t="shared" si="371"/>
        <v>0.1</v>
      </c>
      <c r="BH155" s="339">
        <f t="shared" si="371"/>
        <v>0.1</v>
      </c>
      <c r="BI155" s="339">
        <f t="shared" si="371"/>
        <v>0.1</v>
      </c>
      <c r="BJ155" s="339">
        <f t="shared" si="371"/>
        <v>0.1</v>
      </c>
      <c r="BK155" s="339">
        <f t="shared" si="371"/>
        <v>0.1</v>
      </c>
      <c r="BL155" s="339">
        <f t="shared" si="371"/>
        <v>0.1</v>
      </c>
      <c r="BM155" s="339">
        <f>IFERROR(HLOOKUP(BM$6,$D44:$H155,112,FALSE),BL155)</f>
        <v>0.1</v>
      </c>
      <c r="BN155" s="339">
        <f t="shared" ref="BN155:BQ155" si="372">IFERROR(HLOOKUP(BN$6,$D44:$H155,112,FALSE),BM155)</f>
        <v>0.1</v>
      </c>
      <c r="BO155" s="339">
        <f t="shared" si="372"/>
        <v>0.1</v>
      </c>
      <c r="BP155" s="339">
        <f t="shared" si="372"/>
        <v>0.1</v>
      </c>
      <c r="BQ155" s="339">
        <f t="shared" si="372"/>
        <v>0.1</v>
      </c>
    </row>
    <row r="156" spans="1:69" s="2" customFormat="1">
      <c r="A156"/>
      <c r="B156" t="s">
        <v>322</v>
      </c>
      <c r="C156" s="409"/>
      <c r="D156" s="411">
        <v>7.0000000000000007E-2</v>
      </c>
      <c r="E156" s="411">
        <f t="shared" si="369"/>
        <v>7.0000000000000007E-2</v>
      </c>
      <c r="F156" s="411">
        <f t="shared" si="369"/>
        <v>7.0000000000000007E-2</v>
      </c>
      <c r="G156" s="411">
        <f t="shared" si="369"/>
        <v>7.0000000000000007E-2</v>
      </c>
      <c r="H156" s="411">
        <f t="shared" si="369"/>
        <v>7.0000000000000007E-2</v>
      </c>
      <c r="J156" s="339">
        <f t="shared" ref="J156:AO156" si="373">HLOOKUP(J$6,$D44:$H156,113,FALSE)</f>
        <v>7.0000000000000007E-2</v>
      </c>
      <c r="K156" s="339">
        <f t="shared" si="373"/>
        <v>7.0000000000000007E-2</v>
      </c>
      <c r="L156" s="339">
        <f t="shared" si="373"/>
        <v>7.0000000000000007E-2</v>
      </c>
      <c r="M156" s="339">
        <f t="shared" si="373"/>
        <v>7.0000000000000007E-2</v>
      </c>
      <c r="N156" s="339">
        <f t="shared" si="373"/>
        <v>7.0000000000000007E-2</v>
      </c>
      <c r="O156" s="339">
        <f t="shared" si="373"/>
        <v>7.0000000000000007E-2</v>
      </c>
      <c r="P156" s="339">
        <f t="shared" si="373"/>
        <v>7.0000000000000007E-2</v>
      </c>
      <c r="Q156" s="339">
        <f t="shared" si="373"/>
        <v>7.0000000000000007E-2</v>
      </c>
      <c r="R156" s="339">
        <f t="shared" si="373"/>
        <v>7.0000000000000007E-2</v>
      </c>
      <c r="S156" s="339">
        <f t="shared" si="373"/>
        <v>7.0000000000000007E-2</v>
      </c>
      <c r="T156" s="339">
        <f t="shared" si="373"/>
        <v>7.0000000000000007E-2</v>
      </c>
      <c r="U156" s="339">
        <f t="shared" si="373"/>
        <v>7.0000000000000007E-2</v>
      </c>
      <c r="V156" s="339">
        <f t="shared" si="373"/>
        <v>7.0000000000000007E-2</v>
      </c>
      <c r="W156" s="339">
        <f t="shared" si="373"/>
        <v>7.0000000000000007E-2</v>
      </c>
      <c r="X156" s="339">
        <f t="shared" si="373"/>
        <v>7.0000000000000007E-2</v>
      </c>
      <c r="Y156" s="339">
        <f t="shared" si="373"/>
        <v>7.0000000000000007E-2</v>
      </c>
      <c r="Z156" s="339">
        <f t="shared" si="373"/>
        <v>7.0000000000000007E-2</v>
      </c>
      <c r="AA156" s="339">
        <f t="shared" si="373"/>
        <v>7.0000000000000007E-2</v>
      </c>
      <c r="AB156" s="339">
        <f t="shared" si="373"/>
        <v>7.0000000000000007E-2</v>
      </c>
      <c r="AC156" s="339">
        <f t="shared" si="373"/>
        <v>7.0000000000000007E-2</v>
      </c>
      <c r="AD156" s="339">
        <f t="shared" si="373"/>
        <v>7.0000000000000007E-2</v>
      </c>
      <c r="AE156" s="339">
        <f t="shared" si="373"/>
        <v>7.0000000000000007E-2</v>
      </c>
      <c r="AF156" s="339">
        <f t="shared" si="373"/>
        <v>7.0000000000000007E-2</v>
      </c>
      <c r="AG156" s="339">
        <f t="shared" si="373"/>
        <v>7.0000000000000007E-2</v>
      </c>
      <c r="AH156" s="339">
        <f t="shared" si="373"/>
        <v>7.0000000000000007E-2</v>
      </c>
      <c r="AI156" s="339">
        <f t="shared" si="373"/>
        <v>7.0000000000000007E-2</v>
      </c>
      <c r="AJ156" s="339">
        <f t="shared" si="373"/>
        <v>7.0000000000000007E-2</v>
      </c>
      <c r="AK156" s="339">
        <f t="shared" si="373"/>
        <v>7.0000000000000007E-2</v>
      </c>
      <c r="AL156" s="339">
        <f t="shared" si="373"/>
        <v>7.0000000000000007E-2</v>
      </c>
      <c r="AM156" s="339">
        <f t="shared" si="373"/>
        <v>7.0000000000000007E-2</v>
      </c>
      <c r="AN156" s="339">
        <f t="shared" si="373"/>
        <v>7.0000000000000007E-2</v>
      </c>
      <c r="AO156" s="339">
        <f t="shared" si="373"/>
        <v>7.0000000000000007E-2</v>
      </c>
      <c r="AP156" s="339">
        <f t="shared" ref="AP156:BL156" si="374">HLOOKUP(AP$6,$D44:$H156,113,FALSE)</f>
        <v>7.0000000000000007E-2</v>
      </c>
      <c r="AQ156" s="339">
        <f t="shared" si="374"/>
        <v>7.0000000000000007E-2</v>
      </c>
      <c r="AR156" s="339">
        <f t="shared" si="374"/>
        <v>7.0000000000000007E-2</v>
      </c>
      <c r="AS156" s="339">
        <f t="shared" si="374"/>
        <v>7.0000000000000007E-2</v>
      </c>
      <c r="AT156" s="339">
        <f t="shared" si="374"/>
        <v>7.0000000000000007E-2</v>
      </c>
      <c r="AU156" s="339">
        <f t="shared" si="374"/>
        <v>7.0000000000000007E-2</v>
      </c>
      <c r="AV156" s="339">
        <f t="shared" si="374"/>
        <v>7.0000000000000007E-2</v>
      </c>
      <c r="AW156" s="339">
        <f t="shared" si="374"/>
        <v>7.0000000000000007E-2</v>
      </c>
      <c r="AX156" s="339">
        <f t="shared" si="374"/>
        <v>7.0000000000000007E-2</v>
      </c>
      <c r="AY156" s="339">
        <f t="shared" si="374"/>
        <v>7.0000000000000007E-2</v>
      </c>
      <c r="AZ156" s="339">
        <f t="shared" si="374"/>
        <v>7.0000000000000007E-2</v>
      </c>
      <c r="BA156" s="339">
        <f t="shared" si="374"/>
        <v>7.0000000000000007E-2</v>
      </c>
      <c r="BB156" s="339">
        <f t="shared" si="374"/>
        <v>7.0000000000000007E-2</v>
      </c>
      <c r="BC156" s="339">
        <f t="shared" si="374"/>
        <v>7.0000000000000007E-2</v>
      </c>
      <c r="BD156" s="339">
        <f t="shared" si="374"/>
        <v>7.0000000000000007E-2</v>
      </c>
      <c r="BE156" s="339">
        <f t="shared" si="374"/>
        <v>7.0000000000000007E-2</v>
      </c>
      <c r="BF156" s="339">
        <f t="shared" si="374"/>
        <v>7.0000000000000007E-2</v>
      </c>
      <c r="BG156" s="339">
        <f t="shared" si="374"/>
        <v>7.0000000000000007E-2</v>
      </c>
      <c r="BH156" s="339">
        <f t="shared" si="374"/>
        <v>7.0000000000000007E-2</v>
      </c>
      <c r="BI156" s="339">
        <f t="shared" si="374"/>
        <v>7.0000000000000007E-2</v>
      </c>
      <c r="BJ156" s="339">
        <f t="shared" si="374"/>
        <v>7.0000000000000007E-2</v>
      </c>
      <c r="BK156" s="339">
        <f t="shared" si="374"/>
        <v>7.0000000000000007E-2</v>
      </c>
      <c r="BL156" s="339">
        <f t="shared" si="374"/>
        <v>7.0000000000000007E-2</v>
      </c>
      <c r="BM156" s="339">
        <f>IFERROR(HLOOKUP(BM$6,$D44:$H156,113,FALSE),BL156)</f>
        <v>7.0000000000000007E-2</v>
      </c>
      <c r="BN156" s="339">
        <f t="shared" ref="BN156:BQ156" si="375">IFERROR(HLOOKUP(BN$6,$D44:$H156,113,FALSE),BM156)</f>
        <v>7.0000000000000007E-2</v>
      </c>
      <c r="BO156" s="339">
        <f t="shared" si="375"/>
        <v>7.0000000000000007E-2</v>
      </c>
      <c r="BP156" s="339">
        <f t="shared" si="375"/>
        <v>7.0000000000000007E-2</v>
      </c>
      <c r="BQ156" s="339">
        <f t="shared" si="375"/>
        <v>7.0000000000000007E-2</v>
      </c>
    </row>
    <row r="157" spans="1:69" s="2" customFormat="1">
      <c r="A157"/>
      <c r="C157" s="409"/>
      <c r="D157" s="409"/>
      <c r="E157" s="409"/>
      <c r="F157" s="409"/>
      <c r="G157" s="409"/>
      <c r="H157" s="409"/>
      <c r="J157" s="334">
        <f t="shared" ref="J157:AO157" si="376">+J156*J155*J153</f>
        <v>0</v>
      </c>
      <c r="K157" s="334">
        <f t="shared" si="376"/>
        <v>0</v>
      </c>
      <c r="L157" s="334">
        <f t="shared" si="376"/>
        <v>0</v>
      </c>
      <c r="M157" s="334">
        <f t="shared" si="376"/>
        <v>0</v>
      </c>
      <c r="N157" s="334">
        <f t="shared" si="376"/>
        <v>0</v>
      </c>
      <c r="O157" s="334">
        <f t="shared" si="376"/>
        <v>0</v>
      </c>
      <c r="P157" s="334">
        <f t="shared" si="376"/>
        <v>0</v>
      </c>
      <c r="Q157" s="334">
        <f t="shared" si="376"/>
        <v>0</v>
      </c>
      <c r="R157" s="334">
        <f t="shared" si="376"/>
        <v>0</v>
      </c>
      <c r="S157" s="334">
        <f t="shared" si="376"/>
        <v>0</v>
      </c>
      <c r="T157" s="334">
        <f t="shared" si="376"/>
        <v>0</v>
      </c>
      <c r="U157" s="334">
        <f t="shared" si="376"/>
        <v>0</v>
      </c>
      <c r="V157" s="334">
        <f t="shared" si="376"/>
        <v>0</v>
      </c>
      <c r="W157" s="334">
        <f t="shared" si="376"/>
        <v>0</v>
      </c>
      <c r="X157" s="334">
        <f t="shared" si="376"/>
        <v>0</v>
      </c>
      <c r="Y157" s="334">
        <f t="shared" si="376"/>
        <v>0</v>
      </c>
      <c r="Z157" s="334">
        <f t="shared" si="376"/>
        <v>0</v>
      </c>
      <c r="AA157" s="334">
        <f t="shared" si="376"/>
        <v>0</v>
      </c>
      <c r="AB157" s="334">
        <f t="shared" si="376"/>
        <v>0</v>
      </c>
      <c r="AC157" s="334">
        <f t="shared" si="376"/>
        <v>0</v>
      </c>
      <c r="AD157" s="334">
        <f t="shared" si="376"/>
        <v>0</v>
      </c>
      <c r="AE157" s="334">
        <f t="shared" si="376"/>
        <v>0</v>
      </c>
      <c r="AF157" s="334">
        <f t="shared" si="376"/>
        <v>0</v>
      </c>
      <c r="AG157" s="334">
        <f t="shared" si="376"/>
        <v>0</v>
      </c>
      <c r="AH157" s="334">
        <f t="shared" si="376"/>
        <v>0</v>
      </c>
      <c r="AI157" s="334">
        <f t="shared" si="376"/>
        <v>1750.0000000000002</v>
      </c>
      <c r="AJ157" s="334">
        <f t="shared" si="376"/>
        <v>1785.0000000000002</v>
      </c>
      <c r="AK157" s="334">
        <f t="shared" si="376"/>
        <v>1820.7000000000003</v>
      </c>
      <c r="AL157" s="334">
        <f t="shared" si="376"/>
        <v>1857.1140000000003</v>
      </c>
      <c r="AM157" s="334">
        <f t="shared" si="376"/>
        <v>1894.2560000000003</v>
      </c>
      <c r="AN157" s="334">
        <f t="shared" si="376"/>
        <v>1932.1414000000004</v>
      </c>
      <c r="AO157" s="334">
        <f t="shared" si="376"/>
        <v>1970.7842000000005</v>
      </c>
      <c r="AP157" s="334">
        <f t="shared" ref="AP157:BQ157" si="377">+AP156*AP155*AP153</f>
        <v>2010.1998000000006</v>
      </c>
      <c r="AQ157" s="334">
        <f t="shared" si="377"/>
        <v>2050.4036000000001</v>
      </c>
      <c r="AR157" s="334">
        <f t="shared" si="377"/>
        <v>2091.4117000000006</v>
      </c>
      <c r="AS157" s="334">
        <f t="shared" si="377"/>
        <v>2133.2402000000006</v>
      </c>
      <c r="AT157" s="334">
        <f t="shared" si="377"/>
        <v>2175.9052000000006</v>
      </c>
      <c r="AU157" s="334">
        <f t="shared" si="377"/>
        <v>2219.4235000000003</v>
      </c>
      <c r="AV157" s="334">
        <f t="shared" si="377"/>
        <v>2263.8119000000006</v>
      </c>
      <c r="AW157" s="334">
        <f t="shared" si="377"/>
        <v>2309.0879000000004</v>
      </c>
      <c r="AX157" s="334">
        <f t="shared" si="377"/>
        <v>2355.2697000000007</v>
      </c>
      <c r="AY157" s="334">
        <f t="shared" si="377"/>
        <v>2402.3748000000005</v>
      </c>
      <c r="AZ157" s="334">
        <f t="shared" si="377"/>
        <v>2450.4221000000007</v>
      </c>
      <c r="BA157" s="334">
        <f t="shared" si="377"/>
        <v>2499.4305000000004</v>
      </c>
      <c r="BB157" s="334">
        <f t="shared" si="377"/>
        <v>2549.4189000000006</v>
      </c>
      <c r="BC157" s="334">
        <f t="shared" si="377"/>
        <v>2600.4076000000009</v>
      </c>
      <c r="BD157" s="334">
        <f t="shared" si="377"/>
        <v>2652.4155000000005</v>
      </c>
      <c r="BE157" s="334">
        <f t="shared" si="377"/>
        <v>2705.4636000000005</v>
      </c>
      <c r="BF157" s="334">
        <f t="shared" si="377"/>
        <v>2759.5729000000006</v>
      </c>
      <c r="BG157" s="334">
        <f t="shared" si="377"/>
        <v>2814.7644000000005</v>
      </c>
      <c r="BH157" s="334">
        <f t="shared" si="377"/>
        <v>2871.0598000000005</v>
      </c>
      <c r="BI157" s="334">
        <f t="shared" si="377"/>
        <v>2928.4808000000007</v>
      </c>
      <c r="BJ157" s="334">
        <f t="shared" si="377"/>
        <v>2987.0505000000003</v>
      </c>
      <c r="BK157" s="334">
        <f t="shared" si="377"/>
        <v>3046.7913000000008</v>
      </c>
      <c r="BL157" s="334">
        <f t="shared" si="377"/>
        <v>3107.7270000000003</v>
      </c>
      <c r="BM157" s="334">
        <f t="shared" si="377"/>
        <v>3169.8814000000007</v>
      </c>
      <c r="BN157" s="334">
        <f t="shared" si="377"/>
        <v>3233.2790000000005</v>
      </c>
      <c r="BO157" s="334">
        <f t="shared" si="377"/>
        <v>3297.9443000000006</v>
      </c>
      <c r="BP157" s="334">
        <f t="shared" si="377"/>
        <v>3363.9032000000007</v>
      </c>
      <c r="BQ157" s="334">
        <f t="shared" si="377"/>
        <v>3431.1816000000008</v>
      </c>
    </row>
    <row r="158" spans="1:69" s="2" customFormat="1">
      <c r="A158"/>
      <c r="C158" s="409"/>
      <c r="D158" s="409"/>
      <c r="E158" s="409"/>
      <c r="F158" s="409"/>
      <c r="G158" s="409"/>
      <c r="H158" s="409"/>
      <c r="J158" s="334"/>
      <c r="K158" s="334"/>
      <c r="L158" s="334"/>
      <c r="M158" s="334"/>
      <c r="N158" s="334"/>
      <c r="O158" s="334"/>
      <c r="P158" s="334"/>
      <c r="Q158" s="334"/>
      <c r="R158" s="334"/>
      <c r="S158" s="334"/>
      <c r="T158" s="334"/>
      <c r="U158" s="334"/>
      <c r="V158" s="334"/>
      <c r="W158" s="334"/>
      <c r="X158" s="334"/>
      <c r="Y158" s="334"/>
      <c r="Z158" s="334"/>
      <c r="AA158" s="334"/>
      <c r="AB158" s="334"/>
      <c r="AC158" s="334"/>
      <c r="AD158" s="334"/>
      <c r="AE158" s="334"/>
      <c r="AF158" s="334"/>
      <c r="AG158" s="334"/>
      <c r="AH158" s="334"/>
      <c r="AI158" s="334"/>
      <c r="AJ158" s="334"/>
      <c r="AK158" s="334"/>
      <c r="AL158" s="334"/>
      <c r="AM158" s="334"/>
      <c r="AN158" s="334"/>
      <c r="AO158" s="334"/>
      <c r="AP158" s="334"/>
      <c r="AQ158" s="334"/>
      <c r="AR158" s="334"/>
      <c r="AS158" s="334"/>
      <c r="AT158" s="334"/>
      <c r="AU158" s="334"/>
      <c r="AV158" s="334"/>
      <c r="AW158" s="334"/>
      <c r="AX158" s="334"/>
      <c r="AY158" s="334"/>
      <c r="AZ158" s="334"/>
      <c r="BA158" s="334"/>
      <c r="BB158" s="334"/>
      <c r="BC158" s="334"/>
      <c r="BD158" s="334"/>
      <c r="BE158" s="334"/>
      <c r="BF158" s="334"/>
      <c r="BG158" s="334"/>
      <c r="BH158" s="334"/>
      <c r="BI158" s="334"/>
      <c r="BJ158" s="334"/>
      <c r="BK158" s="334"/>
      <c r="BL158" s="334"/>
      <c r="BM158" s="334"/>
      <c r="BN158" s="334"/>
      <c r="BO158" s="334"/>
      <c r="BP158" s="334"/>
      <c r="BQ158" s="334"/>
    </row>
    <row r="159" spans="1:69" s="2" customFormat="1">
      <c r="A159"/>
      <c r="B159" s="2" t="s">
        <v>323</v>
      </c>
      <c r="C159" s="409"/>
      <c r="D159" s="409"/>
      <c r="E159" s="409"/>
      <c r="F159" s="409"/>
      <c r="G159" s="409"/>
      <c r="H159" s="409"/>
      <c r="J159" s="335">
        <f t="shared" ref="J159:AO159" si="378">+J157+J153</f>
        <v>0</v>
      </c>
      <c r="K159" s="335">
        <f t="shared" si="378"/>
        <v>0</v>
      </c>
      <c r="L159" s="335">
        <f t="shared" si="378"/>
        <v>0</v>
      </c>
      <c r="M159" s="335">
        <f t="shared" si="378"/>
        <v>0</v>
      </c>
      <c r="N159" s="335">
        <f t="shared" si="378"/>
        <v>0</v>
      </c>
      <c r="O159" s="335">
        <f t="shared" si="378"/>
        <v>0</v>
      </c>
      <c r="P159" s="335">
        <f t="shared" si="378"/>
        <v>0</v>
      </c>
      <c r="Q159" s="335">
        <f t="shared" si="378"/>
        <v>0</v>
      </c>
      <c r="R159" s="335">
        <f t="shared" si="378"/>
        <v>0</v>
      </c>
      <c r="S159" s="335">
        <f t="shared" si="378"/>
        <v>0</v>
      </c>
      <c r="T159" s="335">
        <f t="shared" si="378"/>
        <v>0</v>
      </c>
      <c r="U159" s="335">
        <f t="shared" si="378"/>
        <v>0</v>
      </c>
      <c r="V159" s="335">
        <f t="shared" si="378"/>
        <v>0</v>
      </c>
      <c r="W159" s="335">
        <f t="shared" si="378"/>
        <v>0</v>
      </c>
      <c r="X159" s="335">
        <f t="shared" si="378"/>
        <v>0</v>
      </c>
      <c r="Y159" s="335">
        <f t="shared" si="378"/>
        <v>0</v>
      </c>
      <c r="Z159" s="335">
        <f t="shared" si="378"/>
        <v>0</v>
      </c>
      <c r="AA159" s="335">
        <f t="shared" si="378"/>
        <v>0</v>
      </c>
      <c r="AB159" s="335">
        <f t="shared" si="378"/>
        <v>0</v>
      </c>
      <c r="AC159" s="335">
        <f t="shared" si="378"/>
        <v>0</v>
      </c>
      <c r="AD159" s="335">
        <f t="shared" si="378"/>
        <v>0</v>
      </c>
      <c r="AE159" s="335">
        <f t="shared" si="378"/>
        <v>0</v>
      </c>
      <c r="AF159" s="335">
        <f t="shared" si="378"/>
        <v>0</v>
      </c>
      <c r="AG159" s="335">
        <f t="shared" si="378"/>
        <v>0</v>
      </c>
      <c r="AH159" s="335">
        <f t="shared" si="378"/>
        <v>0</v>
      </c>
      <c r="AI159" s="335">
        <f t="shared" si="378"/>
        <v>251750</v>
      </c>
      <c r="AJ159" s="335">
        <f t="shared" si="378"/>
        <v>256785</v>
      </c>
      <c r="AK159" s="335">
        <f t="shared" si="378"/>
        <v>261920.7</v>
      </c>
      <c r="AL159" s="335">
        <f t="shared" si="378"/>
        <v>267159.114</v>
      </c>
      <c r="AM159" s="335">
        <f t="shared" si="378"/>
        <v>272502.25599999999</v>
      </c>
      <c r="AN159" s="335">
        <f t="shared" si="378"/>
        <v>277952.34140000003</v>
      </c>
      <c r="AO159" s="335">
        <f t="shared" si="378"/>
        <v>283511.38420000003</v>
      </c>
      <c r="AP159" s="335">
        <f t="shared" ref="AP159:BQ159" si="379">+AP157+AP153</f>
        <v>289181.59980000003</v>
      </c>
      <c r="AQ159" s="335">
        <f t="shared" si="379"/>
        <v>294965.20360000001</v>
      </c>
      <c r="AR159" s="335">
        <f t="shared" si="379"/>
        <v>300864.51170000003</v>
      </c>
      <c r="AS159" s="335">
        <f t="shared" si="379"/>
        <v>306881.84020000004</v>
      </c>
      <c r="AT159" s="335">
        <f t="shared" si="379"/>
        <v>313019.50520000001</v>
      </c>
      <c r="AU159" s="335">
        <f t="shared" si="379"/>
        <v>319279.92349999998</v>
      </c>
      <c r="AV159" s="335">
        <f t="shared" si="379"/>
        <v>325665.51190000004</v>
      </c>
      <c r="AW159" s="335">
        <f t="shared" si="379"/>
        <v>332178.7879</v>
      </c>
      <c r="AX159" s="335">
        <f t="shared" si="379"/>
        <v>338822.36970000004</v>
      </c>
      <c r="AY159" s="335">
        <f t="shared" si="379"/>
        <v>345598.77480000001</v>
      </c>
      <c r="AZ159" s="335">
        <f t="shared" si="379"/>
        <v>352510.72210000007</v>
      </c>
      <c r="BA159" s="335">
        <f t="shared" si="379"/>
        <v>359560.93050000002</v>
      </c>
      <c r="BB159" s="335">
        <f t="shared" si="379"/>
        <v>366752.1189</v>
      </c>
      <c r="BC159" s="335">
        <f t="shared" si="379"/>
        <v>374087.20760000002</v>
      </c>
      <c r="BD159" s="335">
        <f t="shared" si="379"/>
        <v>381568.9155</v>
      </c>
      <c r="BE159" s="335">
        <f t="shared" si="379"/>
        <v>389200.26360000006</v>
      </c>
      <c r="BF159" s="335">
        <f t="shared" si="379"/>
        <v>396984.27290000004</v>
      </c>
      <c r="BG159" s="335">
        <f t="shared" si="379"/>
        <v>404923.9644</v>
      </c>
      <c r="BH159" s="335">
        <f t="shared" si="379"/>
        <v>413022.45980000001</v>
      </c>
      <c r="BI159" s="335">
        <f t="shared" si="379"/>
        <v>421282.88080000004</v>
      </c>
      <c r="BJ159" s="335">
        <f t="shared" si="379"/>
        <v>429708.55050000001</v>
      </c>
      <c r="BK159" s="335">
        <f t="shared" si="379"/>
        <v>438302.69130000001</v>
      </c>
      <c r="BL159" s="335">
        <f t="shared" si="379"/>
        <v>447068.72700000001</v>
      </c>
      <c r="BM159" s="335">
        <f t="shared" si="379"/>
        <v>456010.08140000002</v>
      </c>
      <c r="BN159" s="335">
        <f t="shared" si="379"/>
        <v>465130.27899999998</v>
      </c>
      <c r="BO159" s="335">
        <f t="shared" si="379"/>
        <v>474432.8443</v>
      </c>
      <c r="BP159" s="335">
        <f t="shared" si="379"/>
        <v>483921.50320000004</v>
      </c>
      <c r="BQ159" s="335">
        <f t="shared" si="379"/>
        <v>493599.98160000006</v>
      </c>
    </row>
    <row r="160" spans="1:69" s="2" customFormat="1">
      <c r="A160"/>
      <c r="B160"/>
      <c r="C160" s="409"/>
      <c r="D160" s="409"/>
      <c r="E160" s="409"/>
      <c r="F160" s="409"/>
      <c r="G160" s="409"/>
      <c r="H160" s="409"/>
      <c r="J160" s="337"/>
      <c r="K160" s="337"/>
      <c r="L160" s="337"/>
      <c r="M160" s="337"/>
      <c r="N160" s="337"/>
      <c r="O160" s="337"/>
      <c r="P160" s="337"/>
      <c r="Q160" s="337"/>
      <c r="R160" s="337"/>
      <c r="S160" s="337"/>
      <c r="T160" s="337"/>
      <c r="U160" s="337"/>
      <c r="V160" s="337"/>
      <c r="W160" s="337"/>
      <c r="X160" s="337"/>
      <c r="Y160" s="337"/>
      <c r="Z160" s="337"/>
      <c r="AA160" s="337"/>
      <c r="AB160" s="337"/>
      <c r="AC160" s="337"/>
      <c r="AD160" s="337"/>
      <c r="AE160" s="337"/>
      <c r="AF160" s="337"/>
      <c r="AG160" s="337"/>
      <c r="AH160" s="337"/>
      <c r="AI160" s="337"/>
      <c r="AJ160" s="337"/>
      <c r="AK160" s="337"/>
      <c r="AL160" s="337"/>
      <c r="AM160" s="337"/>
      <c r="AN160" s="337"/>
      <c r="AO160" s="337"/>
      <c r="AP160" s="337"/>
      <c r="AQ160" s="337"/>
      <c r="AR160" s="337"/>
      <c r="AS160" s="337"/>
      <c r="AT160" s="337"/>
      <c r="AU160" s="337"/>
      <c r="AV160" s="337"/>
      <c r="AW160" s="337"/>
      <c r="AX160" s="337"/>
      <c r="AY160" s="337"/>
      <c r="AZ160" s="337"/>
      <c r="BA160" s="337"/>
      <c r="BB160" s="337"/>
      <c r="BC160" s="337"/>
      <c r="BD160" s="337"/>
      <c r="BE160" s="337"/>
      <c r="BF160" s="337"/>
      <c r="BG160" s="337"/>
      <c r="BH160" s="337"/>
      <c r="BI160" s="337"/>
      <c r="BJ160" s="337"/>
      <c r="BK160" s="337"/>
      <c r="BL160" s="337"/>
      <c r="BM160" s="337"/>
      <c r="BN160" s="337"/>
      <c r="BO160" s="337"/>
      <c r="BP160" s="337"/>
      <c r="BQ160" s="337"/>
    </row>
    <row r="161" spans="1:69" s="2" customFormat="1">
      <c r="A161"/>
      <c r="B161" s="309" t="s">
        <v>324</v>
      </c>
      <c r="C161" s="409"/>
      <c r="D161" s="409"/>
      <c r="E161" s="409"/>
      <c r="F161" s="409"/>
      <c r="G161" s="409"/>
      <c r="H161" s="409"/>
      <c r="J161" s="337"/>
      <c r="K161" s="337"/>
      <c r="L161" s="337"/>
      <c r="M161" s="337"/>
      <c r="N161" s="337"/>
      <c r="O161" s="337"/>
      <c r="P161" s="337"/>
      <c r="Q161" s="337"/>
      <c r="R161" s="337"/>
      <c r="S161" s="337"/>
      <c r="T161" s="337"/>
      <c r="U161" s="337"/>
      <c r="V161" s="337"/>
      <c r="W161" s="337"/>
      <c r="X161" s="337"/>
      <c r="Y161" s="337"/>
      <c r="Z161" s="337"/>
      <c r="AA161" s="337"/>
      <c r="AB161" s="337"/>
      <c r="AC161" s="337"/>
      <c r="AD161" s="337"/>
      <c r="AE161" s="337"/>
      <c r="AF161" s="337"/>
      <c r="AG161" s="337"/>
      <c r="AH161" s="337"/>
      <c r="AI161" s="337"/>
      <c r="AJ161" s="337"/>
      <c r="AK161" s="337"/>
      <c r="AL161" s="337"/>
      <c r="AM161" s="337"/>
      <c r="AN161" s="337"/>
      <c r="AO161" s="337"/>
      <c r="AP161" s="337"/>
      <c r="AQ161" s="337"/>
      <c r="AR161" s="337"/>
      <c r="AS161" s="337"/>
      <c r="AT161" s="337"/>
      <c r="AU161" s="337"/>
      <c r="AV161" s="337"/>
      <c r="AW161" s="337"/>
      <c r="AX161" s="337"/>
      <c r="AY161" s="337"/>
      <c r="AZ161" s="337"/>
      <c r="BA161" s="337"/>
      <c r="BB161" s="337"/>
      <c r="BC161" s="337"/>
      <c r="BD161" s="337"/>
      <c r="BE161" s="337"/>
      <c r="BF161" s="337"/>
      <c r="BG161" s="337"/>
      <c r="BH161" s="337"/>
      <c r="BI161" s="337"/>
      <c r="BJ161" s="337"/>
      <c r="BK161" s="337"/>
      <c r="BL161" s="337"/>
      <c r="BM161" s="337"/>
      <c r="BN161" s="337"/>
      <c r="BO161" s="337"/>
      <c r="BP161" s="337"/>
      <c r="BQ161" s="337"/>
    </row>
    <row r="162" spans="1:69" s="2" customFormat="1">
      <c r="A162"/>
      <c r="B162"/>
      <c r="C162" s="409"/>
      <c r="D162" s="409"/>
      <c r="E162" s="409"/>
      <c r="F162" s="409"/>
      <c r="G162" s="409"/>
      <c r="H162" s="409"/>
      <c r="J162" s="337"/>
      <c r="K162" s="337"/>
      <c r="L162" s="337"/>
      <c r="M162" s="337"/>
      <c r="N162" s="337"/>
      <c r="O162" s="337"/>
      <c r="P162" s="337"/>
      <c r="Q162" s="337"/>
      <c r="R162" s="337"/>
      <c r="S162" s="337"/>
      <c r="T162" s="337"/>
      <c r="U162" s="337"/>
      <c r="V162" s="337"/>
      <c r="W162" s="337"/>
      <c r="X162" s="337"/>
      <c r="Y162" s="337"/>
      <c r="Z162" s="337"/>
      <c r="AA162" s="337"/>
      <c r="AB162" s="337"/>
      <c r="AC162" s="337"/>
      <c r="AD162" s="337"/>
      <c r="AE162" s="337"/>
      <c r="AF162" s="337"/>
      <c r="AG162" s="337"/>
      <c r="AH162" s="337"/>
      <c r="AI162" s="337"/>
      <c r="AJ162" s="337"/>
      <c r="AK162" s="337"/>
      <c r="AL162" s="337"/>
      <c r="AM162" s="337"/>
      <c r="AN162" s="337"/>
      <c r="AO162" s="337"/>
      <c r="AP162" s="337"/>
      <c r="AQ162" s="337"/>
      <c r="AR162" s="337"/>
      <c r="AS162" s="337"/>
      <c r="AT162" s="337"/>
      <c r="AU162" s="337"/>
      <c r="AV162" s="337"/>
      <c r="AW162" s="337"/>
      <c r="AX162" s="337"/>
      <c r="AY162" s="337"/>
      <c r="AZ162" s="337"/>
      <c r="BA162" s="337"/>
      <c r="BB162" s="337"/>
      <c r="BC162" s="337"/>
      <c r="BD162" s="337"/>
      <c r="BE162" s="337"/>
      <c r="BF162" s="337"/>
      <c r="BG162" s="337"/>
      <c r="BH162" s="337"/>
      <c r="BI162" s="337"/>
      <c r="BJ162" s="337"/>
      <c r="BK162" s="337"/>
      <c r="BL162" s="337"/>
      <c r="BM162" s="337"/>
      <c r="BN162" s="337"/>
      <c r="BO162" s="337"/>
      <c r="BP162" s="337"/>
      <c r="BQ162" s="337"/>
    </row>
    <row r="163" spans="1:69" s="2" customFormat="1">
      <c r="A163"/>
      <c r="B163" s="2" t="s">
        <v>325</v>
      </c>
      <c r="C163" s="409"/>
      <c r="D163" s="409"/>
      <c r="E163" s="409"/>
      <c r="F163" s="409"/>
      <c r="G163" s="409"/>
      <c r="H163" s="409"/>
      <c r="J163" s="337"/>
      <c r="K163" s="337"/>
      <c r="L163" s="337"/>
      <c r="M163" s="337"/>
      <c r="N163" s="337"/>
      <c r="O163" s="337"/>
      <c r="P163" s="337"/>
      <c r="Q163" s="337"/>
      <c r="R163" s="337"/>
      <c r="S163" s="337"/>
      <c r="T163" s="337"/>
      <c r="U163" s="337"/>
      <c r="V163" s="337"/>
      <c r="W163" s="337"/>
      <c r="X163" s="337"/>
      <c r="Y163" s="337"/>
      <c r="Z163" s="337"/>
      <c r="AA163" s="337"/>
      <c r="AB163" s="337"/>
      <c r="AC163" s="337"/>
      <c r="AD163" s="337"/>
      <c r="AE163" s="337"/>
      <c r="AF163" s="337"/>
      <c r="AG163" s="337"/>
      <c r="AH163" s="337"/>
      <c r="AI163" s="337"/>
      <c r="AJ163" s="337"/>
      <c r="AK163" s="337"/>
      <c r="AL163" s="337"/>
      <c r="AM163" s="337"/>
      <c r="AN163" s="337"/>
      <c r="AO163" s="337"/>
      <c r="AP163" s="337"/>
      <c r="AQ163" s="337"/>
      <c r="AR163" s="337"/>
      <c r="AS163" s="337"/>
      <c r="AT163" s="337"/>
      <c r="AU163" s="337"/>
      <c r="AV163" s="337"/>
      <c r="AW163" s="337"/>
      <c r="AX163" s="337"/>
      <c r="AY163" s="337"/>
      <c r="AZ163" s="337"/>
      <c r="BA163" s="337"/>
      <c r="BB163" s="337"/>
      <c r="BC163" s="337"/>
      <c r="BD163" s="337"/>
      <c r="BE163" s="337"/>
      <c r="BF163" s="337"/>
      <c r="BG163" s="337"/>
      <c r="BH163" s="337"/>
      <c r="BI163" s="337"/>
      <c r="BJ163" s="337"/>
      <c r="BK163" s="337"/>
      <c r="BL163" s="337"/>
      <c r="BM163" s="337"/>
      <c r="BN163" s="337"/>
      <c r="BO163" s="337"/>
      <c r="BP163" s="337"/>
      <c r="BQ163" s="337"/>
    </row>
    <row r="164" spans="1:69" s="2" customFormat="1">
      <c r="A164"/>
      <c r="B164" t="s">
        <v>326</v>
      </c>
      <c r="C164" s="409"/>
      <c r="D164" s="320">
        <f>80000*12</f>
        <v>960000</v>
      </c>
      <c r="E164" s="409"/>
      <c r="F164" s="409"/>
      <c r="G164" s="409"/>
      <c r="H164" s="409"/>
      <c r="J164" s="330">
        <f>+D164/12</f>
        <v>80000</v>
      </c>
      <c r="K164" s="334">
        <f t="shared" ref="K164:U164" si="380">+J164</f>
        <v>80000</v>
      </c>
      <c r="L164" s="334">
        <f t="shared" si="380"/>
        <v>80000</v>
      </c>
      <c r="M164" s="334">
        <f t="shared" si="380"/>
        <v>80000</v>
      </c>
      <c r="N164" s="334">
        <f t="shared" si="380"/>
        <v>80000</v>
      </c>
      <c r="O164" s="334">
        <f t="shared" si="380"/>
        <v>80000</v>
      </c>
      <c r="P164" s="334">
        <f t="shared" si="380"/>
        <v>80000</v>
      </c>
      <c r="Q164" s="334">
        <f t="shared" si="380"/>
        <v>80000</v>
      </c>
      <c r="R164" s="334">
        <f t="shared" si="380"/>
        <v>80000</v>
      </c>
      <c r="S164" s="334">
        <f t="shared" si="380"/>
        <v>80000</v>
      </c>
      <c r="T164" s="334">
        <f t="shared" si="380"/>
        <v>80000</v>
      </c>
      <c r="U164" s="334">
        <f t="shared" si="380"/>
        <v>80000</v>
      </c>
      <c r="V164" s="337"/>
      <c r="W164" s="337"/>
      <c r="X164" s="337"/>
      <c r="Y164" s="337"/>
      <c r="Z164" s="337"/>
      <c r="AA164" s="337"/>
      <c r="AB164" s="337"/>
      <c r="AC164" s="337"/>
      <c r="AD164" s="337"/>
      <c r="AE164" s="337"/>
      <c r="AF164" s="337"/>
      <c r="AG164" s="337"/>
      <c r="AH164" s="337"/>
      <c r="AI164" s="337"/>
      <c r="AJ164" s="337"/>
      <c r="AK164" s="337"/>
      <c r="AL164" s="337"/>
      <c r="AM164" s="337"/>
      <c r="AN164" s="337"/>
      <c r="AO164" s="337"/>
      <c r="AP164" s="337"/>
      <c r="AQ164" s="337"/>
      <c r="AR164" s="337"/>
      <c r="AS164" s="337"/>
      <c r="AT164" s="337"/>
      <c r="AU164" s="337"/>
      <c r="AV164" s="337"/>
      <c r="AW164" s="337"/>
      <c r="AX164" s="337"/>
      <c r="AY164" s="337"/>
      <c r="AZ164" s="337"/>
      <c r="BA164" s="337"/>
      <c r="BB164" s="337"/>
      <c r="BC164" s="337"/>
      <c r="BD164" s="337"/>
      <c r="BE164" s="337"/>
      <c r="BF164" s="337"/>
      <c r="BG164" s="337"/>
      <c r="BH164" s="337"/>
      <c r="BI164" s="337"/>
      <c r="BJ164" s="337"/>
      <c r="BK164" s="337"/>
      <c r="BL164" s="337"/>
      <c r="BM164" s="337"/>
      <c r="BN164" s="337"/>
      <c r="BO164" s="337"/>
      <c r="BP164" s="337"/>
      <c r="BQ164" s="337"/>
    </row>
    <row r="165" spans="1:69" s="2" customFormat="1">
      <c r="A165"/>
      <c r="B165" t="s">
        <v>327</v>
      </c>
      <c r="C165" s="409"/>
      <c r="D165" s="320">
        <v>2</v>
      </c>
      <c r="E165" s="409"/>
      <c r="F165" s="409"/>
      <c r="G165" s="409"/>
      <c r="H165" s="409"/>
      <c r="J165" s="330">
        <f>+D165</f>
        <v>2</v>
      </c>
      <c r="K165" s="334">
        <f t="shared" ref="K165:U165" si="381">+J165</f>
        <v>2</v>
      </c>
      <c r="L165" s="334">
        <f t="shared" si="381"/>
        <v>2</v>
      </c>
      <c r="M165" s="334">
        <f t="shared" si="381"/>
        <v>2</v>
      </c>
      <c r="N165" s="334">
        <f t="shared" si="381"/>
        <v>2</v>
      </c>
      <c r="O165" s="334">
        <f t="shared" si="381"/>
        <v>2</v>
      </c>
      <c r="P165" s="334">
        <f t="shared" si="381"/>
        <v>2</v>
      </c>
      <c r="Q165" s="334">
        <f t="shared" si="381"/>
        <v>2</v>
      </c>
      <c r="R165" s="334">
        <f t="shared" si="381"/>
        <v>2</v>
      </c>
      <c r="S165" s="334">
        <f t="shared" si="381"/>
        <v>2</v>
      </c>
      <c r="T165" s="334">
        <f t="shared" si="381"/>
        <v>2</v>
      </c>
      <c r="U165" s="334">
        <f t="shared" si="381"/>
        <v>2</v>
      </c>
      <c r="V165" s="337"/>
      <c r="W165" s="337"/>
      <c r="X165" s="337"/>
      <c r="Y165" s="337"/>
      <c r="Z165" s="337"/>
      <c r="AA165" s="337"/>
      <c r="AB165" s="337"/>
      <c r="AC165" s="337"/>
      <c r="AD165" s="337"/>
      <c r="AE165" s="337"/>
      <c r="AF165" s="337"/>
      <c r="AG165" s="337"/>
      <c r="AH165" s="337"/>
      <c r="AI165" s="337"/>
      <c r="AJ165" s="337"/>
      <c r="AK165" s="337"/>
      <c r="AL165" s="337"/>
      <c r="AM165" s="337"/>
      <c r="AN165" s="337"/>
      <c r="AO165" s="337"/>
      <c r="AP165" s="337"/>
      <c r="AQ165" s="337"/>
      <c r="AR165" s="337"/>
      <c r="AS165" s="337"/>
      <c r="AT165" s="337"/>
      <c r="AU165" s="337"/>
      <c r="AV165" s="337"/>
      <c r="AW165" s="337"/>
      <c r="AX165" s="337"/>
      <c r="AY165" s="337"/>
      <c r="AZ165" s="337"/>
      <c r="BA165" s="337"/>
      <c r="BB165" s="337"/>
      <c r="BC165" s="337"/>
      <c r="BD165" s="337"/>
      <c r="BE165" s="337"/>
      <c r="BF165" s="337"/>
      <c r="BG165" s="337"/>
      <c r="BH165" s="337"/>
      <c r="BI165" s="337"/>
      <c r="BJ165" s="337"/>
      <c r="BK165" s="337"/>
      <c r="BL165" s="337"/>
      <c r="BM165" s="337"/>
      <c r="BN165" s="337"/>
      <c r="BO165" s="337"/>
      <c r="BP165" s="337"/>
      <c r="BQ165" s="337"/>
    </row>
    <row r="166" spans="1:69" s="2" customFormat="1">
      <c r="A166"/>
      <c r="B166"/>
      <c r="C166" s="409"/>
      <c r="D166" s="409"/>
      <c r="E166" s="409"/>
      <c r="F166" s="409"/>
      <c r="G166" s="409"/>
      <c r="H166" s="409"/>
      <c r="J166" s="329">
        <f t="shared" ref="J166:U166" si="382">+J164*J165</f>
        <v>160000</v>
      </c>
      <c r="K166" s="329">
        <f t="shared" si="382"/>
        <v>160000</v>
      </c>
      <c r="L166" s="329">
        <f t="shared" si="382"/>
        <v>160000</v>
      </c>
      <c r="M166" s="329">
        <f t="shared" si="382"/>
        <v>160000</v>
      </c>
      <c r="N166" s="329">
        <f t="shared" si="382"/>
        <v>160000</v>
      </c>
      <c r="O166" s="329">
        <f t="shared" si="382"/>
        <v>160000</v>
      </c>
      <c r="P166" s="329">
        <f t="shared" si="382"/>
        <v>160000</v>
      </c>
      <c r="Q166" s="329">
        <f t="shared" si="382"/>
        <v>160000</v>
      </c>
      <c r="R166" s="329">
        <f t="shared" si="382"/>
        <v>160000</v>
      </c>
      <c r="S166" s="329">
        <f t="shared" si="382"/>
        <v>160000</v>
      </c>
      <c r="T166" s="329">
        <f t="shared" si="382"/>
        <v>160000</v>
      </c>
      <c r="U166" s="329">
        <f t="shared" si="382"/>
        <v>160000</v>
      </c>
      <c r="V166" s="337"/>
      <c r="W166" s="337"/>
      <c r="X166" s="337"/>
      <c r="Y166" s="337"/>
      <c r="Z166" s="337"/>
      <c r="AA166" s="337"/>
      <c r="AB166" s="337"/>
      <c r="AC166" s="337"/>
      <c r="AD166" s="337"/>
      <c r="AE166" s="337"/>
      <c r="AF166" s="337"/>
      <c r="AG166" s="337"/>
      <c r="AH166" s="337"/>
      <c r="AI166" s="337"/>
      <c r="AJ166" s="337"/>
      <c r="AK166" s="337"/>
      <c r="AL166" s="337"/>
      <c r="AM166" s="337"/>
      <c r="AN166" s="337"/>
      <c r="AO166" s="337"/>
      <c r="AP166" s="337"/>
      <c r="AQ166" s="337"/>
      <c r="AR166" s="337"/>
      <c r="AS166" s="337"/>
      <c r="AT166" s="337"/>
      <c r="AU166" s="337"/>
      <c r="AV166" s="337"/>
      <c r="AW166" s="337"/>
      <c r="AX166" s="337"/>
      <c r="AY166" s="337"/>
      <c r="AZ166" s="337"/>
      <c r="BA166" s="337"/>
      <c r="BB166" s="337"/>
      <c r="BC166" s="337"/>
      <c r="BD166" s="337"/>
      <c r="BE166" s="337"/>
      <c r="BF166" s="337"/>
      <c r="BG166" s="337"/>
      <c r="BH166" s="337"/>
      <c r="BI166" s="337"/>
      <c r="BJ166" s="337"/>
      <c r="BK166" s="337"/>
      <c r="BL166" s="337"/>
      <c r="BM166" s="337"/>
      <c r="BN166" s="337"/>
      <c r="BO166" s="337"/>
      <c r="BP166" s="337"/>
      <c r="BQ166" s="337"/>
    </row>
    <row r="167" spans="1:69" s="2" customFormat="1">
      <c r="A167"/>
      <c r="B167" s="2" t="s">
        <v>328</v>
      </c>
      <c r="C167" s="409"/>
      <c r="D167" s="409"/>
      <c r="E167" s="409"/>
      <c r="F167" s="409"/>
      <c r="G167" s="409"/>
      <c r="H167" s="409"/>
      <c r="J167" s="337"/>
      <c r="K167" s="337"/>
      <c r="L167" s="337"/>
      <c r="M167" s="337"/>
      <c r="N167" s="337"/>
      <c r="O167" s="337"/>
      <c r="P167" s="337"/>
      <c r="Q167" s="337"/>
      <c r="R167" s="337"/>
      <c r="S167" s="337"/>
      <c r="T167" s="337"/>
      <c r="U167" s="337"/>
      <c r="V167" s="337"/>
      <c r="W167" s="337"/>
      <c r="X167" s="337"/>
      <c r="Y167" s="337"/>
      <c r="Z167" s="337"/>
      <c r="AA167" s="337"/>
      <c r="AB167" s="337"/>
      <c r="AC167" s="337"/>
      <c r="AD167" s="337"/>
      <c r="AE167" s="337"/>
      <c r="AF167" s="337"/>
      <c r="AG167" s="337"/>
      <c r="AH167" s="337"/>
      <c r="AI167" s="337"/>
      <c r="AJ167" s="337"/>
      <c r="AK167" s="337"/>
      <c r="AL167" s="337"/>
      <c r="AM167" s="337"/>
      <c r="AN167" s="337"/>
      <c r="AO167" s="337"/>
      <c r="AP167" s="337"/>
      <c r="AQ167" s="337"/>
      <c r="AR167" s="337"/>
      <c r="AS167" s="337"/>
      <c r="AT167" s="337"/>
      <c r="AU167" s="337"/>
      <c r="AV167" s="337"/>
      <c r="AW167" s="337"/>
      <c r="AX167" s="337"/>
      <c r="AY167" s="337"/>
      <c r="AZ167" s="337"/>
      <c r="BA167" s="337"/>
      <c r="BB167" s="337"/>
      <c r="BC167" s="337"/>
      <c r="BD167" s="337"/>
      <c r="BE167" s="337"/>
      <c r="BF167" s="337"/>
      <c r="BG167" s="337"/>
      <c r="BH167" s="337"/>
      <c r="BI167" s="337"/>
      <c r="BJ167" s="337"/>
      <c r="BK167" s="337"/>
      <c r="BL167" s="337"/>
      <c r="BM167" s="337"/>
      <c r="BN167" s="337"/>
      <c r="BO167" s="337"/>
      <c r="BP167" s="337"/>
      <c r="BQ167" s="337"/>
    </row>
    <row r="168" spans="1:69" s="2" customFormat="1">
      <c r="A168"/>
      <c r="B168" t="s">
        <v>326</v>
      </c>
      <c r="C168" s="409"/>
      <c r="D168" s="409"/>
      <c r="E168" s="320">
        <f>50000*24</f>
        <v>1200000</v>
      </c>
      <c r="F168" s="409"/>
      <c r="G168" s="409"/>
      <c r="H168" s="409"/>
      <c r="J168" s="337"/>
      <c r="K168" s="337"/>
      <c r="L168" s="337"/>
      <c r="M168" s="337"/>
      <c r="N168" s="337"/>
      <c r="O168" s="337"/>
      <c r="P168" s="337"/>
      <c r="Q168" s="337"/>
      <c r="R168" s="337"/>
      <c r="S168" s="337"/>
      <c r="T168" s="337"/>
      <c r="U168" s="337"/>
      <c r="V168" s="330">
        <f>+ROUND(E168/12,0)</f>
        <v>100000</v>
      </c>
      <c r="W168" s="330">
        <f t="shared" ref="W168:AS168" si="383">+V168</f>
        <v>100000</v>
      </c>
      <c r="X168" s="330">
        <f t="shared" si="383"/>
        <v>100000</v>
      </c>
      <c r="Y168" s="330">
        <f t="shared" si="383"/>
        <v>100000</v>
      </c>
      <c r="Z168" s="330">
        <f t="shared" si="383"/>
        <v>100000</v>
      </c>
      <c r="AA168" s="330">
        <f t="shared" si="383"/>
        <v>100000</v>
      </c>
      <c r="AB168" s="330">
        <f t="shared" si="383"/>
        <v>100000</v>
      </c>
      <c r="AC168" s="330">
        <f t="shared" si="383"/>
        <v>100000</v>
      </c>
      <c r="AD168" s="330">
        <f t="shared" si="383"/>
        <v>100000</v>
      </c>
      <c r="AE168" s="330">
        <f t="shared" si="383"/>
        <v>100000</v>
      </c>
      <c r="AF168" s="330">
        <f t="shared" si="383"/>
        <v>100000</v>
      </c>
      <c r="AG168" s="330">
        <f t="shared" si="383"/>
        <v>100000</v>
      </c>
      <c r="AH168" s="330">
        <f t="shared" si="383"/>
        <v>100000</v>
      </c>
      <c r="AI168" s="330">
        <f t="shared" si="383"/>
        <v>100000</v>
      </c>
      <c r="AJ168" s="330">
        <f t="shared" si="383"/>
        <v>100000</v>
      </c>
      <c r="AK168" s="330">
        <f t="shared" si="383"/>
        <v>100000</v>
      </c>
      <c r="AL168" s="330">
        <f t="shared" si="383"/>
        <v>100000</v>
      </c>
      <c r="AM168" s="330">
        <f t="shared" si="383"/>
        <v>100000</v>
      </c>
      <c r="AN168" s="330">
        <f t="shared" si="383"/>
        <v>100000</v>
      </c>
      <c r="AO168" s="330">
        <f t="shared" si="383"/>
        <v>100000</v>
      </c>
      <c r="AP168" s="330">
        <f t="shared" si="383"/>
        <v>100000</v>
      </c>
      <c r="AQ168" s="330">
        <f t="shared" si="383"/>
        <v>100000</v>
      </c>
      <c r="AR168" s="330">
        <f t="shared" si="383"/>
        <v>100000</v>
      </c>
      <c r="AS168" s="330">
        <f t="shared" si="383"/>
        <v>100000</v>
      </c>
      <c r="AT168" s="337"/>
      <c r="AU168" s="337"/>
      <c r="AV168" s="337"/>
      <c r="AW168" s="337"/>
      <c r="AX168" s="337"/>
      <c r="AY168" s="337"/>
      <c r="AZ168" s="337"/>
      <c r="BA168" s="337"/>
      <c r="BB168" s="337"/>
      <c r="BC168" s="337"/>
      <c r="BD168" s="337"/>
      <c r="BE168" s="337"/>
      <c r="BF168" s="337"/>
      <c r="BG168" s="337"/>
      <c r="BH168" s="337"/>
      <c r="BI168" s="337"/>
      <c r="BJ168" s="337"/>
      <c r="BK168" s="337"/>
      <c r="BL168" s="337"/>
      <c r="BM168" s="337"/>
      <c r="BN168" s="337"/>
      <c r="BO168" s="337"/>
      <c r="BP168" s="337"/>
      <c r="BQ168" s="337"/>
    </row>
    <row r="169" spans="1:69" s="2" customFormat="1">
      <c r="A169"/>
      <c r="B169" t="s">
        <v>327</v>
      </c>
      <c r="C169" s="409"/>
      <c r="D169" s="409"/>
      <c r="E169" s="320">
        <v>3</v>
      </c>
      <c r="F169" s="409"/>
      <c r="G169" s="409"/>
      <c r="H169" s="409"/>
      <c r="J169" s="337"/>
      <c r="K169" s="337"/>
      <c r="L169" s="337"/>
      <c r="M169" s="337"/>
      <c r="N169" s="337"/>
      <c r="O169" s="337"/>
      <c r="P169" s="337"/>
      <c r="Q169" s="337"/>
      <c r="R169" s="337"/>
      <c r="S169" s="337"/>
      <c r="T169" s="337"/>
      <c r="U169" s="337"/>
      <c r="V169" s="330">
        <f>+E169</f>
        <v>3</v>
      </c>
      <c r="W169" s="334">
        <f t="shared" ref="W169:AS169" si="384">+V169</f>
        <v>3</v>
      </c>
      <c r="X169" s="334">
        <f t="shared" si="384"/>
        <v>3</v>
      </c>
      <c r="Y169" s="334">
        <f t="shared" si="384"/>
        <v>3</v>
      </c>
      <c r="Z169" s="334">
        <f t="shared" si="384"/>
        <v>3</v>
      </c>
      <c r="AA169" s="334">
        <f t="shared" si="384"/>
        <v>3</v>
      </c>
      <c r="AB169" s="334">
        <f t="shared" si="384"/>
        <v>3</v>
      </c>
      <c r="AC169" s="334">
        <f t="shared" si="384"/>
        <v>3</v>
      </c>
      <c r="AD169" s="334">
        <f t="shared" si="384"/>
        <v>3</v>
      </c>
      <c r="AE169" s="334">
        <f t="shared" si="384"/>
        <v>3</v>
      </c>
      <c r="AF169" s="334">
        <f t="shared" si="384"/>
        <v>3</v>
      </c>
      <c r="AG169" s="334">
        <f t="shared" si="384"/>
        <v>3</v>
      </c>
      <c r="AH169" s="334">
        <f t="shared" si="384"/>
        <v>3</v>
      </c>
      <c r="AI169" s="334">
        <f t="shared" si="384"/>
        <v>3</v>
      </c>
      <c r="AJ169" s="334">
        <f t="shared" si="384"/>
        <v>3</v>
      </c>
      <c r="AK169" s="334">
        <f t="shared" si="384"/>
        <v>3</v>
      </c>
      <c r="AL169" s="334">
        <f t="shared" si="384"/>
        <v>3</v>
      </c>
      <c r="AM169" s="334">
        <f t="shared" si="384"/>
        <v>3</v>
      </c>
      <c r="AN169" s="334">
        <f t="shared" si="384"/>
        <v>3</v>
      </c>
      <c r="AO169" s="334">
        <f t="shared" si="384"/>
        <v>3</v>
      </c>
      <c r="AP169" s="334">
        <f t="shared" si="384"/>
        <v>3</v>
      </c>
      <c r="AQ169" s="334">
        <f t="shared" si="384"/>
        <v>3</v>
      </c>
      <c r="AR169" s="334">
        <f t="shared" si="384"/>
        <v>3</v>
      </c>
      <c r="AS169" s="334">
        <f t="shared" si="384"/>
        <v>3</v>
      </c>
      <c r="AT169" s="337"/>
      <c r="AU169" s="337"/>
      <c r="AV169" s="337"/>
      <c r="AW169" s="337"/>
      <c r="AX169" s="337"/>
      <c r="AY169" s="337"/>
      <c r="AZ169" s="337"/>
      <c r="BA169" s="337"/>
      <c r="BB169" s="337"/>
      <c r="BC169" s="337"/>
      <c r="BD169" s="337"/>
      <c r="BE169" s="337"/>
      <c r="BF169" s="337"/>
      <c r="BG169" s="337"/>
      <c r="BH169" s="337"/>
      <c r="BI169" s="337"/>
      <c r="BJ169" s="337"/>
      <c r="BK169" s="337"/>
      <c r="BL169" s="337"/>
      <c r="BM169" s="337"/>
      <c r="BN169" s="337"/>
      <c r="BO169" s="337"/>
      <c r="BP169" s="337"/>
      <c r="BQ169" s="337"/>
    </row>
    <row r="170" spans="1:69" s="2" customFormat="1">
      <c r="A170"/>
      <c r="B170"/>
      <c r="C170" s="409"/>
      <c r="D170" s="409"/>
      <c r="E170" s="409"/>
      <c r="F170" s="409"/>
      <c r="G170" s="409"/>
      <c r="H170" s="409"/>
      <c r="J170" s="337"/>
      <c r="K170" s="337"/>
      <c r="L170" s="337"/>
      <c r="M170" s="337"/>
      <c r="N170" s="337"/>
      <c r="O170" s="337"/>
      <c r="P170" s="337"/>
      <c r="Q170" s="337"/>
      <c r="R170" s="337"/>
      <c r="S170" s="337"/>
      <c r="T170" s="337"/>
      <c r="U170" s="337"/>
      <c r="V170" s="329">
        <f t="shared" ref="V170:AS170" si="385">+V168*V169</f>
        <v>300000</v>
      </c>
      <c r="W170" s="329">
        <f t="shared" si="385"/>
        <v>300000</v>
      </c>
      <c r="X170" s="329">
        <f t="shared" si="385"/>
        <v>300000</v>
      </c>
      <c r="Y170" s="329">
        <f t="shared" si="385"/>
        <v>300000</v>
      </c>
      <c r="Z170" s="329">
        <f t="shared" si="385"/>
        <v>300000</v>
      </c>
      <c r="AA170" s="329">
        <f t="shared" si="385"/>
        <v>300000</v>
      </c>
      <c r="AB170" s="329">
        <f t="shared" si="385"/>
        <v>300000</v>
      </c>
      <c r="AC170" s="329">
        <f t="shared" si="385"/>
        <v>300000</v>
      </c>
      <c r="AD170" s="329">
        <f t="shared" si="385"/>
        <v>300000</v>
      </c>
      <c r="AE170" s="329">
        <f t="shared" si="385"/>
        <v>300000</v>
      </c>
      <c r="AF170" s="329">
        <f t="shared" si="385"/>
        <v>300000</v>
      </c>
      <c r="AG170" s="329">
        <f t="shared" si="385"/>
        <v>300000</v>
      </c>
      <c r="AH170" s="329">
        <f t="shared" si="385"/>
        <v>300000</v>
      </c>
      <c r="AI170" s="329">
        <f t="shared" si="385"/>
        <v>300000</v>
      </c>
      <c r="AJ170" s="329">
        <f t="shared" si="385"/>
        <v>300000</v>
      </c>
      <c r="AK170" s="329">
        <f t="shared" si="385"/>
        <v>300000</v>
      </c>
      <c r="AL170" s="329">
        <f t="shared" si="385"/>
        <v>300000</v>
      </c>
      <c r="AM170" s="329">
        <f t="shared" si="385"/>
        <v>300000</v>
      </c>
      <c r="AN170" s="329">
        <f t="shared" si="385"/>
        <v>300000</v>
      </c>
      <c r="AO170" s="329">
        <f t="shared" si="385"/>
        <v>300000</v>
      </c>
      <c r="AP170" s="329">
        <f t="shared" si="385"/>
        <v>300000</v>
      </c>
      <c r="AQ170" s="329">
        <f t="shared" si="385"/>
        <v>300000</v>
      </c>
      <c r="AR170" s="329">
        <f t="shared" si="385"/>
        <v>300000</v>
      </c>
      <c r="AS170" s="329">
        <f t="shared" si="385"/>
        <v>300000</v>
      </c>
      <c r="AT170" s="337"/>
      <c r="AU170" s="337"/>
      <c r="AV170" s="337"/>
      <c r="AW170" s="337"/>
      <c r="AX170" s="337"/>
      <c r="AY170" s="337"/>
      <c r="AZ170" s="337"/>
      <c r="BA170" s="337"/>
      <c r="BB170" s="337"/>
      <c r="BC170" s="337"/>
      <c r="BD170" s="337"/>
      <c r="BE170" s="337"/>
      <c r="BF170" s="337"/>
      <c r="BG170" s="337"/>
      <c r="BH170" s="337"/>
      <c r="BI170" s="337"/>
      <c r="BJ170" s="337"/>
      <c r="BK170" s="337"/>
      <c r="BL170" s="337"/>
      <c r="BM170" s="337"/>
      <c r="BN170" s="337"/>
      <c r="BO170" s="337"/>
      <c r="BP170" s="337"/>
      <c r="BQ170" s="337"/>
    </row>
    <row r="171" spans="1:69" s="2" customFormat="1">
      <c r="A171"/>
      <c r="B171" s="2" t="s">
        <v>329</v>
      </c>
      <c r="C171" s="409"/>
      <c r="D171" s="409"/>
      <c r="E171" s="409"/>
      <c r="F171" s="409"/>
      <c r="G171" s="409"/>
      <c r="H171" s="409"/>
      <c r="J171" s="337"/>
      <c r="K171" s="337"/>
      <c r="L171" s="337"/>
      <c r="M171" s="337"/>
      <c r="N171" s="337"/>
      <c r="O171" s="337"/>
      <c r="P171" s="337"/>
      <c r="Q171" s="337"/>
      <c r="R171" s="337"/>
      <c r="S171" s="337"/>
      <c r="T171" s="337"/>
      <c r="U171" s="337"/>
      <c r="V171" s="337"/>
      <c r="W171" s="337"/>
      <c r="X171" s="337"/>
      <c r="Y171" s="337"/>
      <c r="Z171" s="337"/>
      <c r="AA171" s="337"/>
      <c r="AB171" s="337"/>
      <c r="AC171" s="337"/>
      <c r="AD171" s="337"/>
      <c r="AE171" s="337"/>
      <c r="AF171" s="337"/>
      <c r="AG171" s="337"/>
      <c r="AH171" s="337"/>
      <c r="AI171" s="337"/>
      <c r="AJ171" s="337"/>
      <c r="AK171" s="337"/>
      <c r="AL171" s="337"/>
      <c r="AM171" s="337"/>
      <c r="AN171" s="337"/>
      <c r="AO171" s="337"/>
      <c r="AP171" s="337"/>
      <c r="AQ171" s="337"/>
      <c r="AR171" s="337"/>
      <c r="AS171" s="337"/>
      <c r="AT171" s="337"/>
      <c r="AU171" s="337"/>
      <c r="AV171" s="337"/>
      <c r="AW171" s="337"/>
      <c r="AX171" s="337"/>
      <c r="AY171" s="337"/>
      <c r="AZ171" s="337"/>
      <c r="BA171" s="337"/>
      <c r="BB171" s="337"/>
      <c r="BC171" s="337"/>
      <c r="BD171" s="337"/>
      <c r="BE171" s="337"/>
      <c r="BF171" s="337"/>
      <c r="BG171" s="337"/>
      <c r="BH171" s="337"/>
      <c r="BI171" s="337"/>
      <c r="BJ171" s="337"/>
      <c r="BK171" s="337"/>
      <c r="BL171" s="337"/>
      <c r="BM171" s="337"/>
      <c r="BN171" s="337"/>
      <c r="BO171" s="337"/>
      <c r="BP171" s="337"/>
      <c r="BQ171" s="337"/>
    </row>
    <row r="172" spans="1:69" s="2" customFormat="1">
      <c r="A172"/>
      <c r="B172" t="s">
        <v>326</v>
      </c>
      <c r="C172" s="409"/>
      <c r="D172" s="409"/>
      <c r="E172" s="409"/>
      <c r="F172" s="409"/>
      <c r="G172" s="320">
        <f>30000*24</f>
        <v>720000</v>
      </c>
      <c r="H172" s="409"/>
      <c r="J172" s="337"/>
      <c r="K172" s="337"/>
      <c r="L172" s="337"/>
      <c r="M172" s="337"/>
      <c r="N172" s="337"/>
      <c r="O172" s="337"/>
      <c r="P172" s="337"/>
      <c r="Q172" s="337"/>
      <c r="R172" s="337"/>
      <c r="S172" s="337"/>
      <c r="T172" s="337"/>
      <c r="U172" s="337"/>
      <c r="V172" s="337"/>
      <c r="W172" s="337"/>
      <c r="X172" s="337"/>
      <c r="Y172" s="337"/>
      <c r="Z172" s="337"/>
      <c r="AA172" s="337"/>
      <c r="AB172" s="337"/>
      <c r="AC172" s="337"/>
      <c r="AD172" s="337"/>
      <c r="AE172" s="337"/>
      <c r="AF172" s="337"/>
      <c r="AG172" s="337"/>
      <c r="AH172" s="337"/>
      <c r="AI172" s="337"/>
      <c r="AJ172" s="337"/>
      <c r="AK172" s="337"/>
      <c r="AL172" s="337"/>
      <c r="AM172" s="337"/>
      <c r="AN172" s="337"/>
      <c r="AO172" s="337"/>
      <c r="AP172" s="337"/>
      <c r="AQ172" s="337"/>
      <c r="AR172" s="337"/>
      <c r="AS172" s="337"/>
      <c r="AT172" s="330">
        <f>+ROUND(G172/12,0)</f>
        <v>60000</v>
      </c>
      <c r="AU172" s="330">
        <f t="shared" ref="AU172:BQ172" si="386">+AT172</f>
        <v>60000</v>
      </c>
      <c r="AV172" s="330">
        <f t="shared" si="386"/>
        <v>60000</v>
      </c>
      <c r="AW172" s="330">
        <f t="shared" si="386"/>
        <v>60000</v>
      </c>
      <c r="AX172" s="330">
        <f t="shared" si="386"/>
        <v>60000</v>
      </c>
      <c r="AY172" s="330">
        <f t="shared" si="386"/>
        <v>60000</v>
      </c>
      <c r="AZ172" s="330">
        <f t="shared" si="386"/>
        <v>60000</v>
      </c>
      <c r="BA172" s="330">
        <f t="shared" si="386"/>
        <v>60000</v>
      </c>
      <c r="BB172" s="330">
        <f t="shared" si="386"/>
        <v>60000</v>
      </c>
      <c r="BC172" s="330">
        <f t="shared" si="386"/>
        <v>60000</v>
      </c>
      <c r="BD172" s="330">
        <f t="shared" si="386"/>
        <v>60000</v>
      </c>
      <c r="BE172" s="330">
        <f t="shared" si="386"/>
        <v>60000</v>
      </c>
      <c r="BF172" s="330">
        <f t="shared" si="386"/>
        <v>60000</v>
      </c>
      <c r="BG172" s="330">
        <f t="shared" si="386"/>
        <v>60000</v>
      </c>
      <c r="BH172" s="330">
        <f t="shared" si="386"/>
        <v>60000</v>
      </c>
      <c r="BI172" s="330">
        <f t="shared" si="386"/>
        <v>60000</v>
      </c>
      <c r="BJ172" s="330">
        <f t="shared" si="386"/>
        <v>60000</v>
      </c>
      <c r="BK172" s="330">
        <f t="shared" si="386"/>
        <v>60000</v>
      </c>
      <c r="BL172" s="330">
        <f t="shared" si="386"/>
        <v>60000</v>
      </c>
      <c r="BM172" s="330">
        <f t="shared" si="386"/>
        <v>60000</v>
      </c>
      <c r="BN172" s="330">
        <f t="shared" si="386"/>
        <v>60000</v>
      </c>
      <c r="BO172" s="330">
        <f t="shared" si="386"/>
        <v>60000</v>
      </c>
      <c r="BP172" s="330">
        <f t="shared" si="386"/>
        <v>60000</v>
      </c>
      <c r="BQ172" s="330">
        <f t="shared" si="386"/>
        <v>60000</v>
      </c>
    </row>
    <row r="173" spans="1:69" s="2" customFormat="1">
      <c r="A173"/>
      <c r="B173" t="s">
        <v>327</v>
      </c>
      <c r="C173" s="409"/>
      <c r="D173" s="409"/>
      <c r="E173" s="409"/>
      <c r="F173" s="409"/>
      <c r="G173" s="320">
        <v>4</v>
      </c>
      <c r="H173" s="409"/>
      <c r="J173" s="337"/>
      <c r="K173" s="337"/>
      <c r="L173" s="337"/>
      <c r="M173" s="337"/>
      <c r="N173" s="337"/>
      <c r="O173" s="337"/>
      <c r="P173" s="337"/>
      <c r="Q173" s="337"/>
      <c r="R173" s="337"/>
      <c r="S173" s="337"/>
      <c r="T173" s="337"/>
      <c r="U173" s="337"/>
      <c r="V173" s="337"/>
      <c r="W173" s="337"/>
      <c r="X173" s="337"/>
      <c r="Y173" s="337"/>
      <c r="Z173" s="337"/>
      <c r="AA173" s="337"/>
      <c r="AB173" s="337"/>
      <c r="AC173" s="337"/>
      <c r="AD173" s="337"/>
      <c r="AE173" s="337"/>
      <c r="AF173" s="337"/>
      <c r="AG173" s="337"/>
      <c r="AH173" s="337"/>
      <c r="AI173" s="337"/>
      <c r="AJ173" s="337"/>
      <c r="AK173" s="337"/>
      <c r="AL173" s="337"/>
      <c r="AM173" s="337"/>
      <c r="AN173" s="337"/>
      <c r="AO173" s="337"/>
      <c r="AP173" s="337"/>
      <c r="AQ173" s="337"/>
      <c r="AR173" s="337"/>
      <c r="AS173" s="337"/>
      <c r="AT173" s="330">
        <f>+G173</f>
        <v>4</v>
      </c>
      <c r="AU173" s="334">
        <f t="shared" ref="AU173:BQ173" si="387">+AT173</f>
        <v>4</v>
      </c>
      <c r="AV173" s="334">
        <f t="shared" si="387"/>
        <v>4</v>
      </c>
      <c r="AW173" s="334">
        <f t="shared" si="387"/>
        <v>4</v>
      </c>
      <c r="AX173" s="334">
        <f t="shared" si="387"/>
        <v>4</v>
      </c>
      <c r="AY173" s="334">
        <f t="shared" si="387"/>
        <v>4</v>
      </c>
      <c r="AZ173" s="334">
        <f t="shared" si="387"/>
        <v>4</v>
      </c>
      <c r="BA173" s="334">
        <f t="shared" si="387"/>
        <v>4</v>
      </c>
      <c r="BB173" s="334">
        <f t="shared" si="387"/>
        <v>4</v>
      </c>
      <c r="BC173" s="334">
        <f t="shared" si="387"/>
        <v>4</v>
      </c>
      <c r="BD173" s="334">
        <f t="shared" si="387"/>
        <v>4</v>
      </c>
      <c r="BE173" s="334">
        <f t="shared" si="387"/>
        <v>4</v>
      </c>
      <c r="BF173" s="334">
        <f t="shared" si="387"/>
        <v>4</v>
      </c>
      <c r="BG173" s="334">
        <f t="shared" si="387"/>
        <v>4</v>
      </c>
      <c r="BH173" s="334">
        <f t="shared" si="387"/>
        <v>4</v>
      </c>
      <c r="BI173" s="334">
        <f t="shared" si="387"/>
        <v>4</v>
      </c>
      <c r="BJ173" s="334">
        <f t="shared" si="387"/>
        <v>4</v>
      </c>
      <c r="BK173" s="334">
        <f t="shared" si="387"/>
        <v>4</v>
      </c>
      <c r="BL173" s="334">
        <f t="shared" si="387"/>
        <v>4</v>
      </c>
      <c r="BM173" s="334">
        <f t="shared" si="387"/>
        <v>4</v>
      </c>
      <c r="BN173" s="334">
        <f t="shared" si="387"/>
        <v>4</v>
      </c>
      <c r="BO173" s="334">
        <f t="shared" si="387"/>
        <v>4</v>
      </c>
      <c r="BP173" s="334">
        <f t="shared" si="387"/>
        <v>4</v>
      </c>
      <c r="BQ173" s="334">
        <f t="shared" si="387"/>
        <v>4</v>
      </c>
    </row>
    <row r="174" spans="1:69" s="2" customFormat="1">
      <c r="A174"/>
      <c r="B174"/>
      <c r="C174" s="409"/>
      <c r="D174" s="409"/>
      <c r="E174" s="409"/>
      <c r="F174" s="409"/>
      <c r="G174" s="409"/>
      <c r="H174" s="409"/>
      <c r="J174" s="337"/>
      <c r="K174" s="337"/>
      <c r="L174" s="337"/>
      <c r="M174" s="337"/>
      <c r="N174" s="337"/>
      <c r="O174" s="337"/>
      <c r="P174" s="337"/>
      <c r="Q174" s="337"/>
      <c r="R174" s="337"/>
      <c r="S174" s="337"/>
      <c r="T174" s="337"/>
      <c r="U174" s="337"/>
      <c r="V174" s="337"/>
      <c r="W174" s="337"/>
      <c r="X174" s="337"/>
      <c r="Y174" s="337"/>
      <c r="Z174" s="337"/>
      <c r="AA174" s="337"/>
      <c r="AB174" s="337"/>
      <c r="AC174" s="337"/>
      <c r="AD174" s="337"/>
      <c r="AE174" s="337"/>
      <c r="AF174" s="337"/>
      <c r="AG174" s="337"/>
      <c r="AH174" s="337"/>
      <c r="AI174" s="337"/>
      <c r="AJ174" s="337"/>
      <c r="AK174" s="337"/>
      <c r="AL174" s="337"/>
      <c r="AM174" s="337"/>
      <c r="AN174" s="337"/>
      <c r="AO174" s="337"/>
      <c r="AP174" s="337"/>
      <c r="AQ174" s="337"/>
      <c r="AR174" s="337"/>
      <c r="AS174" s="337"/>
      <c r="AT174" s="329">
        <f t="shared" ref="AT174:BQ174" si="388">+AT172*AT173</f>
        <v>240000</v>
      </c>
      <c r="AU174" s="329">
        <f t="shared" si="388"/>
        <v>240000</v>
      </c>
      <c r="AV174" s="329">
        <f t="shared" si="388"/>
        <v>240000</v>
      </c>
      <c r="AW174" s="329">
        <f t="shared" si="388"/>
        <v>240000</v>
      </c>
      <c r="AX174" s="329">
        <f t="shared" si="388"/>
        <v>240000</v>
      </c>
      <c r="AY174" s="329">
        <f t="shared" si="388"/>
        <v>240000</v>
      </c>
      <c r="AZ174" s="329">
        <f t="shared" si="388"/>
        <v>240000</v>
      </c>
      <c r="BA174" s="329">
        <f t="shared" si="388"/>
        <v>240000</v>
      </c>
      <c r="BB174" s="329">
        <f t="shared" si="388"/>
        <v>240000</v>
      </c>
      <c r="BC174" s="329">
        <f t="shared" si="388"/>
        <v>240000</v>
      </c>
      <c r="BD174" s="329">
        <f t="shared" si="388"/>
        <v>240000</v>
      </c>
      <c r="BE174" s="329">
        <f t="shared" si="388"/>
        <v>240000</v>
      </c>
      <c r="BF174" s="329">
        <f t="shared" si="388"/>
        <v>240000</v>
      </c>
      <c r="BG174" s="329">
        <f t="shared" si="388"/>
        <v>240000</v>
      </c>
      <c r="BH174" s="329">
        <f t="shared" si="388"/>
        <v>240000</v>
      </c>
      <c r="BI174" s="329">
        <f t="shared" si="388"/>
        <v>240000</v>
      </c>
      <c r="BJ174" s="329">
        <f t="shared" si="388"/>
        <v>240000</v>
      </c>
      <c r="BK174" s="329">
        <f t="shared" si="388"/>
        <v>240000</v>
      </c>
      <c r="BL174" s="329">
        <f t="shared" si="388"/>
        <v>240000</v>
      </c>
      <c r="BM174" s="329">
        <f t="shared" si="388"/>
        <v>240000</v>
      </c>
      <c r="BN174" s="329">
        <f t="shared" si="388"/>
        <v>240000</v>
      </c>
      <c r="BO174" s="329">
        <f t="shared" si="388"/>
        <v>240000</v>
      </c>
      <c r="BP174" s="329">
        <f t="shared" si="388"/>
        <v>240000</v>
      </c>
      <c r="BQ174" s="329">
        <f t="shared" si="388"/>
        <v>240000</v>
      </c>
    </row>
    <row r="175" spans="1:69" s="2" customFormat="1">
      <c r="A175"/>
      <c r="B175"/>
      <c r="C175" s="409"/>
      <c r="D175" s="409"/>
      <c r="E175" s="409"/>
      <c r="F175" s="409"/>
      <c r="G175" s="409"/>
      <c r="H175" s="409"/>
      <c r="J175" s="337"/>
      <c r="K175" s="337"/>
      <c r="L175" s="337"/>
      <c r="M175" s="337"/>
      <c r="N175" s="337"/>
      <c r="O175" s="337"/>
      <c r="P175" s="337"/>
      <c r="Q175" s="337"/>
      <c r="R175" s="337"/>
      <c r="S175" s="337"/>
      <c r="T175" s="337"/>
      <c r="U175" s="337"/>
      <c r="V175" s="337"/>
      <c r="W175" s="337"/>
      <c r="X175" s="337"/>
      <c r="Y175" s="337"/>
      <c r="Z175" s="337"/>
      <c r="AA175" s="337"/>
      <c r="AB175" s="337"/>
      <c r="AC175" s="337"/>
      <c r="AD175" s="337"/>
      <c r="AE175" s="337"/>
      <c r="AF175" s="337"/>
      <c r="AG175" s="337"/>
      <c r="AH175" s="337"/>
      <c r="AI175" s="337"/>
      <c r="AJ175" s="337"/>
      <c r="AK175" s="337"/>
      <c r="AL175" s="337"/>
      <c r="AM175" s="337"/>
      <c r="AN175" s="337"/>
      <c r="AO175" s="337"/>
      <c r="AP175" s="337"/>
      <c r="AQ175" s="337"/>
      <c r="AR175" s="337"/>
      <c r="AS175" s="337"/>
      <c r="AT175" s="337"/>
      <c r="AU175" s="337"/>
      <c r="AV175" s="337"/>
      <c r="AW175" s="337"/>
      <c r="AX175" s="337"/>
      <c r="AY175" s="337"/>
      <c r="AZ175" s="337"/>
      <c r="BA175" s="337"/>
      <c r="BB175" s="337"/>
      <c r="BC175" s="337"/>
      <c r="BD175" s="337"/>
      <c r="BE175" s="337"/>
      <c r="BF175" s="337"/>
      <c r="BG175" s="337"/>
      <c r="BH175" s="337"/>
      <c r="BI175" s="337"/>
      <c r="BJ175" s="337"/>
      <c r="BK175" s="337"/>
      <c r="BL175" s="337"/>
      <c r="BM175" s="337"/>
      <c r="BN175" s="337"/>
      <c r="BO175" s="337"/>
      <c r="BP175" s="337"/>
      <c r="BQ175" s="337"/>
    </row>
    <row r="176" spans="1:69" s="2" customFormat="1">
      <c r="A176"/>
      <c r="B176" s="309" t="s">
        <v>330</v>
      </c>
      <c r="C176" s="409"/>
      <c r="D176" s="409"/>
      <c r="E176" s="409"/>
      <c r="F176" s="409"/>
      <c r="G176" s="409"/>
      <c r="H176" s="409"/>
      <c r="J176" s="337"/>
      <c r="K176" s="337"/>
      <c r="L176" s="337"/>
      <c r="M176" s="337"/>
      <c r="N176" s="337"/>
      <c r="O176" s="337"/>
      <c r="P176" s="337"/>
      <c r="Q176" s="337"/>
      <c r="R176" s="337"/>
      <c r="S176" s="337"/>
      <c r="T176" s="337"/>
      <c r="U176" s="337"/>
      <c r="V176" s="337"/>
      <c r="W176" s="337"/>
      <c r="X176" s="337"/>
      <c r="Y176" s="337"/>
      <c r="Z176" s="337"/>
      <c r="AA176" s="337"/>
      <c r="AB176" s="337"/>
      <c r="AC176" s="337"/>
      <c r="AD176" s="337"/>
      <c r="AE176" s="337"/>
      <c r="AF176" s="337"/>
      <c r="AG176" s="337"/>
      <c r="AH176" s="337"/>
      <c r="AI176" s="337"/>
      <c r="AJ176" s="337"/>
      <c r="AK176" s="337"/>
      <c r="AL176" s="337"/>
      <c r="AM176" s="337"/>
      <c r="AN176" s="337"/>
      <c r="AO176" s="337"/>
      <c r="AP176" s="337"/>
      <c r="AQ176" s="337"/>
      <c r="AR176" s="337"/>
      <c r="AS176" s="337"/>
      <c r="AT176" s="337"/>
      <c r="AU176" s="337"/>
      <c r="AV176" s="337"/>
      <c r="AW176" s="337"/>
      <c r="AX176" s="337"/>
      <c r="AY176" s="337"/>
      <c r="AZ176" s="337"/>
      <c r="BA176" s="337"/>
      <c r="BB176" s="337"/>
      <c r="BC176" s="337"/>
      <c r="BD176" s="337"/>
      <c r="BE176" s="337"/>
      <c r="BF176" s="337"/>
      <c r="BG176" s="337"/>
      <c r="BH176" s="337"/>
      <c r="BI176" s="337"/>
      <c r="BJ176" s="337"/>
      <c r="BK176" s="337"/>
      <c r="BL176" s="337"/>
      <c r="BM176" s="337"/>
      <c r="BN176" s="337"/>
      <c r="BO176" s="337"/>
      <c r="BP176" s="337"/>
      <c r="BQ176" s="337"/>
    </row>
    <row r="177" spans="1:69" s="2" customFormat="1">
      <c r="A177"/>
      <c r="B177"/>
      <c r="C177" s="409"/>
      <c r="D177" s="409"/>
      <c r="E177" s="409"/>
      <c r="F177" s="409"/>
      <c r="G177" s="409"/>
      <c r="H177" s="409"/>
      <c r="J177" s="337"/>
      <c r="K177" s="337"/>
      <c r="L177" s="337"/>
      <c r="M177" s="337"/>
      <c r="N177" s="337"/>
      <c r="O177" s="337"/>
      <c r="P177" s="337"/>
      <c r="Q177" s="337"/>
      <c r="R177" s="337"/>
      <c r="S177" s="337"/>
      <c r="T177" s="337"/>
      <c r="U177" s="337"/>
      <c r="V177" s="337"/>
      <c r="W177" s="337"/>
      <c r="X177" s="337"/>
      <c r="Y177" s="337"/>
      <c r="Z177" s="337"/>
      <c r="AA177" s="337"/>
      <c r="AB177" s="337"/>
      <c r="AC177" s="337"/>
      <c r="AD177" s="337"/>
      <c r="AE177" s="337"/>
      <c r="AF177" s="337"/>
      <c r="AG177" s="337"/>
      <c r="AH177" s="337"/>
      <c r="AI177" s="337"/>
      <c r="AJ177" s="337"/>
      <c r="AK177" s="337"/>
      <c r="AL177" s="337"/>
      <c r="AM177" s="337"/>
      <c r="AN177" s="337"/>
      <c r="AO177" s="337"/>
      <c r="AP177" s="337"/>
      <c r="AQ177" s="337"/>
      <c r="AR177" s="337"/>
      <c r="AS177" s="337"/>
      <c r="AT177" s="337"/>
      <c r="AU177" s="337"/>
      <c r="AV177" s="337"/>
      <c r="AW177" s="337"/>
      <c r="AX177" s="337"/>
      <c r="AY177" s="337"/>
      <c r="AZ177" s="337"/>
      <c r="BA177" s="337"/>
      <c r="BB177" s="337"/>
      <c r="BC177" s="337"/>
      <c r="BD177" s="337"/>
      <c r="BE177" s="337"/>
      <c r="BF177" s="337"/>
      <c r="BG177" s="337"/>
      <c r="BH177" s="337"/>
      <c r="BI177" s="337"/>
      <c r="BJ177" s="337"/>
      <c r="BK177" s="337"/>
      <c r="BL177" s="337"/>
      <c r="BM177" s="337"/>
      <c r="BN177" s="337"/>
      <c r="BO177" s="337"/>
      <c r="BP177" s="337"/>
      <c r="BQ177" s="337"/>
    </row>
    <row r="178" spans="1:69" s="2" customFormat="1">
      <c r="A178"/>
      <c r="B178" t="s">
        <v>301</v>
      </c>
      <c r="C178" s="320">
        <v>25000000</v>
      </c>
      <c r="D178" s="409"/>
      <c r="E178" s="409"/>
      <c r="F178" s="409"/>
      <c r="G178" s="409"/>
      <c r="H178" s="409"/>
      <c r="J178" s="337"/>
      <c r="K178" s="337"/>
      <c r="L178" s="337"/>
      <c r="M178" s="337"/>
      <c r="N178" s="337"/>
      <c r="O178" s="337"/>
      <c r="P178" s="337"/>
      <c r="Q178" s="337"/>
      <c r="R178" s="337"/>
      <c r="S178" s="337"/>
      <c r="T178" s="337"/>
      <c r="U178" s="337"/>
      <c r="V178" s="337"/>
      <c r="W178" s="337"/>
      <c r="X178" s="337"/>
      <c r="Y178" s="337"/>
      <c r="Z178" s="337"/>
      <c r="AA178" s="337"/>
      <c r="AB178" s="337"/>
      <c r="AC178" s="337"/>
      <c r="AD178" s="337"/>
      <c r="AE178" s="337"/>
      <c r="AF178" s="337"/>
      <c r="AG178" s="337"/>
      <c r="AH178" s="337"/>
      <c r="AI178" s="337"/>
      <c r="AJ178" s="337"/>
      <c r="AK178" s="337"/>
      <c r="AL178" s="337"/>
      <c r="AM178" s="337"/>
      <c r="AN178" s="337"/>
      <c r="AO178" s="337"/>
      <c r="AP178" s="337"/>
      <c r="AQ178" s="337"/>
      <c r="AR178" s="337"/>
      <c r="AS178" s="337"/>
      <c r="AT178" s="337"/>
      <c r="AU178" s="337"/>
      <c r="AV178" s="337"/>
      <c r="AW178" s="337"/>
      <c r="AX178" s="337"/>
      <c r="AY178" s="337"/>
      <c r="AZ178" s="337"/>
      <c r="BA178" s="337"/>
      <c r="BB178" s="337"/>
      <c r="BC178" s="337"/>
      <c r="BD178" s="337"/>
      <c r="BE178" s="337"/>
      <c r="BF178" s="337"/>
      <c r="BG178" s="337"/>
      <c r="BH178" s="337"/>
      <c r="BI178" s="337"/>
      <c r="BJ178" s="337"/>
      <c r="BK178" s="337"/>
      <c r="BL178" s="337"/>
      <c r="BM178" s="337"/>
      <c r="BN178" s="337"/>
      <c r="BO178" s="337"/>
      <c r="BP178" s="337"/>
      <c r="BQ178" s="337"/>
    </row>
    <row r="179" spans="1:69" s="2" customFormat="1">
      <c r="A179"/>
      <c r="B179" t="s">
        <v>295</v>
      </c>
      <c r="C179" s="410">
        <v>46753</v>
      </c>
      <c r="D179" s="338" t="str">
        <f>TEXT(C179,"MmmM YY")</f>
        <v>January 28</v>
      </c>
      <c r="E179" s="409"/>
      <c r="F179" s="409"/>
      <c r="G179" s="409"/>
      <c r="H179" s="409"/>
      <c r="J179" s="337"/>
      <c r="K179" s="337"/>
      <c r="L179" s="337"/>
      <c r="M179" s="337"/>
      <c r="N179" s="337"/>
      <c r="O179" s="337"/>
      <c r="P179" s="337"/>
      <c r="Q179" s="337"/>
      <c r="R179" s="337"/>
      <c r="S179" s="337"/>
      <c r="T179" s="337"/>
      <c r="U179" s="337"/>
      <c r="V179" s="337"/>
      <c r="W179" s="337"/>
      <c r="X179" s="337"/>
      <c r="Y179" s="337"/>
      <c r="Z179" s="337"/>
      <c r="AA179" s="337"/>
      <c r="AB179" s="337"/>
      <c r="AC179" s="337"/>
      <c r="AD179" s="337"/>
      <c r="AE179" s="337"/>
      <c r="AF179" s="337"/>
      <c r="AG179" s="337"/>
      <c r="AH179" s="337"/>
      <c r="AI179" s="337"/>
      <c r="AJ179" s="337"/>
      <c r="AK179" s="337"/>
      <c r="AL179" s="337"/>
      <c r="AM179" s="337"/>
      <c r="AN179" s="337"/>
      <c r="AO179" s="337"/>
      <c r="AP179" s="337"/>
      <c r="AQ179" s="337"/>
      <c r="AR179" s="337"/>
      <c r="AS179" s="337"/>
      <c r="AT179" s="337"/>
      <c r="AU179" s="337"/>
      <c r="AV179" s="337"/>
      <c r="AW179" s="337"/>
      <c r="AX179" s="337"/>
      <c r="AY179" s="337"/>
      <c r="AZ179" s="337"/>
      <c r="BA179" s="337"/>
      <c r="BB179" s="337"/>
      <c r="BC179" s="337"/>
      <c r="BD179" s="337"/>
      <c r="BE179" s="337"/>
      <c r="BF179" s="337"/>
      <c r="BG179" s="337"/>
      <c r="BH179" s="337"/>
      <c r="BI179" s="337"/>
      <c r="BJ179" s="337"/>
      <c r="BK179" s="337"/>
      <c r="BL179" s="337"/>
      <c r="BM179" s="337"/>
      <c r="BN179" s="337"/>
      <c r="BO179" s="337"/>
      <c r="BP179" s="337"/>
      <c r="BQ179" s="337"/>
    </row>
    <row r="180" spans="1:69" s="2" customFormat="1">
      <c r="A180"/>
      <c r="B180" t="s">
        <v>331</v>
      </c>
      <c r="C180" s="409"/>
      <c r="D180" s="321">
        <v>0.02</v>
      </c>
      <c r="E180" s="321">
        <v>0.02</v>
      </c>
      <c r="F180" s="321">
        <v>0.02</v>
      </c>
      <c r="G180" s="321">
        <v>0.02</v>
      </c>
      <c r="H180" s="321">
        <v>0.02</v>
      </c>
      <c r="J180" s="330">
        <f t="shared" ref="J180:AO180" si="389">ROUND(IF($D179=J$44,$C178,I180*(1+HLOOKUP(J$6,$D44:$H180,107,FALSE))),0)</f>
        <v>0</v>
      </c>
      <c r="K180" s="330">
        <f t="shared" si="389"/>
        <v>0</v>
      </c>
      <c r="L180" s="330">
        <f t="shared" si="389"/>
        <v>0</v>
      </c>
      <c r="M180" s="330">
        <f t="shared" si="389"/>
        <v>0</v>
      </c>
      <c r="N180" s="330">
        <f t="shared" si="389"/>
        <v>0</v>
      </c>
      <c r="O180" s="330">
        <f t="shared" si="389"/>
        <v>0</v>
      </c>
      <c r="P180" s="330">
        <f t="shared" si="389"/>
        <v>0</v>
      </c>
      <c r="Q180" s="330">
        <f t="shared" si="389"/>
        <v>0</v>
      </c>
      <c r="R180" s="330">
        <f t="shared" si="389"/>
        <v>0</v>
      </c>
      <c r="S180" s="330">
        <f t="shared" si="389"/>
        <v>0</v>
      </c>
      <c r="T180" s="330">
        <f t="shared" si="389"/>
        <v>0</v>
      </c>
      <c r="U180" s="330">
        <f t="shared" si="389"/>
        <v>0</v>
      </c>
      <c r="V180" s="330">
        <f t="shared" si="389"/>
        <v>0</v>
      </c>
      <c r="W180" s="330">
        <f t="shared" si="389"/>
        <v>0</v>
      </c>
      <c r="X180" s="330">
        <f t="shared" si="389"/>
        <v>0</v>
      </c>
      <c r="Y180" s="330">
        <f t="shared" si="389"/>
        <v>0</v>
      </c>
      <c r="Z180" s="330">
        <f t="shared" si="389"/>
        <v>0</v>
      </c>
      <c r="AA180" s="330">
        <f t="shared" si="389"/>
        <v>0</v>
      </c>
      <c r="AB180" s="330">
        <f t="shared" si="389"/>
        <v>0</v>
      </c>
      <c r="AC180" s="330">
        <f t="shared" si="389"/>
        <v>25000000</v>
      </c>
      <c r="AD180" s="330">
        <f t="shared" si="389"/>
        <v>25500000</v>
      </c>
      <c r="AE180" s="330">
        <f t="shared" si="389"/>
        <v>26010000</v>
      </c>
      <c r="AF180" s="330">
        <f t="shared" si="389"/>
        <v>26530200</v>
      </c>
      <c r="AG180" s="330">
        <f t="shared" si="389"/>
        <v>27060804</v>
      </c>
      <c r="AH180" s="330">
        <f t="shared" si="389"/>
        <v>27602020</v>
      </c>
      <c r="AI180" s="330">
        <f t="shared" si="389"/>
        <v>28154060</v>
      </c>
      <c r="AJ180" s="330">
        <f t="shared" si="389"/>
        <v>28717141</v>
      </c>
      <c r="AK180" s="330">
        <f t="shared" si="389"/>
        <v>29291484</v>
      </c>
      <c r="AL180" s="330">
        <f t="shared" si="389"/>
        <v>29877314</v>
      </c>
      <c r="AM180" s="330">
        <f t="shared" si="389"/>
        <v>30474860</v>
      </c>
      <c r="AN180" s="330">
        <f t="shared" si="389"/>
        <v>31084357</v>
      </c>
      <c r="AO180" s="330">
        <f t="shared" si="389"/>
        <v>31706044</v>
      </c>
      <c r="AP180" s="330">
        <f t="shared" ref="AP180:BL180" si="390">ROUND(IF($D179=AP$44,$C178,AO180*(1+HLOOKUP(AP$6,$D44:$H180,107,FALSE))),0)</f>
        <v>32340165</v>
      </c>
      <c r="AQ180" s="330">
        <f t="shared" si="390"/>
        <v>32986968</v>
      </c>
      <c r="AR180" s="330">
        <f t="shared" si="390"/>
        <v>33646707</v>
      </c>
      <c r="AS180" s="330">
        <f t="shared" si="390"/>
        <v>34319641</v>
      </c>
      <c r="AT180" s="330">
        <f t="shared" si="390"/>
        <v>35006034</v>
      </c>
      <c r="AU180" s="330">
        <f t="shared" si="390"/>
        <v>35706155</v>
      </c>
      <c r="AV180" s="330">
        <f t="shared" si="390"/>
        <v>36420278</v>
      </c>
      <c r="AW180" s="330">
        <f t="shared" si="390"/>
        <v>37148684</v>
      </c>
      <c r="AX180" s="330">
        <f t="shared" si="390"/>
        <v>37891658</v>
      </c>
      <c r="AY180" s="330">
        <f t="shared" si="390"/>
        <v>38649491</v>
      </c>
      <c r="AZ180" s="330">
        <f t="shared" si="390"/>
        <v>39422481</v>
      </c>
      <c r="BA180" s="330">
        <f t="shared" si="390"/>
        <v>40210931</v>
      </c>
      <c r="BB180" s="330">
        <f t="shared" si="390"/>
        <v>41015150</v>
      </c>
      <c r="BC180" s="330">
        <f t="shared" si="390"/>
        <v>41835453</v>
      </c>
      <c r="BD180" s="330">
        <f t="shared" si="390"/>
        <v>42672162</v>
      </c>
      <c r="BE180" s="330">
        <f t="shared" si="390"/>
        <v>43525605</v>
      </c>
      <c r="BF180" s="330">
        <f t="shared" si="390"/>
        <v>44396117</v>
      </c>
      <c r="BG180" s="330">
        <f t="shared" si="390"/>
        <v>45284039</v>
      </c>
      <c r="BH180" s="330">
        <f t="shared" si="390"/>
        <v>46189720</v>
      </c>
      <c r="BI180" s="330">
        <f t="shared" si="390"/>
        <v>47113514</v>
      </c>
      <c r="BJ180" s="330">
        <f t="shared" si="390"/>
        <v>48055784</v>
      </c>
      <c r="BK180" s="330">
        <f t="shared" si="390"/>
        <v>49016900</v>
      </c>
      <c r="BL180" s="330">
        <f t="shared" si="390"/>
        <v>49997238</v>
      </c>
      <c r="BM180" s="330">
        <f>ROUND(IF($D179=BM$44,$C178,BL180*(1+IFERROR(HLOOKUP(BM$6,$D44:$H180,107,FALSE),$H$180))),0)</f>
        <v>50997183</v>
      </c>
      <c r="BN180" s="330">
        <f t="shared" ref="BN180:BQ180" si="391">ROUND(IF($D179=BN$44,$C178,BM180*(1+IFERROR(HLOOKUP(BN$6,$D44:$H180,107,FALSE),$H$180))),0)</f>
        <v>52017127</v>
      </c>
      <c r="BO180" s="330">
        <f t="shared" si="391"/>
        <v>53057470</v>
      </c>
      <c r="BP180" s="330">
        <f t="shared" si="391"/>
        <v>54118619</v>
      </c>
      <c r="BQ180" s="330">
        <f t="shared" si="391"/>
        <v>55200991</v>
      </c>
    </row>
    <row r="181" spans="1:69" s="2" customFormat="1">
      <c r="A181"/>
      <c r="B181" t="s">
        <v>332</v>
      </c>
      <c r="C181" s="411">
        <v>0.1</v>
      </c>
      <c r="D181" s="409"/>
      <c r="E181" s="411"/>
      <c r="F181" s="411"/>
      <c r="G181" s="411"/>
      <c r="H181" s="411"/>
      <c r="J181" s="339">
        <f>+C181</f>
        <v>0.1</v>
      </c>
      <c r="K181" s="339">
        <f t="shared" ref="K181:AP181" si="392">+J181</f>
        <v>0.1</v>
      </c>
      <c r="L181" s="339">
        <f t="shared" si="392"/>
        <v>0.1</v>
      </c>
      <c r="M181" s="339">
        <f t="shared" si="392"/>
        <v>0.1</v>
      </c>
      <c r="N181" s="339">
        <f t="shared" si="392"/>
        <v>0.1</v>
      </c>
      <c r="O181" s="339">
        <f t="shared" si="392"/>
        <v>0.1</v>
      </c>
      <c r="P181" s="339">
        <f t="shared" si="392"/>
        <v>0.1</v>
      </c>
      <c r="Q181" s="339">
        <f t="shared" si="392"/>
        <v>0.1</v>
      </c>
      <c r="R181" s="339">
        <f t="shared" si="392"/>
        <v>0.1</v>
      </c>
      <c r="S181" s="339">
        <f t="shared" si="392"/>
        <v>0.1</v>
      </c>
      <c r="T181" s="339">
        <f t="shared" si="392"/>
        <v>0.1</v>
      </c>
      <c r="U181" s="339">
        <f t="shared" si="392"/>
        <v>0.1</v>
      </c>
      <c r="V181" s="339">
        <f t="shared" si="392"/>
        <v>0.1</v>
      </c>
      <c r="W181" s="339">
        <f t="shared" si="392"/>
        <v>0.1</v>
      </c>
      <c r="X181" s="339">
        <f t="shared" si="392"/>
        <v>0.1</v>
      </c>
      <c r="Y181" s="339">
        <f t="shared" si="392"/>
        <v>0.1</v>
      </c>
      <c r="Z181" s="339">
        <f t="shared" si="392"/>
        <v>0.1</v>
      </c>
      <c r="AA181" s="339">
        <f t="shared" si="392"/>
        <v>0.1</v>
      </c>
      <c r="AB181" s="339">
        <f t="shared" si="392"/>
        <v>0.1</v>
      </c>
      <c r="AC181" s="339">
        <f t="shared" si="392"/>
        <v>0.1</v>
      </c>
      <c r="AD181" s="339">
        <f t="shared" si="392"/>
        <v>0.1</v>
      </c>
      <c r="AE181" s="339">
        <f t="shared" si="392"/>
        <v>0.1</v>
      </c>
      <c r="AF181" s="339">
        <f t="shared" si="392"/>
        <v>0.1</v>
      </c>
      <c r="AG181" s="339">
        <f t="shared" si="392"/>
        <v>0.1</v>
      </c>
      <c r="AH181" s="339">
        <f t="shared" si="392"/>
        <v>0.1</v>
      </c>
      <c r="AI181" s="339">
        <f t="shared" si="392"/>
        <v>0.1</v>
      </c>
      <c r="AJ181" s="339">
        <f t="shared" si="392"/>
        <v>0.1</v>
      </c>
      <c r="AK181" s="339">
        <f t="shared" si="392"/>
        <v>0.1</v>
      </c>
      <c r="AL181" s="339">
        <f t="shared" si="392"/>
        <v>0.1</v>
      </c>
      <c r="AM181" s="339">
        <f t="shared" si="392"/>
        <v>0.1</v>
      </c>
      <c r="AN181" s="339">
        <f t="shared" si="392"/>
        <v>0.1</v>
      </c>
      <c r="AO181" s="339">
        <f t="shared" si="392"/>
        <v>0.1</v>
      </c>
      <c r="AP181" s="339">
        <f t="shared" si="392"/>
        <v>0.1</v>
      </c>
      <c r="AQ181" s="339">
        <f t="shared" ref="AQ181:BQ181" si="393">+AP181</f>
        <v>0.1</v>
      </c>
      <c r="AR181" s="339">
        <f t="shared" si="393"/>
        <v>0.1</v>
      </c>
      <c r="AS181" s="339">
        <f t="shared" si="393"/>
        <v>0.1</v>
      </c>
      <c r="AT181" s="339">
        <f t="shared" si="393"/>
        <v>0.1</v>
      </c>
      <c r="AU181" s="339">
        <f t="shared" si="393"/>
        <v>0.1</v>
      </c>
      <c r="AV181" s="339">
        <f t="shared" si="393"/>
        <v>0.1</v>
      </c>
      <c r="AW181" s="339">
        <f t="shared" si="393"/>
        <v>0.1</v>
      </c>
      <c r="AX181" s="339">
        <f t="shared" si="393"/>
        <v>0.1</v>
      </c>
      <c r="AY181" s="339">
        <f t="shared" si="393"/>
        <v>0.1</v>
      </c>
      <c r="AZ181" s="339">
        <f t="shared" si="393"/>
        <v>0.1</v>
      </c>
      <c r="BA181" s="339">
        <f t="shared" si="393"/>
        <v>0.1</v>
      </c>
      <c r="BB181" s="339">
        <f t="shared" si="393"/>
        <v>0.1</v>
      </c>
      <c r="BC181" s="339">
        <f t="shared" si="393"/>
        <v>0.1</v>
      </c>
      <c r="BD181" s="339">
        <f t="shared" si="393"/>
        <v>0.1</v>
      </c>
      <c r="BE181" s="339">
        <f t="shared" si="393"/>
        <v>0.1</v>
      </c>
      <c r="BF181" s="339">
        <f t="shared" si="393"/>
        <v>0.1</v>
      </c>
      <c r="BG181" s="339">
        <f t="shared" si="393"/>
        <v>0.1</v>
      </c>
      <c r="BH181" s="339">
        <f t="shared" si="393"/>
        <v>0.1</v>
      </c>
      <c r="BI181" s="339">
        <f t="shared" si="393"/>
        <v>0.1</v>
      </c>
      <c r="BJ181" s="339">
        <f t="shared" si="393"/>
        <v>0.1</v>
      </c>
      <c r="BK181" s="339">
        <f t="shared" si="393"/>
        <v>0.1</v>
      </c>
      <c r="BL181" s="339">
        <f t="shared" si="393"/>
        <v>0.1</v>
      </c>
      <c r="BM181" s="339">
        <f t="shared" si="393"/>
        <v>0.1</v>
      </c>
      <c r="BN181" s="339">
        <f t="shared" si="393"/>
        <v>0.1</v>
      </c>
      <c r="BO181" s="339">
        <f t="shared" si="393"/>
        <v>0.1</v>
      </c>
      <c r="BP181" s="339">
        <f t="shared" si="393"/>
        <v>0.1</v>
      </c>
      <c r="BQ181" s="339">
        <f t="shared" si="393"/>
        <v>0.1</v>
      </c>
    </row>
    <row r="182" spans="1:69" s="2" customFormat="1">
      <c r="A182"/>
      <c r="B182"/>
      <c r="C182" s="409"/>
      <c r="D182" s="409"/>
      <c r="E182" s="409"/>
      <c r="F182" s="409"/>
      <c r="G182" s="409"/>
      <c r="H182" s="409"/>
      <c r="J182" s="337"/>
      <c r="K182" s="337"/>
      <c r="L182" s="337"/>
      <c r="M182" s="337"/>
      <c r="N182" s="337"/>
      <c r="O182" s="337"/>
      <c r="P182" s="337"/>
      <c r="Q182" s="337"/>
      <c r="R182" s="337"/>
      <c r="S182" s="337"/>
      <c r="T182" s="337"/>
      <c r="U182" s="337"/>
      <c r="V182" s="337"/>
      <c r="W182" s="337"/>
      <c r="X182" s="337"/>
      <c r="Y182" s="337"/>
      <c r="Z182" s="337"/>
      <c r="AA182" s="337"/>
      <c r="AB182" s="337"/>
      <c r="AC182" s="337"/>
      <c r="AD182" s="337"/>
      <c r="AE182" s="337"/>
      <c r="AF182" s="337"/>
      <c r="AG182" s="337"/>
      <c r="AH182" s="337"/>
      <c r="AI182" s="337"/>
      <c r="AJ182" s="337"/>
      <c r="AK182" s="337"/>
      <c r="AL182" s="337"/>
      <c r="AM182" s="337"/>
      <c r="AN182" s="337"/>
      <c r="AO182" s="337"/>
      <c r="AP182" s="337"/>
      <c r="AQ182" s="337"/>
      <c r="AR182" s="337"/>
      <c r="AS182" s="337"/>
      <c r="AT182" s="337"/>
      <c r="AU182" s="337"/>
      <c r="AV182" s="337"/>
      <c r="AW182" s="337"/>
      <c r="AX182" s="337"/>
      <c r="AY182" s="337"/>
      <c r="AZ182" s="337"/>
      <c r="BA182" s="337"/>
      <c r="BB182" s="337"/>
      <c r="BC182" s="337"/>
      <c r="BD182" s="337"/>
      <c r="BE182" s="337"/>
      <c r="BF182" s="337"/>
      <c r="BG182" s="337"/>
      <c r="BH182" s="337"/>
      <c r="BI182" s="337"/>
      <c r="BJ182" s="337"/>
      <c r="BK182" s="337"/>
      <c r="BL182" s="337"/>
      <c r="BM182" s="337"/>
      <c r="BN182" s="337"/>
      <c r="BO182" s="337"/>
      <c r="BP182" s="337"/>
      <c r="BQ182" s="337"/>
    </row>
    <row r="183" spans="1:69" s="2" customFormat="1">
      <c r="A183"/>
      <c r="B183"/>
      <c r="C183" s="409"/>
      <c r="D183" s="409"/>
      <c r="E183" s="409"/>
      <c r="F183" s="409"/>
      <c r="G183" s="409"/>
      <c r="H183" s="409"/>
      <c r="J183" s="335">
        <f t="shared" ref="J183:AO183" si="394">+J180*J181</f>
        <v>0</v>
      </c>
      <c r="K183" s="335">
        <f t="shared" si="394"/>
        <v>0</v>
      </c>
      <c r="L183" s="335">
        <f t="shared" si="394"/>
        <v>0</v>
      </c>
      <c r="M183" s="335">
        <f t="shared" si="394"/>
        <v>0</v>
      </c>
      <c r="N183" s="335">
        <f t="shared" si="394"/>
        <v>0</v>
      </c>
      <c r="O183" s="335">
        <f t="shared" si="394"/>
        <v>0</v>
      </c>
      <c r="P183" s="335">
        <f t="shared" si="394"/>
        <v>0</v>
      </c>
      <c r="Q183" s="335">
        <f t="shared" si="394"/>
        <v>0</v>
      </c>
      <c r="R183" s="335">
        <f t="shared" si="394"/>
        <v>0</v>
      </c>
      <c r="S183" s="335">
        <f t="shared" si="394"/>
        <v>0</v>
      </c>
      <c r="T183" s="335">
        <f t="shared" si="394"/>
        <v>0</v>
      </c>
      <c r="U183" s="335">
        <f t="shared" si="394"/>
        <v>0</v>
      </c>
      <c r="V183" s="335">
        <f t="shared" si="394"/>
        <v>0</v>
      </c>
      <c r="W183" s="335">
        <f t="shared" si="394"/>
        <v>0</v>
      </c>
      <c r="X183" s="335">
        <f t="shared" si="394"/>
        <v>0</v>
      </c>
      <c r="Y183" s="335">
        <f t="shared" si="394"/>
        <v>0</v>
      </c>
      <c r="Z183" s="335">
        <f t="shared" si="394"/>
        <v>0</v>
      </c>
      <c r="AA183" s="335">
        <f t="shared" si="394"/>
        <v>0</v>
      </c>
      <c r="AB183" s="335">
        <f t="shared" si="394"/>
        <v>0</v>
      </c>
      <c r="AC183" s="335">
        <f t="shared" si="394"/>
        <v>2500000</v>
      </c>
      <c r="AD183" s="335">
        <f t="shared" si="394"/>
        <v>2550000</v>
      </c>
      <c r="AE183" s="335">
        <f t="shared" si="394"/>
        <v>2601000</v>
      </c>
      <c r="AF183" s="335">
        <f t="shared" si="394"/>
        <v>2653020</v>
      </c>
      <c r="AG183" s="335">
        <f t="shared" si="394"/>
        <v>2706080.4000000004</v>
      </c>
      <c r="AH183" s="335">
        <f t="shared" si="394"/>
        <v>2760202</v>
      </c>
      <c r="AI183" s="335">
        <f t="shared" si="394"/>
        <v>2815406</v>
      </c>
      <c r="AJ183" s="335">
        <f t="shared" si="394"/>
        <v>2871714.1</v>
      </c>
      <c r="AK183" s="335">
        <f t="shared" si="394"/>
        <v>2929148.4000000004</v>
      </c>
      <c r="AL183" s="335">
        <f t="shared" si="394"/>
        <v>2987731.4000000004</v>
      </c>
      <c r="AM183" s="335">
        <f t="shared" si="394"/>
        <v>3047486</v>
      </c>
      <c r="AN183" s="335">
        <f t="shared" si="394"/>
        <v>3108435.7</v>
      </c>
      <c r="AO183" s="335">
        <f t="shared" si="394"/>
        <v>3170604.4000000004</v>
      </c>
      <c r="AP183" s="335">
        <f t="shared" ref="AP183:BQ183" si="395">+AP180*AP181</f>
        <v>3234016.5</v>
      </c>
      <c r="AQ183" s="335">
        <f t="shared" si="395"/>
        <v>3298696.8000000003</v>
      </c>
      <c r="AR183" s="335">
        <f t="shared" si="395"/>
        <v>3364670.7</v>
      </c>
      <c r="AS183" s="335">
        <f t="shared" si="395"/>
        <v>3431964.1</v>
      </c>
      <c r="AT183" s="335">
        <f t="shared" si="395"/>
        <v>3500603.4000000004</v>
      </c>
      <c r="AU183" s="335">
        <f t="shared" si="395"/>
        <v>3570615.5</v>
      </c>
      <c r="AV183" s="335">
        <f t="shared" si="395"/>
        <v>3642027.8000000003</v>
      </c>
      <c r="AW183" s="335">
        <f t="shared" si="395"/>
        <v>3714868.4000000004</v>
      </c>
      <c r="AX183" s="335">
        <f t="shared" si="395"/>
        <v>3789165.8000000003</v>
      </c>
      <c r="AY183" s="335">
        <f t="shared" si="395"/>
        <v>3864949.1</v>
      </c>
      <c r="AZ183" s="335">
        <f t="shared" si="395"/>
        <v>3942248.1</v>
      </c>
      <c r="BA183" s="335">
        <f t="shared" si="395"/>
        <v>4021093.1</v>
      </c>
      <c r="BB183" s="335">
        <f t="shared" si="395"/>
        <v>4101515</v>
      </c>
      <c r="BC183" s="335">
        <f t="shared" si="395"/>
        <v>4183545.3000000003</v>
      </c>
      <c r="BD183" s="335">
        <f t="shared" si="395"/>
        <v>4267216.2</v>
      </c>
      <c r="BE183" s="335">
        <f t="shared" si="395"/>
        <v>4352560.5</v>
      </c>
      <c r="BF183" s="335">
        <f t="shared" si="395"/>
        <v>4439611.7</v>
      </c>
      <c r="BG183" s="335">
        <f t="shared" si="395"/>
        <v>4528403.9000000004</v>
      </c>
      <c r="BH183" s="335">
        <f t="shared" si="395"/>
        <v>4618972</v>
      </c>
      <c r="BI183" s="335">
        <f t="shared" si="395"/>
        <v>4711351.4000000004</v>
      </c>
      <c r="BJ183" s="335">
        <f t="shared" si="395"/>
        <v>4805578.4000000004</v>
      </c>
      <c r="BK183" s="335">
        <f t="shared" si="395"/>
        <v>4901690</v>
      </c>
      <c r="BL183" s="335">
        <f t="shared" si="395"/>
        <v>4999723.8</v>
      </c>
      <c r="BM183" s="335">
        <f t="shared" si="395"/>
        <v>5099718.3000000007</v>
      </c>
      <c r="BN183" s="335">
        <f t="shared" si="395"/>
        <v>5201712.7</v>
      </c>
      <c r="BO183" s="335">
        <f t="shared" si="395"/>
        <v>5305747</v>
      </c>
      <c r="BP183" s="335">
        <f t="shared" si="395"/>
        <v>5411861.9000000004</v>
      </c>
      <c r="BQ183" s="335">
        <f t="shared" si="395"/>
        <v>5520099.1000000006</v>
      </c>
    </row>
    <row r="184" spans="1:69" s="2" customFormat="1">
      <c r="A184"/>
      <c r="B184"/>
      <c r="C184" s="409"/>
      <c r="D184" s="409"/>
      <c r="E184" s="409"/>
      <c r="F184" s="409"/>
      <c r="G184" s="409"/>
      <c r="H184" s="409"/>
      <c r="J184" s="337"/>
      <c r="K184" s="337"/>
      <c r="L184" s="337"/>
      <c r="M184" s="337"/>
      <c r="N184" s="337"/>
      <c r="O184" s="337"/>
      <c r="P184" s="337"/>
      <c r="Q184" s="337"/>
      <c r="R184" s="337"/>
      <c r="S184" s="337"/>
      <c r="T184" s="337"/>
      <c r="U184" s="337"/>
      <c r="V184" s="337"/>
      <c r="W184" s="337"/>
      <c r="X184" s="337"/>
      <c r="Y184" s="337"/>
      <c r="Z184" s="337"/>
      <c r="AA184" s="337"/>
      <c r="AB184" s="337"/>
      <c r="AC184" s="337"/>
      <c r="AD184" s="337"/>
      <c r="AE184" s="337"/>
      <c r="AF184" s="337"/>
      <c r="AG184" s="337"/>
      <c r="AH184" s="337"/>
      <c r="AI184" s="337"/>
      <c r="AJ184" s="337"/>
      <c r="AK184" s="337"/>
      <c r="AL184" s="337"/>
      <c r="AM184" s="337"/>
      <c r="AN184" s="337"/>
      <c r="AO184" s="337"/>
      <c r="AP184" s="337"/>
      <c r="AQ184" s="337"/>
      <c r="AR184" s="337"/>
      <c r="AS184" s="337"/>
      <c r="AT184" s="337"/>
      <c r="AU184" s="337"/>
      <c r="AV184" s="337"/>
      <c r="AW184" s="337"/>
      <c r="AX184" s="337"/>
      <c r="AY184" s="337"/>
      <c r="AZ184" s="337"/>
      <c r="BA184" s="337"/>
      <c r="BB184" s="337"/>
      <c r="BC184" s="337"/>
      <c r="BD184" s="337"/>
      <c r="BE184" s="337"/>
      <c r="BF184" s="337"/>
      <c r="BG184" s="337"/>
      <c r="BH184" s="337"/>
      <c r="BI184" s="337"/>
      <c r="BJ184" s="337"/>
      <c r="BK184" s="337"/>
      <c r="BL184" s="337"/>
      <c r="BM184" s="337"/>
      <c r="BN184" s="337"/>
      <c r="BO184" s="337"/>
      <c r="BP184" s="337"/>
      <c r="BQ184" s="337"/>
    </row>
    <row r="185" spans="1:69" s="2" customFormat="1">
      <c r="A185"/>
      <c r="B185" s="309" t="s">
        <v>333</v>
      </c>
      <c r="C185" s="409"/>
      <c r="D185" s="409"/>
      <c r="E185" s="409"/>
      <c r="F185" s="409"/>
      <c r="G185" s="409"/>
      <c r="H185" s="409"/>
      <c r="J185" s="337"/>
      <c r="K185" s="337"/>
      <c r="L185" s="337"/>
      <c r="M185" s="337"/>
      <c r="N185" s="337"/>
      <c r="O185" s="337"/>
      <c r="P185" s="337"/>
      <c r="Q185" s="337"/>
      <c r="R185" s="337"/>
      <c r="S185" s="337"/>
      <c r="T185" s="337"/>
      <c r="U185" s="337"/>
      <c r="V185" s="337"/>
      <c r="W185" s="337"/>
      <c r="X185" s="337"/>
      <c r="Y185" s="337"/>
      <c r="Z185" s="337"/>
      <c r="AA185" s="337"/>
      <c r="AB185" s="337"/>
      <c r="AC185" s="337"/>
      <c r="AD185" s="337"/>
      <c r="AE185" s="337"/>
      <c r="AF185" s="337"/>
      <c r="AG185" s="337"/>
      <c r="AH185" s="337"/>
      <c r="AI185" s="337"/>
      <c r="AJ185" s="337"/>
      <c r="AK185" s="337"/>
      <c r="AL185" s="337"/>
      <c r="AM185" s="337"/>
      <c r="AN185" s="337"/>
      <c r="AO185" s="337"/>
      <c r="AP185" s="337"/>
      <c r="AQ185" s="337"/>
      <c r="AR185" s="337"/>
      <c r="AS185" s="337"/>
      <c r="AT185" s="337"/>
      <c r="AU185" s="337"/>
      <c r="AV185" s="337"/>
      <c r="AW185" s="337"/>
      <c r="AX185" s="337"/>
      <c r="AY185" s="337"/>
      <c r="AZ185" s="337"/>
      <c r="BA185" s="337"/>
      <c r="BB185" s="337"/>
      <c r="BC185" s="337"/>
      <c r="BD185" s="337"/>
      <c r="BE185" s="337"/>
      <c r="BF185" s="337"/>
      <c r="BG185" s="337"/>
      <c r="BH185" s="337"/>
      <c r="BI185" s="337"/>
      <c r="BJ185" s="337"/>
      <c r="BK185" s="337"/>
      <c r="BL185" s="337"/>
      <c r="BM185" s="337"/>
      <c r="BN185" s="337"/>
      <c r="BO185" s="337"/>
      <c r="BP185" s="337"/>
      <c r="BQ185" s="337"/>
    </row>
    <row r="186" spans="1:69" s="2" customFormat="1">
      <c r="A186"/>
      <c r="B186"/>
      <c r="C186" s="409"/>
      <c r="D186" s="409"/>
      <c r="E186" s="409"/>
      <c r="F186" s="409"/>
      <c r="G186" s="409"/>
      <c r="H186" s="409"/>
      <c r="J186" s="337"/>
      <c r="K186" s="337"/>
      <c r="L186" s="337"/>
      <c r="M186" s="337"/>
      <c r="N186" s="337"/>
      <c r="O186" s="337"/>
      <c r="P186" s="337"/>
      <c r="Q186" s="337"/>
      <c r="R186" s="337"/>
      <c r="S186" s="337"/>
      <c r="T186" s="337"/>
      <c r="U186" s="337"/>
      <c r="V186" s="337"/>
      <c r="W186" s="337"/>
      <c r="X186" s="337"/>
      <c r="Y186" s="337"/>
      <c r="Z186" s="337"/>
      <c r="AA186" s="337"/>
      <c r="AB186" s="337"/>
      <c r="AC186" s="337"/>
      <c r="AD186" s="337"/>
      <c r="AE186" s="337"/>
      <c r="AF186" s="337"/>
      <c r="AG186" s="337"/>
      <c r="AH186" s="337"/>
      <c r="AI186" s="337"/>
      <c r="AJ186" s="337"/>
      <c r="AK186" s="337"/>
      <c r="AL186" s="337"/>
      <c r="AM186" s="337"/>
      <c r="AN186" s="337"/>
      <c r="AO186" s="337"/>
      <c r="AP186" s="337"/>
      <c r="AQ186" s="337"/>
      <c r="AR186" s="337"/>
      <c r="AS186" s="337"/>
      <c r="AT186" s="337"/>
      <c r="AU186" s="337"/>
      <c r="AV186" s="337"/>
      <c r="AW186" s="337"/>
      <c r="AX186" s="337"/>
      <c r="AY186" s="337"/>
      <c r="AZ186" s="337"/>
      <c r="BA186" s="337"/>
      <c r="BB186" s="337"/>
      <c r="BC186" s="337"/>
      <c r="BD186" s="337"/>
      <c r="BE186" s="337"/>
      <c r="BF186" s="337"/>
      <c r="BG186" s="337"/>
      <c r="BH186" s="337"/>
      <c r="BI186" s="337"/>
      <c r="BJ186" s="337"/>
      <c r="BK186" s="337"/>
      <c r="BL186" s="337"/>
      <c r="BM186" s="337"/>
      <c r="BN186" s="337"/>
      <c r="BO186" s="337"/>
      <c r="BP186" s="337"/>
      <c r="BQ186" s="337"/>
    </row>
    <row r="187" spans="1:69" s="2" customFormat="1">
      <c r="A187"/>
      <c r="B187" t="s">
        <v>334</v>
      </c>
      <c r="C187" s="320">
        <v>5000000</v>
      </c>
      <c r="D187" s="409"/>
      <c r="E187" s="409"/>
      <c r="F187" s="409"/>
      <c r="G187" s="409"/>
      <c r="H187" s="409"/>
      <c r="J187" s="337"/>
      <c r="K187" s="337"/>
      <c r="L187" s="337"/>
      <c r="M187" s="337"/>
      <c r="N187" s="337"/>
      <c r="O187" s="337"/>
      <c r="P187" s="337"/>
      <c r="Q187" s="337"/>
      <c r="R187" s="337"/>
      <c r="S187" s="337"/>
      <c r="T187" s="337"/>
      <c r="U187" s="337"/>
      <c r="V187" s="337"/>
      <c r="W187" s="337"/>
      <c r="X187" s="337"/>
      <c r="Y187" s="337"/>
      <c r="Z187" s="337"/>
      <c r="AA187" s="337"/>
      <c r="AB187" s="337"/>
      <c r="AC187" s="337"/>
      <c r="AD187" s="337"/>
      <c r="AE187" s="337"/>
      <c r="AF187" s="337"/>
      <c r="AG187" s="337"/>
      <c r="AH187" s="337"/>
      <c r="AI187" s="337"/>
      <c r="AJ187" s="337"/>
      <c r="AK187" s="337"/>
      <c r="AL187" s="337"/>
      <c r="AM187" s="337"/>
      <c r="AN187" s="337"/>
      <c r="AO187" s="337"/>
      <c r="AP187" s="337"/>
      <c r="AQ187" s="337"/>
      <c r="AR187" s="337"/>
      <c r="AS187" s="337"/>
      <c r="AT187" s="337"/>
      <c r="AU187" s="337"/>
      <c r="AV187" s="337"/>
      <c r="AW187" s="337"/>
      <c r="AX187" s="337"/>
      <c r="AY187" s="337"/>
      <c r="AZ187" s="337"/>
      <c r="BA187" s="337"/>
      <c r="BB187" s="337"/>
      <c r="BC187" s="337"/>
      <c r="BD187" s="337"/>
      <c r="BE187" s="337"/>
      <c r="BF187" s="337"/>
      <c r="BG187" s="337"/>
      <c r="BH187" s="337"/>
      <c r="BI187" s="337"/>
      <c r="BJ187" s="337"/>
      <c r="BK187" s="337"/>
      <c r="BL187" s="337"/>
      <c r="BM187" s="337"/>
      <c r="BN187" s="337"/>
      <c r="BO187" s="337"/>
      <c r="BP187" s="337"/>
      <c r="BQ187" s="337"/>
    </row>
    <row r="188" spans="1:69" s="2" customFormat="1">
      <c r="A188"/>
      <c r="B188" t="s">
        <v>295</v>
      </c>
      <c r="C188" s="410">
        <v>46266</v>
      </c>
      <c r="D188" s="338" t="str">
        <f>TEXT(C188,"MmmM YY")</f>
        <v>September 26</v>
      </c>
      <c r="E188" s="409"/>
      <c r="F188" s="409"/>
      <c r="G188" s="409"/>
      <c r="H188" s="409"/>
      <c r="J188" s="337"/>
      <c r="K188" s="337"/>
      <c r="L188" s="337"/>
      <c r="M188" s="337"/>
      <c r="N188" s="337"/>
      <c r="O188" s="337"/>
      <c r="P188" s="337"/>
      <c r="Q188" s="337"/>
      <c r="R188" s="337"/>
      <c r="S188" s="337"/>
      <c r="T188" s="337"/>
      <c r="U188" s="337"/>
      <c r="V188" s="337"/>
      <c r="W188" s="337"/>
      <c r="X188" s="337"/>
      <c r="Y188" s="337"/>
      <c r="Z188" s="337"/>
      <c r="AA188" s="337"/>
      <c r="AB188" s="337"/>
      <c r="AC188" s="337"/>
      <c r="AD188" s="337"/>
      <c r="AE188" s="337"/>
      <c r="AF188" s="337"/>
      <c r="AG188" s="337"/>
      <c r="AH188" s="337"/>
      <c r="AI188" s="337"/>
      <c r="AJ188" s="337"/>
      <c r="AK188" s="337"/>
      <c r="AL188" s="337"/>
      <c r="AM188" s="337"/>
      <c r="AN188" s="337"/>
      <c r="AO188" s="337"/>
      <c r="AP188" s="337"/>
      <c r="AQ188" s="337"/>
      <c r="AR188" s="337"/>
      <c r="AS188" s="337"/>
      <c r="AT188" s="337"/>
      <c r="AU188" s="337"/>
      <c r="AV188" s="337"/>
      <c r="AW188" s="337"/>
      <c r="AX188" s="337"/>
      <c r="AY188" s="337"/>
      <c r="AZ188" s="337"/>
      <c r="BA188" s="337"/>
      <c r="BB188" s="337"/>
      <c r="BC188" s="337"/>
      <c r="BD188" s="337"/>
      <c r="BE188" s="337"/>
      <c r="BF188" s="337"/>
      <c r="BG188" s="337"/>
      <c r="BH188" s="337"/>
      <c r="BI188" s="337"/>
      <c r="BJ188" s="337"/>
      <c r="BK188" s="337"/>
      <c r="BL188" s="337"/>
      <c r="BM188" s="337"/>
      <c r="BN188" s="337"/>
      <c r="BO188" s="337"/>
      <c r="BP188" s="337"/>
      <c r="BQ188" s="337"/>
    </row>
    <row r="189" spans="1:69" s="2" customFormat="1">
      <c r="A189"/>
      <c r="B189" t="s">
        <v>331</v>
      </c>
      <c r="C189" s="409"/>
      <c r="D189" s="321">
        <v>0.02</v>
      </c>
      <c r="E189" s="321">
        <v>0.02</v>
      </c>
      <c r="F189" s="321">
        <v>0.02</v>
      </c>
      <c r="G189" s="321">
        <v>0.02</v>
      </c>
      <c r="H189" s="321">
        <v>0.02</v>
      </c>
      <c r="J189" s="330">
        <f t="shared" ref="J189:AO189" si="396">ROUND(IF($D188=J$44,$C187,I189*(1+HLOOKUP(J$6,$D44:$H189,146,FALSE))),0)</f>
        <v>0</v>
      </c>
      <c r="K189" s="330">
        <f t="shared" si="396"/>
        <v>0</v>
      </c>
      <c r="L189" s="330">
        <f t="shared" si="396"/>
        <v>0</v>
      </c>
      <c r="M189" s="330">
        <f t="shared" si="396"/>
        <v>5000000</v>
      </c>
      <c r="N189" s="330">
        <f t="shared" si="396"/>
        <v>5100000</v>
      </c>
      <c r="O189" s="330">
        <f t="shared" si="396"/>
        <v>5202000</v>
      </c>
      <c r="P189" s="330">
        <f t="shared" si="396"/>
        <v>5306040</v>
      </c>
      <c r="Q189" s="330">
        <f t="shared" si="396"/>
        <v>5412161</v>
      </c>
      <c r="R189" s="330">
        <f t="shared" si="396"/>
        <v>5520404</v>
      </c>
      <c r="S189" s="330">
        <f t="shared" si="396"/>
        <v>5630812</v>
      </c>
      <c r="T189" s="330">
        <f t="shared" si="396"/>
        <v>5743428</v>
      </c>
      <c r="U189" s="330">
        <f t="shared" si="396"/>
        <v>5858297</v>
      </c>
      <c r="V189" s="330">
        <f t="shared" si="396"/>
        <v>5975463</v>
      </c>
      <c r="W189" s="330">
        <f t="shared" si="396"/>
        <v>6094972</v>
      </c>
      <c r="X189" s="330">
        <f t="shared" si="396"/>
        <v>6216871</v>
      </c>
      <c r="Y189" s="330">
        <f t="shared" si="396"/>
        <v>6341208</v>
      </c>
      <c r="Z189" s="330">
        <f t="shared" si="396"/>
        <v>6468032</v>
      </c>
      <c r="AA189" s="330">
        <f t="shared" si="396"/>
        <v>6597393</v>
      </c>
      <c r="AB189" s="330">
        <f t="shared" si="396"/>
        <v>6729341</v>
      </c>
      <c r="AC189" s="330">
        <f t="shared" si="396"/>
        <v>6863928</v>
      </c>
      <c r="AD189" s="330">
        <f t="shared" si="396"/>
        <v>7001207</v>
      </c>
      <c r="AE189" s="330">
        <f t="shared" si="396"/>
        <v>7141231</v>
      </c>
      <c r="AF189" s="330">
        <f t="shared" si="396"/>
        <v>7284056</v>
      </c>
      <c r="AG189" s="330">
        <f t="shared" si="396"/>
        <v>7429737</v>
      </c>
      <c r="AH189" s="330">
        <f t="shared" si="396"/>
        <v>7578332</v>
      </c>
      <c r="AI189" s="330">
        <f t="shared" si="396"/>
        <v>7729899</v>
      </c>
      <c r="AJ189" s="330">
        <f t="shared" si="396"/>
        <v>7884497</v>
      </c>
      <c r="AK189" s="330">
        <f t="shared" si="396"/>
        <v>8042187</v>
      </c>
      <c r="AL189" s="330">
        <f t="shared" si="396"/>
        <v>8203031</v>
      </c>
      <c r="AM189" s="330">
        <f t="shared" si="396"/>
        <v>8367092</v>
      </c>
      <c r="AN189" s="330">
        <f t="shared" si="396"/>
        <v>8534434</v>
      </c>
      <c r="AO189" s="330">
        <f t="shared" si="396"/>
        <v>8705123</v>
      </c>
      <c r="AP189" s="330">
        <f t="shared" ref="AP189:BL189" si="397">ROUND(IF($D188=AP$44,$C187,AO189*(1+HLOOKUP(AP$6,$D44:$H189,146,FALSE))),0)</f>
        <v>8879225</v>
      </c>
      <c r="AQ189" s="330">
        <f t="shared" si="397"/>
        <v>9056810</v>
      </c>
      <c r="AR189" s="330">
        <f t="shared" si="397"/>
        <v>9237946</v>
      </c>
      <c r="AS189" s="330">
        <f t="shared" si="397"/>
        <v>9422705</v>
      </c>
      <c r="AT189" s="330">
        <f t="shared" si="397"/>
        <v>9611159</v>
      </c>
      <c r="AU189" s="330">
        <f t="shared" si="397"/>
        <v>9803382</v>
      </c>
      <c r="AV189" s="330">
        <f t="shared" si="397"/>
        <v>9999450</v>
      </c>
      <c r="AW189" s="330">
        <f t="shared" si="397"/>
        <v>10199439</v>
      </c>
      <c r="AX189" s="330">
        <f t="shared" si="397"/>
        <v>10403428</v>
      </c>
      <c r="AY189" s="330">
        <f t="shared" si="397"/>
        <v>10611497</v>
      </c>
      <c r="AZ189" s="330">
        <f t="shared" si="397"/>
        <v>10823727</v>
      </c>
      <c r="BA189" s="330">
        <f t="shared" si="397"/>
        <v>11040202</v>
      </c>
      <c r="BB189" s="330">
        <f t="shared" si="397"/>
        <v>11261006</v>
      </c>
      <c r="BC189" s="330">
        <f t="shared" si="397"/>
        <v>11486226</v>
      </c>
      <c r="BD189" s="330">
        <f t="shared" si="397"/>
        <v>11715951</v>
      </c>
      <c r="BE189" s="330">
        <f t="shared" si="397"/>
        <v>11950270</v>
      </c>
      <c r="BF189" s="330">
        <f t="shared" si="397"/>
        <v>12189275</v>
      </c>
      <c r="BG189" s="330">
        <f t="shared" si="397"/>
        <v>12433061</v>
      </c>
      <c r="BH189" s="330">
        <f t="shared" si="397"/>
        <v>12681722</v>
      </c>
      <c r="BI189" s="330">
        <f t="shared" si="397"/>
        <v>12935356</v>
      </c>
      <c r="BJ189" s="330">
        <f t="shared" si="397"/>
        <v>13194063</v>
      </c>
      <c r="BK189" s="330">
        <f t="shared" si="397"/>
        <v>13457944</v>
      </c>
      <c r="BL189" s="330">
        <f t="shared" si="397"/>
        <v>13727103</v>
      </c>
      <c r="BM189" s="330">
        <f>ROUND(IF($D188=BM$44,$C187,BL189*(1+IFERROR(HLOOKUP(BM$6,$D44:$H189,146,FALSE),$H$189))),0)</f>
        <v>14001645</v>
      </c>
      <c r="BN189" s="330">
        <f t="shared" ref="BN189:BQ189" si="398">ROUND(IF($D188=BN$44,$C187,BM189*(1+IFERROR(HLOOKUP(BN$6,$D44:$H189,146,FALSE),$H$189))),0)</f>
        <v>14281678</v>
      </c>
      <c r="BO189" s="330">
        <f t="shared" si="398"/>
        <v>14567312</v>
      </c>
      <c r="BP189" s="330">
        <f t="shared" si="398"/>
        <v>14858658</v>
      </c>
      <c r="BQ189" s="330">
        <f t="shared" si="398"/>
        <v>15155831</v>
      </c>
    </row>
    <row r="190" spans="1:69" s="2" customFormat="1">
      <c r="A190"/>
      <c r="B190" t="s">
        <v>332</v>
      </c>
      <c r="C190" s="411">
        <v>0.1</v>
      </c>
      <c r="E190" s="342"/>
      <c r="F190" s="342"/>
      <c r="G190" s="342"/>
      <c r="H190" s="342"/>
      <c r="J190" s="339">
        <f>+C190</f>
        <v>0.1</v>
      </c>
      <c r="K190" s="339">
        <f t="shared" ref="K190:AP190" si="399">+J190</f>
        <v>0.1</v>
      </c>
      <c r="L190" s="339">
        <f t="shared" si="399"/>
        <v>0.1</v>
      </c>
      <c r="M190" s="339">
        <f t="shared" si="399"/>
        <v>0.1</v>
      </c>
      <c r="N190" s="339">
        <f t="shared" si="399"/>
        <v>0.1</v>
      </c>
      <c r="O190" s="339">
        <f t="shared" si="399"/>
        <v>0.1</v>
      </c>
      <c r="P190" s="339">
        <f t="shared" si="399"/>
        <v>0.1</v>
      </c>
      <c r="Q190" s="339">
        <f t="shared" si="399"/>
        <v>0.1</v>
      </c>
      <c r="R190" s="339">
        <f t="shared" si="399"/>
        <v>0.1</v>
      </c>
      <c r="S190" s="339">
        <f t="shared" si="399"/>
        <v>0.1</v>
      </c>
      <c r="T190" s="339">
        <f t="shared" si="399"/>
        <v>0.1</v>
      </c>
      <c r="U190" s="339">
        <f t="shared" si="399"/>
        <v>0.1</v>
      </c>
      <c r="V190" s="339">
        <f t="shared" si="399"/>
        <v>0.1</v>
      </c>
      <c r="W190" s="339">
        <f t="shared" si="399"/>
        <v>0.1</v>
      </c>
      <c r="X190" s="339">
        <f t="shared" si="399"/>
        <v>0.1</v>
      </c>
      <c r="Y190" s="339">
        <f t="shared" si="399"/>
        <v>0.1</v>
      </c>
      <c r="Z190" s="339">
        <f t="shared" si="399"/>
        <v>0.1</v>
      </c>
      <c r="AA190" s="339">
        <f t="shared" si="399"/>
        <v>0.1</v>
      </c>
      <c r="AB190" s="339">
        <f t="shared" si="399"/>
        <v>0.1</v>
      </c>
      <c r="AC190" s="339">
        <f t="shared" si="399"/>
        <v>0.1</v>
      </c>
      <c r="AD190" s="339">
        <f t="shared" si="399"/>
        <v>0.1</v>
      </c>
      <c r="AE190" s="339">
        <f t="shared" si="399"/>
        <v>0.1</v>
      </c>
      <c r="AF190" s="339">
        <f t="shared" si="399"/>
        <v>0.1</v>
      </c>
      <c r="AG190" s="339">
        <f t="shared" si="399"/>
        <v>0.1</v>
      </c>
      <c r="AH190" s="339">
        <f t="shared" si="399"/>
        <v>0.1</v>
      </c>
      <c r="AI190" s="339">
        <f t="shared" si="399"/>
        <v>0.1</v>
      </c>
      <c r="AJ190" s="339">
        <f t="shared" si="399"/>
        <v>0.1</v>
      </c>
      <c r="AK190" s="339">
        <f t="shared" si="399"/>
        <v>0.1</v>
      </c>
      <c r="AL190" s="339">
        <f t="shared" si="399"/>
        <v>0.1</v>
      </c>
      <c r="AM190" s="339">
        <f t="shared" si="399"/>
        <v>0.1</v>
      </c>
      <c r="AN190" s="339">
        <f t="shared" si="399"/>
        <v>0.1</v>
      </c>
      <c r="AO190" s="339">
        <f t="shared" si="399"/>
        <v>0.1</v>
      </c>
      <c r="AP190" s="339">
        <f t="shared" si="399"/>
        <v>0.1</v>
      </c>
      <c r="AQ190" s="339">
        <f t="shared" ref="AQ190:BQ190" si="400">+AP190</f>
        <v>0.1</v>
      </c>
      <c r="AR190" s="339">
        <f t="shared" si="400"/>
        <v>0.1</v>
      </c>
      <c r="AS190" s="339">
        <f t="shared" si="400"/>
        <v>0.1</v>
      </c>
      <c r="AT190" s="339">
        <f t="shared" si="400"/>
        <v>0.1</v>
      </c>
      <c r="AU190" s="339">
        <f t="shared" si="400"/>
        <v>0.1</v>
      </c>
      <c r="AV190" s="339">
        <f t="shared" si="400"/>
        <v>0.1</v>
      </c>
      <c r="AW190" s="339">
        <f t="shared" si="400"/>
        <v>0.1</v>
      </c>
      <c r="AX190" s="339">
        <f t="shared" si="400"/>
        <v>0.1</v>
      </c>
      <c r="AY190" s="339">
        <f t="shared" si="400"/>
        <v>0.1</v>
      </c>
      <c r="AZ190" s="339">
        <f t="shared" si="400"/>
        <v>0.1</v>
      </c>
      <c r="BA190" s="339">
        <f t="shared" si="400"/>
        <v>0.1</v>
      </c>
      <c r="BB190" s="339">
        <f t="shared" si="400"/>
        <v>0.1</v>
      </c>
      <c r="BC190" s="339">
        <f t="shared" si="400"/>
        <v>0.1</v>
      </c>
      <c r="BD190" s="339">
        <f t="shared" si="400"/>
        <v>0.1</v>
      </c>
      <c r="BE190" s="339">
        <f t="shared" si="400"/>
        <v>0.1</v>
      </c>
      <c r="BF190" s="339">
        <f t="shared" si="400"/>
        <v>0.1</v>
      </c>
      <c r="BG190" s="339">
        <f t="shared" si="400"/>
        <v>0.1</v>
      </c>
      <c r="BH190" s="339">
        <f t="shared" si="400"/>
        <v>0.1</v>
      </c>
      <c r="BI190" s="339">
        <f t="shared" si="400"/>
        <v>0.1</v>
      </c>
      <c r="BJ190" s="339">
        <f t="shared" si="400"/>
        <v>0.1</v>
      </c>
      <c r="BK190" s="339">
        <f t="shared" si="400"/>
        <v>0.1</v>
      </c>
      <c r="BL190" s="339">
        <f t="shared" si="400"/>
        <v>0.1</v>
      </c>
      <c r="BM190" s="339">
        <f t="shared" si="400"/>
        <v>0.1</v>
      </c>
      <c r="BN190" s="339">
        <f t="shared" si="400"/>
        <v>0.1</v>
      </c>
      <c r="BO190" s="339">
        <f t="shared" si="400"/>
        <v>0.1</v>
      </c>
      <c r="BP190" s="339">
        <f t="shared" si="400"/>
        <v>0.1</v>
      </c>
      <c r="BQ190" s="339">
        <f t="shared" si="400"/>
        <v>0.1</v>
      </c>
    </row>
    <row r="191" spans="1:69" s="2" customFormat="1">
      <c r="A191"/>
      <c r="B191"/>
      <c r="C191" s="409"/>
      <c r="J191" s="337"/>
      <c r="K191" s="337"/>
      <c r="L191" s="337"/>
      <c r="M191" s="337"/>
      <c r="N191" s="337"/>
      <c r="O191" s="337"/>
      <c r="P191" s="337"/>
      <c r="Q191" s="337"/>
      <c r="R191" s="337"/>
      <c r="S191" s="337"/>
      <c r="T191" s="337"/>
      <c r="U191" s="337"/>
      <c r="V191" s="337"/>
      <c r="W191" s="337"/>
      <c r="X191" s="337"/>
      <c r="Y191" s="337"/>
      <c r="Z191" s="337"/>
      <c r="AA191" s="337"/>
      <c r="AB191" s="337"/>
      <c r="AC191" s="337"/>
      <c r="AD191" s="337"/>
      <c r="AE191" s="337"/>
      <c r="AF191" s="337"/>
      <c r="AG191" s="337"/>
      <c r="AH191" s="337"/>
      <c r="AI191" s="337"/>
      <c r="AJ191" s="337"/>
      <c r="AK191" s="337"/>
      <c r="AL191" s="337"/>
      <c r="AM191" s="337"/>
      <c r="AN191" s="337"/>
      <c r="AO191" s="337"/>
      <c r="AP191" s="337"/>
      <c r="AQ191" s="337"/>
      <c r="AR191" s="337"/>
      <c r="AS191" s="337"/>
      <c r="AT191" s="337"/>
      <c r="AU191" s="337"/>
      <c r="AV191" s="337"/>
      <c r="AW191" s="337"/>
      <c r="AX191" s="337"/>
      <c r="AY191" s="337"/>
      <c r="AZ191" s="337"/>
      <c r="BA191" s="337"/>
      <c r="BB191" s="337"/>
      <c r="BC191" s="337"/>
      <c r="BD191" s="337"/>
      <c r="BE191" s="337"/>
      <c r="BF191" s="337"/>
      <c r="BG191" s="337"/>
      <c r="BH191" s="337"/>
      <c r="BI191" s="337"/>
      <c r="BJ191" s="337"/>
      <c r="BK191" s="337"/>
      <c r="BL191" s="337"/>
      <c r="BM191" s="337"/>
      <c r="BN191" s="337"/>
      <c r="BO191" s="337"/>
      <c r="BP191" s="337"/>
      <c r="BQ191" s="337"/>
    </row>
    <row r="192" spans="1:69" s="2" customFormat="1">
      <c r="A192"/>
      <c r="B192"/>
      <c r="C192" s="409"/>
      <c r="J192" s="335">
        <f t="shared" ref="J192:AO192" si="401">+J189*J190</f>
        <v>0</v>
      </c>
      <c r="K192" s="335">
        <f t="shared" si="401"/>
        <v>0</v>
      </c>
      <c r="L192" s="335">
        <f t="shared" si="401"/>
        <v>0</v>
      </c>
      <c r="M192" s="335">
        <f t="shared" si="401"/>
        <v>500000</v>
      </c>
      <c r="N192" s="335">
        <f t="shared" si="401"/>
        <v>510000</v>
      </c>
      <c r="O192" s="335">
        <f t="shared" si="401"/>
        <v>520200</v>
      </c>
      <c r="P192" s="335">
        <f t="shared" si="401"/>
        <v>530604</v>
      </c>
      <c r="Q192" s="335">
        <f t="shared" si="401"/>
        <v>541216.1</v>
      </c>
      <c r="R192" s="335">
        <f t="shared" si="401"/>
        <v>552040.4</v>
      </c>
      <c r="S192" s="335">
        <f t="shared" si="401"/>
        <v>563081.20000000007</v>
      </c>
      <c r="T192" s="335">
        <f t="shared" si="401"/>
        <v>574342.80000000005</v>
      </c>
      <c r="U192" s="335">
        <f t="shared" si="401"/>
        <v>585829.70000000007</v>
      </c>
      <c r="V192" s="335">
        <f t="shared" si="401"/>
        <v>597546.30000000005</v>
      </c>
      <c r="W192" s="335">
        <f t="shared" si="401"/>
        <v>609497.20000000007</v>
      </c>
      <c r="X192" s="335">
        <f t="shared" si="401"/>
        <v>621687.1</v>
      </c>
      <c r="Y192" s="335">
        <f t="shared" si="401"/>
        <v>634120.80000000005</v>
      </c>
      <c r="Z192" s="335">
        <f t="shared" si="401"/>
        <v>646803.20000000007</v>
      </c>
      <c r="AA192" s="335">
        <f t="shared" si="401"/>
        <v>659739.30000000005</v>
      </c>
      <c r="AB192" s="335">
        <f t="shared" si="401"/>
        <v>672934.10000000009</v>
      </c>
      <c r="AC192" s="335">
        <f t="shared" si="401"/>
        <v>686392.8</v>
      </c>
      <c r="AD192" s="335">
        <f t="shared" si="401"/>
        <v>700120.70000000007</v>
      </c>
      <c r="AE192" s="335">
        <f t="shared" si="401"/>
        <v>714123.10000000009</v>
      </c>
      <c r="AF192" s="335">
        <f t="shared" si="401"/>
        <v>728405.60000000009</v>
      </c>
      <c r="AG192" s="335">
        <f t="shared" si="401"/>
        <v>742973.70000000007</v>
      </c>
      <c r="AH192" s="335">
        <f t="shared" si="401"/>
        <v>757833.20000000007</v>
      </c>
      <c r="AI192" s="335">
        <f t="shared" si="401"/>
        <v>772989.9</v>
      </c>
      <c r="AJ192" s="335">
        <f t="shared" si="401"/>
        <v>788449.70000000007</v>
      </c>
      <c r="AK192" s="335">
        <f t="shared" si="401"/>
        <v>804218.70000000007</v>
      </c>
      <c r="AL192" s="335">
        <f t="shared" si="401"/>
        <v>820303.10000000009</v>
      </c>
      <c r="AM192" s="335">
        <f t="shared" si="401"/>
        <v>836709.20000000007</v>
      </c>
      <c r="AN192" s="335">
        <f t="shared" si="401"/>
        <v>853443.4</v>
      </c>
      <c r="AO192" s="335">
        <f t="shared" si="401"/>
        <v>870512.3</v>
      </c>
      <c r="AP192" s="335">
        <f t="shared" ref="AP192:BQ192" si="402">+AP189*AP190</f>
        <v>887922.5</v>
      </c>
      <c r="AQ192" s="335">
        <f t="shared" si="402"/>
        <v>905681</v>
      </c>
      <c r="AR192" s="335">
        <f t="shared" si="402"/>
        <v>923794.60000000009</v>
      </c>
      <c r="AS192" s="335">
        <f t="shared" si="402"/>
        <v>942270.5</v>
      </c>
      <c r="AT192" s="335">
        <f t="shared" si="402"/>
        <v>961115.9</v>
      </c>
      <c r="AU192" s="335">
        <f t="shared" si="402"/>
        <v>980338.20000000007</v>
      </c>
      <c r="AV192" s="335">
        <f t="shared" si="402"/>
        <v>999945</v>
      </c>
      <c r="AW192" s="335">
        <f t="shared" si="402"/>
        <v>1019943.9</v>
      </c>
      <c r="AX192" s="335">
        <f t="shared" si="402"/>
        <v>1040342.8</v>
      </c>
      <c r="AY192" s="335">
        <f t="shared" si="402"/>
        <v>1061149.7</v>
      </c>
      <c r="AZ192" s="335">
        <f t="shared" si="402"/>
        <v>1082372.7</v>
      </c>
      <c r="BA192" s="335">
        <f t="shared" si="402"/>
        <v>1104020.2</v>
      </c>
      <c r="BB192" s="335">
        <f t="shared" si="402"/>
        <v>1126100.6000000001</v>
      </c>
      <c r="BC192" s="335">
        <f t="shared" si="402"/>
        <v>1148622.6000000001</v>
      </c>
      <c r="BD192" s="335">
        <f t="shared" si="402"/>
        <v>1171595.1000000001</v>
      </c>
      <c r="BE192" s="335">
        <f t="shared" si="402"/>
        <v>1195027</v>
      </c>
      <c r="BF192" s="335">
        <f t="shared" si="402"/>
        <v>1218927.5</v>
      </c>
      <c r="BG192" s="335">
        <f t="shared" si="402"/>
        <v>1243306.1000000001</v>
      </c>
      <c r="BH192" s="335">
        <f t="shared" si="402"/>
        <v>1268172.2000000002</v>
      </c>
      <c r="BI192" s="335">
        <f t="shared" si="402"/>
        <v>1293535.6000000001</v>
      </c>
      <c r="BJ192" s="335">
        <f t="shared" si="402"/>
        <v>1319406.3</v>
      </c>
      <c r="BK192" s="335">
        <f t="shared" si="402"/>
        <v>1345794.4000000001</v>
      </c>
      <c r="BL192" s="335">
        <f t="shared" si="402"/>
        <v>1372710.3</v>
      </c>
      <c r="BM192" s="335">
        <f t="shared" si="402"/>
        <v>1400164.5</v>
      </c>
      <c r="BN192" s="335">
        <f t="shared" si="402"/>
        <v>1428167.8</v>
      </c>
      <c r="BO192" s="335">
        <f t="shared" si="402"/>
        <v>1456731.2000000002</v>
      </c>
      <c r="BP192" s="335">
        <f t="shared" si="402"/>
        <v>1485865.8</v>
      </c>
      <c r="BQ192" s="335">
        <f t="shared" si="402"/>
        <v>1515583.1</v>
      </c>
    </row>
    <row r="193" spans="1:69" s="2" customFormat="1">
      <c r="A193"/>
      <c r="B193"/>
      <c r="C193" s="409"/>
      <c r="J193" s="337"/>
      <c r="K193" s="337"/>
      <c r="L193" s="337"/>
      <c r="M193" s="337"/>
      <c r="N193" s="337"/>
      <c r="O193" s="337"/>
      <c r="P193" s="337"/>
      <c r="Q193" s="337"/>
      <c r="R193" s="337"/>
      <c r="S193" s="337"/>
      <c r="T193" s="337"/>
      <c r="U193" s="337"/>
      <c r="V193" s="337"/>
      <c r="W193" s="337"/>
      <c r="X193" s="337"/>
      <c r="Y193" s="337"/>
      <c r="Z193" s="337"/>
      <c r="AA193" s="337"/>
      <c r="AB193" s="337"/>
      <c r="AC193" s="337"/>
      <c r="AD193" s="337"/>
      <c r="AE193" s="337"/>
      <c r="AF193" s="337"/>
      <c r="AG193" s="337"/>
      <c r="AH193" s="337"/>
      <c r="AI193" s="337"/>
      <c r="AJ193" s="337"/>
      <c r="AK193" s="337"/>
      <c r="AL193" s="337"/>
      <c r="AM193" s="337"/>
      <c r="AN193" s="337"/>
      <c r="AO193" s="337"/>
      <c r="AP193" s="337"/>
      <c r="AQ193" s="337"/>
      <c r="AR193" s="337"/>
      <c r="AS193" s="337"/>
      <c r="AT193" s="337"/>
      <c r="AU193" s="337"/>
      <c r="AV193" s="337"/>
      <c r="AW193" s="337"/>
      <c r="AX193" s="337"/>
      <c r="AY193" s="337"/>
      <c r="AZ193" s="337"/>
      <c r="BA193" s="337"/>
      <c r="BB193" s="337"/>
      <c r="BC193" s="337"/>
      <c r="BD193" s="337"/>
      <c r="BE193" s="337"/>
      <c r="BF193" s="337"/>
      <c r="BG193" s="337"/>
      <c r="BH193" s="337"/>
      <c r="BI193" s="337"/>
      <c r="BJ193" s="337"/>
      <c r="BK193" s="337"/>
      <c r="BL193" s="337"/>
      <c r="BM193" s="337"/>
      <c r="BN193" s="337"/>
      <c r="BO193" s="337"/>
      <c r="BP193" s="337"/>
      <c r="BQ193" s="337"/>
    </row>
    <row r="194" spans="1:69" s="2" customFormat="1">
      <c r="A194"/>
      <c r="B194" s="2" t="s">
        <v>335</v>
      </c>
      <c r="C194" s="409"/>
      <c r="J194" s="334">
        <f t="shared" ref="J194:AO194" si="403">+J192+J174+J170+J166+J159+J143+J130+J117+J104+J89+J75+J65+J53</f>
        <v>260000</v>
      </c>
      <c r="K194" s="334">
        <f t="shared" si="403"/>
        <v>263000</v>
      </c>
      <c r="L194" s="334">
        <f t="shared" si="403"/>
        <v>267500</v>
      </c>
      <c r="M194" s="334">
        <f t="shared" si="403"/>
        <v>772040</v>
      </c>
      <c r="N194" s="334">
        <f t="shared" si="403"/>
        <v>786620</v>
      </c>
      <c r="O194" s="334">
        <f t="shared" si="403"/>
        <v>801440.8</v>
      </c>
      <c r="P194" s="334">
        <f t="shared" si="403"/>
        <v>816507.2</v>
      </c>
      <c r="Q194" s="334">
        <f t="shared" si="403"/>
        <v>832836.61599999992</v>
      </c>
      <c r="R194" s="334">
        <f t="shared" si="403"/>
        <v>848419.10499999998</v>
      </c>
      <c r="S194" s="334">
        <f t="shared" si="403"/>
        <v>864262.29157</v>
      </c>
      <c r="T194" s="334">
        <f t="shared" si="403"/>
        <v>1180371.3416825002</v>
      </c>
      <c r="U194" s="334">
        <f t="shared" si="403"/>
        <v>1352751.6382865252</v>
      </c>
      <c r="V194" s="334">
        <f t="shared" si="403"/>
        <v>1671528.4816405263</v>
      </c>
      <c r="W194" s="334">
        <f t="shared" si="403"/>
        <v>1856829.7896518116</v>
      </c>
      <c r="X194" s="334">
        <f t="shared" si="403"/>
        <v>2048786.0462226323</v>
      </c>
      <c r="Y194" s="334">
        <f t="shared" si="403"/>
        <v>2097530.3505630591</v>
      </c>
      <c r="Z194" s="334">
        <f t="shared" si="403"/>
        <v>2653198.4674899764</v>
      </c>
      <c r="AA194" s="334">
        <f t="shared" si="403"/>
        <v>2965928.8787319185</v>
      </c>
      <c r="AB194" s="334">
        <f t="shared" si="403"/>
        <v>3285862.7352598612</v>
      </c>
      <c r="AC194" s="334">
        <f t="shared" si="403"/>
        <v>3614547.2111444529</v>
      </c>
      <c r="AD194" s="334">
        <f t="shared" si="403"/>
        <v>3950753.7960243071</v>
      </c>
      <c r="AE194" s="334">
        <f t="shared" si="403"/>
        <v>4044674.5706971395</v>
      </c>
      <c r="AF194" s="334">
        <f t="shared" si="403"/>
        <v>4596463.8807631377</v>
      </c>
      <c r="AG194" s="334">
        <f t="shared" si="403"/>
        <v>5156280.1984130256</v>
      </c>
      <c r="AH194" s="334">
        <f t="shared" si="403"/>
        <v>5274285.3538354738</v>
      </c>
      <c r="AI194" s="334">
        <f t="shared" si="403"/>
        <v>5502394.3339274088</v>
      </c>
      <c r="AJ194" s="334">
        <f t="shared" si="403"/>
        <v>5492310.4453848097</v>
      </c>
      <c r="AK194" s="334">
        <f t="shared" si="403"/>
        <v>5491021.1801818144</v>
      </c>
      <c r="AL194" s="334">
        <f t="shared" si="403"/>
        <v>6098703.7963581244</v>
      </c>
      <c r="AM194" s="334">
        <f t="shared" si="403"/>
        <v>6565539.0721746394</v>
      </c>
      <c r="AN194" s="334">
        <f t="shared" si="403"/>
        <v>6591711.5770646669</v>
      </c>
      <c r="AO194" s="334">
        <f t="shared" si="403"/>
        <v>6627409.4398095738</v>
      </c>
      <c r="AP194" s="334">
        <f t="shared" ref="AP194:BQ194" si="404">+AP192+AP174+AP170+AP166+AP159+AP143+AP130+AP117+AP104+AP89+AP75+AP65+AP53</f>
        <v>6672824.6237683762</v>
      </c>
      <c r="AQ194" s="334">
        <f t="shared" si="404"/>
        <v>6728153.1993913017</v>
      </c>
      <c r="AR194" s="334">
        <f t="shared" si="404"/>
        <v>6793594.9203480855</v>
      </c>
      <c r="AS194" s="334">
        <f t="shared" si="404"/>
        <v>6869353.7998023098</v>
      </c>
      <c r="AT194" s="334">
        <f t="shared" si="404"/>
        <v>6895637.7889638497</v>
      </c>
      <c r="AU194" s="334">
        <f t="shared" si="404"/>
        <v>6992659.1579520572</v>
      </c>
      <c r="AV194" s="334">
        <f t="shared" si="404"/>
        <v>7100634.4769031135</v>
      </c>
      <c r="AW194" s="334">
        <f t="shared" si="404"/>
        <v>7219784.600155578</v>
      </c>
      <c r="AX194" s="334">
        <f t="shared" si="404"/>
        <v>7350335.0514489543</v>
      </c>
      <c r="AY194" s="334">
        <f t="shared" si="404"/>
        <v>7492515.7094707675</v>
      </c>
      <c r="AZ194" s="334">
        <f t="shared" si="404"/>
        <v>7496561.198688467</v>
      </c>
      <c r="BA194" s="334">
        <f t="shared" si="404"/>
        <v>7515477.9182922225</v>
      </c>
      <c r="BB194" s="334">
        <f t="shared" si="404"/>
        <v>7546824.0510830935</v>
      </c>
      <c r="BC194" s="334">
        <f t="shared" si="404"/>
        <v>7740961.2279495271</v>
      </c>
      <c r="BD194" s="334">
        <f t="shared" si="404"/>
        <v>7798149.2198253814</v>
      </c>
      <c r="BE194" s="334">
        <f t="shared" si="404"/>
        <v>7868657.5786333792</v>
      </c>
      <c r="BF194" s="334">
        <f t="shared" si="404"/>
        <v>7952761.4704077542</v>
      </c>
      <c r="BG194" s="334">
        <f t="shared" si="404"/>
        <v>8050741.9622058244</v>
      </c>
      <c r="BH194" s="334">
        <f t="shared" si="404"/>
        <v>8162885.8412834341</v>
      </c>
      <c r="BI194" s="334">
        <f t="shared" si="404"/>
        <v>8289486.1424649386</v>
      </c>
      <c r="BJ194" s="334">
        <f t="shared" si="404"/>
        <v>8430842.2804326545</v>
      </c>
      <c r="BK194" s="334">
        <f t="shared" si="404"/>
        <v>8587259.7816811297</v>
      </c>
      <c r="BL194" s="334">
        <f t="shared" si="404"/>
        <v>8609050.9239098821</v>
      </c>
      <c r="BM194" s="334">
        <f t="shared" si="404"/>
        <v>8796534.4752412327</v>
      </c>
      <c r="BN194" s="334">
        <f t="shared" si="404"/>
        <v>8850036.138952028</v>
      </c>
      <c r="BO194" s="334">
        <f t="shared" si="404"/>
        <v>8919888.5003106948</v>
      </c>
      <c r="BP194" s="334">
        <f t="shared" si="404"/>
        <v>9006431.2791138031</v>
      </c>
      <c r="BQ194" s="334">
        <f t="shared" si="404"/>
        <v>9110011.5831190795</v>
      </c>
    </row>
    <row r="195" spans="1:69" s="2" customFormat="1">
      <c r="A195"/>
      <c r="C195" s="409"/>
      <c r="J195" s="334"/>
      <c r="K195" s="334"/>
      <c r="L195" s="334"/>
      <c r="M195" s="334"/>
      <c r="N195" s="334"/>
      <c r="O195" s="334"/>
      <c r="P195" s="334"/>
      <c r="Q195" s="334"/>
      <c r="R195" s="334"/>
      <c r="S195" s="334"/>
      <c r="T195" s="334"/>
      <c r="U195" s="334"/>
      <c r="V195" s="334"/>
      <c r="W195" s="334"/>
      <c r="X195" s="334"/>
      <c r="Y195" s="334"/>
      <c r="Z195" s="334"/>
      <c r="AA195" s="334"/>
      <c r="AB195" s="334"/>
      <c r="AC195" s="334"/>
      <c r="AD195" s="334"/>
      <c r="AE195" s="334"/>
      <c r="AF195" s="334"/>
      <c r="AG195" s="334"/>
      <c r="AH195" s="334"/>
      <c r="AI195" s="334"/>
      <c r="AJ195" s="334"/>
      <c r="AK195" s="334"/>
      <c r="AL195" s="334"/>
      <c r="AM195" s="334"/>
      <c r="AN195" s="334"/>
      <c r="AO195" s="334"/>
      <c r="AP195" s="334"/>
      <c r="AQ195" s="334"/>
      <c r="AR195" s="334"/>
      <c r="AS195" s="334"/>
      <c r="AT195" s="334"/>
      <c r="AU195" s="334"/>
      <c r="AV195" s="334"/>
      <c r="AW195" s="334"/>
      <c r="AX195" s="334"/>
      <c r="AY195" s="334"/>
      <c r="AZ195" s="334"/>
      <c r="BA195" s="334"/>
      <c r="BB195" s="334"/>
      <c r="BC195" s="334"/>
      <c r="BD195" s="334"/>
      <c r="BE195" s="334"/>
      <c r="BF195" s="334"/>
      <c r="BG195" s="334"/>
      <c r="BH195" s="334"/>
      <c r="BI195" s="334"/>
      <c r="BJ195" s="334"/>
      <c r="BK195" s="334"/>
      <c r="BL195" s="334"/>
      <c r="BM195" s="334"/>
      <c r="BN195" s="334"/>
      <c r="BO195" s="334"/>
      <c r="BP195" s="334"/>
      <c r="BQ195" s="334"/>
    </row>
    <row r="196" spans="1:69" s="2" customFormat="1">
      <c r="A196"/>
      <c r="B196" s="311" t="s">
        <v>336</v>
      </c>
      <c r="C196" s="412"/>
      <c r="D196" s="311"/>
      <c r="E196" s="311"/>
      <c r="F196" s="311"/>
      <c r="G196" s="311"/>
      <c r="H196" s="311"/>
      <c r="I196" s="311"/>
      <c r="J196" s="343"/>
      <c r="K196" s="343"/>
      <c r="L196" s="343"/>
      <c r="M196" s="343"/>
      <c r="N196" s="343"/>
      <c r="O196" s="343"/>
      <c r="P196" s="343"/>
      <c r="Q196" s="343"/>
      <c r="R196" s="343"/>
      <c r="S196" s="343"/>
      <c r="T196" s="343"/>
      <c r="U196" s="343"/>
      <c r="V196" s="343"/>
      <c r="W196" s="343"/>
      <c r="X196" s="343"/>
      <c r="Y196" s="343"/>
      <c r="Z196" s="343"/>
      <c r="AA196" s="343"/>
      <c r="AB196" s="343"/>
      <c r="AC196" s="343"/>
      <c r="AD196" s="343"/>
      <c r="AE196" s="343"/>
      <c r="AF196" s="343"/>
      <c r="AG196" s="343"/>
      <c r="AH196" s="343"/>
      <c r="AI196" s="343"/>
      <c r="AJ196" s="343"/>
      <c r="AK196" s="343"/>
      <c r="AL196" s="343"/>
      <c r="AM196" s="343"/>
      <c r="AN196" s="343"/>
      <c r="AO196" s="343"/>
      <c r="AP196" s="343"/>
      <c r="AQ196" s="343"/>
      <c r="AR196" s="343"/>
      <c r="AS196" s="343"/>
      <c r="AT196" s="343"/>
      <c r="AU196" s="343"/>
      <c r="AV196" s="343"/>
      <c r="AW196" s="343"/>
      <c r="AX196" s="343"/>
      <c r="AY196" s="343"/>
      <c r="AZ196" s="343"/>
      <c r="BA196" s="343"/>
      <c r="BB196" s="343"/>
      <c r="BC196" s="343"/>
      <c r="BD196" s="343"/>
      <c r="BE196" s="343"/>
      <c r="BF196" s="343"/>
      <c r="BG196" s="343"/>
      <c r="BH196" s="343"/>
      <c r="BI196" s="343"/>
      <c r="BJ196" s="343"/>
      <c r="BK196" s="343"/>
      <c r="BL196" s="343"/>
      <c r="BM196" s="343"/>
      <c r="BN196" s="343"/>
      <c r="BO196" s="343"/>
      <c r="BP196" s="343"/>
      <c r="BQ196" s="343"/>
    </row>
    <row r="197" spans="1:69" s="2" customFormat="1">
      <c r="A197"/>
      <c r="B197" t="s">
        <v>337</v>
      </c>
      <c r="C197" s="321">
        <v>0.5</v>
      </c>
      <c r="J197" s="334">
        <f t="shared" ref="J197:S199" si="405">$C197*J$194</f>
        <v>130000</v>
      </c>
      <c r="K197" s="334">
        <f t="shared" si="405"/>
        <v>131500</v>
      </c>
      <c r="L197" s="334">
        <f t="shared" si="405"/>
        <v>133750</v>
      </c>
      <c r="M197" s="334">
        <f t="shared" si="405"/>
        <v>386020</v>
      </c>
      <c r="N197" s="334">
        <f t="shared" si="405"/>
        <v>393310</v>
      </c>
      <c r="O197" s="334">
        <f t="shared" si="405"/>
        <v>400720.4</v>
      </c>
      <c r="P197" s="334">
        <f t="shared" si="405"/>
        <v>408253.6</v>
      </c>
      <c r="Q197" s="334">
        <f t="shared" si="405"/>
        <v>416418.30799999996</v>
      </c>
      <c r="R197" s="334">
        <f t="shared" si="405"/>
        <v>424209.55249999999</v>
      </c>
      <c r="S197" s="334">
        <f t="shared" si="405"/>
        <v>432131.145785</v>
      </c>
      <c r="T197" s="334">
        <f t="shared" ref="T197:AC199" si="406">$C197*T$194</f>
        <v>590185.6708412501</v>
      </c>
      <c r="U197" s="334">
        <f t="shared" si="406"/>
        <v>676375.81914326258</v>
      </c>
      <c r="V197" s="334">
        <f t="shared" si="406"/>
        <v>835764.24082026316</v>
      </c>
      <c r="W197" s="334">
        <f t="shared" si="406"/>
        <v>928414.89482590579</v>
      </c>
      <c r="X197" s="334">
        <f t="shared" si="406"/>
        <v>1024393.0231113161</v>
      </c>
      <c r="Y197" s="334">
        <f t="shared" si="406"/>
        <v>1048765.1752815295</v>
      </c>
      <c r="Z197" s="334">
        <f t="shared" si="406"/>
        <v>1326599.2337449882</v>
      </c>
      <c r="AA197" s="334">
        <f t="shared" si="406"/>
        <v>1482964.4393659593</v>
      </c>
      <c r="AB197" s="334">
        <f t="shared" si="406"/>
        <v>1642931.3676299306</v>
      </c>
      <c r="AC197" s="334">
        <f t="shared" si="406"/>
        <v>1807273.6055722265</v>
      </c>
      <c r="AD197" s="334">
        <f t="shared" ref="AD197:AM199" si="407">$C197*AD$194</f>
        <v>1975376.8980121536</v>
      </c>
      <c r="AE197" s="334">
        <f t="shared" si="407"/>
        <v>2022337.2853485697</v>
      </c>
      <c r="AF197" s="334">
        <f t="shared" si="407"/>
        <v>2298231.9403815689</v>
      </c>
      <c r="AG197" s="334">
        <f t="shared" si="407"/>
        <v>2578140.0992065128</v>
      </c>
      <c r="AH197" s="334">
        <f t="shared" si="407"/>
        <v>2637142.6769177369</v>
      </c>
      <c r="AI197" s="334">
        <f t="shared" si="407"/>
        <v>2751197.1669637044</v>
      </c>
      <c r="AJ197" s="334">
        <f t="shared" si="407"/>
        <v>2746155.2226924049</v>
      </c>
      <c r="AK197" s="334">
        <f t="shared" si="407"/>
        <v>2745510.5900909072</v>
      </c>
      <c r="AL197" s="334">
        <f t="shared" si="407"/>
        <v>3049351.8981790622</v>
      </c>
      <c r="AM197" s="334">
        <f t="shared" si="407"/>
        <v>3282769.5360873197</v>
      </c>
      <c r="AN197" s="334">
        <f t="shared" ref="AN197:AW199" si="408">$C197*AN$194</f>
        <v>3295855.7885323334</v>
      </c>
      <c r="AO197" s="334">
        <f t="shared" si="408"/>
        <v>3313704.7199047869</v>
      </c>
      <c r="AP197" s="334">
        <f t="shared" si="408"/>
        <v>3336412.3118841881</v>
      </c>
      <c r="AQ197" s="334">
        <f t="shared" si="408"/>
        <v>3364076.5996956509</v>
      </c>
      <c r="AR197" s="334">
        <f t="shared" si="408"/>
        <v>3396797.4601740427</v>
      </c>
      <c r="AS197" s="334">
        <f t="shared" si="408"/>
        <v>3434676.8999011549</v>
      </c>
      <c r="AT197" s="334">
        <f t="shared" si="408"/>
        <v>3447818.8944819248</v>
      </c>
      <c r="AU197" s="334">
        <f t="shared" si="408"/>
        <v>3496329.5789760286</v>
      </c>
      <c r="AV197" s="334">
        <f t="shared" si="408"/>
        <v>3550317.2384515568</v>
      </c>
      <c r="AW197" s="334">
        <f t="shared" si="408"/>
        <v>3609892.300077789</v>
      </c>
      <c r="AX197" s="334">
        <f t="shared" ref="AX197:BG199" si="409">$C197*AX$194</f>
        <v>3675167.5257244771</v>
      </c>
      <c r="AY197" s="334">
        <f t="shared" si="409"/>
        <v>3746257.8547353838</v>
      </c>
      <c r="AZ197" s="334">
        <f t="shared" si="409"/>
        <v>3748280.5993442335</v>
      </c>
      <c r="BA197" s="334">
        <f t="shared" si="409"/>
        <v>3757738.9591461113</v>
      </c>
      <c r="BB197" s="334">
        <f t="shared" si="409"/>
        <v>3773412.0255415468</v>
      </c>
      <c r="BC197" s="334">
        <f t="shared" si="409"/>
        <v>3870480.6139747635</v>
      </c>
      <c r="BD197" s="334">
        <f t="shared" si="409"/>
        <v>3899074.6099126907</v>
      </c>
      <c r="BE197" s="334">
        <f t="shared" si="409"/>
        <v>3934328.7893166896</v>
      </c>
      <c r="BF197" s="334">
        <f t="shared" si="409"/>
        <v>3976380.7352038771</v>
      </c>
      <c r="BG197" s="334">
        <f t="shared" si="409"/>
        <v>4025370.9811029122</v>
      </c>
      <c r="BH197" s="334">
        <f t="shared" ref="BH197:BQ199" si="410">$C197*BH$194</f>
        <v>4081442.920641717</v>
      </c>
      <c r="BI197" s="334">
        <f t="shared" si="410"/>
        <v>4144743.0712324693</v>
      </c>
      <c r="BJ197" s="334">
        <f t="shared" si="410"/>
        <v>4215421.1402163273</v>
      </c>
      <c r="BK197" s="334">
        <f t="shared" si="410"/>
        <v>4293629.8908405649</v>
      </c>
      <c r="BL197" s="334">
        <f t="shared" si="410"/>
        <v>4304525.461954941</v>
      </c>
      <c r="BM197" s="334">
        <f t="shared" si="410"/>
        <v>4398267.2376206163</v>
      </c>
      <c r="BN197" s="334">
        <f t="shared" si="410"/>
        <v>4425018.069476014</v>
      </c>
      <c r="BO197" s="334">
        <f t="shared" si="410"/>
        <v>4459944.2501553474</v>
      </c>
      <c r="BP197" s="334">
        <f t="shared" si="410"/>
        <v>4503215.6395569015</v>
      </c>
      <c r="BQ197" s="334">
        <f t="shared" si="410"/>
        <v>4555005.7915595397</v>
      </c>
    </row>
    <row r="198" spans="1:69" s="2" customFormat="1">
      <c r="A198"/>
      <c r="B198" t="s">
        <v>338</v>
      </c>
      <c r="C198" s="321">
        <v>0.25</v>
      </c>
      <c r="J198" s="334">
        <f t="shared" si="405"/>
        <v>65000</v>
      </c>
      <c r="K198" s="334">
        <f t="shared" si="405"/>
        <v>65750</v>
      </c>
      <c r="L198" s="334">
        <f t="shared" si="405"/>
        <v>66875</v>
      </c>
      <c r="M198" s="334">
        <f t="shared" si="405"/>
        <v>193010</v>
      </c>
      <c r="N198" s="334">
        <f t="shared" si="405"/>
        <v>196655</v>
      </c>
      <c r="O198" s="334">
        <f t="shared" si="405"/>
        <v>200360.2</v>
      </c>
      <c r="P198" s="334">
        <f t="shared" si="405"/>
        <v>204126.8</v>
      </c>
      <c r="Q198" s="334">
        <f t="shared" si="405"/>
        <v>208209.15399999998</v>
      </c>
      <c r="R198" s="334">
        <f t="shared" si="405"/>
        <v>212104.77625</v>
      </c>
      <c r="S198" s="334">
        <f t="shared" si="405"/>
        <v>216065.5728925</v>
      </c>
      <c r="T198" s="334">
        <f t="shared" si="406"/>
        <v>295092.83542062505</v>
      </c>
      <c r="U198" s="334">
        <f t="shared" si="406"/>
        <v>338187.90957163129</v>
      </c>
      <c r="V198" s="334">
        <f t="shared" si="406"/>
        <v>417882.12041013158</v>
      </c>
      <c r="W198" s="334">
        <f t="shared" si="406"/>
        <v>464207.4474129529</v>
      </c>
      <c r="X198" s="334">
        <f t="shared" si="406"/>
        <v>512196.51155565807</v>
      </c>
      <c r="Y198" s="334">
        <f t="shared" si="406"/>
        <v>524382.58764076477</v>
      </c>
      <c r="Z198" s="334">
        <f t="shared" si="406"/>
        <v>663299.61687249411</v>
      </c>
      <c r="AA198" s="334">
        <f t="shared" si="406"/>
        <v>741482.21968297963</v>
      </c>
      <c r="AB198" s="334">
        <f t="shared" si="406"/>
        <v>821465.6838149653</v>
      </c>
      <c r="AC198" s="334">
        <f t="shared" si="406"/>
        <v>903636.80278611323</v>
      </c>
      <c r="AD198" s="334">
        <f t="shared" si="407"/>
        <v>987688.44900607679</v>
      </c>
      <c r="AE198" s="334">
        <f t="shared" si="407"/>
        <v>1011168.6426742849</v>
      </c>
      <c r="AF198" s="334">
        <f t="shared" si="407"/>
        <v>1149115.9701907844</v>
      </c>
      <c r="AG198" s="334">
        <f t="shared" si="407"/>
        <v>1289070.0496032564</v>
      </c>
      <c r="AH198" s="334">
        <f t="shared" si="407"/>
        <v>1318571.3384588684</v>
      </c>
      <c r="AI198" s="334">
        <f t="shared" si="407"/>
        <v>1375598.5834818522</v>
      </c>
      <c r="AJ198" s="334">
        <f t="shared" si="407"/>
        <v>1373077.6113462024</v>
      </c>
      <c r="AK198" s="334">
        <f t="shared" si="407"/>
        <v>1372755.2950454536</v>
      </c>
      <c r="AL198" s="334">
        <f t="shared" si="407"/>
        <v>1524675.9490895311</v>
      </c>
      <c r="AM198" s="334">
        <f t="shared" si="407"/>
        <v>1641384.7680436599</v>
      </c>
      <c r="AN198" s="334">
        <f t="shared" si="408"/>
        <v>1647927.8942661667</v>
      </c>
      <c r="AO198" s="334">
        <f t="shared" si="408"/>
        <v>1656852.3599523935</v>
      </c>
      <c r="AP198" s="334">
        <f t="shared" si="408"/>
        <v>1668206.155942094</v>
      </c>
      <c r="AQ198" s="334">
        <f t="shared" si="408"/>
        <v>1682038.2998478254</v>
      </c>
      <c r="AR198" s="334">
        <f t="shared" si="408"/>
        <v>1698398.7300870214</v>
      </c>
      <c r="AS198" s="334">
        <f t="shared" si="408"/>
        <v>1717338.4499505775</v>
      </c>
      <c r="AT198" s="334">
        <f t="shared" si="408"/>
        <v>1723909.4472409624</v>
      </c>
      <c r="AU198" s="334">
        <f t="shared" si="408"/>
        <v>1748164.7894880143</v>
      </c>
      <c r="AV198" s="334">
        <f t="shared" si="408"/>
        <v>1775158.6192257784</v>
      </c>
      <c r="AW198" s="334">
        <f t="shared" si="408"/>
        <v>1804946.1500388945</v>
      </c>
      <c r="AX198" s="334">
        <f t="shared" si="409"/>
        <v>1837583.7628622386</v>
      </c>
      <c r="AY198" s="334">
        <f t="shared" si="409"/>
        <v>1873128.9273676919</v>
      </c>
      <c r="AZ198" s="334">
        <f t="shared" si="409"/>
        <v>1874140.2996721168</v>
      </c>
      <c r="BA198" s="334">
        <f t="shared" si="409"/>
        <v>1878869.4795730556</v>
      </c>
      <c r="BB198" s="334">
        <f t="shared" si="409"/>
        <v>1886706.0127707734</v>
      </c>
      <c r="BC198" s="334">
        <f t="shared" si="409"/>
        <v>1935240.3069873818</v>
      </c>
      <c r="BD198" s="334">
        <f t="shared" si="409"/>
        <v>1949537.3049563454</v>
      </c>
      <c r="BE198" s="334">
        <f t="shared" si="409"/>
        <v>1967164.3946583448</v>
      </c>
      <c r="BF198" s="334">
        <f t="shared" si="409"/>
        <v>1988190.3676019385</v>
      </c>
      <c r="BG198" s="334">
        <f t="shared" si="409"/>
        <v>2012685.4905514561</v>
      </c>
      <c r="BH198" s="334">
        <f t="shared" si="410"/>
        <v>2040721.4603208585</v>
      </c>
      <c r="BI198" s="334">
        <f t="shared" si="410"/>
        <v>2072371.5356162346</v>
      </c>
      <c r="BJ198" s="334">
        <f t="shared" si="410"/>
        <v>2107710.5701081636</v>
      </c>
      <c r="BK198" s="334">
        <f t="shared" si="410"/>
        <v>2146814.9454202824</v>
      </c>
      <c r="BL198" s="334">
        <f t="shared" si="410"/>
        <v>2152262.7309774705</v>
      </c>
      <c r="BM198" s="334">
        <f t="shared" si="410"/>
        <v>2199133.6188103082</v>
      </c>
      <c r="BN198" s="334">
        <f t="shared" si="410"/>
        <v>2212509.034738007</v>
      </c>
      <c r="BO198" s="334">
        <f t="shared" si="410"/>
        <v>2229972.1250776737</v>
      </c>
      <c r="BP198" s="334">
        <f t="shared" si="410"/>
        <v>2251607.8197784508</v>
      </c>
      <c r="BQ198" s="334">
        <f t="shared" si="410"/>
        <v>2277502.8957797699</v>
      </c>
    </row>
    <row r="199" spans="1:69" s="2" customFormat="1">
      <c r="A199"/>
      <c r="B199" s="278" t="s">
        <v>339</v>
      </c>
      <c r="C199" s="413">
        <v>0.25</v>
      </c>
      <c r="D199" s="309"/>
      <c r="E199" s="309"/>
      <c r="F199" s="309"/>
      <c r="G199" s="309"/>
      <c r="H199" s="309"/>
      <c r="I199" s="309"/>
      <c r="J199" s="344">
        <f t="shared" si="405"/>
        <v>65000</v>
      </c>
      <c r="K199" s="344">
        <f t="shared" si="405"/>
        <v>65750</v>
      </c>
      <c r="L199" s="344">
        <f t="shared" si="405"/>
        <v>66875</v>
      </c>
      <c r="M199" s="344">
        <f t="shared" si="405"/>
        <v>193010</v>
      </c>
      <c r="N199" s="344">
        <f t="shared" si="405"/>
        <v>196655</v>
      </c>
      <c r="O199" s="344">
        <f t="shared" si="405"/>
        <v>200360.2</v>
      </c>
      <c r="P199" s="344">
        <f t="shared" si="405"/>
        <v>204126.8</v>
      </c>
      <c r="Q199" s="344">
        <f t="shared" si="405"/>
        <v>208209.15399999998</v>
      </c>
      <c r="R199" s="344">
        <f t="shared" si="405"/>
        <v>212104.77625</v>
      </c>
      <c r="S199" s="344">
        <f t="shared" si="405"/>
        <v>216065.5728925</v>
      </c>
      <c r="T199" s="344">
        <f t="shared" si="406"/>
        <v>295092.83542062505</v>
      </c>
      <c r="U199" s="344">
        <f t="shared" si="406"/>
        <v>338187.90957163129</v>
      </c>
      <c r="V199" s="344">
        <f t="shared" si="406"/>
        <v>417882.12041013158</v>
      </c>
      <c r="W199" s="344">
        <f t="shared" si="406"/>
        <v>464207.4474129529</v>
      </c>
      <c r="X199" s="344">
        <f t="shared" si="406"/>
        <v>512196.51155565807</v>
      </c>
      <c r="Y199" s="344">
        <f t="shared" si="406"/>
        <v>524382.58764076477</v>
      </c>
      <c r="Z199" s="344">
        <f t="shared" si="406"/>
        <v>663299.61687249411</v>
      </c>
      <c r="AA199" s="344">
        <f t="shared" si="406"/>
        <v>741482.21968297963</v>
      </c>
      <c r="AB199" s="344">
        <f t="shared" si="406"/>
        <v>821465.6838149653</v>
      </c>
      <c r="AC199" s="344">
        <f t="shared" si="406"/>
        <v>903636.80278611323</v>
      </c>
      <c r="AD199" s="344">
        <f t="shared" si="407"/>
        <v>987688.44900607679</v>
      </c>
      <c r="AE199" s="344">
        <f t="shared" si="407"/>
        <v>1011168.6426742849</v>
      </c>
      <c r="AF199" s="344">
        <f t="shared" si="407"/>
        <v>1149115.9701907844</v>
      </c>
      <c r="AG199" s="344">
        <f t="shared" si="407"/>
        <v>1289070.0496032564</v>
      </c>
      <c r="AH199" s="344">
        <f t="shared" si="407"/>
        <v>1318571.3384588684</v>
      </c>
      <c r="AI199" s="344">
        <f t="shared" si="407"/>
        <v>1375598.5834818522</v>
      </c>
      <c r="AJ199" s="344">
        <f t="shared" si="407"/>
        <v>1373077.6113462024</v>
      </c>
      <c r="AK199" s="344">
        <f t="shared" si="407"/>
        <v>1372755.2950454536</v>
      </c>
      <c r="AL199" s="344">
        <f t="shared" si="407"/>
        <v>1524675.9490895311</v>
      </c>
      <c r="AM199" s="344">
        <f t="shared" si="407"/>
        <v>1641384.7680436599</v>
      </c>
      <c r="AN199" s="344">
        <f t="shared" si="408"/>
        <v>1647927.8942661667</v>
      </c>
      <c r="AO199" s="344">
        <f t="shared" si="408"/>
        <v>1656852.3599523935</v>
      </c>
      <c r="AP199" s="344">
        <f t="shared" si="408"/>
        <v>1668206.155942094</v>
      </c>
      <c r="AQ199" s="344">
        <f t="shared" si="408"/>
        <v>1682038.2998478254</v>
      </c>
      <c r="AR199" s="344">
        <f t="shared" si="408"/>
        <v>1698398.7300870214</v>
      </c>
      <c r="AS199" s="344">
        <f t="shared" si="408"/>
        <v>1717338.4499505775</v>
      </c>
      <c r="AT199" s="344">
        <f t="shared" si="408"/>
        <v>1723909.4472409624</v>
      </c>
      <c r="AU199" s="344">
        <f t="shared" si="408"/>
        <v>1748164.7894880143</v>
      </c>
      <c r="AV199" s="344">
        <f t="shared" si="408"/>
        <v>1775158.6192257784</v>
      </c>
      <c r="AW199" s="344">
        <f t="shared" si="408"/>
        <v>1804946.1500388945</v>
      </c>
      <c r="AX199" s="344">
        <f t="shared" si="409"/>
        <v>1837583.7628622386</v>
      </c>
      <c r="AY199" s="344">
        <f t="shared" si="409"/>
        <v>1873128.9273676919</v>
      </c>
      <c r="AZ199" s="344">
        <f t="shared" si="409"/>
        <v>1874140.2996721168</v>
      </c>
      <c r="BA199" s="344">
        <f t="shared" si="409"/>
        <v>1878869.4795730556</v>
      </c>
      <c r="BB199" s="344">
        <f t="shared" si="409"/>
        <v>1886706.0127707734</v>
      </c>
      <c r="BC199" s="344">
        <f t="shared" si="409"/>
        <v>1935240.3069873818</v>
      </c>
      <c r="BD199" s="344">
        <f t="shared" si="409"/>
        <v>1949537.3049563454</v>
      </c>
      <c r="BE199" s="344">
        <f t="shared" si="409"/>
        <v>1967164.3946583448</v>
      </c>
      <c r="BF199" s="344">
        <f t="shared" si="409"/>
        <v>1988190.3676019385</v>
      </c>
      <c r="BG199" s="344">
        <f t="shared" si="409"/>
        <v>2012685.4905514561</v>
      </c>
      <c r="BH199" s="344">
        <f t="shared" si="410"/>
        <v>2040721.4603208585</v>
      </c>
      <c r="BI199" s="344">
        <f t="shared" si="410"/>
        <v>2072371.5356162346</v>
      </c>
      <c r="BJ199" s="344">
        <f t="shared" si="410"/>
        <v>2107710.5701081636</v>
      </c>
      <c r="BK199" s="344">
        <f t="shared" si="410"/>
        <v>2146814.9454202824</v>
      </c>
      <c r="BL199" s="344">
        <f t="shared" si="410"/>
        <v>2152262.7309774705</v>
      </c>
      <c r="BM199" s="344">
        <f t="shared" si="410"/>
        <v>2199133.6188103082</v>
      </c>
      <c r="BN199" s="344">
        <f t="shared" si="410"/>
        <v>2212509.034738007</v>
      </c>
      <c r="BO199" s="344">
        <f t="shared" si="410"/>
        <v>2229972.1250776737</v>
      </c>
      <c r="BP199" s="344">
        <f t="shared" si="410"/>
        <v>2251607.8197784508</v>
      </c>
      <c r="BQ199" s="344">
        <f t="shared" si="410"/>
        <v>2277502.8957797699</v>
      </c>
    </row>
    <row r="200" spans="1:69">
      <c r="J200" s="328"/>
      <c r="K200" s="328"/>
      <c r="L200" s="328"/>
      <c r="M200" s="328"/>
      <c r="N200" s="328"/>
      <c r="O200" s="328"/>
      <c r="P200" s="328"/>
      <c r="Q200" s="328"/>
      <c r="R200" s="328"/>
      <c r="S200" s="328"/>
      <c r="T200" s="328"/>
      <c r="U200" s="328"/>
      <c r="V200" s="328"/>
      <c r="W200" s="328"/>
      <c r="X200" s="328"/>
      <c r="Y200" s="328"/>
      <c r="Z200" s="328"/>
      <c r="AA200" s="328"/>
      <c r="AB200" s="328"/>
      <c r="AC200" s="328"/>
      <c r="AD200" s="328"/>
      <c r="AE200" s="328"/>
      <c r="AF200" s="328"/>
      <c r="AG200" s="328"/>
      <c r="AH200" s="328"/>
      <c r="AI200" s="328"/>
      <c r="AJ200" s="328"/>
      <c r="AK200" s="328"/>
      <c r="AL200" s="328"/>
      <c r="AM200" s="328"/>
      <c r="AN200" s="328"/>
      <c r="AO200" s="328"/>
      <c r="AP200" s="328"/>
      <c r="AQ200" s="328"/>
      <c r="AR200" s="328"/>
      <c r="AS200" s="328"/>
      <c r="AT200" s="328"/>
      <c r="AU200" s="328"/>
      <c r="AV200" s="328"/>
      <c r="AW200" s="328"/>
      <c r="AX200" s="328"/>
      <c r="AY200" s="328"/>
      <c r="AZ200" s="328"/>
      <c r="BA200" s="328"/>
      <c r="BB200" s="328"/>
      <c r="BC200" s="328"/>
      <c r="BD200" s="328"/>
      <c r="BE200" s="328"/>
      <c r="BF200" s="328"/>
      <c r="BG200" s="328"/>
      <c r="BH200" s="328"/>
      <c r="BI200" s="328"/>
      <c r="BJ200" s="328"/>
      <c r="BK200" s="328"/>
      <c r="BL200" s="328"/>
      <c r="BM200" s="328"/>
      <c r="BN200" s="328"/>
      <c r="BO200" s="328"/>
      <c r="BP200" s="328"/>
      <c r="BQ200" s="328"/>
    </row>
    <row r="201" spans="1:69">
      <c r="J201" s="328"/>
      <c r="K201" s="328"/>
      <c r="L201" s="328"/>
      <c r="M201" s="328"/>
      <c r="N201" s="328"/>
      <c r="O201" s="328"/>
      <c r="P201" s="328"/>
      <c r="Q201" s="328"/>
      <c r="R201" s="328"/>
      <c r="S201" s="328"/>
      <c r="T201" s="328"/>
      <c r="U201" s="328"/>
      <c r="V201" s="328"/>
      <c r="W201" s="328"/>
      <c r="X201" s="328"/>
      <c r="Y201" s="328"/>
      <c r="Z201" s="328"/>
      <c r="AA201" s="328"/>
      <c r="AB201" s="328"/>
      <c r="AC201" s="328"/>
      <c r="AD201" s="328"/>
      <c r="AE201" s="328"/>
      <c r="AF201" s="328"/>
      <c r="AG201" s="328"/>
      <c r="AH201" s="328"/>
      <c r="AI201" s="328"/>
      <c r="AJ201" s="328"/>
      <c r="AK201" s="328"/>
      <c r="AL201" s="328"/>
      <c r="AM201" s="328"/>
      <c r="AN201" s="328"/>
      <c r="AO201" s="328"/>
      <c r="AP201" s="328"/>
      <c r="AQ201" s="328"/>
      <c r="AR201" s="328"/>
      <c r="AS201" s="328"/>
      <c r="AT201" s="328"/>
      <c r="AU201" s="328"/>
      <c r="AV201" s="328"/>
      <c r="AW201" s="328"/>
      <c r="AX201" s="328"/>
      <c r="AY201" s="328"/>
      <c r="AZ201" s="328"/>
      <c r="BA201" s="328"/>
      <c r="BB201" s="328"/>
      <c r="BC201" s="328"/>
      <c r="BD201" s="328"/>
      <c r="BE201" s="328"/>
      <c r="BF201" s="328"/>
      <c r="BG201" s="328"/>
      <c r="BH201" s="328"/>
      <c r="BI201" s="328"/>
      <c r="BJ201" s="328"/>
      <c r="BK201" s="328"/>
      <c r="BL201" s="328"/>
      <c r="BM201" s="328"/>
      <c r="BN201" s="328"/>
      <c r="BO201" s="328"/>
      <c r="BP201" s="328"/>
      <c r="BQ201" s="328"/>
    </row>
    <row r="202" spans="1:69">
      <c r="J202" s="328"/>
      <c r="K202" s="328"/>
      <c r="L202" s="328"/>
      <c r="M202" s="328"/>
      <c r="N202" s="328"/>
      <c r="O202" s="328"/>
      <c r="P202" s="328"/>
      <c r="Q202" s="328"/>
      <c r="R202" s="328"/>
      <c r="S202" s="328"/>
      <c r="T202" s="328"/>
      <c r="U202" s="328"/>
      <c r="V202" s="328"/>
      <c r="W202" s="328"/>
      <c r="X202" s="328"/>
      <c r="Y202" s="328"/>
      <c r="Z202" s="328"/>
      <c r="AA202" s="328"/>
      <c r="AB202" s="328"/>
      <c r="AC202" s="328"/>
      <c r="AD202" s="328"/>
      <c r="AE202" s="328"/>
      <c r="AF202" s="328"/>
      <c r="AG202" s="328"/>
      <c r="AH202" s="328"/>
      <c r="AI202" s="328"/>
      <c r="AJ202" s="328"/>
      <c r="AK202" s="328"/>
      <c r="AL202" s="328"/>
      <c r="AM202" s="328"/>
      <c r="AN202" s="328"/>
      <c r="AO202" s="328"/>
      <c r="AP202" s="328"/>
      <c r="AQ202" s="328"/>
      <c r="AR202" s="328"/>
      <c r="AS202" s="328"/>
      <c r="AT202" s="328"/>
      <c r="AU202" s="328"/>
      <c r="AV202" s="328"/>
      <c r="AW202" s="328"/>
      <c r="AX202" s="328"/>
      <c r="AY202" s="328"/>
      <c r="AZ202" s="328"/>
      <c r="BA202" s="328"/>
      <c r="BB202" s="328"/>
      <c r="BC202" s="328"/>
      <c r="BD202" s="328"/>
      <c r="BE202" s="328"/>
      <c r="BF202" s="328"/>
      <c r="BG202" s="328"/>
      <c r="BH202" s="328"/>
      <c r="BI202" s="328"/>
      <c r="BJ202" s="328"/>
      <c r="BK202" s="328"/>
      <c r="BL202" s="328"/>
      <c r="BM202" s="328"/>
      <c r="BN202" s="328"/>
      <c r="BO202" s="328"/>
      <c r="BP202" s="328"/>
      <c r="BQ202" s="328"/>
    </row>
    <row r="203" spans="1:69">
      <c r="J203" s="328"/>
      <c r="K203" s="328"/>
      <c r="L203" s="328"/>
      <c r="M203" s="328"/>
      <c r="N203" s="328"/>
      <c r="O203" s="328"/>
      <c r="P203" s="328"/>
      <c r="Q203" s="328"/>
      <c r="R203" s="328"/>
      <c r="S203" s="328"/>
      <c r="T203" s="328"/>
      <c r="U203" s="328"/>
      <c r="V203" s="328"/>
      <c r="W203" s="328"/>
      <c r="X203" s="328"/>
      <c r="Y203" s="328"/>
      <c r="Z203" s="328"/>
      <c r="AA203" s="328"/>
      <c r="AB203" s="328"/>
      <c r="AC203" s="328"/>
      <c r="AD203" s="328"/>
      <c r="AE203" s="328"/>
      <c r="AF203" s="328"/>
      <c r="AG203" s="328"/>
      <c r="AH203" s="328"/>
      <c r="AI203" s="328"/>
      <c r="AJ203" s="328"/>
      <c r="AK203" s="328"/>
      <c r="AL203" s="328"/>
      <c r="AM203" s="328"/>
      <c r="AN203" s="328"/>
      <c r="AO203" s="328"/>
      <c r="AP203" s="328"/>
      <c r="AQ203" s="328"/>
      <c r="AR203" s="328"/>
      <c r="AS203" s="328"/>
      <c r="AT203" s="328"/>
      <c r="AU203" s="328"/>
      <c r="AV203" s="328"/>
      <c r="AW203" s="328"/>
      <c r="AX203" s="328"/>
      <c r="AY203" s="328"/>
      <c r="AZ203" s="328"/>
      <c r="BA203" s="328"/>
      <c r="BB203" s="328"/>
      <c r="BC203" s="328"/>
      <c r="BD203" s="328"/>
      <c r="BE203" s="328"/>
      <c r="BF203" s="328"/>
      <c r="BG203" s="328"/>
      <c r="BH203" s="328"/>
      <c r="BI203" s="328"/>
      <c r="BJ203" s="328"/>
      <c r="BK203" s="328"/>
      <c r="BL203" s="328"/>
      <c r="BM203" s="328"/>
      <c r="BN203" s="328"/>
      <c r="BO203" s="328"/>
      <c r="BP203" s="328"/>
      <c r="BQ203" s="328"/>
    </row>
    <row r="204" spans="1:69">
      <c r="J204" s="328"/>
      <c r="K204" s="328"/>
      <c r="L204" s="328"/>
      <c r="M204" s="328"/>
      <c r="N204" s="328"/>
      <c r="O204" s="328"/>
      <c r="P204" s="328"/>
      <c r="Q204" s="328"/>
      <c r="R204" s="328"/>
      <c r="S204" s="328"/>
      <c r="T204" s="328"/>
      <c r="U204" s="328"/>
      <c r="V204" s="328"/>
      <c r="W204" s="328"/>
      <c r="X204" s="328"/>
      <c r="Y204" s="328"/>
      <c r="Z204" s="328"/>
      <c r="AA204" s="328"/>
      <c r="AB204" s="328"/>
      <c r="AC204" s="328"/>
      <c r="AD204" s="328"/>
      <c r="AE204" s="328"/>
      <c r="AF204" s="328"/>
      <c r="AG204" s="328"/>
      <c r="AH204" s="328"/>
      <c r="AI204" s="328"/>
      <c r="AJ204" s="328"/>
      <c r="AK204" s="328"/>
      <c r="AL204" s="328"/>
      <c r="AM204" s="328"/>
      <c r="AN204" s="328"/>
      <c r="AO204" s="328"/>
      <c r="AP204" s="328"/>
      <c r="AQ204" s="328"/>
      <c r="AR204" s="328"/>
      <c r="AS204" s="328"/>
      <c r="AT204" s="328"/>
      <c r="AU204" s="328"/>
      <c r="AV204" s="328"/>
      <c r="AW204" s="328"/>
      <c r="AX204" s="328"/>
      <c r="AY204" s="328"/>
      <c r="AZ204" s="328"/>
      <c r="BA204" s="328"/>
      <c r="BB204" s="328"/>
      <c r="BC204" s="328"/>
      <c r="BD204" s="328"/>
      <c r="BE204" s="328"/>
      <c r="BF204" s="328"/>
      <c r="BG204" s="328"/>
      <c r="BH204" s="328"/>
      <c r="BI204" s="328"/>
      <c r="BJ204" s="328"/>
      <c r="BK204" s="328"/>
      <c r="BL204" s="328"/>
      <c r="BM204" s="328"/>
      <c r="BN204" s="328"/>
      <c r="BO204" s="328"/>
      <c r="BP204" s="328"/>
      <c r="BQ204" s="328"/>
    </row>
    <row r="205" spans="1:69">
      <c r="J205" s="328"/>
      <c r="K205" s="328"/>
      <c r="L205" s="328"/>
      <c r="M205" s="328"/>
      <c r="N205" s="328"/>
      <c r="O205" s="328"/>
      <c r="P205" s="328"/>
      <c r="Q205" s="328"/>
      <c r="R205" s="328"/>
      <c r="S205" s="328"/>
      <c r="T205" s="328"/>
      <c r="U205" s="328"/>
      <c r="V205" s="328"/>
      <c r="W205" s="328"/>
      <c r="X205" s="328"/>
      <c r="Y205" s="328"/>
      <c r="Z205" s="328"/>
      <c r="AA205" s="328"/>
      <c r="AB205" s="328"/>
      <c r="AC205" s="328"/>
      <c r="AD205" s="328"/>
      <c r="AE205" s="328"/>
      <c r="AF205" s="328"/>
      <c r="AG205" s="328"/>
      <c r="AH205" s="328"/>
      <c r="AI205" s="328"/>
      <c r="AJ205" s="328"/>
      <c r="AK205" s="328"/>
      <c r="AL205" s="328"/>
      <c r="AM205" s="328"/>
      <c r="AN205" s="328"/>
      <c r="AO205" s="328"/>
      <c r="AP205" s="328"/>
      <c r="AQ205" s="328"/>
      <c r="AR205" s="328"/>
      <c r="AS205" s="328"/>
      <c r="AT205" s="328"/>
      <c r="AU205" s="328"/>
      <c r="AV205" s="328"/>
      <c r="AW205" s="328"/>
      <c r="AX205" s="328"/>
      <c r="AY205" s="328"/>
      <c r="AZ205" s="328"/>
      <c r="BA205" s="328"/>
      <c r="BB205" s="328"/>
      <c r="BC205" s="328"/>
      <c r="BD205" s="328"/>
      <c r="BE205" s="328"/>
      <c r="BF205" s="328"/>
      <c r="BG205" s="328"/>
      <c r="BH205" s="328"/>
      <c r="BI205" s="328"/>
      <c r="BJ205" s="328"/>
      <c r="BK205" s="328"/>
      <c r="BL205" s="328"/>
      <c r="BM205" s="328"/>
      <c r="BN205" s="328"/>
      <c r="BO205" s="328"/>
      <c r="BP205" s="328"/>
      <c r="BQ205" s="328"/>
    </row>
    <row r="206" spans="1:69">
      <c r="J206" s="328"/>
      <c r="K206" s="328"/>
      <c r="L206" s="328"/>
      <c r="M206" s="328"/>
      <c r="N206" s="328"/>
      <c r="O206" s="328"/>
      <c r="P206" s="328"/>
      <c r="Q206" s="328"/>
      <c r="R206" s="328"/>
      <c r="S206" s="328"/>
      <c r="T206" s="328"/>
      <c r="U206" s="328"/>
      <c r="V206" s="328"/>
      <c r="W206" s="328"/>
      <c r="X206" s="328"/>
      <c r="Y206" s="328"/>
      <c r="Z206" s="328"/>
      <c r="AA206" s="328"/>
      <c r="AB206" s="328"/>
      <c r="AC206" s="328"/>
      <c r="AD206" s="328"/>
      <c r="AE206" s="328"/>
      <c r="AF206" s="328"/>
      <c r="AG206" s="328"/>
      <c r="AH206" s="328"/>
      <c r="AI206" s="328"/>
      <c r="AJ206" s="328"/>
      <c r="AK206" s="328"/>
      <c r="AL206" s="328"/>
      <c r="AM206" s="328"/>
      <c r="AN206" s="328"/>
      <c r="AO206" s="328"/>
      <c r="AP206" s="328"/>
      <c r="AQ206" s="328"/>
      <c r="AR206" s="328"/>
      <c r="AS206" s="328"/>
      <c r="AT206" s="328"/>
      <c r="AU206" s="328"/>
      <c r="AV206" s="328"/>
      <c r="AW206" s="328"/>
      <c r="AX206" s="328"/>
      <c r="AY206" s="328"/>
      <c r="AZ206" s="328"/>
      <c r="BA206" s="328"/>
      <c r="BB206" s="328"/>
      <c r="BC206" s="328"/>
      <c r="BD206" s="328"/>
      <c r="BE206" s="328"/>
      <c r="BF206" s="328"/>
      <c r="BG206" s="328"/>
      <c r="BH206" s="328"/>
      <c r="BI206" s="328"/>
      <c r="BJ206" s="328"/>
      <c r="BK206" s="328"/>
      <c r="BL206" s="328"/>
      <c r="BM206" s="328"/>
      <c r="BN206" s="328"/>
      <c r="BO206" s="328"/>
      <c r="BP206" s="328"/>
      <c r="BQ206" s="328"/>
    </row>
    <row r="207" spans="1:69">
      <c r="J207" s="328"/>
      <c r="K207" s="328"/>
      <c r="L207" s="328"/>
      <c r="M207" s="328"/>
      <c r="N207" s="328"/>
      <c r="O207" s="328"/>
      <c r="P207" s="328"/>
      <c r="Q207" s="328"/>
      <c r="R207" s="328"/>
      <c r="S207" s="328"/>
      <c r="T207" s="328"/>
      <c r="U207" s="328"/>
      <c r="V207" s="328"/>
      <c r="W207" s="328"/>
      <c r="X207" s="328"/>
      <c r="Y207" s="328"/>
      <c r="Z207" s="328"/>
      <c r="AA207" s="328"/>
      <c r="AB207" s="328"/>
      <c r="AC207" s="328"/>
      <c r="AD207" s="328"/>
      <c r="AE207" s="328"/>
      <c r="AF207" s="328"/>
      <c r="AG207" s="328"/>
      <c r="AH207" s="328"/>
      <c r="AI207" s="328"/>
      <c r="AJ207" s="328"/>
      <c r="AK207" s="328"/>
      <c r="AL207" s="328"/>
      <c r="AM207" s="328"/>
      <c r="AN207" s="328"/>
      <c r="AO207" s="328"/>
      <c r="AP207" s="328"/>
      <c r="AQ207" s="328"/>
      <c r="AR207" s="328"/>
      <c r="AS207" s="328"/>
      <c r="AT207" s="328"/>
      <c r="AU207" s="328"/>
      <c r="AV207" s="328"/>
      <c r="AW207" s="328"/>
      <c r="AX207" s="328"/>
      <c r="AY207" s="328"/>
      <c r="AZ207" s="328"/>
      <c r="BA207" s="328"/>
      <c r="BB207" s="328"/>
      <c r="BC207" s="328"/>
      <c r="BD207" s="328"/>
      <c r="BE207" s="328"/>
      <c r="BF207" s="328"/>
      <c r="BG207" s="328"/>
      <c r="BH207" s="328"/>
      <c r="BI207" s="328"/>
      <c r="BJ207" s="328"/>
      <c r="BK207" s="328"/>
      <c r="BL207" s="328"/>
      <c r="BM207" s="328"/>
      <c r="BN207" s="328"/>
      <c r="BO207" s="328"/>
      <c r="BP207" s="328"/>
      <c r="BQ207" s="328"/>
    </row>
    <row r="208" spans="1:69">
      <c r="J208" s="328"/>
      <c r="K208" s="328"/>
      <c r="L208" s="328"/>
      <c r="M208" s="328"/>
      <c r="N208" s="328"/>
      <c r="O208" s="328"/>
      <c r="P208" s="328"/>
      <c r="Q208" s="328"/>
      <c r="R208" s="328"/>
      <c r="S208" s="328"/>
      <c r="T208" s="328"/>
      <c r="U208" s="328"/>
      <c r="V208" s="328"/>
      <c r="W208" s="328"/>
      <c r="X208" s="328"/>
      <c r="Y208" s="328"/>
      <c r="Z208" s="328"/>
      <c r="AA208" s="328"/>
      <c r="AB208" s="328"/>
      <c r="AC208" s="328"/>
      <c r="AD208" s="328"/>
      <c r="AE208" s="328"/>
      <c r="AF208" s="328"/>
      <c r="AG208" s="328"/>
      <c r="AH208" s="328"/>
      <c r="AI208" s="328"/>
      <c r="AJ208" s="328"/>
      <c r="AK208" s="328"/>
      <c r="AL208" s="328"/>
      <c r="AM208" s="328"/>
      <c r="AN208" s="328"/>
      <c r="AO208" s="328"/>
      <c r="AP208" s="328"/>
      <c r="AQ208" s="328"/>
      <c r="AR208" s="328"/>
      <c r="AS208" s="328"/>
      <c r="AT208" s="328"/>
      <c r="AU208" s="328"/>
      <c r="AV208" s="328"/>
      <c r="AW208" s="328"/>
      <c r="AX208" s="328"/>
      <c r="AY208" s="328"/>
      <c r="AZ208" s="328"/>
      <c r="BA208" s="328"/>
      <c r="BB208" s="328"/>
      <c r="BC208" s="328"/>
      <c r="BD208" s="328"/>
      <c r="BE208" s="328"/>
      <c r="BF208" s="328"/>
      <c r="BG208" s="328"/>
      <c r="BH208" s="328"/>
      <c r="BI208" s="328"/>
      <c r="BJ208" s="328"/>
      <c r="BK208" s="328"/>
      <c r="BL208" s="328"/>
      <c r="BM208" s="328"/>
      <c r="BN208" s="328"/>
      <c r="BO208" s="328"/>
      <c r="BP208" s="328"/>
      <c r="BQ208" s="328"/>
    </row>
    <row r="209" spans="10:69">
      <c r="J209" s="328"/>
      <c r="K209" s="328"/>
      <c r="L209" s="328"/>
      <c r="M209" s="328"/>
      <c r="N209" s="328"/>
      <c r="O209" s="328"/>
      <c r="P209" s="328"/>
      <c r="Q209" s="328"/>
      <c r="R209" s="328"/>
      <c r="S209" s="328"/>
      <c r="T209" s="328"/>
      <c r="U209" s="328"/>
      <c r="V209" s="328"/>
      <c r="W209" s="328"/>
      <c r="X209" s="328"/>
      <c r="Y209" s="328"/>
      <c r="Z209" s="328"/>
      <c r="AA209" s="328"/>
      <c r="AB209" s="328"/>
      <c r="AC209" s="328"/>
      <c r="AD209" s="328"/>
      <c r="AE209" s="328"/>
      <c r="AF209" s="328"/>
      <c r="AG209" s="328"/>
      <c r="AH209" s="328"/>
      <c r="AI209" s="328"/>
      <c r="AJ209" s="328"/>
      <c r="AK209" s="328"/>
      <c r="AL209" s="328"/>
      <c r="AM209" s="328"/>
      <c r="AN209" s="328"/>
      <c r="AO209" s="328"/>
      <c r="AP209" s="328"/>
      <c r="AQ209" s="328"/>
      <c r="AR209" s="328"/>
      <c r="AS209" s="328"/>
      <c r="AT209" s="328"/>
      <c r="AU209" s="328"/>
      <c r="AV209" s="328"/>
      <c r="AW209" s="328"/>
      <c r="AX209" s="328"/>
      <c r="AY209" s="328"/>
      <c r="AZ209" s="328"/>
      <c r="BA209" s="328"/>
      <c r="BB209" s="328"/>
      <c r="BC209" s="328"/>
      <c r="BD209" s="328"/>
      <c r="BE209" s="328"/>
      <c r="BF209" s="328"/>
      <c r="BG209" s="328"/>
      <c r="BH209" s="328"/>
      <c r="BI209" s="328"/>
      <c r="BJ209" s="328"/>
      <c r="BK209" s="328"/>
      <c r="BL209" s="328"/>
      <c r="BM209" s="328"/>
      <c r="BN209" s="328"/>
      <c r="BO209" s="328"/>
      <c r="BP209" s="328"/>
      <c r="BQ209" s="328"/>
    </row>
    <row r="210" spans="10:69">
      <c r="J210" s="328"/>
      <c r="K210" s="328"/>
      <c r="L210" s="328"/>
      <c r="M210" s="328"/>
      <c r="N210" s="328"/>
      <c r="O210" s="328"/>
      <c r="P210" s="328"/>
      <c r="Q210" s="328"/>
      <c r="R210" s="328"/>
      <c r="S210" s="328"/>
      <c r="T210" s="328"/>
      <c r="U210" s="328"/>
      <c r="V210" s="328"/>
      <c r="W210" s="328"/>
      <c r="X210" s="328"/>
      <c r="Y210" s="328"/>
      <c r="Z210" s="328"/>
      <c r="AA210" s="328"/>
      <c r="AB210" s="328"/>
      <c r="AC210" s="328"/>
      <c r="AD210" s="328"/>
      <c r="AE210" s="328"/>
      <c r="AF210" s="328"/>
      <c r="AG210" s="328"/>
      <c r="AH210" s="328"/>
      <c r="AI210" s="328"/>
      <c r="AJ210" s="328"/>
      <c r="AK210" s="328"/>
      <c r="AL210" s="328"/>
      <c r="AM210" s="328"/>
      <c r="AN210" s="328"/>
      <c r="AO210" s="328"/>
      <c r="AP210" s="328"/>
      <c r="AQ210" s="328"/>
      <c r="AR210" s="328"/>
      <c r="AS210" s="328"/>
      <c r="AT210" s="328"/>
      <c r="AU210" s="328"/>
      <c r="AV210" s="328"/>
      <c r="AW210" s="328"/>
      <c r="AX210" s="328"/>
      <c r="AY210" s="328"/>
      <c r="AZ210" s="328"/>
      <c r="BA210" s="328"/>
      <c r="BB210" s="328"/>
      <c r="BC210" s="328"/>
      <c r="BD210" s="328"/>
      <c r="BE210" s="328"/>
      <c r="BF210" s="328"/>
      <c r="BG210" s="328"/>
      <c r="BH210" s="328"/>
      <c r="BI210" s="328"/>
      <c r="BJ210" s="328"/>
      <c r="BK210" s="328"/>
      <c r="BL210" s="328"/>
      <c r="BM210" s="328"/>
      <c r="BN210" s="328"/>
      <c r="BO210" s="328"/>
      <c r="BP210" s="328"/>
      <c r="BQ210" s="328"/>
    </row>
    <row r="211" spans="10:69">
      <c r="J211" s="328"/>
      <c r="K211" s="328"/>
      <c r="L211" s="328"/>
      <c r="M211" s="328"/>
      <c r="N211" s="328"/>
      <c r="O211" s="328"/>
      <c r="P211" s="328"/>
      <c r="Q211" s="328"/>
      <c r="R211" s="328"/>
      <c r="S211" s="328"/>
      <c r="T211" s="328"/>
      <c r="U211" s="328"/>
      <c r="V211" s="328"/>
      <c r="W211" s="328"/>
      <c r="X211" s="328"/>
      <c r="Y211" s="328"/>
      <c r="Z211" s="328"/>
      <c r="AA211" s="328"/>
      <c r="AB211" s="328"/>
      <c r="AC211" s="328"/>
      <c r="AD211" s="328"/>
      <c r="AE211" s="328"/>
      <c r="AF211" s="328"/>
      <c r="AG211" s="328"/>
      <c r="AH211" s="328"/>
      <c r="AI211" s="328"/>
      <c r="AJ211" s="328"/>
      <c r="AK211" s="328"/>
      <c r="AL211" s="328"/>
      <c r="AM211" s="328"/>
      <c r="AN211" s="328"/>
      <c r="AO211" s="328"/>
      <c r="AP211" s="328"/>
      <c r="AQ211" s="328"/>
      <c r="AR211" s="328"/>
      <c r="AS211" s="328"/>
      <c r="AT211" s="328"/>
      <c r="AU211" s="328"/>
      <c r="AV211" s="328"/>
      <c r="AW211" s="328"/>
      <c r="AX211" s="328"/>
      <c r="AY211" s="328"/>
      <c r="AZ211" s="328"/>
      <c r="BA211" s="328"/>
      <c r="BB211" s="328"/>
      <c r="BC211" s="328"/>
      <c r="BD211" s="328"/>
      <c r="BE211" s="328"/>
      <c r="BF211" s="328"/>
      <c r="BG211" s="328"/>
      <c r="BH211" s="328"/>
      <c r="BI211" s="328"/>
      <c r="BJ211" s="328"/>
      <c r="BK211" s="328"/>
      <c r="BL211" s="328"/>
      <c r="BM211" s="328"/>
      <c r="BN211" s="328"/>
      <c r="BO211" s="328"/>
      <c r="BP211" s="328"/>
      <c r="BQ211" s="328"/>
    </row>
    <row r="212" spans="10:69">
      <c r="J212" s="328"/>
      <c r="K212" s="328"/>
      <c r="L212" s="328"/>
      <c r="M212" s="328"/>
      <c r="N212" s="328"/>
      <c r="O212" s="328"/>
      <c r="P212" s="328"/>
      <c r="Q212" s="328"/>
      <c r="R212" s="328"/>
      <c r="S212" s="328"/>
      <c r="T212" s="328"/>
      <c r="U212" s="328"/>
      <c r="V212" s="328"/>
      <c r="W212" s="328"/>
      <c r="X212" s="328"/>
      <c r="Y212" s="328"/>
      <c r="Z212" s="328"/>
      <c r="AA212" s="328"/>
      <c r="AB212" s="328"/>
      <c r="AC212" s="328"/>
      <c r="AD212" s="328"/>
      <c r="AE212" s="328"/>
      <c r="AF212" s="328"/>
      <c r="AG212" s="328"/>
      <c r="AH212" s="328"/>
      <c r="AI212" s="328"/>
      <c r="AJ212" s="328"/>
      <c r="AK212" s="328"/>
      <c r="AL212" s="328"/>
      <c r="AM212" s="328"/>
      <c r="AN212" s="328"/>
      <c r="AO212" s="328"/>
      <c r="AP212" s="328"/>
      <c r="AQ212" s="328"/>
      <c r="AR212" s="328"/>
      <c r="AS212" s="328"/>
      <c r="AT212" s="328"/>
      <c r="AU212" s="328"/>
      <c r="AV212" s="328"/>
      <c r="AW212" s="328"/>
      <c r="AX212" s="328"/>
      <c r="AY212" s="328"/>
      <c r="AZ212" s="328"/>
      <c r="BA212" s="328"/>
      <c r="BB212" s="328"/>
      <c r="BC212" s="328"/>
      <c r="BD212" s="328"/>
      <c r="BE212" s="328"/>
      <c r="BF212" s="328"/>
      <c r="BG212" s="328"/>
      <c r="BH212" s="328"/>
      <c r="BI212" s="328"/>
      <c r="BJ212" s="328"/>
      <c r="BK212" s="328"/>
      <c r="BL212" s="328"/>
      <c r="BM212" s="328"/>
      <c r="BN212" s="328"/>
      <c r="BO212" s="328"/>
      <c r="BP212" s="328"/>
      <c r="BQ212" s="328"/>
    </row>
    <row r="213" spans="10:69">
      <c r="J213" s="328"/>
      <c r="K213" s="328"/>
      <c r="L213" s="328"/>
      <c r="M213" s="328"/>
      <c r="N213" s="328"/>
      <c r="O213" s="328"/>
      <c r="P213" s="328"/>
      <c r="Q213" s="328"/>
      <c r="R213" s="328"/>
      <c r="S213" s="328"/>
      <c r="T213" s="328"/>
      <c r="U213" s="328"/>
      <c r="V213" s="328"/>
      <c r="W213" s="328"/>
      <c r="X213" s="328"/>
      <c r="Y213" s="328"/>
      <c r="Z213" s="328"/>
      <c r="AA213" s="328"/>
      <c r="AB213" s="328"/>
      <c r="AC213" s="328"/>
      <c r="AD213" s="328"/>
      <c r="AE213" s="328"/>
      <c r="AF213" s="328"/>
      <c r="AG213" s="328"/>
      <c r="AH213" s="328"/>
      <c r="AI213" s="328"/>
      <c r="AJ213" s="328"/>
      <c r="AK213" s="328"/>
      <c r="AL213" s="328"/>
      <c r="AM213" s="328"/>
      <c r="AN213" s="328"/>
      <c r="AO213" s="328"/>
      <c r="AP213" s="328"/>
      <c r="AQ213" s="328"/>
      <c r="AR213" s="328"/>
      <c r="AS213" s="328"/>
      <c r="AT213" s="328"/>
      <c r="AU213" s="328"/>
      <c r="AV213" s="328"/>
      <c r="AW213" s="328"/>
      <c r="AX213" s="328"/>
      <c r="AY213" s="328"/>
      <c r="AZ213" s="328"/>
      <c r="BA213" s="328"/>
      <c r="BB213" s="328"/>
      <c r="BC213" s="328"/>
      <c r="BD213" s="328"/>
      <c r="BE213" s="328"/>
      <c r="BF213" s="328"/>
      <c r="BG213" s="328"/>
      <c r="BH213" s="328"/>
      <c r="BI213" s="328"/>
      <c r="BJ213" s="328"/>
      <c r="BK213" s="328"/>
      <c r="BL213" s="328"/>
      <c r="BM213" s="328"/>
      <c r="BN213" s="328"/>
      <c r="BO213" s="328"/>
      <c r="BP213" s="328"/>
      <c r="BQ213" s="328"/>
    </row>
    <row r="214" spans="10:69">
      <c r="J214" s="328"/>
      <c r="K214" s="328"/>
      <c r="L214" s="328"/>
      <c r="M214" s="328"/>
      <c r="N214" s="328"/>
      <c r="O214" s="328"/>
      <c r="P214" s="328"/>
      <c r="Q214" s="328"/>
      <c r="R214" s="328"/>
      <c r="S214" s="328"/>
      <c r="T214" s="328"/>
      <c r="U214" s="328"/>
      <c r="V214" s="328"/>
      <c r="W214" s="328"/>
      <c r="X214" s="328"/>
      <c r="Y214" s="328"/>
      <c r="Z214" s="328"/>
      <c r="AA214" s="328"/>
      <c r="AB214" s="328"/>
      <c r="AC214" s="328"/>
      <c r="AD214" s="328"/>
      <c r="AE214" s="328"/>
      <c r="AF214" s="328"/>
      <c r="AG214" s="328"/>
      <c r="AH214" s="328"/>
      <c r="AI214" s="328"/>
      <c r="AJ214" s="328"/>
      <c r="AK214" s="328"/>
      <c r="AL214" s="328"/>
      <c r="AM214" s="328"/>
      <c r="AN214" s="328"/>
      <c r="AO214" s="328"/>
      <c r="AP214" s="328"/>
      <c r="AQ214" s="328"/>
      <c r="AR214" s="328"/>
      <c r="AS214" s="328"/>
      <c r="AT214" s="328"/>
      <c r="AU214" s="328"/>
      <c r="AV214" s="328"/>
      <c r="AW214" s="328"/>
      <c r="AX214" s="328"/>
      <c r="AY214" s="328"/>
      <c r="AZ214" s="328"/>
      <c r="BA214" s="328"/>
      <c r="BB214" s="328"/>
      <c r="BC214" s="328"/>
      <c r="BD214" s="328"/>
      <c r="BE214" s="328"/>
      <c r="BF214" s="328"/>
      <c r="BG214" s="328"/>
      <c r="BH214" s="328"/>
      <c r="BI214" s="328"/>
      <c r="BJ214" s="328"/>
      <c r="BK214" s="328"/>
      <c r="BL214" s="328"/>
      <c r="BM214" s="328"/>
      <c r="BN214" s="328"/>
      <c r="BO214" s="328"/>
      <c r="BP214" s="328"/>
      <c r="BQ214" s="328"/>
    </row>
    <row r="215" spans="10:69">
      <c r="J215" s="328"/>
      <c r="K215" s="328"/>
      <c r="L215" s="328"/>
      <c r="M215" s="328"/>
      <c r="N215" s="328"/>
      <c r="O215" s="328"/>
      <c r="P215" s="328"/>
      <c r="Q215" s="328"/>
      <c r="R215" s="328"/>
      <c r="S215" s="328"/>
      <c r="T215" s="328"/>
      <c r="U215" s="328"/>
      <c r="V215" s="328"/>
      <c r="W215" s="328"/>
      <c r="X215" s="328"/>
      <c r="Y215" s="328"/>
      <c r="Z215" s="328"/>
      <c r="AA215" s="328"/>
      <c r="AB215" s="328"/>
      <c r="AC215" s="328"/>
      <c r="AD215" s="328"/>
      <c r="AE215" s="328"/>
      <c r="AF215" s="328"/>
      <c r="AG215" s="328"/>
      <c r="AH215" s="328"/>
      <c r="AI215" s="328"/>
      <c r="AJ215" s="328"/>
      <c r="AK215" s="328"/>
      <c r="AL215" s="328"/>
      <c r="AM215" s="328"/>
      <c r="AN215" s="328"/>
      <c r="AO215" s="328"/>
      <c r="AP215" s="328"/>
      <c r="AQ215" s="328"/>
      <c r="AR215" s="328"/>
      <c r="AS215" s="328"/>
      <c r="AT215" s="328"/>
      <c r="AU215" s="328"/>
      <c r="AV215" s="328"/>
      <c r="AW215" s="328"/>
      <c r="AX215" s="328"/>
      <c r="AY215" s="328"/>
      <c r="AZ215" s="328"/>
      <c r="BA215" s="328"/>
      <c r="BB215" s="328"/>
      <c r="BC215" s="328"/>
      <c r="BD215" s="328"/>
      <c r="BE215" s="328"/>
      <c r="BF215" s="328"/>
      <c r="BG215" s="328"/>
      <c r="BH215" s="328"/>
      <c r="BI215" s="328"/>
      <c r="BJ215" s="328"/>
      <c r="BK215" s="328"/>
      <c r="BL215" s="328"/>
      <c r="BM215" s="328"/>
      <c r="BN215" s="328"/>
      <c r="BO215" s="328"/>
      <c r="BP215" s="328"/>
      <c r="BQ215" s="328"/>
    </row>
    <row r="216" spans="10:69">
      <c r="J216" s="328"/>
      <c r="K216" s="328"/>
      <c r="L216" s="328"/>
      <c r="M216" s="328"/>
      <c r="N216" s="328"/>
      <c r="O216" s="328"/>
      <c r="P216" s="328"/>
      <c r="Q216" s="328"/>
      <c r="R216" s="328"/>
      <c r="S216" s="328"/>
      <c r="T216" s="328"/>
      <c r="U216" s="328"/>
      <c r="V216" s="328"/>
      <c r="W216" s="328"/>
      <c r="X216" s="328"/>
      <c r="Y216" s="328"/>
      <c r="Z216" s="328"/>
      <c r="AA216" s="328"/>
      <c r="AB216" s="328"/>
      <c r="AC216" s="328"/>
      <c r="AD216" s="328"/>
      <c r="AE216" s="328"/>
      <c r="AF216" s="328"/>
      <c r="AG216" s="328"/>
      <c r="AH216" s="328"/>
      <c r="AI216" s="328"/>
      <c r="AJ216" s="328"/>
      <c r="AK216" s="328"/>
      <c r="AL216" s="328"/>
      <c r="AM216" s="328"/>
      <c r="AN216" s="328"/>
      <c r="AO216" s="328"/>
      <c r="AP216" s="328"/>
      <c r="AQ216" s="328"/>
      <c r="AR216" s="328"/>
      <c r="AS216" s="328"/>
      <c r="AT216" s="328"/>
      <c r="AU216" s="328"/>
      <c r="AV216" s="328"/>
      <c r="AW216" s="328"/>
      <c r="AX216" s="328"/>
      <c r="AY216" s="328"/>
      <c r="AZ216" s="328"/>
      <c r="BA216" s="328"/>
      <c r="BB216" s="328"/>
      <c r="BC216" s="328"/>
      <c r="BD216" s="328"/>
      <c r="BE216" s="328"/>
      <c r="BF216" s="328"/>
      <c r="BG216" s="328"/>
      <c r="BH216" s="328"/>
      <c r="BI216" s="328"/>
      <c r="BJ216" s="328"/>
      <c r="BK216" s="328"/>
      <c r="BL216" s="328"/>
      <c r="BM216" s="328"/>
      <c r="BN216" s="328"/>
      <c r="BO216" s="328"/>
      <c r="BP216" s="328"/>
      <c r="BQ216" s="328"/>
    </row>
    <row r="217" spans="10:69">
      <c r="J217" s="328"/>
      <c r="K217" s="328"/>
      <c r="L217" s="328"/>
      <c r="M217" s="328"/>
      <c r="N217" s="328"/>
      <c r="O217" s="328"/>
      <c r="P217" s="328"/>
      <c r="Q217" s="328"/>
      <c r="R217" s="328"/>
      <c r="S217" s="328"/>
      <c r="T217" s="328"/>
      <c r="U217" s="328"/>
      <c r="V217" s="328"/>
      <c r="W217" s="328"/>
      <c r="X217" s="328"/>
      <c r="Y217" s="328"/>
      <c r="Z217" s="328"/>
      <c r="AA217" s="328"/>
      <c r="AB217" s="328"/>
      <c r="AC217" s="328"/>
      <c r="AD217" s="328"/>
      <c r="AE217" s="328"/>
      <c r="AF217" s="328"/>
      <c r="AG217" s="328"/>
      <c r="AH217" s="328"/>
      <c r="AI217" s="328"/>
      <c r="AJ217" s="328"/>
      <c r="AK217" s="328"/>
      <c r="AL217" s="328"/>
      <c r="AM217" s="328"/>
      <c r="AN217" s="328"/>
      <c r="AO217" s="328"/>
      <c r="AP217" s="328"/>
      <c r="AQ217" s="328"/>
      <c r="AR217" s="328"/>
      <c r="AS217" s="328"/>
      <c r="AT217" s="328"/>
      <c r="AU217" s="328"/>
      <c r="AV217" s="328"/>
      <c r="AW217" s="328"/>
      <c r="AX217" s="328"/>
      <c r="AY217" s="328"/>
      <c r="AZ217" s="328"/>
      <c r="BA217" s="328"/>
      <c r="BB217" s="328"/>
      <c r="BC217" s="328"/>
      <c r="BD217" s="328"/>
      <c r="BE217" s="328"/>
      <c r="BF217" s="328"/>
      <c r="BG217" s="328"/>
      <c r="BH217" s="328"/>
      <c r="BI217" s="328"/>
      <c r="BJ217" s="328"/>
      <c r="BK217" s="328"/>
      <c r="BL217" s="328"/>
      <c r="BM217" s="328"/>
      <c r="BN217" s="328"/>
      <c r="BO217" s="328"/>
      <c r="BP217" s="328"/>
      <c r="BQ217" s="328"/>
    </row>
    <row r="218" spans="10:69">
      <c r="J218" s="328"/>
      <c r="K218" s="328"/>
      <c r="L218" s="328"/>
      <c r="M218" s="328"/>
      <c r="N218" s="328"/>
      <c r="O218" s="328"/>
      <c r="P218" s="328"/>
      <c r="Q218" s="328"/>
      <c r="R218" s="328"/>
      <c r="S218" s="328"/>
      <c r="T218" s="328"/>
      <c r="U218" s="328"/>
      <c r="V218" s="328"/>
      <c r="W218" s="328"/>
      <c r="X218" s="328"/>
      <c r="Y218" s="328"/>
      <c r="Z218" s="328"/>
      <c r="AA218" s="328"/>
      <c r="AB218" s="328"/>
      <c r="AC218" s="328"/>
      <c r="AD218" s="328"/>
      <c r="AE218" s="328"/>
      <c r="AF218" s="328"/>
      <c r="AG218" s="328"/>
      <c r="AH218" s="328"/>
      <c r="AI218" s="328"/>
      <c r="AJ218" s="328"/>
      <c r="AK218" s="328"/>
      <c r="AL218" s="328"/>
      <c r="AM218" s="328"/>
      <c r="AN218" s="328"/>
      <c r="AO218" s="328"/>
      <c r="AP218" s="328"/>
      <c r="AQ218" s="328"/>
      <c r="AR218" s="328"/>
      <c r="AS218" s="328"/>
      <c r="AT218" s="328"/>
      <c r="AU218" s="328"/>
      <c r="AV218" s="328"/>
      <c r="AW218" s="328"/>
      <c r="AX218" s="328"/>
      <c r="AY218" s="328"/>
      <c r="AZ218" s="328"/>
      <c r="BA218" s="328"/>
      <c r="BB218" s="328"/>
      <c r="BC218" s="328"/>
      <c r="BD218" s="328"/>
      <c r="BE218" s="328"/>
      <c r="BF218" s="328"/>
      <c r="BG218" s="328"/>
      <c r="BH218" s="328"/>
      <c r="BI218" s="328"/>
      <c r="BJ218" s="328"/>
      <c r="BK218" s="328"/>
      <c r="BL218" s="328"/>
      <c r="BM218" s="328"/>
      <c r="BN218" s="328"/>
      <c r="BO218" s="328"/>
      <c r="BP218" s="328"/>
      <c r="BQ218" s="328"/>
    </row>
    <row r="219" spans="10:69">
      <c r="J219" s="328"/>
      <c r="K219" s="328"/>
      <c r="L219" s="328"/>
      <c r="M219" s="328"/>
      <c r="N219" s="328"/>
      <c r="O219" s="328"/>
      <c r="P219" s="328"/>
      <c r="Q219" s="328"/>
      <c r="R219" s="328"/>
      <c r="S219" s="328"/>
      <c r="T219" s="328"/>
      <c r="U219" s="328"/>
      <c r="V219" s="328"/>
      <c r="W219" s="328"/>
      <c r="X219" s="328"/>
      <c r="Y219" s="328"/>
      <c r="Z219" s="328"/>
      <c r="AA219" s="328"/>
      <c r="AB219" s="328"/>
      <c r="AC219" s="328"/>
      <c r="AD219" s="328"/>
      <c r="AE219" s="328"/>
      <c r="AF219" s="328"/>
      <c r="AG219" s="328"/>
      <c r="AH219" s="328"/>
      <c r="AI219" s="328"/>
      <c r="AJ219" s="328"/>
      <c r="AK219" s="328"/>
      <c r="AL219" s="328"/>
      <c r="AM219" s="328"/>
      <c r="AN219" s="328"/>
      <c r="AO219" s="328"/>
      <c r="AP219" s="328"/>
      <c r="AQ219" s="328"/>
      <c r="AR219" s="328"/>
      <c r="AS219" s="328"/>
      <c r="AT219" s="328"/>
      <c r="AU219" s="328"/>
      <c r="AV219" s="328"/>
      <c r="AW219" s="328"/>
      <c r="AX219" s="328"/>
      <c r="AY219" s="328"/>
      <c r="AZ219" s="328"/>
      <c r="BA219" s="328"/>
      <c r="BB219" s="328"/>
      <c r="BC219" s="328"/>
      <c r="BD219" s="328"/>
      <c r="BE219" s="328"/>
      <c r="BF219" s="328"/>
      <c r="BG219" s="328"/>
      <c r="BH219" s="328"/>
      <c r="BI219" s="328"/>
      <c r="BJ219" s="328"/>
      <c r="BK219" s="328"/>
      <c r="BL219" s="328"/>
      <c r="BM219" s="328"/>
      <c r="BN219" s="328"/>
      <c r="BO219" s="328"/>
      <c r="BP219" s="328"/>
      <c r="BQ219" s="328"/>
    </row>
    <row r="220" spans="10:69">
      <c r="J220" s="328"/>
      <c r="K220" s="328"/>
      <c r="L220" s="328"/>
      <c r="M220" s="328"/>
      <c r="N220" s="328"/>
      <c r="O220" s="328"/>
      <c r="P220" s="328"/>
      <c r="Q220" s="328"/>
      <c r="R220" s="328"/>
      <c r="S220" s="328"/>
      <c r="T220" s="328"/>
      <c r="U220" s="328"/>
      <c r="V220" s="328"/>
      <c r="W220" s="328"/>
      <c r="X220" s="328"/>
      <c r="Y220" s="328"/>
      <c r="Z220" s="328"/>
      <c r="AA220" s="328"/>
      <c r="AB220" s="328"/>
      <c r="AC220" s="328"/>
      <c r="AD220" s="328"/>
      <c r="AE220" s="328"/>
      <c r="AF220" s="328"/>
      <c r="AG220" s="328"/>
      <c r="AH220" s="328"/>
      <c r="AI220" s="328"/>
      <c r="AJ220" s="328"/>
      <c r="AK220" s="328"/>
      <c r="AL220" s="328"/>
      <c r="AM220" s="328"/>
      <c r="AN220" s="328"/>
      <c r="AO220" s="328"/>
      <c r="AP220" s="328"/>
      <c r="AQ220" s="328"/>
      <c r="AR220" s="328"/>
      <c r="AS220" s="328"/>
      <c r="AT220" s="328"/>
      <c r="AU220" s="328"/>
      <c r="AV220" s="328"/>
      <c r="AW220" s="328"/>
      <c r="AX220" s="328"/>
      <c r="AY220" s="328"/>
      <c r="AZ220" s="328"/>
      <c r="BA220" s="328"/>
      <c r="BB220" s="328"/>
      <c r="BC220" s="328"/>
      <c r="BD220" s="328"/>
      <c r="BE220" s="328"/>
      <c r="BF220" s="328"/>
      <c r="BG220" s="328"/>
      <c r="BH220" s="328"/>
      <c r="BI220" s="328"/>
      <c r="BJ220" s="328"/>
      <c r="BK220" s="328"/>
      <c r="BL220" s="328"/>
      <c r="BM220" s="328"/>
      <c r="BN220" s="328"/>
      <c r="BO220" s="328"/>
      <c r="BP220" s="328"/>
      <c r="BQ220" s="328"/>
    </row>
    <row r="221" spans="10:69">
      <c r="J221" s="328"/>
      <c r="K221" s="328"/>
      <c r="L221" s="328"/>
      <c r="M221" s="328"/>
      <c r="N221" s="328"/>
      <c r="O221" s="328"/>
      <c r="P221" s="328"/>
      <c r="Q221" s="328"/>
      <c r="R221" s="328"/>
      <c r="S221" s="328"/>
      <c r="T221" s="328"/>
      <c r="U221" s="328"/>
      <c r="V221" s="328"/>
      <c r="W221" s="328"/>
      <c r="X221" s="328"/>
      <c r="Y221" s="328"/>
      <c r="Z221" s="328"/>
      <c r="AA221" s="328"/>
      <c r="AB221" s="328"/>
      <c r="AC221" s="328"/>
      <c r="AD221" s="328"/>
      <c r="AE221" s="328"/>
      <c r="AF221" s="328"/>
      <c r="AG221" s="328"/>
      <c r="AH221" s="328"/>
      <c r="AI221" s="328"/>
      <c r="AJ221" s="328"/>
      <c r="AK221" s="328"/>
      <c r="AL221" s="328"/>
      <c r="AM221" s="328"/>
      <c r="AN221" s="328"/>
      <c r="AO221" s="328"/>
      <c r="AP221" s="328"/>
      <c r="AQ221" s="328"/>
      <c r="AR221" s="328"/>
      <c r="AS221" s="328"/>
      <c r="AT221" s="328"/>
      <c r="AU221" s="328"/>
      <c r="AV221" s="328"/>
      <c r="AW221" s="328"/>
      <c r="AX221" s="328"/>
      <c r="AY221" s="328"/>
      <c r="AZ221" s="328"/>
      <c r="BA221" s="328"/>
      <c r="BB221" s="328"/>
      <c r="BC221" s="328"/>
      <c r="BD221" s="328"/>
      <c r="BE221" s="328"/>
      <c r="BF221" s="328"/>
      <c r="BG221" s="328"/>
      <c r="BH221" s="328"/>
      <c r="BI221" s="328"/>
      <c r="BJ221" s="328"/>
      <c r="BK221" s="328"/>
      <c r="BL221" s="328"/>
      <c r="BM221" s="328"/>
      <c r="BN221" s="328"/>
      <c r="BO221" s="328"/>
      <c r="BP221" s="328"/>
      <c r="BQ221" s="328"/>
    </row>
    <row r="222" spans="10:69">
      <c r="J222" s="328"/>
      <c r="K222" s="328"/>
      <c r="L222" s="328"/>
      <c r="M222" s="328"/>
      <c r="N222" s="328"/>
      <c r="O222" s="328"/>
      <c r="P222" s="328"/>
      <c r="Q222" s="328"/>
      <c r="R222" s="328"/>
      <c r="S222" s="328"/>
      <c r="T222" s="328"/>
      <c r="U222" s="328"/>
      <c r="V222" s="328"/>
      <c r="W222" s="328"/>
      <c r="X222" s="328"/>
      <c r="Y222" s="328"/>
      <c r="Z222" s="328"/>
      <c r="AA222" s="328"/>
      <c r="AB222" s="328"/>
      <c r="AC222" s="328"/>
      <c r="AD222" s="328"/>
      <c r="AE222" s="328"/>
      <c r="AF222" s="328"/>
      <c r="AG222" s="328"/>
      <c r="AH222" s="328"/>
      <c r="AI222" s="328"/>
      <c r="AJ222" s="328"/>
      <c r="AK222" s="328"/>
      <c r="AL222" s="328"/>
      <c r="AM222" s="328"/>
      <c r="AN222" s="328"/>
      <c r="AO222" s="328"/>
      <c r="AP222" s="328"/>
      <c r="AQ222" s="328"/>
      <c r="AR222" s="328"/>
      <c r="AS222" s="328"/>
      <c r="AT222" s="328"/>
      <c r="AU222" s="328"/>
      <c r="AV222" s="328"/>
      <c r="AW222" s="328"/>
      <c r="AX222" s="328"/>
      <c r="AY222" s="328"/>
      <c r="AZ222" s="328"/>
      <c r="BA222" s="328"/>
      <c r="BB222" s="328"/>
      <c r="BC222" s="328"/>
      <c r="BD222" s="328"/>
      <c r="BE222" s="328"/>
      <c r="BF222" s="328"/>
      <c r="BG222" s="328"/>
      <c r="BH222" s="328"/>
      <c r="BI222" s="328"/>
      <c r="BJ222" s="328"/>
      <c r="BK222" s="328"/>
      <c r="BL222" s="328"/>
      <c r="BM222" s="328"/>
      <c r="BN222" s="328"/>
      <c r="BO222" s="328"/>
      <c r="BP222" s="328"/>
      <c r="BQ222" s="328"/>
    </row>
    <row r="223" spans="10:69">
      <c r="J223" s="328"/>
      <c r="K223" s="328"/>
      <c r="L223" s="328"/>
      <c r="M223" s="328"/>
      <c r="N223" s="328"/>
      <c r="O223" s="328"/>
      <c r="P223" s="328"/>
      <c r="Q223" s="328"/>
      <c r="R223" s="328"/>
      <c r="S223" s="328"/>
      <c r="T223" s="328"/>
      <c r="U223" s="328"/>
      <c r="V223" s="328"/>
      <c r="W223" s="328"/>
      <c r="X223" s="328"/>
      <c r="Y223" s="328"/>
      <c r="Z223" s="328"/>
      <c r="AA223" s="328"/>
      <c r="AB223" s="328"/>
      <c r="AC223" s="328"/>
      <c r="AD223" s="328"/>
      <c r="AE223" s="328"/>
      <c r="AF223" s="328"/>
      <c r="AG223" s="328"/>
      <c r="AH223" s="328"/>
      <c r="AI223" s="328"/>
      <c r="AJ223" s="328"/>
      <c r="AK223" s="328"/>
      <c r="AL223" s="328"/>
      <c r="AM223" s="328"/>
      <c r="AN223" s="328"/>
      <c r="AO223" s="328"/>
      <c r="AP223" s="328"/>
      <c r="AQ223" s="328"/>
      <c r="AR223" s="328"/>
      <c r="AS223" s="328"/>
      <c r="AT223" s="328"/>
      <c r="AU223" s="328"/>
      <c r="AV223" s="328"/>
      <c r="AW223" s="328"/>
      <c r="AX223" s="328"/>
      <c r="AY223" s="328"/>
      <c r="AZ223" s="328"/>
      <c r="BA223" s="328"/>
      <c r="BB223" s="328"/>
      <c r="BC223" s="328"/>
      <c r="BD223" s="328"/>
      <c r="BE223" s="328"/>
      <c r="BF223" s="328"/>
      <c r="BG223" s="328"/>
      <c r="BH223" s="328"/>
      <c r="BI223" s="328"/>
      <c r="BJ223" s="328"/>
      <c r="BK223" s="328"/>
      <c r="BL223" s="328"/>
      <c r="BM223" s="328"/>
      <c r="BN223" s="328"/>
      <c r="BO223" s="328"/>
      <c r="BP223" s="328"/>
      <c r="BQ223" s="328"/>
    </row>
    <row r="224" spans="10:69">
      <c r="J224" s="328"/>
      <c r="K224" s="328"/>
      <c r="L224" s="328"/>
      <c r="M224" s="328"/>
      <c r="N224" s="328"/>
      <c r="O224" s="328"/>
      <c r="P224" s="328"/>
      <c r="Q224" s="328"/>
      <c r="R224" s="328"/>
      <c r="S224" s="328"/>
      <c r="T224" s="328"/>
      <c r="U224" s="328"/>
      <c r="V224" s="328"/>
      <c r="W224" s="328"/>
      <c r="X224" s="328"/>
      <c r="Y224" s="328"/>
      <c r="Z224" s="328"/>
      <c r="AA224" s="328"/>
      <c r="AB224" s="328"/>
      <c r="AC224" s="328"/>
      <c r="AD224" s="328"/>
      <c r="AE224" s="328"/>
      <c r="AF224" s="328"/>
      <c r="AG224" s="328"/>
      <c r="AH224" s="328"/>
      <c r="AI224" s="328"/>
      <c r="AJ224" s="328"/>
      <c r="AK224" s="328"/>
      <c r="AL224" s="328"/>
      <c r="AM224" s="328"/>
      <c r="AN224" s="328"/>
      <c r="AO224" s="328"/>
      <c r="AP224" s="328"/>
      <c r="AQ224" s="328"/>
      <c r="AR224" s="328"/>
      <c r="AS224" s="328"/>
      <c r="AT224" s="328"/>
      <c r="AU224" s="328"/>
      <c r="AV224" s="328"/>
      <c r="AW224" s="328"/>
      <c r="AX224" s="328"/>
      <c r="AY224" s="328"/>
      <c r="AZ224" s="328"/>
      <c r="BA224" s="328"/>
      <c r="BB224" s="328"/>
      <c r="BC224" s="328"/>
      <c r="BD224" s="328"/>
      <c r="BE224" s="328"/>
      <c r="BF224" s="328"/>
      <c r="BG224" s="328"/>
      <c r="BH224" s="328"/>
      <c r="BI224" s="328"/>
      <c r="BJ224" s="328"/>
      <c r="BK224" s="328"/>
      <c r="BL224" s="328"/>
      <c r="BM224" s="328"/>
      <c r="BN224" s="328"/>
      <c r="BO224" s="328"/>
      <c r="BP224" s="328"/>
      <c r="BQ224" s="328"/>
    </row>
    <row r="225" spans="10:69">
      <c r="J225" s="328"/>
      <c r="K225" s="328"/>
      <c r="L225" s="328"/>
      <c r="M225" s="328"/>
      <c r="N225" s="328"/>
      <c r="O225" s="328"/>
      <c r="P225" s="328"/>
      <c r="Q225" s="328"/>
      <c r="R225" s="328"/>
      <c r="S225" s="328"/>
      <c r="T225" s="328"/>
      <c r="U225" s="328"/>
      <c r="V225" s="328"/>
      <c r="W225" s="328"/>
      <c r="X225" s="328"/>
      <c r="Y225" s="328"/>
      <c r="Z225" s="328"/>
      <c r="AA225" s="328"/>
      <c r="AB225" s="328"/>
      <c r="AC225" s="328"/>
      <c r="AD225" s="328"/>
      <c r="AE225" s="328"/>
      <c r="AF225" s="328"/>
      <c r="AG225" s="328"/>
      <c r="AH225" s="328"/>
      <c r="AI225" s="328"/>
      <c r="AJ225" s="328"/>
      <c r="AK225" s="328"/>
      <c r="AL225" s="328"/>
      <c r="AM225" s="328"/>
      <c r="AN225" s="328"/>
      <c r="AO225" s="328"/>
      <c r="AP225" s="328"/>
      <c r="AQ225" s="328"/>
      <c r="AR225" s="328"/>
      <c r="AS225" s="328"/>
      <c r="AT225" s="328"/>
      <c r="AU225" s="328"/>
      <c r="AV225" s="328"/>
      <c r="AW225" s="328"/>
      <c r="AX225" s="328"/>
      <c r="AY225" s="328"/>
      <c r="AZ225" s="328"/>
      <c r="BA225" s="328"/>
      <c r="BB225" s="328"/>
      <c r="BC225" s="328"/>
      <c r="BD225" s="328"/>
      <c r="BE225" s="328"/>
      <c r="BF225" s="328"/>
      <c r="BG225" s="328"/>
      <c r="BH225" s="328"/>
      <c r="BI225" s="328"/>
      <c r="BJ225" s="328"/>
      <c r="BK225" s="328"/>
      <c r="BL225" s="328"/>
      <c r="BM225" s="328"/>
      <c r="BN225" s="328"/>
      <c r="BO225" s="328"/>
      <c r="BP225" s="328"/>
      <c r="BQ225" s="328"/>
    </row>
    <row r="226" spans="10:69">
      <c r="J226" s="328"/>
      <c r="K226" s="328"/>
      <c r="L226" s="328"/>
      <c r="M226" s="328"/>
      <c r="N226" s="328"/>
      <c r="O226" s="328"/>
      <c r="P226" s="328"/>
      <c r="Q226" s="328"/>
      <c r="R226" s="328"/>
      <c r="S226" s="328"/>
      <c r="T226" s="328"/>
      <c r="U226" s="328"/>
      <c r="V226" s="328"/>
      <c r="W226" s="328"/>
      <c r="X226" s="328"/>
      <c r="Y226" s="328"/>
      <c r="Z226" s="328"/>
      <c r="AA226" s="328"/>
      <c r="AB226" s="328"/>
      <c r="AC226" s="328"/>
      <c r="AD226" s="328"/>
      <c r="AE226" s="328"/>
      <c r="AF226" s="328"/>
      <c r="AG226" s="328"/>
      <c r="AH226" s="328"/>
      <c r="AI226" s="328"/>
      <c r="AJ226" s="328"/>
      <c r="AK226" s="328"/>
      <c r="AL226" s="328"/>
      <c r="AM226" s="328"/>
      <c r="AN226" s="328"/>
      <c r="AO226" s="328"/>
      <c r="AP226" s="328"/>
      <c r="AQ226" s="328"/>
      <c r="AR226" s="328"/>
      <c r="AS226" s="328"/>
      <c r="AT226" s="328"/>
      <c r="AU226" s="328"/>
      <c r="AV226" s="328"/>
      <c r="AW226" s="328"/>
      <c r="AX226" s="328"/>
      <c r="AY226" s="328"/>
      <c r="AZ226" s="328"/>
      <c r="BA226" s="328"/>
      <c r="BB226" s="328"/>
      <c r="BC226" s="328"/>
      <c r="BD226" s="328"/>
      <c r="BE226" s="328"/>
      <c r="BF226" s="328"/>
      <c r="BG226" s="328"/>
      <c r="BH226" s="328"/>
      <c r="BI226" s="328"/>
      <c r="BJ226" s="328"/>
      <c r="BK226" s="328"/>
      <c r="BL226" s="328"/>
      <c r="BM226" s="328"/>
      <c r="BN226" s="328"/>
      <c r="BO226" s="328"/>
      <c r="BP226" s="328"/>
      <c r="BQ226" s="328"/>
    </row>
    <row r="227" spans="10:69">
      <c r="J227" s="328"/>
      <c r="K227" s="328"/>
      <c r="L227" s="328"/>
      <c r="M227" s="328"/>
      <c r="N227" s="328"/>
      <c r="O227" s="328"/>
      <c r="P227" s="328"/>
      <c r="Q227" s="328"/>
      <c r="R227" s="328"/>
      <c r="S227" s="328"/>
      <c r="T227" s="328"/>
      <c r="U227" s="328"/>
      <c r="V227" s="328"/>
      <c r="W227" s="328"/>
      <c r="X227" s="328"/>
      <c r="Y227" s="328"/>
      <c r="Z227" s="328"/>
      <c r="AA227" s="328"/>
      <c r="AB227" s="328"/>
      <c r="AC227" s="328"/>
      <c r="AD227" s="328"/>
      <c r="AE227" s="328"/>
      <c r="AF227" s="328"/>
      <c r="AG227" s="328"/>
      <c r="AH227" s="328"/>
      <c r="AI227" s="328"/>
      <c r="AJ227" s="328"/>
      <c r="AK227" s="328"/>
      <c r="AL227" s="328"/>
      <c r="AM227" s="328"/>
      <c r="AN227" s="328"/>
      <c r="AO227" s="328"/>
      <c r="AP227" s="328"/>
      <c r="AQ227" s="328"/>
      <c r="AR227" s="328"/>
      <c r="AS227" s="328"/>
      <c r="AT227" s="328"/>
      <c r="AU227" s="328"/>
      <c r="AV227" s="328"/>
      <c r="AW227" s="328"/>
      <c r="AX227" s="328"/>
      <c r="AY227" s="328"/>
      <c r="AZ227" s="328"/>
      <c r="BA227" s="328"/>
      <c r="BB227" s="328"/>
      <c r="BC227" s="328"/>
      <c r="BD227" s="328"/>
      <c r="BE227" s="328"/>
      <c r="BF227" s="328"/>
      <c r="BG227" s="328"/>
      <c r="BH227" s="328"/>
      <c r="BI227" s="328"/>
      <c r="BJ227" s="328"/>
      <c r="BK227" s="328"/>
      <c r="BL227" s="328"/>
      <c r="BM227" s="328"/>
      <c r="BN227" s="328"/>
      <c r="BO227" s="328"/>
      <c r="BP227" s="328"/>
      <c r="BQ227" s="328"/>
    </row>
    <row r="228" spans="10:69">
      <c r="J228" s="328"/>
      <c r="K228" s="328"/>
      <c r="L228" s="328"/>
      <c r="M228" s="328"/>
      <c r="N228" s="328"/>
      <c r="O228" s="328"/>
      <c r="P228" s="328"/>
      <c r="Q228" s="328"/>
      <c r="R228" s="328"/>
      <c r="S228" s="328"/>
      <c r="T228" s="328"/>
      <c r="U228" s="328"/>
      <c r="V228" s="328"/>
      <c r="W228" s="328"/>
      <c r="X228" s="328"/>
      <c r="Y228" s="328"/>
      <c r="Z228" s="328"/>
      <c r="AA228" s="328"/>
      <c r="AB228" s="328"/>
      <c r="AC228" s="328"/>
      <c r="AD228" s="328"/>
      <c r="AE228" s="328"/>
      <c r="AF228" s="328"/>
      <c r="AG228" s="328"/>
      <c r="AH228" s="328"/>
      <c r="AI228" s="328"/>
      <c r="AJ228" s="328"/>
      <c r="AK228" s="328"/>
      <c r="AL228" s="328"/>
      <c r="AM228" s="328"/>
      <c r="AN228" s="328"/>
      <c r="AO228" s="328"/>
      <c r="AP228" s="328"/>
      <c r="AQ228" s="328"/>
      <c r="AR228" s="328"/>
      <c r="AS228" s="328"/>
      <c r="AT228" s="328"/>
      <c r="AU228" s="328"/>
      <c r="AV228" s="328"/>
      <c r="AW228" s="328"/>
      <c r="AX228" s="328"/>
      <c r="AY228" s="328"/>
      <c r="AZ228" s="328"/>
      <c r="BA228" s="328"/>
      <c r="BB228" s="328"/>
      <c r="BC228" s="328"/>
      <c r="BD228" s="328"/>
      <c r="BE228" s="328"/>
      <c r="BF228" s="328"/>
      <c r="BG228" s="328"/>
      <c r="BH228" s="328"/>
      <c r="BI228" s="328"/>
      <c r="BJ228" s="328"/>
      <c r="BK228" s="328"/>
      <c r="BL228" s="328"/>
      <c r="BM228" s="328"/>
      <c r="BN228" s="328"/>
      <c r="BO228" s="328"/>
      <c r="BP228" s="328"/>
      <c r="BQ228" s="328"/>
    </row>
    <row r="229" spans="10:69">
      <c r="J229" s="328"/>
      <c r="K229" s="328"/>
      <c r="L229" s="328"/>
      <c r="M229" s="328"/>
      <c r="N229" s="328"/>
      <c r="O229" s="328"/>
      <c r="P229" s="328"/>
      <c r="Q229" s="328"/>
      <c r="R229" s="328"/>
      <c r="S229" s="328"/>
      <c r="T229" s="328"/>
      <c r="U229" s="328"/>
      <c r="V229" s="328"/>
      <c r="W229" s="328"/>
      <c r="X229" s="328"/>
      <c r="Y229" s="328"/>
      <c r="Z229" s="328"/>
      <c r="AA229" s="328"/>
      <c r="AB229" s="328"/>
      <c r="AC229" s="328"/>
      <c r="AD229" s="328"/>
      <c r="AE229" s="328"/>
      <c r="AF229" s="328"/>
      <c r="AG229" s="328"/>
      <c r="AH229" s="328"/>
      <c r="AI229" s="328"/>
      <c r="AJ229" s="328"/>
      <c r="AK229" s="328"/>
      <c r="AL229" s="328"/>
      <c r="AM229" s="328"/>
      <c r="AN229" s="328"/>
      <c r="AO229" s="328"/>
      <c r="AP229" s="328"/>
      <c r="AQ229" s="328"/>
      <c r="AR229" s="328"/>
      <c r="AS229" s="328"/>
      <c r="AT229" s="328"/>
      <c r="AU229" s="328"/>
      <c r="AV229" s="328"/>
      <c r="AW229" s="328"/>
      <c r="AX229" s="328"/>
      <c r="AY229" s="328"/>
      <c r="AZ229" s="328"/>
      <c r="BA229" s="328"/>
      <c r="BB229" s="328"/>
      <c r="BC229" s="328"/>
      <c r="BD229" s="328"/>
      <c r="BE229" s="328"/>
      <c r="BF229" s="328"/>
      <c r="BG229" s="328"/>
      <c r="BH229" s="328"/>
      <c r="BI229" s="328"/>
      <c r="BJ229" s="328"/>
      <c r="BK229" s="328"/>
      <c r="BL229" s="328"/>
      <c r="BM229" s="328"/>
      <c r="BN229" s="328"/>
      <c r="BO229" s="328"/>
      <c r="BP229" s="328"/>
      <c r="BQ229" s="328"/>
    </row>
    <row r="230" spans="10:69">
      <c r="J230" s="328"/>
      <c r="K230" s="328"/>
      <c r="L230" s="328"/>
      <c r="M230" s="328"/>
      <c r="N230" s="328"/>
      <c r="O230" s="328"/>
      <c r="P230" s="328"/>
      <c r="Q230" s="328"/>
      <c r="R230" s="328"/>
      <c r="S230" s="328"/>
      <c r="T230" s="328"/>
      <c r="U230" s="328"/>
      <c r="V230" s="328"/>
      <c r="W230" s="328"/>
      <c r="X230" s="328"/>
      <c r="Y230" s="328"/>
      <c r="Z230" s="328"/>
      <c r="AA230" s="328"/>
      <c r="AB230" s="328"/>
      <c r="AC230" s="328"/>
      <c r="AD230" s="328"/>
      <c r="AE230" s="328"/>
      <c r="AF230" s="328"/>
      <c r="AG230" s="328"/>
      <c r="AH230" s="328"/>
      <c r="AI230" s="328"/>
      <c r="AJ230" s="328"/>
      <c r="AK230" s="328"/>
      <c r="AL230" s="328"/>
      <c r="AM230" s="328"/>
      <c r="AN230" s="328"/>
      <c r="AO230" s="328"/>
      <c r="AP230" s="328"/>
      <c r="AQ230" s="328"/>
      <c r="AR230" s="328"/>
      <c r="AS230" s="328"/>
      <c r="AT230" s="328"/>
      <c r="AU230" s="328"/>
      <c r="AV230" s="328"/>
      <c r="AW230" s="328"/>
      <c r="AX230" s="328"/>
      <c r="AY230" s="328"/>
      <c r="AZ230" s="328"/>
      <c r="BA230" s="328"/>
      <c r="BB230" s="328"/>
      <c r="BC230" s="328"/>
      <c r="BD230" s="328"/>
      <c r="BE230" s="328"/>
      <c r="BF230" s="328"/>
      <c r="BG230" s="328"/>
      <c r="BH230" s="328"/>
      <c r="BI230" s="328"/>
      <c r="BJ230" s="328"/>
      <c r="BK230" s="328"/>
      <c r="BL230" s="328"/>
      <c r="BM230" s="328"/>
      <c r="BN230" s="328"/>
      <c r="BO230" s="328"/>
      <c r="BP230" s="328"/>
      <c r="BQ230" s="328"/>
    </row>
    <row r="231" spans="10:69">
      <c r="J231" s="328"/>
      <c r="K231" s="328"/>
      <c r="L231" s="328"/>
      <c r="M231" s="328"/>
      <c r="N231" s="328"/>
      <c r="O231" s="328"/>
      <c r="P231" s="328"/>
      <c r="Q231" s="328"/>
      <c r="R231" s="328"/>
      <c r="S231" s="328"/>
      <c r="T231" s="328"/>
      <c r="U231" s="328"/>
      <c r="V231" s="328"/>
      <c r="W231" s="328"/>
      <c r="X231" s="328"/>
      <c r="Y231" s="328"/>
      <c r="Z231" s="328"/>
      <c r="AA231" s="328"/>
      <c r="AB231" s="328"/>
      <c r="AC231" s="328"/>
      <c r="AD231" s="328"/>
      <c r="AE231" s="328"/>
      <c r="AF231" s="328"/>
      <c r="AG231" s="328"/>
      <c r="AH231" s="328"/>
      <c r="AI231" s="328"/>
      <c r="AJ231" s="328"/>
      <c r="AK231" s="328"/>
      <c r="AL231" s="328"/>
      <c r="AM231" s="328"/>
      <c r="AN231" s="328"/>
      <c r="AO231" s="328"/>
      <c r="AP231" s="328"/>
      <c r="AQ231" s="328"/>
      <c r="AR231" s="328"/>
      <c r="AS231" s="328"/>
      <c r="AT231" s="328"/>
      <c r="AU231" s="328"/>
      <c r="AV231" s="328"/>
      <c r="AW231" s="328"/>
      <c r="AX231" s="328"/>
      <c r="AY231" s="328"/>
      <c r="AZ231" s="328"/>
      <c r="BA231" s="328"/>
      <c r="BB231" s="328"/>
      <c r="BC231" s="328"/>
      <c r="BD231" s="328"/>
      <c r="BE231" s="328"/>
      <c r="BF231" s="328"/>
      <c r="BG231" s="328"/>
      <c r="BH231" s="328"/>
      <c r="BI231" s="328"/>
      <c r="BJ231" s="328"/>
      <c r="BK231" s="328"/>
      <c r="BL231" s="328"/>
      <c r="BM231" s="328"/>
      <c r="BN231" s="328"/>
      <c r="BO231" s="328"/>
      <c r="BP231" s="328"/>
      <c r="BQ231" s="328"/>
    </row>
    <row r="232" spans="10:69">
      <c r="J232" s="328"/>
      <c r="K232" s="328"/>
      <c r="L232" s="328"/>
      <c r="M232" s="328"/>
      <c r="N232" s="328"/>
      <c r="O232" s="328"/>
      <c r="P232" s="328"/>
      <c r="Q232" s="328"/>
      <c r="R232" s="328"/>
      <c r="S232" s="328"/>
      <c r="T232" s="328"/>
      <c r="U232" s="328"/>
      <c r="V232" s="328"/>
      <c r="W232" s="328"/>
      <c r="X232" s="328"/>
      <c r="Y232" s="328"/>
      <c r="Z232" s="328"/>
      <c r="AA232" s="328"/>
      <c r="AB232" s="328"/>
      <c r="AC232" s="328"/>
      <c r="AD232" s="328"/>
      <c r="AE232" s="328"/>
      <c r="AF232" s="328"/>
      <c r="AG232" s="328"/>
      <c r="AH232" s="328"/>
      <c r="AI232" s="328"/>
      <c r="AJ232" s="328"/>
      <c r="AK232" s="328"/>
      <c r="AL232" s="328"/>
      <c r="AM232" s="328"/>
      <c r="AN232" s="328"/>
      <c r="AO232" s="328"/>
      <c r="AP232" s="328"/>
      <c r="AQ232" s="328"/>
      <c r="AR232" s="328"/>
      <c r="AS232" s="328"/>
      <c r="AT232" s="328"/>
      <c r="AU232" s="328"/>
      <c r="AV232" s="328"/>
      <c r="AW232" s="328"/>
      <c r="AX232" s="328"/>
      <c r="AY232" s="328"/>
      <c r="AZ232" s="328"/>
      <c r="BA232" s="328"/>
      <c r="BB232" s="328"/>
      <c r="BC232" s="328"/>
      <c r="BD232" s="328"/>
      <c r="BE232" s="328"/>
      <c r="BF232" s="328"/>
      <c r="BG232" s="328"/>
      <c r="BH232" s="328"/>
      <c r="BI232" s="328"/>
      <c r="BJ232" s="328"/>
      <c r="BK232" s="328"/>
      <c r="BL232" s="328"/>
      <c r="BM232" s="328"/>
      <c r="BN232" s="328"/>
      <c r="BO232" s="328"/>
      <c r="BP232" s="328"/>
      <c r="BQ232" s="328"/>
    </row>
    <row r="233" spans="10:69">
      <c r="J233" s="328"/>
      <c r="K233" s="328"/>
      <c r="L233" s="328"/>
      <c r="M233" s="328"/>
      <c r="N233" s="328"/>
      <c r="O233" s="328"/>
      <c r="P233" s="328"/>
      <c r="Q233" s="328"/>
      <c r="R233" s="328"/>
      <c r="S233" s="328"/>
      <c r="T233" s="328"/>
      <c r="U233" s="328"/>
      <c r="V233" s="328"/>
      <c r="W233" s="328"/>
      <c r="X233" s="328"/>
      <c r="Y233" s="328"/>
      <c r="Z233" s="328"/>
      <c r="AA233" s="328"/>
      <c r="AB233" s="328"/>
      <c r="AC233" s="328"/>
      <c r="AD233" s="328"/>
      <c r="AE233" s="328"/>
      <c r="AF233" s="328"/>
      <c r="AG233" s="328"/>
      <c r="AH233" s="328"/>
      <c r="AI233" s="328"/>
      <c r="AJ233" s="328"/>
      <c r="AK233" s="328"/>
      <c r="AL233" s="328"/>
      <c r="AM233" s="328"/>
      <c r="AN233" s="328"/>
      <c r="AO233" s="328"/>
      <c r="AP233" s="328"/>
      <c r="AQ233" s="328"/>
      <c r="AR233" s="328"/>
      <c r="AS233" s="328"/>
      <c r="AT233" s="328"/>
      <c r="AU233" s="328"/>
      <c r="AV233" s="328"/>
      <c r="AW233" s="328"/>
      <c r="AX233" s="328"/>
      <c r="AY233" s="328"/>
      <c r="AZ233" s="328"/>
      <c r="BA233" s="328"/>
      <c r="BB233" s="328"/>
      <c r="BC233" s="328"/>
      <c r="BD233" s="328"/>
      <c r="BE233" s="328"/>
      <c r="BF233" s="328"/>
      <c r="BG233" s="328"/>
      <c r="BH233" s="328"/>
      <c r="BI233" s="328"/>
      <c r="BJ233" s="328"/>
      <c r="BK233" s="328"/>
      <c r="BL233" s="328"/>
      <c r="BM233" s="328"/>
      <c r="BN233" s="328"/>
      <c r="BO233" s="328"/>
      <c r="BP233" s="328"/>
      <c r="BQ233" s="328"/>
    </row>
    <row r="234" spans="10:69">
      <c r="J234" s="328"/>
      <c r="K234" s="328"/>
      <c r="L234" s="328"/>
      <c r="M234" s="328"/>
      <c r="N234" s="328"/>
      <c r="O234" s="328"/>
      <c r="P234" s="328"/>
      <c r="Q234" s="328"/>
      <c r="R234" s="328"/>
      <c r="S234" s="328"/>
      <c r="T234" s="328"/>
      <c r="U234" s="328"/>
      <c r="V234" s="328"/>
      <c r="W234" s="328"/>
      <c r="X234" s="328"/>
      <c r="Y234" s="328"/>
      <c r="Z234" s="328"/>
      <c r="AA234" s="328"/>
      <c r="AB234" s="328"/>
      <c r="AC234" s="328"/>
      <c r="AD234" s="328"/>
      <c r="AE234" s="328"/>
      <c r="AF234" s="328"/>
      <c r="AG234" s="328"/>
      <c r="AH234" s="328"/>
      <c r="AI234" s="328"/>
      <c r="AJ234" s="328"/>
      <c r="AK234" s="328"/>
      <c r="AL234" s="328"/>
      <c r="AM234" s="328"/>
      <c r="AN234" s="328"/>
      <c r="AO234" s="328"/>
      <c r="AP234" s="328"/>
      <c r="AQ234" s="328"/>
      <c r="AR234" s="328"/>
      <c r="AS234" s="328"/>
      <c r="AT234" s="328"/>
      <c r="AU234" s="328"/>
      <c r="AV234" s="328"/>
      <c r="AW234" s="328"/>
      <c r="AX234" s="328"/>
      <c r="AY234" s="328"/>
      <c r="AZ234" s="328"/>
      <c r="BA234" s="328"/>
      <c r="BB234" s="328"/>
      <c r="BC234" s="328"/>
      <c r="BD234" s="328"/>
      <c r="BE234" s="328"/>
      <c r="BF234" s="328"/>
      <c r="BG234" s="328"/>
      <c r="BH234" s="328"/>
      <c r="BI234" s="328"/>
      <c r="BJ234" s="328"/>
      <c r="BK234" s="328"/>
      <c r="BL234" s="328"/>
      <c r="BM234" s="328"/>
      <c r="BN234" s="328"/>
      <c r="BO234" s="328"/>
      <c r="BP234" s="328"/>
      <c r="BQ234" s="328"/>
    </row>
    <row r="235" spans="10:69">
      <c r="J235" s="328"/>
      <c r="K235" s="328"/>
      <c r="L235" s="328"/>
      <c r="M235" s="328"/>
      <c r="N235" s="328"/>
      <c r="O235" s="328"/>
      <c r="P235" s="328"/>
      <c r="Q235" s="328"/>
      <c r="R235" s="328"/>
      <c r="S235" s="328"/>
      <c r="T235" s="328"/>
      <c r="U235" s="328"/>
      <c r="V235" s="328"/>
      <c r="W235" s="328"/>
      <c r="X235" s="328"/>
      <c r="Y235" s="328"/>
      <c r="Z235" s="328"/>
      <c r="AA235" s="328"/>
      <c r="AB235" s="328"/>
      <c r="AC235" s="328"/>
      <c r="AD235" s="328"/>
      <c r="AE235" s="328"/>
      <c r="AF235" s="328"/>
      <c r="AG235" s="328"/>
      <c r="AH235" s="328"/>
      <c r="AI235" s="328"/>
      <c r="AJ235" s="328"/>
      <c r="AK235" s="328"/>
      <c r="AL235" s="328"/>
      <c r="AM235" s="328"/>
      <c r="AN235" s="328"/>
      <c r="AO235" s="328"/>
      <c r="AP235" s="328"/>
      <c r="AQ235" s="328"/>
      <c r="AR235" s="328"/>
      <c r="AS235" s="328"/>
      <c r="AT235" s="328"/>
      <c r="AU235" s="328"/>
      <c r="AV235" s="328"/>
      <c r="AW235" s="328"/>
      <c r="AX235" s="328"/>
      <c r="AY235" s="328"/>
      <c r="AZ235" s="328"/>
      <c r="BA235" s="328"/>
      <c r="BB235" s="328"/>
      <c r="BC235" s="328"/>
      <c r="BD235" s="328"/>
      <c r="BE235" s="328"/>
      <c r="BF235" s="328"/>
      <c r="BG235" s="328"/>
      <c r="BH235" s="328"/>
      <c r="BI235" s="328"/>
      <c r="BJ235" s="328"/>
      <c r="BK235" s="328"/>
      <c r="BL235" s="328"/>
      <c r="BM235" s="328"/>
      <c r="BN235" s="328"/>
      <c r="BO235" s="328"/>
      <c r="BP235" s="328"/>
      <c r="BQ235" s="328"/>
    </row>
    <row r="236" spans="10:69">
      <c r="J236" s="328"/>
      <c r="K236" s="328"/>
      <c r="L236" s="328"/>
      <c r="M236" s="328"/>
      <c r="N236" s="328"/>
      <c r="O236" s="328"/>
      <c r="P236" s="328"/>
      <c r="Q236" s="328"/>
      <c r="R236" s="328"/>
      <c r="S236" s="328"/>
      <c r="T236" s="328"/>
      <c r="U236" s="328"/>
      <c r="V236" s="328"/>
      <c r="W236" s="328"/>
      <c r="X236" s="328"/>
      <c r="Y236" s="328"/>
      <c r="Z236" s="328"/>
      <c r="AA236" s="328"/>
      <c r="AB236" s="328"/>
      <c r="AC236" s="328"/>
      <c r="AD236" s="328"/>
      <c r="AE236" s="328"/>
      <c r="AF236" s="328"/>
      <c r="AG236" s="328"/>
      <c r="AH236" s="328"/>
      <c r="AI236" s="328"/>
      <c r="AJ236" s="328"/>
      <c r="AK236" s="328"/>
      <c r="AL236" s="328"/>
      <c r="AM236" s="328"/>
      <c r="AN236" s="328"/>
      <c r="AO236" s="328"/>
      <c r="AP236" s="328"/>
      <c r="AQ236" s="328"/>
      <c r="AR236" s="328"/>
      <c r="AS236" s="328"/>
      <c r="AT236" s="328"/>
      <c r="AU236" s="328"/>
      <c r="AV236" s="328"/>
      <c r="AW236" s="328"/>
      <c r="AX236" s="328"/>
      <c r="AY236" s="328"/>
      <c r="AZ236" s="328"/>
      <c r="BA236" s="328"/>
      <c r="BB236" s="328"/>
      <c r="BC236" s="328"/>
      <c r="BD236" s="328"/>
      <c r="BE236" s="328"/>
      <c r="BF236" s="328"/>
      <c r="BG236" s="328"/>
      <c r="BH236" s="328"/>
      <c r="BI236" s="328"/>
      <c r="BJ236" s="328"/>
      <c r="BK236" s="328"/>
      <c r="BL236" s="328"/>
      <c r="BM236" s="328"/>
      <c r="BN236" s="328"/>
      <c r="BO236" s="328"/>
      <c r="BP236" s="328"/>
      <c r="BQ236" s="328"/>
    </row>
    <row r="237" spans="10:69">
      <c r="J237" s="328"/>
      <c r="K237" s="328"/>
      <c r="L237" s="328"/>
      <c r="M237" s="328"/>
      <c r="N237" s="328"/>
      <c r="O237" s="328"/>
      <c r="P237" s="328"/>
      <c r="Q237" s="328"/>
      <c r="R237" s="328"/>
      <c r="S237" s="328"/>
      <c r="T237" s="328"/>
      <c r="U237" s="328"/>
      <c r="V237" s="328"/>
      <c r="W237" s="328"/>
      <c r="X237" s="328"/>
      <c r="Y237" s="328"/>
      <c r="Z237" s="328"/>
      <c r="AA237" s="328"/>
      <c r="AB237" s="328"/>
      <c r="AC237" s="328"/>
      <c r="AD237" s="328"/>
      <c r="AE237" s="328"/>
      <c r="AF237" s="328"/>
      <c r="AG237" s="328"/>
      <c r="AH237" s="328"/>
      <c r="AI237" s="328"/>
      <c r="AJ237" s="328"/>
      <c r="AK237" s="328"/>
      <c r="AL237" s="328"/>
      <c r="AM237" s="328"/>
      <c r="AN237" s="328"/>
      <c r="AO237" s="328"/>
      <c r="AP237" s="328"/>
      <c r="AQ237" s="328"/>
      <c r="AR237" s="328"/>
      <c r="AS237" s="328"/>
      <c r="AT237" s="328"/>
      <c r="AU237" s="328"/>
      <c r="AV237" s="328"/>
      <c r="AW237" s="328"/>
      <c r="AX237" s="328"/>
      <c r="AY237" s="328"/>
      <c r="AZ237" s="328"/>
      <c r="BA237" s="328"/>
      <c r="BB237" s="328"/>
      <c r="BC237" s="328"/>
      <c r="BD237" s="328"/>
      <c r="BE237" s="328"/>
      <c r="BF237" s="328"/>
      <c r="BG237" s="328"/>
      <c r="BH237" s="328"/>
      <c r="BI237" s="328"/>
      <c r="BJ237" s="328"/>
      <c r="BK237" s="328"/>
      <c r="BL237" s="328"/>
      <c r="BM237" s="328"/>
      <c r="BN237" s="328"/>
      <c r="BO237" s="328"/>
      <c r="BP237" s="328"/>
      <c r="BQ237" s="328"/>
    </row>
    <row r="238" spans="10:69">
      <c r="J238" s="328"/>
      <c r="K238" s="328"/>
      <c r="L238" s="328"/>
      <c r="M238" s="328"/>
      <c r="N238" s="328"/>
      <c r="O238" s="328"/>
      <c r="P238" s="328"/>
      <c r="Q238" s="328"/>
      <c r="R238" s="328"/>
      <c r="S238" s="328"/>
      <c r="T238" s="328"/>
      <c r="U238" s="328"/>
      <c r="V238" s="328"/>
      <c r="W238" s="328"/>
      <c r="X238" s="328"/>
      <c r="Y238" s="328"/>
      <c r="Z238" s="328"/>
      <c r="AA238" s="328"/>
      <c r="AB238" s="328"/>
      <c r="AC238" s="328"/>
      <c r="AD238" s="328"/>
      <c r="AE238" s="328"/>
      <c r="AF238" s="328"/>
      <c r="AG238" s="328"/>
      <c r="AH238" s="328"/>
      <c r="AI238" s="328"/>
      <c r="AJ238" s="328"/>
      <c r="AK238" s="328"/>
      <c r="AL238" s="328"/>
      <c r="AM238" s="328"/>
      <c r="AN238" s="328"/>
      <c r="AO238" s="328"/>
      <c r="AP238" s="328"/>
      <c r="AQ238" s="328"/>
      <c r="AR238" s="328"/>
      <c r="AS238" s="328"/>
      <c r="AT238" s="328"/>
      <c r="AU238" s="328"/>
      <c r="AV238" s="328"/>
      <c r="AW238" s="328"/>
      <c r="AX238" s="328"/>
      <c r="AY238" s="328"/>
      <c r="AZ238" s="328"/>
      <c r="BA238" s="328"/>
      <c r="BB238" s="328"/>
      <c r="BC238" s="328"/>
      <c r="BD238" s="328"/>
      <c r="BE238" s="328"/>
      <c r="BF238" s="328"/>
      <c r="BG238" s="328"/>
      <c r="BH238" s="328"/>
      <c r="BI238" s="328"/>
      <c r="BJ238" s="328"/>
      <c r="BK238" s="328"/>
      <c r="BL238" s="328"/>
      <c r="BM238" s="328"/>
      <c r="BN238" s="328"/>
      <c r="BO238" s="328"/>
      <c r="BP238" s="328"/>
      <c r="BQ238" s="328"/>
    </row>
    <row r="239" spans="10:69">
      <c r="J239" s="328"/>
      <c r="K239" s="328"/>
      <c r="L239" s="328"/>
      <c r="M239" s="328"/>
      <c r="N239" s="328"/>
      <c r="O239" s="328"/>
      <c r="P239" s="328"/>
      <c r="Q239" s="328"/>
      <c r="R239" s="328"/>
      <c r="S239" s="328"/>
      <c r="T239" s="328"/>
      <c r="U239" s="328"/>
      <c r="V239" s="328"/>
      <c r="W239" s="328"/>
      <c r="X239" s="328"/>
      <c r="Y239" s="328"/>
      <c r="Z239" s="328"/>
      <c r="AA239" s="328"/>
      <c r="AB239" s="328"/>
      <c r="AC239" s="328"/>
      <c r="AD239" s="328"/>
      <c r="AE239" s="328"/>
      <c r="AF239" s="328"/>
      <c r="AG239" s="328"/>
      <c r="AH239" s="328"/>
      <c r="AI239" s="328"/>
      <c r="AJ239" s="328"/>
      <c r="AK239" s="328"/>
      <c r="AL239" s="328"/>
      <c r="AM239" s="328"/>
      <c r="AN239" s="328"/>
      <c r="AO239" s="328"/>
      <c r="AP239" s="328"/>
      <c r="AQ239" s="328"/>
      <c r="AR239" s="328"/>
      <c r="AS239" s="328"/>
      <c r="AT239" s="328"/>
      <c r="AU239" s="328"/>
      <c r="AV239" s="328"/>
      <c r="AW239" s="328"/>
      <c r="AX239" s="328"/>
      <c r="AY239" s="328"/>
      <c r="AZ239" s="328"/>
      <c r="BA239" s="328"/>
      <c r="BB239" s="328"/>
      <c r="BC239" s="328"/>
      <c r="BD239" s="328"/>
      <c r="BE239" s="328"/>
      <c r="BF239" s="328"/>
      <c r="BG239" s="328"/>
      <c r="BH239" s="328"/>
      <c r="BI239" s="328"/>
      <c r="BJ239" s="328"/>
      <c r="BK239" s="328"/>
      <c r="BL239" s="328"/>
      <c r="BM239" s="328"/>
      <c r="BN239" s="328"/>
      <c r="BO239" s="328"/>
      <c r="BP239" s="328"/>
      <c r="BQ239" s="328"/>
    </row>
    <row r="240" spans="10:69">
      <c r="J240" s="328"/>
      <c r="K240" s="328"/>
      <c r="L240" s="328"/>
      <c r="M240" s="328"/>
      <c r="N240" s="328"/>
      <c r="O240" s="328"/>
      <c r="P240" s="328"/>
      <c r="Q240" s="328"/>
      <c r="R240" s="328"/>
      <c r="S240" s="328"/>
      <c r="T240" s="328"/>
      <c r="U240" s="328"/>
      <c r="V240" s="328"/>
      <c r="W240" s="328"/>
      <c r="X240" s="328"/>
      <c r="Y240" s="328"/>
      <c r="Z240" s="328"/>
      <c r="AA240" s="328"/>
      <c r="AB240" s="328"/>
      <c r="AC240" s="328"/>
      <c r="AD240" s="328"/>
      <c r="AE240" s="328"/>
      <c r="AF240" s="328"/>
      <c r="AG240" s="328"/>
      <c r="AH240" s="328"/>
      <c r="AI240" s="328"/>
      <c r="AJ240" s="328"/>
      <c r="AK240" s="328"/>
      <c r="AL240" s="328"/>
      <c r="AM240" s="328"/>
      <c r="AN240" s="328"/>
      <c r="AO240" s="328"/>
      <c r="AP240" s="328"/>
      <c r="AQ240" s="328"/>
      <c r="AR240" s="328"/>
      <c r="AS240" s="328"/>
      <c r="AT240" s="328"/>
      <c r="AU240" s="328"/>
      <c r="AV240" s="328"/>
      <c r="AW240" s="328"/>
      <c r="AX240" s="328"/>
      <c r="AY240" s="328"/>
      <c r="AZ240" s="328"/>
      <c r="BA240" s="328"/>
      <c r="BB240" s="328"/>
      <c r="BC240" s="328"/>
      <c r="BD240" s="328"/>
      <c r="BE240" s="328"/>
      <c r="BF240" s="328"/>
      <c r="BG240" s="328"/>
      <c r="BH240" s="328"/>
      <c r="BI240" s="328"/>
      <c r="BJ240" s="328"/>
      <c r="BK240" s="328"/>
      <c r="BL240" s="328"/>
      <c r="BM240" s="328"/>
      <c r="BN240" s="328"/>
      <c r="BO240" s="328"/>
      <c r="BP240" s="328"/>
      <c r="BQ240" s="328"/>
    </row>
    <row r="241" spans="10:69">
      <c r="J241" s="328"/>
      <c r="K241" s="328"/>
      <c r="L241" s="328"/>
      <c r="M241" s="328"/>
      <c r="N241" s="328"/>
      <c r="O241" s="328"/>
      <c r="P241" s="328"/>
      <c r="Q241" s="328"/>
      <c r="R241" s="328"/>
      <c r="S241" s="328"/>
      <c r="T241" s="328"/>
      <c r="U241" s="328"/>
      <c r="V241" s="328"/>
      <c r="W241" s="328"/>
      <c r="X241" s="328"/>
      <c r="Y241" s="328"/>
      <c r="Z241" s="328"/>
      <c r="AA241" s="328"/>
      <c r="AB241" s="328"/>
      <c r="AC241" s="328"/>
      <c r="AD241" s="328"/>
      <c r="AE241" s="328"/>
      <c r="AF241" s="328"/>
      <c r="AG241" s="328"/>
      <c r="AH241" s="328"/>
      <c r="AI241" s="328"/>
      <c r="AJ241" s="328"/>
      <c r="AK241" s="328"/>
      <c r="AL241" s="328"/>
      <c r="AM241" s="328"/>
      <c r="AN241" s="328"/>
      <c r="AO241" s="328"/>
      <c r="AP241" s="328"/>
      <c r="AQ241" s="328"/>
      <c r="AR241" s="328"/>
      <c r="AS241" s="328"/>
      <c r="AT241" s="328"/>
      <c r="AU241" s="328"/>
      <c r="AV241" s="328"/>
      <c r="AW241" s="328"/>
      <c r="AX241" s="328"/>
      <c r="AY241" s="328"/>
      <c r="AZ241" s="328"/>
      <c r="BA241" s="328"/>
      <c r="BB241" s="328"/>
      <c r="BC241" s="328"/>
      <c r="BD241" s="328"/>
      <c r="BE241" s="328"/>
      <c r="BF241" s="328"/>
      <c r="BG241" s="328"/>
      <c r="BH241" s="328"/>
      <c r="BI241" s="328"/>
      <c r="BJ241" s="328"/>
      <c r="BK241" s="328"/>
      <c r="BL241" s="328"/>
      <c r="BM241" s="328"/>
      <c r="BN241" s="328"/>
      <c r="BO241" s="328"/>
      <c r="BP241" s="328"/>
      <c r="BQ241" s="328"/>
    </row>
    <row r="242" spans="10:69">
      <c r="J242" s="328"/>
      <c r="K242" s="328"/>
      <c r="L242" s="328"/>
      <c r="M242" s="328"/>
      <c r="N242" s="328"/>
      <c r="O242" s="328"/>
      <c r="P242" s="328"/>
      <c r="Q242" s="328"/>
      <c r="R242" s="328"/>
      <c r="S242" s="328"/>
      <c r="T242" s="328"/>
      <c r="U242" s="328"/>
      <c r="V242" s="328"/>
      <c r="W242" s="328"/>
      <c r="X242" s="328"/>
      <c r="Y242" s="328"/>
      <c r="Z242" s="328"/>
      <c r="AA242" s="328"/>
      <c r="AB242" s="328"/>
      <c r="AC242" s="328"/>
      <c r="AD242" s="328"/>
      <c r="AE242" s="328"/>
      <c r="AF242" s="328"/>
      <c r="AG242" s="328"/>
      <c r="AH242" s="328"/>
      <c r="AI242" s="328"/>
      <c r="AJ242" s="328"/>
      <c r="AK242" s="328"/>
      <c r="AL242" s="328"/>
      <c r="AM242" s="328"/>
      <c r="AN242" s="328"/>
      <c r="AO242" s="328"/>
      <c r="AP242" s="328"/>
      <c r="AQ242" s="328"/>
      <c r="AR242" s="328"/>
      <c r="AS242" s="328"/>
      <c r="AT242" s="328"/>
      <c r="AU242" s="328"/>
      <c r="AV242" s="328"/>
      <c r="AW242" s="328"/>
      <c r="AX242" s="328"/>
      <c r="AY242" s="328"/>
      <c r="AZ242" s="328"/>
      <c r="BA242" s="328"/>
      <c r="BB242" s="328"/>
      <c r="BC242" s="328"/>
      <c r="BD242" s="328"/>
      <c r="BE242" s="328"/>
      <c r="BF242" s="328"/>
      <c r="BG242" s="328"/>
      <c r="BH242" s="328"/>
      <c r="BI242" s="328"/>
      <c r="BJ242" s="328"/>
      <c r="BK242" s="328"/>
      <c r="BL242" s="328"/>
      <c r="BM242" s="328"/>
      <c r="BN242" s="328"/>
      <c r="BO242" s="328"/>
      <c r="BP242" s="328"/>
      <c r="BQ242" s="328"/>
    </row>
    <row r="243" spans="10:69">
      <c r="J243" s="328"/>
      <c r="K243" s="328"/>
      <c r="L243" s="328"/>
      <c r="M243" s="328"/>
      <c r="N243" s="328"/>
      <c r="O243" s="328"/>
      <c r="P243" s="328"/>
      <c r="Q243" s="328"/>
      <c r="R243" s="328"/>
      <c r="S243" s="328"/>
      <c r="T243" s="328"/>
      <c r="U243" s="328"/>
      <c r="V243" s="328"/>
      <c r="W243" s="328"/>
      <c r="X243" s="328"/>
      <c r="Y243" s="328"/>
      <c r="Z243" s="328"/>
      <c r="AA243" s="328"/>
      <c r="AB243" s="328"/>
      <c r="AC243" s="328"/>
      <c r="AD243" s="328"/>
      <c r="AE243" s="328"/>
      <c r="AF243" s="328"/>
      <c r="AG243" s="328"/>
      <c r="AH243" s="328"/>
      <c r="AI243" s="328"/>
      <c r="AJ243" s="328"/>
      <c r="AK243" s="328"/>
      <c r="AL243" s="328"/>
      <c r="AM243" s="328"/>
      <c r="AN243" s="328"/>
      <c r="AO243" s="328"/>
      <c r="AP243" s="328"/>
      <c r="AQ243" s="328"/>
      <c r="AR243" s="328"/>
      <c r="AS243" s="328"/>
      <c r="AT243" s="328"/>
      <c r="AU243" s="328"/>
      <c r="AV243" s="328"/>
      <c r="AW243" s="328"/>
      <c r="AX243" s="328"/>
      <c r="AY243" s="328"/>
      <c r="AZ243" s="328"/>
      <c r="BA243" s="328"/>
      <c r="BB243" s="328"/>
      <c r="BC243" s="328"/>
      <c r="BD243" s="328"/>
      <c r="BE243" s="328"/>
      <c r="BF243" s="328"/>
      <c r="BG243" s="328"/>
      <c r="BH243" s="328"/>
      <c r="BI243" s="328"/>
      <c r="BJ243" s="328"/>
      <c r="BK243" s="328"/>
      <c r="BL243" s="328"/>
      <c r="BM243" s="328"/>
      <c r="BN243" s="328"/>
      <c r="BO243" s="328"/>
      <c r="BP243" s="328"/>
      <c r="BQ243" s="328"/>
    </row>
    <row r="244" spans="10:69">
      <c r="J244" s="328"/>
      <c r="K244" s="328"/>
      <c r="L244" s="328"/>
      <c r="M244" s="328"/>
      <c r="N244" s="328"/>
      <c r="O244" s="328"/>
      <c r="P244" s="328"/>
      <c r="Q244" s="328"/>
      <c r="R244" s="328"/>
      <c r="S244" s="328"/>
      <c r="T244" s="328"/>
      <c r="U244" s="328"/>
      <c r="V244" s="328"/>
      <c r="W244" s="328"/>
      <c r="X244" s="328"/>
      <c r="Y244" s="328"/>
      <c r="Z244" s="328"/>
      <c r="AA244" s="328"/>
      <c r="AB244" s="328"/>
      <c r="AC244" s="328"/>
      <c r="AD244" s="328"/>
      <c r="AE244" s="328"/>
      <c r="AF244" s="328"/>
      <c r="AG244" s="328"/>
      <c r="AH244" s="328"/>
      <c r="AI244" s="328"/>
      <c r="AJ244" s="328"/>
      <c r="AK244" s="328"/>
      <c r="AL244" s="328"/>
      <c r="AM244" s="328"/>
      <c r="AN244" s="328"/>
      <c r="AO244" s="328"/>
      <c r="AP244" s="328"/>
      <c r="AQ244" s="328"/>
      <c r="AR244" s="328"/>
      <c r="AS244" s="328"/>
      <c r="AT244" s="328"/>
      <c r="AU244" s="328"/>
      <c r="AV244" s="328"/>
      <c r="AW244" s="328"/>
      <c r="AX244" s="328"/>
      <c r="AY244" s="328"/>
      <c r="AZ244" s="328"/>
      <c r="BA244" s="328"/>
      <c r="BB244" s="328"/>
      <c r="BC244" s="328"/>
      <c r="BD244" s="328"/>
      <c r="BE244" s="328"/>
      <c r="BF244" s="328"/>
      <c r="BG244" s="328"/>
      <c r="BH244" s="328"/>
      <c r="BI244" s="328"/>
      <c r="BJ244" s="328"/>
      <c r="BK244" s="328"/>
      <c r="BL244" s="328"/>
      <c r="BM244" s="328"/>
      <c r="BN244" s="328"/>
      <c r="BO244" s="328"/>
      <c r="BP244" s="328"/>
      <c r="BQ244" s="328"/>
    </row>
    <row r="245" spans="10:69">
      <c r="J245" s="328"/>
      <c r="K245" s="328"/>
      <c r="L245" s="328"/>
      <c r="M245" s="328"/>
      <c r="N245" s="328"/>
      <c r="O245" s="328"/>
      <c r="P245" s="328"/>
      <c r="Q245" s="328"/>
      <c r="R245" s="328"/>
      <c r="S245" s="328"/>
      <c r="T245" s="328"/>
      <c r="U245" s="328"/>
      <c r="V245" s="328"/>
      <c r="W245" s="328"/>
      <c r="X245" s="328"/>
      <c r="Y245" s="328"/>
      <c r="Z245" s="328"/>
      <c r="AA245" s="328"/>
      <c r="AB245" s="328"/>
      <c r="AC245" s="328"/>
      <c r="AD245" s="328"/>
      <c r="AE245" s="328"/>
      <c r="AF245" s="328"/>
      <c r="AG245" s="328"/>
      <c r="AH245" s="328"/>
      <c r="AI245" s="328"/>
      <c r="AJ245" s="328"/>
      <c r="AK245" s="328"/>
      <c r="AL245" s="328"/>
      <c r="AM245" s="328"/>
      <c r="AN245" s="328"/>
      <c r="AO245" s="328"/>
      <c r="AP245" s="328"/>
      <c r="AQ245" s="328"/>
      <c r="AR245" s="328"/>
      <c r="AS245" s="328"/>
      <c r="AT245" s="328"/>
      <c r="AU245" s="328"/>
      <c r="AV245" s="328"/>
      <c r="AW245" s="328"/>
      <c r="AX245" s="328"/>
      <c r="AY245" s="328"/>
      <c r="AZ245" s="328"/>
      <c r="BA245" s="328"/>
      <c r="BB245" s="328"/>
      <c r="BC245" s="328"/>
      <c r="BD245" s="328"/>
      <c r="BE245" s="328"/>
      <c r="BF245" s="328"/>
      <c r="BG245" s="328"/>
      <c r="BH245" s="328"/>
      <c r="BI245" s="328"/>
      <c r="BJ245" s="328"/>
      <c r="BK245" s="328"/>
      <c r="BL245" s="328"/>
      <c r="BM245" s="328"/>
      <c r="BN245" s="328"/>
      <c r="BO245" s="328"/>
      <c r="BP245" s="328"/>
      <c r="BQ245" s="328"/>
    </row>
    <row r="246" spans="10:69">
      <c r="J246" s="328"/>
      <c r="K246" s="328"/>
      <c r="L246" s="328"/>
      <c r="M246" s="328"/>
      <c r="N246" s="328"/>
      <c r="O246" s="328"/>
      <c r="P246" s="328"/>
      <c r="Q246" s="328"/>
      <c r="R246" s="328"/>
      <c r="S246" s="328"/>
      <c r="T246" s="328"/>
      <c r="U246" s="328"/>
      <c r="V246" s="328"/>
      <c r="W246" s="328"/>
      <c r="X246" s="328"/>
      <c r="Y246" s="328"/>
      <c r="Z246" s="328"/>
      <c r="AA246" s="328"/>
      <c r="AB246" s="328"/>
      <c r="AC246" s="328"/>
      <c r="AD246" s="328"/>
      <c r="AE246" s="328"/>
      <c r="AF246" s="328"/>
      <c r="AG246" s="328"/>
      <c r="AH246" s="328"/>
      <c r="AI246" s="328"/>
      <c r="AJ246" s="328"/>
      <c r="AK246" s="328"/>
      <c r="AL246" s="328"/>
      <c r="AM246" s="328"/>
      <c r="AN246" s="328"/>
      <c r="AO246" s="328"/>
      <c r="AP246" s="328"/>
      <c r="AQ246" s="328"/>
      <c r="AR246" s="328"/>
      <c r="AS246" s="328"/>
      <c r="AT246" s="328"/>
      <c r="AU246" s="328"/>
      <c r="AV246" s="328"/>
      <c r="AW246" s="328"/>
      <c r="AX246" s="328"/>
      <c r="AY246" s="328"/>
      <c r="AZ246" s="328"/>
      <c r="BA246" s="328"/>
      <c r="BB246" s="328"/>
      <c r="BC246" s="328"/>
      <c r="BD246" s="328"/>
      <c r="BE246" s="328"/>
      <c r="BF246" s="328"/>
      <c r="BG246" s="328"/>
      <c r="BH246" s="328"/>
      <c r="BI246" s="328"/>
      <c r="BJ246" s="328"/>
      <c r="BK246" s="328"/>
      <c r="BL246" s="328"/>
      <c r="BM246" s="328"/>
      <c r="BN246" s="328"/>
      <c r="BO246" s="328"/>
      <c r="BP246" s="328"/>
      <c r="BQ246" s="328"/>
    </row>
    <row r="247" spans="10:69">
      <c r="J247" s="328"/>
      <c r="K247" s="328"/>
      <c r="L247" s="328"/>
      <c r="M247" s="328"/>
      <c r="N247" s="328"/>
      <c r="O247" s="328"/>
      <c r="P247" s="328"/>
      <c r="Q247" s="328"/>
      <c r="R247" s="328"/>
      <c r="S247" s="328"/>
      <c r="T247" s="328"/>
      <c r="U247" s="328"/>
      <c r="V247" s="328"/>
      <c r="W247" s="328"/>
      <c r="X247" s="328"/>
      <c r="Y247" s="328"/>
      <c r="Z247" s="328"/>
      <c r="AA247" s="328"/>
      <c r="AB247" s="328"/>
      <c r="AC247" s="328"/>
      <c r="AD247" s="328"/>
      <c r="AE247" s="328"/>
      <c r="AF247" s="328"/>
      <c r="AG247" s="328"/>
      <c r="AH247" s="328"/>
      <c r="AI247" s="328"/>
      <c r="AJ247" s="328"/>
      <c r="AK247" s="328"/>
      <c r="AL247" s="328"/>
      <c r="AM247" s="328"/>
      <c r="AN247" s="328"/>
      <c r="AO247" s="328"/>
      <c r="AP247" s="328"/>
      <c r="AQ247" s="328"/>
      <c r="AR247" s="328"/>
      <c r="AS247" s="328"/>
      <c r="AT247" s="328"/>
      <c r="AU247" s="328"/>
      <c r="AV247" s="328"/>
      <c r="AW247" s="328"/>
      <c r="AX247" s="328"/>
      <c r="AY247" s="328"/>
      <c r="AZ247" s="328"/>
      <c r="BA247" s="328"/>
      <c r="BB247" s="328"/>
      <c r="BC247" s="328"/>
      <c r="BD247" s="328"/>
      <c r="BE247" s="328"/>
      <c r="BF247" s="328"/>
      <c r="BG247" s="328"/>
      <c r="BH247" s="328"/>
      <c r="BI247" s="328"/>
      <c r="BJ247" s="328"/>
      <c r="BK247" s="328"/>
      <c r="BL247" s="328"/>
      <c r="BM247" s="328"/>
      <c r="BN247" s="328"/>
      <c r="BO247" s="328"/>
      <c r="BP247" s="328"/>
      <c r="BQ247" s="328"/>
    </row>
    <row r="248" spans="10:69">
      <c r="J248" s="328"/>
      <c r="K248" s="328"/>
      <c r="L248" s="328"/>
      <c r="M248" s="328"/>
      <c r="N248" s="328"/>
      <c r="O248" s="328"/>
      <c r="P248" s="328"/>
      <c r="Q248" s="328"/>
      <c r="R248" s="328"/>
      <c r="S248" s="328"/>
      <c r="T248" s="328"/>
      <c r="U248" s="328"/>
      <c r="V248" s="328"/>
      <c r="W248" s="328"/>
      <c r="X248" s="328"/>
      <c r="Y248" s="328"/>
      <c r="Z248" s="328"/>
      <c r="AA248" s="328"/>
      <c r="AB248" s="328"/>
      <c r="AC248" s="328"/>
      <c r="AD248" s="328"/>
      <c r="AE248" s="328"/>
      <c r="AF248" s="328"/>
      <c r="AG248" s="328"/>
      <c r="AH248" s="328"/>
      <c r="AI248" s="328"/>
      <c r="AJ248" s="328"/>
      <c r="AK248" s="328"/>
      <c r="AL248" s="328"/>
      <c r="AM248" s="328"/>
      <c r="AN248" s="328"/>
      <c r="AO248" s="328"/>
      <c r="AP248" s="328"/>
      <c r="AQ248" s="328"/>
      <c r="AR248" s="328"/>
      <c r="AS248" s="328"/>
      <c r="AT248" s="328"/>
      <c r="AU248" s="328"/>
      <c r="AV248" s="328"/>
      <c r="AW248" s="328"/>
      <c r="AX248" s="328"/>
      <c r="AY248" s="328"/>
      <c r="AZ248" s="328"/>
      <c r="BA248" s="328"/>
      <c r="BB248" s="328"/>
      <c r="BC248" s="328"/>
      <c r="BD248" s="328"/>
      <c r="BE248" s="328"/>
      <c r="BF248" s="328"/>
      <c r="BG248" s="328"/>
      <c r="BH248" s="328"/>
      <c r="BI248" s="328"/>
      <c r="BJ248" s="328"/>
      <c r="BK248" s="328"/>
      <c r="BL248" s="328"/>
      <c r="BM248" s="328"/>
      <c r="BN248" s="328"/>
      <c r="BO248" s="328"/>
      <c r="BP248" s="328"/>
      <c r="BQ248" s="328"/>
    </row>
    <row r="249" spans="10:69">
      <c r="J249" s="328"/>
      <c r="K249" s="328"/>
      <c r="L249" s="328"/>
      <c r="M249" s="328"/>
      <c r="N249" s="328"/>
      <c r="O249" s="328"/>
      <c r="P249" s="328"/>
      <c r="Q249" s="328"/>
      <c r="R249" s="328"/>
      <c r="S249" s="328"/>
      <c r="T249" s="328"/>
      <c r="U249" s="328"/>
      <c r="V249" s="328"/>
      <c r="W249" s="328"/>
      <c r="X249" s="328"/>
      <c r="Y249" s="328"/>
      <c r="Z249" s="328"/>
      <c r="AA249" s="328"/>
      <c r="AB249" s="328"/>
      <c r="AC249" s="328"/>
      <c r="AD249" s="328"/>
      <c r="AE249" s="328"/>
      <c r="AF249" s="328"/>
      <c r="AG249" s="328"/>
      <c r="AH249" s="328"/>
      <c r="AI249" s="328"/>
      <c r="AJ249" s="328"/>
      <c r="AK249" s="328"/>
      <c r="AL249" s="328"/>
      <c r="AM249" s="328"/>
      <c r="AN249" s="328"/>
      <c r="AO249" s="328"/>
      <c r="AP249" s="328"/>
      <c r="AQ249" s="328"/>
      <c r="AR249" s="328"/>
      <c r="AS249" s="328"/>
      <c r="AT249" s="328"/>
      <c r="AU249" s="328"/>
      <c r="AV249" s="328"/>
      <c r="AW249" s="328"/>
      <c r="AX249" s="328"/>
      <c r="AY249" s="328"/>
      <c r="AZ249" s="328"/>
      <c r="BA249" s="328"/>
      <c r="BB249" s="328"/>
      <c r="BC249" s="328"/>
      <c r="BD249" s="328"/>
      <c r="BE249" s="328"/>
      <c r="BF249" s="328"/>
      <c r="BG249" s="328"/>
      <c r="BH249" s="328"/>
      <c r="BI249" s="328"/>
      <c r="BJ249" s="328"/>
      <c r="BK249" s="328"/>
      <c r="BL249" s="328"/>
      <c r="BM249" s="328"/>
      <c r="BN249" s="328"/>
      <c r="BO249" s="328"/>
      <c r="BP249" s="328"/>
      <c r="BQ249" s="328"/>
    </row>
    <row r="250" spans="10:69">
      <c r="J250" s="328"/>
      <c r="K250" s="328"/>
      <c r="L250" s="328"/>
      <c r="M250" s="328"/>
      <c r="N250" s="328"/>
      <c r="O250" s="328"/>
      <c r="P250" s="328"/>
      <c r="Q250" s="328"/>
      <c r="R250" s="328"/>
      <c r="S250" s="328"/>
      <c r="T250" s="328"/>
      <c r="U250" s="328"/>
      <c r="V250" s="328"/>
      <c r="W250" s="328"/>
      <c r="X250" s="328"/>
      <c r="Y250" s="328"/>
      <c r="Z250" s="328"/>
      <c r="AA250" s="328"/>
      <c r="AB250" s="328"/>
      <c r="AC250" s="328"/>
      <c r="AD250" s="328"/>
      <c r="AE250" s="328"/>
      <c r="AF250" s="328"/>
      <c r="AG250" s="328"/>
      <c r="AH250" s="328"/>
      <c r="AI250" s="328"/>
      <c r="AJ250" s="328"/>
      <c r="AK250" s="328"/>
      <c r="AL250" s="328"/>
      <c r="AM250" s="328"/>
      <c r="AN250" s="328"/>
      <c r="AO250" s="328"/>
      <c r="AP250" s="328"/>
      <c r="AQ250" s="328"/>
      <c r="AR250" s="328"/>
      <c r="AS250" s="328"/>
      <c r="AT250" s="328"/>
      <c r="AU250" s="328"/>
      <c r="AV250" s="328"/>
      <c r="AW250" s="328"/>
      <c r="AX250" s="328"/>
      <c r="AY250" s="328"/>
      <c r="AZ250" s="328"/>
      <c r="BA250" s="328"/>
      <c r="BB250" s="328"/>
      <c r="BC250" s="328"/>
      <c r="BD250" s="328"/>
      <c r="BE250" s="328"/>
      <c r="BF250" s="328"/>
      <c r="BG250" s="328"/>
      <c r="BH250" s="328"/>
      <c r="BI250" s="328"/>
      <c r="BJ250" s="328"/>
      <c r="BK250" s="328"/>
      <c r="BL250" s="328"/>
      <c r="BM250" s="328"/>
      <c r="BN250" s="328"/>
      <c r="BO250" s="328"/>
      <c r="BP250" s="328"/>
      <c r="BQ250" s="328"/>
    </row>
    <row r="251" spans="10:69">
      <c r="J251" s="328"/>
      <c r="K251" s="328"/>
      <c r="L251" s="328"/>
      <c r="M251" s="328"/>
      <c r="N251" s="328"/>
      <c r="O251" s="328"/>
      <c r="P251" s="328"/>
      <c r="Q251" s="328"/>
      <c r="R251" s="328"/>
      <c r="S251" s="328"/>
      <c r="T251" s="328"/>
      <c r="U251" s="328"/>
      <c r="V251" s="328"/>
      <c r="W251" s="328"/>
      <c r="X251" s="328"/>
      <c r="Y251" s="328"/>
      <c r="Z251" s="328"/>
      <c r="AA251" s="328"/>
      <c r="AB251" s="328"/>
      <c r="AC251" s="328"/>
      <c r="AD251" s="328"/>
      <c r="AE251" s="328"/>
      <c r="AF251" s="328"/>
      <c r="AG251" s="328"/>
      <c r="AH251" s="328"/>
      <c r="AI251" s="328"/>
      <c r="AJ251" s="328"/>
      <c r="AK251" s="328"/>
      <c r="AL251" s="328"/>
      <c r="AM251" s="328"/>
      <c r="AN251" s="328"/>
      <c r="AO251" s="328"/>
      <c r="AP251" s="328"/>
      <c r="AQ251" s="328"/>
      <c r="AR251" s="328"/>
      <c r="AS251" s="328"/>
      <c r="AT251" s="328"/>
      <c r="AU251" s="328"/>
      <c r="AV251" s="328"/>
      <c r="AW251" s="328"/>
      <c r="AX251" s="328"/>
      <c r="AY251" s="328"/>
      <c r="AZ251" s="328"/>
      <c r="BA251" s="328"/>
      <c r="BB251" s="328"/>
      <c r="BC251" s="328"/>
      <c r="BD251" s="328"/>
      <c r="BE251" s="328"/>
      <c r="BF251" s="328"/>
      <c r="BG251" s="328"/>
      <c r="BH251" s="328"/>
      <c r="BI251" s="328"/>
      <c r="BJ251" s="328"/>
      <c r="BK251" s="328"/>
      <c r="BL251" s="328"/>
      <c r="BM251" s="328"/>
      <c r="BN251" s="328"/>
      <c r="BO251" s="328"/>
      <c r="BP251" s="328"/>
      <c r="BQ251" s="328"/>
    </row>
    <row r="252" spans="10:69">
      <c r="J252" s="328"/>
      <c r="K252" s="328"/>
      <c r="L252" s="328"/>
      <c r="M252" s="328"/>
      <c r="N252" s="328"/>
      <c r="O252" s="328"/>
      <c r="P252" s="328"/>
      <c r="Q252" s="328"/>
      <c r="R252" s="328"/>
      <c r="S252" s="328"/>
      <c r="T252" s="328"/>
      <c r="U252" s="328"/>
      <c r="V252" s="328"/>
      <c r="W252" s="328"/>
      <c r="X252" s="328"/>
      <c r="Y252" s="328"/>
      <c r="Z252" s="328"/>
      <c r="AA252" s="328"/>
      <c r="AB252" s="328"/>
      <c r="AC252" s="328"/>
      <c r="AD252" s="328"/>
      <c r="AE252" s="328"/>
      <c r="AF252" s="328"/>
      <c r="AG252" s="328"/>
      <c r="AH252" s="328"/>
      <c r="AI252" s="328"/>
      <c r="AJ252" s="328"/>
      <c r="AK252" s="328"/>
      <c r="AL252" s="328"/>
      <c r="AM252" s="328"/>
      <c r="AN252" s="328"/>
      <c r="AO252" s="328"/>
      <c r="AP252" s="328"/>
      <c r="AQ252" s="328"/>
      <c r="AR252" s="328"/>
      <c r="AS252" s="328"/>
      <c r="AT252" s="328"/>
      <c r="AU252" s="328"/>
      <c r="AV252" s="328"/>
      <c r="AW252" s="328"/>
      <c r="AX252" s="328"/>
      <c r="AY252" s="328"/>
      <c r="AZ252" s="328"/>
      <c r="BA252" s="328"/>
      <c r="BB252" s="328"/>
      <c r="BC252" s="328"/>
      <c r="BD252" s="328"/>
      <c r="BE252" s="328"/>
      <c r="BF252" s="328"/>
      <c r="BG252" s="328"/>
      <c r="BH252" s="328"/>
      <c r="BI252" s="328"/>
      <c r="BJ252" s="328"/>
      <c r="BK252" s="328"/>
      <c r="BL252" s="328"/>
      <c r="BM252" s="328"/>
      <c r="BN252" s="328"/>
      <c r="BO252" s="328"/>
      <c r="BP252" s="328"/>
      <c r="BQ252" s="328"/>
    </row>
    <row r="253" spans="10:69">
      <c r="J253" s="328"/>
      <c r="K253" s="328"/>
      <c r="L253" s="328"/>
      <c r="M253" s="328"/>
      <c r="N253" s="328"/>
      <c r="O253" s="328"/>
      <c r="P253" s="328"/>
      <c r="Q253" s="328"/>
      <c r="R253" s="328"/>
      <c r="S253" s="328"/>
      <c r="T253" s="328"/>
      <c r="U253" s="328"/>
      <c r="V253" s="328"/>
      <c r="W253" s="328"/>
      <c r="X253" s="328"/>
      <c r="Y253" s="328"/>
      <c r="Z253" s="328"/>
      <c r="AA253" s="328"/>
      <c r="AB253" s="328"/>
      <c r="AC253" s="328"/>
      <c r="AD253" s="328"/>
      <c r="AE253" s="328"/>
      <c r="AF253" s="328"/>
      <c r="AG253" s="328"/>
      <c r="AH253" s="328"/>
      <c r="AI253" s="328"/>
      <c r="AJ253" s="328"/>
      <c r="AK253" s="328"/>
      <c r="AL253" s="328"/>
      <c r="AM253" s="328"/>
      <c r="AN253" s="328"/>
      <c r="AO253" s="328"/>
      <c r="AP253" s="328"/>
      <c r="AQ253" s="328"/>
      <c r="AR253" s="328"/>
      <c r="AS253" s="328"/>
      <c r="AT253" s="328"/>
      <c r="AU253" s="328"/>
      <c r="AV253" s="328"/>
      <c r="AW253" s="328"/>
      <c r="AX253" s="328"/>
      <c r="AY253" s="328"/>
      <c r="AZ253" s="328"/>
      <c r="BA253" s="328"/>
      <c r="BB253" s="328"/>
      <c r="BC253" s="328"/>
      <c r="BD253" s="328"/>
      <c r="BE253" s="328"/>
      <c r="BF253" s="328"/>
      <c r="BG253" s="328"/>
      <c r="BH253" s="328"/>
      <c r="BI253" s="328"/>
      <c r="BJ253" s="328"/>
      <c r="BK253" s="328"/>
      <c r="BL253" s="328"/>
      <c r="BM253" s="328"/>
      <c r="BN253" s="328"/>
      <c r="BO253" s="328"/>
      <c r="BP253" s="328"/>
      <c r="BQ253" s="328"/>
    </row>
    <row r="254" spans="10:69">
      <c r="J254" s="328"/>
      <c r="K254" s="328"/>
      <c r="L254" s="328"/>
      <c r="M254" s="328"/>
      <c r="N254" s="328"/>
      <c r="O254" s="328"/>
      <c r="P254" s="328"/>
      <c r="Q254" s="328"/>
      <c r="R254" s="328"/>
      <c r="S254" s="328"/>
      <c r="T254" s="328"/>
      <c r="U254" s="328"/>
      <c r="V254" s="328"/>
      <c r="W254" s="328"/>
      <c r="X254" s="328"/>
      <c r="Y254" s="328"/>
      <c r="Z254" s="328"/>
      <c r="AA254" s="328"/>
      <c r="AB254" s="328"/>
      <c r="AC254" s="328"/>
      <c r="AD254" s="328"/>
      <c r="AE254" s="328"/>
      <c r="AF254" s="328"/>
      <c r="AG254" s="328"/>
      <c r="AH254" s="328"/>
      <c r="AI254" s="328"/>
      <c r="AJ254" s="328"/>
      <c r="AK254" s="328"/>
      <c r="AL254" s="328"/>
      <c r="AM254" s="328"/>
      <c r="AN254" s="328"/>
      <c r="AO254" s="328"/>
      <c r="AP254" s="328"/>
      <c r="AQ254" s="328"/>
      <c r="AR254" s="328"/>
      <c r="AS254" s="328"/>
      <c r="AT254" s="328"/>
      <c r="AU254" s="328"/>
      <c r="AV254" s="328"/>
      <c r="AW254" s="328"/>
      <c r="AX254" s="328"/>
      <c r="AY254" s="328"/>
      <c r="AZ254" s="328"/>
      <c r="BA254" s="328"/>
      <c r="BB254" s="328"/>
      <c r="BC254" s="328"/>
      <c r="BD254" s="328"/>
      <c r="BE254" s="328"/>
      <c r="BF254" s="328"/>
      <c r="BG254" s="328"/>
      <c r="BH254" s="328"/>
      <c r="BI254" s="328"/>
      <c r="BJ254" s="328"/>
      <c r="BK254" s="328"/>
      <c r="BL254" s="328"/>
      <c r="BM254" s="328"/>
      <c r="BN254" s="328"/>
      <c r="BO254" s="328"/>
      <c r="BP254" s="328"/>
      <c r="BQ254" s="328"/>
    </row>
    <row r="255" spans="10:69">
      <c r="J255" s="328"/>
      <c r="K255" s="328"/>
      <c r="L255" s="328"/>
      <c r="M255" s="328"/>
      <c r="N255" s="328"/>
      <c r="O255" s="328"/>
      <c r="P255" s="328"/>
      <c r="Q255" s="328"/>
      <c r="R255" s="328"/>
      <c r="S255" s="328"/>
      <c r="T255" s="328"/>
      <c r="U255" s="328"/>
      <c r="V255" s="328"/>
      <c r="W255" s="328"/>
      <c r="X255" s="328"/>
      <c r="Y255" s="328"/>
      <c r="Z255" s="328"/>
      <c r="AA255" s="328"/>
      <c r="AB255" s="328"/>
      <c r="AC255" s="328"/>
      <c r="AD255" s="328"/>
      <c r="AE255" s="328"/>
      <c r="AF255" s="328"/>
      <c r="AG255" s="328"/>
      <c r="AH255" s="328"/>
      <c r="AI255" s="328"/>
      <c r="AJ255" s="328"/>
      <c r="AK255" s="328"/>
      <c r="AL255" s="328"/>
      <c r="AM255" s="328"/>
      <c r="AN255" s="328"/>
      <c r="AO255" s="328"/>
      <c r="AP255" s="328"/>
      <c r="AQ255" s="328"/>
      <c r="AR255" s="328"/>
      <c r="AS255" s="328"/>
      <c r="AT255" s="328"/>
      <c r="AU255" s="328"/>
      <c r="AV255" s="328"/>
      <c r="AW255" s="328"/>
      <c r="AX255" s="328"/>
      <c r="AY255" s="328"/>
      <c r="AZ255" s="328"/>
      <c r="BA255" s="328"/>
      <c r="BB255" s="328"/>
      <c r="BC255" s="328"/>
      <c r="BD255" s="328"/>
      <c r="BE255" s="328"/>
      <c r="BF255" s="328"/>
      <c r="BG255" s="328"/>
      <c r="BH255" s="328"/>
      <c r="BI255" s="328"/>
      <c r="BJ255" s="328"/>
      <c r="BK255" s="328"/>
      <c r="BL255" s="328"/>
      <c r="BM255" s="328"/>
      <c r="BN255" s="328"/>
      <c r="BO255" s="328"/>
      <c r="BP255" s="328"/>
      <c r="BQ255" s="328"/>
    </row>
    <row r="256" spans="10:69">
      <c r="J256" s="328"/>
      <c r="K256" s="328"/>
      <c r="L256" s="328"/>
      <c r="M256" s="328"/>
      <c r="N256" s="328"/>
      <c r="O256" s="328"/>
      <c r="P256" s="328"/>
      <c r="Q256" s="328"/>
      <c r="R256" s="328"/>
      <c r="S256" s="328"/>
      <c r="T256" s="328"/>
      <c r="U256" s="328"/>
      <c r="V256" s="328"/>
      <c r="W256" s="328"/>
      <c r="X256" s="328"/>
      <c r="Y256" s="328"/>
      <c r="Z256" s="328"/>
      <c r="AA256" s="328"/>
      <c r="AB256" s="328"/>
      <c r="AC256" s="328"/>
      <c r="AD256" s="328"/>
      <c r="AE256" s="328"/>
      <c r="AF256" s="328"/>
      <c r="AG256" s="328"/>
      <c r="AH256" s="328"/>
      <c r="AI256" s="328"/>
      <c r="AJ256" s="328"/>
      <c r="AK256" s="328"/>
      <c r="AL256" s="328"/>
      <c r="AM256" s="328"/>
      <c r="AN256" s="328"/>
      <c r="AO256" s="328"/>
      <c r="AP256" s="328"/>
      <c r="AQ256" s="328"/>
      <c r="AR256" s="328"/>
      <c r="AS256" s="328"/>
      <c r="AT256" s="328"/>
      <c r="AU256" s="328"/>
      <c r="AV256" s="328"/>
      <c r="AW256" s="328"/>
      <c r="AX256" s="328"/>
      <c r="AY256" s="328"/>
      <c r="AZ256" s="328"/>
      <c r="BA256" s="328"/>
      <c r="BB256" s="328"/>
      <c r="BC256" s="328"/>
      <c r="BD256" s="328"/>
      <c r="BE256" s="328"/>
      <c r="BF256" s="328"/>
      <c r="BG256" s="328"/>
      <c r="BH256" s="328"/>
      <c r="BI256" s="328"/>
      <c r="BJ256" s="328"/>
      <c r="BK256" s="328"/>
      <c r="BL256" s="328"/>
      <c r="BM256" s="328"/>
      <c r="BN256" s="328"/>
      <c r="BO256" s="328"/>
      <c r="BP256" s="328"/>
      <c r="BQ256" s="328"/>
    </row>
    <row r="257" spans="10:69">
      <c r="J257" s="328"/>
      <c r="K257" s="328"/>
      <c r="L257" s="328"/>
      <c r="M257" s="328"/>
      <c r="N257" s="328"/>
      <c r="O257" s="328"/>
      <c r="P257" s="328"/>
      <c r="Q257" s="328"/>
      <c r="R257" s="328"/>
      <c r="S257" s="328"/>
      <c r="T257" s="328"/>
      <c r="U257" s="328"/>
      <c r="V257" s="328"/>
      <c r="W257" s="328"/>
      <c r="X257" s="328"/>
      <c r="Y257" s="328"/>
      <c r="Z257" s="328"/>
      <c r="AA257" s="328"/>
      <c r="AB257" s="328"/>
      <c r="AC257" s="328"/>
      <c r="AD257" s="328"/>
      <c r="AE257" s="328"/>
      <c r="AF257" s="328"/>
      <c r="AG257" s="328"/>
      <c r="AH257" s="328"/>
      <c r="AI257" s="328"/>
      <c r="AJ257" s="328"/>
      <c r="AK257" s="328"/>
      <c r="AL257" s="328"/>
      <c r="AM257" s="328"/>
      <c r="AN257" s="328"/>
      <c r="AO257" s="328"/>
      <c r="AP257" s="328"/>
      <c r="AQ257" s="328"/>
      <c r="AR257" s="328"/>
      <c r="AS257" s="328"/>
      <c r="AT257" s="328"/>
      <c r="AU257" s="328"/>
      <c r="AV257" s="328"/>
      <c r="AW257" s="328"/>
      <c r="AX257" s="328"/>
      <c r="AY257" s="328"/>
      <c r="AZ257" s="328"/>
      <c r="BA257" s="328"/>
      <c r="BB257" s="328"/>
      <c r="BC257" s="328"/>
      <c r="BD257" s="328"/>
      <c r="BE257" s="328"/>
      <c r="BF257" s="328"/>
      <c r="BG257" s="328"/>
      <c r="BH257" s="328"/>
      <c r="BI257" s="328"/>
      <c r="BJ257" s="328"/>
      <c r="BK257" s="328"/>
      <c r="BL257" s="328"/>
      <c r="BM257" s="328"/>
      <c r="BN257" s="328"/>
      <c r="BO257" s="328"/>
      <c r="BP257" s="328"/>
      <c r="BQ257" s="328"/>
    </row>
    <row r="258" spans="10:69">
      <c r="J258" s="328"/>
      <c r="K258" s="328"/>
      <c r="L258" s="328"/>
      <c r="M258" s="328"/>
      <c r="N258" s="328"/>
      <c r="O258" s="328"/>
      <c r="P258" s="328"/>
      <c r="Q258" s="328"/>
      <c r="R258" s="328"/>
      <c r="S258" s="328"/>
      <c r="T258" s="328"/>
      <c r="U258" s="328"/>
      <c r="V258" s="328"/>
      <c r="W258" s="328"/>
      <c r="X258" s="328"/>
      <c r="Y258" s="328"/>
      <c r="Z258" s="328"/>
      <c r="AA258" s="328"/>
      <c r="AB258" s="328"/>
      <c r="AC258" s="328"/>
      <c r="AD258" s="328"/>
      <c r="AE258" s="328"/>
      <c r="AF258" s="328"/>
      <c r="AG258" s="328"/>
      <c r="AH258" s="328"/>
      <c r="AI258" s="328"/>
      <c r="AJ258" s="328"/>
      <c r="AK258" s="328"/>
      <c r="AL258" s="328"/>
      <c r="AM258" s="328"/>
      <c r="AN258" s="328"/>
      <c r="AO258" s="328"/>
      <c r="AP258" s="328"/>
      <c r="AQ258" s="328"/>
      <c r="AR258" s="328"/>
      <c r="AS258" s="328"/>
      <c r="AT258" s="328"/>
      <c r="AU258" s="328"/>
      <c r="AV258" s="328"/>
      <c r="AW258" s="328"/>
      <c r="AX258" s="328"/>
      <c r="AY258" s="328"/>
      <c r="AZ258" s="328"/>
      <c r="BA258" s="328"/>
      <c r="BB258" s="328"/>
      <c r="BC258" s="328"/>
      <c r="BD258" s="328"/>
      <c r="BE258" s="328"/>
      <c r="BF258" s="328"/>
      <c r="BG258" s="328"/>
      <c r="BH258" s="328"/>
      <c r="BI258" s="328"/>
      <c r="BJ258" s="328"/>
      <c r="BK258" s="328"/>
      <c r="BL258" s="328"/>
      <c r="BM258" s="328"/>
      <c r="BN258" s="328"/>
      <c r="BO258" s="328"/>
      <c r="BP258" s="328"/>
      <c r="BQ258" s="328"/>
    </row>
    <row r="259" spans="10:69">
      <c r="J259" s="328"/>
      <c r="K259" s="328"/>
      <c r="L259" s="328"/>
      <c r="M259" s="328"/>
      <c r="N259" s="328"/>
      <c r="O259" s="328"/>
      <c r="P259" s="328"/>
      <c r="Q259" s="328"/>
      <c r="R259" s="328"/>
      <c r="S259" s="328"/>
      <c r="T259" s="328"/>
      <c r="U259" s="328"/>
      <c r="V259" s="328"/>
      <c r="W259" s="328"/>
      <c r="X259" s="328"/>
      <c r="Y259" s="328"/>
      <c r="Z259" s="328"/>
      <c r="AA259" s="328"/>
      <c r="AB259" s="328"/>
      <c r="AC259" s="328"/>
      <c r="AD259" s="328"/>
      <c r="AE259" s="328"/>
      <c r="AF259" s="328"/>
      <c r="AG259" s="328"/>
      <c r="AH259" s="328"/>
      <c r="AI259" s="328"/>
      <c r="AJ259" s="328"/>
      <c r="AK259" s="328"/>
      <c r="AL259" s="328"/>
      <c r="AM259" s="328"/>
      <c r="AN259" s="328"/>
      <c r="AO259" s="328"/>
      <c r="AP259" s="328"/>
      <c r="AQ259" s="328"/>
      <c r="AR259" s="328"/>
      <c r="AS259" s="328"/>
      <c r="AT259" s="328"/>
      <c r="AU259" s="328"/>
      <c r="AV259" s="328"/>
      <c r="AW259" s="328"/>
      <c r="AX259" s="328"/>
      <c r="AY259" s="328"/>
      <c r="AZ259" s="328"/>
      <c r="BA259" s="328"/>
      <c r="BB259" s="328"/>
      <c r="BC259" s="328"/>
      <c r="BD259" s="328"/>
      <c r="BE259" s="328"/>
      <c r="BF259" s="328"/>
      <c r="BG259" s="328"/>
      <c r="BH259" s="328"/>
      <c r="BI259" s="328"/>
      <c r="BJ259" s="328"/>
      <c r="BK259" s="328"/>
      <c r="BL259" s="328"/>
      <c r="BM259" s="328"/>
      <c r="BN259" s="328"/>
      <c r="BO259" s="328"/>
      <c r="BP259" s="328"/>
      <c r="BQ259" s="328"/>
    </row>
    <row r="260" spans="10:69">
      <c r="J260" s="328"/>
      <c r="K260" s="328"/>
      <c r="L260" s="328"/>
      <c r="M260" s="328"/>
      <c r="N260" s="328"/>
      <c r="O260" s="328"/>
      <c r="P260" s="328"/>
      <c r="Q260" s="328"/>
      <c r="R260" s="328"/>
      <c r="S260" s="328"/>
      <c r="T260" s="328"/>
      <c r="U260" s="328"/>
      <c r="V260" s="328"/>
      <c r="W260" s="328"/>
      <c r="X260" s="328"/>
      <c r="Y260" s="328"/>
      <c r="Z260" s="328"/>
      <c r="AA260" s="328"/>
      <c r="AB260" s="328"/>
      <c r="AC260" s="328"/>
      <c r="AD260" s="328"/>
      <c r="AE260" s="328"/>
      <c r="AF260" s="328"/>
      <c r="AG260" s="328"/>
      <c r="AH260" s="328"/>
      <c r="AI260" s="328"/>
      <c r="AJ260" s="328"/>
      <c r="AK260" s="328"/>
      <c r="AL260" s="328"/>
      <c r="AM260" s="328"/>
      <c r="AN260" s="328"/>
      <c r="AO260" s="328"/>
      <c r="AP260" s="328"/>
      <c r="AQ260" s="328"/>
      <c r="AR260" s="328"/>
      <c r="AS260" s="328"/>
      <c r="AT260" s="328"/>
      <c r="AU260" s="328"/>
      <c r="AV260" s="328"/>
      <c r="AW260" s="328"/>
      <c r="AX260" s="328"/>
      <c r="AY260" s="328"/>
      <c r="AZ260" s="328"/>
      <c r="BA260" s="328"/>
      <c r="BB260" s="328"/>
      <c r="BC260" s="328"/>
      <c r="BD260" s="328"/>
      <c r="BE260" s="328"/>
      <c r="BF260" s="328"/>
      <c r="BG260" s="328"/>
      <c r="BH260" s="328"/>
      <c r="BI260" s="328"/>
      <c r="BJ260" s="328"/>
      <c r="BK260" s="328"/>
      <c r="BL260" s="328"/>
      <c r="BM260" s="328"/>
      <c r="BN260" s="328"/>
      <c r="BO260" s="328"/>
      <c r="BP260" s="328"/>
      <c r="BQ260" s="328"/>
    </row>
    <row r="261" spans="10:69">
      <c r="J261" s="328"/>
      <c r="K261" s="328"/>
      <c r="L261" s="328"/>
      <c r="M261" s="328"/>
      <c r="N261" s="328"/>
      <c r="O261" s="328"/>
      <c r="P261" s="328"/>
      <c r="Q261" s="328"/>
      <c r="R261" s="328"/>
      <c r="S261" s="328"/>
      <c r="T261" s="328"/>
      <c r="U261" s="328"/>
      <c r="V261" s="328"/>
      <c r="W261" s="328"/>
      <c r="X261" s="328"/>
      <c r="Y261" s="328"/>
      <c r="Z261" s="328"/>
      <c r="AA261" s="328"/>
      <c r="AB261" s="328"/>
      <c r="AC261" s="328"/>
      <c r="AD261" s="328"/>
      <c r="AE261" s="328"/>
      <c r="AF261" s="328"/>
      <c r="AG261" s="328"/>
      <c r="AH261" s="328"/>
      <c r="AI261" s="328"/>
      <c r="AJ261" s="328"/>
      <c r="AK261" s="328"/>
      <c r="AL261" s="328"/>
      <c r="AM261" s="328"/>
      <c r="AN261" s="328"/>
      <c r="AO261" s="328"/>
      <c r="AP261" s="328"/>
      <c r="AQ261" s="328"/>
      <c r="AR261" s="328"/>
      <c r="AS261" s="328"/>
      <c r="AT261" s="328"/>
      <c r="AU261" s="328"/>
      <c r="AV261" s="328"/>
      <c r="AW261" s="328"/>
      <c r="AX261" s="328"/>
      <c r="AY261" s="328"/>
      <c r="AZ261" s="328"/>
      <c r="BA261" s="328"/>
      <c r="BB261" s="328"/>
      <c r="BC261" s="328"/>
      <c r="BD261" s="328"/>
      <c r="BE261" s="328"/>
      <c r="BF261" s="328"/>
      <c r="BG261" s="328"/>
      <c r="BH261" s="328"/>
      <c r="BI261" s="328"/>
      <c r="BJ261" s="328"/>
      <c r="BK261" s="328"/>
      <c r="BL261" s="328"/>
      <c r="BM261" s="328"/>
      <c r="BN261" s="328"/>
      <c r="BO261" s="328"/>
      <c r="BP261" s="328"/>
      <c r="BQ261" s="328"/>
    </row>
    <row r="262" spans="10:69">
      <c r="J262" s="328"/>
      <c r="K262" s="328"/>
      <c r="L262" s="328"/>
      <c r="M262" s="328"/>
      <c r="N262" s="328"/>
      <c r="O262" s="328"/>
      <c r="P262" s="328"/>
      <c r="Q262" s="328"/>
      <c r="R262" s="328"/>
      <c r="S262" s="328"/>
      <c r="T262" s="328"/>
      <c r="U262" s="328"/>
      <c r="V262" s="328"/>
      <c r="W262" s="328"/>
      <c r="X262" s="328"/>
      <c r="Y262" s="328"/>
      <c r="Z262" s="328"/>
      <c r="AA262" s="328"/>
      <c r="AB262" s="328"/>
      <c r="AC262" s="328"/>
      <c r="AD262" s="328"/>
      <c r="AE262" s="328"/>
      <c r="AF262" s="328"/>
      <c r="AG262" s="328"/>
      <c r="AH262" s="328"/>
      <c r="AI262" s="328"/>
      <c r="AJ262" s="328"/>
      <c r="AK262" s="328"/>
      <c r="AL262" s="328"/>
      <c r="AM262" s="328"/>
      <c r="AN262" s="328"/>
      <c r="AO262" s="328"/>
      <c r="AP262" s="328"/>
      <c r="AQ262" s="328"/>
      <c r="AR262" s="328"/>
      <c r="AS262" s="328"/>
      <c r="AT262" s="328"/>
      <c r="AU262" s="328"/>
      <c r="AV262" s="328"/>
      <c r="AW262" s="328"/>
      <c r="AX262" s="328"/>
      <c r="AY262" s="328"/>
      <c r="AZ262" s="328"/>
      <c r="BA262" s="328"/>
      <c r="BB262" s="328"/>
      <c r="BC262" s="328"/>
      <c r="BD262" s="328"/>
      <c r="BE262" s="328"/>
      <c r="BF262" s="328"/>
      <c r="BG262" s="328"/>
      <c r="BH262" s="328"/>
      <c r="BI262" s="328"/>
      <c r="BJ262" s="328"/>
      <c r="BK262" s="328"/>
      <c r="BL262" s="328"/>
      <c r="BM262" s="328"/>
      <c r="BN262" s="328"/>
      <c r="BO262" s="328"/>
      <c r="BP262" s="328"/>
      <c r="BQ262" s="328"/>
    </row>
    <row r="263" spans="10:69">
      <c r="J263" s="328"/>
      <c r="K263" s="328"/>
      <c r="L263" s="328"/>
      <c r="M263" s="328"/>
      <c r="N263" s="328"/>
      <c r="O263" s="328"/>
      <c r="P263" s="328"/>
      <c r="Q263" s="328"/>
      <c r="R263" s="328"/>
      <c r="S263" s="328"/>
      <c r="T263" s="328"/>
      <c r="U263" s="328"/>
      <c r="V263" s="328"/>
      <c r="W263" s="328"/>
      <c r="X263" s="328"/>
      <c r="Y263" s="328"/>
      <c r="Z263" s="328"/>
      <c r="AA263" s="328"/>
      <c r="AB263" s="328"/>
      <c r="AC263" s="328"/>
      <c r="AD263" s="328"/>
      <c r="AE263" s="328"/>
      <c r="AF263" s="328"/>
      <c r="AG263" s="328"/>
      <c r="AH263" s="328"/>
      <c r="AI263" s="328"/>
      <c r="AJ263" s="328"/>
      <c r="AK263" s="328"/>
      <c r="AL263" s="328"/>
      <c r="AM263" s="328"/>
      <c r="AN263" s="328"/>
      <c r="AO263" s="328"/>
      <c r="AP263" s="328"/>
      <c r="AQ263" s="328"/>
      <c r="AR263" s="328"/>
      <c r="AS263" s="328"/>
      <c r="AT263" s="328"/>
      <c r="AU263" s="328"/>
      <c r="AV263" s="328"/>
      <c r="AW263" s="328"/>
      <c r="AX263" s="328"/>
      <c r="AY263" s="328"/>
      <c r="AZ263" s="328"/>
      <c r="BA263" s="328"/>
      <c r="BB263" s="328"/>
      <c r="BC263" s="328"/>
      <c r="BD263" s="328"/>
      <c r="BE263" s="328"/>
      <c r="BF263" s="328"/>
      <c r="BG263" s="328"/>
      <c r="BH263" s="328"/>
      <c r="BI263" s="328"/>
      <c r="BJ263" s="328"/>
      <c r="BK263" s="328"/>
      <c r="BL263" s="328"/>
      <c r="BM263" s="328"/>
      <c r="BN263" s="328"/>
      <c r="BO263" s="328"/>
      <c r="BP263" s="328"/>
      <c r="BQ263" s="328"/>
    </row>
    <row r="264" spans="10:69">
      <c r="J264" s="328"/>
      <c r="K264" s="328"/>
      <c r="L264" s="328"/>
      <c r="M264" s="328"/>
      <c r="N264" s="328"/>
      <c r="O264" s="328"/>
      <c r="P264" s="328"/>
      <c r="Q264" s="328"/>
      <c r="R264" s="328"/>
      <c r="S264" s="328"/>
      <c r="T264" s="328"/>
      <c r="U264" s="328"/>
      <c r="V264" s="328"/>
      <c r="W264" s="328"/>
      <c r="X264" s="328"/>
      <c r="Y264" s="328"/>
      <c r="Z264" s="328"/>
      <c r="AA264" s="328"/>
      <c r="AB264" s="328"/>
      <c r="AC264" s="328"/>
      <c r="AD264" s="328"/>
      <c r="AE264" s="328"/>
      <c r="AF264" s="328"/>
      <c r="AG264" s="328"/>
      <c r="AH264" s="328"/>
      <c r="AI264" s="328"/>
      <c r="AJ264" s="328"/>
      <c r="AK264" s="328"/>
      <c r="AL264" s="328"/>
      <c r="AM264" s="328"/>
      <c r="AN264" s="328"/>
      <c r="AO264" s="328"/>
      <c r="AP264" s="328"/>
      <c r="AQ264" s="328"/>
      <c r="AR264" s="328"/>
      <c r="AS264" s="328"/>
      <c r="AT264" s="328"/>
      <c r="AU264" s="328"/>
      <c r="AV264" s="328"/>
      <c r="AW264" s="328"/>
      <c r="AX264" s="328"/>
      <c r="AY264" s="328"/>
      <c r="AZ264" s="328"/>
      <c r="BA264" s="328"/>
      <c r="BB264" s="328"/>
      <c r="BC264" s="328"/>
      <c r="BD264" s="328"/>
      <c r="BE264" s="328"/>
      <c r="BF264" s="328"/>
      <c r="BG264" s="328"/>
      <c r="BH264" s="328"/>
      <c r="BI264" s="328"/>
      <c r="BJ264" s="328"/>
      <c r="BK264" s="328"/>
      <c r="BL264" s="328"/>
      <c r="BM264" s="328"/>
      <c r="BN264" s="328"/>
      <c r="BO264" s="328"/>
      <c r="BP264" s="328"/>
      <c r="BQ264" s="328"/>
    </row>
    <row r="265" spans="10:69">
      <c r="J265" s="328"/>
      <c r="K265" s="328"/>
      <c r="L265" s="328"/>
      <c r="M265" s="328"/>
      <c r="N265" s="328"/>
      <c r="O265" s="328"/>
      <c r="P265" s="328"/>
      <c r="Q265" s="328"/>
      <c r="R265" s="328"/>
      <c r="S265" s="328"/>
      <c r="T265" s="328"/>
      <c r="U265" s="328"/>
      <c r="V265" s="328"/>
      <c r="W265" s="328"/>
      <c r="X265" s="328"/>
      <c r="Y265" s="328"/>
      <c r="Z265" s="328"/>
      <c r="AA265" s="328"/>
      <c r="AB265" s="328"/>
      <c r="AC265" s="328"/>
      <c r="AD265" s="328"/>
      <c r="AE265" s="328"/>
      <c r="AF265" s="328"/>
      <c r="AG265" s="328"/>
      <c r="AH265" s="328"/>
      <c r="AI265" s="328"/>
      <c r="AJ265" s="328"/>
      <c r="AK265" s="328"/>
      <c r="AL265" s="328"/>
      <c r="AM265" s="328"/>
      <c r="AN265" s="328"/>
      <c r="AO265" s="328"/>
      <c r="AP265" s="328"/>
      <c r="AQ265" s="328"/>
      <c r="AR265" s="328"/>
      <c r="AS265" s="328"/>
      <c r="AT265" s="328"/>
      <c r="AU265" s="328"/>
      <c r="AV265" s="328"/>
      <c r="AW265" s="328"/>
      <c r="AX265" s="328"/>
      <c r="AY265" s="328"/>
      <c r="AZ265" s="328"/>
      <c r="BA265" s="328"/>
      <c r="BB265" s="328"/>
      <c r="BC265" s="328"/>
      <c r="BD265" s="328"/>
      <c r="BE265" s="328"/>
      <c r="BF265" s="328"/>
      <c r="BG265" s="328"/>
      <c r="BH265" s="328"/>
      <c r="BI265" s="328"/>
      <c r="BJ265" s="328"/>
      <c r="BK265" s="328"/>
      <c r="BL265" s="328"/>
      <c r="BM265" s="328"/>
      <c r="BN265" s="328"/>
      <c r="BO265" s="328"/>
      <c r="BP265" s="328"/>
      <c r="BQ265" s="328"/>
    </row>
    <row r="266" spans="10:69">
      <c r="J266" s="328"/>
      <c r="K266" s="328"/>
      <c r="L266" s="328"/>
      <c r="M266" s="328"/>
      <c r="N266" s="328"/>
      <c r="O266" s="328"/>
      <c r="P266" s="328"/>
      <c r="Q266" s="328"/>
      <c r="R266" s="328"/>
      <c r="S266" s="328"/>
      <c r="T266" s="328"/>
      <c r="U266" s="328"/>
      <c r="V266" s="328"/>
      <c r="W266" s="328"/>
      <c r="X266" s="328"/>
      <c r="Y266" s="328"/>
      <c r="Z266" s="328"/>
      <c r="AA266" s="328"/>
      <c r="AB266" s="328"/>
      <c r="AC266" s="328"/>
      <c r="AD266" s="328"/>
      <c r="AE266" s="328"/>
      <c r="AF266" s="328"/>
      <c r="AG266" s="328"/>
      <c r="AH266" s="328"/>
      <c r="AI266" s="328"/>
      <c r="AJ266" s="328"/>
      <c r="AK266" s="328"/>
      <c r="AL266" s="328"/>
      <c r="AM266" s="328"/>
      <c r="AN266" s="328"/>
      <c r="AO266" s="328"/>
      <c r="AP266" s="328"/>
      <c r="AQ266" s="328"/>
      <c r="AR266" s="328"/>
      <c r="AS266" s="328"/>
      <c r="AT266" s="328"/>
      <c r="AU266" s="328"/>
      <c r="AV266" s="328"/>
      <c r="AW266" s="328"/>
      <c r="AX266" s="328"/>
      <c r="AY266" s="328"/>
      <c r="AZ266" s="328"/>
      <c r="BA266" s="328"/>
      <c r="BB266" s="328"/>
      <c r="BC266" s="328"/>
      <c r="BD266" s="328"/>
      <c r="BE266" s="328"/>
      <c r="BF266" s="328"/>
      <c r="BG266" s="328"/>
      <c r="BH266" s="328"/>
      <c r="BI266" s="328"/>
      <c r="BJ266" s="328"/>
      <c r="BK266" s="328"/>
      <c r="BL266" s="328"/>
      <c r="BM266" s="328"/>
      <c r="BN266" s="328"/>
      <c r="BO266" s="328"/>
      <c r="BP266" s="328"/>
      <c r="BQ266" s="328"/>
    </row>
    <row r="267" spans="10:69">
      <c r="J267" s="328"/>
      <c r="K267" s="328"/>
      <c r="L267" s="328"/>
      <c r="M267" s="328"/>
      <c r="N267" s="328"/>
      <c r="O267" s="328"/>
      <c r="P267" s="328"/>
      <c r="Q267" s="328"/>
      <c r="R267" s="328"/>
      <c r="S267" s="328"/>
      <c r="T267" s="328"/>
      <c r="U267" s="328"/>
      <c r="V267" s="328"/>
      <c r="W267" s="328"/>
      <c r="X267" s="328"/>
      <c r="Y267" s="328"/>
      <c r="Z267" s="328"/>
      <c r="AA267" s="328"/>
      <c r="AB267" s="328"/>
      <c r="AC267" s="328"/>
      <c r="AD267" s="328"/>
      <c r="AE267" s="328"/>
      <c r="AF267" s="328"/>
      <c r="AG267" s="328"/>
      <c r="AH267" s="328"/>
      <c r="AI267" s="328"/>
      <c r="AJ267" s="328"/>
      <c r="AK267" s="328"/>
      <c r="AL267" s="328"/>
      <c r="AM267" s="328"/>
      <c r="AN267" s="328"/>
      <c r="AO267" s="328"/>
      <c r="AP267" s="328"/>
      <c r="AQ267" s="328"/>
      <c r="AR267" s="328"/>
      <c r="AS267" s="328"/>
      <c r="AT267" s="328"/>
      <c r="AU267" s="328"/>
      <c r="AV267" s="328"/>
      <c r="AW267" s="328"/>
      <c r="AX267" s="328"/>
      <c r="AY267" s="328"/>
      <c r="AZ267" s="328"/>
      <c r="BA267" s="328"/>
      <c r="BB267" s="328"/>
      <c r="BC267" s="328"/>
      <c r="BD267" s="328"/>
      <c r="BE267" s="328"/>
      <c r="BF267" s="328"/>
      <c r="BG267" s="328"/>
      <c r="BH267" s="328"/>
      <c r="BI267" s="328"/>
      <c r="BJ267" s="328"/>
      <c r="BK267" s="328"/>
      <c r="BL267" s="328"/>
      <c r="BM267" s="328"/>
      <c r="BN267" s="328"/>
      <c r="BO267" s="328"/>
      <c r="BP267" s="328"/>
      <c r="BQ267" s="328"/>
    </row>
    <row r="268" spans="10:69">
      <c r="J268" s="328"/>
      <c r="K268" s="328"/>
      <c r="L268" s="328"/>
      <c r="M268" s="328"/>
      <c r="N268" s="328"/>
      <c r="O268" s="328"/>
      <c r="P268" s="328"/>
      <c r="Q268" s="328"/>
      <c r="R268" s="328"/>
      <c r="S268" s="328"/>
      <c r="T268" s="328"/>
      <c r="U268" s="328"/>
      <c r="V268" s="328"/>
      <c r="W268" s="328"/>
      <c r="X268" s="328"/>
      <c r="Y268" s="328"/>
      <c r="Z268" s="328"/>
      <c r="AA268" s="328"/>
      <c r="AB268" s="328"/>
      <c r="AC268" s="328"/>
      <c r="AD268" s="328"/>
      <c r="AE268" s="328"/>
      <c r="AF268" s="328"/>
      <c r="AG268" s="328"/>
      <c r="AH268" s="328"/>
      <c r="AI268" s="328"/>
      <c r="AJ268" s="328"/>
      <c r="AK268" s="328"/>
      <c r="AL268" s="328"/>
      <c r="AM268" s="328"/>
      <c r="AN268" s="328"/>
      <c r="AO268" s="328"/>
      <c r="AP268" s="328"/>
      <c r="AQ268" s="328"/>
      <c r="AR268" s="328"/>
      <c r="AS268" s="328"/>
      <c r="AT268" s="328"/>
      <c r="AU268" s="328"/>
      <c r="AV268" s="328"/>
      <c r="AW268" s="328"/>
      <c r="AX268" s="328"/>
      <c r="AY268" s="328"/>
      <c r="AZ268" s="328"/>
      <c r="BA268" s="328"/>
      <c r="BB268" s="328"/>
      <c r="BC268" s="328"/>
      <c r="BD268" s="328"/>
      <c r="BE268" s="328"/>
      <c r="BF268" s="328"/>
      <c r="BG268" s="328"/>
      <c r="BH268" s="328"/>
      <c r="BI268" s="328"/>
      <c r="BJ268" s="328"/>
      <c r="BK268" s="328"/>
      <c r="BL268" s="328"/>
      <c r="BM268" s="328"/>
      <c r="BN268" s="328"/>
      <c r="BO268" s="328"/>
      <c r="BP268" s="328"/>
      <c r="BQ268" s="328"/>
    </row>
    <row r="269" spans="10:69">
      <c r="J269" s="328"/>
      <c r="K269" s="328"/>
      <c r="L269" s="328"/>
      <c r="M269" s="328"/>
      <c r="N269" s="328"/>
      <c r="O269" s="328"/>
      <c r="P269" s="328"/>
      <c r="Q269" s="328"/>
      <c r="R269" s="328"/>
      <c r="S269" s="328"/>
      <c r="T269" s="328"/>
      <c r="U269" s="328"/>
      <c r="V269" s="328"/>
      <c r="W269" s="328"/>
      <c r="X269" s="328"/>
      <c r="Y269" s="328"/>
      <c r="Z269" s="328"/>
      <c r="AA269" s="328"/>
      <c r="AB269" s="328"/>
      <c r="AC269" s="328"/>
      <c r="AD269" s="328"/>
      <c r="AE269" s="328"/>
      <c r="AF269" s="328"/>
      <c r="AG269" s="328"/>
      <c r="AH269" s="328"/>
      <c r="AI269" s="328"/>
      <c r="AJ269" s="328"/>
      <c r="AK269" s="328"/>
      <c r="AL269" s="328"/>
      <c r="AM269" s="328"/>
      <c r="AN269" s="328"/>
      <c r="AO269" s="328"/>
      <c r="AP269" s="328"/>
      <c r="AQ269" s="328"/>
      <c r="AR269" s="328"/>
      <c r="AS269" s="328"/>
      <c r="AT269" s="328"/>
      <c r="AU269" s="328"/>
      <c r="AV269" s="328"/>
      <c r="AW269" s="328"/>
      <c r="AX269" s="328"/>
      <c r="AY269" s="328"/>
      <c r="AZ269" s="328"/>
      <c r="BA269" s="328"/>
      <c r="BB269" s="328"/>
      <c r="BC269" s="328"/>
      <c r="BD269" s="328"/>
      <c r="BE269" s="328"/>
      <c r="BF269" s="328"/>
      <c r="BG269" s="328"/>
      <c r="BH269" s="328"/>
      <c r="BI269" s="328"/>
      <c r="BJ269" s="328"/>
      <c r="BK269" s="328"/>
      <c r="BL269" s="328"/>
      <c r="BM269" s="328"/>
      <c r="BN269" s="328"/>
      <c r="BO269" s="328"/>
      <c r="BP269" s="328"/>
      <c r="BQ269" s="328"/>
    </row>
    <row r="270" spans="10:69">
      <c r="J270" s="328"/>
      <c r="K270" s="328"/>
      <c r="L270" s="328"/>
      <c r="M270" s="328"/>
      <c r="N270" s="328"/>
      <c r="O270" s="328"/>
      <c r="P270" s="328"/>
      <c r="Q270" s="328"/>
      <c r="R270" s="328"/>
      <c r="S270" s="328"/>
      <c r="T270" s="328"/>
      <c r="U270" s="328"/>
      <c r="V270" s="328"/>
      <c r="W270" s="328"/>
      <c r="X270" s="328"/>
      <c r="Y270" s="328"/>
      <c r="Z270" s="328"/>
      <c r="AA270" s="328"/>
      <c r="AB270" s="328"/>
      <c r="AC270" s="328"/>
      <c r="AD270" s="328"/>
      <c r="AE270" s="328"/>
      <c r="AF270" s="328"/>
      <c r="AG270" s="328"/>
      <c r="AH270" s="328"/>
      <c r="AI270" s="328"/>
      <c r="AJ270" s="328"/>
      <c r="AK270" s="328"/>
      <c r="AL270" s="328"/>
      <c r="AM270" s="328"/>
      <c r="AN270" s="328"/>
      <c r="AO270" s="328"/>
      <c r="AP270" s="328"/>
      <c r="AQ270" s="328"/>
      <c r="AR270" s="328"/>
      <c r="AS270" s="328"/>
      <c r="AT270" s="328"/>
      <c r="AU270" s="328"/>
      <c r="AV270" s="328"/>
      <c r="AW270" s="328"/>
      <c r="AX270" s="328"/>
      <c r="AY270" s="328"/>
      <c r="AZ270" s="328"/>
      <c r="BA270" s="328"/>
      <c r="BB270" s="328"/>
      <c r="BC270" s="328"/>
      <c r="BD270" s="328"/>
      <c r="BE270" s="328"/>
      <c r="BF270" s="328"/>
      <c r="BG270" s="328"/>
      <c r="BH270" s="328"/>
      <c r="BI270" s="328"/>
      <c r="BJ270" s="328"/>
      <c r="BK270" s="328"/>
      <c r="BL270" s="328"/>
      <c r="BM270" s="328"/>
      <c r="BN270" s="328"/>
      <c r="BO270" s="328"/>
      <c r="BP270" s="328"/>
      <c r="BQ270" s="328"/>
    </row>
    <row r="271" spans="10:69">
      <c r="J271" s="328"/>
      <c r="K271" s="328"/>
      <c r="L271" s="328"/>
      <c r="M271" s="328"/>
      <c r="N271" s="328"/>
      <c r="O271" s="328"/>
      <c r="P271" s="328"/>
      <c r="Q271" s="328"/>
      <c r="R271" s="328"/>
      <c r="S271" s="328"/>
      <c r="T271" s="328"/>
      <c r="U271" s="328"/>
      <c r="V271" s="328"/>
      <c r="W271" s="328"/>
      <c r="X271" s="328"/>
      <c r="Y271" s="328"/>
      <c r="Z271" s="328"/>
      <c r="AA271" s="328"/>
      <c r="AB271" s="328"/>
      <c r="AC271" s="328"/>
      <c r="AD271" s="328"/>
      <c r="AE271" s="328"/>
      <c r="AF271" s="328"/>
      <c r="AG271" s="328"/>
      <c r="AH271" s="328"/>
      <c r="AI271" s="328"/>
      <c r="AJ271" s="328"/>
      <c r="AK271" s="328"/>
      <c r="AL271" s="328"/>
      <c r="AM271" s="328"/>
      <c r="AN271" s="328"/>
      <c r="AO271" s="328"/>
      <c r="AP271" s="328"/>
      <c r="AQ271" s="328"/>
      <c r="AR271" s="328"/>
      <c r="AS271" s="328"/>
      <c r="AT271" s="328"/>
      <c r="AU271" s="328"/>
      <c r="AV271" s="328"/>
      <c r="AW271" s="328"/>
      <c r="AX271" s="328"/>
      <c r="AY271" s="328"/>
      <c r="AZ271" s="328"/>
      <c r="BA271" s="328"/>
      <c r="BB271" s="328"/>
      <c r="BC271" s="328"/>
      <c r="BD271" s="328"/>
      <c r="BE271" s="328"/>
      <c r="BF271" s="328"/>
      <c r="BG271" s="328"/>
      <c r="BH271" s="328"/>
      <c r="BI271" s="328"/>
      <c r="BJ271" s="328"/>
      <c r="BK271" s="328"/>
      <c r="BL271" s="328"/>
      <c r="BM271" s="328"/>
      <c r="BN271" s="328"/>
      <c r="BO271" s="328"/>
      <c r="BP271" s="328"/>
      <c r="BQ271" s="328"/>
    </row>
    <row r="272" spans="10:69">
      <c r="J272" s="328"/>
      <c r="K272" s="328"/>
      <c r="L272" s="328"/>
      <c r="M272" s="328"/>
      <c r="N272" s="328"/>
      <c r="O272" s="328"/>
      <c r="P272" s="328"/>
      <c r="Q272" s="328"/>
      <c r="R272" s="328"/>
      <c r="S272" s="328"/>
      <c r="T272" s="328"/>
      <c r="U272" s="328"/>
      <c r="V272" s="328"/>
      <c r="W272" s="328"/>
      <c r="X272" s="328"/>
      <c r="Y272" s="328"/>
      <c r="Z272" s="328"/>
      <c r="AA272" s="328"/>
      <c r="AB272" s="328"/>
      <c r="AC272" s="328"/>
      <c r="AD272" s="328"/>
      <c r="AE272" s="328"/>
      <c r="AF272" s="328"/>
      <c r="AG272" s="328"/>
      <c r="AH272" s="328"/>
      <c r="AI272" s="328"/>
      <c r="AJ272" s="328"/>
      <c r="AK272" s="328"/>
      <c r="AL272" s="328"/>
      <c r="AM272" s="328"/>
      <c r="AN272" s="328"/>
      <c r="AO272" s="328"/>
      <c r="AP272" s="328"/>
      <c r="AQ272" s="328"/>
      <c r="AR272" s="328"/>
      <c r="AS272" s="328"/>
      <c r="AT272" s="328"/>
      <c r="AU272" s="328"/>
      <c r="AV272" s="328"/>
      <c r="AW272" s="328"/>
      <c r="AX272" s="328"/>
      <c r="AY272" s="328"/>
      <c r="AZ272" s="328"/>
      <c r="BA272" s="328"/>
      <c r="BB272" s="328"/>
      <c r="BC272" s="328"/>
      <c r="BD272" s="328"/>
      <c r="BE272" s="328"/>
      <c r="BF272" s="328"/>
      <c r="BG272" s="328"/>
      <c r="BH272" s="328"/>
      <c r="BI272" s="328"/>
      <c r="BJ272" s="328"/>
      <c r="BK272" s="328"/>
      <c r="BL272" s="328"/>
      <c r="BM272" s="328"/>
      <c r="BN272" s="328"/>
      <c r="BO272" s="328"/>
      <c r="BP272" s="328"/>
      <c r="BQ272" s="328"/>
    </row>
    <row r="273" spans="10:69">
      <c r="J273" s="328"/>
      <c r="K273" s="328"/>
      <c r="L273" s="328"/>
      <c r="M273" s="328"/>
      <c r="N273" s="328"/>
      <c r="O273" s="328"/>
      <c r="P273" s="328"/>
      <c r="Q273" s="328"/>
      <c r="R273" s="328"/>
      <c r="S273" s="328"/>
      <c r="T273" s="328"/>
      <c r="U273" s="328"/>
      <c r="V273" s="328"/>
      <c r="W273" s="328"/>
      <c r="X273" s="328"/>
      <c r="Y273" s="328"/>
      <c r="Z273" s="328"/>
      <c r="AA273" s="328"/>
      <c r="AB273" s="328"/>
      <c r="AC273" s="328"/>
      <c r="AD273" s="328"/>
      <c r="AE273" s="328"/>
      <c r="AF273" s="328"/>
      <c r="AG273" s="328"/>
      <c r="AH273" s="328"/>
      <c r="AI273" s="328"/>
      <c r="AJ273" s="328"/>
      <c r="AK273" s="328"/>
      <c r="AL273" s="328"/>
      <c r="AM273" s="328"/>
      <c r="AN273" s="328"/>
      <c r="AO273" s="328"/>
      <c r="AP273" s="328"/>
      <c r="AQ273" s="328"/>
      <c r="AR273" s="328"/>
      <c r="AS273" s="328"/>
      <c r="AT273" s="328"/>
      <c r="AU273" s="328"/>
      <c r="AV273" s="328"/>
      <c r="AW273" s="328"/>
      <c r="AX273" s="328"/>
      <c r="AY273" s="328"/>
      <c r="AZ273" s="328"/>
      <c r="BA273" s="328"/>
      <c r="BB273" s="328"/>
      <c r="BC273" s="328"/>
      <c r="BD273" s="328"/>
      <c r="BE273" s="328"/>
      <c r="BF273" s="328"/>
      <c r="BG273" s="328"/>
      <c r="BH273" s="328"/>
      <c r="BI273" s="328"/>
      <c r="BJ273" s="328"/>
      <c r="BK273" s="328"/>
      <c r="BL273" s="328"/>
      <c r="BM273" s="328"/>
      <c r="BN273" s="328"/>
      <c r="BO273" s="328"/>
      <c r="BP273" s="328"/>
      <c r="BQ273" s="328"/>
    </row>
    <row r="274" spans="10:69">
      <c r="J274" s="328"/>
      <c r="K274" s="328"/>
      <c r="L274" s="328"/>
      <c r="M274" s="328"/>
      <c r="N274" s="328"/>
      <c r="O274" s="328"/>
      <c r="P274" s="328"/>
      <c r="Q274" s="328"/>
      <c r="R274" s="328"/>
      <c r="S274" s="328"/>
      <c r="T274" s="328"/>
      <c r="U274" s="328"/>
      <c r="V274" s="328"/>
      <c r="W274" s="328"/>
      <c r="X274" s="328"/>
      <c r="Y274" s="328"/>
      <c r="Z274" s="328"/>
      <c r="AA274" s="328"/>
      <c r="AB274" s="328"/>
      <c r="AC274" s="328"/>
      <c r="AD274" s="328"/>
      <c r="AE274" s="328"/>
      <c r="AF274" s="328"/>
      <c r="AG274" s="328"/>
      <c r="AH274" s="328"/>
      <c r="AI274" s="328"/>
      <c r="AJ274" s="328"/>
      <c r="AK274" s="328"/>
      <c r="AL274" s="328"/>
      <c r="AM274" s="328"/>
      <c r="AN274" s="328"/>
      <c r="AO274" s="328"/>
      <c r="AP274" s="328"/>
      <c r="AQ274" s="328"/>
      <c r="AR274" s="328"/>
      <c r="AS274" s="328"/>
      <c r="AT274" s="328"/>
      <c r="AU274" s="328"/>
      <c r="AV274" s="328"/>
      <c r="AW274" s="328"/>
      <c r="AX274" s="328"/>
      <c r="AY274" s="328"/>
      <c r="AZ274" s="328"/>
      <c r="BA274" s="328"/>
      <c r="BB274" s="328"/>
      <c r="BC274" s="328"/>
      <c r="BD274" s="328"/>
      <c r="BE274" s="328"/>
      <c r="BF274" s="328"/>
      <c r="BG274" s="328"/>
      <c r="BH274" s="328"/>
      <c r="BI274" s="328"/>
      <c r="BJ274" s="328"/>
      <c r="BK274" s="328"/>
      <c r="BL274" s="328"/>
      <c r="BM274" s="328"/>
      <c r="BN274" s="328"/>
      <c r="BO274" s="328"/>
      <c r="BP274" s="328"/>
      <c r="BQ274" s="328"/>
    </row>
    <row r="275" spans="10:69">
      <c r="J275" s="328"/>
      <c r="K275" s="328"/>
      <c r="L275" s="328"/>
      <c r="M275" s="328"/>
      <c r="N275" s="328"/>
      <c r="O275" s="328"/>
      <c r="P275" s="328"/>
      <c r="Q275" s="328"/>
      <c r="R275" s="328"/>
      <c r="S275" s="328"/>
      <c r="T275" s="328"/>
      <c r="U275" s="328"/>
      <c r="V275" s="328"/>
      <c r="W275" s="328"/>
      <c r="X275" s="328"/>
      <c r="Y275" s="328"/>
      <c r="Z275" s="328"/>
      <c r="AA275" s="328"/>
      <c r="AB275" s="328"/>
      <c r="AC275" s="328"/>
      <c r="AD275" s="328"/>
      <c r="AE275" s="328"/>
      <c r="AF275" s="328"/>
      <c r="AG275" s="328"/>
      <c r="AH275" s="328"/>
      <c r="AI275" s="328"/>
      <c r="AJ275" s="328"/>
      <c r="AK275" s="328"/>
      <c r="AL275" s="328"/>
      <c r="AM275" s="328"/>
      <c r="AN275" s="328"/>
      <c r="AO275" s="328"/>
      <c r="AP275" s="328"/>
      <c r="AQ275" s="328"/>
      <c r="AR275" s="328"/>
      <c r="AS275" s="328"/>
      <c r="AT275" s="328"/>
      <c r="AU275" s="328"/>
      <c r="AV275" s="328"/>
      <c r="AW275" s="328"/>
      <c r="AX275" s="328"/>
      <c r="AY275" s="328"/>
      <c r="AZ275" s="328"/>
      <c r="BA275" s="328"/>
      <c r="BB275" s="328"/>
      <c r="BC275" s="328"/>
      <c r="BD275" s="328"/>
      <c r="BE275" s="328"/>
      <c r="BF275" s="328"/>
      <c r="BG275" s="328"/>
      <c r="BH275" s="328"/>
      <c r="BI275" s="328"/>
      <c r="BJ275" s="328"/>
      <c r="BK275" s="328"/>
      <c r="BL275" s="328"/>
      <c r="BM275" s="328"/>
      <c r="BN275" s="328"/>
      <c r="BO275" s="328"/>
      <c r="BP275" s="328"/>
      <c r="BQ275" s="328"/>
    </row>
    <row r="276" spans="10:69">
      <c r="J276" s="328"/>
      <c r="K276" s="328"/>
      <c r="L276" s="328"/>
      <c r="M276" s="328"/>
      <c r="N276" s="328"/>
      <c r="O276" s="328"/>
      <c r="P276" s="328"/>
      <c r="Q276" s="328"/>
      <c r="R276" s="328"/>
      <c r="S276" s="328"/>
      <c r="T276" s="328"/>
      <c r="U276" s="328"/>
      <c r="V276" s="328"/>
      <c r="W276" s="328"/>
      <c r="X276" s="328"/>
      <c r="Y276" s="328"/>
      <c r="Z276" s="328"/>
      <c r="AA276" s="328"/>
      <c r="AB276" s="328"/>
      <c r="AC276" s="328"/>
      <c r="AD276" s="328"/>
      <c r="AE276" s="328"/>
      <c r="AF276" s="328"/>
      <c r="AG276" s="328"/>
      <c r="AH276" s="328"/>
      <c r="AI276" s="328"/>
      <c r="AJ276" s="328"/>
      <c r="AK276" s="328"/>
      <c r="AL276" s="328"/>
      <c r="AM276" s="328"/>
      <c r="AN276" s="328"/>
      <c r="AO276" s="328"/>
      <c r="AP276" s="328"/>
      <c r="AQ276" s="328"/>
      <c r="AR276" s="328"/>
      <c r="AS276" s="328"/>
      <c r="AT276" s="328"/>
      <c r="AU276" s="328"/>
      <c r="AV276" s="328"/>
      <c r="AW276" s="328"/>
      <c r="AX276" s="328"/>
      <c r="AY276" s="328"/>
      <c r="AZ276" s="328"/>
      <c r="BA276" s="328"/>
      <c r="BB276" s="328"/>
      <c r="BC276" s="328"/>
      <c r="BD276" s="328"/>
      <c r="BE276" s="328"/>
      <c r="BF276" s="328"/>
      <c r="BG276" s="328"/>
      <c r="BH276" s="328"/>
      <c r="BI276" s="328"/>
      <c r="BJ276" s="328"/>
      <c r="BK276" s="328"/>
      <c r="BL276" s="328"/>
      <c r="BM276" s="328"/>
      <c r="BN276" s="328"/>
      <c r="BO276" s="328"/>
      <c r="BP276" s="328"/>
      <c r="BQ276" s="328"/>
    </row>
    <row r="277" spans="10:69">
      <c r="J277" s="328"/>
      <c r="K277" s="328"/>
      <c r="L277" s="328"/>
      <c r="M277" s="328"/>
      <c r="N277" s="328"/>
      <c r="O277" s="328"/>
      <c r="P277" s="328"/>
      <c r="Q277" s="328"/>
      <c r="R277" s="328"/>
      <c r="S277" s="328"/>
      <c r="T277" s="328"/>
      <c r="U277" s="328"/>
      <c r="V277" s="328"/>
      <c r="W277" s="328"/>
      <c r="X277" s="328"/>
      <c r="Y277" s="328"/>
      <c r="Z277" s="328"/>
      <c r="AA277" s="328"/>
      <c r="AB277" s="328"/>
      <c r="AC277" s="328"/>
      <c r="AD277" s="328"/>
      <c r="AE277" s="328"/>
      <c r="AF277" s="328"/>
      <c r="AG277" s="328"/>
      <c r="AH277" s="328"/>
      <c r="AI277" s="328"/>
      <c r="AJ277" s="328"/>
      <c r="AK277" s="328"/>
      <c r="AL277" s="328"/>
      <c r="AM277" s="328"/>
      <c r="AN277" s="328"/>
      <c r="AO277" s="328"/>
      <c r="AP277" s="328"/>
      <c r="AQ277" s="328"/>
      <c r="AR277" s="328"/>
      <c r="AS277" s="328"/>
      <c r="AT277" s="328"/>
      <c r="AU277" s="328"/>
      <c r="AV277" s="328"/>
      <c r="AW277" s="328"/>
      <c r="AX277" s="328"/>
      <c r="AY277" s="328"/>
      <c r="AZ277" s="328"/>
      <c r="BA277" s="328"/>
      <c r="BB277" s="328"/>
      <c r="BC277" s="328"/>
      <c r="BD277" s="328"/>
      <c r="BE277" s="328"/>
      <c r="BF277" s="328"/>
      <c r="BG277" s="328"/>
      <c r="BH277" s="328"/>
      <c r="BI277" s="328"/>
      <c r="BJ277" s="328"/>
      <c r="BK277" s="328"/>
      <c r="BL277" s="328"/>
      <c r="BM277" s="328"/>
      <c r="BN277" s="328"/>
      <c r="BO277" s="328"/>
      <c r="BP277" s="328"/>
      <c r="BQ277" s="328"/>
    </row>
    <row r="278" spans="10:69">
      <c r="J278" s="328"/>
      <c r="K278" s="328"/>
      <c r="L278" s="328"/>
      <c r="M278" s="328"/>
      <c r="N278" s="328"/>
      <c r="O278" s="328"/>
      <c r="P278" s="328"/>
      <c r="Q278" s="328"/>
      <c r="R278" s="328"/>
      <c r="S278" s="328"/>
      <c r="T278" s="328"/>
      <c r="U278" s="328"/>
      <c r="V278" s="328"/>
      <c r="W278" s="328"/>
      <c r="X278" s="328"/>
      <c r="Y278" s="328"/>
      <c r="Z278" s="328"/>
      <c r="AA278" s="328"/>
      <c r="AB278" s="328"/>
      <c r="AC278" s="328"/>
      <c r="AD278" s="328"/>
      <c r="AE278" s="328"/>
      <c r="AF278" s="328"/>
      <c r="AG278" s="328"/>
      <c r="AH278" s="328"/>
      <c r="AI278" s="328"/>
      <c r="AJ278" s="328"/>
      <c r="AK278" s="328"/>
      <c r="AL278" s="328"/>
      <c r="AM278" s="328"/>
      <c r="AN278" s="328"/>
      <c r="AO278" s="328"/>
      <c r="AP278" s="328"/>
      <c r="AQ278" s="328"/>
      <c r="AR278" s="328"/>
      <c r="AS278" s="328"/>
      <c r="AT278" s="328"/>
      <c r="AU278" s="328"/>
      <c r="AV278" s="328"/>
      <c r="AW278" s="328"/>
      <c r="AX278" s="328"/>
      <c r="AY278" s="328"/>
      <c r="AZ278" s="328"/>
      <c r="BA278" s="328"/>
      <c r="BB278" s="328"/>
      <c r="BC278" s="328"/>
      <c r="BD278" s="328"/>
      <c r="BE278" s="328"/>
      <c r="BF278" s="328"/>
      <c r="BG278" s="328"/>
      <c r="BH278" s="328"/>
      <c r="BI278" s="328"/>
      <c r="BJ278" s="328"/>
      <c r="BK278" s="328"/>
      <c r="BL278" s="328"/>
      <c r="BM278" s="328"/>
      <c r="BN278" s="328"/>
      <c r="BO278" s="328"/>
      <c r="BP278" s="328"/>
      <c r="BQ278" s="328"/>
    </row>
    <row r="279" spans="10:69">
      <c r="J279" s="328"/>
      <c r="K279" s="328"/>
      <c r="L279" s="328"/>
      <c r="M279" s="328"/>
      <c r="N279" s="328"/>
      <c r="O279" s="328"/>
      <c r="P279" s="328"/>
      <c r="Q279" s="328"/>
      <c r="R279" s="328"/>
      <c r="S279" s="328"/>
      <c r="T279" s="328"/>
      <c r="U279" s="328"/>
      <c r="V279" s="328"/>
      <c r="W279" s="328"/>
      <c r="X279" s="328"/>
      <c r="Y279" s="328"/>
      <c r="Z279" s="328"/>
      <c r="AA279" s="328"/>
      <c r="AB279" s="328"/>
      <c r="AC279" s="328"/>
      <c r="AD279" s="328"/>
      <c r="AE279" s="328"/>
      <c r="AF279" s="328"/>
      <c r="AG279" s="328"/>
      <c r="AH279" s="328"/>
      <c r="AI279" s="328"/>
      <c r="AJ279" s="328"/>
      <c r="AK279" s="328"/>
      <c r="AL279" s="328"/>
      <c r="AM279" s="328"/>
      <c r="AN279" s="328"/>
      <c r="AO279" s="328"/>
      <c r="AP279" s="328"/>
      <c r="AQ279" s="328"/>
      <c r="AR279" s="328"/>
      <c r="AS279" s="328"/>
      <c r="AT279" s="328"/>
      <c r="AU279" s="328"/>
      <c r="AV279" s="328"/>
      <c r="AW279" s="328"/>
      <c r="AX279" s="328"/>
      <c r="AY279" s="328"/>
      <c r="AZ279" s="328"/>
      <c r="BA279" s="328"/>
      <c r="BB279" s="328"/>
      <c r="BC279" s="328"/>
      <c r="BD279" s="328"/>
      <c r="BE279" s="328"/>
      <c r="BF279" s="328"/>
      <c r="BG279" s="328"/>
      <c r="BH279" s="328"/>
      <c r="BI279" s="328"/>
      <c r="BJ279" s="328"/>
      <c r="BK279" s="328"/>
      <c r="BL279" s="328"/>
      <c r="BM279" s="328"/>
      <c r="BN279" s="328"/>
      <c r="BO279" s="328"/>
      <c r="BP279" s="328"/>
      <c r="BQ279" s="328"/>
    </row>
    <row r="280" spans="10:69">
      <c r="J280" s="328"/>
      <c r="K280" s="328"/>
      <c r="L280" s="328"/>
      <c r="M280" s="328"/>
      <c r="N280" s="328"/>
      <c r="O280" s="328"/>
      <c r="P280" s="328"/>
      <c r="Q280" s="328"/>
      <c r="R280" s="328"/>
      <c r="S280" s="328"/>
      <c r="T280" s="328"/>
      <c r="U280" s="328"/>
      <c r="V280" s="328"/>
      <c r="W280" s="328"/>
      <c r="X280" s="328"/>
      <c r="Y280" s="328"/>
      <c r="Z280" s="328"/>
      <c r="AA280" s="328"/>
      <c r="AB280" s="328"/>
      <c r="AC280" s="328"/>
      <c r="AD280" s="328"/>
      <c r="AE280" s="328"/>
      <c r="AF280" s="328"/>
      <c r="AG280" s="328"/>
      <c r="AH280" s="328"/>
      <c r="AI280" s="328"/>
      <c r="AJ280" s="328"/>
      <c r="AK280" s="328"/>
      <c r="AL280" s="328"/>
      <c r="AM280" s="328"/>
      <c r="AN280" s="328"/>
      <c r="AO280" s="328"/>
      <c r="AP280" s="328"/>
      <c r="AQ280" s="328"/>
      <c r="AR280" s="328"/>
      <c r="AS280" s="328"/>
      <c r="AT280" s="328"/>
      <c r="AU280" s="328"/>
      <c r="AV280" s="328"/>
      <c r="AW280" s="328"/>
      <c r="AX280" s="328"/>
      <c r="AY280" s="328"/>
      <c r="AZ280" s="328"/>
      <c r="BA280" s="328"/>
      <c r="BB280" s="328"/>
      <c r="BC280" s="328"/>
      <c r="BD280" s="328"/>
      <c r="BE280" s="328"/>
      <c r="BF280" s="328"/>
      <c r="BG280" s="328"/>
      <c r="BH280" s="328"/>
      <c r="BI280" s="328"/>
      <c r="BJ280" s="328"/>
      <c r="BK280" s="328"/>
      <c r="BL280" s="328"/>
      <c r="BM280" s="328"/>
      <c r="BN280" s="328"/>
      <c r="BO280" s="328"/>
      <c r="BP280" s="328"/>
      <c r="BQ280" s="328"/>
    </row>
    <row r="281" spans="10:69">
      <c r="J281" s="328"/>
      <c r="K281" s="328"/>
      <c r="L281" s="328"/>
      <c r="M281" s="328"/>
      <c r="N281" s="328"/>
      <c r="O281" s="328"/>
      <c r="P281" s="328"/>
      <c r="Q281" s="328"/>
      <c r="R281" s="328"/>
      <c r="S281" s="328"/>
      <c r="T281" s="328"/>
      <c r="U281" s="328"/>
      <c r="V281" s="328"/>
      <c r="W281" s="328"/>
      <c r="X281" s="328"/>
      <c r="Y281" s="328"/>
      <c r="Z281" s="328"/>
      <c r="AA281" s="328"/>
      <c r="AB281" s="328"/>
      <c r="AC281" s="328"/>
      <c r="AD281" s="328"/>
      <c r="AE281" s="328"/>
      <c r="AF281" s="328"/>
      <c r="AG281" s="328"/>
      <c r="AH281" s="328"/>
      <c r="AI281" s="328"/>
      <c r="AJ281" s="328"/>
      <c r="AK281" s="328"/>
      <c r="AL281" s="328"/>
      <c r="AM281" s="328"/>
      <c r="AN281" s="328"/>
      <c r="AO281" s="328"/>
      <c r="AP281" s="328"/>
      <c r="AQ281" s="328"/>
      <c r="AR281" s="328"/>
      <c r="AS281" s="328"/>
      <c r="AT281" s="328"/>
      <c r="AU281" s="328"/>
      <c r="AV281" s="328"/>
      <c r="AW281" s="328"/>
      <c r="AX281" s="328"/>
      <c r="AY281" s="328"/>
      <c r="AZ281" s="328"/>
      <c r="BA281" s="328"/>
      <c r="BB281" s="328"/>
      <c r="BC281" s="328"/>
      <c r="BD281" s="328"/>
      <c r="BE281" s="328"/>
      <c r="BF281" s="328"/>
      <c r="BG281" s="328"/>
      <c r="BH281" s="328"/>
      <c r="BI281" s="328"/>
      <c r="BJ281" s="328"/>
      <c r="BK281" s="328"/>
      <c r="BL281" s="328"/>
      <c r="BM281" s="328"/>
      <c r="BN281" s="328"/>
      <c r="BO281" s="328"/>
      <c r="BP281" s="328"/>
      <c r="BQ281" s="328"/>
    </row>
    <row r="282" spans="10:69">
      <c r="J282" s="328"/>
      <c r="K282" s="328"/>
      <c r="L282" s="328"/>
      <c r="M282" s="328"/>
      <c r="N282" s="328"/>
      <c r="O282" s="328"/>
      <c r="P282" s="328"/>
      <c r="Q282" s="328"/>
      <c r="R282" s="328"/>
      <c r="S282" s="328"/>
      <c r="T282" s="328"/>
      <c r="U282" s="328"/>
      <c r="V282" s="328"/>
      <c r="W282" s="328"/>
      <c r="X282" s="328"/>
      <c r="Y282" s="328"/>
      <c r="Z282" s="328"/>
      <c r="AA282" s="328"/>
      <c r="AB282" s="328"/>
      <c r="AC282" s="328"/>
      <c r="AD282" s="328"/>
      <c r="AE282" s="328"/>
      <c r="AF282" s="328"/>
      <c r="AG282" s="328"/>
      <c r="AH282" s="328"/>
      <c r="AI282" s="328"/>
      <c r="AJ282" s="328"/>
      <c r="AK282" s="328"/>
      <c r="AL282" s="328"/>
      <c r="AM282" s="328"/>
      <c r="AN282" s="328"/>
      <c r="AO282" s="328"/>
      <c r="AP282" s="328"/>
      <c r="AQ282" s="328"/>
      <c r="AR282" s="328"/>
      <c r="AS282" s="328"/>
      <c r="AT282" s="328"/>
      <c r="AU282" s="328"/>
      <c r="AV282" s="328"/>
      <c r="AW282" s="328"/>
      <c r="AX282" s="328"/>
      <c r="AY282" s="328"/>
      <c r="AZ282" s="328"/>
      <c r="BA282" s="328"/>
      <c r="BB282" s="328"/>
      <c r="BC282" s="328"/>
      <c r="BD282" s="328"/>
      <c r="BE282" s="328"/>
      <c r="BF282" s="328"/>
      <c r="BG282" s="328"/>
      <c r="BH282" s="328"/>
      <c r="BI282" s="328"/>
      <c r="BJ282" s="328"/>
      <c r="BK282" s="328"/>
      <c r="BL282" s="328"/>
      <c r="BM282" s="328"/>
      <c r="BN282" s="328"/>
      <c r="BO282" s="328"/>
      <c r="BP282" s="328"/>
      <c r="BQ282" s="328"/>
    </row>
    <row r="283" spans="10:69">
      <c r="J283" s="328"/>
      <c r="K283" s="328"/>
      <c r="L283" s="328"/>
      <c r="M283" s="328"/>
      <c r="N283" s="328"/>
      <c r="O283" s="328"/>
      <c r="P283" s="328"/>
      <c r="Q283" s="328"/>
      <c r="R283" s="328"/>
      <c r="S283" s="328"/>
      <c r="T283" s="328"/>
      <c r="U283" s="328"/>
      <c r="V283" s="328"/>
      <c r="W283" s="328"/>
      <c r="X283" s="328"/>
      <c r="Y283" s="328"/>
      <c r="Z283" s="328"/>
      <c r="AA283" s="328"/>
      <c r="AB283" s="328"/>
      <c r="AC283" s="328"/>
      <c r="AD283" s="328"/>
      <c r="AE283" s="328"/>
      <c r="AF283" s="328"/>
      <c r="AG283" s="328"/>
      <c r="AH283" s="328"/>
      <c r="AI283" s="328"/>
      <c r="AJ283" s="328"/>
      <c r="AK283" s="328"/>
      <c r="AL283" s="328"/>
      <c r="AM283" s="328"/>
      <c r="AN283" s="328"/>
      <c r="AO283" s="328"/>
      <c r="AP283" s="328"/>
      <c r="AQ283" s="328"/>
      <c r="AR283" s="328"/>
      <c r="AS283" s="328"/>
      <c r="AT283" s="328"/>
      <c r="AU283" s="328"/>
      <c r="AV283" s="328"/>
      <c r="AW283" s="328"/>
      <c r="AX283" s="328"/>
      <c r="AY283" s="328"/>
      <c r="AZ283" s="328"/>
      <c r="BA283" s="328"/>
      <c r="BB283" s="328"/>
      <c r="BC283" s="328"/>
      <c r="BD283" s="328"/>
      <c r="BE283" s="328"/>
      <c r="BF283" s="328"/>
      <c r="BG283" s="328"/>
      <c r="BH283" s="328"/>
      <c r="BI283" s="328"/>
      <c r="BJ283" s="328"/>
      <c r="BK283" s="328"/>
      <c r="BL283" s="328"/>
      <c r="BM283" s="328"/>
      <c r="BN283" s="328"/>
      <c r="BO283" s="328"/>
      <c r="BP283" s="328"/>
      <c r="BQ283" s="328"/>
    </row>
    <row r="284" spans="10:69">
      <c r="J284" s="328"/>
      <c r="K284" s="328"/>
      <c r="L284" s="328"/>
      <c r="M284" s="328"/>
      <c r="N284" s="328"/>
      <c r="O284" s="328"/>
      <c r="P284" s="328"/>
      <c r="Q284" s="328"/>
      <c r="R284" s="328"/>
      <c r="S284" s="328"/>
      <c r="T284" s="328"/>
      <c r="U284" s="328"/>
      <c r="V284" s="328"/>
      <c r="W284" s="328"/>
      <c r="X284" s="328"/>
      <c r="Y284" s="328"/>
      <c r="Z284" s="328"/>
      <c r="AA284" s="328"/>
      <c r="AB284" s="328"/>
      <c r="AC284" s="328"/>
      <c r="AD284" s="328"/>
      <c r="AE284" s="328"/>
      <c r="AF284" s="328"/>
      <c r="AG284" s="328"/>
      <c r="AH284" s="328"/>
      <c r="AI284" s="328"/>
      <c r="AJ284" s="328"/>
      <c r="AK284" s="328"/>
      <c r="AL284" s="328"/>
      <c r="AM284" s="328"/>
      <c r="AN284" s="328"/>
      <c r="AO284" s="328"/>
      <c r="AP284" s="328"/>
      <c r="AQ284" s="328"/>
      <c r="AR284" s="328"/>
      <c r="AS284" s="328"/>
      <c r="AT284" s="328"/>
      <c r="AU284" s="328"/>
      <c r="AV284" s="328"/>
      <c r="AW284" s="328"/>
      <c r="AX284" s="328"/>
      <c r="AY284" s="328"/>
      <c r="AZ284" s="328"/>
      <c r="BA284" s="328"/>
      <c r="BB284" s="328"/>
      <c r="BC284" s="328"/>
      <c r="BD284" s="328"/>
      <c r="BE284" s="328"/>
      <c r="BF284" s="328"/>
      <c r="BG284" s="328"/>
      <c r="BH284" s="328"/>
      <c r="BI284" s="328"/>
      <c r="BJ284" s="328"/>
      <c r="BK284" s="328"/>
      <c r="BL284" s="328"/>
      <c r="BM284" s="328"/>
      <c r="BN284" s="328"/>
      <c r="BO284" s="328"/>
      <c r="BP284" s="328"/>
      <c r="BQ284" s="328"/>
    </row>
    <row r="285" spans="10:69">
      <c r="J285" s="328"/>
      <c r="K285" s="328"/>
      <c r="L285" s="328"/>
      <c r="M285" s="328"/>
      <c r="N285" s="328"/>
      <c r="O285" s="328"/>
      <c r="P285" s="328"/>
      <c r="Q285" s="328"/>
      <c r="R285" s="328"/>
      <c r="S285" s="328"/>
      <c r="T285" s="328"/>
      <c r="U285" s="328"/>
      <c r="V285" s="328"/>
      <c r="W285" s="328"/>
      <c r="X285" s="328"/>
      <c r="Y285" s="328"/>
      <c r="Z285" s="328"/>
      <c r="AA285" s="328"/>
      <c r="AB285" s="328"/>
      <c r="AC285" s="328"/>
      <c r="AD285" s="328"/>
      <c r="AE285" s="328"/>
      <c r="AF285" s="328"/>
      <c r="AG285" s="328"/>
      <c r="AH285" s="328"/>
      <c r="AI285" s="328"/>
      <c r="AJ285" s="328"/>
      <c r="AK285" s="328"/>
      <c r="AL285" s="328"/>
      <c r="AM285" s="328"/>
      <c r="AN285" s="328"/>
      <c r="AO285" s="328"/>
      <c r="AP285" s="328"/>
      <c r="AQ285" s="328"/>
      <c r="AR285" s="328"/>
      <c r="AS285" s="328"/>
      <c r="AT285" s="328"/>
      <c r="AU285" s="328"/>
      <c r="AV285" s="328"/>
      <c r="AW285" s="328"/>
      <c r="AX285" s="328"/>
      <c r="AY285" s="328"/>
      <c r="AZ285" s="328"/>
      <c r="BA285" s="328"/>
      <c r="BB285" s="328"/>
      <c r="BC285" s="328"/>
      <c r="BD285" s="328"/>
      <c r="BE285" s="328"/>
      <c r="BF285" s="328"/>
      <c r="BG285" s="328"/>
      <c r="BH285" s="328"/>
      <c r="BI285" s="328"/>
      <c r="BJ285" s="328"/>
      <c r="BK285" s="328"/>
      <c r="BL285" s="328"/>
      <c r="BM285" s="328"/>
      <c r="BN285" s="328"/>
      <c r="BO285" s="328"/>
      <c r="BP285" s="328"/>
      <c r="BQ285" s="328"/>
    </row>
    <row r="286" spans="10:69">
      <c r="J286" s="328"/>
      <c r="K286" s="328"/>
      <c r="L286" s="328"/>
      <c r="M286" s="328"/>
      <c r="N286" s="328"/>
      <c r="O286" s="328"/>
      <c r="P286" s="328"/>
      <c r="Q286" s="328"/>
      <c r="R286" s="328"/>
      <c r="S286" s="328"/>
      <c r="T286" s="328"/>
      <c r="U286" s="328"/>
      <c r="V286" s="328"/>
      <c r="W286" s="328"/>
      <c r="X286" s="328"/>
      <c r="Y286" s="328"/>
      <c r="Z286" s="328"/>
      <c r="AA286" s="328"/>
      <c r="AB286" s="328"/>
      <c r="AC286" s="328"/>
      <c r="AD286" s="328"/>
      <c r="AE286" s="328"/>
      <c r="AF286" s="328"/>
      <c r="AG286" s="328"/>
      <c r="AH286" s="328"/>
      <c r="AI286" s="328"/>
      <c r="AJ286" s="328"/>
      <c r="AK286" s="328"/>
      <c r="AL286" s="328"/>
      <c r="AM286" s="328"/>
      <c r="AN286" s="328"/>
      <c r="AO286" s="328"/>
      <c r="AP286" s="328"/>
      <c r="AQ286" s="328"/>
      <c r="AR286" s="328"/>
      <c r="AS286" s="328"/>
      <c r="AT286" s="328"/>
      <c r="AU286" s="328"/>
      <c r="AV286" s="328"/>
      <c r="AW286" s="328"/>
      <c r="AX286" s="328"/>
      <c r="AY286" s="328"/>
      <c r="AZ286" s="328"/>
      <c r="BA286" s="328"/>
      <c r="BB286" s="328"/>
      <c r="BC286" s="328"/>
      <c r="BD286" s="328"/>
      <c r="BE286" s="328"/>
      <c r="BF286" s="328"/>
      <c r="BG286" s="328"/>
      <c r="BH286" s="328"/>
      <c r="BI286" s="328"/>
      <c r="BJ286" s="328"/>
      <c r="BK286" s="328"/>
      <c r="BL286" s="328"/>
      <c r="BM286" s="328"/>
      <c r="BN286" s="328"/>
      <c r="BO286" s="328"/>
      <c r="BP286" s="328"/>
      <c r="BQ286" s="328"/>
    </row>
    <row r="287" spans="10:69">
      <c r="J287" s="328"/>
      <c r="K287" s="328"/>
      <c r="L287" s="328"/>
      <c r="M287" s="328"/>
      <c r="N287" s="328"/>
      <c r="O287" s="328"/>
      <c r="P287" s="328"/>
      <c r="Q287" s="328"/>
      <c r="R287" s="328"/>
      <c r="S287" s="328"/>
      <c r="T287" s="328"/>
      <c r="U287" s="328"/>
      <c r="V287" s="328"/>
      <c r="W287" s="328"/>
      <c r="X287" s="328"/>
      <c r="Y287" s="328"/>
      <c r="Z287" s="328"/>
      <c r="AA287" s="328"/>
      <c r="AB287" s="328"/>
      <c r="AC287" s="328"/>
      <c r="AD287" s="328"/>
      <c r="AE287" s="328"/>
      <c r="AF287" s="328"/>
      <c r="AG287" s="328"/>
      <c r="AH287" s="328"/>
      <c r="AI287" s="328"/>
      <c r="AJ287" s="328"/>
      <c r="AK287" s="328"/>
      <c r="AL287" s="328"/>
      <c r="AM287" s="328"/>
      <c r="AN287" s="328"/>
      <c r="AO287" s="328"/>
      <c r="AP287" s="328"/>
      <c r="AQ287" s="328"/>
      <c r="AR287" s="328"/>
      <c r="AS287" s="328"/>
      <c r="AT287" s="328"/>
      <c r="AU287" s="328"/>
      <c r="AV287" s="328"/>
      <c r="AW287" s="328"/>
      <c r="AX287" s="328"/>
      <c r="AY287" s="328"/>
      <c r="AZ287" s="328"/>
      <c r="BA287" s="328"/>
      <c r="BB287" s="328"/>
      <c r="BC287" s="328"/>
      <c r="BD287" s="328"/>
      <c r="BE287" s="328"/>
      <c r="BF287" s="328"/>
      <c r="BG287" s="328"/>
      <c r="BH287" s="328"/>
      <c r="BI287" s="328"/>
      <c r="BJ287" s="328"/>
      <c r="BK287" s="328"/>
      <c r="BL287" s="328"/>
      <c r="BM287" s="328"/>
      <c r="BN287" s="328"/>
      <c r="BO287" s="328"/>
      <c r="BP287" s="328"/>
      <c r="BQ287" s="328"/>
    </row>
    <row r="288" spans="10:69">
      <c r="J288" s="328"/>
      <c r="K288" s="328"/>
      <c r="L288" s="328"/>
      <c r="M288" s="328"/>
      <c r="N288" s="328"/>
      <c r="O288" s="328"/>
      <c r="P288" s="328"/>
      <c r="Q288" s="328"/>
      <c r="R288" s="328"/>
      <c r="S288" s="328"/>
      <c r="T288" s="328"/>
      <c r="U288" s="328"/>
      <c r="V288" s="328"/>
      <c r="W288" s="328"/>
      <c r="X288" s="328"/>
      <c r="Y288" s="328"/>
      <c r="Z288" s="328"/>
      <c r="AA288" s="328"/>
      <c r="AB288" s="328"/>
      <c r="AC288" s="328"/>
      <c r="AD288" s="328"/>
      <c r="AE288" s="328"/>
      <c r="AF288" s="328"/>
      <c r="AG288" s="328"/>
      <c r="AH288" s="328"/>
      <c r="AI288" s="328"/>
      <c r="AJ288" s="328"/>
      <c r="AK288" s="328"/>
      <c r="AL288" s="328"/>
      <c r="AM288" s="328"/>
      <c r="AN288" s="328"/>
      <c r="AO288" s="328"/>
      <c r="AP288" s="328"/>
      <c r="AQ288" s="328"/>
      <c r="AR288" s="328"/>
      <c r="AS288" s="328"/>
      <c r="AT288" s="328"/>
      <c r="AU288" s="328"/>
      <c r="AV288" s="328"/>
      <c r="AW288" s="328"/>
      <c r="AX288" s="328"/>
      <c r="AY288" s="328"/>
      <c r="AZ288" s="328"/>
      <c r="BA288" s="328"/>
      <c r="BB288" s="328"/>
      <c r="BC288" s="328"/>
      <c r="BD288" s="328"/>
      <c r="BE288" s="328"/>
      <c r="BF288" s="328"/>
      <c r="BG288" s="328"/>
      <c r="BH288" s="328"/>
      <c r="BI288" s="328"/>
      <c r="BJ288" s="328"/>
      <c r="BK288" s="328"/>
      <c r="BL288" s="328"/>
      <c r="BM288" s="328"/>
      <c r="BN288" s="328"/>
      <c r="BO288" s="328"/>
      <c r="BP288" s="328"/>
      <c r="BQ288" s="328"/>
    </row>
    <row r="289" spans="10:69">
      <c r="J289" s="328"/>
      <c r="K289" s="328"/>
      <c r="L289" s="328"/>
      <c r="M289" s="328"/>
      <c r="N289" s="328"/>
      <c r="O289" s="328"/>
      <c r="P289" s="328"/>
      <c r="Q289" s="328"/>
      <c r="R289" s="328"/>
      <c r="S289" s="328"/>
      <c r="T289" s="328"/>
      <c r="U289" s="328"/>
      <c r="V289" s="328"/>
      <c r="W289" s="328"/>
      <c r="X289" s="328"/>
      <c r="Y289" s="328"/>
      <c r="Z289" s="328"/>
      <c r="AA289" s="328"/>
      <c r="AB289" s="328"/>
      <c r="AC289" s="328"/>
      <c r="AD289" s="328"/>
      <c r="AE289" s="328"/>
      <c r="AF289" s="328"/>
      <c r="AG289" s="328"/>
      <c r="AH289" s="328"/>
      <c r="AI289" s="328"/>
      <c r="AJ289" s="328"/>
      <c r="AK289" s="328"/>
      <c r="AL289" s="328"/>
      <c r="AM289" s="328"/>
      <c r="AN289" s="328"/>
      <c r="AO289" s="328"/>
      <c r="AP289" s="328"/>
      <c r="AQ289" s="328"/>
      <c r="AR289" s="328"/>
      <c r="AS289" s="328"/>
      <c r="AT289" s="328"/>
      <c r="AU289" s="328"/>
      <c r="AV289" s="328"/>
      <c r="AW289" s="328"/>
      <c r="AX289" s="328"/>
      <c r="AY289" s="328"/>
      <c r="AZ289" s="328"/>
      <c r="BA289" s="328"/>
      <c r="BB289" s="328"/>
      <c r="BC289" s="328"/>
      <c r="BD289" s="328"/>
      <c r="BE289" s="328"/>
      <c r="BF289" s="328"/>
      <c r="BG289" s="328"/>
      <c r="BH289" s="328"/>
      <c r="BI289" s="328"/>
      <c r="BJ289" s="328"/>
      <c r="BK289" s="328"/>
      <c r="BL289" s="328"/>
      <c r="BM289" s="328"/>
      <c r="BN289" s="328"/>
      <c r="BO289" s="328"/>
      <c r="BP289" s="328"/>
      <c r="BQ289" s="328"/>
    </row>
    <row r="290" spans="10:69">
      <c r="J290" s="328"/>
      <c r="K290" s="328"/>
      <c r="L290" s="328"/>
      <c r="M290" s="328"/>
      <c r="N290" s="328"/>
      <c r="O290" s="328"/>
      <c r="P290" s="328"/>
      <c r="Q290" s="328"/>
      <c r="R290" s="328"/>
      <c r="S290" s="328"/>
      <c r="T290" s="328"/>
      <c r="U290" s="328"/>
      <c r="V290" s="328"/>
      <c r="W290" s="328"/>
      <c r="X290" s="328"/>
      <c r="Y290" s="328"/>
      <c r="Z290" s="328"/>
      <c r="AA290" s="328"/>
      <c r="AB290" s="328"/>
      <c r="AC290" s="328"/>
      <c r="AD290" s="328"/>
      <c r="AE290" s="328"/>
      <c r="AF290" s="328"/>
      <c r="AG290" s="328"/>
      <c r="AH290" s="328"/>
      <c r="AI290" s="328"/>
      <c r="AJ290" s="328"/>
      <c r="AK290" s="328"/>
      <c r="AL290" s="328"/>
      <c r="AM290" s="328"/>
      <c r="AN290" s="328"/>
      <c r="AO290" s="328"/>
      <c r="AP290" s="328"/>
      <c r="AQ290" s="328"/>
      <c r="AR290" s="328"/>
      <c r="AS290" s="328"/>
      <c r="AT290" s="328"/>
      <c r="AU290" s="328"/>
      <c r="AV290" s="328"/>
      <c r="AW290" s="328"/>
      <c r="AX290" s="328"/>
      <c r="AY290" s="328"/>
      <c r="AZ290" s="328"/>
      <c r="BA290" s="328"/>
      <c r="BB290" s="328"/>
      <c r="BC290" s="328"/>
      <c r="BD290" s="328"/>
      <c r="BE290" s="328"/>
      <c r="BF290" s="328"/>
      <c r="BG290" s="328"/>
      <c r="BH290" s="328"/>
      <c r="BI290" s="328"/>
      <c r="BJ290" s="328"/>
      <c r="BK290" s="328"/>
      <c r="BL290" s="328"/>
      <c r="BM290" s="328"/>
      <c r="BN290" s="328"/>
      <c r="BO290" s="328"/>
      <c r="BP290" s="328"/>
      <c r="BQ290" s="328"/>
    </row>
    <row r="291" spans="10:69">
      <c r="J291" s="328"/>
      <c r="K291" s="328"/>
      <c r="L291" s="328"/>
      <c r="M291" s="328"/>
      <c r="N291" s="328"/>
      <c r="O291" s="328"/>
      <c r="P291" s="328"/>
      <c r="Q291" s="328"/>
      <c r="R291" s="328"/>
      <c r="S291" s="328"/>
      <c r="T291" s="328"/>
      <c r="U291" s="328"/>
      <c r="V291" s="328"/>
      <c r="W291" s="328"/>
      <c r="X291" s="328"/>
      <c r="Y291" s="328"/>
      <c r="Z291" s="328"/>
      <c r="AA291" s="328"/>
      <c r="AB291" s="328"/>
      <c r="AC291" s="328"/>
      <c r="AD291" s="328"/>
      <c r="AE291" s="328"/>
      <c r="AF291" s="328"/>
      <c r="AG291" s="328"/>
      <c r="AH291" s="328"/>
      <c r="AI291" s="328"/>
      <c r="AJ291" s="328"/>
      <c r="AK291" s="328"/>
      <c r="AL291" s="328"/>
      <c r="AM291" s="328"/>
      <c r="AN291" s="328"/>
      <c r="AO291" s="328"/>
      <c r="AP291" s="328"/>
      <c r="AQ291" s="328"/>
      <c r="AR291" s="328"/>
      <c r="AS291" s="328"/>
      <c r="AT291" s="328"/>
      <c r="AU291" s="328"/>
      <c r="AV291" s="328"/>
      <c r="AW291" s="328"/>
      <c r="AX291" s="328"/>
      <c r="AY291" s="328"/>
      <c r="AZ291" s="328"/>
      <c r="BA291" s="328"/>
      <c r="BB291" s="328"/>
      <c r="BC291" s="328"/>
      <c r="BD291" s="328"/>
      <c r="BE291" s="328"/>
      <c r="BF291" s="328"/>
      <c r="BG291" s="328"/>
      <c r="BH291" s="328"/>
      <c r="BI291" s="328"/>
      <c r="BJ291" s="328"/>
      <c r="BK291" s="328"/>
      <c r="BL291" s="328"/>
      <c r="BM291" s="328"/>
      <c r="BN291" s="328"/>
      <c r="BO291" s="328"/>
      <c r="BP291" s="328"/>
      <c r="BQ291" s="328"/>
    </row>
    <row r="292" spans="10:69">
      <c r="J292" s="328"/>
      <c r="K292" s="328"/>
      <c r="L292" s="328"/>
      <c r="M292" s="328"/>
      <c r="N292" s="328"/>
      <c r="O292" s="328"/>
      <c r="P292" s="328"/>
      <c r="Q292" s="328"/>
      <c r="R292" s="328"/>
      <c r="S292" s="328"/>
      <c r="T292" s="328"/>
      <c r="U292" s="328"/>
      <c r="V292" s="328"/>
      <c r="W292" s="328"/>
      <c r="X292" s="328"/>
      <c r="Y292" s="328"/>
      <c r="Z292" s="328"/>
      <c r="AA292" s="328"/>
      <c r="AB292" s="328"/>
      <c r="AC292" s="328"/>
      <c r="AD292" s="328"/>
      <c r="AE292" s="328"/>
      <c r="AF292" s="328"/>
      <c r="AG292" s="328"/>
      <c r="AH292" s="328"/>
      <c r="AI292" s="328"/>
      <c r="AJ292" s="328"/>
      <c r="AK292" s="328"/>
      <c r="AL292" s="328"/>
      <c r="AM292" s="328"/>
      <c r="AN292" s="328"/>
      <c r="AO292" s="328"/>
      <c r="AP292" s="328"/>
      <c r="AQ292" s="328"/>
      <c r="AR292" s="328"/>
      <c r="AS292" s="328"/>
      <c r="AT292" s="328"/>
      <c r="AU292" s="328"/>
      <c r="AV292" s="328"/>
      <c r="AW292" s="328"/>
      <c r="AX292" s="328"/>
      <c r="AY292" s="328"/>
      <c r="AZ292" s="328"/>
      <c r="BA292" s="328"/>
      <c r="BB292" s="328"/>
      <c r="BC292" s="328"/>
      <c r="BD292" s="328"/>
      <c r="BE292" s="328"/>
      <c r="BF292" s="328"/>
      <c r="BG292" s="328"/>
      <c r="BH292" s="328"/>
      <c r="BI292" s="328"/>
      <c r="BJ292" s="328"/>
      <c r="BK292" s="328"/>
      <c r="BL292" s="328"/>
      <c r="BM292" s="328"/>
      <c r="BN292" s="328"/>
      <c r="BO292" s="328"/>
      <c r="BP292" s="328"/>
      <c r="BQ292" s="328"/>
    </row>
    <row r="293" spans="10:69">
      <c r="J293" s="328"/>
      <c r="K293" s="328"/>
      <c r="L293" s="328"/>
      <c r="M293" s="328"/>
      <c r="N293" s="328"/>
      <c r="O293" s="328"/>
      <c r="P293" s="328"/>
      <c r="Q293" s="328"/>
      <c r="R293" s="328"/>
      <c r="S293" s="328"/>
      <c r="T293" s="328"/>
      <c r="U293" s="328"/>
      <c r="V293" s="328"/>
      <c r="W293" s="328"/>
      <c r="X293" s="328"/>
      <c r="Y293" s="328"/>
      <c r="Z293" s="328"/>
      <c r="AA293" s="328"/>
      <c r="AB293" s="328"/>
      <c r="AC293" s="328"/>
      <c r="AD293" s="328"/>
      <c r="AE293" s="328"/>
      <c r="AF293" s="328"/>
      <c r="AG293" s="328"/>
      <c r="AH293" s="328"/>
      <c r="AI293" s="328"/>
      <c r="AJ293" s="328"/>
      <c r="AK293" s="328"/>
      <c r="AL293" s="328"/>
      <c r="AM293" s="328"/>
      <c r="AN293" s="328"/>
      <c r="AO293" s="328"/>
      <c r="AP293" s="328"/>
      <c r="AQ293" s="328"/>
      <c r="AR293" s="328"/>
      <c r="AS293" s="328"/>
      <c r="AT293" s="328"/>
      <c r="AU293" s="328"/>
      <c r="AV293" s="328"/>
      <c r="AW293" s="328"/>
      <c r="AX293" s="328"/>
      <c r="AY293" s="328"/>
      <c r="AZ293" s="328"/>
      <c r="BA293" s="328"/>
      <c r="BB293" s="328"/>
      <c r="BC293" s="328"/>
      <c r="BD293" s="328"/>
      <c r="BE293" s="328"/>
      <c r="BF293" s="328"/>
      <c r="BG293" s="328"/>
      <c r="BH293" s="328"/>
      <c r="BI293" s="328"/>
      <c r="BJ293" s="328"/>
      <c r="BK293" s="328"/>
      <c r="BL293" s="328"/>
      <c r="BM293" s="328"/>
      <c r="BN293" s="328"/>
      <c r="BO293" s="328"/>
      <c r="BP293" s="328"/>
      <c r="BQ293" s="328"/>
    </row>
    <row r="294" spans="10:69">
      <c r="J294" s="328"/>
      <c r="K294" s="328"/>
      <c r="L294" s="328"/>
      <c r="M294" s="328"/>
      <c r="N294" s="328"/>
      <c r="O294" s="328"/>
      <c r="P294" s="328"/>
      <c r="Q294" s="328"/>
      <c r="R294" s="328"/>
      <c r="S294" s="328"/>
      <c r="T294" s="328"/>
      <c r="U294" s="328"/>
      <c r="V294" s="328"/>
      <c r="W294" s="328"/>
      <c r="X294" s="328"/>
      <c r="Y294" s="328"/>
      <c r="Z294" s="328"/>
      <c r="AA294" s="328"/>
      <c r="AB294" s="328"/>
      <c r="AC294" s="328"/>
      <c r="AD294" s="328"/>
      <c r="AE294" s="328"/>
      <c r="AF294" s="328"/>
      <c r="AG294" s="328"/>
      <c r="AH294" s="328"/>
      <c r="AI294" s="328"/>
      <c r="AJ294" s="328"/>
      <c r="AK294" s="328"/>
      <c r="AL294" s="328"/>
      <c r="AM294" s="328"/>
      <c r="AN294" s="328"/>
      <c r="AO294" s="328"/>
      <c r="AP294" s="328"/>
      <c r="AQ294" s="328"/>
      <c r="AR294" s="328"/>
      <c r="AS294" s="328"/>
      <c r="AT294" s="328"/>
      <c r="AU294" s="328"/>
      <c r="AV294" s="328"/>
      <c r="AW294" s="328"/>
      <c r="AX294" s="328"/>
      <c r="AY294" s="328"/>
      <c r="AZ294" s="328"/>
      <c r="BA294" s="328"/>
      <c r="BB294" s="328"/>
      <c r="BC294" s="328"/>
      <c r="BD294" s="328"/>
      <c r="BE294" s="328"/>
      <c r="BF294" s="328"/>
      <c r="BG294" s="328"/>
      <c r="BH294" s="328"/>
      <c r="BI294" s="328"/>
      <c r="BJ294" s="328"/>
      <c r="BK294" s="328"/>
      <c r="BL294" s="328"/>
      <c r="BM294" s="328"/>
      <c r="BN294" s="328"/>
      <c r="BO294" s="328"/>
      <c r="BP294" s="328"/>
      <c r="BQ294" s="328"/>
    </row>
    <row r="295" spans="10:69">
      <c r="J295" s="328"/>
      <c r="K295" s="328"/>
      <c r="L295" s="328"/>
      <c r="M295" s="328"/>
      <c r="N295" s="328"/>
      <c r="O295" s="328"/>
      <c r="P295" s="328"/>
      <c r="Q295" s="328"/>
      <c r="R295" s="328"/>
      <c r="S295" s="328"/>
      <c r="T295" s="328"/>
      <c r="U295" s="328"/>
      <c r="V295" s="328"/>
      <c r="W295" s="328"/>
      <c r="X295" s="328"/>
      <c r="Y295" s="328"/>
      <c r="Z295" s="328"/>
      <c r="AA295" s="328"/>
      <c r="AB295" s="328"/>
      <c r="AC295" s="328"/>
      <c r="AD295" s="328"/>
      <c r="AE295" s="328"/>
      <c r="AF295" s="328"/>
      <c r="AG295" s="328"/>
      <c r="AH295" s="328"/>
      <c r="AI295" s="328"/>
      <c r="AJ295" s="328"/>
      <c r="AK295" s="328"/>
      <c r="AL295" s="328"/>
      <c r="AM295" s="328"/>
      <c r="AN295" s="328"/>
      <c r="AO295" s="328"/>
      <c r="AP295" s="328"/>
      <c r="AQ295" s="328"/>
      <c r="AR295" s="328"/>
      <c r="AS295" s="328"/>
      <c r="AT295" s="328"/>
      <c r="AU295" s="328"/>
      <c r="AV295" s="328"/>
      <c r="AW295" s="328"/>
      <c r="AX295" s="328"/>
      <c r="AY295" s="328"/>
      <c r="AZ295" s="328"/>
      <c r="BA295" s="328"/>
      <c r="BB295" s="328"/>
      <c r="BC295" s="328"/>
      <c r="BD295" s="328"/>
      <c r="BE295" s="328"/>
      <c r="BF295" s="328"/>
      <c r="BG295" s="328"/>
      <c r="BH295" s="328"/>
      <c r="BI295" s="328"/>
      <c r="BJ295" s="328"/>
      <c r="BK295" s="328"/>
      <c r="BL295" s="328"/>
      <c r="BM295" s="328"/>
      <c r="BN295" s="328"/>
      <c r="BO295" s="328"/>
      <c r="BP295" s="328"/>
      <c r="BQ295" s="328"/>
    </row>
    <row r="296" spans="10:69">
      <c r="J296" s="328"/>
      <c r="K296" s="328"/>
      <c r="L296" s="328"/>
      <c r="M296" s="328"/>
      <c r="N296" s="328"/>
      <c r="O296" s="328"/>
      <c r="P296" s="328"/>
      <c r="Q296" s="328"/>
      <c r="R296" s="328"/>
      <c r="S296" s="328"/>
      <c r="T296" s="328"/>
      <c r="U296" s="328"/>
      <c r="V296" s="328"/>
      <c r="W296" s="328"/>
      <c r="X296" s="328"/>
      <c r="Y296" s="328"/>
      <c r="Z296" s="328"/>
      <c r="AA296" s="328"/>
      <c r="AB296" s="328"/>
      <c r="AC296" s="328"/>
      <c r="AD296" s="328"/>
      <c r="AE296" s="328"/>
      <c r="AF296" s="328"/>
      <c r="AG296" s="328"/>
      <c r="AH296" s="328"/>
      <c r="AI296" s="328"/>
      <c r="AJ296" s="328"/>
      <c r="AK296" s="328"/>
      <c r="AL296" s="328"/>
      <c r="AM296" s="328"/>
      <c r="AN296" s="328"/>
      <c r="AO296" s="328"/>
      <c r="AP296" s="328"/>
      <c r="AQ296" s="328"/>
      <c r="AR296" s="328"/>
      <c r="AS296" s="328"/>
      <c r="AT296" s="328"/>
      <c r="AU296" s="328"/>
      <c r="AV296" s="328"/>
      <c r="AW296" s="328"/>
      <c r="AX296" s="328"/>
      <c r="AY296" s="328"/>
      <c r="AZ296" s="328"/>
      <c r="BA296" s="328"/>
      <c r="BB296" s="328"/>
      <c r="BC296" s="328"/>
      <c r="BD296" s="328"/>
      <c r="BE296" s="328"/>
      <c r="BF296" s="328"/>
      <c r="BG296" s="328"/>
      <c r="BH296" s="328"/>
      <c r="BI296" s="328"/>
      <c r="BJ296" s="328"/>
      <c r="BK296" s="328"/>
      <c r="BL296" s="328"/>
      <c r="BM296" s="328"/>
      <c r="BN296" s="328"/>
      <c r="BO296" s="328"/>
      <c r="BP296" s="328"/>
      <c r="BQ296" s="328"/>
    </row>
    <row r="297" spans="10:69">
      <c r="J297" s="328"/>
      <c r="K297" s="328"/>
      <c r="L297" s="328"/>
      <c r="M297" s="328"/>
      <c r="N297" s="328"/>
      <c r="O297" s="328"/>
      <c r="P297" s="328"/>
      <c r="Q297" s="328"/>
      <c r="R297" s="328"/>
      <c r="S297" s="328"/>
      <c r="T297" s="328"/>
      <c r="U297" s="328"/>
      <c r="V297" s="328"/>
      <c r="W297" s="328"/>
      <c r="X297" s="328"/>
      <c r="Y297" s="328"/>
      <c r="Z297" s="328"/>
      <c r="AA297" s="328"/>
      <c r="AB297" s="328"/>
      <c r="AC297" s="328"/>
      <c r="AD297" s="328"/>
      <c r="AE297" s="328"/>
      <c r="AF297" s="328"/>
      <c r="AG297" s="328"/>
      <c r="AH297" s="328"/>
      <c r="AI297" s="328"/>
      <c r="AJ297" s="328"/>
      <c r="AK297" s="328"/>
      <c r="AL297" s="328"/>
      <c r="AM297" s="328"/>
      <c r="AN297" s="328"/>
      <c r="AO297" s="328"/>
      <c r="AP297" s="328"/>
      <c r="AQ297" s="328"/>
      <c r="AR297" s="328"/>
      <c r="AS297" s="328"/>
      <c r="AT297" s="328"/>
      <c r="AU297" s="328"/>
      <c r="AV297" s="328"/>
      <c r="AW297" s="328"/>
      <c r="AX297" s="328"/>
      <c r="AY297" s="328"/>
      <c r="AZ297" s="328"/>
      <c r="BA297" s="328"/>
      <c r="BB297" s="328"/>
      <c r="BC297" s="328"/>
      <c r="BD297" s="328"/>
      <c r="BE297" s="328"/>
      <c r="BF297" s="328"/>
      <c r="BG297" s="328"/>
      <c r="BH297" s="328"/>
      <c r="BI297" s="328"/>
      <c r="BJ297" s="328"/>
      <c r="BK297" s="328"/>
      <c r="BL297" s="328"/>
      <c r="BM297" s="328"/>
      <c r="BN297" s="328"/>
      <c r="BO297" s="328"/>
      <c r="BP297" s="328"/>
      <c r="BQ297" s="328"/>
    </row>
    <row r="298" spans="10:69">
      <c r="J298" s="328"/>
      <c r="K298" s="328"/>
      <c r="L298" s="328"/>
      <c r="M298" s="328"/>
      <c r="N298" s="328"/>
      <c r="O298" s="328"/>
      <c r="P298" s="328"/>
      <c r="Q298" s="328"/>
      <c r="R298" s="328"/>
      <c r="S298" s="328"/>
      <c r="T298" s="328"/>
      <c r="U298" s="328"/>
      <c r="V298" s="328"/>
      <c r="W298" s="328"/>
      <c r="X298" s="328"/>
      <c r="Y298" s="328"/>
      <c r="Z298" s="328"/>
      <c r="AA298" s="328"/>
      <c r="AB298" s="328"/>
      <c r="AC298" s="328"/>
      <c r="AD298" s="328"/>
      <c r="AE298" s="328"/>
      <c r="AF298" s="328"/>
      <c r="AG298" s="328"/>
      <c r="AH298" s="328"/>
      <c r="AI298" s="328"/>
      <c r="AJ298" s="328"/>
      <c r="AK298" s="328"/>
      <c r="AL298" s="328"/>
      <c r="AM298" s="328"/>
      <c r="AN298" s="328"/>
      <c r="AO298" s="328"/>
      <c r="AP298" s="328"/>
      <c r="AQ298" s="328"/>
      <c r="AR298" s="328"/>
      <c r="AS298" s="328"/>
      <c r="AT298" s="328"/>
      <c r="AU298" s="328"/>
      <c r="AV298" s="328"/>
      <c r="AW298" s="328"/>
      <c r="AX298" s="328"/>
      <c r="AY298" s="328"/>
      <c r="AZ298" s="328"/>
      <c r="BA298" s="328"/>
      <c r="BB298" s="328"/>
      <c r="BC298" s="328"/>
      <c r="BD298" s="328"/>
      <c r="BE298" s="328"/>
      <c r="BF298" s="328"/>
      <c r="BG298" s="328"/>
      <c r="BH298" s="328"/>
      <c r="BI298" s="328"/>
      <c r="BJ298" s="328"/>
      <c r="BK298" s="328"/>
      <c r="BL298" s="328"/>
      <c r="BM298" s="328"/>
      <c r="BN298" s="328"/>
      <c r="BO298" s="328"/>
      <c r="BP298" s="328"/>
      <c r="BQ298" s="328"/>
    </row>
    <row r="299" spans="10:69">
      <c r="J299" s="328"/>
      <c r="K299" s="328"/>
      <c r="L299" s="328"/>
      <c r="M299" s="328"/>
      <c r="N299" s="328"/>
      <c r="O299" s="328"/>
      <c r="P299" s="328"/>
      <c r="Q299" s="328"/>
      <c r="R299" s="328"/>
      <c r="S299" s="328"/>
      <c r="T299" s="328"/>
      <c r="U299" s="328"/>
      <c r="V299" s="328"/>
      <c r="W299" s="328"/>
      <c r="X299" s="328"/>
      <c r="Y299" s="328"/>
      <c r="Z299" s="328"/>
      <c r="AA299" s="328"/>
      <c r="AB299" s="328"/>
      <c r="AC299" s="328"/>
      <c r="AD299" s="328"/>
      <c r="AE299" s="328"/>
      <c r="AF299" s="328"/>
      <c r="AG299" s="328"/>
      <c r="AH299" s="328"/>
      <c r="AI299" s="328"/>
      <c r="AJ299" s="328"/>
      <c r="AK299" s="328"/>
      <c r="AL299" s="328"/>
      <c r="AM299" s="328"/>
      <c r="AN299" s="328"/>
      <c r="AO299" s="328"/>
      <c r="AP299" s="328"/>
      <c r="AQ299" s="328"/>
      <c r="AR299" s="328"/>
      <c r="AS299" s="328"/>
      <c r="AT299" s="328"/>
      <c r="AU299" s="328"/>
      <c r="AV299" s="328"/>
      <c r="AW299" s="328"/>
      <c r="AX299" s="328"/>
      <c r="AY299" s="328"/>
      <c r="AZ299" s="328"/>
      <c r="BA299" s="328"/>
      <c r="BB299" s="328"/>
      <c r="BC299" s="328"/>
      <c r="BD299" s="328"/>
      <c r="BE299" s="328"/>
      <c r="BF299" s="328"/>
      <c r="BG299" s="328"/>
      <c r="BH299" s="328"/>
      <c r="BI299" s="328"/>
      <c r="BJ299" s="328"/>
      <c r="BK299" s="328"/>
      <c r="BL299" s="328"/>
      <c r="BM299" s="328"/>
      <c r="BN299" s="328"/>
      <c r="BO299" s="328"/>
      <c r="BP299" s="328"/>
      <c r="BQ299" s="328"/>
    </row>
    <row r="300" spans="10:69">
      <c r="J300" s="328"/>
      <c r="K300" s="328"/>
      <c r="L300" s="328"/>
      <c r="M300" s="328"/>
      <c r="N300" s="328"/>
      <c r="O300" s="328"/>
      <c r="P300" s="328"/>
      <c r="Q300" s="328"/>
      <c r="R300" s="328"/>
      <c r="S300" s="328"/>
      <c r="T300" s="328"/>
      <c r="U300" s="328"/>
      <c r="V300" s="328"/>
      <c r="W300" s="328"/>
      <c r="X300" s="328"/>
      <c r="Y300" s="328"/>
      <c r="Z300" s="328"/>
      <c r="AA300" s="328"/>
      <c r="AB300" s="328"/>
      <c r="AC300" s="328"/>
      <c r="AD300" s="328"/>
      <c r="AE300" s="328"/>
      <c r="AF300" s="328"/>
      <c r="AG300" s="328"/>
      <c r="AH300" s="328"/>
      <c r="AI300" s="328"/>
      <c r="AJ300" s="328"/>
      <c r="AK300" s="328"/>
      <c r="AL300" s="328"/>
      <c r="AM300" s="328"/>
      <c r="AN300" s="328"/>
      <c r="AO300" s="328"/>
      <c r="AP300" s="328"/>
      <c r="AQ300" s="328"/>
      <c r="AR300" s="328"/>
      <c r="AS300" s="328"/>
      <c r="AT300" s="328"/>
      <c r="AU300" s="328"/>
      <c r="AV300" s="328"/>
      <c r="AW300" s="328"/>
      <c r="AX300" s="328"/>
      <c r="AY300" s="328"/>
      <c r="AZ300" s="328"/>
      <c r="BA300" s="328"/>
      <c r="BB300" s="328"/>
      <c r="BC300" s="328"/>
      <c r="BD300" s="328"/>
      <c r="BE300" s="328"/>
      <c r="BF300" s="328"/>
      <c r="BG300" s="328"/>
      <c r="BH300" s="328"/>
      <c r="BI300" s="328"/>
      <c r="BJ300" s="328"/>
      <c r="BK300" s="328"/>
      <c r="BL300" s="328"/>
      <c r="BM300" s="328"/>
      <c r="BN300" s="328"/>
      <c r="BO300" s="328"/>
      <c r="BP300" s="328"/>
      <c r="BQ300" s="328"/>
    </row>
    <row r="301" spans="10:69">
      <c r="J301" s="328"/>
      <c r="K301" s="328"/>
      <c r="L301" s="328"/>
      <c r="M301" s="328"/>
      <c r="N301" s="328"/>
      <c r="O301" s="328"/>
      <c r="P301" s="328"/>
      <c r="Q301" s="328"/>
      <c r="R301" s="328"/>
      <c r="S301" s="328"/>
      <c r="T301" s="328"/>
      <c r="U301" s="328"/>
      <c r="V301" s="328"/>
      <c r="W301" s="328"/>
      <c r="X301" s="328"/>
      <c r="Y301" s="328"/>
      <c r="Z301" s="328"/>
      <c r="AA301" s="328"/>
      <c r="AB301" s="328"/>
      <c r="AC301" s="328"/>
      <c r="AD301" s="328"/>
      <c r="AE301" s="328"/>
      <c r="AF301" s="328"/>
      <c r="AG301" s="328"/>
      <c r="AH301" s="328"/>
      <c r="AI301" s="328"/>
      <c r="AJ301" s="328"/>
      <c r="AK301" s="328"/>
      <c r="AL301" s="328"/>
      <c r="AM301" s="328"/>
      <c r="AN301" s="328"/>
      <c r="AO301" s="328"/>
      <c r="AP301" s="328"/>
      <c r="AQ301" s="328"/>
      <c r="AR301" s="328"/>
      <c r="AS301" s="328"/>
      <c r="AT301" s="328"/>
      <c r="AU301" s="328"/>
      <c r="AV301" s="328"/>
      <c r="AW301" s="328"/>
      <c r="AX301" s="328"/>
      <c r="AY301" s="328"/>
      <c r="AZ301" s="328"/>
      <c r="BA301" s="328"/>
      <c r="BB301" s="328"/>
      <c r="BC301" s="328"/>
      <c r="BD301" s="328"/>
      <c r="BE301" s="328"/>
      <c r="BF301" s="328"/>
      <c r="BG301" s="328"/>
      <c r="BH301" s="328"/>
      <c r="BI301" s="328"/>
      <c r="BJ301" s="328"/>
      <c r="BK301" s="328"/>
      <c r="BL301" s="328"/>
      <c r="BM301" s="328"/>
      <c r="BN301" s="328"/>
      <c r="BO301" s="328"/>
      <c r="BP301" s="328"/>
      <c r="BQ301" s="328"/>
    </row>
    <row r="302" spans="10:69">
      <c r="J302" s="328"/>
      <c r="K302" s="328"/>
      <c r="L302" s="328"/>
      <c r="M302" s="328"/>
      <c r="N302" s="328"/>
      <c r="O302" s="328"/>
      <c r="P302" s="328"/>
      <c r="Q302" s="328"/>
      <c r="R302" s="328"/>
      <c r="S302" s="328"/>
      <c r="T302" s="328"/>
      <c r="U302" s="328"/>
      <c r="V302" s="328"/>
      <c r="W302" s="328"/>
      <c r="X302" s="328"/>
      <c r="Y302" s="328"/>
      <c r="Z302" s="328"/>
      <c r="AA302" s="328"/>
      <c r="AB302" s="328"/>
      <c r="AC302" s="328"/>
      <c r="AD302" s="328"/>
      <c r="AE302" s="328"/>
      <c r="AF302" s="328"/>
      <c r="AG302" s="328"/>
      <c r="AH302" s="328"/>
      <c r="AI302" s="328"/>
      <c r="AJ302" s="328"/>
      <c r="AK302" s="328"/>
      <c r="AL302" s="328"/>
      <c r="AM302" s="328"/>
      <c r="AN302" s="328"/>
      <c r="AO302" s="328"/>
      <c r="AP302" s="328"/>
      <c r="AQ302" s="328"/>
      <c r="AR302" s="328"/>
      <c r="AS302" s="328"/>
      <c r="AT302" s="328"/>
      <c r="AU302" s="328"/>
      <c r="AV302" s="328"/>
      <c r="AW302" s="328"/>
      <c r="AX302" s="328"/>
      <c r="AY302" s="328"/>
      <c r="AZ302" s="328"/>
      <c r="BA302" s="328"/>
      <c r="BB302" s="328"/>
      <c r="BC302" s="328"/>
      <c r="BD302" s="328"/>
      <c r="BE302" s="328"/>
      <c r="BF302" s="328"/>
      <c r="BG302" s="328"/>
      <c r="BH302" s="328"/>
      <c r="BI302" s="328"/>
      <c r="BJ302" s="328"/>
      <c r="BK302" s="328"/>
      <c r="BL302" s="328"/>
      <c r="BM302" s="328"/>
      <c r="BN302" s="328"/>
      <c r="BO302" s="328"/>
      <c r="BP302" s="328"/>
      <c r="BQ302" s="328"/>
    </row>
    <row r="303" spans="10:69">
      <c r="J303" s="328"/>
      <c r="K303" s="328"/>
      <c r="L303" s="328"/>
      <c r="M303" s="328"/>
      <c r="N303" s="328"/>
      <c r="O303" s="328"/>
      <c r="P303" s="328"/>
      <c r="Q303" s="328"/>
      <c r="R303" s="328"/>
      <c r="S303" s="328"/>
      <c r="T303" s="328"/>
      <c r="U303" s="328"/>
      <c r="V303" s="328"/>
      <c r="W303" s="328"/>
      <c r="X303" s="328"/>
      <c r="Y303" s="328"/>
      <c r="Z303" s="328"/>
      <c r="AA303" s="328"/>
      <c r="AB303" s="328"/>
      <c r="AC303" s="328"/>
      <c r="AD303" s="328"/>
      <c r="AE303" s="328"/>
      <c r="AF303" s="328"/>
      <c r="AG303" s="328"/>
      <c r="AH303" s="328"/>
      <c r="AI303" s="328"/>
      <c r="AJ303" s="328"/>
      <c r="AK303" s="328"/>
      <c r="AL303" s="328"/>
      <c r="AM303" s="328"/>
      <c r="AN303" s="328"/>
      <c r="AO303" s="328"/>
      <c r="AP303" s="328"/>
      <c r="AQ303" s="328"/>
      <c r="AR303" s="328"/>
      <c r="AS303" s="328"/>
      <c r="AT303" s="328"/>
      <c r="AU303" s="328"/>
      <c r="AV303" s="328"/>
      <c r="AW303" s="328"/>
      <c r="AX303" s="328"/>
      <c r="AY303" s="328"/>
      <c r="AZ303" s="328"/>
      <c r="BA303" s="328"/>
      <c r="BB303" s="328"/>
      <c r="BC303" s="328"/>
      <c r="BD303" s="328"/>
      <c r="BE303" s="328"/>
      <c r="BF303" s="328"/>
      <c r="BG303" s="328"/>
      <c r="BH303" s="328"/>
      <c r="BI303" s="328"/>
      <c r="BJ303" s="328"/>
      <c r="BK303" s="328"/>
      <c r="BL303" s="328"/>
      <c r="BM303" s="328"/>
      <c r="BN303" s="328"/>
      <c r="BO303" s="328"/>
      <c r="BP303" s="328"/>
      <c r="BQ303" s="328"/>
    </row>
    <row r="304" spans="10:69">
      <c r="J304" s="328"/>
      <c r="K304" s="328"/>
      <c r="L304" s="328"/>
      <c r="M304" s="328"/>
      <c r="N304" s="328"/>
      <c r="O304" s="328"/>
      <c r="P304" s="328"/>
      <c r="Q304" s="328"/>
      <c r="R304" s="328"/>
      <c r="S304" s="328"/>
      <c r="T304" s="328"/>
      <c r="U304" s="328"/>
      <c r="V304" s="328"/>
      <c r="W304" s="328"/>
      <c r="X304" s="328"/>
      <c r="Y304" s="328"/>
      <c r="Z304" s="328"/>
      <c r="AA304" s="328"/>
      <c r="AB304" s="328"/>
      <c r="AC304" s="328"/>
      <c r="AD304" s="328"/>
      <c r="AE304" s="328"/>
      <c r="AF304" s="328"/>
      <c r="AG304" s="328"/>
      <c r="AH304" s="328"/>
      <c r="AI304" s="328"/>
      <c r="AJ304" s="328"/>
      <c r="AK304" s="328"/>
      <c r="AL304" s="328"/>
      <c r="AM304" s="328"/>
      <c r="AN304" s="328"/>
      <c r="AO304" s="328"/>
      <c r="AP304" s="328"/>
      <c r="AQ304" s="328"/>
      <c r="AR304" s="328"/>
      <c r="AS304" s="328"/>
      <c r="AT304" s="328"/>
      <c r="AU304" s="328"/>
      <c r="AV304" s="328"/>
      <c r="AW304" s="328"/>
      <c r="AX304" s="328"/>
      <c r="AY304" s="328"/>
      <c r="AZ304" s="328"/>
      <c r="BA304" s="328"/>
      <c r="BB304" s="328"/>
      <c r="BC304" s="328"/>
      <c r="BD304" s="328"/>
      <c r="BE304" s="328"/>
      <c r="BF304" s="328"/>
      <c r="BG304" s="328"/>
      <c r="BH304" s="328"/>
      <c r="BI304" s="328"/>
      <c r="BJ304" s="328"/>
      <c r="BK304" s="328"/>
      <c r="BL304" s="328"/>
      <c r="BM304" s="328"/>
      <c r="BN304" s="328"/>
      <c r="BO304" s="328"/>
      <c r="BP304" s="328"/>
      <c r="BQ304" s="328"/>
    </row>
    <row r="305" spans="10:69">
      <c r="J305" s="328"/>
      <c r="K305" s="328"/>
      <c r="L305" s="328"/>
      <c r="M305" s="328"/>
      <c r="N305" s="328"/>
      <c r="O305" s="328"/>
      <c r="P305" s="328"/>
      <c r="Q305" s="328"/>
      <c r="R305" s="328"/>
      <c r="S305" s="328"/>
      <c r="T305" s="328"/>
      <c r="U305" s="328"/>
      <c r="V305" s="328"/>
      <c r="W305" s="328"/>
      <c r="X305" s="328"/>
      <c r="Y305" s="328"/>
      <c r="Z305" s="328"/>
      <c r="AA305" s="328"/>
      <c r="AB305" s="328"/>
      <c r="AC305" s="328"/>
      <c r="AD305" s="328"/>
      <c r="AE305" s="328"/>
      <c r="AF305" s="328"/>
      <c r="AG305" s="328"/>
      <c r="AH305" s="328"/>
      <c r="AI305" s="328"/>
      <c r="AJ305" s="328"/>
      <c r="AK305" s="328"/>
      <c r="AL305" s="328"/>
      <c r="AM305" s="328"/>
      <c r="AN305" s="328"/>
      <c r="AO305" s="328"/>
      <c r="AP305" s="328"/>
      <c r="AQ305" s="328"/>
      <c r="AR305" s="328"/>
      <c r="AS305" s="328"/>
      <c r="AT305" s="328"/>
      <c r="AU305" s="328"/>
      <c r="AV305" s="328"/>
      <c r="AW305" s="328"/>
      <c r="AX305" s="328"/>
      <c r="AY305" s="328"/>
      <c r="AZ305" s="328"/>
      <c r="BA305" s="328"/>
      <c r="BB305" s="328"/>
      <c r="BC305" s="328"/>
      <c r="BD305" s="328"/>
      <c r="BE305" s="328"/>
      <c r="BF305" s="328"/>
      <c r="BG305" s="328"/>
      <c r="BH305" s="328"/>
      <c r="BI305" s="328"/>
      <c r="BJ305" s="328"/>
      <c r="BK305" s="328"/>
      <c r="BL305" s="328"/>
      <c r="BM305" s="328"/>
      <c r="BN305" s="328"/>
      <c r="BO305" s="328"/>
      <c r="BP305" s="328"/>
      <c r="BQ305" s="328"/>
    </row>
    <row r="306" spans="10:69">
      <c r="J306" s="328"/>
      <c r="K306" s="328"/>
      <c r="L306" s="328"/>
      <c r="M306" s="328"/>
      <c r="N306" s="328"/>
      <c r="O306" s="328"/>
      <c r="P306" s="328"/>
      <c r="Q306" s="328"/>
      <c r="R306" s="328"/>
      <c r="S306" s="328"/>
      <c r="T306" s="328"/>
      <c r="U306" s="328"/>
      <c r="V306" s="328"/>
      <c r="W306" s="328"/>
      <c r="X306" s="328"/>
      <c r="Y306" s="328"/>
      <c r="Z306" s="328"/>
      <c r="AA306" s="328"/>
      <c r="AB306" s="328"/>
      <c r="AC306" s="328"/>
      <c r="AD306" s="328"/>
      <c r="AE306" s="328"/>
      <c r="AF306" s="328"/>
      <c r="AG306" s="328"/>
      <c r="AH306" s="328"/>
      <c r="AI306" s="328"/>
      <c r="AJ306" s="328"/>
      <c r="AK306" s="328"/>
      <c r="AL306" s="328"/>
      <c r="AM306" s="328"/>
      <c r="AN306" s="328"/>
      <c r="AO306" s="328"/>
      <c r="AP306" s="328"/>
      <c r="AQ306" s="328"/>
      <c r="AR306" s="328"/>
      <c r="AS306" s="328"/>
      <c r="AT306" s="328"/>
      <c r="AU306" s="328"/>
      <c r="AV306" s="328"/>
      <c r="AW306" s="328"/>
      <c r="AX306" s="328"/>
      <c r="AY306" s="328"/>
      <c r="AZ306" s="328"/>
      <c r="BA306" s="328"/>
      <c r="BB306" s="328"/>
      <c r="BC306" s="328"/>
      <c r="BD306" s="328"/>
      <c r="BE306" s="328"/>
      <c r="BF306" s="328"/>
      <c r="BG306" s="328"/>
      <c r="BH306" s="328"/>
      <c r="BI306" s="328"/>
      <c r="BJ306" s="328"/>
      <c r="BK306" s="328"/>
      <c r="BL306" s="328"/>
      <c r="BM306" s="328"/>
      <c r="BN306" s="328"/>
      <c r="BO306" s="328"/>
      <c r="BP306" s="328"/>
      <c r="BQ306" s="328"/>
    </row>
    <row r="307" spans="10:69">
      <c r="J307" s="328"/>
      <c r="K307" s="328"/>
      <c r="L307" s="328"/>
      <c r="M307" s="328"/>
      <c r="N307" s="328"/>
      <c r="O307" s="328"/>
      <c r="P307" s="328"/>
      <c r="Q307" s="328"/>
      <c r="R307" s="328"/>
      <c r="S307" s="328"/>
      <c r="T307" s="328"/>
      <c r="U307" s="328"/>
      <c r="V307" s="328"/>
      <c r="W307" s="328"/>
      <c r="X307" s="328"/>
      <c r="Y307" s="328"/>
      <c r="Z307" s="328"/>
      <c r="AA307" s="328"/>
      <c r="AB307" s="328"/>
      <c r="AC307" s="328"/>
      <c r="AD307" s="328"/>
      <c r="AE307" s="328"/>
      <c r="AF307" s="328"/>
      <c r="AG307" s="328"/>
      <c r="AH307" s="328"/>
      <c r="AI307" s="328"/>
      <c r="AJ307" s="328"/>
      <c r="AK307" s="328"/>
      <c r="AL307" s="328"/>
      <c r="AM307" s="328"/>
      <c r="AN307" s="328"/>
      <c r="AO307" s="328"/>
      <c r="AP307" s="328"/>
      <c r="AQ307" s="328"/>
      <c r="AR307" s="328"/>
      <c r="AS307" s="328"/>
      <c r="AT307" s="328"/>
      <c r="AU307" s="328"/>
      <c r="AV307" s="328"/>
      <c r="AW307" s="328"/>
      <c r="AX307" s="328"/>
      <c r="AY307" s="328"/>
      <c r="AZ307" s="328"/>
      <c r="BA307" s="328"/>
      <c r="BB307" s="328"/>
      <c r="BC307" s="328"/>
      <c r="BD307" s="328"/>
      <c r="BE307" s="328"/>
      <c r="BF307" s="328"/>
      <c r="BG307" s="328"/>
      <c r="BH307" s="328"/>
      <c r="BI307" s="328"/>
      <c r="BJ307" s="328"/>
      <c r="BK307" s="328"/>
      <c r="BL307" s="328"/>
      <c r="BM307" s="328"/>
      <c r="BN307" s="328"/>
      <c r="BO307" s="328"/>
      <c r="BP307" s="328"/>
      <c r="BQ307" s="328"/>
    </row>
    <row r="308" spans="10:69">
      <c r="J308" s="328"/>
      <c r="K308" s="328"/>
      <c r="L308" s="328"/>
      <c r="M308" s="328"/>
      <c r="N308" s="328"/>
      <c r="O308" s="328"/>
      <c r="P308" s="328"/>
      <c r="Q308" s="328"/>
      <c r="R308" s="328"/>
      <c r="S308" s="328"/>
      <c r="T308" s="328"/>
      <c r="U308" s="328"/>
      <c r="V308" s="328"/>
      <c r="W308" s="328"/>
      <c r="X308" s="328"/>
      <c r="Y308" s="328"/>
      <c r="Z308" s="328"/>
      <c r="AA308" s="328"/>
      <c r="AB308" s="328"/>
      <c r="AC308" s="328"/>
      <c r="AD308" s="328"/>
      <c r="AE308" s="328"/>
      <c r="AF308" s="328"/>
      <c r="AG308" s="328"/>
      <c r="AH308" s="328"/>
      <c r="AI308" s="328"/>
      <c r="AJ308" s="328"/>
      <c r="AK308" s="328"/>
      <c r="AL308" s="328"/>
      <c r="AM308" s="328"/>
      <c r="AN308" s="328"/>
      <c r="AO308" s="328"/>
      <c r="AP308" s="328"/>
      <c r="AQ308" s="328"/>
      <c r="AR308" s="328"/>
      <c r="AS308" s="328"/>
      <c r="AT308" s="328"/>
      <c r="AU308" s="328"/>
      <c r="AV308" s="328"/>
      <c r="AW308" s="328"/>
      <c r="AX308" s="328"/>
      <c r="AY308" s="328"/>
      <c r="AZ308" s="328"/>
      <c r="BA308" s="328"/>
      <c r="BB308" s="328"/>
      <c r="BC308" s="328"/>
      <c r="BD308" s="328"/>
      <c r="BE308" s="328"/>
      <c r="BF308" s="328"/>
      <c r="BG308" s="328"/>
      <c r="BH308" s="328"/>
      <c r="BI308" s="328"/>
      <c r="BJ308" s="328"/>
      <c r="BK308" s="328"/>
      <c r="BL308" s="328"/>
      <c r="BM308" s="328"/>
      <c r="BN308" s="328"/>
      <c r="BO308" s="328"/>
      <c r="BP308" s="328"/>
      <c r="BQ308" s="328"/>
    </row>
    <row r="309" spans="10:69">
      <c r="J309" s="328"/>
      <c r="K309" s="328"/>
      <c r="L309" s="328"/>
      <c r="M309" s="328"/>
      <c r="N309" s="328"/>
      <c r="O309" s="328"/>
      <c r="P309" s="328"/>
      <c r="Q309" s="328"/>
      <c r="R309" s="328"/>
      <c r="S309" s="328"/>
      <c r="T309" s="328"/>
      <c r="U309" s="328"/>
      <c r="V309" s="328"/>
      <c r="W309" s="328"/>
      <c r="X309" s="328"/>
      <c r="Y309" s="328"/>
      <c r="Z309" s="328"/>
      <c r="AA309" s="328"/>
      <c r="AB309" s="328"/>
      <c r="AC309" s="328"/>
      <c r="AD309" s="328"/>
      <c r="AE309" s="328"/>
      <c r="AF309" s="328"/>
      <c r="AG309" s="328"/>
      <c r="AH309" s="328"/>
      <c r="AI309" s="328"/>
      <c r="AJ309" s="328"/>
      <c r="AK309" s="328"/>
      <c r="AL309" s="328"/>
      <c r="AM309" s="328"/>
      <c r="AN309" s="328"/>
      <c r="AO309" s="328"/>
      <c r="AP309" s="328"/>
      <c r="AQ309" s="328"/>
      <c r="AR309" s="328"/>
      <c r="AS309" s="328"/>
      <c r="AT309" s="328"/>
      <c r="AU309" s="328"/>
      <c r="AV309" s="328"/>
      <c r="AW309" s="328"/>
      <c r="AX309" s="328"/>
      <c r="AY309" s="328"/>
      <c r="AZ309" s="328"/>
      <c r="BA309" s="328"/>
      <c r="BB309" s="328"/>
      <c r="BC309" s="328"/>
      <c r="BD309" s="328"/>
      <c r="BE309" s="328"/>
      <c r="BF309" s="328"/>
      <c r="BG309" s="328"/>
      <c r="BH309" s="328"/>
      <c r="BI309" s="328"/>
      <c r="BJ309" s="328"/>
      <c r="BK309" s="328"/>
      <c r="BL309" s="328"/>
      <c r="BM309" s="328"/>
      <c r="BN309" s="328"/>
      <c r="BO309" s="328"/>
      <c r="BP309" s="328"/>
      <c r="BQ309" s="328"/>
    </row>
    <row r="310" spans="10:69">
      <c r="J310" s="328"/>
      <c r="K310" s="328"/>
      <c r="L310" s="328"/>
      <c r="M310" s="328"/>
      <c r="N310" s="328"/>
      <c r="O310" s="328"/>
      <c r="P310" s="328"/>
      <c r="Q310" s="328"/>
      <c r="R310" s="328"/>
      <c r="S310" s="328"/>
      <c r="T310" s="328"/>
      <c r="U310" s="328"/>
      <c r="V310" s="328"/>
      <c r="W310" s="328"/>
      <c r="X310" s="328"/>
      <c r="Y310" s="328"/>
      <c r="Z310" s="328"/>
      <c r="AA310" s="328"/>
      <c r="AB310" s="328"/>
      <c r="AC310" s="328"/>
      <c r="AD310" s="328"/>
      <c r="AE310" s="328"/>
      <c r="AF310" s="328"/>
      <c r="AG310" s="328"/>
      <c r="AH310" s="328"/>
      <c r="AI310" s="328"/>
      <c r="AJ310" s="328"/>
      <c r="AK310" s="328"/>
      <c r="AL310" s="328"/>
      <c r="AM310" s="328"/>
      <c r="AN310" s="328"/>
      <c r="AO310" s="328"/>
      <c r="AP310" s="328"/>
      <c r="AQ310" s="328"/>
      <c r="AR310" s="328"/>
      <c r="AS310" s="328"/>
      <c r="AT310" s="328"/>
      <c r="AU310" s="328"/>
      <c r="AV310" s="328"/>
      <c r="AW310" s="328"/>
      <c r="AX310" s="328"/>
      <c r="AY310" s="328"/>
      <c r="AZ310" s="328"/>
      <c r="BA310" s="328"/>
      <c r="BB310" s="328"/>
      <c r="BC310" s="328"/>
      <c r="BD310" s="328"/>
      <c r="BE310" s="328"/>
      <c r="BF310" s="328"/>
      <c r="BG310" s="328"/>
      <c r="BH310" s="328"/>
      <c r="BI310" s="328"/>
      <c r="BJ310" s="328"/>
      <c r="BK310" s="328"/>
      <c r="BL310" s="328"/>
      <c r="BM310" s="328"/>
      <c r="BN310" s="328"/>
      <c r="BO310" s="328"/>
      <c r="BP310" s="328"/>
      <c r="BQ310" s="328"/>
    </row>
    <row r="311" spans="10:69">
      <c r="J311" s="328"/>
      <c r="K311" s="328"/>
      <c r="L311" s="328"/>
      <c r="M311" s="328"/>
      <c r="N311" s="328"/>
      <c r="O311" s="328"/>
      <c r="P311" s="328"/>
      <c r="Q311" s="328"/>
      <c r="R311" s="328"/>
      <c r="S311" s="328"/>
      <c r="T311" s="328"/>
      <c r="U311" s="328"/>
      <c r="V311" s="328"/>
      <c r="W311" s="328"/>
      <c r="X311" s="328"/>
      <c r="Y311" s="328"/>
      <c r="Z311" s="328"/>
      <c r="AA311" s="328"/>
      <c r="AB311" s="328"/>
      <c r="AC311" s="328"/>
      <c r="AD311" s="328"/>
      <c r="AE311" s="328"/>
      <c r="AF311" s="328"/>
      <c r="AG311" s="328"/>
      <c r="AH311" s="328"/>
      <c r="AI311" s="328"/>
      <c r="AJ311" s="328"/>
      <c r="AK311" s="328"/>
      <c r="AL311" s="328"/>
      <c r="AM311" s="328"/>
      <c r="AN311" s="328"/>
      <c r="AO311" s="328"/>
      <c r="AP311" s="328"/>
      <c r="AQ311" s="328"/>
      <c r="AR311" s="328"/>
      <c r="AS311" s="328"/>
      <c r="AT311" s="328"/>
      <c r="AU311" s="328"/>
      <c r="AV311" s="328"/>
      <c r="AW311" s="328"/>
      <c r="AX311" s="328"/>
      <c r="AY311" s="328"/>
      <c r="AZ311" s="328"/>
      <c r="BA311" s="328"/>
      <c r="BB311" s="328"/>
      <c r="BC311" s="328"/>
      <c r="BD311" s="328"/>
      <c r="BE311" s="328"/>
      <c r="BF311" s="328"/>
      <c r="BG311" s="328"/>
      <c r="BH311" s="328"/>
      <c r="BI311" s="328"/>
      <c r="BJ311" s="328"/>
      <c r="BK311" s="328"/>
      <c r="BL311" s="328"/>
      <c r="BM311" s="328"/>
      <c r="BN311" s="328"/>
      <c r="BO311" s="328"/>
      <c r="BP311" s="328"/>
      <c r="BQ311" s="328"/>
    </row>
    <row r="312" spans="10:69">
      <c r="J312" s="328"/>
      <c r="K312" s="328"/>
      <c r="L312" s="328"/>
      <c r="M312" s="328"/>
      <c r="N312" s="328"/>
      <c r="O312" s="328"/>
      <c r="P312" s="328"/>
      <c r="Q312" s="328"/>
      <c r="R312" s="328"/>
      <c r="S312" s="328"/>
      <c r="T312" s="328"/>
      <c r="U312" s="328"/>
      <c r="V312" s="328"/>
      <c r="W312" s="328"/>
      <c r="X312" s="328"/>
      <c r="Y312" s="328"/>
      <c r="Z312" s="328"/>
      <c r="AA312" s="328"/>
      <c r="AB312" s="328"/>
      <c r="AC312" s="328"/>
      <c r="AD312" s="328"/>
      <c r="AE312" s="328"/>
      <c r="AF312" s="328"/>
      <c r="AG312" s="328"/>
      <c r="AH312" s="328"/>
      <c r="AI312" s="328"/>
      <c r="AJ312" s="328"/>
      <c r="AK312" s="328"/>
      <c r="AL312" s="328"/>
      <c r="AM312" s="328"/>
      <c r="AN312" s="328"/>
      <c r="AO312" s="328"/>
      <c r="AP312" s="328"/>
      <c r="AQ312" s="328"/>
      <c r="AR312" s="328"/>
      <c r="AS312" s="328"/>
      <c r="AT312" s="328"/>
      <c r="AU312" s="328"/>
      <c r="AV312" s="328"/>
      <c r="AW312" s="328"/>
      <c r="AX312" s="328"/>
      <c r="AY312" s="328"/>
      <c r="AZ312" s="328"/>
      <c r="BA312" s="328"/>
      <c r="BB312" s="328"/>
      <c r="BC312" s="328"/>
      <c r="BD312" s="328"/>
      <c r="BE312" s="328"/>
      <c r="BF312" s="328"/>
      <c r="BG312" s="328"/>
      <c r="BH312" s="328"/>
      <c r="BI312" s="328"/>
      <c r="BJ312" s="328"/>
      <c r="BK312" s="328"/>
      <c r="BL312" s="328"/>
      <c r="BM312" s="328"/>
      <c r="BN312" s="328"/>
      <c r="BO312" s="328"/>
      <c r="BP312" s="328"/>
      <c r="BQ312" s="328"/>
    </row>
    <row r="313" spans="10:69">
      <c r="J313" s="328"/>
      <c r="K313" s="328"/>
      <c r="L313" s="328"/>
      <c r="M313" s="328"/>
      <c r="N313" s="328"/>
      <c r="O313" s="328"/>
      <c r="P313" s="328"/>
      <c r="Q313" s="328"/>
      <c r="R313" s="328"/>
      <c r="S313" s="328"/>
      <c r="T313" s="328"/>
      <c r="U313" s="328"/>
      <c r="V313" s="328"/>
      <c r="W313" s="328"/>
      <c r="X313" s="328"/>
      <c r="Y313" s="328"/>
      <c r="Z313" s="328"/>
      <c r="AA313" s="328"/>
      <c r="AB313" s="328"/>
      <c r="AC313" s="328"/>
      <c r="AD313" s="328"/>
      <c r="AE313" s="328"/>
      <c r="AF313" s="328"/>
      <c r="AG313" s="328"/>
      <c r="AH313" s="328"/>
      <c r="AI313" s="328"/>
      <c r="AJ313" s="328"/>
      <c r="AK313" s="328"/>
      <c r="AL313" s="328"/>
      <c r="AM313" s="328"/>
      <c r="AN313" s="328"/>
      <c r="AO313" s="328"/>
      <c r="AP313" s="328"/>
      <c r="AQ313" s="328"/>
      <c r="AR313" s="328"/>
      <c r="AS313" s="328"/>
      <c r="AT313" s="328"/>
      <c r="AU313" s="328"/>
      <c r="AV313" s="328"/>
      <c r="AW313" s="328"/>
      <c r="AX313" s="328"/>
      <c r="AY313" s="328"/>
      <c r="AZ313" s="328"/>
      <c r="BA313" s="328"/>
      <c r="BB313" s="328"/>
      <c r="BC313" s="328"/>
      <c r="BD313" s="328"/>
      <c r="BE313" s="328"/>
      <c r="BF313" s="328"/>
      <c r="BG313" s="328"/>
      <c r="BH313" s="328"/>
      <c r="BI313" s="328"/>
      <c r="BJ313" s="328"/>
      <c r="BK313" s="328"/>
      <c r="BL313" s="328"/>
      <c r="BM313" s="328"/>
      <c r="BN313" s="328"/>
      <c r="BO313" s="328"/>
      <c r="BP313" s="328"/>
      <c r="BQ313" s="328"/>
    </row>
    <row r="314" spans="10:69">
      <c r="J314" s="328"/>
      <c r="K314" s="328"/>
      <c r="L314" s="328"/>
      <c r="M314" s="328"/>
      <c r="N314" s="328"/>
      <c r="O314" s="328"/>
      <c r="P314" s="328"/>
      <c r="Q314" s="328"/>
      <c r="R314" s="328"/>
      <c r="S314" s="328"/>
      <c r="T314" s="328"/>
      <c r="U314" s="328"/>
      <c r="V314" s="328"/>
      <c r="W314" s="328"/>
      <c r="X314" s="328"/>
      <c r="Y314" s="328"/>
      <c r="Z314" s="328"/>
      <c r="AA314" s="328"/>
      <c r="AB314" s="328"/>
      <c r="AC314" s="328"/>
      <c r="AD314" s="328"/>
      <c r="AE314" s="328"/>
      <c r="AF314" s="328"/>
      <c r="AG314" s="328"/>
      <c r="AH314" s="328"/>
      <c r="AI314" s="328"/>
      <c r="AJ314" s="328"/>
      <c r="AK314" s="328"/>
      <c r="AL314" s="328"/>
      <c r="AM314" s="328"/>
      <c r="AN314" s="328"/>
      <c r="AO314" s="328"/>
      <c r="AP314" s="328"/>
      <c r="AQ314" s="328"/>
      <c r="AR314" s="328"/>
      <c r="AS314" s="328"/>
      <c r="AT314" s="328"/>
      <c r="AU314" s="328"/>
      <c r="AV314" s="328"/>
      <c r="AW314" s="328"/>
      <c r="AX314" s="328"/>
      <c r="AY314" s="328"/>
      <c r="AZ314" s="328"/>
      <c r="BA314" s="328"/>
      <c r="BB314" s="328"/>
      <c r="BC314" s="328"/>
      <c r="BD314" s="328"/>
      <c r="BE314" s="328"/>
      <c r="BF314" s="328"/>
      <c r="BG314" s="328"/>
      <c r="BH314" s="328"/>
      <c r="BI314" s="328"/>
      <c r="BJ314" s="328"/>
      <c r="BK314" s="328"/>
      <c r="BL314" s="328"/>
      <c r="BM314" s="328"/>
      <c r="BN314" s="328"/>
      <c r="BO314" s="328"/>
      <c r="BP314" s="328"/>
      <c r="BQ314" s="328"/>
    </row>
    <row r="315" spans="10:69">
      <c r="J315" s="328"/>
      <c r="K315" s="328"/>
      <c r="L315" s="328"/>
      <c r="M315" s="328"/>
      <c r="N315" s="328"/>
      <c r="O315" s="328"/>
      <c r="P315" s="328"/>
      <c r="Q315" s="328"/>
      <c r="R315" s="328"/>
      <c r="S315" s="328"/>
      <c r="T315" s="328"/>
      <c r="U315" s="328"/>
      <c r="V315" s="328"/>
      <c r="W315" s="328"/>
      <c r="X315" s="328"/>
      <c r="Y315" s="328"/>
      <c r="Z315" s="328"/>
      <c r="AA315" s="328"/>
      <c r="AB315" s="328"/>
      <c r="AC315" s="328"/>
      <c r="AD315" s="328"/>
      <c r="AE315" s="328"/>
      <c r="AF315" s="328"/>
      <c r="AG315" s="328"/>
      <c r="AH315" s="328"/>
      <c r="AI315" s="328"/>
      <c r="AJ315" s="328"/>
      <c r="AK315" s="328"/>
      <c r="AL315" s="328"/>
      <c r="AM315" s="328"/>
      <c r="AN315" s="328"/>
      <c r="AO315" s="328"/>
      <c r="AP315" s="328"/>
      <c r="AQ315" s="328"/>
      <c r="AR315" s="328"/>
      <c r="AS315" s="328"/>
      <c r="AT315" s="328"/>
      <c r="AU315" s="328"/>
      <c r="AV315" s="328"/>
      <c r="AW315" s="328"/>
      <c r="AX315" s="328"/>
      <c r="AY315" s="328"/>
      <c r="AZ315" s="328"/>
      <c r="BA315" s="328"/>
      <c r="BB315" s="328"/>
      <c r="BC315" s="328"/>
      <c r="BD315" s="328"/>
      <c r="BE315" s="328"/>
      <c r="BF315" s="328"/>
      <c r="BG315" s="328"/>
      <c r="BH315" s="328"/>
      <c r="BI315" s="328"/>
      <c r="BJ315" s="328"/>
      <c r="BK315" s="328"/>
      <c r="BL315" s="328"/>
      <c r="BM315" s="328"/>
      <c r="BN315" s="328"/>
      <c r="BO315" s="328"/>
      <c r="BP315" s="328"/>
      <c r="BQ315" s="328"/>
    </row>
    <row r="316" spans="10:69">
      <c r="J316" s="328"/>
      <c r="K316" s="328"/>
      <c r="L316" s="328"/>
      <c r="M316" s="328"/>
      <c r="N316" s="328"/>
      <c r="O316" s="328"/>
      <c r="P316" s="328"/>
      <c r="Q316" s="328"/>
      <c r="R316" s="328"/>
      <c r="S316" s="328"/>
      <c r="T316" s="328"/>
      <c r="U316" s="328"/>
      <c r="V316" s="328"/>
      <c r="W316" s="328"/>
      <c r="X316" s="328"/>
      <c r="Y316" s="328"/>
      <c r="Z316" s="328"/>
      <c r="AA316" s="328"/>
      <c r="AB316" s="328"/>
      <c r="AC316" s="328"/>
      <c r="AD316" s="328"/>
      <c r="AE316" s="328"/>
      <c r="AF316" s="328"/>
      <c r="AG316" s="328"/>
      <c r="AH316" s="328"/>
      <c r="AI316" s="328"/>
      <c r="AJ316" s="328"/>
      <c r="AK316" s="328"/>
      <c r="AL316" s="328"/>
      <c r="AM316" s="328"/>
      <c r="AN316" s="328"/>
      <c r="AO316" s="328"/>
      <c r="AP316" s="328"/>
      <c r="AQ316" s="328"/>
      <c r="AR316" s="328"/>
      <c r="AS316" s="328"/>
      <c r="AT316" s="328"/>
      <c r="AU316" s="328"/>
      <c r="AV316" s="328"/>
      <c r="AW316" s="328"/>
      <c r="AX316" s="328"/>
      <c r="AY316" s="328"/>
      <c r="AZ316" s="328"/>
      <c r="BA316" s="328"/>
      <c r="BB316" s="328"/>
      <c r="BC316" s="328"/>
      <c r="BD316" s="328"/>
      <c r="BE316" s="328"/>
      <c r="BF316" s="328"/>
      <c r="BG316" s="328"/>
      <c r="BH316" s="328"/>
      <c r="BI316" s="328"/>
      <c r="BJ316" s="328"/>
      <c r="BK316" s="328"/>
      <c r="BL316" s="328"/>
      <c r="BM316" s="328"/>
      <c r="BN316" s="328"/>
      <c r="BO316" s="328"/>
      <c r="BP316" s="328"/>
      <c r="BQ316" s="328"/>
    </row>
    <row r="317" spans="10:69">
      <c r="J317" s="328"/>
      <c r="K317" s="328"/>
      <c r="L317" s="328"/>
      <c r="M317" s="328"/>
      <c r="N317" s="328"/>
      <c r="O317" s="328"/>
      <c r="P317" s="328"/>
      <c r="Q317" s="328"/>
      <c r="R317" s="328"/>
      <c r="S317" s="328"/>
      <c r="T317" s="328"/>
      <c r="U317" s="328"/>
      <c r="V317" s="328"/>
      <c r="W317" s="328"/>
      <c r="X317" s="328"/>
      <c r="Y317" s="328"/>
      <c r="Z317" s="328"/>
      <c r="AA317" s="328"/>
      <c r="AB317" s="328"/>
      <c r="AC317" s="328"/>
      <c r="AD317" s="328"/>
      <c r="AE317" s="328"/>
      <c r="AF317" s="328"/>
      <c r="AG317" s="328"/>
      <c r="AH317" s="328"/>
      <c r="AI317" s="328"/>
      <c r="AJ317" s="328"/>
      <c r="AK317" s="328"/>
      <c r="AL317" s="328"/>
      <c r="AM317" s="328"/>
      <c r="AN317" s="328"/>
      <c r="AO317" s="328"/>
      <c r="AP317" s="328"/>
      <c r="AQ317" s="328"/>
      <c r="AR317" s="328"/>
      <c r="AS317" s="328"/>
      <c r="AT317" s="328"/>
      <c r="AU317" s="328"/>
      <c r="AV317" s="328"/>
      <c r="AW317" s="328"/>
      <c r="AX317" s="328"/>
      <c r="AY317" s="328"/>
      <c r="AZ317" s="328"/>
      <c r="BA317" s="328"/>
      <c r="BB317" s="328"/>
      <c r="BC317" s="328"/>
      <c r="BD317" s="328"/>
      <c r="BE317" s="328"/>
      <c r="BF317" s="328"/>
      <c r="BG317" s="328"/>
      <c r="BH317" s="328"/>
      <c r="BI317" s="328"/>
      <c r="BJ317" s="328"/>
      <c r="BK317" s="328"/>
      <c r="BL317" s="328"/>
      <c r="BM317" s="328"/>
      <c r="BN317" s="328"/>
      <c r="BO317" s="328"/>
      <c r="BP317" s="328"/>
      <c r="BQ317" s="328"/>
    </row>
    <row r="318" spans="10:69">
      <c r="J318" s="328"/>
      <c r="K318" s="328"/>
      <c r="L318" s="328"/>
      <c r="M318" s="328"/>
      <c r="N318" s="328"/>
      <c r="O318" s="328"/>
      <c r="P318" s="328"/>
      <c r="Q318" s="328"/>
      <c r="R318" s="328"/>
      <c r="S318" s="328"/>
      <c r="T318" s="328"/>
      <c r="U318" s="328"/>
      <c r="V318" s="328"/>
      <c r="W318" s="328"/>
      <c r="X318" s="328"/>
      <c r="Y318" s="328"/>
      <c r="Z318" s="328"/>
      <c r="AA318" s="328"/>
      <c r="AB318" s="328"/>
      <c r="AC318" s="328"/>
      <c r="AD318" s="328"/>
      <c r="AE318" s="328"/>
      <c r="AF318" s="328"/>
      <c r="AG318" s="328"/>
      <c r="AH318" s="328"/>
      <c r="AI318" s="328"/>
      <c r="AJ318" s="328"/>
      <c r="AK318" s="328"/>
      <c r="AL318" s="328"/>
      <c r="AM318" s="328"/>
      <c r="AN318" s="328"/>
      <c r="AO318" s="328"/>
      <c r="AP318" s="328"/>
      <c r="AQ318" s="328"/>
      <c r="AR318" s="328"/>
      <c r="AS318" s="328"/>
      <c r="AT318" s="328"/>
      <c r="AU318" s="328"/>
      <c r="AV318" s="328"/>
      <c r="AW318" s="328"/>
      <c r="AX318" s="328"/>
      <c r="AY318" s="328"/>
      <c r="AZ318" s="328"/>
      <c r="BA318" s="328"/>
      <c r="BB318" s="328"/>
      <c r="BC318" s="328"/>
      <c r="BD318" s="328"/>
      <c r="BE318" s="328"/>
      <c r="BF318" s="328"/>
      <c r="BG318" s="328"/>
      <c r="BH318" s="328"/>
      <c r="BI318" s="328"/>
      <c r="BJ318" s="328"/>
      <c r="BK318" s="328"/>
      <c r="BL318" s="328"/>
      <c r="BM318" s="328"/>
      <c r="BN318" s="328"/>
      <c r="BO318" s="328"/>
      <c r="BP318" s="328"/>
      <c r="BQ318" s="328"/>
    </row>
    <row r="319" spans="10:69">
      <c r="J319" s="328"/>
      <c r="K319" s="328"/>
      <c r="L319" s="328"/>
      <c r="M319" s="328"/>
      <c r="N319" s="328"/>
      <c r="O319" s="328"/>
      <c r="P319" s="328"/>
      <c r="Q319" s="328"/>
      <c r="R319" s="328"/>
      <c r="S319" s="328"/>
      <c r="T319" s="328"/>
      <c r="U319" s="328"/>
      <c r="V319" s="328"/>
      <c r="W319" s="328"/>
      <c r="X319" s="328"/>
      <c r="Y319" s="328"/>
      <c r="Z319" s="328"/>
      <c r="AA319" s="328"/>
      <c r="AB319" s="328"/>
      <c r="AC319" s="328"/>
      <c r="AD319" s="328"/>
      <c r="AE319" s="328"/>
      <c r="AF319" s="328"/>
      <c r="AG319" s="328"/>
      <c r="AH319" s="328"/>
      <c r="AI319" s="328"/>
      <c r="AJ319" s="328"/>
      <c r="AK319" s="328"/>
      <c r="AL319" s="328"/>
      <c r="AM319" s="328"/>
      <c r="AN319" s="328"/>
      <c r="AO319" s="328"/>
      <c r="AP319" s="328"/>
      <c r="AQ319" s="328"/>
      <c r="AR319" s="328"/>
      <c r="AS319" s="328"/>
      <c r="AT319" s="328"/>
      <c r="AU319" s="328"/>
      <c r="AV319" s="328"/>
      <c r="AW319" s="328"/>
      <c r="AX319" s="328"/>
      <c r="AY319" s="328"/>
      <c r="AZ319" s="328"/>
      <c r="BA319" s="328"/>
      <c r="BB319" s="328"/>
      <c r="BC319" s="328"/>
      <c r="BD319" s="328"/>
      <c r="BE319" s="328"/>
      <c r="BF319" s="328"/>
      <c r="BG319" s="328"/>
      <c r="BH319" s="328"/>
      <c r="BI319" s="328"/>
      <c r="BJ319" s="328"/>
      <c r="BK319" s="328"/>
      <c r="BL319" s="328"/>
      <c r="BM319" s="328"/>
      <c r="BN319" s="328"/>
      <c r="BO319" s="328"/>
      <c r="BP319" s="328"/>
      <c r="BQ319" s="328"/>
    </row>
    <row r="320" spans="10:69">
      <c r="J320" s="328"/>
      <c r="K320" s="328"/>
      <c r="L320" s="328"/>
      <c r="M320" s="328"/>
      <c r="N320" s="328"/>
      <c r="O320" s="328"/>
      <c r="P320" s="328"/>
      <c r="Q320" s="328"/>
      <c r="R320" s="328"/>
      <c r="S320" s="328"/>
      <c r="T320" s="328"/>
      <c r="U320" s="328"/>
      <c r="V320" s="328"/>
      <c r="W320" s="328"/>
      <c r="X320" s="328"/>
      <c r="Y320" s="328"/>
      <c r="Z320" s="328"/>
      <c r="AA320" s="328"/>
      <c r="AB320" s="328"/>
      <c r="AC320" s="328"/>
      <c r="AD320" s="328"/>
      <c r="AE320" s="328"/>
      <c r="AF320" s="328"/>
      <c r="AG320" s="328"/>
      <c r="AH320" s="328"/>
      <c r="AI320" s="328"/>
      <c r="AJ320" s="328"/>
      <c r="AK320" s="328"/>
      <c r="AL320" s="328"/>
      <c r="AM320" s="328"/>
      <c r="AN320" s="328"/>
      <c r="AO320" s="328"/>
      <c r="AP320" s="328"/>
      <c r="AQ320" s="328"/>
      <c r="AR320" s="328"/>
      <c r="AS320" s="328"/>
      <c r="AT320" s="328"/>
      <c r="AU320" s="328"/>
      <c r="AV320" s="328"/>
      <c r="AW320" s="328"/>
      <c r="AX320" s="328"/>
      <c r="AY320" s="328"/>
      <c r="AZ320" s="328"/>
      <c r="BA320" s="328"/>
      <c r="BB320" s="328"/>
      <c r="BC320" s="328"/>
      <c r="BD320" s="328"/>
      <c r="BE320" s="328"/>
      <c r="BF320" s="328"/>
      <c r="BG320" s="328"/>
      <c r="BH320" s="328"/>
      <c r="BI320" s="328"/>
      <c r="BJ320" s="328"/>
      <c r="BK320" s="328"/>
      <c r="BL320" s="328"/>
      <c r="BM320" s="328"/>
      <c r="BN320" s="328"/>
      <c r="BO320" s="328"/>
      <c r="BP320" s="328"/>
      <c r="BQ320" s="328"/>
    </row>
    <row r="321" spans="10:69">
      <c r="J321" s="328"/>
      <c r="K321" s="328"/>
      <c r="L321" s="328"/>
      <c r="M321" s="328"/>
      <c r="N321" s="328"/>
      <c r="O321" s="328"/>
      <c r="P321" s="328"/>
      <c r="Q321" s="328"/>
      <c r="R321" s="328"/>
      <c r="S321" s="328"/>
      <c r="T321" s="328"/>
      <c r="U321" s="328"/>
      <c r="V321" s="328"/>
      <c r="W321" s="328"/>
      <c r="X321" s="328"/>
      <c r="Y321" s="328"/>
      <c r="Z321" s="328"/>
      <c r="AA321" s="328"/>
      <c r="AB321" s="328"/>
      <c r="AC321" s="328"/>
      <c r="AD321" s="328"/>
      <c r="AE321" s="328"/>
      <c r="AF321" s="328"/>
      <c r="AG321" s="328"/>
      <c r="AH321" s="328"/>
      <c r="AI321" s="328"/>
      <c r="AJ321" s="328"/>
      <c r="AK321" s="328"/>
      <c r="AL321" s="328"/>
      <c r="AM321" s="328"/>
      <c r="AN321" s="328"/>
      <c r="AO321" s="328"/>
      <c r="AP321" s="328"/>
      <c r="AQ321" s="328"/>
      <c r="AR321" s="328"/>
      <c r="AS321" s="328"/>
      <c r="AT321" s="328"/>
      <c r="AU321" s="328"/>
      <c r="AV321" s="328"/>
      <c r="AW321" s="328"/>
      <c r="AX321" s="328"/>
      <c r="AY321" s="328"/>
      <c r="AZ321" s="328"/>
      <c r="BA321" s="328"/>
      <c r="BB321" s="328"/>
      <c r="BC321" s="328"/>
      <c r="BD321" s="328"/>
      <c r="BE321" s="328"/>
      <c r="BF321" s="328"/>
      <c r="BG321" s="328"/>
      <c r="BH321" s="328"/>
      <c r="BI321" s="328"/>
      <c r="BJ321" s="328"/>
      <c r="BK321" s="328"/>
      <c r="BL321" s="328"/>
      <c r="BM321" s="328"/>
      <c r="BN321" s="328"/>
      <c r="BO321" s="328"/>
      <c r="BP321" s="328"/>
      <c r="BQ321" s="328"/>
    </row>
    <row r="322" spans="10:69">
      <c r="J322" s="328"/>
      <c r="K322" s="328"/>
      <c r="L322" s="328"/>
      <c r="M322" s="328"/>
      <c r="N322" s="328"/>
      <c r="O322" s="328"/>
      <c r="P322" s="328"/>
      <c r="Q322" s="328"/>
      <c r="R322" s="328"/>
      <c r="S322" s="328"/>
      <c r="T322" s="328"/>
      <c r="U322" s="328"/>
      <c r="V322" s="328"/>
      <c r="W322" s="328"/>
      <c r="X322" s="328"/>
      <c r="Y322" s="328"/>
      <c r="Z322" s="328"/>
      <c r="AA322" s="328"/>
      <c r="AB322" s="328"/>
      <c r="AC322" s="328"/>
      <c r="AD322" s="328"/>
      <c r="AE322" s="328"/>
      <c r="AF322" s="328"/>
      <c r="AG322" s="328"/>
      <c r="AH322" s="328"/>
      <c r="AI322" s="328"/>
      <c r="AJ322" s="328"/>
      <c r="AK322" s="328"/>
      <c r="AL322" s="328"/>
      <c r="AM322" s="328"/>
      <c r="AN322" s="328"/>
      <c r="AO322" s="328"/>
      <c r="AP322" s="328"/>
      <c r="AQ322" s="328"/>
      <c r="AR322" s="328"/>
      <c r="AS322" s="328"/>
      <c r="AT322" s="328"/>
      <c r="AU322" s="328"/>
      <c r="AV322" s="328"/>
      <c r="AW322" s="328"/>
      <c r="AX322" s="328"/>
      <c r="AY322" s="328"/>
      <c r="AZ322" s="328"/>
      <c r="BA322" s="328"/>
      <c r="BB322" s="328"/>
      <c r="BC322" s="328"/>
      <c r="BD322" s="328"/>
      <c r="BE322" s="328"/>
      <c r="BF322" s="328"/>
      <c r="BG322" s="328"/>
      <c r="BH322" s="328"/>
      <c r="BI322" s="328"/>
      <c r="BJ322" s="328"/>
      <c r="BK322" s="328"/>
      <c r="BL322" s="328"/>
      <c r="BM322" s="328"/>
      <c r="BN322" s="328"/>
      <c r="BO322" s="328"/>
      <c r="BP322" s="328"/>
      <c r="BQ322" s="328"/>
    </row>
    <row r="323" spans="10:69">
      <c r="J323" s="328"/>
      <c r="K323" s="328"/>
      <c r="L323" s="328"/>
      <c r="M323" s="328"/>
      <c r="N323" s="328"/>
      <c r="O323" s="328"/>
      <c r="P323" s="328"/>
      <c r="Q323" s="328"/>
      <c r="R323" s="328"/>
      <c r="S323" s="328"/>
      <c r="T323" s="328"/>
      <c r="U323" s="328"/>
      <c r="V323" s="328"/>
      <c r="W323" s="328"/>
      <c r="X323" s="328"/>
      <c r="Y323" s="328"/>
      <c r="Z323" s="328"/>
      <c r="AA323" s="328"/>
      <c r="AB323" s="328"/>
      <c r="AC323" s="328"/>
      <c r="AD323" s="328"/>
      <c r="AE323" s="328"/>
      <c r="AF323" s="328"/>
      <c r="AG323" s="328"/>
      <c r="AH323" s="328"/>
      <c r="AI323" s="328"/>
      <c r="AJ323" s="328"/>
      <c r="AK323" s="328"/>
      <c r="AL323" s="328"/>
      <c r="AM323" s="328"/>
      <c r="AN323" s="328"/>
      <c r="AO323" s="328"/>
      <c r="AP323" s="328"/>
      <c r="AQ323" s="328"/>
      <c r="AR323" s="328"/>
      <c r="AS323" s="328"/>
      <c r="AT323" s="328"/>
      <c r="AU323" s="328"/>
      <c r="AV323" s="328"/>
      <c r="AW323" s="328"/>
      <c r="AX323" s="328"/>
      <c r="AY323" s="328"/>
      <c r="AZ323" s="328"/>
      <c r="BA323" s="328"/>
      <c r="BB323" s="328"/>
      <c r="BC323" s="328"/>
      <c r="BD323" s="328"/>
      <c r="BE323" s="328"/>
      <c r="BF323" s="328"/>
      <c r="BG323" s="328"/>
      <c r="BH323" s="328"/>
      <c r="BI323" s="328"/>
      <c r="BJ323" s="328"/>
      <c r="BK323" s="328"/>
      <c r="BL323" s="328"/>
      <c r="BM323" s="328"/>
      <c r="BN323" s="328"/>
      <c r="BO323" s="328"/>
      <c r="BP323" s="328"/>
      <c r="BQ323" s="328"/>
    </row>
    <row r="324" spans="10:69">
      <c r="J324" s="328"/>
      <c r="K324" s="328"/>
      <c r="L324" s="328"/>
      <c r="M324" s="328"/>
      <c r="N324" s="328"/>
      <c r="O324" s="328"/>
      <c r="P324" s="328"/>
      <c r="Q324" s="328"/>
      <c r="R324" s="328"/>
      <c r="S324" s="328"/>
      <c r="T324" s="328"/>
      <c r="U324" s="328"/>
      <c r="V324" s="328"/>
      <c r="W324" s="328"/>
      <c r="X324" s="328"/>
      <c r="Y324" s="328"/>
      <c r="Z324" s="328"/>
      <c r="AA324" s="328"/>
      <c r="AB324" s="328"/>
      <c r="AC324" s="328"/>
      <c r="AD324" s="328"/>
      <c r="AE324" s="328"/>
      <c r="AF324" s="328"/>
      <c r="AG324" s="328"/>
      <c r="AH324" s="328"/>
      <c r="AI324" s="328"/>
      <c r="AJ324" s="328"/>
      <c r="AK324" s="328"/>
      <c r="AL324" s="328"/>
      <c r="AM324" s="328"/>
      <c r="AN324" s="328"/>
      <c r="AO324" s="328"/>
      <c r="AP324" s="328"/>
      <c r="AQ324" s="328"/>
      <c r="AR324" s="328"/>
      <c r="AS324" s="328"/>
      <c r="AT324" s="328"/>
      <c r="AU324" s="328"/>
      <c r="AV324" s="328"/>
      <c r="AW324" s="328"/>
      <c r="AX324" s="328"/>
      <c r="AY324" s="328"/>
      <c r="AZ324" s="328"/>
      <c r="BA324" s="328"/>
      <c r="BB324" s="328"/>
      <c r="BC324" s="328"/>
      <c r="BD324" s="328"/>
      <c r="BE324" s="328"/>
      <c r="BF324" s="328"/>
      <c r="BG324" s="328"/>
      <c r="BH324" s="328"/>
      <c r="BI324" s="328"/>
      <c r="BJ324" s="328"/>
      <c r="BK324" s="328"/>
      <c r="BL324" s="328"/>
      <c r="BM324" s="328"/>
      <c r="BN324" s="328"/>
      <c r="BO324" s="328"/>
      <c r="BP324" s="328"/>
      <c r="BQ324" s="328"/>
    </row>
    <row r="325" spans="10:69">
      <c r="J325" s="328"/>
      <c r="K325" s="328"/>
      <c r="L325" s="328"/>
      <c r="M325" s="328"/>
      <c r="N325" s="328"/>
      <c r="O325" s="328"/>
      <c r="P325" s="328"/>
      <c r="Q325" s="328"/>
      <c r="R325" s="328"/>
      <c r="S325" s="328"/>
      <c r="T325" s="328"/>
      <c r="U325" s="328"/>
      <c r="V325" s="328"/>
      <c r="W325" s="328"/>
      <c r="X325" s="328"/>
      <c r="Y325" s="328"/>
      <c r="Z325" s="328"/>
      <c r="AA325" s="328"/>
      <c r="AB325" s="328"/>
      <c r="AC325" s="328"/>
      <c r="AD325" s="328"/>
      <c r="AE325" s="328"/>
      <c r="AF325" s="328"/>
      <c r="AG325" s="328"/>
      <c r="AH325" s="328"/>
      <c r="AI325" s="328"/>
      <c r="AJ325" s="328"/>
      <c r="AK325" s="328"/>
      <c r="AL325" s="328"/>
      <c r="AM325" s="328"/>
      <c r="AN325" s="328"/>
      <c r="AO325" s="328"/>
      <c r="AP325" s="328"/>
      <c r="AQ325" s="328"/>
      <c r="AR325" s="328"/>
      <c r="AS325" s="328"/>
      <c r="AT325" s="328"/>
      <c r="AU325" s="328"/>
      <c r="AV325" s="328"/>
      <c r="AW325" s="328"/>
      <c r="AX325" s="328"/>
      <c r="AY325" s="328"/>
      <c r="AZ325" s="328"/>
      <c r="BA325" s="328"/>
      <c r="BB325" s="328"/>
      <c r="BC325" s="328"/>
      <c r="BD325" s="328"/>
      <c r="BE325" s="328"/>
      <c r="BF325" s="328"/>
      <c r="BG325" s="328"/>
      <c r="BH325" s="328"/>
      <c r="BI325" s="328"/>
      <c r="BJ325" s="328"/>
      <c r="BK325" s="328"/>
      <c r="BL325" s="328"/>
      <c r="BM325" s="328"/>
      <c r="BN325" s="328"/>
      <c r="BO325" s="328"/>
      <c r="BP325" s="328"/>
      <c r="BQ325" s="328"/>
    </row>
    <row r="326" spans="10:69">
      <c r="J326" s="328"/>
      <c r="K326" s="328"/>
      <c r="L326" s="328"/>
      <c r="M326" s="328"/>
      <c r="N326" s="328"/>
      <c r="O326" s="328"/>
      <c r="P326" s="328"/>
      <c r="Q326" s="328"/>
      <c r="R326" s="328"/>
      <c r="S326" s="328"/>
      <c r="T326" s="328"/>
      <c r="U326" s="328"/>
      <c r="V326" s="328"/>
      <c r="W326" s="328"/>
      <c r="X326" s="328"/>
      <c r="Y326" s="328"/>
      <c r="Z326" s="328"/>
      <c r="AA326" s="328"/>
      <c r="AB326" s="328"/>
      <c r="AC326" s="328"/>
      <c r="AD326" s="328"/>
      <c r="AE326" s="328"/>
      <c r="AF326" s="328"/>
      <c r="AG326" s="328"/>
      <c r="AH326" s="328"/>
      <c r="AI326" s="328"/>
      <c r="AJ326" s="328"/>
      <c r="AK326" s="328"/>
      <c r="AL326" s="328"/>
      <c r="AM326" s="328"/>
      <c r="AN326" s="328"/>
      <c r="AO326" s="328"/>
      <c r="AP326" s="328"/>
      <c r="AQ326" s="328"/>
      <c r="AR326" s="328"/>
      <c r="AS326" s="328"/>
      <c r="AT326" s="328"/>
      <c r="AU326" s="328"/>
      <c r="AV326" s="328"/>
      <c r="AW326" s="328"/>
      <c r="AX326" s="328"/>
      <c r="AY326" s="328"/>
      <c r="AZ326" s="328"/>
      <c r="BA326" s="328"/>
      <c r="BB326" s="328"/>
      <c r="BC326" s="328"/>
      <c r="BD326" s="328"/>
      <c r="BE326" s="328"/>
      <c r="BF326" s="328"/>
      <c r="BG326" s="328"/>
      <c r="BH326" s="328"/>
      <c r="BI326" s="328"/>
      <c r="BJ326" s="328"/>
      <c r="BK326" s="328"/>
      <c r="BL326" s="328"/>
      <c r="BM326" s="328"/>
      <c r="BN326" s="328"/>
      <c r="BO326" s="328"/>
      <c r="BP326" s="328"/>
      <c r="BQ326" s="328"/>
    </row>
    <row r="327" spans="10:69">
      <c r="J327" s="328"/>
      <c r="K327" s="328"/>
      <c r="L327" s="328"/>
      <c r="M327" s="328"/>
      <c r="N327" s="328"/>
      <c r="O327" s="328"/>
      <c r="P327" s="328"/>
      <c r="Q327" s="328"/>
      <c r="R327" s="328"/>
      <c r="S327" s="328"/>
      <c r="T327" s="328"/>
      <c r="U327" s="328"/>
      <c r="V327" s="328"/>
      <c r="W327" s="328"/>
      <c r="X327" s="328"/>
      <c r="Y327" s="328"/>
      <c r="Z327" s="328"/>
      <c r="AA327" s="328"/>
      <c r="AB327" s="328"/>
      <c r="AC327" s="328"/>
      <c r="AD327" s="328"/>
      <c r="AE327" s="328"/>
      <c r="AF327" s="328"/>
      <c r="AG327" s="328"/>
      <c r="AH327" s="328"/>
      <c r="AI327" s="328"/>
      <c r="AJ327" s="328"/>
      <c r="AK327" s="328"/>
      <c r="AL327" s="328"/>
      <c r="AM327" s="328"/>
      <c r="AN327" s="328"/>
      <c r="AO327" s="328"/>
      <c r="AP327" s="328"/>
      <c r="AQ327" s="328"/>
      <c r="AR327" s="328"/>
      <c r="AS327" s="328"/>
      <c r="AT327" s="328"/>
      <c r="AU327" s="328"/>
      <c r="AV327" s="328"/>
      <c r="AW327" s="328"/>
      <c r="AX327" s="328"/>
      <c r="AY327" s="328"/>
      <c r="AZ327" s="328"/>
      <c r="BA327" s="328"/>
      <c r="BB327" s="328"/>
      <c r="BC327" s="328"/>
      <c r="BD327" s="328"/>
      <c r="BE327" s="328"/>
      <c r="BF327" s="328"/>
      <c r="BG327" s="328"/>
      <c r="BH327" s="328"/>
      <c r="BI327" s="328"/>
      <c r="BJ327" s="328"/>
      <c r="BK327" s="328"/>
      <c r="BL327" s="328"/>
      <c r="BM327" s="328"/>
      <c r="BN327" s="328"/>
      <c r="BO327" s="328"/>
      <c r="BP327" s="328"/>
      <c r="BQ327" s="328"/>
    </row>
    <row r="328" spans="10:69">
      <c r="J328" s="328"/>
      <c r="K328" s="328"/>
      <c r="L328" s="328"/>
      <c r="M328" s="328"/>
      <c r="N328" s="328"/>
      <c r="O328" s="328"/>
      <c r="P328" s="328"/>
      <c r="Q328" s="328"/>
      <c r="R328" s="328"/>
      <c r="S328" s="328"/>
      <c r="T328" s="328"/>
      <c r="U328" s="328"/>
      <c r="V328" s="328"/>
      <c r="W328" s="328"/>
      <c r="X328" s="328"/>
      <c r="Y328" s="328"/>
      <c r="Z328" s="328"/>
      <c r="AA328" s="328"/>
      <c r="AB328" s="328"/>
      <c r="AC328" s="328"/>
      <c r="AD328" s="328"/>
      <c r="AE328" s="328"/>
      <c r="AF328" s="328"/>
      <c r="AG328" s="328"/>
      <c r="AH328" s="328"/>
      <c r="AI328" s="328"/>
      <c r="AJ328" s="328"/>
      <c r="AK328" s="328"/>
      <c r="AL328" s="328"/>
      <c r="AM328" s="328"/>
      <c r="AN328" s="328"/>
      <c r="AO328" s="328"/>
      <c r="AP328" s="328"/>
      <c r="AQ328" s="328"/>
      <c r="AR328" s="328"/>
      <c r="AS328" s="328"/>
      <c r="AT328" s="328"/>
      <c r="AU328" s="328"/>
      <c r="AV328" s="328"/>
      <c r="AW328" s="328"/>
      <c r="AX328" s="328"/>
      <c r="AY328" s="328"/>
      <c r="AZ328" s="328"/>
      <c r="BA328" s="328"/>
      <c r="BB328" s="328"/>
      <c r="BC328" s="328"/>
      <c r="BD328" s="328"/>
      <c r="BE328" s="328"/>
      <c r="BF328" s="328"/>
      <c r="BG328" s="328"/>
      <c r="BH328" s="328"/>
      <c r="BI328" s="328"/>
      <c r="BJ328" s="328"/>
      <c r="BK328" s="328"/>
      <c r="BL328" s="328"/>
      <c r="BM328" s="328"/>
      <c r="BN328" s="328"/>
      <c r="BO328" s="328"/>
      <c r="BP328" s="328"/>
      <c r="BQ328" s="328"/>
    </row>
    <row r="329" spans="10:69">
      <c r="J329" s="328"/>
      <c r="K329" s="328"/>
      <c r="L329" s="328"/>
      <c r="M329" s="328"/>
      <c r="N329" s="328"/>
      <c r="O329" s="328"/>
      <c r="P329" s="328"/>
      <c r="Q329" s="328"/>
      <c r="R329" s="328"/>
      <c r="S329" s="328"/>
      <c r="T329" s="328"/>
      <c r="U329" s="328"/>
      <c r="V329" s="328"/>
      <c r="W329" s="328"/>
      <c r="X329" s="328"/>
      <c r="Y329" s="328"/>
      <c r="Z329" s="328"/>
      <c r="AA329" s="328"/>
      <c r="AB329" s="328"/>
      <c r="AC329" s="328"/>
      <c r="AD329" s="328"/>
      <c r="AE329" s="328"/>
      <c r="AF329" s="328"/>
      <c r="AG329" s="328"/>
      <c r="AH329" s="328"/>
      <c r="AI329" s="328"/>
      <c r="AJ329" s="328"/>
      <c r="AK329" s="328"/>
      <c r="AL329" s="328"/>
      <c r="AM329" s="328"/>
      <c r="AN329" s="328"/>
      <c r="AO329" s="328"/>
      <c r="AP329" s="328"/>
      <c r="AQ329" s="328"/>
      <c r="AR329" s="328"/>
      <c r="AS329" s="328"/>
      <c r="AT329" s="328"/>
      <c r="AU329" s="328"/>
      <c r="AV329" s="328"/>
      <c r="AW329" s="328"/>
      <c r="AX329" s="328"/>
      <c r="AY329" s="328"/>
      <c r="AZ329" s="328"/>
      <c r="BA329" s="328"/>
      <c r="BB329" s="328"/>
      <c r="BC329" s="328"/>
      <c r="BD329" s="328"/>
      <c r="BE329" s="328"/>
      <c r="BF329" s="328"/>
      <c r="BG329" s="328"/>
      <c r="BH329" s="328"/>
      <c r="BI329" s="328"/>
      <c r="BJ329" s="328"/>
      <c r="BK329" s="328"/>
      <c r="BL329" s="328"/>
      <c r="BM329" s="328"/>
      <c r="BN329" s="328"/>
      <c r="BO329" s="328"/>
      <c r="BP329" s="328"/>
      <c r="BQ329" s="328"/>
    </row>
    <row r="330" spans="10:69">
      <c r="J330" s="328"/>
      <c r="K330" s="328"/>
      <c r="L330" s="328"/>
      <c r="M330" s="328"/>
      <c r="N330" s="328"/>
      <c r="O330" s="328"/>
      <c r="P330" s="328"/>
      <c r="Q330" s="328"/>
      <c r="R330" s="328"/>
      <c r="S330" s="328"/>
      <c r="T330" s="328"/>
      <c r="U330" s="328"/>
      <c r="V330" s="328"/>
      <c r="W330" s="328"/>
      <c r="X330" s="328"/>
      <c r="Y330" s="328"/>
      <c r="Z330" s="328"/>
      <c r="AA330" s="328"/>
      <c r="AB330" s="328"/>
      <c r="AC330" s="328"/>
      <c r="AD330" s="328"/>
      <c r="AE330" s="328"/>
      <c r="AF330" s="328"/>
      <c r="AG330" s="328"/>
      <c r="AH330" s="328"/>
      <c r="AI330" s="328"/>
      <c r="AJ330" s="328"/>
      <c r="AK330" s="328"/>
      <c r="AL330" s="328"/>
      <c r="AM330" s="328"/>
      <c r="AN330" s="328"/>
      <c r="AO330" s="328"/>
      <c r="AP330" s="328"/>
      <c r="AQ330" s="328"/>
      <c r="AR330" s="328"/>
      <c r="AS330" s="328"/>
      <c r="AT330" s="328"/>
      <c r="AU330" s="328"/>
      <c r="AV330" s="328"/>
      <c r="AW330" s="328"/>
      <c r="AX330" s="328"/>
      <c r="AY330" s="328"/>
      <c r="AZ330" s="328"/>
      <c r="BA330" s="328"/>
      <c r="BB330" s="328"/>
      <c r="BC330" s="328"/>
      <c r="BD330" s="328"/>
      <c r="BE330" s="328"/>
      <c r="BF330" s="328"/>
      <c r="BG330" s="328"/>
      <c r="BH330" s="328"/>
      <c r="BI330" s="328"/>
      <c r="BJ330" s="328"/>
      <c r="BK330" s="328"/>
      <c r="BL330" s="328"/>
      <c r="BM330" s="328"/>
      <c r="BN330" s="328"/>
      <c r="BO330" s="328"/>
      <c r="BP330" s="328"/>
      <c r="BQ330" s="328"/>
    </row>
    <row r="331" spans="10:69">
      <c r="J331" s="328"/>
      <c r="K331" s="328"/>
      <c r="L331" s="328"/>
      <c r="M331" s="328"/>
      <c r="N331" s="328"/>
      <c r="O331" s="328"/>
      <c r="P331" s="328"/>
      <c r="Q331" s="328"/>
      <c r="R331" s="328"/>
      <c r="S331" s="328"/>
      <c r="T331" s="328"/>
      <c r="U331" s="328"/>
      <c r="V331" s="328"/>
      <c r="W331" s="328"/>
      <c r="X331" s="328"/>
      <c r="Y331" s="328"/>
      <c r="Z331" s="328"/>
      <c r="AA331" s="328"/>
      <c r="AB331" s="328"/>
      <c r="AC331" s="328"/>
      <c r="AD331" s="328"/>
      <c r="AE331" s="328"/>
      <c r="AF331" s="328"/>
      <c r="AG331" s="328"/>
      <c r="AH331" s="328"/>
      <c r="AI331" s="328"/>
      <c r="AJ331" s="328"/>
      <c r="AK331" s="328"/>
      <c r="AL331" s="328"/>
      <c r="AM331" s="328"/>
      <c r="AN331" s="328"/>
      <c r="AO331" s="328"/>
      <c r="AP331" s="328"/>
      <c r="AQ331" s="328"/>
      <c r="AR331" s="328"/>
      <c r="AS331" s="328"/>
      <c r="AT331" s="328"/>
      <c r="AU331" s="328"/>
      <c r="AV331" s="328"/>
      <c r="AW331" s="328"/>
      <c r="AX331" s="328"/>
      <c r="AY331" s="328"/>
      <c r="AZ331" s="328"/>
      <c r="BA331" s="328"/>
      <c r="BB331" s="328"/>
      <c r="BC331" s="328"/>
      <c r="BD331" s="328"/>
      <c r="BE331" s="328"/>
      <c r="BF331" s="328"/>
      <c r="BG331" s="328"/>
      <c r="BH331" s="328"/>
      <c r="BI331" s="328"/>
      <c r="BJ331" s="328"/>
      <c r="BK331" s="328"/>
      <c r="BL331" s="328"/>
      <c r="BM331" s="328"/>
      <c r="BN331" s="328"/>
      <c r="BO331" s="328"/>
      <c r="BP331" s="328"/>
      <c r="BQ331" s="328"/>
    </row>
    <row r="332" spans="10:69">
      <c r="J332" s="328"/>
      <c r="K332" s="328"/>
      <c r="L332" s="328"/>
      <c r="M332" s="328"/>
      <c r="N332" s="328"/>
      <c r="O332" s="328"/>
      <c r="P332" s="328"/>
      <c r="Q332" s="328"/>
      <c r="R332" s="328"/>
      <c r="S332" s="328"/>
      <c r="T332" s="328"/>
      <c r="U332" s="328"/>
      <c r="V332" s="328"/>
      <c r="W332" s="328"/>
      <c r="X332" s="328"/>
      <c r="Y332" s="328"/>
      <c r="Z332" s="328"/>
      <c r="AA332" s="328"/>
      <c r="AB332" s="328"/>
      <c r="AC332" s="328"/>
      <c r="AD332" s="328"/>
      <c r="AE332" s="328"/>
      <c r="AF332" s="328"/>
      <c r="AG332" s="328"/>
      <c r="AH332" s="328"/>
      <c r="AI332" s="328"/>
      <c r="AJ332" s="328"/>
      <c r="AK332" s="328"/>
      <c r="AL332" s="328"/>
      <c r="AM332" s="328"/>
      <c r="AN332" s="328"/>
      <c r="AO332" s="328"/>
      <c r="AP332" s="328"/>
      <c r="AQ332" s="328"/>
      <c r="AR332" s="328"/>
      <c r="AS332" s="328"/>
      <c r="AT332" s="328"/>
      <c r="AU332" s="328"/>
      <c r="AV332" s="328"/>
      <c r="AW332" s="328"/>
      <c r="AX332" s="328"/>
      <c r="AY332" s="328"/>
      <c r="AZ332" s="328"/>
      <c r="BA332" s="328"/>
      <c r="BB332" s="328"/>
      <c r="BC332" s="328"/>
      <c r="BD332" s="328"/>
      <c r="BE332" s="328"/>
      <c r="BF332" s="328"/>
      <c r="BG332" s="328"/>
      <c r="BH332" s="328"/>
      <c r="BI332" s="328"/>
      <c r="BJ332" s="328"/>
      <c r="BK332" s="328"/>
      <c r="BL332" s="328"/>
      <c r="BM332" s="328"/>
      <c r="BN332" s="328"/>
      <c r="BO332" s="328"/>
      <c r="BP332" s="328"/>
      <c r="BQ332" s="328"/>
    </row>
    <row r="333" spans="10:69">
      <c r="J333" s="328"/>
      <c r="K333" s="328"/>
      <c r="L333" s="328"/>
      <c r="M333" s="328"/>
      <c r="N333" s="328"/>
      <c r="O333" s="328"/>
      <c r="P333" s="328"/>
      <c r="Q333" s="328"/>
      <c r="R333" s="328"/>
      <c r="S333" s="328"/>
      <c r="T333" s="328"/>
      <c r="U333" s="328"/>
      <c r="V333" s="328"/>
      <c r="W333" s="328"/>
      <c r="X333" s="328"/>
      <c r="Y333" s="328"/>
      <c r="Z333" s="328"/>
      <c r="AA333" s="328"/>
      <c r="AB333" s="328"/>
      <c r="AC333" s="328"/>
      <c r="AD333" s="328"/>
      <c r="AE333" s="328"/>
      <c r="AF333" s="328"/>
      <c r="AG333" s="328"/>
      <c r="AH333" s="328"/>
      <c r="AI333" s="328"/>
      <c r="AJ333" s="328"/>
      <c r="AK333" s="328"/>
      <c r="AL333" s="328"/>
      <c r="AM333" s="328"/>
      <c r="AN333" s="328"/>
      <c r="AO333" s="328"/>
      <c r="AP333" s="328"/>
      <c r="AQ333" s="328"/>
      <c r="AR333" s="328"/>
      <c r="AS333" s="328"/>
      <c r="AT333" s="328"/>
      <c r="AU333" s="328"/>
      <c r="AV333" s="328"/>
      <c r="AW333" s="328"/>
      <c r="AX333" s="328"/>
      <c r="AY333" s="328"/>
      <c r="AZ333" s="328"/>
      <c r="BA333" s="328"/>
      <c r="BB333" s="328"/>
      <c r="BC333" s="328"/>
      <c r="BD333" s="328"/>
      <c r="BE333" s="328"/>
      <c r="BF333" s="328"/>
      <c r="BG333" s="328"/>
      <c r="BH333" s="328"/>
      <c r="BI333" s="328"/>
      <c r="BJ333" s="328"/>
      <c r="BK333" s="328"/>
      <c r="BL333" s="328"/>
      <c r="BM333" s="328"/>
      <c r="BN333" s="328"/>
      <c r="BO333" s="328"/>
      <c r="BP333" s="328"/>
      <c r="BQ333" s="328"/>
    </row>
    <row r="334" spans="10:69">
      <c r="J334" s="328"/>
      <c r="K334" s="328"/>
      <c r="L334" s="328"/>
      <c r="M334" s="328"/>
      <c r="N334" s="328"/>
      <c r="O334" s="328"/>
      <c r="P334" s="328"/>
      <c r="Q334" s="328"/>
      <c r="R334" s="328"/>
      <c r="S334" s="328"/>
      <c r="T334" s="328"/>
      <c r="U334" s="328"/>
      <c r="V334" s="328"/>
      <c r="W334" s="328"/>
      <c r="X334" s="328"/>
      <c r="Y334" s="328"/>
      <c r="Z334" s="328"/>
      <c r="AA334" s="328"/>
      <c r="AB334" s="328"/>
      <c r="AC334" s="328"/>
      <c r="AD334" s="328"/>
      <c r="AE334" s="328"/>
      <c r="AF334" s="328"/>
      <c r="AG334" s="328"/>
      <c r="AH334" s="328"/>
      <c r="AI334" s="328"/>
      <c r="AJ334" s="328"/>
      <c r="AK334" s="328"/>
      <c r="AL334" s="328"/>
      <c r="AM334" s="328"/>
      <c r="AN334" s="328"/>
      <c r="AO334" s="328"/>
      <c r="AP334" s="328"/>
      <c r="AQ334" s="328"/>
      <c r="AR334" s="328"/>
      <c r="AS334" s="328"/>
      <c r="AT334" s="328"/>
      <c r="AU334" s="328"/>
      <c r="AV334" s="328"/>
      <c r="AW334" s="328"/>
      <c r="AX334" s="328"/>
      <c r="AY334" s="328"/>
      <c r="AZ334" s="328"/>
      <c r="BA334" s="328"/>
      <c r="BB334" s="328"/>
      <c r="BC334" s="328"/>
      <c r="BD334" s="328"/>
      <c r="BE334" s="328"/>
      <c r="BF334" s="328"/>
      <c r="BG334" s="328"/>
      <c r="BH334" s="328"/>
      <c r="BI334" s="328"/>
      <c r="BJ334" s="328"/>
      <c r="BK334" s="328"/>
      <c r="BL334" s="328"/>
      <c r="BM334" s="328"/>
      <c r="BN334" s="328"/>
      <c r="BO334" s="328"/>
      <c r="BP334" s="328"/>
      <c r="BQ334" s="328"/>
    </row>
    <row r="335" spans="10:69">
      <c r="J335" s="328"/>
      <c r="K335" s="328"/>
      <c r="L335" s="328"/>
      <c r="M335" s="328"/>
      <c r="N335" s="328"/>
      <c r="O335" s="328"/>
      <c r="P335" s="328"/>
      <c r="Q335" s="328"/>
      <c r="R335" s="328"/>
      <c r="S335" s="328"/>
      <c r="T335" s="328"/>
      <c r="U335" s="328"/>
      <c r="V335" s="328"/>
      <c r="W335" s="328"/>
      <c r="X335" s="328"/>
      <c r="Y335" s="328"/>
      <c r="Z335" s="328"/>
      <c r="AA335" s="328"/>
      <c r="AB335" s="328"/>
      <c r="AC335" s="328"/>
      <c r="AD335" s="328"/>
      <c r="AE335" s="328"/>
      <c r="AF335" s="328"/>
      <c r="AG335" s="328"/>
      <c r="AH335" s="328"/>
      <c r="AI335" s="328"/>
      <c r="AJ335" s="328"/>
      <c r="AK335" s="328"/>
      <c r="AL335" s="328"/>
      <c r="AM335" s="328"/>
      <c r="AN335" s="328"/>
      <c r="AO335" s="328"/>
      <c r="AP335" s="328"/>
      <c r="AQ335" s="328"/>
      <c r="AR335" s="328"/>
      <c r="AS335" s="328"/>
      <c r="AT335" s="328"/>
      <c r="AU335" s="328"/>
      <c r="AV335" s="328"/>
      <c r="AW335" s="328"/>
      <c r="AX335" s="328"/>
      <c r="AY335" s="328"/>
      <c r="AZ335" s="328"/>
      <c r="BA335" s="328"/>
      <c r="BB335" s="328"/>
      <c r="BC335" s="328"/>
      <c r="BD335" s="328"/>
      <c r="BE335" s="328"/>
      <c r="BF335" s="328"/>
      <c r="BG335" s="328"/>
      <c r="BH335" s="328"/>
      <c r="BI335" s="328"/>
      <c r="BJ335" s="328"/>
      <c r="BK335" s="328"/>
      <c r="BL335" s="328"/>
      <c r="BM335" s="328"/>
      <c r="BN335" s="328"/>
      <c r="BO335" s="328"/>
      <c r="BP335" s="328"/>
      <c r="BQ335" s="328"/>
    </row>
    <row r="336" spans="10:69">
      <c r="J336" s="328"/>
      <c r="K336" s="328"/>
      <c r="L336" s="328"/>
      <c r="M336" s="328"/>
      <c r="N336" s="328"/>
      <c r="O336" s="328"/>
      <c r="P336" s="328"/>
      <c r="Q336" s="328"/>
      <c r="R336" s="328"/>
      <c r="S336" s="328"/>
      <c r="T336" s="328"/>
      <c r="U336" s="328"/>
      <c r="V336" s="328"/>
      <c r="W336" s="328"/>
      <c r="X336" s="328"/>
      <c r="Y336" s="328"/>
      <c r="Z336" s="328"/>
      <c r="AA336" s="328"/>
      <c r="AB336" s="328"/>
      <c r="AC336" s="328"/>
      <c r="AD336" s="328"/>
      <c r="AE336" s="328"/>
      <c r="AF336" s="328"/>
      <c r="AG336" s="328"/>
      <c r="AH336" s="328"/>
      <c r="AI336" s="328"/>
      <c r="AJ336" s="328"/>
      <c r="AK336" s="328"/>
      <c r="AL336" s="328"/>
      <c r="AM336" s="328"/>
      <c r="AN336" s="328"/>
      <c r="AO336" s="328"/>
      <c r="AP336" s="328"/>
      <c r="AQ336" s="328"/>
      <c r="AR336" s="328"/>
      <c r="AS336" s="328"/>
      <c r="AT336" s="328"/>
      <c r="AU336" s="328"/>
      <c r="AV336" s="328"/>
      <c r="AW336" s="328"/>
      <c r="AX336" s="328"/>
      <c r="AY336" s="328"/>
      <c r="AZ336" s="328"/>
      <c r="BA336" s="328"/>
      <c r="BB336" s="328"/>
      <c r="BC336" s="328"/>
      <c r="BD336" s="328"/>
      <c r="BE336" s="328"/>
      <c r="BF336" s="328"/>
      <c r="BG336" s="328"/>
      <c r="BH336" s="328"/>
      <c r="BI336" s="328"/>
      <c r="BJ336" s="328"/>
      <c r="BK336" s="328"/>
      <c r="BL336" s="328"/>
      <c r="BM336" s="328"/>
      <c r="BN336" s="328"/>
      <c r="BO336" s="328"/>
      <c r="BP336" s="328"/>
      <c r="BQ336" s="328"/>
    </row>
    <row r="337" spans="10:69">
      <c r="J337" s="328"/>
      <c r="K337" s="328"/>
      <c r="L337" s="328"/>
      <c r="M337" s="328"/>
      <c r="N337" s="328"/>
      <c r="O337" s="328"/>
      <c r="P337" s="328"/>
      <c r="Q337" s="328"/>
      <c r="R337" s="328"/>
      <c r="S337" s="328"/>
      <c r="T337" s="328"/>
      <c r="U337" s="328"/>
      <c r="V337" s="328"/>
      <c r="W337" s="328"/>
      <c r="X337" s="328"/>
      <c r="Y337" s="328"/>
      <c r="Z337" s="328"/>
      <c r="AA337" s="328"/>
      <c r="AB337" s="328"/>
      <c r="AC337" s="328"/>
      <c r="AD337" s="328"/>
      <c r="AE337" s="328"/>
      <c r="AF337" s="328"/>
      <c r="AG337" s="328"/>
      <c r="AH337" s="328"/>
      <c r="AI337" s="328"/>
      <c r="AJ337" s="328"/>
      <c r="AK337" s="328"/>
      <c r="AL337" s="328"/>
      <c r="AM337" s="328"/>
      <c r="AN337" s="328"/>
      <c r="AO337" s="328"/>
      <c r="AP337" s="328"/>
      <c r="AQ337" s="328"/>
      <c r="AR337" s="328"/>
      <c r="AS337" s="328"/>
      <c r="AT337" s="328"/>
      <c r="AU337" s="328"/>
      <c r="AV337" s="328"/>
      <c r="AW337" s="328"/>
      <c r="AX337" s="328"/>
      <c r="AY337" s="328"/>
      <c r="AZ337" s="328"/>
      <c r="BA337" s="328"/>
      <c r="BB337" s="328"/>
      <c r="BC337" s="328"/>
      <c r="BD337" s="328"/>
      <c r="BE337" s="328"/>
      <c r="BF337" s="328"/>
      <c r="BG337" s="328"/>
      <c r="BH337" s="328"/>
      <c r="BI337" s="328"/>
      <c r="BJ337" s="328"/>
      <c r="BK337" s="328"/>
      <c r="BL337" s="328"/>
      <c r="BM337" s="328"/>
      <c r="BN337" s="328"/>
      <c r="BO337" s="328"/>
      <c r="BP337" s="328"/>
      <c r="BQ337" s="328"/>
    </row>
    <row r="338" spans="10:69">
      <c r="J338" s="328"/>
      <c r="K338" s="328"/>
      <c r="L338" s="328"/>
      <c r="M338" s="328"/>
      <c r="N338" s="328"/>
      <c r="O338" s="328"/>
      <c r="P338" s="328"/>
      <c r="Q338" s="328"/>
      <c r="R338" s="328"/>
      <c r="S338" s="328"/>
      <c r="T338" s="328"/>
      <c r="U338" s="328"/>
      <c r="V338" s="328"/>
      <c r="W338" s="328"/>
      <c r="X338" s="328"/>
      <c r="Y338" s="328"/>
      <c r="Z338" s="328"/>
      <c r="AA338" s="328"/>
      <c r="AB338" s="328"/>
      <c r="AC338" s="328"/>
      <c r="AD338" s="328"/>
      <c r="AE338" s="328"/>
      <c r="AF338" s="328"/>
      <c r="AG338" s="328"/>
      <c r="AH338" s="328"/>
      <c r="AI338" s="328"/>
      <c r="AJ338" s="328"/>
      <c r="AK338" s="328"/>
      <c r="AL338" s="328"/>
      <c r="AM338" s="328"/>
      <c r="AN338" s="328"/>
      <c r="AO338" s="328"/>
      <c r="AP338" s="328"/>
      <c r="AQ338" s="328"/>
      <c r="AR338" s="328"/>
      <c r="AS338" s="328"/>
      <c r="AT338" s="328"/>
      <c r="AU338" s="328"/>
      <c r="AV338" s="328"/>
      <c r="AW338" s="328"/>
      <c r="AX338" s="328"/>
      <c r="AY338" s="328"/>
      <c r="AZ338" s="328"/>
      <c r="BA338" s="328"/>
      <c r="BB338" s="328"/>
      <c r="BC338" s="328"/>
      <c r="BD338" s="328"/>
      <c r="BE338" s="328"/>
      <c r="BF338" s="328"/>
      <c r="BG338" s="328"/>
      <c r="BH338" s="328"/>
      <c r="BI338" s="328"/>
      <c r="BJ338" s="328"/>
      <c r="BK338" s="328"/>
      <c r="BL338" s="328"/>
      <c r="BM338" s="328"/>
      <c r="BN338" s="328"/>
      <c r="BO338" s="328"/>
      <c r="BP338" s="328"/>
      <c r="BQ338" s="328"/>
    </row>
    <row r="339" spans="10:69">
      <c r="J339" s="328"/>
      <c r="K339" s="328"/>
      <c r="L339" s="328"/>
      <c r="M339" s="328"/>
      <c r="N339" s="328"/>
      <c r="O339" s="328"/>
      <c r="P339" s="328"/>
      <c r="Q339" s="328"/>
      <c r="R339" s="328"/>
      <c r="S339" s="328"/>
      <c r="T339" s="328"/>
      <c r="U339" s="328"/>
      <c r="V339" s="328"/>
      <c r="W339" s="328"/>
      <c r="X339" s="328"/>
      <c r="Y339" s="328"/>
      <c r="Z339" s="328"/>
      <c r="AA339" s="328"/>
      <c r="AB339" s="328"/>
      <c r="AC339" s="328"/>
      <c r="AD339" s="328"/>
      <c r="AE339" s="328"/>
      <c r="AF339" s="328"/>
      <c r="AG339" s="328"/>
      <c r="AH339" s="328"/>
      <c r="AI339" s="328"/>
      <c r="AJ339" s="328"/>
      <c r="AK339" s="328"/>
      <c r="AL339" s="328"/>
      <c r="AM339" s="328"/>
      <c r="AN339" s="328"/>
      <c r="AO339" s="328"/>
      <c r="AP339" s="328"/>
      <c r="AQ339" s="328"/>
      <c r="AR339" s="328"/>
      <c r="AS339" s="328"/>
      <c r="AT339" s="328"/>
      <c r="AU339" s="328"/>
      <c r="AV339" s="328"/>
      <c r="AW339" s="328"/>
      <c r="AX339" s="328"/>
      <c r="AY339" s="328"/>
      <c r="AZ339" s="328"/>
      <c r="BA339" s="328"/>
      <c r="BB339" s="328"/>
      <c r="BC339" s="328"/>
      <c r="BD339" s="328"/>
      <c r="BE339" s="328"/>
      <c r="BF339" s="328"/>
      <c r="BG339" s="328"/>
      <c r="BH339" s="328"/>
      <c r="BI339" s="328"/>
      <c r="BJ339" s="328"/>
      <c r="BK339" s="328"/>
      <c r="BL339" s="328"/>
      <c r="BM339" s="328"/>
      <c r="BN339" s="328"/>
      <c r="BO339" s="328"/>
      <c r="BP339" s="328"/>
      <c r="BQ339" s="328"/>
    </row>
    <row r="340" spans="10:69">
      <c r="J340" s="328"/>
      <c r="K340" s="328"/>
      <c r="L340" s="328"/>
      <c r="M340" s="328"/>
      <c r="N340" s="328"/>
      <c r="O340" s="328"/>
      <c r="P340" s="328"/>
      <c r="Q340" s="328"/>
      <c r="R340" s="328"/>
      <c r="S340" s="328"/>
      <c r="T340" s="328"/>
      <c r="U340" s="328"/>
      <c r="V340" s="328"/>
      <c r="W340" s="328"/>
      <c r="X340" s="328"/>
      <c r="Y340" s="328"/>
      <c r="Z340" s="328"/>
      <c r="AA340" s="328"/>
      <c r="AB340" s="328"/>
      <c r="AC340" s="328"/>
      <c r="AD340" s="328"/>
      <c r="AE340" s="328"/>
      <c r="AF340" s="328"/>
      <c r="AG340" s="328"/>
      <c r="AH340" s="328"/>
      <c r="AI340" s="328"/>
      <c r="AJ340" s="328"/>
      <c r="AK340" s="328"/>
      <c r="AL340" s="328"/>
      <c r="AM340" s="328"/>
      <c r="AN340" s="328"/>
      <c r="AO340" s="328"/>
      <c r="AP340" s="328"/>
      <c r="AQ340" s="328"/>
      <c r="AR340" s="328"/>
      <c r="AS340" s="328"/>
      <c r="AT340" s="328"/>
      <c r="AU340" s="328"/>
      <c r="AV340" s="328"/>
      <c r="AW340" s="328"/>
      <c r="AX340" s="328"/>
      <c r="AY340" s="328"/>
      <c r="AZ340" s="328"/>
      <c r="BA340" s="328"/>
      <c r="BB340" s="328"/>
      <c r="BC340" s="328"/>
      <c r="BD340" s="328"/>
      <c r="BE340" s="328"/>
      <c r="BF340" s="328"/>
      <c r="BG340" s="328"/>
      <c r="BH340" s="328"/>
      <c r="BI340" s="328"/>
      <c r="BJ340" s="328"/>
      <c r="BK340" s="328"/>
      <c r="BL340" s="328"/>
      <c r="BM340" s="328"/>
      <c r="BN340" s="328"/>
      <c r="BO340" s="328"/>
      <c r="BP340" s="328"/>
      <c r="BQ340" s="328"/>
    </row>
    <row r="341" spans="10:69">
      <c r="J341" s="328"/>
      <c r="K341" s="328"/>
      <c r="L341" s="328"/>
      <c r="M341" s="328"/>
      <c r="N341" s="328"/>
      <c r="O341" s="328"/>
      <c r="P341" s="328"/>
      <c r="Q341" s="328"/>
      <c r="R341" s="328"/>
      <c r="S341" s="328"/>
      <c r="T341" s="328"/>
      <c r="U341" s="328"/>
      <c r="V341" s="328"/>
      <c r="W341" s="328"/>
      <c r="X341" s="328"/>
      <c r="Y341" s="328"/>
      <c r="Z341" s="328"/>
      <c r="AA341" s="328"/>
      <c r="AB341" s="328"/>
      <c r="AC341" s="328"/>
      <c r="AD341" s="328"/>
      <c r="AE341" s="328"/>
      <c r="AF341" s="328"/>
      <c r="AG341" s="328"/>
      <c r="AH341" s="328"/>
      <c r="AI341" s="328"/>
      <c r="AJ341" s="328"/>
      <c r="AK341" s="328"/>
      <c r="AL341" s="328"/>
      <c r="AM341" s="328"/>
      <c r="AN341" s="328"/>
      <c r="AO341" s="328"/>
      <c r="AP341" s="328"/>
      <c r="AQ341" s="328"/>
      <c r="AR341" s="328"/>
      <c r="AS341" s="328"/>
      <c r="AT341" s="328"/>
      <c r="AU341" s="328"/>
      <c r="AV341" s="328"/>
      <c r="AW341" s="328"/>
      <c r="AX341" s="328"/>
      <c r="AY341" s="328"/>
      <c r="AZ341" s="328"/>
      <c r="BA341" s="328"/>
      <c r="BB341" s="328"/>
      <c r="BC341" s="328"/>
      <c r="BD341" s="328"/>
      <c r="BE341" s="328"/>
      <c r="BF341" s="328"/>
      <c r="BG341" s="328"/>
      <c r="BH341" s="328"/>
      <c r="BI341" s="328"/>
      <c r="BJ341" s="328"/>
      <c r="BK341" s="328"/>
      <c r="BL341" s="328"/>
      <c r="BM341" s="328"/>
      <c r="BN341" s="328"/>
      <c r="BO341" s="328"/>
      <c r="BP341" s="328"/>
      <c r="BQ341" s="328"/>
    </row>
    <row r="342" spans="10:69">
      <c r="J342" s="328"/>
      <c r="K342" s="328"/>
      <c r="L342" s="328"/>
      <c r="M342" s="328"/>
      <c r="N342" s="328"/>
      <c r="O342" s="328"/>
      <c r="P342" s="328"/>
      <c r="Q342" s="328"/>
      <c r="R342" s="328"/>
      <c r="S342" s="328"/>
      <c r="T342" s="328"/>
      <c r="U342" s="328"/>
      <c r="V342" s="328"/>
      <c r="W342" s="328"/>
      <c r="X342" s="328"/>
      <c r="Y342" s="328"/>
      <c r="Z342" s="328"/>
      <c r="AA342" s="328"/>
      <c r="AB342" s="328"/>
      <c r="AC342" s="328"/>
      <c r="AD342" s="328"/>
      <c r="AE342" s="328"/>
      <c r="AF342" s="328"/>
      <c r="AG342" s="328"/>
      <c r="AH342" s="328"/>
      <c r="AI342" s="328"/>
      <c r="AJ342" s="328"/>
      <c r="AK342" s="328"/>
      <c r="AL342" s="328"/>
      <c r="AM342" s="328"/>
      <c r="AN342" s="328"/>
      <c r="AO342" s="328"/>
      <c r="AP342" s="328"/>
      <c r="AQ342" s="328"/>
      <c r="AR342" s="328"/>
      <c r="AS342" s="328"/>
      <c r="AT342" s="328"/>
      <c r="AU342" s="328"/>
      <c r="AV342" s="328"/>
      <c r="AW342" s="328"/>
      <c r="AX342" s="328"/>
      <c r="AY342" s="328"/>
      <c r="AZ342" s="328"/>
      <c r="BA342" s="328"/>
      <c r="BB342" s="328"/>
      <c r="BC342" s="328"/>
      <c r="BD342" s="328"/>
      <c r="BE342" s="328"/>
      <c r="BF342" s="328"/>
      <c r="BG342" s="328"/>
      <c r="BH342" s="328"/>
      <c r="BI342" s="328"/>
      <c r="BJ342" s="328"/>
      <c r="BK342" s="328"/>
      <c r="BL342" s="328"/>
      <c r="BM342" s="328"/>
      <c r="BN342" s="328"/>
      <c r="BO342" s="328"/>
      <c r="BP342" s="328"/>
      <c r="BQ342" s="328"/>
    </row>
    <row r="343" spans="10:69">
      <c r="J343" s="328"/>
      <c r="K343" s="328"/>
      <c r="L343" s="328"/>
      <c r="M343" s="328"/>
      <c r="N343" s="328"/>
      <c r="O343" s="328"/>
      <c r="P343" s="328"/>
      <c r="Q343" s="328"/>
      <c r="R343" s="328"/>
      <c r="S343" s="328"/>
      <c r="T343" s="328"/>
      <c r="U343" s="328"/>
      <c r="V343" s="328"/>
      <c r="W343" s="328"/>
      <c r="X343" s="328"/>
      <c r="Y343" s="328"/>
      <c r="Z343" s="328"/>
      <c r="AA343" s="328"/>
      <c r="AB343" s="328"/>
      <c r="AC343" s="328"/>
      <c r="AD343" s="328"/>
      <c r="AE343" s="328"/>
      <c r="AF343" s="328"/>
      <c r="AG343" s="328"/>
      <c r="AH343" s="328"/>
      <c r="AI343" s="328"/>
      <c r="AJ343" s="328"/>
      <c r="AK343" s="328"/>
      <c r="AL343" s="328"/>
      <c r="AM343" s="328"/>
      <c r="AN343" s="328"/>
      <c r="AO343" s="328"/>
      <c r="AP343" s="328"/>
      <c r="AQ343" s="328"/>
      <c r="AR343" s="328"/>
      <c r="AS343" s="328"/>
      <c r="AT343" s="328"/>
      <c r="AU343" s="328"/>
      <c r="AV343" s="328"/>
      <c r="AW343" s="328"/>
      <c r="AX343" s="328"/>
      <c r="AY343" s="328"/>
      <c r="AZ343" s="328"/>
      <c r="BA343" s="328"/>
      <c r="BB343" s="328"/>
      <c r="BC343" s="328"/>
      <c r="BD343" s="328"/>
      <c r="BE343" s="328"/>
      <c r="BF343" s="328"/>
      <c r="BG343" s="328"/>
      <c r="BH343" s="328"/>
      <c r="BI343" s="328"/>
      <c r="BJ343" s="328"/>
      <c r="BK343" s="328"/>
      <c r="BL343" s="328"/>
      <c r="BM343" s="328"/>
      <c r="BN343" s="328"/>
      <c r="BO343" s="328"/>
      <c r="BP343" s="328"/>
      <c r="BQ343" s="328"/>
    </row>
    <row r="344" spans="10:69">
      <c r="J344" s="328"/>
      <c r="K344" s="328"/>
      <c r="L344" s="328"/>
      <c r="M344" s="328"/>
      <c r="N344" s="328"/>
      <c r="O344" s="328"/>
      <c r="P344" s="328"/>
      <c r="Q344" s="328"/>
      <c r="R344" s="328"/>
      <c r="S344" s="328"/>
      <c r="T344" s="328"/>
      <c r="U344" s="328"/>
      <c r="V344" s="328"/>
      <c r="W344" s="328"/>
      <c r="X344" s="328"/>
      <c r="Y344" s="328"/>
      <c r="Z344" s="328"/>
      <c r="AA344" s="328"/>
      <c r="AB344" s="328"/>
      <c r="AC344" s="328"/>
      <c r="AD344" s="328"/>
      <c r="AE344" s="328"/>
      <c r="AF344" s="328"/>
      <c r="AG344" s="328"/>
      <c r="AH344" s="328"/>
      <c r="AI344" s="328"/>
      <c r="AJ344" s="328"/>
      <c r="AK344" s="328"/>
      <c r="AL344" s="328"/>
      <c r="AM344" s="328"/>
      <c r="AN344" s="328"/>
      <c r="AO344" s="328"/>
      <c r="AP344" s="328"/>
      <c r="AQ344" s="328"/>
      <c r="AR344" s="328"/>
      <c r="AS344" s="328"/>
      <c r="AT344" s="328"/>
      <c r="AU344" s="328"/>
      <c r="AV344" s="328"/>
      <c r="AW344" s="328"/>
      <c r="AX344" s="328"/>
      <c r="AY344" s="328"/>
      <c r="AZ344" s="328"/>
      <c r="BA344" s="328"/>
      <c r="BB344" s="328"/>
      <c r="BC344" s="328"/>
      <c r="BD344" s="328"/>
      <c r="BE344" s="328"/>
      <c r="BF344" s="328"/>
      <c r="BG344" s="328"/>
      <c r="BH344" s="328"/>
      <c r="BI344" s="328"/>
      <c r="BJ344" s="328"/>
      <c r="BK344" s="328"/>
      <c r="BL344" s="328"/>
      <c r="BM344" s="328"/>
      <c r="BN344" s="328"/>
      <c r="BO344" s="328"/>
      <c r="BP344" s="328"/>
      <c r="BQ344" s="328"/>
    </row>
    <row r="345" spans="10:69">
      <c r="J345" s="328"/>
      <c r="K345" s="328"/>
      <c r="L345" s="328"/>
      <c r="M345" s="328"/>
      <c r="N345" s="328"/>
      <c r="O345" s="328"/>
      <c r="P345" s="328"/>
      <c r="Q345" s="328"/>
      <c r="R345" s="328"/>
      <c r="S345" s="328"/>
      <c r="T345" s="328"/>
      <c r="U345" s="328"/>
      <c r="V345" s="328"/>
      <c r="W345" s="328"/>
      <c r="X345" s="328"/>
      <c r="Y345" s="328"/>
      <c r="Z345" s="328"/>
      <c r="AA345" s="328"/>
      <c r="AB345" s="328"/>
      <c r="AC345" s="328"/>
      <c r="AD345" s="328"/>
      <c r="AE345" s="328"/>
      <c r="AF345" s="328"/>
      <c r="AG345" s="328"/>
      <c r="AH345" s="328"/>
      <c r="AI345" s="328"/>
      <c r="AJ345" s="328"/>
      <c r="AK345" s="328"/>
      <c r="AL345" s="328"/>
      <c r="AM345" s="328"/>
      <c r="AN345" s="328"/>
      <c r="AO345" s="328"/>
      <c r="AP345" s="328"/>
      <c r="AQ345" s="328"/>
      <c r="AR345" s="328"/>
      <c r="AS345" s="328"/>
      <c r="AT345" s="328"/>
      <c r="AU345" s="328"/>
      <c r="AV345" s="328"/>
      <c r="AW345" s="328"/>
      <c r="AX345" s="328"/>
      <c r="AY345" s="328"/>
      <c r="AZ345" s="328"/>
      <c r="BA345" s="328"/>
      <c r="BB345" s="328"/>
      <c r="BC345" s="328"/>
      <c r="BD345" s="328"/>
      <c r="BE345" s="328"/>
      <c r="BF345" s="328"/>
      <c r="BG345" s="328"/>
      <c r="BH345" s="328"/>
      <c r="BI345" s="328"/>
      <c r="BJ345" s="328"/>
      <c r="BK345" s="328"/>
      <c r="BL345" s="328"/>
      <c r="BM345" s="328"/>
      <c r="BN345" s="328"/>
      <c r="BO345" s="328"/>
      <c r="BP345" s="328"/>
      <c r="BQ345" s="328"/>
    </row>
    <row r="346" spans="10:69">
      <c r="J346" s="328"/>
      <c r="K346" s="328"/>
      <c r="L346" s="328"/>
      <c r="M346" s="328"/>
      <c r="N346" s="328"/>
      <c r="O346" s="328"/>
      <c r="P346" s="328"/>
      <c r="Q346" s="328"/>
      <c r="R346" s="328"/>
      <c r="S346" s="328"/>
      <c r="T346" s="328"/>
      <c r="U346" s="328"/>
      <c r="V346" s="328"/>
      <c r="W346" s="328"/>
      <c r="X346" s="328"/>
      <c r="Y346" s="328"/>
      <c r="Z346" s="328"/>
      <c r="AA346" s="328"/>
      <c r="AB346" s="328"/>
      <c r="AC346" s="328"/>
      <c r="AD346" s="328"/>
      <c r="AE346" s="328"/>
      <c r="AF346" s="328"/>
      <c r="AG346" s="328"/>
      <c r="AH346" s="328"/>
      <c r="AI346" s="328"/>
      <c r="AJ346" s="328"/>
      <c r="AK346" s="328"/>
      <c r="AL346" s="328"/>
      <c r="AM346" s="328"/>
      <c r="AN346" s="328"/>
      <c r="AO346" s="328"/>
      <c r="AP346" s="328"/>
      <c r="AQ346" s="328"/>
      <c r="AR346" s="328"/>
      <c r="AS346" s="328"/>
      <c r="AT346" s="328"/>
      <c r="AU346" s="328"/>
      <c r="AV346" s="328"/>
      <c r="AW346" s="328"/>
      <c r="AX346" s="328"/>
      <c r="AY346" s="328"/>
      <c r="AZ346" s="328"/>
      <c r="BA346" s="328"/>
      <c r="BB346" s="328"/>
      <c r="BC346" s="328"/>
      <c r="BD346" s="328"/>
      <c r="BE346" s="328"/>
      <c r="BF346" s="328"/>
      <c r="BG346" s="328"/>
      <c r="BH346" s="328"/>
      <c r="BI346" s="328"/>
      <c r="BJ346" s="328"/>
      <c r="BK346" s="328"/>
      <c r="BL346" s="328"/>
      <c r="BM346" s="328"/>
      <c r="BN346" s="328"/>
      <c r="BO346" s="328"/>
      <c r="BP346" s="328"/>
      <c r="BQ346" s="328"/>
    </row>
    <row r="347" spans="10:69">
      <c r="J347" s="328"/>
      <c r="K347" s="328"/>
      <c r="L347" s="328"/>
      <c r="M347" s="328"/>
      <c r="N347" s="328"/>
      <c r="O347" s="328"/>
      <c r="P347" s="328"/>
      <c r="Q347" s="328"/>
      <c r="R347" s="328"/>
      <c r="S347" s="328"/>
      <c r="T347" s="328"/>
      <c r="U347" s="328"/>
      <c r="V347" s="328"/>
      <c r="W347" s="328"/>
      <c r="X347" s="328"/>
      <c r="Y347" s="328"/>
      <c r="Z347" s="328"/>
      <c r="AA347" s="328"/>
      <c r="AB347" s="328"/>
      <c r="AC347" s="328"/>
      <c r="AD347" s="328"/>
      <c r="AE347" s="328"/>
      <c r="AF347" s="328"/>
      <c r="AG347" s="328"/>
      <c r="AH347" s="328"/>
      <c r="AI347" s="328"/>
      <c r="AJ347" s="328"/>
      <c r="AK347" s="328"/>
      <c r="AL347" s="328"/>
      <c r="AM347" s="328"/>
      <c r="AN347" s="328"/>
      <c r="AO347" s="328"/>
      <c r="AP347" s="328"/>
      <c r="AQ347" s="328"/>
      <c r="AR347" s="328"/>
      <c r="AS347" s="328"/>
      <c r="AT347" s="328"/>
      <c r="AU347" s="328"/>
      <c r="AV347" s="328"/>
      <c r="AW347" s="328"/>
      <c r="AX347" s="328"/>
      <c r="AY347" s="328"/>
      <c r="AZ347" s="328"/>
      <c r="BA347" s="328"/>
      <c r="BB347" s="328"/>
      <c r="BC347" s="328"/>
      <c r="BD347" s="328"/>
      <c r="BE347" s="328"/>
      <c r="BF347" s="328"/>
      <c r="BG347" s="328"/>
      <c r="BH347" s="328"/>
      <c r="BI347" s="328"/>
      <c r="BJ347" s="328"/>
      <c r="BK347" s="328"/>
      <c r="BL347" s="328"/>
      <c r="BM347" s="328"/>
      <c r="BN347" s="328"/>
      <c r="BO347" s="328"/>
      <c r="BP347" s="328"/>
      <c r="BQ347" s="328"/>
    </row>
    <row r="348" spans="10:69">
      <c r="J348" s="328"/>
      <c r="K348" s="328"/>
      <c r="L348" s="328"/>
      <c r="M348" s="328"/>
      <c r="N348" s="328"/>
      <c r="O348" s="328"/>
      <c r="P348" s="328"/>
      <c r="Q348" s="328"/>
      <c r="R348" s="328"/>
      <c r="S348" s="328"/>
      <c r="T348" s="328"/>
      <c r="U348" s="328"/>
      <c r="V348" s="328"/>
      <c r="W348" s="328"/>
      <c r="X348" s="328"/>
      <c r="Y348" s="328"/>
      <c r="Z348" s="328"/>
      <c r="AA348" s="328"/>
      <c r="AB348" s="328"/>
      <c r="AC348" s="328"/>
      <c r="AD348" s="328"/>
      <c r="AE348" s="328"/>
      <c r="AF348" s="328"/>
      <c r="AG348" s="328"/>
      <c r="AH348" s="328"/>
      <c r="AI348" s="328"/>
      <c r="AJ348" s="328"/>
      <c r="AK348" s="328"/>
      <c r="AL348" s="328"/>
      <c r="AM348" s="328"/>
      <c r="AN348" s="328"/>
      <c r="AO348" s="328"/>
      <c r="AP348" s="328"/>
      <c r="AQ348" s="328"/>
      <c r="AR348" s="328"/>
      <c r="AS348" s="328"/>
      <c r="AT348" s="328"/>
      <c r="AU348" s="328"/>
      <c r="AV348" s="328"/>
      <c r="AW348" s="328"/>
      <c r="AX348" s="328"/>
      <c r="AY348" s="328"/>
      <c r="AZ348" s="328"/>
      <c r="BA348" s="328"/>
      <c r="BB348" s="328"/>
      <c r="BC348" s="328"/>
      <c r="BD348" s="328"/>
      <c r="BE348" s="328"/>
      <c r="BF348" s="328"/>
      <c r="BG348" s="328"/>
      <c r="BH348" s="328"/>
      <c r="BI348" s="328"/>
      <c r="BJ348" s="328"/>
      <c r="BK348" s="328"/>
      <c r="BL348" s="328"/>
      <c r="BM348" s="328"/>
      <c r="BN348" s="328"/>
      <c r="BO348" s="328"/>
      <c r="BP348" s="328"/>
      <c r="BQ348" s="328"/>
    </row>
    <row r="349" spans="10:69">
      <c r="J349" s="328"/>
      <c r="K349" s="328"/>
      <c r="L349" s="328"/>
      <c r="M349" s="328"/>
      <c r="N349" s="328"/>
      <c r="O349" s="328"/>
      <c r="P349" s="328"/>
      <c r="Q349" s="328"/>
      <c r="R349" s="328"/>
      <c r="S349" s="328"/>
      <c r="T349" s="328"/>
      <c r="U349" s="328"/>
      <c r="V349" s="328"/>
      <c r="W349" s="328"/>
      <c r="X349" s="328"/>
      <c r="Y349" s="328"/>
      <c r="Z349" s="328"/>
      <c r="AA349" s="328"/>
      <c r="AB349" s="328"/>
      <c r="AC349" s="328"/>
      <c r="AD349" s="328"/>
      <c r="AE349" s="328"/>
      <c r="AF349" s="328"/>
      <c r="AG349" s="328"/>
      <c r="AH349" s="328"/>
      <c r="AI349" s="328"/>
      <c r="AJ349" s="328"/>
      <c r="AK349" s="328"/>
      <c r="AL349" s="328"/>
      <c r="AM349" s="328"/>
      <c r="AN349" s="328"/>
      <c r="AO349" s="328"/>
      <c r="AP349" s="328"/>
      <c r="AQ349" s="328"/>
      <c r="AR349" s="328"/>
      <c r="AS349" s="328"/>
      <c r="AT349" s="328"/>
      <c r="AU349" s="328"/>
      <c r="AV349" s="328"/>
      <c r="AW349" s="328"/>
      <c r="AX349" s="328"/>
      <c r="AY349" s="328"/>
      <c r="AZ349" s="328"/>
      <c r="BA349" s="328"/>
      <c r="BB349" s="328"/>
      <c r="BC349" s="328"/>
      <c r="BD349" s="328"/>
      <c r="BE349" s="328"/>
      <c r="BF349" s="328"/>
      <c r="BG349" s="328"/>
      <c r="BH349" s="328"/>
      <c r="BI349" s="328"/>
      <c r="BJ349" s="328"/>
      <c r="BK349" s="328"/>
      <c r="BL349" s="328"/>
      <c r="BM349" s="328"/>
      <c r="BN349" s="328"/>
      <c r="BO349" s="328"/>
      <c r="BP349" s="328"/>
      <c r="BQ349" s="328"/>
    </row>
    <row r="350" spans="10:69">
      <c r="J350" s="328"/>
      <c r="K350" s="328"/>
      <c r="L350" s="328"/>
      <c r="M350" s="328"/>
      <c r="N350" s="328"/>
      <c r="O350" s="328"/>
      <c r="P350" s="328"/>
      <c r="Q350" s="328"/>
      <c r="R350" s="328"/>
      <c r="S350" s="328"/>
      <c r="T350" s="328"/>
      <c r="U350" s="328"/>
      <c r="V350" s="328"/>
      <c r="W350" s="328"/>
      <c r="X350" s="328"/>
      <c r="Y350" s="328"/>
      <c r="Z350" s="328"/>
      <c r="AA350" s="328"/>
      <c r="AB350" s="328"/>
      <c r="AC350" s="328"/>
      <c r="AD350" s="328"/>
      <c r="AE350" s="328"/>
      <c r="AF350" s="328"/>
      <c r="AG350" s="328"/>
      <c r="AH350" s="328"/>
      <c r="AI350" s="328"/>
      <c r="AJ350" s="328"/>
      <c r="AK350" s="328"/>
      <c r="AL350" s="328"/>
      <c r="AM350" s="328"/>
      <c r="AN350" s="328"/>
      <c r="AO350" s="328"/>
      <c r="AP350" s="328"/>
      <c r="AQ350" s="328"/>
      <c r="AR350" s="328"/>
      <c r="AS350" s="328"/>
      <c r="AT350" s="328"/>
      <c r="AU350" s="328"/>
      <c r="AV350" s="328"/>
      <c r="AW350" s="328"/>
      <c r="AX350" s="328"/>
      <c r="AY350" s="328"/>
      <c r="AZ350" s="328"/>
      <c r="BA350" s="328"/>
      <c r="BB350" s="328"/>
      <c r="BC350" s="328"/>
      <c r="BD350" s="328"/>
      <c r="BE350" s="328"/>
      <c r="BF350" s="328"/>
      <c r="BG350" s="328"/>
      <c r="BH350" s="328"/>
      <c r="BI350" s="328"/>
      <c r="BJ350" s="328"/>
      <c r="BK350" s="328"/>
      <c r="BL350" s="328"/>
      <c r="BM350" s="328"/>
      <c r="BN350" s="328"/>
      <c r="BO350" s="328"/>
      <c r="BP350" s="328"/>
      <c r="BQ350" s="328"/>
    </row>
    <row r="351" spans="10:69">
      <c r="J351" s="328"/>
      <c r="K351" s="328"/>
      <c r="L351" s="328"/>
      <c r="M351" s="328"/>
      <c r="N351" s="328"/>
      <c r="O351" s="328"/>
      <c r="P351" s="328"/>
      <c r="Q351" s="328"/>
      <c r="R351" s="328"/>
      <c r="S351" s="328"/>
      <c r="T351" s="328"/>
      <c r="U351" s="328"/>
      <c r="V351" s="328"/>
      <c r="W351" s="328"/>
      <c r="X351" s="328"/>
      <c r="Y351" s="328"/>
      <c r="Z351" s="328"/>
      <c r="AA351" s="328"/>
      <c r="AB351" s="328"/>
      <c r="AC351" s="328"/>
      <c r="AD351" s="328"/>
      <c r="AE351" s="328"/>
      <c r="AF351" s="328"/>
      <c r="AG351" s="328"/>
      <c r="AH351" s="328"/>
      <c r="AI351" s="328"/>
      <c r="AJ351" s="328"/>
      <c r="AK351" s="328"/>
      <c r="AL351" s="328"/>
      <c r="AM351" s="328"/>
      <c r="AN351" s="328"/>
      <c r="AO351" s="328"/>
      <c r="AP351" s="328"/>
      <c r="AQ351" s="328"/>
      <c r="AR351" s="328"/>
      <c r="AS351" s="328"/>
      <c r="AT351" s="328"/>
      <c r="AU351" s="328"/>
      <c r="AV351" s="328"/>
      <c r="AW351" s="328"/>
      <c r="AX351" s="328"/>
      <c r="AY351" s="328"/>
      <c r="AZ351" s="328"/>
      <c r="BA351" s="328"/>
      <c r="BB351" s="328"/>
      <c r="BC351" s="328"/>
      <c r="BD351" s="328"/>
      <c r="BE351" s="328"/>
      <c r="BF351" s="328"/>
      <c r="BG351" s="328"/>
      <c r="BH351" s="328"/>
      <c r="BI351" s="328"/>
      <c r="BJ351" s="328"/>
      <c r="BK351" s="328"/>
      <c r="BL351" s="328"/>
      <c r="BM351" s="328"/>
      <c r="BN351" s="328"/>
      <c r="BO351" s="328"/>
      <c r="BP351" s="328"/>
      <c r="BQ351" s="328"/>
    </row>
    <row r="352" spans="10:69">
      <c r="J352" s="328"/>
      <c r="K352" s="328"/>
      <c r="L352" s="328"/>
      <c r="M352" s="328"/>
      <c r="N352" s="328"/>
      <c r="O352" s="328"/>
      <c r="P352" s="328"/>
      <c r="Q352" s="328"/>
      <c r="R352" s="328"/>
      <c r="S352" s="328"/>
      <c r="T352" s="328"/>
      <c r="U352" s="328"/>
      <c r="V352" s="328"/>
      <c r="W352" s="328"/>
      <c r="X352" s="328"/>
      <c r="Y352" s="328"/>
      <c r="Z352" s="328"/>
      <c r="AA352" s="328"/>
      <c r="AB352" s="328"/>
      <c r="AC352" s="328"/>
      <c r="AD352" s="328"/>
      <c r="AE352" s="328"/>
      <c r="AF352" s="328"/>
      <c r="AG352" s="328"/>
      <c r="AH352" s="328"/>
      <c r="AI352" s="328"/>
      <c r="AJ352" s="328"/>
      <c r="AK352" s="328"/>
      <c r="AL352" s="328"/>
      <c r="AM352" s="328"/>
      <c r="AN352" s="328"/>
      <c r="AO352" s="328"/>
      <c r="AP352" s="328"/>
      <c r="AQ352" s="328"/>
      <c r="AR352" s="328"/>
      <c r="AS352" s="328"/>
      <c r="AT352" s="328"/>
      <c r="AU352" s="328"/>
      <c r="AV352" s="328"/>
      <c r="AW352" s="328"/>
      <c r="AX352" s="328"/>
      <c r="AY352" s="328"/>
      <c r="AZ352" s="328"/>
      <c r="BA352" s="328"/>
      <c r="BB352" s="328"/>
      <c r="BC352" s="328"/>
      <c r="BD352" s="328"/>
      <c r="BE352" s="328"/>
      <c r="BF352" s="328"/>
      <c r="BG352" s="328"/>
      <c r="BH352" s="328"/>
      <c r="BI352" s="328"/>
      <c r="BJ352" s="328"/>
      <c r="BK352" s="328"/>
      <c r="BL352" s="328"/>
      <c r="BM352" s="328"/>
      <c r="BN352" s="328"/>
      <c r="BO352" s="328"/>
      <c r="BP352" s="328"/>
      <c r="BQ352" s="328"/>
    </row>
    <row r="353" spans="10:69">
      <c r="J353" s="328"/>
      <c r="K353" s="328"/>
      <c r="L353" s="328"/>
      <c r="M353" s="328"/>
      <c r="N353" s="328"/>
      <c r="O353" s="328"/>
      <c r="P353" s="328"/>
      <c r="Q353" s="328"/>
      <c r="R353" s="328"/>
      <c r="S353" s="328"/>
      <c r="T353" s="328"/>
      <c r="U353" s="328"/>
      <c r="V353" s="328"/>
      <c r="W353" s="328"/>
      <c r="X353" s="328"/>
      <c r="Y353" s="328"/>
      <c r="Z353" s="328"/>
      <c r="AA353" s="328"/>
      <c r="AB353" s="328"/>
      <c r="AC353" s="328"/>
      <c r="AD353" s="328"/>
      <c r="AE353" s="328"/>
      <c r="AF353" s="328"/>
      <c r="AG353" s="328"/>
      <c r="AH353" s="328"/>
      <c r="AI353" s="328"/>
      <c r="AJ353" s="328"/>
      <c r="AK353" s="328"/>
      <c r="AL353" s="328"/>
      <c r="AM353" s="328"/>
      <c r="AN353" s="328"/>
      <c r="AO353" s="328"/>
      <c r="AP353" s="328"/>
      <c r="AQ353" s="328"/>
      <c r="AR353" s="328"/>
      <c r="AS353" s="328"/>
      <c r="AT353" s="328"/>
      <c r="AU353" s="328"/>
      <c r="AV353" s="328"/>
      <c r="AW353" s="328"/>
      <c r="AX353" s="328"/>
      <c r="AY353" s="328"/>
      <c r="AZ353" s="328"/>
      <c r="BA353" s="328"/>
      <c r="BB353" s="328"/>
      <c r="BC353" s="328"/>
      <c r="BD353" s="328"/>
      <c r="BE353" s="328"/>
      <c r="BF353" s="328"/>
      <c r="BG353" s="328"/>
      <c r="BH353" s="328"/>
      <c r="BI353" s="328"/>
      <c r="BJ353" s="328"/>
      <c r="BK353" s="328"/>
      <c r="BL353" s="328"/>
      <c r="BM353" s="328"/>
      <c r="BN353" s="328"/>
      <c r="BO353" s="328"/>
      <c r="BP353" s="328"/>
      <c r="BQ353" s="328"/>
    </row>
    <row r="354" spans="10:69">
      <c r="J354" s="328"/>
      <c r="K354" s="328"/>
      <c r="L354" s="328"/>
      <c r="M354" s="328"/>
      <c r="N354" s="328"/>
      <c r="O354" s="328"/>
      <c r="P354" s="328"/>
      <c r="Q354" s="328"/>
      <c r="R354" s="328"/>
      <c r="S354" s="328"/>
      <c r="T354" s="328"/>
      <c r="U354" s="328"/>
      <c r="V354" s="328"/>
      <c r="W354" s="328"/>
      <c r="X354" s="328"/>
      <c r="Y354" s="328"/>
      <c r="Z354" s="328"/>
      <c r="AA354" s="328"/>
      <c r="AB354" s="328"/>
      <c r="AC354" s="328"/>
      <c r="AD354" s="328"/>
      <c r="AE354" s="328"/>
      <c r="AF354" s="328"/>
      <c r="AG354" s="328"/>
      <c r="AH354" s="328"/>
      <c r="AI354" s="328"/>
      <c r="AJ354" s="328"/>
      <c r="AK354" s="328"/>
      <c r="AL354" s="328"/>
      <c r="AM354" s="328"/>
      <c r="AN354" s="328"/>
      <c r="AO354" s="328"/>
      <c r="AP354" s="328"/>
      <c r="AQ354" s="328"/>
      <c r="AR354" s="328"/>
      <c r="AS354" s="328"/>
      <c r="AT354" s="328"/>
      <c r="AU354" s="328"/>
      <c r="AV354" s="328"/>
      <c r="AW354" s="328"/>
      <c r="AX354" s="328"/>
      <c r="AY354" s="328"/>
      <c r="AZ354" s="328"/>
      <c r="BA354" s="328"/>
      <c r="BB354" s="328"/>
      <c r="BC354" s="328"/>
      <c r="BD354" s="328"/>
      <c r="BE354" s="328"/>
      <c r="BF354" s="328"/>
      <c r="BG354" s="328"/>
      <c r="BH354" s="328"/>
      <c r="BI354" s="328"/>
      <c r="BJ354" s="328"/>
      <c r="BK354" s="328"/>
      <c r="BL354" s="328"/>
      <c r="BM354" s="328"/>
      <c r="BN354" s="328"/>
      <c r="BO354" s="328"/>
      <c r="BP354" s="328"/>
      <c r="BQ354" s="328"/>
    </row>
    <row r="355" spans="10:69">
      <c r="J355" s="328"/>
      <c r="K355" s="328"/>
      <c r="L355" s="328"/>
      <c r="M355" s="328"/>
      <c r="N355" s="328"/>
      <c r="O355" s="328"/>
      <c r="P355" s="328"/>
      <c r="Q355" s="328"/>
      <c r="R355" s="328"/>
      <c r="S355" s="328"/>
      <c r="T355" s="328"/>
      <c r="U355" s="328"/>
      <c r="V355" s="328"/>
      <c r="W355" s="328"/>
      <c r="X355" s="328"/>
      <c r="Y355" s="328"/>
      <c r="Z355" s="328"/>
      <c r="AA355" s="328"/>
      <c r="AB355" s="328"/>
      <c r="AC355" s="328"/>
      <c r="AD355" s="328"/>
      <c r="AE355" s="328"/>
      <c r="AF355" s="328"/>
      <c r="AG355" s="328"/>
      <c r="AH355" s="328"/>
      <c r="AI355" s="328"/>
      <c r="AJ355" s="328"/>
      <c r="AK355" s="328"/>
      <c r="AL355" s="328"/>
      <c r="AM355" s="328"/>
      <c r="AN355" s="328"/>
      <c r="AO355" s="328"/>
      <c r="AP355" s="328"/>
      <c r="AQ355" s="328"/>
      <c r="AR355" s="328"/>
      <c r="AS355" s="328"/>
      <c r="AT355" s="328"/>
      <c r="AU355" s="328"/>
      <c r="AV355" s="328"/>
      <c r="AW355" s="328"/>
      <c r="AX355" s="328"/>
      <c r="AY355" s="328"/>
      <c r="AZ355" s="328"/>
      <c r="BA355" s="328"/>
      <c r="BB355" s="328"/>
      <c r="BC355" s="328"/>
      <c r="BD355" s="328"/>
      <c r="BE355" s="328"/>
      <c r="BF355" s="328"/>
      <c r="BG355" s="328"/>
      <c r="BH355" s="328"/>
      <c r="BI355" s="328"/>
      <c r="BJ355" s="328"/>
      <c r="BK355" s="328"/>
      <c r="BL355" s="328"/>
      <c r="BM355" s="328"/>
      <c r="BN355" s="328"/>
      <c r="BO355" s="328"/>
      <c r="BP355" s="328"/>
      <c r="BQ355" s="328"/>
    </row>
    <row r="356" spans="10:69">
      <c r="J356" s="328"/>
      <c r="K356" s="328"/>
      <c r="L356" s="328"/>
      <c r="M356" s="328"/>
      <c r="N356" s="328"/>
      <c r="O356" s="328"/>
      <c r="P356" s="328"/>
      <c r="Q356" s="328"/>
      <c r="R356" s="328"/>
      <c r="S356" s="328"/>
      <c r="T356" s="328"/>
      <c r="U356" s="328"/>
      <c r="V356" s="328"/>
      <c r="W356" s="328"/>
      <c r="X356" s="328"/>
      <c r="Y356" s="328"/>
      <c r="Z356" s="328"/>
      <c r="AA356" s="328"/>
      <c r="AB356" s="328"/>
      <c r="AC356" s="328"/>
      <c r="AD356" s="328"/>
      <c r="AE356" s="328"/>
      <c r="AF356" s="328"/>
      <c r="AG356" s="328"/>
      <c r="AH356" s="328"/>
      <c r="AI356" s="328"/>
      <c r="AJ356" s="328"/>
      <c r="AK356" s="328"/>
      <c r="AL356" s="328"/>
      <c r="AM356" s="328"/>
      <c r="AN356" s="328"/>
      <c r="AO356" s="328"/>
      <c r="AP356" s="328"/>
      <c r="AQ356" s="328"/>
      <c r="AR356" s="328"/>
      <c r="AS356" s="328"/>
      <c r="AT356" s="328"/>
      <c r="AU356" s="328"/>
      <c r="AV356" s="328"/>
      <c r="AW356" s="328"/>
      <c r="AX356" s="328"/>
      <c r="AY356" s="328"/>
      <c r="AZ356" s="328"/>
      <c r="BA356" s="328"/>
      <c r="BB356" s="328"/>
      <c r="BC356" s="328"/>
      <c r="BD356" s="328"/>
      <c r="BE356" s="328"/>
      <c r="BF356" s="328"/>
      <c r="BG356" s="328"/>
      <c r="BH356" s="328"/>
      <c r="BI356" s="328"/>
      <c r="BJ356" s="328"/>
      <c r="BK356" s="328"/>
      <c r="BL356" s="328"/>
      <c r="BM356" s="328"/>
      <c r="BN356" s="328"/>
      <c r="BO356" s="328"/>
      <c r="BP356" s="328"/>
      <c r="BQ356" s="328"/>
    </row>
    <row r="357" spans="10:69">
      <c r="J357" s="328"/>
      <c r="K357" s="328"/>
      <c r="L357" s="328"/>
      <c r="M357" s="328"/>
      <c r="N357" s="328"/>
      <c r="O357" s="328"/>
      <c r="P357" s="328"/>
      <c r="Q357" s="328"/>
      <c r="R357" s="328"/>
      <c r="S357" s="328"/>
      <c r="T357" s="328"/>
      <c r="U357" s="328"/>
      <c r="V357" s="328"/>
      <c r="W357" s="328"/>
      <c r="X357" s="328"/>
      <c r="Y357" s="328"/>
      <c r="Z357" s="328"/>
      <c r="AA357" s="328"/>
      <c r="AB357" s="328"/>
      <c r="AC357" s="328"/>
      <c r="AD357" s="328"/>
      <c r="AE357" s="328"/>
      <c r="AF357" s="328"/>
      <c r="AG357" s="328"/>
      <c r="AH357" s="328"/>
      <c r="AI357" s="328"/>
      <c r="AJ357" s="328"/>
      <c r="AK357" s="328"/>
      <c r="AL357" s="328"/>
      <c r="AM357" s="328"/>
      <c r="AN357" s="328"/>
      <c r="AO357" s="328"/>
      <c r="AP357" s="328"/>
      <c r="AQ357" s="328"/>
      <c r="AR357" s="328"/>
      <c r="AS357" s="328"/>
      <c r="AT357" s="328"/>
      <c r="AU357" s="328"/>
      <c r="AV357" s="328"/>
      <c r="AW357" s="328"/>
      <c r="AX357" s="328"/>
      <c r="AY357" s="328"/>
      <c r="AZ357" s="328"/>
      <c r="BA357" s="328"/>
      <c r="BB357" s="328"/>
      <c r="BC357" s="328"/>
      <c r="BD357" s="328"/>
      <c r="BE357" s="328"/>
      <c r="BF357" s="328"/>
      <c r="BG357" s="328"/>
      <c r="BH357" s="328"/>
      <c r="BI357" s="328"/>
      <c r="BJ357" s="328"/>
      <c r="BK357" s="328"/>
      <c r="BL357" s="328"/>
      <c r="BM357" s="328"/>
      <c r="BN357" s="328"/>
      <c r="BO357" s="328"/>
      <c r="BP357" s="328"/>
      <c r="BQ357" s="328"/>
    </row>
    <row r="358" spans="10:69">
      <c r="J358" s="328"/>
      <c r="K358" s="328"/>
      <c r="L358" s="328"/>
      <c r="M358" s="328"/>
      <c r="N358" s="328"/>
      <c r="O358" s="328"/>
      <c r="P358" s="328"/>
      <c r="Q358" s="328"/>
      <c r="R358" s="328"/>
      <c r="S358" s="328"/>
      <c r="T358" s="328"/>
      <c r="U358" s="328"/>
      <c r="V358" s="328"/>
      <c r="W358" s="328"/>
      <c r="X358" s="328"/>
      <c r="Y358" s="328"/>
      <c r="Z358" s="328"/>
      <c r="AA358" s="328"/>
      <c r="AB358" s="328"/>
      <c r="AC358" s="328"/>
      <c r="AD358" s="328"/>
      <c r="AE358" s="328"/>
      <c r="AF358" s="328"/>
      <c r="AG358" s="328"/>
      <c r="AH358" s="328"/>
      <c r="AI358" s="328"/>
      <c r="AJ358" s="328"/>
      <c r="AK358" s="328"/>
      <c r="AL358" s="328"/>
      <c r="AM358" s="328"/>
      <c r="AN358" s="328"/>
      <c r="AO358" s="328"/>
      <c r="AP358" s="328"/>
      <c r="AQ358" s="328"/>
      <c r="AR358" s="328"/>
      <c r="AS358" s="328"/>
      <c r="AT358" s="328"/>
      <c r="AU358" s="328"/>
      <c r="AV358" s="328"/>
      <c r="AW358" s="328"/>
      <c r="AX358" s="328"/>
      <c r="AY358" s="328"/>
      <c r="AZ358" s="328"/>
      <c r="BA358" s="328"/>
      <c r="BB358" s="328"/>
      <c r="BC358" s="328"/>
      <c r="BD358" s="328"/>
      <c r="BE358" s="328"/>
      <c r="BF358" s="328"/>
      <c r="BG358" s="328"/>
      <c r="BH358" s="328"/>
      <c r="BI358" s="328"/>
      <c r="BJ358" s="328"/>
      <c r="BK358" s="328"/>
      <c r="BL358" s="328"/>
      <c r="BM358" s="328"/>
      <c r="BN358" s="328"/>
      <c r="BO358" s="328"/>
      <c r="BP358" s="328"/>
      <c r="BQ358" s="328"/>
    </row>
    <row r="359" spans="10:69">
      <c r="J359" s="328"/>
      <c r="K359" s="328"/>
      <c r="L359" s="328"/>
      <c r="M359" s="328"/>
      <c r="N359" s="328"/>
      <c r="O359" s="328"/>
      <c r="P359" s="328"/>
      <c r="Q359" s="328"/>
      <c r="R359" s="328"/>
      <c r="S359" s="328"/>
      <c r="T359" s="328"/>
      <c r="U359" s="328"/>
      <c r="V359" s="328"/>
      <c r="W359" s="328"/>
      <c r="X359" s="328"/>
      <c r="Y359" s="328"/>
      <c r="Z359" s="328"/>
      <c r="AA359" s="328"/>
      <c r="AB359" s="328"/>
      <c r="AC359" s="328"/>
      <c r="AD359" s="328"/>
      <c r="AE359" s="328"/>
      <c r="AF359" s="328"/>
      <c r="AG359" s="328"/>
      <c r="AH359" s="328"/>
      <c r="AI359" s="328"/>
      <c r="AJ359" s="328"/>
      <c r="AK359" s="328"/>
      <c r="AL359" s="328"/>
      <c r="AM359" s="328"/>
      <c r="AN359" s="328"/>
      <c r="AO359" s="328"/>
      <c r="AP359" s="328"/>
      <c r="AQ359" s="328"/>
      <c r="AR359" s="328"/>
      <c r="AS359" s="328"/>
      <c r="AT359" s="328"/>
      <c r="AU359" s="328"/>
      <c r="AV359" s="328"/>
      <c r="AW359" s="328"/>
      <c r="AX359" s="328"/>
      <c r="AY359" s="328"/>
      <c r="AZ359" s="328"/>
      <c r="BA359" s="328"/>
      <c r="BB359" s="328"/>
      <c r="BC359" s="328"/>
      <c r="BD359" s="328"/>
      <c r="BE359" s="328"/>
      <c r="BF359" s="328"/>
      <c r="BG359" s="328"/>
      <c r="BH359" s="328"/>
      <c r="BI359" s="328"/>
      <c r="BJ359" s="328"/>
      <c r="BK359" s="328"/>
      <c r="BL359" s="328"/>
      <c r="BM359" s="328"/>
      <c r="BN359" s="328"/>
      <c r="BO359" s="328"/>
      <c r="BP359" s="328"/>
      <c r="BQ359" s="328"/>
    </row>
    <row r="360" spans="10:69">
      <c r="J360" s="328"/>
      <c r="K360" s="328"/>
      <c r="L360" s="328"/>
      <c r="M360" s="328"/>
      <c r="N360" s="328"/>
      <c r="O360" s="328"/>
      <c r="P360" s="328"/>
      <c r="Q360" s="328"/>
      <c r="R360" s="328"/>
      <c r="S360" s="328"/>
      <c r="T360" s="328"/>
      <c r="U360" s="328"/>
      <c r="V360" s="328"/>
      <c r="W360" s="328"/>
      <c r="X360" s="328"/>
      <c r="Y360" s="328"/>
      <c r="Z360" s="328"/>
      <c r="AA360" s="328"/>
      <c r="AB360" s="328"/>
      <c r="AC360" s="328"/>
      <c r="AD360" s="328"/>
      <c r="AE360" s="328"/>
      <c r="AF360" s="328"/>
      <c r="AG360" s="328"/>
      <c r="AH360" s="328"/>
      <c r="AI360" s="328"/>
      <c r="AJ360" s="328"/>
      <c r="AK360" s="328"/>
      <c r="AL360" s="328"/>
      <c r="AM360" s="328"/>
      <c r="AN360" s="328"/>
      <c r="AO360" s="328"/>
      <c r="AP360" s="328"/>
      <c r="AQ360" s="328"/>
      <c r="AR360" s="328"/>
      <c r="AS360" s="328"/>
      <c r="AT360" s="328"/>
      <c r="AU360" s="328"/>
      <c r="AV360" s="328"/>
      <c r="AW360" s="328"/>
      <c r="AX360" s="328"/>
      <c r="AY360" s="328"/>
      <c r="AZ360" s="328"/>
      <c r="BA360" s="328"/>
      <c r="BB360" s="328"/>
      <c r="BC360" s="328"/>
      <c r="BD360" s="328"/>
      <c r="BE360" s="328"/>
      <c r="BF360" s="328"/>
      <c r="BG360" s="328"/>
      <c r="BH360" s="328"/>
      <c r="BI360" s="328"/>
      <c r="BJ360" s="328"/>
      <c r="BK360" s="328"/>
      <c r="BL360" s="328"/>
      <c r="BM360" s="328"/>
      <c r="BN360" s="328"/>
      <c r="BO360" s="328"/>
      <c r="BP360" s="328"/>
      <c r="BQ360" s="328"/>
    </row>
    <row r="361" spans="10:69">
      <c r="J361" s="328"/>
      <c r="K361" s="328"/>
      <c r="L361" s="328"/>
      <c r="M361" s="328"/>
      <c r="N361" s="328"/>
      <c r="O361" s="328"/>
      <c r="P361" s="328"/>
      <c r="Q361" s="328"/>
      <c r="R361" s="328"/>
      <c r="S361" s="328"/>
      <c r="T361" s="328"/>
      <c r="U361" s="328"/>
      <c r="V361" s="328"/>
      <c r="W361" s="328"/>
      <c r="X361" s="328"/>
      <c r="Y361" s="328"/>
      <c r="Z361" s="328"/>
      <c r="AA361" s="328"/>
      <c r="AB361" s="328"/>
      <c r="AC361" s="328"/>
      <c r="AD361" s="328"/>
      <c r="AE361" s="328"/>
      <c r="AF361" s="328"/>
      <c r="AG361" s="328"/>
      <c r="AH361" s="328"/>
      <c r="AI361" s="328"/>
      <c r="AJ361" s="328"/>
      <c r="AK361" s="328"/>
      <c r="AL361" s="328"/>
      <c r="AM361" s="328"/>
      <c r="AN361" s="328"/>
      <c r="AO361" s="328"/>
      <c r="AP361" s="328"/>
      <c r="AQ361" s="328"/>
      <c r="AR361" s="328"/>
      <c r="AS361" s="328"/>
      <c r="AT361" s="328"/>
      <c r="AU361" s="328"/>
      <c r="AV361" s="328"/>
      <c r="AW361" s="328"/>
      <c r="AX361" s="328"/>
      <c r="AY361" s="328"/>
      <c r="AZ361" s="328"/>
      <c r="BA361" s="328"/>
      <c r="BB361" s="328"/>
      <c r="BC361" s="328"/>
      <c r="BD361" s="328"/>
      <c r="BE361" s="328"/>
      <c r="BF361" s="328"/>
      <c r="BG361" s="328"/>
      <c r="BH361" s="328"/>
      <c r="BI361" s="328"/>
      <c r="BJ361" s="328"/>
      <c r="BK361" s="328"/>
      <c r="BL361" s="328"/>
      <c r="BM361" s="328"/>
      <c r="BN361" s="328"/>
      <c r="BO361" s="328"/>
      <c r="BP361" s="328"/>
      <c r="BQ361" s="328"/>
    </row>
    <row r="362" spans="10:69">
      <c r="J362" s="328"/>
      <c r="K362" s="328"/>
      <c r="L362" s="328"/>
      <c r="M362" s="328"/>
      <c r="N362" s="328"/>
      <c r="O362" s="328"/>
      <c r="P362" s="328"/>
      <c r="Q362" s="328"/>
      <c r="R362" s="328"/>
      <c r="S362" s="328"/>
      <c r="T362" s="328"/>
      <c r="U362" s="328"/>
      <c r="V362" s="328"/>
      <c r="W362" s="328"/>
      <c r="X362" s="328"/>
      <c r="Y362" s="328"/>
      <c r="Z362" s="328"/>
      <c r="AA362" s="328"/>
      <c r="AB362" s="328"/>
      <c r="AC362" s="328"/>
      <c r="AD362" s="328"/>
      <c r="AE362" s="328"/>
      <c r="AF362" s="328"/>
      <c r="AG362" s="328"/>
      <c r="AH362" s="328"/>
      <c r="AI362" s="328"/>
      <c r="AJ362" s="328"/>
      <c r="AK362" s="328"/>
      <c r="AL362" s="328"/>
      <c r="AM362" s="328"/>
      <c r="AN362" s="328"/>
      <c r="AO362" s="328"/>
      <c r="AP362" s="328"/>
      <c r="AQ362" s="328"/>
      <c r="AR362" s="328"/>
      <c r="AS362" s="328"/>
      <c r="AT362" s="328"/>
      <c r="AU362" s="328"/>
      <c r="AV362" s="328"/>
      <c r="AW362" s="328"/>
      <c r="AX362" s="328"/>
      <c r="AY362" s="328"/>
      <c r="AZ362" s="328"/>
      <c r="BA362" s="328"/>
      <c r="BB362" s="328"/>
      <c r="BC362" s="328"/>
      <c r="BD362" s="328"/>
      <c r="BE362" s="328"/>
      <c r="BF362" s="328"/>
      <c r="BG362" s="328"/>
      <c r="BH362" s="328"/>
      <c r="BI362" s="328"/>
      <c r="BJ362" s="328"/>
      <c r="BK362" s="328"/>
      <c r="BL362" s="328"/>
      <c r="BM362" s="328"/>
      <c r="BN362" s="328"/>
      <c r="BO362" s="328"/>
      <c r="BP362" s="328"/>
      <c r="BQ362" s="328"/>
    </row>
    <row r="363" spans="10:69">
      <c r="J363" s="328"/>
      <c r="K363" s="328"/>
      <c r="L363" s="328"/>
      <c r="M363" s="328"/>
      <c r="N363" s="328"/>
      <c r="O363" s="328"/>
      <c r="P363" s="328"/>
      <c r="Q363" s="328"/>
      <c r="R363" s="328"/>
      <c r="S363" s="328"/>
      <c r="T363" s="328"/>
      <c r="U363" s="328"/>
      <c r="V363" s="328"/>
      <c r="W363" s="328"/>
      <c r="X363" s="328"/>
      <c r="Y363" s="328"/>
      <c r="Z363" s="328"/>
      <c r="AA363" s="328"/>
      <c r="AB363" s="328"/>
      <c r="AC363" s="328"/>
      <c r="AD363" s="328"/>
      <c r="AE363" s="328"/>
      <c r="AF363" s="328"/>
      <c r="AG363" s="328"/>
      <c r="AH363" s="328"/>
      <c r="AI363" s="328"/>
      <c r="AJ363" s="328"/>
      <c r="AK363" s="328"/>
      <c r="AL363" s="328"/>
      <c r="AM363" s="328"/>
      <c r="AN363" s="328"/>
      <c r="AO363" s="328"/>
      <c r="AP363" s="328"/>
      <c r="AQ363" s="328"/>
      <c r="AR363" s="328"/>
      <c r="AS363" s="328"/>
      <c r="AT363" s="328"/>
      <c r="AU363" s="328"/>
      <c r="AV363" s="328"/>
      <c r="AW363" s="328"/>
      <c r="AX363" s="328"/>
      <c r="AY363" s="328"/>
      <c r="AZ363" s="328"/>
      <c r="BA363" s="328"/>
      <c r="BB363" s="328"/>
      <c r="BC363" s="328"/>
      <c r="BD363" s="328"/>
      <c r="BE363" s="328"/>
      <c r="BF363" s="328"/>
      <c r="BG363" s="328"/>
      <c r="BH363" s="328"/>
      <c r="BI363" s="328"/>
      <c r="BJ363" s="328"/>
      <c r="BK363" s="328"/>
      <c r="BL363" s="328"/>
      <c r="BM363" s="328"/>
      <c r="BN363" s="328"/>
      <c r="BO363" s="328"/>
      <c r="BP363" s="328"/>
      <c r="BQ363" s="328"/>
    </row>
    <row r="364" spans="10:69">
      <c r="J364" s="328"/>
      <c r="K364" s="328"/>
      <c r="L364" s="328"/>
      <c r="M364" s="328"/>
      <c r="N364" s="328"/>
      <c r="O364" s="328"/>
      <c r="P364" s="328"/>
      <c r="Q364" s="328"/>
      <c r="R364" s="328"/>
      <c r="S364" s="328"/>
      <c r="T364" s="328"/>
      <c r="U364" s="328"/>
      <c r="V364" s="328"/>
      <c r="W364" s="328"/>
      <c r="X364" s="328"/>
      <c r="Y364" s="328"/>
      <c r="Z364" s="328"/>
      <c r="AA364" s="328"/>
      <c r="AB364" s="328"/>
      <c r="AC364" s="328"/>
      <c r="AD364" s="328"/>
      <c r="AE364" s="328"/>
      <c r="AF364" s="328"/>
      <c r="AG364" s="328"/>
      <c r="AH364" s="328"/>
      <c r="AI364" s="328"/>
      <c r="AJ364" s="328"/>
      <c r="AK364" s="328"/>
      <c r="AL364" s="328"/>
      <c r="AM364" s="328"/>
      <c r="AN364" s="328"/>
      <c r="AO364" s="328"/>
      <c r="AP364" s="328"/>
      <c r="AQ364" s="328"/>
      <c r="AR364" s="328"/>
      <c r="AS364" s="328"/>
      <c r="AT364" s="328"/>
      <c r="AU364" s="328"/>
      <c r="AV364" s="328"/>
      <c r="AW364" s="328"/>
      <c r="AX364" s="328"/>
      <c r="AY364" s="328"/>
      <c r="AZ364" s="328"/>
      <c r="BA364" s="328"/>
      <c r="BB364" s="328"/>
      <c r="BC364" s="328"/>
      <c r="BD364" s="328"/>
      <c r="BE364" s="328"/>
      <c r="BF364" s="328"/>
      <c r="BG364" s="328"/>
      <c r="BH364" s="328"/>
      <c r="BI364" s="328"/>
      <c r="BJ364" s="328"/>
      <c r="BK364" s="328"/>
      <c r="BL364" s="328"/>
      <c r="BM364" s="328"/>
      <c r="BN364" s="328"/>
      <c r="BO364" s="328"/>
      <c r="BP364" s="328"/>
      <c r="BQ364" s="328"/>
    </row>
    <row r="365" spans="10:69">
      <c r="J365" s="328"/>
      <c r="K365" s="328"/>
      <c r="L365" s="328"/>
      <c r="M365" s="328"/>
      <c r="N365" s="328"/>
      <c r="O365" s="328"/>
      <c r="P365" s="328"/>
      <c r="Q365" s="328"/>
      <c r="R365" s="328"/>
      <c r="S365" s="328"/>
      <c r="T365" s="328"/>
      <c r="U365" s="328"/>
      <c r="V365" s="328"/>
      <c r="W365" s="328"/>
      <c r="X365" s="328"/>
      <c r="Y365" s="328"/>
      <c r="Z365" s="328"/>
      <c r="AA365" s="328"/>
      <c r="AB365" s="328"/>
      <c r="AC365" s="328"/>
      <c r="AD365" s="328"/>
      <c r="AE365" s="328"/>
      <c r="AF365" s="328"/>
      <c r="AG365" s="328"/>
      <c r="AH365" s="328"/>
      <c r="AI365" s="328"/>
      <c r="AJ365" s="328"/>
      <c r="AK365" s="328"/>
      <c r="AL365" s="328"/>
      <c r="AM365" s="328"/>
      <c r="AN365" s="328"/>
      <c r="AO365" s="328"/>
      <c r="AP365" s="328"/>
      <c r="AQ365" s="328"/>
      <c r="AR365" s="328"/>
      <c r="AS365" s="328"/>
      <c r="AT365" s="328"/>
      <c r="AU365" s="328"/>
      <c r="AV365" s="328"/>
      <c r="AW365" s="328"/>
      <c r="AX365" s="328"/>
      <c r="AY365" s="328"/>
      <c r="AZ365" s="328"/>
      <c r="BA365" s="328"/>
      <c r="BB365" s="328"/>
      <c r="BC365" s="328"/>
      <c r="BD365" s="328"/>
      <c r="BE365" s="328"/>
      <c r="BF365" s="328"/>
      <c r="BG365" s="328"/>
      <c r="BH365" s="328"/>
      <c r="BI365" s="328"/>
      <c r="BJ365" s="328"/>
      <c r="BK365" s="328"/>
      <c r="BL365" s="328"/>
      <c r="BM365" s="328"/>
      <c r="BN365" s="328"/>
      <c r="BO365" s="328"/>
      <c r="BP365" s="328"/>
      <c r="BQ365" s="328"/>
    </row>
    <row r="366" spans="10:69">
      <c r="J366" s="328"/>
      <c r="K366" s="328"/>
      <c r="L366" s="328"/>
      <c r="M366" s="328"/>
      <c r="N366" s="328"/>
      <c r="O366" s="328"/>
      <c r="P366" s="328"/>
      <c r="Q366" s="328"/>
      <c r="R366" s="328"/>
      <c r="S366" s="328"/>
      <c r="T366" s="328"/>
      <c r="U366" s="328"/>
      <c r="V366" s="328"/>
      <c r="W366" s="328"/>
      <c r="X366" s="328"/>
      <c r="Y366" s="328"/>
      <c r="Z366" s="328"/>
      <c r="AA366" s="328"/>
      <c r="AB366" s="328"/>
      <c r="AC366" s="328"/>
      <c r="AD366" s="328"/>
      <c r="AE366" s="328"/>
      <c r="AF366" s="328"/>
      <c r="AG366" s="328"/>
      <c r="AH366" s="328"/>
      <c r="AI366" s="328"/>
      <c r="AJ366" s="328"/>
      <c r="AK366" s="328"/>
      <c r="AL366" s="328"/>
      <c r="AM366" s="328"/>
      <c r="AN366" s="328"/>
      <c r="AO366" s="328"/>
      <c r="AP366" s="328"/>
      <c r="AQ366" s="328"/>
      <c r="AR366" s="328"/>
      <c r="AS366" s="328"/>
      <c r="AT366" s="328"/>
      <c r="AU366" s="328"/>
      <c r="AV366" s="328"/>
      <c r="AW366" s="328"/>
      <c r="AX366" s="328"/>
      <c r="AY366" s="328"/>
      <c r="AZ366" s="328"/>
      <c r="BA366" s="328"/>
      <c r="BB366" s="328"/>
      <c r="BC366" s="328"/>
      <c r="BD366" s="328"/>
      <c r="BE366" s="328"/>
      <c r="BF366" s="328"/>
      <c r="BG366" s="328"/>
      <c r="BH366" s="328"/>
      <c r="BI366" s="328"/>
      <c r="BJ366" s="328"/>
      <c r="BK366" s="328"/>
      <c r="BL366" s="328"/>
      <c r="BM366" s="328"/>
      <c r="BN366" s="328"/>
      <c r="BO366" s="328"/>
      <c r="BP366" s="328"/>
      <c r="BQ366" s="328"/>
    </row>
    <row r="367" spans="10:69">
      <c r="J367" s="328"/>
      <c r="K367" s="328"/>
      <c r="L367" s="328"/>
      <c r="M367" s="328"/>
      <c r="N367" s="328"/>
      <c r="O367" s="328"/>
      <c r="P367" s="328"/>
      <c r="Q367" s="328"/>
      <c r="R367" s="328"/>
      <c r="S367" s="328"/>
      <c r="T367" s="328"/>
      <c r="U367" s="328"/>
      <c r="V367" s="328"/>
      <c r="W367" s="328"/>
      <c r="X367" s="328"/>
      <c r="Y367" s="328"/>
      <c r="Z367" s="328"/>
      <c r="AA367" s="328"/>
      <c r="AB367" s="328"/>
      <c r="AC367" s="328"/>
      <c r="AD367" s="328"/>
      <c r="AE367" s="328"/>
      <c r="AF367" s="328"/>
      <c r="AG367" s="328"/>
      <c r="AH367" s="328"/>
      <c r="AI367" s="328"/>
      <c r="AJ367" s="328"/>
      <c r="AK367" s="328"/>
      <c r="AL367" s="328"/>
      <c r="AM367" s="328"/>
      <c r="AN367" s="328"/>
      <c r="AO367" s="328"/>
      <c r="AP367" s="328"/>
      <c r="AQ367" s="328"/>
      <c r="AR367" s="328"/>
      <c r="AS367" s="328"/>
      <c r="AT367" s="328"/>
      <c r="AU367" s="328"/>
      <c r="AV367" s="328"/>
      <c r="AW367" s="328"/>
      <c r="AX367" s="328"/>
      <c r="AY367" s="328"/>
      <c r="AZ367" s="328"/>
      <c r="BA367" s="328"/>
      <c r="BB367" s="328"/>
      <c r="BC367" s="328"/>
      <c r="BD367" s="328"/>
      <c r="BE367" s="328"/>
      <c r="BF367" s="328"/>
      <c r="BG367" s="328"/>
      <c r="BH367" s="328"/>
      <c r="BI367" s="328"/>
      <c r="BJ367" s="328"/>
      <c r="BK367" s="328"/>
      <c r="BL367" s="328"/>
      <c r="BM367" s="328"/>
      <c r="BN367" s="328"/>
      <c r="BO367" s="328"/>
      <c r="BP367" s="328"/>
      <c r="BQ367" s="328"/>
    </row>
    <row r="368" spans="10:69">
      <c r="J368" s="328"/>
      <c r="K368" s="328"/>
      <c r="L368" s="328"/>
      <c r="M368" s="328"/>
      <c r="N368" s="328"/>
      <c r="O368" s="328"/>
      <c r="P368" s="328"/>
      <c r="Q368" s="328"/>
      <c r="R368" s="328"/>
      <c r="S368" s="328"/>
      <c r="T368" s="328"/>
      <c r="U368" s="328"/>
      <c r="V368" s="328"/>
      <c r="W368" s="328"/>
      <c r="X368" s="328"/>
      <c r="Y368" s="328"/>
      <c r="Z368" s="328"/>
      <c r="AA368" s="328"/>
      <c r="AB368" s="328"/>
      <c r="AC368" s="328"/>
      <c r="AD368" s="328"/>
      <c r="AE368" s="328"/>
      <c r="AF368" s="328"/>
      <c r="AG368" s="328"/>
      <c r="AH368" s="328"/>
      <c r="AI368" s="328"/>
      <c r="AJ368" s="328"/>
      <c r="AK368" s="328"/>
      <c r="AL368" s="328"/>
      <c r="AM368" s="328"/>
      <c r="AN368" s="328"/>
      <c r="AO368" s="328"/>
      <c r="AP368" s="328"/>
      <c r="AQ368" s="328"/>
      <c r="AR368" s="328"/>
      <c r="AS368" s="328"/>
      <c r="AT368" s="328"/>
      <c r="AU368" s="328"/>
      <c r="AV368" s="328"/>
      <c r="AW368" s="328"/>
      <c r="AX368" s="328"/>
      <c r="AY368" s="328"/>
      <c r="AZ368" s="328"/>
      <c r="BA368" s="328"/>
      <c r="BB368" s="328"/>
      <c r="BC368" s="328"/>
      <c r="BD368" s="328"/>
      <c r="BE368" s="328"/>
      <c r="BF368" s="328"/>
      <c r="BG368" s="328"/>
      <c r="BH368" s="328"/>
      <c r="BI368" s="328"/>
      <c r="BJ368" s="328"/>
      <c r="BK368" s="328"/>
      <c r="BL368" s="328"/>
      <c r="BM368" s="328"/>
      <c r="BN368" s="328"/>
      <c r="BO368" s="328"/>
      <c r="BP368" s="328"/>
      <c r="BQ368" s="328"/>
    </row>
    <row r="369" spans="10:69">
      <c r="J369" s="328"/>
      <c r="K369" s="328"/>
      <c r="L369" s="328"/>
      <c r="M369" s="328"/>
      <c r="N369" s="328"/>
      <c r="O369" s="328"/>
      <c r="P369" s="328"/>
      <c r="Q369" s="328"/>
      <c r="R369" s="328"/>
      <c r="S369" s="328"/>
      <c r="T369" s="328"/>
      <c r="U369" s="328"/>
      <c r="V369" s="328"/>
      <c r="W369" s="328"/>
      <c r="X369" s="328"/>
      <c r="Y369" s="328"/>
      <c r="Z369" s="328"/>
      <c r="AA369" s="328"/>
      <c r="AB369" s="328"/>
      <c r="AC369" s="328"/>
      <c r="AD369" s="328"/>
      <c r="AE369" s="328"/>
      <c r="AF369" s="328"/>
      <c r="AG369" s="328"/>
      <c r="AH369" s="328"/>
      <c r="AI369" s="328"/>
      <c r="AJ369" s="328"/>
      <c r="AK369" s="328"/>
      <c r="AL369" s="328"/>
      <c r="AM369" s="328"/>
      <c r="AN369" s="328"/>
      <c r="AO369" s="328"/>
      <c r="AP369" s="328"/>
      <c r="AQ369" s="328"/>
      <c r="AR369" s="328"/>
      <c r="AS369" s="328"/>
      <c r="AT369" s="328"/>
      <c r="AU369" s="328"/>
      <c r="AV369" s="328"/>
      <c r="AW369" s="328"/>
      <c r="AX369" s="328"/>
      <c r="AY369" s="328"/>
      <c r="AZ369" s="328"/>
      <c r="BA369" s="328"/>
      <c r="BB369" s="328"/>
      <c r="BC369" s="328"/>
      <c r="BD369" s="328"/>
      <c r="BE369" s="328"/>
      <c r="BF369" s="328"/>
      <c r="BG369" s="328"/>
      <c r="BH369" s="328"/>
      <c r="BI369" s="328"/>
      <c r="BJ369" s="328"/>
      <c r="BK369" s="328"/>
      <c r="BL369" s="328"/>
      <c r="BM369" s="328"/>
      <c r="BN369" s="328"/>
      <c r="BO369" s="328"/>
      <c r="BP369" s="328"/>
      <c r="BQ369" s="328"/>
    </row>
    <row r="370" spans="10:69">
      <c r="J370" s="328"/>
      <c r="K370" s="328"/>
      <c r="L370" s="328"/>
      <c r="M370" s="328"/>
      <c r="N370" s="328"/>
      <c r="O370" s="328"/>
      <c r="P370" s="328"/>
      <c r="Q370" s="328"/>
      <c r="R370" s="328"/>
      <c r="S370" s="328"/>
      <c r="T370" s="328"/>
      <c r="U370" s="328"/>
      <c r="V370" s="328"/>
      <c r="W370" s="328"/>
      <c r="X370" s="328"/>
      <c r="Y370" s="328"/>
      <c r="Z370" s="328"/>
      <c r="AA370" s="328"/>
      <c r="AB370" s="328"/>
      <c r="AC370" s="328"/>
      <c r="AD370" s="328"/>
      <c r="AE370" s="328"/>
      <c r="AF370" s="328"/>
      <c r="AG370" s="328"/>
      <c r="AH370" s="328"/>
      <c r="AI370" s="328"/>
      <c r="AJ370" s="328"/>
      <c r="AK370" s="328"/>
      <c r="AL370" s="328"/>
      <c r="AM370" s="328"/>
      <c r="AN370" s="328"/>
      <c r="AO370" s="328"/>
      <c r="AP370" s="328"/>
      <c r="AQ370" s="328"/>
      <c r="AR370" s="328"/>
      <c r="AS370" s="328"/>
      <c r="AT370" s="328"/>
      <c r="AU370" s="328"/>
      <c r="AV370" s="328"/>
      <c r="AW370" s="328"/>
      <c r="AX370" s="328"/>
      <c r="AY370" s="328"/>
      <c r="AZ370" s="328"/>
      <c r="BA370" s="328"/>
      <c r="BB370" s="328"/>
      <c r="BC370" s="328"/>
      <c r="BD370" s="328"/>
      <c r="BE370" s="328"/>
      <c r="BF370" s="328"/>
      <c r="BG370" s="328"/>
      <c r="BH370" s="328"/>
      <c r="BI370" s="328"/>
      <c r="BJ370" s="328"/>
      <c r="BK370" s="328"/>
      <c r="BL370" s="328"/>
      <c r="BM370" s="328"/>
      <c r="BN370" s="328"/>
      <c r="BO370" s="328"/>
      <c r="BP370" s="328"/>
      <c r="BQ370" s="328"/>
    </row>
    <row r="371" spans="10:69">
      <c r="J371" s="328"/>
      <c r="K371" s="328"/>
      <c r="L371" s="328"/>
      <c r="M371" s="328"/>
      <c r="N371" s="328"/>
      <c r="O371" s="328"/>
      <c r="P371" s="328"/>
      <c r="Q371" s="328"/>
      <c r="R371" s="328"/>
      <c r="S371" s="328"/>
      <c r="T371" s="328"/>
      <c r="U371" s="328"/>
      <c r="V371" s="328"/>
      <c r="W371" s="328"/>
      <c r="X371" s="328"/>
      <c r="Y371" s="328"/>
      <c r="Z371" s="328"/>
      <c r="AA371" s="328"/>
      <c r="AB371" s="328"/>
      <c r="AC371" s="328"/>
      <c r="AD371" s="328"/>
      <c r="AE371" s="328"/>
      <c r="AF371" s="328"/>
      <c r="AG371" s="328"/>
      <c r="AH371" s="328"/>
      <c r="AI371" s="328"/>
      <c r="AJ371" s="328"/>
      <c r="AK371" s="328"/>
      <c r="AL371" s="328"/>
      <c r="AM371" s="328"/>
      <c r="AN371" s="328"/>
      <c r="AO371" s="328"/>
      <c r="AP371" s="328"/>
      <c r="AQ371" s="328"/>
      <c r="AR371" s="328"/>
      <c r="AS371" s="328"/>
      <c r="AT371" s="328"/>
      <c r="AU371" s="328"/>
      <c r="AV371" s="328"/>
      <c r="AW371" s="328"/>
      <c r="AX371" s="328"/>
      <c r="AY371" s="328"/>
      <c r="AZ371" s="328"/>
      <c r="BA371" s="328"/>
      <c r="BB371" s="328"/>
      <c r="BC371" s="328"/>
      <c r="BD371" s="328"/>
      <c r="BE371" s="328"/>
      <c r="BF371" s="328"/>
      <c r="BG371" s="328"/>
      <c r="BH371" s="328"/>
      <c r="BI371" s="328"/>
      <c r="BJ371" s="328"/>
      <c r="BK371" s="328"/>
      <c r="BL371" s="328"/>
      <c r="BM371" s="328"/>
      <c r="BN371" s="328"/>
      <c r="BO371" s="328"/>
      <c r="BP371" s="328"/>
      <c r="BQ371" s="328"/>
    </row>
    <row r="372" spans="10:69">
      <c r="J372" s="328"/>
      <c r="K372" s="328"/>
      <c r="L372" s="328"/>
      <c r="M372" s="328"/>
      <c r="N372" s="328"/>
      <c r="O372" s="328"/>
      <c r="P372" s="328"/>
      <c r="Q372" s="328"/>
      <c r="R372" s="328"/>
      <c r="S372" s="328"/>
      <c r="T372" s="328"/>
      <c r="U372" s="328"/>
      <c r="V372" s="328"/>
      <c r="W372" s="328"/>
      <c r="X372" s="328"/>
      <c r="Y372" s="328"/>
      <c r="Z372" s="328"/>
      <c r="AA372" s="328"/>
      <c r="AB372" s="328"/>
      <c r="AC372" s="328"/>
      <c r="AD372" s="328"/>
      <c r="AE372" s="328"/>
      <c r="AF372" s="328"/>
      <c r="AG372" s="328"/>
      <c r="AH372" s="328"/>
      <c r="AI372" s="328"/>
      <c r="AJ372" s="328"/>
      <c r="AK372" s="328"/>
      <c r="AL372" s="328"/>
      <c r="AM372" s="328"/>
      <c r="AN372" s="328"/>
      <c r="AO372" s="328"/>
      <c r="AP372" s="328"/>
      <c r="AQ372" s="328"/>
      <c r="AR372" s="328"/>
      <c r="AS372" s="328"/>
      <c r="AT372" s="328"/>
      <c r="AU372" s="328"/>
      <c r="AV372" s="328"/>
      <c r="AW372" s="328"/>
      <c r="AX372" s="328"/>
      <c r="AY372" s="328"/>
      <c r="AZ372" s="328"/>
      <c r="BA372" s="328"/>
      <c r="BB372" s="328"/>
      <c r="BC372" s="328"/>
      <c r="BD372" s="328"/>
      <c r="BE372" s="328"/>
      <c r="BF372" s="328"/>
      <c r="BG372" s="328"/>
      <c r="BH372" s="328"/>
      <c r="BI372" s="328"/>
      <c r="BJ372" s="328"/>
      <c r="BK372" s="328"/>
      <c r="BL372" s="328"/>
      <c r="BM372" s="328"/>
      <c r="BN372" s="328"/>
      <c r="BO372" s="328"/>
      <c r="BP372" s="328"/>
      <c r="BQ372" s="328"/>
    </row>
    <row r="373" spans="10:69">
      <c r="J373" s="328"/>
      <c r="K373" s="328"/>
      <c r="L373" s="328"/>
      <c r="M373" s="328"/>
      <c r="N373" s="328"/>
      <c r="O373" s="328"/>
      <c r="P373" s="328"/>
      <c r="Q373" s="328"/>
      <c r="R373" s="328"/>
      <c r="S373" s="328"/>
      <c r="T373" s="328"/>
      <c r="U373" s="328"/>
      <c r="V373" s="328"/>
      <c r="W373" s="328"/>
      <c r="X373" s="328"/>
      <c r="Y373" s="328"/>
      <c r="Z373" s="328"/>
      <c r="AA373" s="328"/>
      <c r="AB373" s="328"/>
      <c r="AC373" s="328"/>
      <c r="AD373" s="328"/>
      <c r="AE373" s="328"/>
      <c r="AF373" s="328"/>
      <c r="AG373" s="328"/>
      <c r="AH373" s="328"/>
      <c r="AI373" s="328"/>
      <c r="AJ373" s="328"/>
      <c r="AK373" s="328"/>
      <c r="AL373" s="328"/>
      <c r="AM373" s="328"/>
      <c r="AN373" s="328"/>
      <c r="AO373" s="328"/>
      <c r="AP373" s="328"/>
      <c r="AQ373" s="328"/>
      <c r="AR373" s="328"/>
      <c r="AS373" s="328"/>
      <c r="AT373" s="328"/>
      <c r="AU373" s="328"/>
      <c r="AV373" s="328"/>
      <c r="AW373" s="328"/>
      <c r="AX373" s="328"/>
      <c r="AY373" s="328"/>
      <c r="AZ373" s="328"/>
      <c r="BA373" s="328"/>
      <c r="BB373" s="328"/>
      <c r="BC373" s="328"/>
      <c r="BD373" s="328"/>
      <c r="BE373" s="328"/>
      <c r="BF373" s="328"/>
      <c r="BG373" s="328"/>
      <c r="BH373" s="328"/>
      <c r="BI373" s="328"/>
      <c r="BJ373" s="328"/>
      <c r="BK373" s="328"/>
      <c r="BL373" s="328"/>
      <c r="BM373" s="328"/>
      <c r="BN373" s="328"/>
      <c r="BO373" s="328"/>
      <c r="BP373" s="328"/>
      <c r="BQ373" s="328"/>
    </row>
    <row r="374" spans="10:69">
      <c r="J374" s="328"/>
      <c r="K374" s="328"/>
      <c r="L374" s="328"/>
      <c r="M374" s="328"/>
      <c r="N374" s="328"/>
      <c r="O374" s="328"/>
      <c r="P374" s="328"/>
      <c r="Q374" s="328"/>
      <c r="R374" s="328"/>
      <c r="S374" s="328"/>
      <c r="T374" s="328"/>
      <c r="U374" s="328"/>
      <c r="V374" s="328"/>
      <c r="W374" s="328"/>
      <c r="X374" s="328"/>
      <c r="Y374" s="328"/>
      <c r="Z374" s="328"/>
      <c r="AA374" s="328"/>
      <c r="AB374" s="328"/>
      <c r="AC374" s="328"/>
      <c r="AD374" s="328"/>
      <c r="AE374" s="328"/>
      <c r="AF374" s="328"/>
      <c r="AG374" s="328"/>
      <c r="AH374" s="328"/>
      <c r="AI374" s="328"/>
      <c r="AJ374" s="328"/>
      <c r="AK374" s="328"/>
      <c r="AL374" s="328"/>
      <c r="AM374" s="328"/>
      <c r="AN374" s="328"/>
      <c r="AO374" s="328"/>
      <c r="AP374" s="328"/>
      <c r="AQ374" s="328"/>
      <c r="AR374" s="328"/>
      <c r="AS374" s="328"/>
      <c r="AT374" s="328"/>
      <c r="AU374" s="328"/>
      <c r="AV374" s="328"/>
      <c r="AW374" s="328"/>
      <c r="AX374" s="328"/>
      <c r="AY374" s="328"/>
      <c r="AZ374" s="328"/>
      <c r="BA374" s="328"/>
      <c r="BB374" s="328"/>
      <c r="BC374" s="328"/>
      <c r="BD374" s="328"/>
      <c r="BE374" s="328"/>
      <c r="BF374" s="328"/>
      <c r="BG374" s="328"/>
      <c r="BH374" s="328"/>
      <c r="BI374" s="328"/>
      <c r="BJ374" s="328"/>
      <c r="BK374" s="328"/>
      <c r="BL374" s="328"/>
      <c r="BM374" s="328"/>
      <c r="BN374" s="328"/>
      <c r="BO374" s="328"/>
      <c r="BP374" s="328"/>
      <c r="BQ374" s="328"/>
    </row>
    <row r="375" spans="10:69">
      <c r="J375" s="328"/>
      <c r="K375" s="328"/>
      <c r="L375" s="328"/>
      <c r="M375" s="328"/>
      <c r="N375" s="328"/>
      <c r="O375" s="328"/>
      <c r="P375" s="328"/>
      <c r="Q375" s="328"/>
      <c r="R375" s="328"/>
      <c r="S375" s="328"/>
      <c r="T375" s="328"/>
      <c r="U375" s="328"/>
      <c r="V375" s="328"/>
      <c r="W375" s="328"/>
      <c r="X375" s="328"/>
      <c r="Y375" s="328"/>
      <c r="Z375" s="328"/>
      <c r="AA375" s="328"/>
      <c r="AB375" s="328"/>
      <c r="AC375" s="328"/>
      <c r="AD375" s="328"/>
      <c r="AE375" s="328"/>
      <c r="AF375" s="328"/>
      <c r="AG375" s="328"/>
      <c r="AH375" s="328"/>
      <c r="AI375" s="328"/>
      <c r="AJ375" s="328"/>
      <c r="AK375" s="328"/>
      <c r="AL375" s="328"/>
      <c r="AM375" s="328"/>
      <c r="AN375" s="328"/>
      <c r="AO375" s="328"/>
      <c r="AP375" s="328"/>
      <c r="AQ375" s="328"/>
      <c r="AR375" s="328"/>
      <c r="AS375" s="328"/>
      <c r="AT375" s="328"/>
      <c r="AU375" s="328"/>
      <c r="AV375" s="328"/>
      <c r="AW375" s="328"/>
      <c r="AX375" s="328"/>
      <c r="AY375" s="328"/>
      <c r="AZ375" s="328"/>
      <c r="BA375" s="328"/>
      <c r="BB375" s="328"/>
      <c r="BC375" s="328"/>
      <c r="BD375" s="328"/>
      <c r="BE375" s="328"/>
      <c r="BF375" s="328"/>
      <c r="BG375" s="328"/>
      <c r="BH375" s="328"/>
      <c r="BI375" s="328"/>
      <c r="BJ375" s="328"/>
      <c r="BK375" s="328"/>
      <c r="BL375" s="328"/>
      <c r="BM375" s="328"/>
      <c r="BN375" s="328"/>
      <c r="BO375" s="328"/>
      <c r="BP375" s="328"/>
      <c r="BQ375" s="328"/>
    </row>
    <row r="376" spans="10:69">
      <c r="J376" s="328"/>
      <c r="K376" s="328"/>
      <c r="L376" s="328"/>
      <c r="M376" s="328"/>
      <c r="N376" s="328"/>
      <c r="O376" s="328"/>
      <c r="P376" s="328"/>
      <c r="Q376" s="328"/>
      <c r="R376" s="328"/>
      <c r="S376" s="328"/>
      <c r="T376" s="328"/>
      <c r="U376" s="328"/>
      <c r="V376" s="328"/>
      <c r="W376" s="328"/>
      <c r="X376" s="328"/>
      <c r="Y376" s="328"/>
      <c r="Z376" s="328"/>
      <c r="AA376" s="328"/>
      <c r="AB376" s="328"/>
      <c r="AC376" s="328"/>
      <c r="AD376" s="328"/>
      <c r="AE376" s="328"/>
      <c r="AF376" s="328"/>
      <c r="AG376" s="328"/>
      <c r="AH376" s="328"/>
      <c r="AI376" s="328"/>
      <c r="AJ376" s="328"/>
      <c r="AK376" s="328"/>
      <c r="AL376" s="328"/>
      <c r="AM376" s="328"/>
      <c r="AN376" s="328"/>
      <c r="AO376" s="328"/>
      <c r="AP376" s="328"/>
      <c r="AQ376" s="328"/>
      <c r="AR376" s="328"/>
      <c r="AS376" s="328"/>
      <c r="AT376" s="328"/>
      <c r="AU376" s="328"/>
      <c r="AV376" s="328"/>
      <c r="AW376" s="328"/>
      <c r="AX376" s="328"/>
      <c r="AY376" s="328"/>
      <c r="AZ376" s="328"/>
      <c r="BA376" s="328"/>
      <c r="BB376" s="328"/>
      <c r="BC376" s="328"/>
      <c r="BD376" s="328"/>
      <c r="BE376" s="328"/>
      <c r="BF376" s="328"/>
      <c r="BG376" s="328"/>
      <c r="BH376" s="328"/>
      <c r="BI376" s="328"/>
      <c r="BJ376" s="328"/>
      <c r="BK376" s="328"/>
      <c r="BL376" s="328"/>
      <c r="BM376" s="328"/>
      <c r="BN376" s="328"/>
      <c r="BO376" s="328"/>
      <c r="BP376" s="328"/>
      <c r="BQ376" s="328"/>
    </row>
    <row r="377" spans="10:69">
      <c r="J377" s="328"/>
      <c r="K377" s="328"/>
      <c r="L377" s="328"/>
      <c r="M377" s="328"/>
      <c r="N377" s="328"/>
      <c r="O377" s="328"/>
      <c r="P377" s="328"/>
      <c r="Q377" s="328"/>
      <c r="R377" s="328"/>
      <c r="S377" s="328"/>
      <c r="T377" s="328"/>
      <c r="U377" s="328"/>
      <c r="V377" s="328"/>
      <c r="W377" s="328"/>
      <c r="X377" s="328"/>
      <c r="Y377" s="328"/>
      <c r="Z377" s="328"/>
      <c r="AA377" s="328"/>
      <c r="AB377" s="328"/>
      <c r="AC377" s="328"/>
      <c r="AD377" s="328"/>
      <c r="AE377" s="328"/>
      <c r="AF377" s="328"/>
      <c r="AG377" s="328"/>
      <c r="AH377" s="328"/>
      <c r="AI377" s="328"/>
      <c r="AJ377" s="328"/>
      <c r="AK377" s="328"/>
      <c r="AL377" s="328"/>
      <c r="AM377" s="328"/>
      <c r="AN377" s="328"/>
      <c r="AO377" s="328"/>
      <c r="AP377" s="328"/>
      <c r="AQ377" s="328"/>
      <c r="AR377" s="328"/>
      <c r="AS377" s="328"/>
      <c r="AT377" s="328"/>
      <c r="AU377" s="328"/>
      <c r="AV377" s="328"/>
      <c r="AW377" s="328"/>
      <c r="AX377" s="328"/>
      <c r="AY377" s="328"/>
      <c r="AZ377" s="328"/>
      <c r="BA377" s="328"/>
      <c r="BB377" s="328"/>
      <c r="BC377" s="328"/>
      <c r="BD377" s="328"/>
      <c r="BE377" s="328"/>
      <c r="BF377" s="328"/>
      <c r="BG377" s="328"/>
      <c r="BH377" s="328"/>
      <c r="BI377" s="328"/>
      <c r="BJ377" s="328"/>
      <c r="BK377" s="328"/>
      <c r="BL377" s="328"/>
      <c r="BM377" s="328"/>
      <c r="BN377" s="328"/>
      <c r="BO377" s="328"/>
      <c r="BP377" s="328"/>
      <c r="BQ377" s="328"/>
    </row>
    <row r="378" spans="10:69">
      <c r="J378" s="328"/>
      <c r="K378" s="328"/>
      <c r="L378" s="328"/>
      <c r="M378" s="328"/>
      <c r="N378" s="328"/>
      <c r="O378" s="328"/>
      <c r="P378" s="328"/>
      <c r="Q378" s="328"/>
      <c r="R378" s="328"/>
      <c r="S378" s="328"/>
      <c r="T378" s="328"/>
      <c r="U378" s="328"/>
      <c r="V378" s="328"/>
      <c r="W378" s="328"/>
      <c r="X378" s="328"/>
      <c r="Y378" s="328"/>
      <c r="Z378" s="328"/>
      <c r="AA378" s="328"/>
      <c r="AB378" s="328"/>
      <c r="AC378" s="328"/>
      <c r="AD378" s="328"/>
      <c r="AE378" s="328"/>
      <c r="AF378" s="328"/>
      <c r="AG378" s="328"/>
      <c r="AH378" s="328"/>
      <c r="AI378" s="328"/>
      <c r="AJ378" s="328"/>
      <c r="AK378" s="328"/>
      <c r="AL378" s="328"/>
      <c r="AM378" s="328"/>
      <c r="AN378" s="328"/>
      <c r="AO378" s="328"/>
      <c r="AP378" s="328"/>
      <c r="AQ378" s="328"/>
      <c r="AR378" s="328"/>
      <c r="AS378" s="328"/>
      <c r="AT378" s="328"/>
      <c r="AU378" s="328"/>
      <c r="AV378" s="328"/>
      <c r="AW378" s="328"/>
      <c r="AX378" s="328"/>
      <c r="AY378" s="328"/>
      <c r="AZ378" s="328"/>
      <c r="BA378" s="328"/>
      <c r="BB378" s="328"/>
      <c r="BC378" s="328"/>
      <c r="BD378" s="328"/>
      <c r="BE378" s="328"/>
      <c r="BF378" s="328"/>
      <c r="BG378" s="328"/>
      <c r="BH378" s="328"/>
      <c r="BI378" s="328"/>
      <c r="BJ378" s="328"/>
      <c r="BK378" s="328"/>
      <c r="BL378" s="328"/>
      <c r="BM378" s="328"/>
      <c r="BN378" s="328"/>
      <c r="BO378" s="328"/>
      <c r="BP378" s="328"/>
      <c r="BQ378" s="328"/>
    </row>
    <row r="379" spans="10:69">
      <c r="J379" s="328"/>
      <c r="K379" s="328"/>
      <c r="L379" s="328"/>
      <c r="M379" s="328"/>
      <c r="N379" s="328"/>
      <c r="O379" s="328"/>
      <c r="P379" s="328"/>
      <c r="Q379" s="328"/>
      <c r="R379" s="328"/>
      <c r="S379" s="328"/>
      <c r="T379" s="328"/>
      <c r="U379" s="328"/>
      <c r="V379" s="328"/>
      <c r="W379" s="328"/>
      <c r="X379" s="328"/>
      <c r="Y379" s="328"/>
      <c r="Z379" s="328"/>
      <c r="AA379" s="328"/>
      <c r="AB379" s="328"/>
      <c r="AC379" s="328"/>
      <c r="AD379" s="328"/>
      <c r="AE379" s="328"/>
      <c r="AF379" s="328"/>
      <c r="AG379" s="328"/>
      <c r="AH379" s="328"/>
      <c r="AI379" s="328"/>
      <c r="AJ379" s="328"/>
      <c r="AK379" s="328"/>
      <c r="AL379" s="328"/>
      <c r="AM379" s="328"/>
      <c r="AN379" s="328"/>
      <c r="AO379" s="328"/>
      <c r="AP379" s="328"/>
      <c r="AQ379" s="328"/>
      <c r="AR379" s="328"/>
      <c r="AS379" s="328"/>
      <c r="AT379" s="328"/>
      <c r="AU379" s="328"/>
      <c r="AV379" s="328"/>
      <c r="AW379" s="328"/>
      <c r="AX379" s="328"/>
      <c r="AY379" s="328"/>
      <c r="AZ379" s="328"/>
      <c r="BA379" s="328"/>
      <c r="BB379" s="328"/>
      <c r="BC379" s="328"/>
      <c r="BD379" s="328"/>
      <c r="BE379" s="328"/>
      <c r="BF379" s="328"/>
      <c r="BG379" s="328"/>
      <c r="BH379" s="328"/>
      <c r="BI379" s="328"/>
      <c r="BJ379" s="328"/>
      <c r="BK379" s="328"/>
      <c r="BL379" s="328"/>
      <c r="BM379" s="328"/>
      <c r="BN379" s="328"/>
      <c r="BO379" s="328"/>
      <c r="BP379" s="328"/>
      <c r="BQ379" s="328"/>
    </row>
    <row r="380" spans="10:69">
      <c r="J380" s="328"/>
      <c r="K380" s="328"/>
      <c r="L380" s="328"/>
      <c r="M380" s="328"/>
      <c r="N380" s="328"/>
      <c r="O380" s="328"/>
      <c r="P380" s="328"/>
      <c r="Q380" s="328"/>
      <c r="R380" s="328"/>
      <c r="S380" s="328"/>
      <c r="T380" s="328"/>
      <c r="U380" s="328"/>
      <c r="V380" s="328"/>
      <c r="W380" s="328"/>
      <c r="X380" s="328"/>
      <c r="Y380" s="328"/>
      <c r="Z380" s="328"/>
      <c r="AA380" s="328"/>
      <c r="AB380" s="328"/>
      <c r="AC380" s="328"/>
      <c r="AD380" s="328"/>
      <c r="AE380" s="328"/>
      <c r="AF380" s="328"/>
      <c r="AG380" s="328"/>
      <c r="AH380" s="328"/>
      <c r="AI380" s="328"/>
      <c r="AJ380" s="328"/>
      <c r="AK380" s="328"/>
      <c r="AL380" s="328"/>
      <c r="AM380" s="328"/>
      <c r="AN380" s="328"/>
      <c r="AO380" s="328"/>
      <c r="AP380" s="328"/>
      <c r="AQ380" s="328"/>
      <c r="AR380" s="328"/>
      <c r="AS380" s="328"/>
      <c r="AT380" s="328"/>
      <c r="AU380" s="328"/>
      <c r="AV380" s="328"/>
      <c r="AW380" s="328"/>
      <c r="AX380" s="328"/>
      <c r="AY380" s="328"/>
      <c r="AZ380" s="328"/>
      <c r="BA380" s="328"/>
      <c r="BB380" s="328"/>
      <c r="BC380" s="328"/>
      <c r="BD380" s="328"/>
      <c r="BE380" s="328"/>
      <c r="BF380" s="328"/>
      <c r="BG380" s="328"/>
      <c r="BH380" s="328"/>
      <c r="BI380" s="328"/>
      <c r="BJ380" s="328"/>
      <c r="BK380" s="328"/>
      <c r="BL380" s="328"/>
      <c r="BM380" s="328"/>
      <c r="BN380" s="328"/>
      <c r="BO380" s="328"/>
      <c r="BP380" s="328"/>
      <c r="BQ380" s="328"/>
    </row>
    <row r="381" spans="10:69">
      <c r="J381" s="328"/>
      <c r="K381" s="328"/>
      <c r="L381" s="328"/>
      <c r="M381" s="328"/>
      <c r="N381" s="328"/>
      <c r="O381" s="328"/>
      <c r="P381" s="328"/>
      <c r="Q381" s="328"/>
      <c r="R381" s="328"/>
      <c r="S381" s="328"/>
      <c r="T381" s="328"/>
      <c r="U381" s="328"/>
      <c r="V381" s="328"/>
      <c r="W381" s="328"/>
      <c r="X381" s="328"/>
      <c r="Y381" s="328"/>
      <c r="Z381" s="328"/>
      <c r="AA381" s="328"/>
      <c r="AB381" s="328"/>
      <c r="AC381" s="328"/>
      <c r="AD381" s="328"/>
      <c r="AE381" s="328"/>
      <c r="AF381" s="328"/>
      <c r="AG381" s="328"/>
      <c r="AH381" s="328"/>
      <c r="AI381" s="328"/>
      <c r="AJ381" s="328"/>
      <c r="AK381" s="328"/>
      <c r="AL381" s="328"/>
      <c r="AM381" s="328"/>
      <c r="AN381" s="328"/>
      <c r="AO381" s="328"/>
      <c r="AP381" s="328"/>
      <c r="AQ381" s="328"/>
      <c r="AR381" s="328"/>
      <c r="AS381" s="328"/>
      <c r="AT381" s="328"/>
      <c r="AU381" s="328"/>
      <c r="AV381" s="328"/>
      <c r="AW381" s="328"/>
      <c r="AX381" s="328"/>
      <c r="AY381" s="328"/>
      <c r="AZ381" s="328"/>
      <c r="BA381" s="328"/>
      <c r="BB381" s="328"/>
      <c r="BC381" s="328"/>
      <c r="BD381" s="328"/>
      <c r="BE381" s="328"/>
      <c r="BF381" s="328"/>
      <c r="BG381" s="328"/>
      <c r="BH381" s="328"/>
      <c r="BI381" s="328"/>
      <c r="BJ381" s="328"/>
      <c r="BK381" s="328"/>
      <c r="BL381" s="328"/>
      <c r="BM381" s="328"/>
      <c r="BN381" s="328"/>
      <c r="BO381" s="328"/>
      <c r="BP381" s="328"/>
      <c r="BQ381" s="328"/>
    </row>
    <row r="382" spans="10:69">
      <c r="J382" s="328"/>
      <c r="K382" s="328"/>
      <c r="L382" s="328"/>
      <c r="M382" s="328"/>
      <c r="N382" s="328"/>
      <c r="O382" s="328"/>
      <c r="P382" s="328"/>
      <c r="Q382" s="328"/>
      <c r="R382" s="328"/>
      <c r="S382" s="328"/>
      <c r="T382" s="328"/>
      <c r="U382" s="328"/>
      <c r="V382" s="328"/>
      <c r="W382" s="328"/>
      <c r="X382" s="328"/>
      <c r="Y382" s="328"/>
      <c r="Z382" s="328"/>
      <c r="AA382" s="328"/>
      <c r="AB382" s="328"/>
      <c r="AC382" s="328"/>
      <c r="AD382" s="328"/>
      <c r="AE382" s="328"/>
      <c r="AF382" s="328"/>
      <c r="AG382" s="328"/>
      <c r="AH382" s="328"/>
      <c r="AI382" s="328"/>
      <c r="AJ382" s="328"/>
      <c r="AK382" s="328"/>
      <c r="AL382" s="328"/>
      <c r="AM382" s="328"/>
      <c r="AN382" s="328"/>
      <c r="AO382" s="328"/>
      <c r="AP382" s="328"/>
      <c r="AQ382" s="328"/>
      <c r="AR382" s="328"/>
      <c r="AS382" s="328"/>
      <c r="AT382" s="328"/>
      <c r="AU382" s="328"/>
      <c r="AV382" s="328"/>
      <c r="AW382" s="328"/>
      <c r="AX382" s="328"/>
      <c r="AY382" s="328"/>
      <c r="AZ382" s="328"/>
      <c r="BA382" s="328"/>
      <c r="BB382" s="328"/>
      <c r="BC382" s="328"/>
      <c r="BD382" s="328"/>
      <c r="BE382" s="328"/>
      <c r="BF382" s="328"/>
      <c r="BG382" s="328"/>
      <c r="BH382" s="328"/>
      <c r="BI382" s="328"/>
      <c r="BJ382" s="328"/>
      <c r="BK382" s="328"/>
      <c r="BL382" s="328"/>
      <c r="BM382" s="328"/>
      <c r="BN382" s="328"/>
      <c r="BO382" s="328"/>
      <c r="BP382" s="328"/>
      <c r="BQ382" s="328"/>
    </row>
    <row r="383" spans="10:69">
      <c r="J383" s="328"/>
      <c r="K383" s="328"/>
      <c r="L383" s="328"/>
      <c r="M383" s="328"/>
      <c r="N383" s="328"/>
      <c r="O383" s="328"/>
      <c r="P383" s="328"/>
      <c r="Q383" s="328"/>
      <c r="R383" s="328"/>
      <c r="S383" s="328"/>
      <c r="T383" s="328"/>
      <c r="U383" s="328"/>
      <c r="V383" s="328"/>
      <c r="W383" s="328"/>
      <c r="X383" s="328"/>
      <c r="Y383" s="328"/>
      <c r="Z383" s="328"/>
      <c r="AA383" s="328"/>
      <c r="AB383" s="328"/>
      <c r="AC383" s="328"/>
      <c r="AD383" s="328"/>
      <c r="AE383" s="328"/>
      <c r="AF383" s="328"/>
      <c r="AG383" s="328"/>
      <c r="AH383" s="328"/>
      <c r="AI383" s="328"/>
      <c r="AJ383" s="328"/>
      <c r="AK383" s="328"/>
      <c r="AL383" s="328"/>
      <c r="AM383" s="328"/>
      <c r="AN383" s="328"/>
      <c r="AO383" s="328"/>
      <c r="AP383" s="328"/>
      <c r="AQ383" s="328"/>
      <c r="AR383" s="328"/>
      <c r="AS383" s="328"/>
      <c r="AT383" s="328"/>
      <c r="AU383" s="328"/>
      <c r="AV383" s="328"/>
      <c r="AW383" s="328"/>
      <c r="AX383" s="328"/>
      <c r="AY383" s="328"/>
      <c r="AZ383" s="328"/>
      <c r="BA383" s="328"/>
      <c r="BB383" s="328"/>
      <c r="BC383" s="328"/>
      <c r="BD383" s="328"/>
      <c r="BE383" s="328"/>
      <c r="BF383" s="328"/>
      <c r="BG383" s="328"/>
      <c r="BH383" s="328"/>
      <c r="BI383" s="328"/>
      <c r="BJ383" s="328"/>
      <c r="BK383" s="328"/>
      <c r="BL383" s="328"/>
      <c r="BM383" s="328"/>
      <c r="BN383" s="328"/>
      <c r="BO383" s="328"/>
      <c r="BP383" s="328"/>
      <c r="BQ383" s="328"/>
    </row>
    <row r="384" spans="10:69">
      <c r="J384" s="328"/>
      <c r="K384" s="328"/>
      <c r="L384" s="328"/>
      <c r="M384" s="328"/>
      <c r="N384" s="328"/>
      <c r="O384" s="328"/>
      <c r="P384" s="328"/>
      <c r="Q384" s="328"/>
      <c r="R384" s="328"/>
      <c r="S384" s="328"/>
      <c r="T384" s="328"/>
      <c r="U384" s="328"/>
      <c r="V384" s="328"/>
      <c r="W384" s="328"/>
      <c r="X384" s="328"/>
      <c r="Y384" s="328"/>
      <c r="Z384" s="328"/>
      <c r="AA384" s="328"/>
      <c r="AB384" s="328"/>
      <c r="AC384" s="328"/>
      <c r="AD384" s="328"/>
      <c r="AE384" s="328"/>
      <c r="AF384" s="328"/>
      <c r="AG384" s="328"/>
      <c r="AH384" s="328"/>
      <c r="AI384" s="328"/>
      <c r="AJ384" s="328"/>
      <c r="AK384" s="328"/>
      <c r="AL384" s="328"/>
      <c r="AM384" s="328"/>
      <c r="AN384" s="328"/>
      <c r="AO384" s="328"/>
      <c r="AP384" s="328"/>
      <c r="AQ384" s="328"/>
      <c r="AR384" s="328"/>
      <c r="AS384" s="328"/>
      <c r="AT384" s="328"/>
      <c r="AU384" s="328"/>
      <c r="AV384" s="328"/>
      <c r="AW384" s="328"/>
      <c r="AX384" s="328"/>
      <c r="AY384" s="328"/>
      <c r="AZ384" s="328"/>
      <c r="BA384" s="328"/>
      <c r="BB384" s="328"/>
      <c r="BC384" s="328"/>
      <c r="BD384" s="328"/>
      <c r="BE384" s="328"/>
      <c r="BF384" s="328"/>
      <c r="BG384" s="328"/>
      <c r="BH384" s="328"/>
      <c r="BI384" s="328"/>
      <c r="BJ384" s="328"/>
      <c r="BK384" s="328"/>
      <c r="BL384" s="328"/>
      <c r="BM384" s="328"/>
      <c r="BN384" s="328"/>
      <c r="BO384" s="328"/>
      <c r="BP384" s="328"/>
      <c r="BQ384" s="328"/>
    </row>
    <row r="385" spans="4:69">
      <c r="J385" s="328"/>
      <c r="K385" s="328"/>
      <c r="L385" s="328"/>
      <c r="M385" s="328"/>
      <c r="N385" s="328"/>
      <c r="O385" s="328"/>
      <c r="P385" s="328"/>
      <c r="Q385" s="328"/>
      <c r="R385" s="328"/>
      <c r="S385" s="328"/>
      <c r="T385" s="328"/>
      <c r="U385" s="328"/>
      <c r="V385" s="328"/>
      <c r="W385" s="328"/>
      <c r="X385" s="328"/>
      <c r="Y385" s="328"/>
      <c r="Z385" s="328"/>
      <c r="AA385" s="328"/>
      <c r="AB385" s="328"/>
      <c r="AC385" s="328"/>
      <c r="AD385" s="328"/>
      <c r="AE385" s="328"/>
      <c r="AF385" s="328"/>
      <c r="AG385" s="328"/>
      <c r="AH385" s="328"/>
      <c r="AI385" s="328"/>
      <c r="AJ385" s="328"/>
      <c r="AK385" s="328"/>
      <c r="AL385" s="328"/>
      <c r="AM385" s="328"/>
      <c r="AN385" s="328"/>
      <c r="AO385" s="328"/>
      <c r="AP385" s="328"/>
      <c r="AQ385" s="328"/>
      <c r="AR385" s="328"/>
      <c r="AS385" s="328"/>
      <c r="AT385" s="328"/>
      <c r="AU385" s="328"/>
      <c r="AV385" s="328"/>
      <c r="AW385" s="328"/>
      <c r="AX385" s="328"/>
      <c r="AY385" s="328"/>
      <c r="AZ385" s="328"/>
      <c r="BA385" s="328"/>
      <c r="BB385" s="328"/>
      <c r="BC385" s="328"/>
      <c r="BD385" s="328"/>
      <c r="BE385" s="328"/>
      <c r="BF385" s="328"/>
      <c r="BG385" s="328"/>
      <c r="BH385" s="328"/>
      <c r="BI385" s="328"/>
      <c r="BJ385" s="328"/>
      <c r="BK385" s="328"/>
      <c r="BL385" s="328"/>
      <c r="BM385" s="328"/>
      <c r="BN385" s="328"/>
      <c r="BO385" s="328"/>
      <c r="BP385" s="328"/>
      <c r="BQ385" s="328"/>
    </row>
    <row r="386" spans="4:69">
      <c r="J386" s="328"/>
      <c r="K386" s="328"/>
      <c r="L386" s="328"/>
      <c r="M386" s="328"/>
      <c r="N386" s="328"/>
      <c r="O386" s="328"/>
      <c r="P386" s="328"/>
      <c r="Q386" s="328"/>
      <c r="R386" s="328"/>
      <c r="S386" s="328"/>
      <c r="T386" s="328"/>
      <c r="U386" s="328"/>
      <c r="V386" s="328"/>
      <c r="W386" s="328"/>
      <c r="X386" s="328"/>
      <c r="Y386" s="328"/>
      <c r="Z386" s="328"/>
      <c r="AA386" s="328"/>
      <c r="AB386" s="328"/>
      <c r="AC386" s="328"/>
      <c r="AD386" s="328"/>
      <c r="AE386" s="328"/>
      <c r="AF386" s="328"/>
      <c r="AG386" s="328"/>
      <c r="AH386" s="328"/>
      <c r="AI386" s="328"/>
      <c r="AJ386" s="328"/>
      <c r="AK386" s="328"/>
      <c r="AL386" s="328"/>
      <c r="AM386" s="328"/>
      <c r="AN386" s="328"/>
      <c r="AO386" s="328"/>
      <c r="AP386" s="328"/>
      <c r="AQ386" s="328"/>
      <c r="AR386" s="328"/>
      <c r="AS386" s="328"/>
      <c r="AT386" s="328"/>
      <c r="AU386" s="328"/>
      <c r="AV386" s="328"/>
      <c r="AW386" s="328"/>
      <c r="AX386" s="328"/>
      <c r="AY386" s="328"/>
      <c r="AZ386" s="328"/>
      <c r="BA386" s="328"/>
      <c r="BB386" s="328"/>
      <c r="BC386" s="328"/>
      <c r="BD386" s="328"/>
      <c r="BE386" s="328"/>
      <c r="BF386" s="328"/>
      <c r="BG386" s="328"/>
      <c r="BH386" s="328"/>
      <c r="BI386" s="328"/>
      <c r="BJ386" s="328"/>
      <c r="BK386" s="328"/>
      <c r="BL386" s="328"/>
      <c r="BM386" s="328"/>
      <c r="BN386" s="328"/>
      <c r="BO386" s="328"/>
      <c r="BP386" s="328"/>
      <c r="BQ386" s="328"/>
    </row>
    <row r="387" spans="4:69">
      <c r="J387" s="328"/>
      <c r="K387" s="328"/>
      <c r="L387" s="328"/>
      <c r="M387" s="328"/>
      <c r="N387" s="328"/>
      <c r="O387" s="328"/>
      <c r="P387" s="328"/>
      <c r="Q387" s="328"/>
      <c r="R387" s="328"/>
      <c r="S387" s="328"/>
      <c r="T387" s="328"/>
      <c r="U387" s="328"/>
      <c r="V387" s="328"/>
      <c r="W387" s="328"/>
      <c r="X387" s="328"/>
      <c r="Y387" s="328"/>
      <c r="Z387" s="328"/>
      <c r="AA387" s="328"/>
      <c r="AB387" s="328"/>
      <c r="AC387" s="328"/>
      <c r="AD387" s="328"/>
      <c r="AE387" s="328"/>
      <c r="AF387" s="328"/>
      <c r="AG387" s="328"/>
      <c r="AH387" s="328"/>
      <c r="AI387" s="328"/>
      <c r="AJ387" s="328"/>
      <c r="AK387" s="328"/>
      <c r="AL387" s="328"/>
      <c r="AM387" s="328"/>
      <c r="AN387" s="328"/>
      <c r="AO387" s="328"/>
      <c r="AP387" s="328"/>
      <c r="AQ387" s="328"/>
      <c r="AR387" s="328"/>
      <c r="AS387" s="328"/>
      <c r="AT387" s="328"/>
      <c r="AU387" s="328"/>
      <c r="AV387" s="328"/>
      <c r="AW387" s="328"/>
      <c r="AX387" s="328"/>
      <c r="AY387" s="328"/>
      <c r="AZ387" s="328"/>
      <c r="BA387" s="328"/>
      <c r="BB387" s="328"/>
      <c r="BC387" s="328"/>
      <c r="BD387" s="328"/>
      <c r="BE387" s="328"/>
      <c r="BF387" s="328"/>
      <c r="BG387" s="328"/>
      <c r="BH387" s="328"/>
      <c r="BI387" s="328"/>
      <c r="BJ387" s="328"/>
      <c r="BK387" s="328"/>
      <c r="BL387" s="328"/>
      <c r="BM387" s="328"/>
      <c r="BN387" s="328"/>
      <c r="BO387" s="328"/>
      <c r="BP387" s="328"/>
      <c r="BQ387" s="328"/>
    </row>
    <row r="388" spans="4:69">
      <c r="J388" s="328"/>
      <c r="K388" s="328"/>
      <c r="L388" s="328"/>
      <c r="M388" s="328"/>
      <c r="N388" s="328"/>
      <c r="O388" s="328"/>
      <c r="P388" s="328"/>
      <c r="Q388" s="328"/>
      <c r="R388" s="328"/>
      <c r="S388" s="328"/>
      <c r="T388" s="328"/>
      <c r="U388" s="328"/>
      <c r="V388" s="328"/>
      <c r="W388" s="328"/>
      <c r="X388" s="328"/>
      <c r="Y388" s="328"/>
      <c r="Z388" s="328"/>
      <c r="AA388" s="328"/>
      <c r="AB388" s="328"/>
      <c r="AC388" s="328"/>
      <c r="AD388" s="328"/>
      <c r="AE388" s="328"/>
      <c r="AF388" s="328"/>
      <c r="AG388" s="328"/>
      <c r="AH388" s="328"/>
      <c r="AI388" s="328"/>
      <c r="AJ388" s="328"/>
      <c r="AK388" s="328"/>
      <c r="AL388" s="328"/>
      <c r="AM388" s="328"/>
      <c r="AN388" s="328"/>
      <c r="AO388" s="328"/>
      <c r="AP388" s="328"/>
      <c r="AQ388" s="328"/>
      <c r="AR388" s="328"/>
      <c r="AS388" s="328"/>
      <c r="AT388" s="328"/>
      <c r="AU388" s="328"/>
      <c r="AV388" s="328"/>
      <c r="AW388" s="328"/>
      <c r="AX388" s="328"/>
      <c r="AY388" s="328"/>
      <c r="AZ388" s="328"/>
      <c r="BA388" s="328"/>
      <c r="BB388" s="328"/>
      <c r="BC388" s="328"/>
      <c r="BD388" s="328"/>
      <c r="BE388" s="328"/>
      <c r="BF388" s="328"/>
      <c r="BG388" s="328"/>
      <c r="BH388" s="328"/>
      <c r="BI388" s="328"/>
      <c r="BJ388" s="328"/>
      <c r="BK388" s="328"/>
      <c r="BL388" s="328"/>
      <c r="BM388" s="328"/>
      <c r="BN388" s="328"/>
      <c r="BO388" s="328"/>
      <c r="BP388" s="328"/>
      <c r="BQ388" s="328"/>
    </row>
    <row r="389" spans="4:69">
      <c r="J389" s="328"/>
      <c r="K389" s="328"/>
      <c r="L389" s="328"/>
      <c r="M389" s="328"/>
      <c r="N389" s="328"/>
      <c r="O389" s="328"/>
      <c r="P389" s="328"/>
      <c r="Q389" s="328"/>
      <c r="R389" s="328"/>
      <c r="S389" s="328"/>
      <c r="T389" s="328"/>
      <c r="U389" s="328"/>
      <c r="V389" s="328"/>
      <c r="W389" s="328"/>
      <c r="X389" s="328"/>
      <c r="Y389" s="328"/>
      <c r="Z389" s="328"/>
      <c r="AA389" s="328"/>
      <c r="AB389" s="328"/>
      <c r="AC389" s="328"/>
      <c r="AD389" s="328"/>
      <c r="AE389" s="328"/>
      <c r="AF389" s="328"/>
      <c r="AG389" s="328"/>
      <c r="AH389" s="328"/>
      <c r="AI389" s="328"/>
      <c r="AJ389" s="328"/>
      <c r="AK389" s="328"/>
      <c r="AL389" s="328"/>
      <c r="AM389" s="328"/>
      <c r="AN389" s="328"/>
      <c r="AO389" s="328"/>
      <c r="AP389" s="328"/>
      <c r="AQ389" s="328"/>
      <c r="AR389" s="328"/>
      <c r="AS389" s="328"/>
      <c r="AT389" s="328"/>
      <c r="AU389" s="328"/>
      <c r="AV389" s="328"/>
      <c r="AW389" s="328"/>
      <c r="AX389" s="328"/>
      <c r="AY389" s="328"/>
      <c r="AZ389" s="328"/>
      <c r="BA389" s="328"/>
      <c r="BB389" s="328"/>
      <c r="BC389" s="328"/>
      <c r="BD389" s="328"/>
      <c r="BE389" s="328"/>
      <c r="BF389" s="328"/>
      <c r="BG389" s="328"/>
      <c r="BH389" s="328"/>
      <c r="BI389" s="328"/>
      <c r="BJ389" s="328"/>
      <c r="BK389" s="328"/>
      <c r="BL389" s="328"/>
      <c r="BM389" s="328"/>
      <c r="BN389" s="328"/>
      <c r="BO389" s="328"/>
      <c r="BP389" s="328"/>
      <c r="BQ389" s="328"/>
    </row>
    <row r="390" spans="4:69">
      <c r="J390" s="328"/>
      <c r="K390" s="328"/>
      <c r="L390" s="328"/>
      <c r="M390" s="328"/>
      <c r="N390" s="328"/>
      <c r="O390" s="328"/>
      <c r="P390" s="328"/>
      <c r="Q390" s="328"/>
      <c r="R390" s="328"/>
      <c r="S390" s="328"/>
      <c r="T390" s="328"/>
      <c r="U390" s="328"/>
      <c r="V390" s="328"/>
      <c r="W390" s="328"/>
      <c r="X390" s="328"/>
      <c r="Y390" s="328"/>
      <c r="Z390" s="328"/>
      <c r="AA390" s="328"/>
      <c r="AB390" s="328"/>
      <c r="AC390" s="328"/>
      <c r="AD390" s="328"/>
      <c r="AE390" s="328"/>
      <c r="AF390" s="328"/>
      <c r="AG390" s="328"/>
      <c r="AH390" s="328"/>
      <c r="AI390" s="328"/>
      <c r="AJ390" s="328"/>
      <c r="AK390" s="328"/>
      <c r="AL390" s="328"/>
      <c r="AM390" s="328"/>
      <c r="AN390" s="328"/>
      <c r="AO390" s="328"/>
      <c r="AP390" s="328"/>
      <c r="AQ390" s="328"/>
      <c r="AR390" s="328"/>
      <c r="AS390" s="328"/>
      <c r="AT390" s="328"/>
      <c r="AU390" s="328"/>
      <c r="AV390" s="328"/>
      <c r="AW390" s="328"/>
      <c r="AX390" s="328"/>
      <c r="AY390" s="328"/>
      <c r="AZ390" s="328"/>
      <c r="BA390" s="328"/>
      <c r="BB390" s="328"/>
      <c r="BC390" s="328"/>
      <c r="BD390" s="328"/>
      <c r="BE390" s="328"/>
      <c r="BF390" s="328"/>
      <c r="BG390" s="328"/>
      <c r="BH390" s="328"/>
      <c r="BI390" s="328"/>
      <c r="BJ390" s="328"/>
      <c r="BK390" s="328"/>
      <c r="BL390" s="328"/>
      <c r="BM390" s="328"/>
      <c r="BN390" s="328"/>
      <c r="BO390" s="328"/>
      <c r="BP390" s="328"/>
      <c r="BQ390" s="328"/>
    </row>
    <row r="391" spans="4:69">
      <c r="J391" s="328"/>
      <c r="K391" s="328"/>
      <c r="L391" s="328"/>
      <c r="M391" s="328"/>
      <c r="N391" s="328"/>
      <c r="O391" s="328"/>
      <c r="P391" s="328"/>
      <c r="Q391" s="328"/>
      <c r="R391" s="328"/>
      <c r="S391" s="328"/>
      <c r="T391" s="328"/>
      <c r="U391" s="328"/>
      <c r="V391" s="328"/>
      <c r="W391" s="328"/>
      <c r="X391" s="328"/>
      <c r="Y391" s="328"/>
      <c r="Z391" s="328"/>
      <c r="AA391" s="328"/>
      <c r="AB391" s="328"/>
      <c r="AC391" s="328"/>
      <c r="AD391" s="328"/>
      <c r="AE391" s="328"/>
      <c r="AF391" s="328"/>
      <c r="AG391" s="328"/>
      <c r="AH391" s="328"/>
      <c r="AI391" s="328"/>
      <c r="AJ391" s="328"/>
      <c r="AK391" s="328"/>
      <c r="AL391" s="328"/>
      <c r="AM391" s="328"/>
      <c r="AN391" s="328"/>
      <c r="AO391" s="328"/>
      <c r="AP391" s="328"/>
      <c r="AQ391" s="328"/>
      <c r="AR391" s="328"/>
      <c r="AS391" s="328"/>
      <c r="AT391" s="328"/>
      <c r="AU391" s="328"/>
      <c r="AV391" s="328"/>
      <c r="AW391" s="328"/>
      <c r="AX391" s="328"/>
      <c r="AY391" s="328"/>
      <c r="AZ391" s="328"/>
      <c r="BA391" s="328"/>
      <c r="BB391" s="328"/>
      <c r="BC391" s="328"/>
      <c r="BD391" s="328"/>
      <c r="BE391" s="328"/>
      <c r="BF391" s="328"/>
      <c r="BG391" s="328"/>
      <c r="BH391" s="328"/>
      <c r="BI391" s="328"/>
      <c r="BJ391" s="328"/>
      <c r="BK391" s="328"/>
      <c r="BL391" s="328"/>
      <c r="BM391" s="328"/>
      <c r="BN391" s="328"/>
      <c r="BO391" s="328"/>
      <c r="BP391" s="328"/>
      <c r="BQ391" s="328"/>
    </row>
    <row r="392" spans="4:69">
      <c r="J392" s="328"/>
      <c r="K392" s="328"/>
      <c r="L392" s="328"/>
      <c r="M392" s="328"/>
      <c r="N392" s="328"/>
      <c r="O392" s="328"/>
      <c r="P392" s="328"/>
      <c r="Q392" s="328"/>
      <c r="R392" s="328"/>
      <c r="S392" s="328"/>
      <c r="T392" s="328"/>
      <c r="U392" s="328"/>
      <c r="V392" s="328"/>
      <c r="W392" s="328"/>
      <c r="X392" s="328"/>
      <c r="Y392" s="328"/>
      <c r="Z392" s="328"/>
      <c r="AA392" s="328"/>
      <c r="AB392" s="328"/>
      <c r="AC392" s="328"/>
      <c r="AD392" s="328"/>
      <c r="AE392" s="328"/>
      <c r="AF392" s="328"/>
      <c r="AG392" s="328"/>
      <c r="AH392" s="328"/>
      <c r="AI392" s="328"/>
      <c r="AJ392" s="328"/>
      <c r="AK392" s="328"/>
      <c r="AL392" s="328"/>
      <c r="AM392" s="328"/>
      <c r="AN392" s="328"/>
      <c r="AO392" s="328"/>
      <c r="AP392" s="328"/>
      <c r="AQ392" s="328"/>
      <c r="AR392" s="328"/>
      <c r="AS392" s="328"/>
      <c r="AT392" s="328"/>
      <c r="AU392" s="328"/>
      <c r="AV392" s="328"/>
      <c r="AW392" s="328"/>
      <c r="AX392" s="328"/>
      <c r="AY392" s="328"/>
      <c r="AZ392" s="328"/>
      <c r="BA392" s="328"/>
      <c r="BB392" s="328"/>
      <c r="BC392" s="328"/>
      <c r="BD392" s="328"/>
      <c r="BE392" s="328"/>
      <c r="BF392" s="328"/>
      <c r="BG392" s="328"/>
      <c r="BH392" s="328"/>
      <c r="BI392" s="328"/>
      <c r="BJ392" s="328"/>
      <c r="BK392" s="328"/>
      <c r="BL392" s="328"/>
      <c r="BM392" s="328"/>
      <c r="BN392" s="328"/>
      <c r="BO392" s="328"/>
      <c r="BP392" s="328"/>
      <c r="BQ392" s="328"/>
    </row>
    <row r="393" spans="4:69">
      <c r="J393" s="328"/>
      <c r="K393" s="328"/>
      <c r="L393" s="328"/>
      <c r="M393" s="328"/>
      <c r="N393" s="328"/>
      <c r="O393" s="328"/>
      <c r="P393" s="328"/>
      <c r="Q393" s="328"/>
      <c r="R393" s="328"/>
      <c r="S393" s="328"/>
      <c r="T393" s="328"/>
      <c r="U393" s="328"/>
      <c r="V393" s="328"/>
      <c r="W393" s="328"/>
      <c r="X393" s="328"/>
      <c r="Y393" s="328"/>
      <c r="Z393" s="328"/>
      <c r="AA393" s="328"/>
      <c r="AB393" s="328"/>
      <c r="AC393" s="328"/>
      <c r="AD393" s="328"/>
      <c r="AE393" s="328"/>
      <c r="AF393" s="328"/>
      <c r="AG393" s="328"/>
      <c r="AH393" s="328"/>
      <c r="AI393" s="328"/>
      <c r="AJ393" s="328"/>
      <c r="AK393" s="328"/>
      <c r="AL393" s="328"/>
      <c r="AM393" s="328"/>
      <c r="AN393" s="328"/>
      <c r="AO393" s="328"/>
      <c r="AP393" s="328"/>
      <c r="AQ393" s="328"/>
      <c r="AR393" s="328"/>
      <c r="AS393" s="328"/>
      <c r="AT393" s="328"/>
      <c r="AU393" s="328"/>
      <c r="AV393" s="328"/>
      <c r="AW393" s="328"/>
      <c r="AX393" s="328"/>
      <c r="AY393" s="328"/>
      <c r="AZ393" s="328"/>
      <c r="BA393" s="328"/>
      <c r="BB393" s="328"/>
      <c r="BC393" s="328"/>
      <c r="BD393" s="328"/>
      <c r="BE393" s="328"/>
      <c r="BF393" s="328"/>
      <c r="BG393" s="328"/>
      <c r="BH393" s="328"/>
      <c r="BI393" s="328"/>
      <c r="BJ393" s="328"/>
      <c r="BK393" s="328"/>
      <c r="BL393" s="328"/>
      <c r="BM393" s="328"/>
      <c r="BN393" s="328"/>
      <c r="BO393" s="328"/>
      <c r="BP393" s="328"/>
      <c r="BQ393" s="328"/>
    </row>
    <row r="394" spans="4:69">
      <c r="J394" s="328"/>
      <c r="K394" s="328"/>
      <c r="L394" s="328"/>
      <c r="M394" s="328"/>
      <c r="N394" s="328"/>
      <c r="O394" s="328"/>
      <c r="P394" s="328"/>
      <c r="Q394" s="328"/>
      <c r="R394" s="328"/>
      <c r="S394" s="328"/>
      <c r="T394" s="328"/>
      <c r="U394" s="328"/>
      <c r="V394" s="328"/>
      <c r="W394" s="328"/>
      <c r="X394" s="328"/>
      <c r="Y394" s="328"/>
      <c r="Z394" s="328"/>
      <c r="AA394" s="328"/>
      <c r="AB394" s="328"/>
      <c r="AC394" s="328"/>
      <c r="AD394" s="328"/>
      <c r="AE394" s="328"/>
      <c r="AF394" s="328"/>
      <c r="AG394" s="328"/>
      <c r="AH394" s="328"/>
      <c r="AI394" s="328"/>
      <c r="AJ394" s="328"/>
      <c r="AK394" s="328"/>
      <c r="AL394" s="328"/>
      <c r="AM394" s="328"/>
      <c r="AN394" s="328"/>
      <c r="AO394" s="328"/>
      <c r="AP394" s="328"/>
      <c r="AQ394" s="328"/>
      <c r="AR394" s="328"/>
      <c r="AS394" s="328"/>
      <c r="AT394" s="328"/>
      <c r="AU394" s="328"/>
      <c r="AV394" s="328"/>
      <c r="AW394" s="328"/>
      <c r="AX394" s="328"/>
      <c r="AY394" s="328"/>
      <c r="AZ394" s="328"/>
      <c r="BA394" s="328"/>
      <c r="BB394" s="328"/>
      <c r="BC394" s="328"/>
      <c r="BD394" s="328"/>
      <c r="BE394" s="328"/>
      <c r="BF394" s="328"/>
      <c r="BG394" s="328"/>
      <c r="BH394" s="328"/>
      <c r="BI394" s="328"/>
      <c r="BJ394" s="328"/>
      <c r="BK394" s="328"/>
      <c r="BL394" s="328"/>
      <c r="BM394" s="328"/>
      <c r="BN394" s="328"/>
      <c r="BO394" s="328"/>
      <c r="BP394" s="328"/>
      <c r="BQ394" s="328"/>
    </row>
    <row r="395" spans="4:69">
      <c r="J395" s="328"/>
      <c r="K395" s="328"/>
      <c r="L395" s="328"/>
      <c r="M395" s="328"/>
      <c r="N395" s="328"/>
      <c r="O395" s="328"/>
      <c r="P395" s="328"/>
      <c r="Q395" s="328"/>
      <c r="R395" s="328"/>
      <c r="S395" s="328"/>
      <c r="T395" s="328"/>
      <c r="U395" s="328"/>
      <c r="V395" s="328"/>
      <c r="W395" s="328"/>
      <c r="X395" s="328"/>
      <c r="Y395" s="328"/>
      <c r="Z395" s="328"/>
      <c r="AA395" s="328"/>
      <c r="AB395" s="328"/>
      <c r="AC395" s="328"/>
      <c r="AD395" s="328"/>
      <c r="AE395" s="328"/>
      <c r="AF395" s="328"/>
      <c r="AG395" s="328"/>
      <c r="AH395" s="328"/>
      <c r="AI395" s="328"/>
      <c r="AJ395" s="328"/>
      <c r="AK395" s="328"/>
      <c r="AL395" s="328"/>
      <c r="AM395" s="328"/>
      <c r="AN395" s="328"/>
      <c r="AO395" s="328"/>
      <c r="AP395" s="328"/>
      <c r="AQ395" s="328"/>
      <c r="AR395" s="328"/>
      <c r="AS395" s="328"/>
      <c r="AT395" s="328"/>
      <c r="AU395" s="328"/>
      <c r="AV395" s="328"/>
      <c r="AW395" s="328"/>
      <c r="AX395" s="328"/>
      <c r="AY395" s="328"/>
      <c r="AZ395" s="328"/>
      <c r="BA395" s="328"/>
      <c r="BB395" s="328"/>
      <c r="BC395" s="328"/>
      <c r="BD395" s="328"/>
      <c r="BE395" s="328"/>
      <c r="BF395" s="328"/>
      <c r="BG395" s="328"/>
      <c r="BH395" s="328"/>
      <c r="BI395" s="328"/>
      <c r="BJ395" s="328"/>
      <c r="BK395" s="328"/>
      <c r="BL395" s="328"/>
      <c r="BM395" s="328"/>
      <c r="BN395" s="328"/>
      <c r="BO395" s="328"/>
      <c r="BP395" s="328"/>
      <c r="BQ395" s="328"/>
    </row>
    <row r="396" spans="4:69">
      <c r="J396" s="328"/>
      <c r="K396" s="328"/>
      <c r="L396" s="328"/>
      <c r="M396" s="328"/>
      <c r="N396" s="328"/>
      <c r="O396" s="328"/>
      <c r="P396" s="328"/>
      <c r="Q396" s="328"/>
      <c r="R396" s="328"/>
      <c r="S396" s="328"/>
      <c r="T396" s="328"/>
      <c r="U396" s="328"/>
      <c r="V396" s="328"/>
      <c r="W396" s="328"/>
      <c r="X396" s="328"/>
      <c r="Y396" s="328"/>
      <c r="Z396" s="328"/>
      <c r="AA396" s="328"/>
      <c r="AB396" s="328"/>
      <c r="AC396" s="328"/>
      <c r="AD396" s="328"/>
      <c r="AE396" s="328"/>
      <c r="AF396" s="328"/>
      <c r="AG396" s="328"/>
      <c r="AH396" s="328"/>
      <c r="AI396" s="328"/>
      <c r="AJ396" s="328"/>
      <c r="AK396" s="328"/>
      <c r="AL396" s="328"/>
      <c r="AM396" s="328"/>
      <c r="AN396" s="328"/>
      <c r="AO396" s="328"/>
      <c r="AP396" s="328"/>
      <c r="AQ396" s="328"/>
      <c r="AR396" s="328"/>
      <c r="AS396" s="328"/>
      <c r="AT396" s="328"/>
      <c r="AU396" s="328"/>
      <c r="AV396" s="328"/>
      <c r="AW396" s="328"/>
      <c r="AX396" s="328"/>
      <c r="AY396" s="328"/>
      <c r="AZ396" s="328"/>
      <c r="BA396" s="328"/>
      <c r="BB396" s="328"/>
      <c r="BC396" s="328"/>
      <c r="BD396" s="328"/>
      <c r="BE396" s="328"/>
      <c r="BF396" s="328"/>
      <c r="BG396" s="328"/>
      <c r="BH396" s="328"/>
      <c r="BI396" s="328"/>
      <c r="BJ396" s="328"/>
      <c r="BK396" s="328"/>
      <c r="BL396" s="328"/>
      <c r="BM396" s="328"/>
      <c r="BN396" s="328"/>
      <c r="BO396" s="328"/>
      <c r="BP396" s="328"/>
      <c r="BQ396" s="328"/>
    </row>
    <row r="397" spans="4:69">
      <c r="J397" s="328"/>
      <c r="K397" s="328"/>
      <c r="L397" s="328"/>
      <c r="M397" s="328"/>
      <c r="N397" s="328"/>
      <c r="O397" s="328"/>
      <c r="P397" s="328"/>
      <c r="Q397" s="328"/>
      <c r="R397" s="328"/>
      <c r="S397" s="328"/>
      <c r="T397" s="328"/>
      <c r="U397" s="328"/>
      <c r="V397" s="328"/>
      <c r="W397" s="328"/>
      <c r="X397" s="328"/>
      <c r="Y397" s="328"/>
      <c r="Z397" s="328"/>
      <c r="AA397" s="328"/>
      <c r="AB397" s="328"/>
      <c r="AC397" s="328"/>
      <c r="AD397" s="328"/>
      <c r="AE397" s="328"/>
      <c r="AF397" s="328"/>
      <c r="AG397" s="328"/>
      <c r="AH397" s="328"/>
      <c r="AI397" s="328"/>
      <c r="AJ397" s="328"/>
      <c r="AK397" s="328"/>
      <c r="AL397" s="328"/>
      <c r="AM397" s="328"/>
      <c r="AN397" s="328"/>
      <c r="AO397" s="328"/>
      <c r="AP397" s="328"/>
      <c r="AQ397" s="328"/>
      <c r="AR397" s="328"/>
      <c r="AS397" s="328"/>
      <c r="AT397" s="328"/>
      <c r="AU397" s="328"/>
      <c r="AV397" s="328"/>
      <c r="AW397" s="328"/>
      <c r="AX397" s="328"/>
      <c r="AY397" s="328"/>
      <c r="AZ397" s="328"/>
      <c r="BA397" s="328"/>
      <c r="BB397" s="328"/>
      <c r="BC397" s="328"/>
      <c r="BD397" s="328"/>
      <c r="BE397" s="328"/>
      <c r="BF397" s="328"/>
      <c r="BG397" s="328"/>
      <c r="BH397" s="328"/>
      <c r="BI397" s="328"/>
      <c r="BJ397" s="328"/>
      <c r="BK397" s="328"/>
      <c r="BL397" s="328"/>
      <c r="BM397" s="328"/>
      <c r="BN397" s="328"/>
      <c r="BO397" s="328"/>
      <c r="BP397" s="328"/>
      <c r="BQ397" s="328"/>
    </row>
    <row r="398" spans="4:69">
      <c r="J398" s="328"/>
      <c r="K398" s="328"/>
      <c r="L398" s="328"/>
      <c r="M398" s="328"/>
      <c r="N398" s="328"/>
      <c r="O398" s="328"/>
      <c r="P398" s="328"/>
      <c r="Q398" s="328"/>
      <c r="R398" s="328"/>
      <c r="S398" s="328"/>
      <c r="T398" s="328"/>
      <c r="U398" s="328"/>
      <c r="V398" s="328"/>
      <c r="W398" s="328"/>
      <c r="X398" s="328"/>
      <c r="Y398" s="328"/>
      <c r="Z398" s="328"/>
      <c r="AA398" s="328"/>
      <c r="AB398" s="328"/>
      <c r="AC398" s="328"/>
      <c r="AD398" s="328"/>
      <c r="AE398" s="328"/>
      <c r="AF398" s="328"/>
      <c r="AG398" s="328"/>
      <c r="AH398" s="328"/>
      <c r="AI398" s="328"/>
      <c r="AJ398" s="328"/>
      <c r="AK398" s="328"/>
      <c r="AL398" s="328"/>
      <c r="AM398" s="328"/>
      <c r="AN398" s="328"/>
      <c r="AO398" s="328"/>
      <c r="AP398" s="328"/>
      <c r="AQ398" s="328"/>
      <c r="AR398" s="328"/>
      <c r="AS398" s="328"/>
      <c r="AT398" s="328"/>
      <c r="AU398" s="328"/>
      <c r="AV398" s="328"/>
      <c r="AW398" s="328"/>
      <c r="AX398" s="328"/>
      <c r="AY398" s="328"/>
      <c r="AZ398" s="328"/>
      <c r="BA398" s="328"/>
      <c r="BB398" s="328"/>
      <c r="BC398" s="328"/>
      <c r="BD398" s="328"/>
      <c r="BE398" s="328"/>
      <c r="BF398" s="328"/>
      <c r="BG398" s="328"/>
      <c r="BH398" s="328"/>
      <c r="BI398" s="328"/>
      <c r="BJ398" s="328"/>
      <c r="BK398" s="328"/>
      <c r="BL398" s="328"/>
      <c r="BM398" s="328"/>
      <c r="BN398" s="328"/>
      <c r="BO398" s="328"/>
      <c r="BP398" s="328"/>
      <c r="BQ398" s="328"/>
    </row>
    <row r="399" spans="4:69">
      <c r="J399" s="328"/>
      <c r="K399" s="328"/>
      <c r="L399" s="328"/>
      <c r="M399" s="328"/>
      <c r="N399" s="328"/>
      <c r="O399" s="328"/>
      <c r="P399" s="328"/>
      <c r="Q399" s="328"/>
      <c r="R399" s="328"/>
      <c r="S399" s="328"/>
      <c r="T399" s="328"/>
      <c r="U399" s="328"/>
      <c r="V399" s="328"/>
      <c r="W399" s="328"/>
      <c r="X399" s="328"/>
      <c r="Y399" s="328"/>
      <c r="Z399" s="328"/>
      <c r="AA399" s="328"/>
      <c r="AB399" s="328"/>
      <c r="AC399" s="328"/>
      <c r="AD399" s="328"/>
      <c r="AE399" s="328"/>
      <c r="AF399" s="328"/>
      <c r="AG399" s="328"/>
      <c r="AH399" s="328"/>
      <c r="AI399" s="328"/>
      <c r="AJ399" s="328"/>
      <c r="AK399" s="328"/>
      <c r="AL399" s="328"/>
      <c r="AM399" s="328"/>
      <c r="AN399" s="328"/>
      <c r="AO399" s="328"/>
      <c r="AP399" s="328"/>
      <c r="AQ399" s="328"/>
      <c r="AR399" s="328"/>
      <c r="AS399" s="328"/>
      <c r="AT399" s="328"/>
      <c r="AU399" s="328"/>
      <c r="AV399" s="328"/>
      <c r="AW399" s="328"/>
      <c r="AX399" s="328"/>
      <c r="AY399" s="328"/>
      <c r="AZ399" s="328"/>
      <c r="BA399" s="328"/>
      <c r="BB399" s="328"/>
      <c r="BC399" s="328"/>
      <c r="BD399" s="328"/>
      <c r="BE399" s="328"/>
      <c r="BF399" s="328"/>
      <c r="BG399" s="328"/>
      <c r="BH399" s="328"/>
      <c r="BI399" s="328"/>
      <c r="BJ399" s="328"/>
      <c r="BK399" s="328"/>
      <c r="BL399" s="328"/>
      <c r="BM399" s="328"/>
      <c r="BN399" s="328"/>
      <c r="BO399" s="328"/>
      <c r="BP399" s="328"/>
      <c r="BQ399" s="328"/>
    </row>
    <row r="400" spans="4:69">
      <c r="D400" s="286" t="e">
        <f>+SUM(#REF!)</f>
        <v>#REF!</v>
      </c>
      <c r="E400" s="286" t="e">
        <f>+SUM(#REF!)</f>
        <v>#REF!</v>
      </c>
      <c r="F400" s="286" t="e">
        <f>+SUM(#REF!)</f>
        <v>#REF!</v>
      </c>
      <c r="G400" s="286" t="e">
        <f>+SUM(#REF!)</f>
        <v>#REF!</v>
      </c>
      <c r="H400" s="286" t="e">
        <f>+SUM(#REF!)</f>
        <v>#REF!</v>
      </c>
      <c r="I400" s="286" t="e">
        <f>+SUM(#REF!)</f>
        <v>#REF!</v>
      </c>
      <c r="J400" s="335" t="e">
        <f>+SUM(#REF!)</f>
        <v>#REF!</v>
      </c>
      <c r="K400" s="335" t="e">
        <f>+SUM(#REF!)</f>
        <v>#REF!</v>
      </c>
      <c r="L400" s="335" t="e">
        <f>+SUM(#REF!)</f>
        <v>#REF!</v>
      </c>
      <c r="M400" s="335" t="e">
        <f>+SUM(#REF!)</f>
        <v>#REF!</v>
      </c>
      <c r="N400" s="335" t="e">
        <f>+SUM(#REF!)</f>
        <v>#REF!</v>
      </c>
      <c r="O400" s="335" t="e">
        <f>+SUM(#REF!)</f>
        <v>#REF!</v>
      </c>
      <c r="P400" s="335" t="e">
        <f>+SUM(#REF!)</f>
        <v>#REF!</v>
      </c>
      <c r="Q400" s="335" t="e">
        <f>+SUM(#REF!)</f>
        <v>#REF!</v>
      </c>
      <c r="R400" s="335" t="e">
        <f>+SUM(#REF!)</f>
        <v>#REF!</v>
      </c>
      <c r="S400" s="335" t="e">
        <f>+SUM(#REF!)</f>
        <v>#REF!</v>
      </c>
      <c r="T400" s="335" t="e">
        <f>+SUM(#REF!)</f>
        <v>#REF!</v>
      </c>
      <c r="U400" s="335" t="e">
        <f>+SUM(#REF!)</f>
        <v>#REF!</v>
      </c>
      <c r="V400" s="335" t="e">
        <f>+SUM(#REF!)</f>
        <v>#REF!</v>
      </c>
      <c r="W400" s="335" t="e">
        <f>+SUM(#REF!)</f>
        <v>#REF!</v>
      </c>
      <c r="X400" s="335" t="e">
        <f>+SUM(#REF!)</f>
        <v>#REF!</v>
      </c>
      <c r="Y400" s="335" t="e">
        <f>+SUM(#REF!)</f>
        <v>#REF!</v>
      </c>
      <c r="Z400" s="335" t="e">
        <f>+SUM(#REF!)</f>
        <v>#REF!</v>
      </c>
      <c r="AA400" s="335" t="e">
        <f>+SUM(#REF!)</f>
        <v>#REF!</v>
      </c>
      <c r="AB400" s="335" t="e">
        <f>+SUM(#REF!)</f>
        <v>#REF!</v>
      </c>
      <c r="AC400" s="335" t="e">
        <f>+SUM(#REF!)</f>
        <v>#REF!</v>
      </c>
      <c r="AD400" s="335" t="e">
        <f>+SUM(#REF!)</f>
        <v>#REF!</v>
      </c>
      <c r="AE400" s="335" t="e">
        <f>+SUM(#REF!)</f>
        <v>#REF!</v>
      </c>
      <c r="AF400" s="335" t="e">
        <f>+SUM(#REF!)</f>
        <v>#REF!</v>
      </c>
      <c r="AG400" s="335" t="e">
        <f>+SUM(#REF!)</f>
        <v>#REF!</v>
      </c>
      <c r="AH400" s="335" t="e">
        <f>+SUM(#REF!)</f>
        <v>#REF!</v>
      </c>
      <c r="AI400" s="335" t="e">
        <f>+SUM(#REF!)</f>
        <v>#REF!</v>
      </c>
      <c r="AJ400" s="335" t="e">
        <f>+SUM(#REF!)</f>
        <v>#REF!</v>
      </c>
      <c r="AK400" s="335" t="e">
        <f>+SUM(#REF!)</f>
        <v>#REF!</v>
      </c>
      <c r="AL400" s="335" t="e">
        <f>+SUM(#REF!)</f>
        <v>#REF!</v>
      </c>
      <c r="AM400" s="335" t="e">
        <f>+SUM(#REF!)</f>
        <v>#REF!</v>
      </c>
      <c r="AN400" s="335" t="e">
        <f>+SUM(#REF!)</f>
        <v>#REF!</v>
      </c>
      <c r="AO400" s="335" t="e">
        <f>+SUM(#REF!)</f>
        <v>#REF!</v>
      </c>
      <c r="AP400" s="335" t="e">
        <f>+SUM(#REF!)</f>
        <v>#REF!</v>
      </c>
      <c r="AQ400" s="335" t="e">
        <f>+SUM(#REF!)</f>
        <v>#REF!</v>
      </c>
      <c r="AR400" s="335" t="e">
        <f>+SUM(#REF!)</f>
        <v>#REF!</v>
      </c>
      <c r="AS400" s="335" t="e">
        <f>+SUM(#REF!)</f>
        <v>#REF!</v>
      </c>
      <c r="AT400" s="335" t="e">
        <f>+SUM(#REF!)</f>
        <v>#REF!</v>
      </c>
      <c r="AU400" s="335" t="e">
        <f>+SUM(#REF!)</f>
        <v>#REF!</v>
      </c>
      <c r="AV400" s="335" t="e">
        <f>+SUM(#REF!)</f>
        <v>#REF!</v>
      </c>
      <c r="AW400" s="335" t="e">
        <f>+SUM(#REF!)</f>
        <v>#REF!</v>
      </c>
      <c r="AX400" s="335" t="e">
        <f>+SUM(#REF!)</f>
        <v>#REF!</v>
      </c>
      <c r="AY400" s="335" t="e">
        <f>+SUM(#REF!)</f>
        <v>#REF!</v>
      </c>
      <c r="AZ400" s="335" t="e">
        <f>+SUM(#REF!)</f>
        <v>#REF!</v>
      </c>
      <c r="BA400" s="335" t="e">
        <f>+SUM(#REF!)</f>
        <v>#REF!</v>
      </c>
      <c r="BB400" s="335" t="e">
        <f>+SUM(#REF!)</f>
        <v>#REF!</v>
      </c>
      <c r="BC400" s="335" t="e">
        <f>+SUM(#REF!)</f>
        <v>#REF!</v>
      </c>
      <c r="BD400" s="335" t="e">
        <f>+SUM(#REF!)</f>
        <v>#REF!</v>
      </c>
      <c r="BE400" s="335" t="e">
        <f>+SUM(#REF!)</f>
        <v>#REF!</v>
      </c>
      <c r="BF400" s="335" t="e">
        <f>+SUM(#REF!)</f>
        <v>#REF!</v>
      </c>
      <c r="BG400" s="335" t="e">
        <f>+SUM(#REF!)</f>
        <v>#REF!</v>
      </c>
      <c r="BH400" s="335" t="e">
        <f>+SUM(#REF!)</f>
        <v>#REF!</v>
      </c>
      <c r="BI400" s="335" t="e">
        <f>+SUM(#REF!)</f>
        <v>#REF!</v>
      </c>
      <c r="BJ400" s="335" t="e">
        <f>+SUM(#REF!)</f>
        <v>#REF!</v>
      </c>
      <c r="BK400" s="335" t="e">
        <f>+SUM(#REF!)</f>
        <v>#REF!</v>
      </c>
      <c r="BL400" s="328"/>
      <c r="BM400" s="328"/>
      <c r="BN400" s="328"/>
      <c r="BO400" s="328"/>
      <c r="BP400" s="328"/>
      <c r="BQ400" s="328"/>
    </row>
  </sheetData>
  <mergeCells count="2">
    <mergeCell ref="A1:C1"/>
    <mergeCell ref="D6:H6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BK73"/>
  <sheetViews>
    <sheetView showGridLines="0" workbookViewId="0">
      <selection sqref="A1:C1"/>
    </sheetView>
  </sheetViews>
  <sheetFormatPr defaultRowHeight="14.5"/>
  <cols>
    <col min="1" max="1" width="10" bestFit="1" customWidth="1"/>
    <col min="2" max="2" width="29.08984375" customWidth="1"/>
    <col min="4" max="4" width="10.453125" bestFit="1" customWidth="1"/>
    <col min="5" max="5" width="11.453125" bestFit="1" customWidth="1"/>
    <col min="6" max="8" width="12.453125" bestFit="1" customWidth="1"/>
    <col min="9" max="13" width="9.1796875" bestFit="1" customWidth="1"/>
    <col min="14" max="39" width="10" bestFit="1" customWidth="1"/>
  </cols>
  <sheetData>
    <row r="1" spans="1:8" ht="15" thickBot="1">
      <c r="A1" s="471" t="str">
        <f>+'Revenue Inputs'!A1:C1</f>
        <v>Projected Financials - AKH Digital</v>
      </c>
      <c r="B1" s="471"/>
      <c r="C1" s="471"/>
    </row>
    <row r="2" spans="1:8" ht="15" thickTop="1"/>
    <row r="3" spans="1:8" ht="29">
      <c r="D3" s="313" t="str">
        <f>+D40</f>
        <v>Network Activation</v>
      </c>
      <c r="E3" s="314" t="str">
        <f>+P40</f>
        <v>Scale &amp; Growth</v>
      </c>
      <c r="F3" s="313" t="str">
        <f>+AE40</f>
        <v>Operational Maturity</v>
      </c>
      <c r="G3" s="313" t="str">
        <f>+AQ40</f>
        <v>Regional Expansion</v>
      </c>
      <c r="H3" s="315" t="str">
        <f>+BK40</f>
        <v>Global Scale</v>
      </c>
    </row>
    <row r="4" spans="1:8">
      <c r="D4" s="390">
        <f>YEAR(D7)</f>
        <v>2026</v>
      </c>
      <c r="E4" s="390">
        <f t="shared" ref="E4:H4" si="0">YEAR(E7)</f>
        <v>2027</v>
      </c>
      <c r="F4" s="390">
        <f t="shared" si="0"/>
        <v>2028</v>
      </c>
      <c r="G4" s="390">
        <f t="shared" si="0"/>
        <v>2029</v>
      </c>
      <c r="H4" s="390">
        <f t="shared" si="0"/>
        <v>2030</v>
      </c>
    </row>
    <row r="5" spans="1:8" s="307" customFormat="1" ht="3.65" customHeight="1">
      <c r="D5" s="389">
        <v>1</v>
      </c>
      <c r="E5" s="389">
        <f>+D5+1</f>
        <v>2</v>
      </c>
      <c r="F5" s="389">
        <f t="shared" ref="F5:H5" si="1">+E5+1</f>
        <v>3</v>
      </c>
      <c r="G5" s="389">
        <f t="shared" si="1"/>
        <v>4</v>
      </c>
      <c r="H5" s="389">
        <f t="shared" si="1"/>
        <v>5</v>
      </c>
    </row>
    <row r="6" spans="1:8">
      <c r="D6" s="322" t="s">
        <v>143</v>
      </c>
      <c r="E6" s="322" t="s">
        <v>144</v>
      </c>
      <c r="F6" s="322" t="s">
        <v>145</v>
      </c>
      <c r="G6" s="322" t="s">
        <v>189</v>
      </c>
      <c r="H6" s="322" t="s">
        <v>190</v>
      </c>
    </row>
    <row r="7" spans="1:8">
      <c r="D7" s="323">
        <f>+D44</f>
        <v>46174</v>
      </c>
      <c r="E7" s="323">
        <f>EOMONTH(D7,12)</f>
        <v>46568</v>
      </c>
      <c r="F7" s="323">
        <f>EOMONTH(E7,12)</f>
        <v>46934</v>
      </c>
      <c r="G7" s="323">
        <f>EOMONTH(F7,12)</f>
        <v>47299</v>
      </c>
      <c r="H7" s="323">
        <f>EOMONTH(G7,12)</f>
        <v>47664</v>
      </c>
    </row>
    <row r="8" spans="1:8">
      <c r="B8" s="309" t="s">
        <v>213</v>
      </c>
    </row>
    <row r="10" spans="1:8">
      <c r="B10" s="2" t="str">
        <f>+'Revenue Summary'!B47</f>
        <v>Start ups Profit Sharing</v>
      </c>
      <c r="D10" s="52"/>
      <c r="E10" s="52"/>
      <c r="F10" s="52"/>
      <c r="G10" s="52"/>
      <c r="H10" s="52"/>
    </row>
    <row r="11" spans="1:8">
      <c r="B11" t="str">
        <f>+'Revenue Summary'!B48</f>
        <v>Company 1</v>
      </c>
      <c r="D11" s="52">
        <f>SUMIFS($B48:$BK48,$B$42:$BK$42,D$5)</f>
        <v>56000</v>
      </c>
      <c r="E11" s="52">
        <f>SUMIFS($B48:$BK48,$B$42:$BK$42,E$5)</f>
        <v>89000</v>
      </c>
      <c r="F11" s="52">
        <f>SUMIFS($B48:$BK48,$B$42:$BK$42,F$5)</f>
        <v>101000</v>
      </c>
      <c r="G11" s="52">
        <f>SUMIFS($B48:$BK48,$B$42:$BK$42,G$5)</f>
        <v>110500</v>
      </c>
      <c r="H11" s="52">
        <f>SUMIFS($B48:$BK48,$B$42:$BK$42,H$5)</f>
        <v>114000</v>
      </c>
    </row>
    <row r="12" spans="1:8">
      <c r="B12" t="str">
        <f>+'Revenue Summary'!B49</f>
        <v>Company 2</v>
      </c>
      <c r="D12" s="52">
        <f t="shared" ref="D12:H12" si="2">SUMIFS($B49:$BK49,$B$42:$BK$42,D$5)</f>
        <v>36750</v>
      </c>
      <c r="E12" s="52">
        <f t="shared" si="2"/>
        <v>66750</v>
      </c>
      <c r="F12" s="52">
        <f t="shared" si="2"/>
        <v>75750</v>
      </c>
      <c r="G12" s="52">
        <f t="shared" si="2"/>
        <v>82875</v>
      </c>
      <c r="H12" s="52">
        <f t="shared" si="2"/>
        <v>85500</v>
      </c>
    </row>
    <row r="13" spans="1:8">
      <c r="B13" t="str">
        <f>+'Revenue Summary'!B50</f>
        <v>Company 3</v>
      </c>
      <c r="D13" s="52">
        <f t="shared" ref="D13:H13" si="3">SUMIFS($B50:$BK50,$B$42:$BK$42,D$5)</f>
        <v>21000</v>
      </c>
      <c r="E13" s="52">
        <f t="shared" si="3"/>
        <v>44500</v>
      </c>
      <c r="F13" s="52">
        <f t="shared" si="3"/>
        <v>50500</v>
      </c>
      <c r="G13" s="52">
        <f t="shared" si="3"/>
        <v>55250</v>
      </c>
      <c r="H13" s="52">
        <f t="shared" si="3"/>
        <v>57000</v>
      </c>
    </row>
    <row r="14" spans="1:8">
      <c r="B14" t="str">
        <f>+B47</f>
        <v>Start ups Profit Sharing</v>
      </c>
      <c r="D14" s="52">
        <f t="shared" ref="D14:H17" si="4">SUMIFS($B51:$BK51,$B$42:$BK$42,D$5)</f>
        <v>0</v>
      </c>
      <c r="E14" s="52">
        <f t="shared" si="4"/>
        <v>0</v>
      </c>
      <c r="F14" s="52">
        <f t="shared" si="4"/>
        <v>0</v>
      </c>
      <c r="G14" s="52">
        <f t="shared" si="4"/>
        <v>0</v>
      </c>
      <c r="H14" s="52">
        <f t="shared" si="4"/>
        <v>0</v>
      </c>
    </row>
    <row r="15" spans="1:8">
      <c r="B15" t="str">
        <f t="shared" ref="B15:B29" si="5">+B52</f>
        <v>Bonding &amp; Protocol Fees</v>
      </c>
      <c r="D15" s="52">
        <f t="shared" si="4"/>
        <v>1338770.0249664001</v>
      </c>
      <c r="E15" s="52">
        <f t="shared" si="4"/>
        <v>1712114.367955765</v>
      </c>
      <c r="F15" s="52">
        <f t="shared" si="4"/>
        <v>2382034.0442973292</v>
      </c>
      <c r="G15" s="52">
        <f t="shared" si="4"/>
        <v>3406730.6842516731</v>
      </c>
      <c r="H15" s="52">
        <f t="shared" si="4"/>
        <v>5289121.8255307144</v>
      </c>
    </row>
    <row r="16" spans="1:8">
      <c r="B16" t="str">
        <f t="shared" si="5"/>
        <v>Protocol Fees</v>
      </c>
      <c r="D16" s="52">
        <f t="shared" si="4"/>
        <v>148500</v>
      </c>
      <c r="E16" s="52">
        <f t="shared" si="4"/>
        <v>507000</v>
      </c>
      <c r="F16" s="52">
        <f t="shared" si="4"/>
        <v>867000</v>
      </c>
      <c r="G16" s="52">
        <f t="shared" si="4"/>
        <v>1227000</v>
      </c>
      <c r="H16" s="52">
        <f t="shared" si="4"/>
        <v>1587000</v>
      </c>
    </row>
    <row r="17" spans="2:8">
      <c r="B17" t="str">
        <f t="shared" si="5"/>
        <v>Trading Fees</v>
      </c>
      <c r="D17" s="52">
        <f t="shared" si="4"/>
        <v>5164.767572625</v>
      </c>
      <c r="E17" s="52">
        <f t="shared" si="4"/>
        <v>13672.395548886199</v>
      </c>
      <c r="F17" s="52">
        <f t="shared" si="4"/>
        <v>17061.909117678821</v>
      </c>
      <c r="G17" s="52">
        <f t="shared" si="4"/>
        <v>21929.857352079533</v>
      </c>
      <c r="H17" s="52">
        <f t="shared" si="4"/>
        <v>30789.463474812892</v>
      </c>
    </row>
    <row r="18" spans="2:8">
      <c r="B18" s="2" t="str">
        <f t="shared" si="5"/>
        <v>Listing Fees</v>
      </c>
      <c r="D18" s="52"/>
      <c r="E18" s="52"/>
      <c r="F18" s="52"/>
      <c r="G18" s="52"/>
      <c r="H18" s="52"/>
    </row>
    <row r="19" spans="2:8">
      <c r="B19" s="316" t="str">
        <f t="shared" si="5"/>
        <v>Major Listing</v>
      </c>
      <c r="D19" s="52">
        <f t="shared" ref="D19:H23" si="6">SUMIFS($B56:$BK56,$B$42:$BK$42,D$5)</f>
        <v>756000</v>
      </c>
      <c r="E19" s="52">
        <f t="shared" si="6"/>
        <v>13245253.743097197</v>
      </c>
      <c r="F19" s="52">
        <f t="shared" si="6"/>
        <v>19063603.737731576</v>
      </c>
      <c r="G19" s="52">
        <f t="shared" si="6"/>
        <v>24793718.706562635</v>
      </c>
      <c r="H19" s="52">
        <f t="shared" si="6"/>
        <v>31706266.053916927</v>
      </c>
    </row>
    <row r="20" spans="2:8">
      <c r="B20" s="316" t="str">
        <f t="shared" si="5"/>
        <v># Mid-Cap Listings</v>
      </c>
      <c r="D20" s="52">
        <f t="shared" si="6"/>
        <v>0</v>
      </c>
      <c r="E20" s="52">
        <f t="shared" si="6"/>
        <v>9500000</v>
      </c>
      <c r="F20" s="52">
        <f t="shared" si="6"/>
        <v>18000000</v>
      </c>
      <c r="G20" s="52">
        <f t="shared" si="6"/>
        <v>18000000</v>
      </c>
      <c r="H20" s="52">
        <f t="shared" si="6"/>
        <v>18000000</v>
      </c>
    </row>
    <row r="21" spans="2:8">
      <c r="B21" s="316" t="str">
        <f t="shared" si="5"/>
        <v># Emerging Listings / mo</v>
      </c>
      <c r="D21" s="52">
        <f t="shared" si="6"/>
        <v>0</v>
      </c>
      <c r="E21" s="52">
        <f t="shared" si="6"/>
        <v>1350000</v>
      </c>
      <c r="F21" s="52">
        <f t="shared" si="6"/>
        <v>10800000</v>
      </c>
      <c r="G21" s="52">
        <f t="shared" si="6"/>
        <v>10800000</v>
      </c>
      <c r="H21" s="52">
        <f t="shared" si="6"/>
        <v>10800000</v>
      </c>
    </row>
    <row r="22" spans="2:8">
      <c r="B22" s="316" t="str">
        <f t="shared" si="5"/>
        <v># DAO Listings / mo</v>
      </c>
      <c r="D22" s="52">
        <f t="shared" si="6"/>
        <v>0</v>
      </c>
      <c r="E22" s="52">
        <f t="shared" si="6"/>
        <v>0</v>
      </c>
      <c r="F22" s="52">
        <f t="shared" si="6"/>
        <v>6750000</v>
      </c>
      <c r="G22" s="52">
        <f t="shared" si="6"/>
        <v>10800000</v>
      </c>
      <c r="H22" s="52">
        <f t="shared" si="6"/>
        <v>10800000</v>
      </c>
    </row>
    <row r="23" spans="2:8">
      <c r="B23" t="str">
        <f t="shared" si="5"/>
        <v>Custody Services</v>
      </c>
      <c r="D23" s="52">
        <f t="shared" si="6"/>
        <v>0</v>
      </c>
      <c r="E23" s="52">
        <f t="shared" si="6"/>
        <v>0</v>
      </c>
      <c r="F23" s="52">
        <f t="shared" si="6"/>
        <v>3042178.7</v>
      </c>
      <c r="G23" s="52">
        <f t="shared" si="6"/>
        <v>4169061.5999999996</v>
      </c>
      <c r="H23" s="52">
        <f t="shared" si="6"/>
        <v>5287376.5999999996</v>
      </c>
    </row>
    <row r="24" spans="2:8">
      <c r="B24" s="2" t="str">
        <f t="shared" si="5"/>
        <v>Withdrawal Fees</v>
      </c>
      <c r="D24" s="52"/>
      <c r="E24" s="52"/>
      <c r="F24" s="52"/>
      <c r="G24" s="52"/>
      <c r="H24" s="52"/>
    </row>
    <row r="25" spans="2:8">
      <c r="B25" s="316" t="str">
        <f t="shared" si="5"/>
        <v>Fremium</v>
      </c>
      <c r="D25" s="52">
        <f t="shared" ref="D25:H29" si="7">SUMIFS($B62:$BK62,$B$42:$BK$42,D$5)</f>
        <v>1920000</v>
      </c>
      <c r="E25" s="52">
        <f t="shared" si="7"/>
        <v>0</v>
      </c>
      <c r="F25" s="52">
        <f t="shared" si="7"/>
        <v>0</v>
      </c>
      <c r="G25" s="52">
        <f t="shared" si="7"/>
        <v>0</v>
      </c>
      <c r="H25" s="52">
        <f t="shared" si="7"/>
        <v>0</v>
      </c>
    </row>
    <row r="26" spans="2:8">
      <c r="B26" s="316" t="str">
        <f t="shared" si="5"/>
        <v>Competative</v>
      </c>
      <c r="D26" s="52">
        <f t="shared" si="7"/>
        <v>0</v>
      </c>
      <c r="E26" s="52">
        <f t="shared" si="7"/>
        <v>3600000</v>
      </c>
      <c r="F26" s="52">
        <f t="shared" si="7"/>
        <v>3600000</v>
      </c>
      <c r="G26" s="52">
        <f t="shared" si="7"/>
        <v>0</v>
      </c>
      <c r="H26" s="52">
        <f t="shared" si="7"/>
        <v>0</v>
      </c>
    </row>
    <row r="27" spans="2:8">
      <c r="B27" s="316" t="str">
        <f t="shared" si="5"/>
        <v>Premium</v>
      </c>
      <c r="D27" s="52">
        <f t="shared" si="7"/>
        <v>0</v>
      </c>
      <c r="E27" s="52">
        <f t="shared" si="7"/>
        <v>0</v>
      </c>
      <c r="F27" s="52">
        <f t="shared" si="7"/>
        <v>0</v>
      </c>
      <c r="G27" s="52">
        <f t="shared" si="7"/>
        <v>2880000</v>
      </c>
      <c r="H27" s="52">
        <f t="shared" si="7"/>
        <v>2880000</v>
      </c>
    </row>
    <row r="28" spans="2:8">
      <c r="B28" t="str">
        <f t="shared" si="5"/>
        <v>Partnership Revenue</v>
      </c>
      <c r="D28" s="52">
        <f t="shared" si="7"/>
        <v>0</v>
      </c>
      <c r="E28" s="52">
        <f t="shared" si="7"/>
        <v>13010100.4</v>
      </c>
      <c r="F28" s="52">
        <f t="shared" si="7"/>
        <v>37020076.100000001</v>
      </c>
      <c r="G28" s="52">
        <f t="shared" si="7"/>
        <v>46950408.200000003</v>
      </c>
      <c r="H28" s="52">
        <f t="shared" si="7"/>
        <v>59544470.200000003</v>
      </c>
    </row>
    <row r="29" spans="2:8">
      <c r="B29" t="str">
        <f t="shared" si="5"/>
        <v>Treasury Gains</v>
      </c>
      <c r="D29" s="52">
        <f t="shared" si="7"/>
        <v>4877314.2</v>
      </c>
      <c r="E29" s="52">
        <f t="shared" si="7"/>
        <v>8014343.8999999994</v>
      </c>
      <c r="F29" s="52">
        <f t="shared" si="7"/>
        <v>10164128.100000001</v>
      </c>
      <c r="G29" s="52">
        <f t="shared" si="7"/>
        <v>12890573.699999999</v>
      </c>
      <c r="H29" s="52">
        <f t="shared" si="7"/>
        <v>16348364.800000003</v>
      </c>
    </row>
    <row r="31" spans="2:8">
      <c r="B31" t="str">
        <f>+B68</f>
        <v>Gross Revenue</v>
      </c>
      <c r="D31" s="286">
        <f>+SUM(D11:D29)</f>
        <v>9159498.9925390258</v>
      </c>
      <c r="E31" s="286">
        <f t="shared" ref="E31:H31" si="8">+SUM(E11:E29)</f>
        <v>51152734.806601845</v>
      </c>
      <c r="F31" s="286">
        <f t="shared" si="8"/>
        <v>111933332.59114659</v>
      </c>
      <c r="G31" s="286">
        <f t="shared" si="8"/>
        <v>136188047.74816638</v>
      </c>
      <c r="H31" s="286">
        <f t="shared" si="8"/>
        <v>162529888.94292247</v>
      </c>
    </row>
    <row r="33" spans="2:63">
      <c r="B33" s="2" t="str">
        <f>+B70</f>
        <v>Revenue Split:</v>
      </c>
    </row>
    <row r="34" spans="2:63">
      <c r="B34" t="str">
        <f>+B71</f>
        <v>Staking Yield</v>
      </c>
      <c r="D34" s="52">
        <f t="shared" ref="D34:H36" si="9">SUMIFS($B71:$BK71,$B$42:$BK$42,D$5)</f>
        <v>4522874.4962695129</v>
      </c>
      <c r="E34" s="52">
        <f t="shared" si="9"/>
        <v>18971192.203300923</v>
      </c>
      <c r="F34" s="52">
        <f t="shared" si="9"/>
        <v>37353650.871023297</v>
      </c>
      <c r="G34" s="52">
        <f t="shared" si="9"/>
        <v>44509098.989683203</v>
      </c>
      <c r="H34" s="52">
        <f t="shared" si="9"/>
        <v>51382965.189561225</v>
      </c>
    </row>
    <row r="35" spans="2:63">
      <c r="B35" t="str">
        <f>+B72</f>
        <v>Buy &amp; Burn</v>
      </c>
      <c r="D35" s="52">
        <f t="shared" si="9"/>
        <v>2261437.2481347565</v>
      </c>
      <c r="E35" s="52">
        <f t="shared" si="9"/>
        <v>9485596.1016504616</v>
      </c>
      <c r="F35" s="52">
        <f t="shared" si="9"/>
        <v>18676825.435511649</v>
      </c>
      <c r="G35" s="52">
        <f t="shared" si="9"/>
        <v>22254549.494841602</v>
      </c>
      <c r="H35" s="52">
        <f t="shared" si="9"/>
        <v>25691482.594780613</v>
      </c>
    </row>
    <row r="36" spans="2:63">
      <c r="B36" t="str">
        <f>+B73</f>
        <v>Reserves</v>
      </c>
      <c r="D36" s="52">
        <f t="shared" si="9"/>
        <v>2261437.2481347565</v>
      </c>
      <c r="E36" s="52">
        <f t="shared" si="9"/>
        <v>9485596.1016504616</v>
      </c>
      <c r="F36" s="52">
        <f t="shared" si="9"/>
        <v>18676825.435511649</v>
      </c>
      <c r="G36" s="52">
        <f t="shared" si="9"/>
        <v>22254549.494841602</v>
      </c>
      <c r="H36" s="52">
        <f t="shared" si="9"/>
        <v>25691482.594780613</v>
      </c>
    </row>
    <row r="40" spans="2:63" ht="43.5">
      <c r="D40" s="313" t="str">
        <f>+'Revenue Inputs'!J5</f>
        <v>Network Activation</v>
      </c>
      <c r="E40" s="313" t="str">
        <f>+'Revenue Inputs'!K5</f>
        <v>Network Activation</v>
      </c>
      <c r="F40" s="313" t="str">
        <f>+'Revenue Inputs'!L5</f>
        <v>Network Activation</v>
      </c>
      <c r="G40" s="313" t="str">
        <f>+'Revenue Inputs'!M5</f>
        <v>Network Activation</v>
      </c>
      <c r="H40" s="313" t="str">
        <f>+'Revenue Inputs'!N5</f>
        <v>Network Activation</v>
      </c>
      <c r="I40" s="313" t="str">
        <f>+'Revenue Inputs'!O5</f>
        <v>Network Activation</v>
      </c>
      <c r="J40" s="313" t="str">
        <f>+'Revenue Inputs'!P5</f>
        <v>Network Activation</v>
      </c>
      <c r="K40" s="313" t="str">
        <f>+'Revenue Inputs'!Q5</f>
        <v>Network Activation</v>
      </c>
      <c r="L40" s="313" t="str">
        <f>+'Revenue Inputs'!R5</f>
        <v>Network Activation</v>
      </c>
      <c r="M40" s="313" t="str">
        <f>+'Revenue Inputs'!S5</f>
        <v>Network Activation</v>
      </c>
      <c r="N40" s="313" t="str">
        <f>+'Revenue Inputs'!T5</f>
        <v>Network Activation</v>
      </c>
      <c r="O40" s="313" t="str">
        <f>+'Revenue Inputs'!U5</f>
        <v>Network Activation</v>
      </c>
      <c r="P40" s="313" t="str">
        <f>+'Revenue Inputs'!V5</f>
        <v>Scale &amp; Growth</v>
      </c>
      <c r="Q40" s="313" t="str">
        <f>+'Revenue Inputs'!W5</f>
        <v>Scale &amp; Growth</v>
      </c>
      <c r="R40" s="313" t="str">
        <f>+'Revenue Inputs'!X5</f>
        <v>Scale &amp; Growth</v>
      </c>
      <c r="S40" s="313" t="str">
        <f>+'Revenue Inputs'!Y5</f>
        <v>Scale &amp; Growth</v>
      </c>
      <c r="T40" s="313" t="str">
        <f>+'Revenue Inputs'!Z5</f>
        <v>Scale &amp; Growth</v>
      </c>
      <c r="U40" s="313" t="str">
        <f>+'Revenue Inputs'!AA5</f>
        <v>Scale &amp; Growth</v>
      </c>
      <c r="V40" s="313" t="str">
        <f>+'Revenue Inputs'!AB5</f>
        <v>Scale &amp; Growth</v>
      </c>
      <c r="W40" s="313" t="str">
        <f>+'Revenue Inputs'!AC5</f>
        <v>Scale &amp; Growth</v>
      </c>
      <c r="X40" s="313" t="str">
        <f>+'Revenue Inputs'!AD5</f>
        <v>Scale &amp; Growth</v>
      </c>
      <c r="Y40" s="313" t="str">
        <f>+'Revenue Inputs'!AE5</f>
        <v>Scale &amp; Growth</v>
      </c>
      <c r="Z40" s="313" t="str">
        <f>+'Revenue Inputs'!AF5</f>
        <v>Scale &amp; Growth</v>
      </c>
      <c r="AA40" s="313" t="str">
        <f>+'Revenue Inputs'!AG5</f>
        <v>Scale &amp; Growth</v>
      </c>
      <c r="AB40" s="313" t="str">
        <f>+'Revenue Inputs'!AH5</f>
        <v>Scale &amp; Growth</v>
      </c>
      <c r="AC40" s="313" t="str">
        <f>+'Revenue Inputs'!AI5</f>
        <v>Scale &amp; Growth</v>
      </c>
      <c r="AD40" s="313" t="str">
        <f>+'Revenue Inputs'!AJ5</f>
        <v>Scale &amp; Growth</v>
      </c>
      <c r="AE40" s="313" t="str">
        <f>+'Revenue Inputs'!AK5</f>
        <v>Operational Maturity</v>
      </c>
      <c r="AF40" s="313" t="str">
        <f>+'Revenue Inputs'!AL5</f>
        <v>Operational Maturity</v>
      </c>
      <c r="AG40" s="313" t="str">
        <f>+'Revenue Inputs'!AM5</f>
        <v>Operational Maturity</v>
      </c>
      <c r="AH40" s="313" t="str">
        <f>+'Revenue Inputs'!AN5</f>
        <v>Operational Maturity</v>
      </c>
      <c r="AI40" s="313" t="str">
        <f>+'Revenue Inputs'!AO5</f>
        <v>Operational Maturity</v>
      </c>
      <c r="AJ40" s="313" t="str">
        <f>+'Revenue Inputs'!AP5</f>
        <v>Operational Maturity</v>
      </c>
      <c r="AK40" s="313" t="str">
        <f>+'Revenue Inputs'!AQ5</f>
        <v>Operational Maturity</v>
      </c>
      <c r="AL40" s="313" t="str">
        <f>+'Revenue Inputs'!AR5</f>
        <v>Operational Maturity</v>
      </c>
      <c r="AM40" s="313" t="str">
        <f>+'Revenue Inputs'!AS5</f>
        <v>Operational Maturity</v>
      </c>
      <c r="AN40" s="313" t="str">
        <f>+'Revenue Inputs'!AT5</f>
        <v>Regional Expansion</v>
      </c>
      <c r="AO40" s="313" t="str">
        <f>+'Revenue Inputs'!AU5</f>
        <v>Regional Expansion</v>
      </c>
      <c r="AP40" s="313" t="str">
        <f>+'Revenue Inputs'!AV5</f>
        <v>Regional Expansion</v>
      </c>
      <c r="AQ40" s="313" t="str">
        <f>+'Revenue Inputs'!AW5</f>
        <v>Regional Expansion</v>
      </c>
      <c r="AR40" s="313" t="str">
        <f>+'Revenue Inputs'!AX5</f>
        <v>Regional Expansion</v>
      </c>
      <c r="AS40" s="313" t="str">
        <f>+'Revenue Inputs'!AY5</f>
        <v>Regional Expansion</v>
      </c>
      <c r="AT40" s="313" t="str">
        <f>+'Revenue Inputs'!AZ5</f>
        <v>Regional Expansion</v>
      </c>
      <c r="AU40" s="313" t="str">
        <f>+'Revenue Inputs'!BA5</f>
        <v>Regional Expansion</v>
      </c>
      <c r="AV40" s="313" t="str">
        <f>+'Revenue Inputs'!BB5</f>
        <v>Regional Expansion</v>
      </c>
      <c r="AW40" s="313" t="str">
        <f>+'Revenue Inputs'!BC5</f>
        <v>Regional Expansion</v>
      </c>
      <c r="AX40" s="313" t="str">
        <f>+'Revenue Inputs'!BD5</f>
        <v>Regional Expansion</v>
      </c>
      <c r="AY40" s="313" t="str">
        <f>+'Revenue Inputs'!BE5</f>
        <v>Regional Expansion</v>
      </c>
      <c r="AZ40" s="313" t="str">
        <f>+'Revenue Inputs'!BF5</f>
        <v>Global Scale</v>
      </c>
      <c r="BA40" s="313" t="str">
        <f>+'Revenue Inputs'!BG5</f>
        <v>Global Scale</v>
      </c>
      <c r="BB40" s="313" t="str">
        <f>+'Revenue Inputs'!BH5</f>
        <v>Global Scale</v>
      </c>
      <c r="BC40" s="313" t="str">
        <f>+'Revenue Inputs'!BI5</f>
        <v>Global Scale</v>
      </c>
      <c r="BD40" s="313" t="str">
        <f>+'Revenue Inputs'!BJ5</f>
        <v>Global Scale</v>
      </c>
      <c r="BE40" s="313" t="str">
        <f>+'Revenue Inputs'!BK5</f>
        <v>Global Scale</v>
      </c>
      <c r="BF40" s="313" t="str">
        <f>+'Revenue Inputs'!BL5</f>
        <v>Global Scale</v>
      </c>
      <c r="BG40" s="313" t="str">
        <f>+'Revenue Inputs'!BM5</f>
        <v>Global Scale</v>
      </c>
      <c r="BH40" s="313" t="str">
        <f>+'Revenue Inputs'!BN5</f>
        <v>Global Scale</v>
      </c>
      <c r="BI40" s="313" t="str">
        <f>+'Revenue Inputs'!BO5</f>
        <v>Global Scale</v>
      </c>
      <c r="BJ40" s="313" t="str">
        <f>+'Revenue Inputs'!BP5</f>
        <v>Global Scale</v>
      </c>
      <c r="BK40" s="313" t="str">
        <f>+'Revenue Inputs'!BQ5</f>
        <v>Global Scale</v>
      </c>
    </row>
    <row r="41" spans="2:63">
      <c r="D41" s="313">
        <f>YEAR(D44)</f>
        <v>2026</v>
      </c>
      <c r="E41" s="313">
        <f t="shared" ref="E41:BK41" si="10">YEAR(E44)</f>
        <v>2026</v>
      </c>
      <c r="F41" s="313">
        <f t="shared" si="10"/>
        <v>2026</v>
      </c>
      <c r="G41" s="313">
        <f t="shared" si="10"/>
        <v>2026</v>
      </c>
      <c r="H41" s="313">
        <f t="shared" si="10"/>
        <v>2026</v>
      </c>
      <c r="I41" s="313">
        <f t="shared" si="10"/>
        <v>2026</v>
      </c>
      <c r="J41" s="313">
        <f t="shared" si="10"/>
        <v>2026</v>
      </c>
      <c r="K41" s="313">
        <f t="shared" si="10"/>
        <v>2027</v>
      </c>
      <c r="L41" s="313">
        <f t="shared" si="10"/>
        <v>2027</v>
      </c>
      <c r="M41" s="313">
        <f t="shared" si="10"/>
        <v>2027</v>
      </c>
      <c r="N41" s="313">
        <f t="shared" si="10"/>
        <v>2027</v>
      </c>
      <c r="O41" s="313">
        <f t="shared" si="10"/>
        <v>2027</v>
      </c>
      <c r="P41" s="313">
        <f t="shared" si="10"/>
        <v>2027</v>
      </c>
      <c r="Q41" s="313">
        <f t="shared" si="10"/>
        <v>2027</v>
      </c>
      <c r="R41" s="313">
        <f t="shared" si="10"/>
        <v>2027</v>
      </c>
      <c r="S41" s="313">
        <f t="shared" si="10"/>
        <v>2027</v>
      </c>
      <c r="T41" s="313">
        <f t="shared" si="10"/>
        <v>2027</v>
      </c>
      <c r="U41" s="313">
        <f t="shared" si="10"/>
        <v>2027</v>
      </c>
      <c r="V41" s="313">
        <f t="shared" si="10"/>
        <v>2027</v>
      </c>
      <c r="W41" s="313">
        <f t="shared" si="10"/>
        <v>2028</v>
      </c>
      <c r="X41" s="313">
        <f t="shared" si="10"/>
        <v>2028</v>
      </c>
      <c r="Y41" s="313">
        <f t="shared" si="10"/>
        <v>2028</v>
      </c>
      <c r="Z41" s="313">
        <f t="shared" si="10"/>
        <v>2028</v>
      </c>
      <c r="AA41" s="313">
        <f t="shared" si="10"/>
        <v>2028</v>
      </c>
      <c r="AB41" s="313">
        <f t="shared" si="10"/>
        <v>2028</v>
      </c>
      <c r="AC41" s="313">
        <f t="shared" si="10"/>
        <v>2028</v>
      </c>
      <c r="AD41" s="313">
        <f t="shared" si="10"/>
        <v>2028</v>
      </c>
      <c r="AE41" s="313">
        <f t="shared" si="10"/>
        <v>2028</v>
      </c>
      <c r="AF41" s="313">
        <f t="shared" si="10"/>
        <v>2028</v>
      </c>
      <c r="AG41" s="313">
        <f t="shared" si="10"/>
        <v>2028</v>
      </c>
      <c r="AH41" s="313">
        <f t="shared" si="10"/>
        <v>2028</v>
      </c>
      <c r="AI41" s="313">
        <f t="shared" si="10"/>
        <v>2029</v>
      </c>
      <c r="AJ41" s="313">
        <f t="shared" si="10"/>
        <v>2029</v>
      </c>
      <c r="AK41" s="313">
        <f t="shared" si="10"/>
        <v>2029</v>
      </c>
      <c r="AL41" s="313">
        <f t="shared" si="10"/>
        <v>2029</v>
      </c>
      <c r="AM41" s="313">
        <f t="shared" si="10"/>
        <v>2029</v>
      </c>
      <c r="AN41" s="313">
        <f t="shared" si="10"/>
        <v>2029</v>
      </c>
      <c r="AO41" s="313">
        <f t="shared" si="10"/>
        <v>2029</v>
      </c>
      <c r="AP41" s="313">
        <f t="shared" si="10"/>
        <v>2029</v>
      </c>
      <c r="AQ41" s="313">
        <f t="shared" si="10"/>
        <v>2029</v>
      </c>
      <c r="AR41" s="313">
        <f t="shared" si="10"/>
        <v>2029</v>
      </c>
      <c r="AS41" s="313">
        <f t="shared" si="10"/>
        <v>2029</v>
      </c>
      <c r="AT41" s="313">
        <f t="shared" si="10"/>
        <v>2029</v>
      </c>
      <c r="AU41" s="313">
        <f t="shared" si="10"/>
        <v>2030</v>
      </c>
      <c r="AV41" s="313">
        <f t="shared" si="10"/>
        <v>2030</v>
      </c>
      <c r="AW41" s="313">
        <f t="shared" si="10"/>
        <v>2030</v>
      </c>
      <c r="AX41" s="313">
        <f t="shared" si="10"/>
        <v>2030</v>
      </c>
      <c r="AY41" s="313">
        <f t="shared" si="10"/>
        <v>2030</v>
      </c>
      <c r="AZ41" s="313">
        <f t="shared" si="10"/>
        <v>2030</v>
      </c>
      <c r="BA41" s="313">
        <f t="shared" si="10"/>
        <v>2030</v>
      </c>
      <c r="BB41" s="313">
        <f t="shared" si="10"/>
        <v>2030</v>
      </c>
      <c r="BC41" s="313">
        <f t="shared" si="10"/>
        <v>2030</v>
      </c>
      <c r="BD41" s="313">
        <f t="shared" si="10"/>
        <v>2030</v>
      </c>
      <c r="BE41" s="313">
        <f t="shared" si="10"/>
        <v>2030</v>
      </c>
      <c r="BF41" s="313">
        <f t="shared" si="10"/>
        <v>2030</v>
      </c>
      <c r="BG41" s="313">
        <f t="shared" si="10"/>
        <v>2031</v>
      </c>
      <c r="BH41" s="313">
        <f t="shared" si="10"/>
        <v>2031</v>
      </c>
      <c r="BI41" s="313">
        <f t="shared" si="10"/>
        <v>2031</v>
      </c>
      <c r="BJ41" s="313">
        <f t="shared" si="10"/>
        <v>2031</v>
      </c>
      <c r="BK41" s="313">
        <f t="shared" si="10"/>
        <v>2031</v>
      </c>
    </row>
    <row r="42" spans="2:63" s="307" customFormat="1" ht="4.75" customHeight="1">
      <c r="D42" s="389">
        <v>1</v>
      </c>
      <c r="E42" s="389">
        <f>+D42</f>
        <v>1</v>
      </c>
      <c r="F42" s="389">
        <f t="shared" ref="F42:BK42" si="11">+E42</f>
        <v>1</v>
      </c>
      <c r="G42" s="389">
        <f t="shared" si="11"/>
        <v>1</v>
      </c>
      <c r="H42" s="389">
        <f t="shared" si="11"/>
        <v>1</v>
      </c>
      <c r="I42" s="389">
        <f t="shared" si="11"/>
        <v>1</v>
      </c>
      <c r="J42" s="389">
        <f t="shared" si="11"/>
        <v>1</v>
      </c>
      <c r="K42" s="389">
        <f t="shared" si="11"/>
        <v>1</v>
      </c>
      <c r="L42" s="389">
        <f t="shared" si="11"/>
        <v>1</v>
      </c>
      <c r="M42" s="389">
        <f t="shared" si="11"/>
        <v>1</v>
      </c>
      <c r="N42" s="389">
        <f t="shared" si="11"/>
        <v>1</v>
      </c>
      <c r="O42" s="389">
        <f t="shared" si="11"/>
        <v>1</v>
      </c>
      <c r="P42" s="389">
        <f>+O42+1</f>
        <v>2</v>
      </c>
      <c r="Q42" s="389">
        <f t="shared" si="11"/>
        <v>2</v>
      </c>
      <c r="R42" s="389">
        <f t="shared" si="11"/>
        <v>2</v>
      </c>
      <c r="S42" s="389">
        <f t="shared" si="11"/>
        <v>2</v>
      </c>
      <c r="T42" s="389">
        <f t="shared" si="11"/>
        <v>2</v>
      </c>
      <c r="U42" s="389">
        <f t="shared" si="11"/>
        <v>2</v>
      </c>
      <c r="V42" s="389">
        <f t="shared" si="11"/>
        <v>2</v>
      </c>
      <c r="W42" s="389">
        <f t="shared" si="11"/>
        <v>2</v>
      </c>
      <c r="X42" s="389">
        <f t="shared" si="11"/>
        <v>2</v>
      </c>
      <c r="Y42" s="389">
        <f t="shared" si="11"/>
        <v>2</v>
      </c>
      <c r="Z42" s="389">
        <f t="shared" si="11"/>
        <v>2</v>
      </c>
      <c r="AA42" s="389">
        <f t="shared" si="11"/>
        <v>2</v>
      </c>
      <c r="AB42" s="389">
        <f>+AA42+1</f>
        <v>3</v>
      </c>
      <c r="AC42" s="389">
        <f t="shared" si="11"/>
        <v>3</v>
      </c>
      <c r="AD42" s="389">
        <f t="shared" si="11"/>
        <v>3</v>
      </c>
      <c r="AE42" s="389">
        <f t="shared" si="11"/>
        <v>3</v>
      </c>
      <c r="AF42" s="389">
        <f t="shared" si="11"/>
        <v>3</v>
      </c>
      <c r="AG42" s="389">
        <f t="shared" si="11"/>
        <v>3</v>
      </c>
      <c r="AH42" s="389">
        <f t="shared" si="11"/>
        <v>3</v>
      </c>
      <c r="AI42" s="389">
        <f t="shared" si="11"/>
        <v>3</v>
      </c>
      <c r="AJ42" s="389">
        <f t="shared" si="11"/>
        <v>3</v>
      </c>
      <c r="AK42" s="389">
        <f t="shared" si="11"/>
        <v>3</v>
      </c>
      <c r="AL42" s="389">
        <f t="shared" si="11"/>
        <v>3</v>
      </c>
      <c r="AM42" s="389">
        <f t="shared" si="11"/>
        <v>3</v>
      </c>
      <c r="AN42" s="389">
        <f>+AM42+1</f>
        <v>4</v>
      </c>
      <c r="AO42" s="389">
        <f t="shared" si="11"/>
        <v>4</v>
      </c>
      <c r="AP42" s="389">
        <f t="shared" si="11"/>
        <v>4</v>
      </c>
      <c r="AQ42" s="389">
        <f t="shared" si="11"/>
        <v>4</v>
      </c>
      <c r="AR42" s="389">
        <f t="shared" si="11"/>
        <v>4</v>
      </c>
      <c r="AS42" s="389">
        <f t="shared" si="11"/>
        <v>4</v>
      </c>
      <c r="AT42" s="389">
        <f t="shared" si="11"/>
        <v>4</v>
      </c>
      <c r="AU42" s="389">
        <f t="shared" si="11"/>
        <v>4</v>
      </c>
      <c r="AV42" s="389">
        <f t="shared" si="11"/>
        <v>4</v>
      </c>
      <c r="AW42" s="389">
        <f t="shared" si="11"/>
        <v>4</v>
      </c>
      <c r="AX42" s="389">
        <f t="shared" si="11"/>
        <v>4</v>
      </c>
      <c r="AY42" s="389">
        <f t="shared" si="11"/>
        <v>4</v>
      </c>
      <c r="AZ42" s="389">
        <f>+AY42+1</f>
        <v>5</v>
      </c>
      <c r="BA42" s="389">
        <f t="shared" si="11"/>
        <v>5</v>
      </c>
      <c r="BB42" s="389">
        <f t="shared" si="11"/>
        <v>5</v>
      </c>
      <c r="BC42" s="389">
        <f t="shared" si="11"/>
        <v>5</v>
      </c>
      <c r="BD42" s="389">
        <f t="shared" si="11"/>
        <v>5</v>
      </c>
      <c r="BE42" s="389">
        <f t="shared" si="11"/>
        <v>5</v>
      </c>
      <c r="BF42" s="389">
        <f t="shared" si="11"/>
        <v>5</v>
      </c>
      <c r="BG42" s="389">
        <f t="shared" si="11"/>
        <v>5</v>
      </c>
      <c r="BH42" s="389">
        <f t="shared" si="11"/>
        <v>5</v>
      </c>
      <c r="BI42" s="389">
        <f t="shared" si="11"/>
        <v>5</v>
      </c>
      <c r="BJ42" s="389">
        <f t="shared" si="11"/>
        <v>5</v>
      </c>
      <c r="BK42" s="389">
        <f t="shared" si="11"/>
        <v>5</v>
      </c>
    </row>
    <row r="43" spans="2:63">
      <c r="D43" s="322" t="s">
        <v>220</v>
      </c>
      <c r="E43" s="322" t="s">
        <v>221</v>
      </c>
      <c r="F43" s="322" t="s">
        <v>222</v>
      </c>
      <c r="G43" s="322" t="s">
        <v>223</v>
      </c>
      <c r="H43" s="322" t="s">
        <v>224</v>
      </c>
      <c r="I43" s="322" t="s">
        <v>225</v>
      </c>
      <c r="J43" s="322" t="s">
        <v>226</v>
      </c>
      <c r="K43" s="322" t="s">
        <v>227</v>
      </c>
      <c r="L43" s="322" t="s">
        <v>228</v>
      </c>
      <c r="M43" s="322" t="s">
        <v>229</v>
      </c>
      <c r="N43" s="322" t="s">
        <v>230</v>
      </c>
      <c r="O43" s="322" t="s">
        <v>231</v>
      </c>
      <c r="P43" s="322" t="s">
        <v>232</v>
      </c>
      <c r="Q43" s="322" t="s">
        <v>233</v>
      </c>
      <c r="R43" s="322" t="s">
        <v>234</v>
      </c>
      <c r="S43" s="322" t="s">
        <v>235</v>
      </c>
      <c r="T43" s="322" t="s">
        <v>236</v>
      </c>
      <c r="U43" s="322" t="s">
        <v>237</v>
      </c>
      <c r="V43" s="322" t="s">
        <v>238</v>
      </c>
      <c r="W43" s="322" t="s">
        <v>239</v>
      </c>
      <c r="X43" s="322" t="s">
        <v>240</v>
      </c>
      <c r="Y43" s="322" t="s">
        <v>241</v>
      </c>
      <c r="Z43" s="322" t="s">
        <v>242</v>
      </c>
      <c r="AA43" s="322" t="s">
        <v>243</v>
      </c>
      <c r="AB43" s="322" t="s">
        <v>244</v>
      </c>
      <c r="AC43" s="322" t="s">
        <v>245</v>
      </c>
      <c r="AD43" s="322" t="s">
        <v>246</v>
      </c>
      <c r="AE43" s="322" t="s">
        <v>247</v>
      </c>
      <c r="AF43" s="322" t="s">
        <v>248</v>
      </c>
      <c r="AG43" s="322" t="s">
        <v>249</v>
      </c>
      <c r="AH43" s="322" t="s">
        <v>250</v>
      </c>
      <c r="AI43" s="322" t="s">
        <v>251</v>
      </c>
      <c r="AJ43" s="322" t="s">
        <v>252</v>
      </c>
      <c r="AK43" s="322" t="s">
        <v>253</v>
      </c>
      <c r="AL43" s="322" t="s">
        <v>254</v>
      </c>
      <c r="AM43" s="322" t="s">
        <v>255</v>
      </c>
      <c r="AN43" s="322" t="s">
        <v>256</v>
      </c>
      <c r="AO43" s="322" t="s">
        <v>257</v>
      </c>
      <c r="AP43" s="322" t="s">
        <v>258</v>
      </c>
      <c r="AQ43" s="322" t="s">
        <v>259</v>
      </c>
      <c r="AR43" s="322" t="s">
        <v>260</v>
      </c>
      <c r="AS43" s="322" t="s">
        <v>261</v>
      </c>
      <c r="AT43" s="322" t="s">
        <v>262</v>
      </c>
      <c r="AU43" s="322" t="s">
        <v>263</v>
      </c>
      <c r="AV43" s="322" t="s">
        <v>264</v>
      </c>
      <c r="AW43" s="322" t="s">
        <v>265</v>
      </c>
      <c r="AX43" s="322" t="s">
        <v>266</v>
      </c>
      <c r="AY43" s="322" t="s">
        <v>267</v>
      </c>
      <c r="AZ43" s="322" t="s">
        <v>268</v>
      </c>
      <c r="BA43" s="322" t="s">
        <v>269</v>
      </c>
      <c r="BB43" s="322" t="s">
        <v>270</v>
      </c>
      <c r="BC43" s="322" t="s">
        <v>271</v>
      </c>
      <c r="BD43" s="322" t="s">
        <v>272</v>
      </c>
      <c r="BE43" s="322" t="s">
        <v>273</v>
      </c>
      <c r="BF43" s="322" t="s">
        <v>274</v>
      </c>
      <c r="BG43" s="322" t="s">
        <v>275</v>
      </c>
      <c r="BH43" s="322" t="s">
        <v>276</v>
      </c>
      <c r="BI43" s="322" t="s">
        <v>277</v>
      </c>
      <c r="BJ43" s="322" t="s">
        <v>278</v>
      </c>
      <c r="BK43" s="322" t="s">
        <v>279</v>
      </c>
    </row>
    <row r="44" spans="2:63">
      <c r="D44" s="323">
        <f>+'Assumption Sheet'!D5</f>
        <v>46174</v>
      </c>
      <c r="E44" s="323">
        <f t="shared" ref="E44:AJ44" si="12">EOMONTH(D44,1)</f>
        <v>46234</v>
      </c>
      <c r="F44" s="323">
        <f t="shared" si="12"/>
        <v>46265</v>
      </c>
      <c r="G44" s="323">
        <f t="shared" si="12"/>
        <v>46295</v>
      </c>
      <c r="H44" s="323">
        <f t="shared" si="12"/>
        <v>46326</v>
      </c>
      <c r="I44" s="323">
        <f t="shared" si="12"/>
        <v>46356</v>
      </c>
      <c r="J44" s="323">
        <f t="shared" si="12"/>
        <v>46387</v>
      </c>
      <c r="K44" s="323">
        <f t="shared" si="12"/>
        <v>46418</v>
      </c>
      <c r="L44" s="323">
        <f t="shared" si="12"/>
        <v>46446</v>
      </c>
      <c r="M44" s="323">
        <f t="shared" si="12"/>
        <v>46477</v>
      </c>
      <c r="N44" s="323">
        <f t="shared" si="12"/>
        <v>46507</v>
      </c>
      <c r="O44" s="323">
        <f t="shared" si="12"/>
        <v>46538</v>
      </c>
      <c r="P44" s="323">
        <f t="shared" si="12"/>
        <v>46568</v>
      </c>
      <c r="Q44" s="323">
        <f t="shared" si="12"/>
        <v>46599</v>
      </c>
      <c r="R44" s="323">
        <f t="shared" si="12"/>
        <v>46630</v>
      </c>
      <c r="S44" s="323">
        <f t="shared" si="12"/>
        <v>46660</v>
      </c>
      <c r="T44" s="323">
        <f t="shared" si="12"/>
        <v>46691</v>
      </c>
      <c r="U44" s="323">
        <f t="shared" si="12"/>
        <v>46721</v>
      </c>
      <c r="V44" s="323">
        <f t="shared" si="12"/>
        <v>46752</v>
      </c>
      <c r="W44" s="323">
        <f t="shared" si="12"/>
        <v>46783</v>
      </c>
      <c r="X44" s="323">
        <f t="shared" si="12"/>
        <v>46812</v>
      </c>
      <c r="Y44" s="323">
        <f t="shared" si="12"/>
        <v>46843</v>
      </c>
      <c r="Z44" s="323">
        <f t="shared" si="12"/>
        <v>46873</v>
      </c>
      <c r="AA44" s="323">
        <f t="shared" si="12"/>
        <v>46904</v>
      </c>
      <c r="AB44" s="323">
        <f t="shared" si="12"/>
        <v>46934</v>
      </c>
      <c r="AC44" s="323">
        <f t="shared" si="12"/>
        <v>46965</v>
      </c>
      <c r="AD44" s="323">
        <f t="shared" si="12"/>
        <v>46996</v>
      </c>
      <c r="AE44" s="323">
        <f t="shared" si="12"/>
        <v>47026</v>
      </c>
      <c r="AF44" s="323">
        <f t="shared" si="12"/>
        <v>47057</v>
      </c>
      <c r="AG44" s="323">
        <f t="shared" si="12"/>
        <v>47087</v>
      </c>
      <c r="AH44" s="323">
        <f t="shared" si="12"/>
        <v>47118</v>
      </c>
      <c r="AI44" s="323">
        <f t="shared" si="12"/>
        <v>47149</v>
      </c>
      <c r="AJ44" s="323">
        <f t="shared" si="12"/>
        <v>47177</v>
      </c>
      <c r="AK44" s="323">
        <f t="shared" ref="AK44:BK44" si="13">EOMONTH(AJ44,1)</f>
        <v>47208</v>
      </c>
      <c r="AL44" s="323">
        <f t="shared" si="13"/>
        <v>47238</v>
      </c>
      <c r="AM44" s="323">
        <f t="shared" si="13"/>
        <v>47269</v>
      </c>
      <c r="AN44" s="323">
        <f t="shared" si="13"/>
        <v>47299</v>
      </c>
      <c r="AO44" s="323">
        <f t="shared" si="13"/>
        <v>47330</v>
      </c>
      <c r="AP44" s="323">
        <f t="shared" si="13"/>
        <v>47361</v>
      </c>
      <c r="AQ44" s="323">
        <f t="shared" si="13"/>
        <v>47391</v>
      </c>
      <c r="AR44" s="323">
        <f t="shared" si="13"/>
        <v>47422</v>
      </c>
      <c r="AS44" s="323">
        <f t="shared" si="13"/>
        <v>47452</v>
      </c>
      <c r="AT44" s="323">
        <f t="shared" si="13"/>
        <v>47483</v>
      </c>
      <c r="AU44" s="323">
        <f t="shared" si="13"/>
        <v>47514</v>
      </c>
      <c r="AV44" s="323">
        <f t="shared" si="13"/>
        <v>47542</v>
      </c>
      <c r="AW44" s="323">
        <f t="shared" si="13"/>
        <v>47573</v>
      </c>
      <c r="AX44" s="323">
        <f t="shared" si="13"/>
        <v>47603</v>
      </c>
      <c r="AY44" s="323">
        <f t="shared" si="13"/>
        <v>47634</v>
      </c>
      <c r="AZ44" s="323">
        <f t="shared" si="13"/>
        <v>47664</v>
      </c>
      <c r="BA44" s="323">
        <f t="shared" si="13"/>
        <v>47695</v>
      </c>
      <c r="BB44" s="323">
        <f t="shared" si="13"/>
        <v>47726</v>
      </c>
      <c r="BC44" s="323">
        <f t="shared" si="13"/>
        <v>47756</v>
      </c>
      <c r="BD44" s="323">
        <f t="shared" si="13"/>
        <v>47787</v>
      </c>
      <c r="BE44" s="323">
        <f t="shared" si="13"/>
        <v>47817</v>
      </c>
      <c r="BF44" s="323">
        <f t="shared" si="13"/>
        <v>47848</v>
      </c>
      <c r="BG44" s="323">
        <f t="shared" si="13"/>
        <v>47879</v>
      </c>
      <c r="BH44" s="323">
        <f t="shared" si="13"/>
        <v>47907</v>
      </c>
      <c r="BI44" s="323">
        <f t="shared" si="13"/>
        <v>47938</v>
      </c>
      <c r="BJ44" s="323">
        <f t="shared" si="13"/>
        <v>47968</v>
      </c>
      <c r="BK44" s="323">
        <f t="shared" si="13"/>
        <v>47999</v>
      </c>
    </row>
    <row r="45" spans="2:63">
      <c r="B45" s="309" t="s">
        <v>213</v>
      </c>
      <c r="D45" s="305"/>
      <c r="E45" s="305"/>
      <c r="F45" s="305"/>
      <c r="G45" s="305"/>
      <c r="H45" s="305"/>
      <c r="I45" s="305"/>
      <c r="J45" s="305"/>
      <c r="K45" s="305"/>
      <c r="L45" s="305"/>
      <c r="M45" s="305"/>
      <c r="N45" s="305"/>
      <c r="O45" s="305"/>
      <c r="P45" s="305"/>
      <c r="Q45" s="305"/>
      <c r="R45" s="305"/>
      <c r="S45" s="305"/>
      <c r="T45" s="305"/>
      <c r="U45" s="305"/>
      <c r="V45" s="305"/>
      <c r="W45" s="305"/>
      <c r="X45" s="305"/>
      <c r="Y45" s="305"/>
      <c r="Z45" s="305"/>
      <c r="AA45" s="305"/>
      <c r="AB45" s="305"/>
      <c r="AC45" s="305"/>
      <c r="AD45" s="305"/>
      <c r="AE45" s="305"/>
      <c r="AF45" s="305"/>
      <c r="AG45" s="305"/>
      <c r="AH45" s="305"/>
      <c r="AI45" s="305"/>
      <c r="AJ45" s="305"/>
      <c r="AK45" s="305"/>
      <c r="AL45" s="305"/>
      <c r="AM45" s="305"/>
      <c r="AN45" s="305"/>
      <c r="AO45" s="305"/>
      <c r="AP45" s="305"/>
      <c r="AQ45" s="305"/>
      <c r="AR45" s="305"/>
      <c r="AS45" s="305"/>
      <c r="AT45" s="305"/>
      <c r="AU45" s="305"/>
      <c r="AV45" s="305"/>
      <c r="AW45" s="305"/>
      <c r="AX45" s="305"/>
      <c r="AY45" s="305"/>
      <c r="AZ45" s="305"/>
      <c r="BA45" s="305"/>
      <c r="BB45" s="305"/>
      <c r="BC45" s="305"/>
      <c r="BD45" s="305"/>
      <c r="BE45" s="305"/>
      <c r="BF45" s="305"/>
      <c r="BG45" s="305"/>
      <c r="BH45" s="305"/>
      <c r="BI45" s="305"/>
      <c r="BJ45" s="305"/>
      <c r="BK45" s="305"/>
    </row>
    <row r="46" spans="2:63">
      <c r="D46" s="305"/>
      <c r="E46" s="305"/>
      <c r="F46" s="305"/>
      <c r="G46" s="305"/>
      <c r="H46" s="305"/>
      <c r="I46" s="305"/>
      <c r="J46" s="305"/>
      <c r="K46" s="305"/>
      <c r="L46" s="305"/>
      <c r="M46" s="305"/>
      <c r="N46" s="305"/>
      <c r="O46" s="305"/>
      <c r="P46" s="305"/>
      <c r="Q46" s="305"/>
      <c r="R46" s="305"/>
      <c r="S46" s="305"/>
      <c r="T46" s="305"/>
      <c r="U46" s="305"/>
      <c r="V46" s="305"/>
      <c r="W46" s="305"/>
      <c r="X46" s="305"/>
      <c r="Y46" s="305"/>
      <c r="Z46" s="305"/>
      <c r="AA46" s="305"/>
      <c r="AB46" s="305"/>
      <c r="AC46" s="305"/>
      <c r="AD46" s="305"/>
      <c r="AE46" s="305"/>
      <c r="AF46" s="305"/>
      <c r="AG46" s="305"/>
      <c r="AH46" s="305"/>
      <c r="AI46" s="305"/>
      <c r="AJ46" s="305"/>
      <c r="AK46" s="305"/>
      <c r="AL46" s="305"/>
      <c r="AM46" s="305"/>
      <c r="AN46" s="305"/>
      <c r="AO46" s="305"/>
      <c r="AP46" s="305"/>
      <c r="AQ46" s="305"/>
      <c r="AR46" s="305"/>
      <c r="AS46" s="305"/>
      <c r="AT46" s="305"/>
      <c r="AU46" s="305"/>
      <c r="AV46" s="305"/>
      <c r="AW46" s="305"/>
      <c r="AX46" s="305"/>
      <c r="AY46" s="305"/>
      <c r="AZ46" s="305"/>
      <c r="BA46" s="305"/>
      <c r="BB46" s="305"/>
      <c r="BC46" s="305"/>
      <c r="BD46" s="305"/>
      <c r="BE46" s="305"/>
      <c r="BF46" s="305"/>
      <c r="BG46" s="305"/>
      <c r="BH46" s="305"/>
      <c r="BI46" s="305"/>
      <c r="BJ46" s="305"/>
      <c r="BK46" s="305"/>
    </row>
    <row r="47" spans="2:63">
      <c r="B47" s="2" t="str">
        <f>+'Revenue Inputs'!B7</f>
        <v>Start ups Profit Sharing</v>
      </c>
      <c r="D47" s="305"/>
      <c r="E47" s="305"/>
      <c r="F47" s="305"/>
      <c r="G47" s="305"/>
      <c r="H47" s="305"/>
      <c r="I47" s="305"/>
      <c r="J47" s="305"/>
      <c r="K47" s="305"/>
      <c r="L47" s="305"/>
      <c r="M47" s="305"/>
      <c r="N47" s="305"/>
      <c r="O47" s="305"/>
      <c r="P47" s="305"/>
      <c r="Q47" s="305"/>
      <c r="R47" s="305"/>
      <c r="S47" s="305"/>
      <c r="T47" s="305"/>
      <c r="U47" s="305"/>
      <c r="V47" s="305"/>
      <c r="W47" s="305"/>
      <c r="X47" s="305"/>
      <c r="Y47" s="305"/>
      <c r="Z47" s="305"/>
      <c r="AA47" s="305"/>
      <c r="AB47" s="305"/>
      <c r="AC47" s="305"/>
      <c r="AD47" s="305"/>
      <c r="AE47" s="305"/>
      <c r="AF47" s="305"/>
      <c r="AG47" s="305"/>
      <c r="AH47" s="305"/>
      <c r="AI47" s="305"/>
      <c r="AJ47" s="305"/>
      <c r="AK47" s="305"/>
      <c r="AL47" s="305"/>
      <c r="AM47" s="305"/>
      <c r="AN47" s="305"/>
      <c r="AO47" s="305"/>
      <c r="AP47" s="305"/>
      <c r="AQ47" s="305"/>
      <c r="AR47" s="305"/>
      <c r="AS47" s="305"/>
      <c r="AT47" s="305"/>
      <c r="AU47" s="305"/>
      <c r="AV47" s="305"/>
      <c r="AW47" s="305"/>
      <c r="AX47" s="305"/>
      <c r="AY47" s="305"/>
      <c r="AZ47" s="305"/>
      <c r="BA47" s="305"/>
      <c r="BB47" s="305"/>
      <c r="BC47" s="305"/>
      <c r="BD47" s="305"/>
      <c r="BE47" s="305"/>
      <c r="BF47" s="305"/>
      <c r="BG47" s="305"/>
      <c r="BH47" s="305"/>
      <c r="BI47" s="305"/>
      <c r="BJ47" s="305"/>
      <c r="BK47" s="305"/>
    </row>
    <row r="48" spans="2:63">
      <c r="B48" s="316" t="str">
        <f>+'Revenue Inputs'!B10</f>
        <v>Company 1</v>
      </c>
      <c r="D48" s="345">
        <f>+'Revenue Inputs'!J19</f>
        <v>0</v>
      </c>
      <c r="E48" s="345">
        <f>+'Revenue Inputs'!K19</f>
        <v>0</v>
      </c>
      <c r="F48" s="345">
        <f>+'Revenue Inputs'!L19</f>
        <v>0</v>
      </c>
      <c r="G48" s="345">
        <f>+'Revenue Inputs'!M19</f>
        <v>0</v>
      </c>
      <c r="H48" s="345">
        <f>+'Revenue Inputs'!N19</f>
        <v>7000</v>
      </c>
      <c r="I48" s="345">
        <f>+'Revenue Inputs'!O19</f>
        <v>7000</v>
      </c>
      <c r="J48" s="345">
        <f>+'Revenue Inputs'!P19</f>
        <v>7000</v>
      </c>
      <c r="K48" s="345">
        <f>+'Revenue Inputs'!Q19</f>
        <v>7000</v>
      </c>
      <c r="L48" s="345">
        <f>+'Revenue Inputs'!R19</f>
        <v>7000</v>
      </c>
      <c r="M48" s="345">
        <f>+'Revenue Inputs'!S19</f>
        <v>7000</v>
      </c>
      <c r="N48" s="345">
        <f>+'Revenue Inputs'!T19</f>
        <v>7000</v>
      </c>
      <c r="O48" s="345">
        <f>+'Revenue Inputs'!U19</f>
        <v>7000</v>
      </c>
      <c r="P48" s="345">
        <f>+'Revenue Inputs'!V19</f>
        <v>7000</v>
      </c>
      <c r="Q48" s="345">
        <f>+'Revenue Inputs'!W19</f>
        <v>7000</v>
      </c>
      <c r="R48" s="345">
        <f>+'Revenue Inputs'!X19</f>
        <v>7000</v>
      </c>
      <c r="S48" s="345">
        <f>+'Revenue Inputs'!Y19</f>
        <v>7000</v>
      </c>
      <c r="T48" s="345">
        <f>+'Revenue Inputs'!Z19</f>
        <v>7000</v>
      </c>
      <c r="U48" s="345">
        <f>+'Revenue Inputs'!AA19</f>
        <v>7000</v>
      </c>
      <c r="V48" s="345">
        <f>+'Revenue Inputs'!AB19</f>
        <v>7000</v>
      </c>
      <c r="W48" s="345">
        <f>+'Revenue Inputs'!AC19</f>
        <v>8000</v>
      </c>
      <c r="X48" s="345">
        <f>+'Revenue Inputs'!AD19</f>
        <v>8000</v>
      </c>
      <c r="Y48" s="345">
        <f>+'Revenue Inputs'!AE19</f>
        <v>8000</v>
      </c>
      <c r="Z48" s="345">
        <f>+'Revenue Inputs'!AF19</f>
        <v>8000</v>
      </c>
      <c r="AA48" s="345">
        <f>+'Revenue Inputs'!AG19</f>
        <v>8000</v>
      </c>
      <c r="AB48" s="345">
        <f>+'Revenue Inputs'!AH19</f>
        <v>8000</v>
      </c>
      <c r="AC48" s="345">
        <f>+'Revenue Inputs'!AI19</f>
        <v>8000</v>
      </c>
      <c r="AD48" s="345">
        <f>+'Revenue Inputs'!AJ19</f>
        <v>8000</v>
      </c>
      <c r="AE48" s="345">
        <f>+'Revenue Inputs'!AK19</f>
        <v>8000</v>
      </c>
      <c r="AF48" s="345">
        <f>+'Revenue Inputs'!AL19</f>
        <v>8000</v>
      </c>
      <c r="AG48" s="345">
        <f>+'Revenue Inputs'!AM19</f>
        <v>8000</v>
      </c>
      <c r="AH48" s="345">
        <f>+'Revenue Inputs'!AN19</f>
        <v>8000</v>
      </c>
      <c r="AI48" s="345">
        <f>+'Revenue Inputs'!AO19</f>
        <v>9000</v>
      </c>
      <c r="AJ48" s="345">
        <f>+'Revenue Inputs'!AP19</f>
        <v>9000</v>
      </c>
      <c r="AK48" s="345">
        <f>+'Revenue Inputs'!AQ19</f>
        <v>9000</v>
      </c>
      <c r="AL48" s="345">
        <f>+'Revenue Inputs'!AR19</f>
        <v>9000</v>
      </c>
      <c r="AM48" s="345">
        <f>+'Revenue Inputs'!AS19</f>
        <v>9000</v>
      </c>
      <c r="AN48" s="345">
        <f>+'Revenue Inputs'!AT19</f>
        <v>9000</v>
      </c>
      <c r="AO48" s="345">
        <f>+'Revenue Inputs'!AU19</f>
        <v>9000</v>
      </c>
      <c r="AP48" s="345">
        <f>+'Revenue Inputs'!AV19</f>
        <v>9000</v>
      </c>
      <c r="AQ48" s="345">
        <f>+'Revenue Inputs'!AW19</f>
        <v>9000</v>
      </c>
      <c r="AR48" s="345">
        <f>+'Revenue Inputs'!AX19</f>
        <v>9000</v>
      </c>
      <c r="AS48" s="345">
        <f>+'Revenue Inputs'!AY19</f>
        <v>9000</v>
      </c>
      <c r="AT48" s="345">
        <f>+'Revenue Inputs'!AZ19</f>
        <v>9000</v>
      </c>
      <c r="AU48" s="345">
        <f>+'Revenue Inputs'!BA19</f>
        <v>9500</v>
      </c>
      <c r="AV48" s="345">
        <f>+'Revenue Inputs'!BB19</f>
        <v>9500</v>
      </c>
      <c r="AW48" s="345">
        <f>+'Revenue Inputs'!BC19</f>
        <v>9500</v>
      </c>
      <c r="AX48" s="345">
        <f>+'Revenue Inputs'!BD19</f>
        <v>9500</v>
      </c>
      <c r="AY48" s="345">
        <f>+'Revenue Inputs'!BE19</f>
        <v>9500</v>
      </c>
      <c r="AZ48" s="345">
        <f>+'Revenue Inputs'!BF19</f>
        <v>9500</v>
      </c>
      <c r="BA48" s="345">
        <f>+'Revenue Inputs'!BG19</f>
        <v>9500</v>
      </c>
      <c r="BB48" s="345">
        <f>+'Revenue Inputs'!BH19</f>
        <v>9500</v>
      </c>
      <c r="BC48" s="345">
        <f>+'Revenue Inputs'!BI19</f>
        <v>9500</v>
      </c>
      <c r="BD48" s="345">
        <f>+'Revenue Inputs'!BJ19</f>
        <v>9500</v>
      </c>
      <c r="BE48" s="345">
        <f>+'Revenue Inputs'!BK19</f>
        <v>9500</v>
      </c>
      <c r="BF48" s="345">
        <f>+'Revenue Inputs'!BL19</f>
        <v>9500</v>
      </c>
      <c r="BG48" s="345">
        <f>+'Revenue Inputs'!BM19</f>
        <v>9500</v>
      </c>
      <c r="BH48" s="345">
        <f>+'Revenue Inputs'!BN19</f>
        <v>9500</v>
      </c>
      <c r="BI48" s="345">
        <f>+'Revenue Inputs'!BO19</f>
        <v>9500</v>
      </c>
      <c r="BJ48" s="345">
        <f>+'Revenue Inputs'!BP19</f>
        <v>9500</v>
      </c>
      <c r="BK48" s="345">
        <f>+'Revenue Inputs'!BQ19</f>
        <v>9500</v>
      </c>
    </row>
    <row r="49" spans="2:63">
      <c r="B49" s="316" t="str">
        <f>+'Revenue Inputs'!B21</f>
        <v>Company 2</v>
      </c>
      <c r="D49" s="345">
        <f>+'Revenue Inputs'!J30</f>
        <v>0</v>
      </c>
      <c r="E49" s="345">
        <f>+'Revenue Inputs'!K30</f>
        <v>0</v>
      </c>
      <c r="F49" s="345">
        <f>+'Revenue Inputs'!L30</f>
        <v>0</v>
      </c>
      <c r="G49" s="345">
        <f>+'Revenue Inputs'!M30</f>
        <v>0</v>
      </c>
      <c r="H49" s="345">
        <f>+'Revenue Inputs'!N30</f>
        <v>0</v>
      </c>
      <c r="I49" s="345">
        <f>+'Revenue Inputs'!O30</f>
        <v>5250</v>
      </c>
      <c r="J49" s="345">
        <f>+'Revenue Inputs'!P30</f>
        <v>5250</v>
      </c>
      <c r="K49" s="345">
        <f>+'Revenue Inputs'!Q30</f>
        <v>5250</v>
      </c>
      <c r="L49" s="345">
        <f>+'Revenue Inputs'!R30</f>
        <v>5250</v>
      </c>
      <c r="M49" s="345">
        <f>+'Revenue Inputs'!S30</f>
        <v>5250</v>
      </c>
      <c r="N49" s="345">
        <f>+'Revenue Inputs'!T30</f>
        <v>5250</v>
      </c>
      <c r="O49" s="345">
        <f>+'Revenue Inputs'!U30</f>
        <v>5250</v>
      </c>
      <c r="P49" s="345">
        <f>+'Revenue Inputs'!V30</f>
        <v>5250</v>
      </c>
      <c r="Q49" s="345">
        <f>+'Revenue Inputs'!W30</f>
        <v>5250</v>
      </c>
      <c r="R49" s="345">
        <f>+'Revenue Inputs'!X30</f>
        <v>5250</v>
      </c>
      <c r="S49" s="345">
        <f>+'Revenue Inputs'!Y30</f>
        <v>5250</v>
      </c>
      <c r="T49" s="345">
        <f>+'Revenue Inputs'!Z30</f>
        <v>5250</v>
      </c>
      <c r="U49" s="345">
        <f>+'Revenue Inputs'!AA30</f>
        <v>5250</v>
      </c>
      <c r="V49" s="345">
        <f>+'Revenue Inputs'!AB30</f>
        <v>5250</v>
      </c>
      <c r="W49" s="345">
        <f>+'Revenue Inputs'!AC30</f>
        <v>6000</v>
      </c>
      <c r="X49" s="345">
        <f>+'Revenue Inputs'!AD30</f>
        <v>6000</v>
      </c>
      <c r="Y49" s="345">
        <f>+'Revenue Inputs'!AE30</f>
        <v>6000</v>
      </c>
      <c r="Z49" s="345">
        <f>+'Revenue Inputs'!AF30</f>
        <v>6000</v>
      </c>
      <c r="AA49" s="345">
        <f>+'Revenue Inputs'!AG30</f>
        <v>6000</v>
      </c>
      <c r="AB49" s="345">
        <f>+'Revenue Inputs'!AH30</f>
        <v>6000</v>
      </c>
      <c r="AC49" s="345">
        <f>+'Revenue Inputs'!AI30</f>
        <v>6000</v>
      </c>
      <c r="AD49" s="345">
        <f>+'Revenue Inputs'!AJ30</f>
        <v>6000</v>
      </c>
      <c r="AE49" s="345">
        <f>+'Revenue Inputs'!AK30</f>
        <v>6000</v>
      </c>
      <c r="AF49" s="345">
        <f>+'Revenue Inputs'!AL30</f>
        <v>6000</v>
      </c>
      <c r="AG49" s="345">
        <f>+'Revenue Inputs'!AM30</f>
        <v>6000</v>
      </c>
      <c r="AH49" s="345">
        <f>+'Revenue Inputs'!AN30</f>
        <v>6000</v>
      </c>
      <c r="AI49" s="345">
        <f>+'Revenue Inputs'!AO30</f>
        <v>6750</v>
      </c>
      <c r="AJ49" s="345">
        <f>+'Revenue Inputs'!AP30</f>
        <v>6750</v>
      </c>
      <c r="AK49" s="345">
        <f>+'Revenue Inputs'!AQ30</f>
        <v>6750</v>
      </c>
      <c r="AL49" s="345">
        <f>+'Revenue Inputs'!AR30</f>
        <v>6750</v>
      </c>
      <c r="AM49" s="345">
        <f>+'Revenue Inputs'!AS30</f>
        <v>6750</v>
      </c>
      <c r="AN49" s="345">
        <f>+'Revenue Inputs'!AT30</f>
        <v>6750</v>
      </c>
      <c r="AO49" s="345">
        <f>+'Revenue Inputs'!AU30</f>
        <v>6750</v>
      </c>
      <c r="AP49" s="345">
        <f>+'Revenue Inputs'!AV30</f>
        <v>6750</v>
      </c>
      <c r="AQ49" s="345">
        <f>+'Revenue Inputs'!AW30</f>
        <v>6750</v>
      </c>
      <c r="AR49" s="345">
        <f>+'Revenue Inputs'!AX30</f>
        <v>6750</v>
      </c>
      <c r="AS49" s="345">
        <f>+'Revenue Inputs'!AY30</f>
        <v>6750</v>
      </c>
      <c r="AT49" s="345">
        <f>+'Revenue Inputs'!AZ30</f>
        <v>6750</v>
      </c>
      <c r="AU49" s="345">
        <f>+'Revenue Inputs'!BA30</f>
        <v>7125</v>
      </c>
      <c r="AV49" s="345">
        <f>+'Revenue Inputs'!BB30</f>
        <v>7125</v>
      </c>
      <c r="AW49" s="345">
        <f>+'Revenue Inputs'!BC30</f>
        <v>7125</v>
      </c>
      <c r="AX49" s="345">
        <f>+'Revenue Inputs'!BD30</f>
        <v>7125</v>
      </c>
      <c r="AY49" s="345">
        <f>+'Revenue Inputs'!BE30</f>
        <v>7125</v>
      </c>
      <c r="AZ49" s="345">
        <f>+'Revenue Inputs'!BF30</f>
        <v>7125</v>
      </c>
      <c r="BA49" s="345">
        <f>+'Revenue Inputs'!BG30</f>
        <v>7125</v>
      </c>
      <c r="BB49" s="345">
        <f>+'Revenue Inputs'!BH30</f>
        <v>7125</v>
      </c>
      <c r="BC49" s="345">
        <f>+'Revenue Inputs'!BI30</f>
        <v>7125</v>
      </c>
      <c r="BD49" s="345">
        <f>+'Revenue Inputs'!BJ30</f>
        <v>7125</v>
      </c>
      <c r="BE49" s="345">
        <f>+'Revenue Inputs'!BK30</f>
        <v>7125</v>
      </c>
      <c r="BF49" s="345">
        <f>+'Revenue Inputs'!BL30</f>
        <v>7125</v>
      </c>
      <c r="BG49" s="345">
        <f>+'Revenue Inputs'!BM30</f>
        <v>7125</v>
      </c>
      <c r="BH49" s="345">
        <f>+'Revenue Inputs'!BN30</f>
        <v>7125</v>
      </c>
      <c r="BI49" s="345">
        <f>+'Revenue Inputs'!BO30</f>
        <v>7125</v>
      </c>
      <c r="BJ49" s="345">
        <f>+'Revenue Inputs'!BP30</f>
        <v>7125</v>
      </c>
      <c r="BK49" s="345">
        <f>+'Revenue Inputs'!BQ30</f>
        <v>7125</v>
      </c>
    </row>
    <row r="50" spans="2:63">
      <c r="B50" s="316" t="str">
        <f>+'Revenue Inputs'!B32</f>
        <v>Company 3</v>
      </c>
      <c r="D50" s="345">
        <f>+'Revenue Inputs'!J41</f>
        <v>0</v>
      </c>
      <c r="E50" s="345">
        <f>+'Revenue Inputs'!K41</f>
        <v>0</v>
      </c>
      <c r="F50" s="345">
        <f>+'Revenue Inputs'!L41</f>
        <v>0</v>
      </c>
      <c r="G50" s="345">
        <f>+'Revenue Inputs'!M41</f>
        <v>0</v>
      </c>
      <c r="H50" s="345">
        <f>+'Revenue Inputs'!N41</f>
        <v>0</v>
      </c>
      <c r="I50" s="345">
        <f>+'Revenue Inputs'!O41</f>
        <v>0</v>
      </c>
      <c r="J50" s="345">
        <f>+'Revenue Inputs'!P41</f>
        <v>3500</v>
      </c>
      <c r="K50" s="345">
        <f>+'Revenue Inputs'!Q41</f>
        <v>3500</v>
      </c>
      <c r="L50" s="345">
        <f>+'Revenue Inputs'!R41</f>
        <v>3500</v>
      </c>
      <c r="M50" s="345">
        <f>+'Revenue Inputs'!S41</f>
        <v>3500</v>
      </c>
      <c r="N50" s="345">
        <f>+'Revenue Inputs'!T41</f>
        <v>3500</v>
      </c>
      <c r="O50" s="345">
        <f>+'Revenue Inputs'!U41</f>
        <v>3500</v>
      </c>
      <c r="P50" s="345">
        <f>+'Revenue Inputs'!V41</f>
        <v>3500</v>
      </c>
      <c r="Q50" s="345">
        <f>+'Revenue Inputs'!W41</f>
        <v>3500</v>
      </c>
      <c r="R50" s="345">
        <f>+'Revenue Inputs'!X41</f>
        <v>3500</v>
      </c>
      <c r="S50" s="345">
        <f>+'Revenue Inputs'!Y41</f>
        <v>3500</v>
      </c>
      <c r="T50" s="345">
        <f>+'Revenue Inputs'!Z41</f>
        <v>3500</v>
      </c>
      <c r="U50" s="345">
        <f>+'Revenue Inputs'!AA41</f>
        <v>3500</v>
      </c>
      <c r="V50" s="345">
        <f>+'Revenue Inputs'!AB41</f>
        <v>3500</v>
      </c>
      <c r="W50" s="345">
        <f>+'Revenue Inputs'!AC41</f>
        <v>4000</v>
      </c>
      <c r="X50" s="345">
        <f>+'Revenue Inputs'!AD41</f>
        <v>4000</v>
      </c>
      <c r="Y50" s="345">
        <f>+'Revenue Inputs'!AE41</f>
        <v>4000</v>
      </c>
      <c r="Z50" s="345">
        <f>+'Revenue Inputs'!AF41</f>
        <v>4000</v>
      </c>
      <c r="AA50" s="345">
        <f>+'Revenue Inputs'!AG41</f>
        <v>4000</v>
      </c>
      <c r="AB50" s="345">
        <f>+'Revenue Inputs'!AH41</f>
        <v>4000</v>
      </c>
      <c r="AC50" s="345">
        <f>+'Revenue Inputs'!AI41</f>
        <v>4000</v>
      </c>
      <c r="AD50" s="345">
        <f>+'Revenue Inputs'!AJ41</f>
        <v>4000</v>
      </c>
      <c r="AE50" s="345">
        <f>+'Revenue Inputs'!AK41</f>
        <v>4000</v>
      </c>
      <c r="AF50" s="345">
        <f>+'Revenue Inputs'!AL41</f>
        <v>4000</v>
      </c>
      <c r="AG50" s="345">
        <f>+'Revenue Inputs'!AM41</f>
        <v>4000</v>
      </c>
      <c r="AH50" s="345">
        <f>+'Revenue Inputs'!AN41</f>
        <v>4000</v>
      </c>
      <c r="AI50" s="345">
        <f>+'Revenue Inputs'!AO41</f>
        <v>4500</v>
      </c>
      <c r="AJ50" s="345">
        <f>+'Revenue Inputs'!AP41</f>
        <v>4500</v>
      </c>
      <c r="AK50" s="345">
        <f>+'Revenue Inputs'!AQ41</f>
        <v>4500</v>
      </c>
      <c r="AL50" s="345">
        <f>+'Revenue Inputs'!AR41</f>
        <v>4500</v>
      </c>
      <c r="AM50" s="345">
        <f>+'Revenue Inputs'!AS41</f>
        <v>4500</v>
      </c>
      <c r="AN50" s="345">
        <f>+'Revenue Inputs'!AT41</f>
        <v>4500</v>
      </c>
      <c r="AO50" s="345">
        <f>+'Revenue Inputs'!AU41</f>
        <v>4500</v>
      </c>
      <c r="AP50" s="345">
        <f>+'Revenue Inputs'!AV41</f>
        <v>4500</v>
      </c>
      <c r="AQ50" s="345">
        <f>+'Revenue Inputs'!AW41</f>
        <v>4500</v>
      </c>
      <c r="AR50" s="345">
        <f>+'Revenue Inputs'!AX41</f>
        <v>4500</v>
      </c>
      <c r="AS50" s="345">
        <f>+'Revenue Inputs'!AY41</f>
        <v>4500</v>
      </c>
      <c r="AT50" s="345">
        <f>+'Revenue Inputs'!AZ41</f>
        <v>4500</v>
      </c>
      <c r="AU50" s="345">
        <f>+'Revenue Inputs'!BA41</f>
        <v>4750</v>
      </c>
      <c r="AV50" s="345">
        <f>+'Revenue Inputs'!BB41</f>
        <v>4750</v>
      </c>
      <c r="AW50" s="345">
        <f>+'Revenue Inputs'!BC41</f>
        <v>4750</v>
      </c>
      <c r="AX50" s="345">
        <f>+'Revenue Inputs'!BD41</f>
        <v>4750</v>
      </c>
      <c r="AY50" s="345">
        <f>+'Revenue Inputs'!BE41</f>
        <v>4750</v>
      </c>
      <c r="AZ50" s="345">
        <f>+'Revenue Inputs'!BF41</f>
        <v>4750</v>
      </c>
      <c r="BA50" s="345">
        <f>+'Revenue Inputs'!BG41</f>
        <v>4750</v>
      </c>
      <c r="BB50" s="345">
        <f>+'Revenue Inputs'!BH41</f>
        <v>4750</v>
      </c>
      <c r="BC50" s="345">
        <f>+'Revenue Inputs'!BI41</f>
        <v>4750</v>
      </c>
      <c r="BD50" s="345">
        <f>+'Revenue Inputs'!BJ41</f>
        <v>4750</v>
      </c>
      <c r="BE50" s="345">
        <f>+'Revenue Inputs'!BK41</f>
        <v>4750</v>
      </c>
      <c r="BF50" s="345">
        <f>+'Revenue Inputs'!BL41</f>
        <v>4750</v>
      </c>
      <c r="BG50" s="345">
        <f>+'Revenue Inputs'!BM41</f>
        <v>4750</v>
      </c>
      <c r="BH50" s="345">
        <f>+'Revenue Inputs'!BN41</f>
        <v>4750</v>
      </c>
      <c r="BI50" s="345">
        <f>+'Revenue Inputs'!BO41</f>
        <v>4750</v>
      </c>
      <c r="BJ50" s="345">
        <f>+'Revenue Inputs'!BP41</f>
        <v>4750</v>
      </c>
      <c r="BK50" s="345">
        <f>+'Revenue Inputs'!BQ41</f>
        <v>4750</v>
      </c>
    </row>
    <row r="51" spans="2:63">
      <c r="B51" s="316" t="str">
        <f>+'Revenue Inputs'!B44</f>
        <v>Additional Start ups</v>
      </c>
      <c r="D51" s="52">
        <f>+'Revenue Inputs'!J53</f>
        <v>0</v>
      </c>
      <c r="E51" s="52">
        <f>+'Revenue Inputs'!K53</f>
        <v>0</v>
      </c>
      <c r="F51" s="52">
        <f>+'Revenue Inputs'!L53</f>
        <v>0</v>
      </c>
      <c r="G51" s="52">
        <f>+'Revenue Inputs'!M53</f>
        <v>0</v>
      </c>
      <c r="H51" s="52">
        <f>+'Revenue Inputs'!N53</f>
        <v>0</v>
      </c>
      <c r="I51" s="52">
        <f>+'Revenue Inputs'!O53</f>
        <v>0</v>
      </c>
      <c r="J51" s="52">
        <f>+'Revenue Inputs'!P53</f>
        <v>0</v>
      </c>
      <c r="K51" s="52">
        <f>+'Revenue Inputs'!Q53</f>
        <v>0</v>
      </c>
      <c r="L51" s="52">
        <f>+'Revenue Inputs'!R53</f>
        <v>0</v>
      </c>
      <c r="M51" s="52">
        <f>+'Revenue Inputs'!S53</f>
        <v>0</v>
      </c>
      <c r="N51" s="52">
        <f>+'Revenue Inputs'!T53</f>
        <v>0</v>
      </c>
      <c r="O51" s="52">
        <f>+'Revenue Inputs'!U53</f>
        <v>0</v>
      </c>
      <c r="P51" s="52">
        <f>+'Revenue Inputs'!V53</f>
        <v>0</v>
      </c>
      <c r="Q51" s="52">
        <f>+'Revenue Inputs'!W53</f>
        <v>0</v>
      </c>
      <c r="R51" s="52">
        <f>+'Revenue Inputs'!X53</f>
        <v>0</v>
      </c>
      <c r="S51" s="52">
        <f>+'Revenue Inputs'!Y53</f>
        <v>0</v>
      </c>
      <c r="T51" s="52">
        <f>+'Revenue Inputs'!Z53</f>
        <v>0</v>
      </c>
      <c r="U51" s="52">
        <f>+'Revenue Inputs'!AA53</f>
        <v>0</v>
      </c>
      <c r="V51" s="52">
        <f>+'Revenue Inputs'!AB53</f>
        <v>0</v>
      </c>
      <c r="W51" s="52">
        <f>+'Revenue Inputs'!AC53</f>
        <v>0</v>
      </c>
      <c r="X51" s="52">
        <f>+'Revenue Inputs'!AD53</f>
        <v>0</v>
      </c>
      <c r="Y51" s="52">
        <f>+'Revenue Inputs'!AE53</f>
        <v>0</v>
      </c>
      <c r="Z51" s="52">
        <f>+'Revenue Inputs'!AF53</f>
        <v>0</v>
      </c>
      <c r="AA51" s="52">
        <f>+'Revenue Inputs'!AG53</f>
        <v>0</v>
      </c>
      <c r="AB51" s="52">
        <f>+'Revenue Inputs'!AH53</f>
        <v>0</v>
      </c>
      <c r="AC51" s="52">
        <f>+'Revenue Inputs'!AI53</f>
        <v>0</v>
      </c>
      <c r="AD51" s="52">
        <f>+'Revenue Inputs'!AJ53</f>
        <v>0</v>
      </c>
      <c r="AE51" s="52">
        <f>+'Revenue Inputs'!AK53</f>
        <v>0</v>
      </c>
      <c r="AF51" s="52">
        <f>+'Revenue Inputs'!AL53</f>
        <v>0</v>
      </c>
      <c r="AG51" s="52">
        <f>+'Revenue Inputs'!AM53</f>
        <v>0</v>
      </c>
      <c r="AH51" s="52">
        <f>+'Revenue Inputs'!AN53</f>
        <v>0</v>
      </c>
      <c r="AI51" s="52">
        <f>+'Revenue Inputs'!AO53</f>
        <v>0</v>
      </c>
      <c r="AJ51" s="52">
        <f>+'Revenue Inputs'!AP53</f>
        <v>0</v>
      </c>
      <c r="AK51" s="52">
        <f>+'Revenue Inputs'!AQ53</f>
        <v>0</v>
      </c>
      <c r="AL51" s="52">
        <f>+'Revenue Inputs'!AR53</f>
        <v>0</v>
      </c>
      <c r="AM51" s="52">
        <f>+'Revenue Inputs'!AS53</f>
        <v>0</v>
      </c>
      <c r="AN51" s="52">
        <f>+'Revenue Inputs'!AT53</f>
        <v>0</v>
      </c>
      <c r="AO51" s="52">
        <f>+'Revenue Inputs'!AU53</f>
        <v>0</v>
      </c>
      <c r="AP51" s="52">
        <f>+'Revenue Inputs'!AV53</f>
        <v>0</v>
      </c>
      <c r="AQ51" s="52">
        <f>+'Revenue Inputs'!AW53</f>
        <v>0</v>
      </c>
      <c r="AR51" s="52">
        <f>+'Revenue Inputs'!AX53</f>
        <v>0</v>
      </c>
      <c r="AS51" s="52">
        <f>+'Revenue Inputs'!AY53</f>
        <v>0</v>
      </c>
      <c r="AT51" s="52">
        <f>+'Revenue Inputs'!AZ53</f>
        <v>0</v>
      </c>
      <c r="AU51" s="52">
        <f>+'Revenue Inputs'!BA53</f>
        <v>0</v>
      </c>
      <c r="AV51" s="52">
        <f>+'Revenue Inputs'!BB53</f>
        <v>0</v>
      </c>
      <c r="AW51" s="52">
        <f>+'Revenue Inputs'!BC53</f>
        <v>0</v>
      </c>
      <c r="AX51" s="52">
        <f>+'Revenue Inputs'!BD53</f>
        <v>0</v>
      </c>
      <c r="AY51" s="52">
        <f>+'Revenue Inputs'!BE53</f>
        <v>0</v>
      </c>
      <c r="AZ51" s="52">
        <f>+'Revenue Inputs'!BF53</f>
        <v>0</v>
      </c>
      <c r="BA51" s="52">
        <f>+'Revenue Inputs'!BG53</f>
        <v>0</v>
      </c>
      <c r="BB51" s="52">
        <f>+'Revenue Inputs'!BH53</f>
        <v>0</v>
      </c>
      <c r="BC51" s="52">
        <f>+'Revenue Inputs'!BI53</f>
        <v>0</v>
      </c>
      <c r="BD51" s="52">
        <f>+'Revenue Inputs'!BJ53</f>
        <v>0</v>
      </c>
      <c r="BE51" s="52">
        <f>+'Revenue Inputs'!BK53</f>
        <v>0</v>
      </c>
      <c r="BF51" s="52">
        <f>+'Revenue Inputs'!BL53</f>
        <v>0</v>
      </c>
      <c r="BG51" s="52">
        <f>+'Revenue Inputs'!BM53</f>
        <v>0</v>
      </c>
      <c r="BH51" s="52">
        <f>+'Revenue Inputs'!BN53</f>
        <v>0</v>
      </c>
      <c r="BI51" s="52">
        <f>+'Revenue Inputs'!BO53</f>
        <v>0</v>
      </c>
      <c r="BJ51" s="52">
        <f>+'Revenue Inputs'!BP53</f>
        <v>0</v>
      </c>
      <c r="BK51" s="52">
        <f>+'Revenue Inputs'!BQ53</f>
        <v>0</v>
      </c>
    </row>
    <row r="52" spans="2:63">
      <c r="B52" t="str">
        <f>+'Revenue Inputs'!B55</f>
        <v>Bonding &amp; Protocol Fees</v>
      </c>
      <c r="D52" s="52">
        <f>+'Revenue Inputs'!J65</f>
        <v>100000</v>
      </c>
      <c r="E52" s="52">
        <f>+'Revenue Inputs'!K65</f>
        <v>102000</v>
      </c>
      <c r="F52" s="52">
        <f>+'Revenue Inputs'!L65</f>
        <v>104000</v>
      </c>
      <c r="G52" s="52">
        <f>+'Revenue Inputs'!M65</f>
        <v>106040</v>
      </c>
      <c r="H52" s="52">
        <f>+'Revenue Inputs'!N65</f>
        <v>108120</v>
      </c>
      <c r="I52" s="52">
        <f>+'Revenue Inputs'!O65</f>
        <v>110240.8</v>
      </c>
      <c r="J52" s="52">
        <f>+'Revenue Inputs'!P65</f>
        <v>112403.20000000001</v>
      </c>
      <c r="K52" s="52">
        <f>+'Revenue Inputs'!Q65</f>
        <v>114608.016</v>
      </c>
      <c r="L52" s="52">
        <f>+'Revenue Inputs'!R65</f>
        <v>116856.07999999999</v>
      </c>
      <c r="M52" s="52">
        <f>+'Revenue Inputs'!S65</f>
        <v>119148.24031999998</v>
      </c>
      <c r="N52" s="52">
        <f>+'Revenue Inputs'!T65</f>
        <v>121485.36192</v>
      </c>
      <c r="O52" s="52">
        <f>+'Revenue Inputs'!U65</f>
        <v>123868.3267264</v>
      </c>
      <c r="P52" s="52">
        <f>+'Revenue Inputs'!V65</f>
        <v>126298.03396480001</v>
      </c>
      <c r="Q52" s="52">
        <f>+'Revenue Inputs'!W65</f>
        <v>128775.400499328</v>
      </c>
      <c r="R52" s="52">
        <f>+'Revenue Inputs'!X65</f>
        <v>131301.36117862401</v>
      </c>
      <c r="S52" s="52">
        <f>+'Revenue Inputs'!Y65</f>
        <v>133876.86918861055</v>
      </c>
      <c r="T52" s="52">
        <f>+'Revenue Inputs'!Z65</f>
        <v>136502.89641218304</v>
      </c>
      <c r="U52" s="52">
        <f>+'Revenue Inputs'!AA65</f>
        <v>139180.43379595524</v>
      </c>
      <c r="V52" s="52">
        <f>+'Revenue Inputs'!AB65</f>
        <v>141910.49172419889</v>
      </c>
      <c r="W52" s="52">
        <f>+'Revenue Inputs'!AC65</f>
        <v>146085.90473807754</v>
      </c>
      <c r="X52" s="52">
        <f>+'Revenue Inputs'!AD65</f>
        <v>150343.21948980351</v>
      </c>
      <c r="Y52" s="52">
        <f>+'Revenue Inputs'!AE65</f>
        <v>154725.79663194585</v>
      </c>
      <c r="Z52" s="52">
        <f>+'Revenue Inputs'!AF65</f>
        <v>159236.09321663994</v>
      </c>
      <c r="AA52" s="52">
        <f>+'Revenue Inputs'!AG65</f>
        <v>163877.86711559832</v>
      </c>
      <c r="AB52" s="52">
        <f>+'Revenue Inputs'!AH65</f>
        <v>168654.94991209754</v>
      </c>
      <c r="AC52" s="52">
        <f>+'Revenue Inputs'!AI65</f>
        <v>173571.28592556549</v>
      </c>
      <c r="AD52" s="52">
        <f>+'Revenue Inputs'!AJ65</f>
        <v>178630.9344229284</v>
      </c>
      <c r="AE52" s="52">
        <f>+'Revenue Inputs'!AK65</f>
        <v>183838.07300069538</v>
      </c>
      <c r="AF52" s="52">
        <f>+'Revenue Inputs'!AL65</f>
        <v>189197.00103338322</v>
      </c>
      <c r="AG52" s="52">
        <f>+'Revenue Inputs'!AM65</f>
        <v>194712.14322340407</v>
      </c>
      <c r="AH52" s="52">
        <f>+'Revenue Inputs'!AN65</f>
        <v>200388.05325440559</v>
      </c>
      <c r="AI52" s="52">
        <f>+'Revenue Inputs'!AO65</f>
        <v>206229.4175511077</v>
      </c>
      <c r="AJ52" s="52">
        <f>+'Revenue Inputs'!AP65</f>
        <v>212241.05914873991</v>
      </c>
      <c r="AK52" s="52">
        <f>+'Revenue Inputs'!AQ65</f>
        <v>218427.94167527312</v>
      </c>
      <c r="AL52" s="52">
        <f>+'Revenue Inputs'!AR65</f>
        <v>224795.1734497353</v>
      </c>
      <c r="AM52" s="52">
        <f>+'Revenue Inputs'!AS65</f>
        <v>231348.01169999351</v>
      </c>
      <c r="AN52" s="52">
        <f>+'Revenue Inputs'!AT65</f>
        <v>238091.86690348556</v>
      </c>
      <c r="AO52" s="52">
        <f>+'Revenue Inputs'!AU65</f>
        <v>245032.30725448538</v>
      </c>
      <c r="AP52" s="52">
        <f>+'Revenue Inputs'!AV65</f>
        <v>252175.06326158994</v>
      </c>
      <c r="AQ52" s="52">
        <f>+'Revenue Inputs'!AW65</f>
        <v>259526.03247922449</v>
      </c>
      <c r="AR52" s="52">
        <f>+'Revenue Inputs'!AX65</f>
        <v>267091.28437707218</v>
      </c>
      <c r="AS52" s="52">
        <f>+'Revenue Inputs'!AY65</f>
        <v>274877.06535144889</v>
      </c>
      <c r="AT52" s="52">
        <f>+'Revenue Inputs'!AZ65</f>
        <v>282889.8038827611</v>
      </c>
      <c r="AU52" s="52">
        <f>+'Revenue Inputs'!BA65</f>
        <v>293884.88649681903</v>
      </c>
      <c r="AV52" s="52">
        <f>+'Revenue Inputs'!BB65</f>
        <v>305200.47865212953</v>
      </c>
      <c r="AW52" s="52">
        <f>+'Revenue Inputs'!BC65</f>
        <v>316955.87411200232</v>
      </c>
      <c r="AX52" s="52">
        <f>+'Revenue Inputs'!BD65</f>
        <v>329163.89325808745</v>
      </c>
      <c r="AY52" s="52">
        <f>+'Revenue Inputs'!BE65</f>
        <v>341842.12822256755</v>
      </c>
      <c r="AZ52" s="52">
        <f>+'Revenue Inputs'!BF65</f>
        <v>355008.68395289104</v>
      </c>
      <c r="BA52" s="52">
        <f>+'Revenue Inputs'!BG65</f>
        <v>368682.36908179376</v>
      </c>
      <c r="BB52" s="52">
        <f>+'Revenue Inputs'!BH65</f>
        <v>382882.71643990936</v>
      </c>
      <c r="BC52" s="52">
        <f>+'Revenue Inputs'!BI65</f>
        <v>397630.01120318111</v>
      </c>
      <c r="BD52" s="52">
        <f>+'Revenue Inputs'!BJ65</f>
        <v>412945.31986077747</v>
      </c>
      <c r="BE52" s="52">
        <f>+'Revenue Inputs'!BK65</f>
        <v>428850.52030890476</v>
      </c>
      <c r="BF52" s="52">
        <f>+'Revenue Inputs'!BL65</f>
        <v>445368.33310333587</v>
      </c>
      <c r="BG52" s="52">
        <f>+'Revenue Inputs'!BM65</f>
        <v>462522.35391569207</v>
      </c>
      <c r="BH52" s="52">
        <f>+'Revenue Inputs'!BN65</f>
        <v>480337.08723982546</v>
      </c>
      <c r="BI52" s="52">
        <f>+'Revenue Inputs'!BO65</f>
        <v>498837.98139645311</v>
      </c>
      <c r="BJ52" s="52">
        <f>+'Revenue Inputs'!BP65</f>
        <v>518051.46488604613</v>
      </c>
      <c r="BK52" s="52">
        <f>+'Revenue Inputs'!BQ65</f>
        <v>538004.98414190428</v>
      </c>
    </row>
    <row r="53" spans="2:63">
      <c r="B53" t="str">
        <f>+'Revenue Inputs'!B66</f>
        <v>Protocol Fees</v>
      </c>
      <c r="D53" s="52">
        <f>+'Revenue Inputs'!J75</f>
        <v>0</v>
      </c>
      <c r="E53" s="52">
        <f>+'Revenue Inputs'!K75</f>
        <v>1000</v>
      </c>
      <c r="F53" s="52">
        <f>+'Revenue Inputs'!L75</f>
        <v>3500</v>
      </c>
      <c r="G53" s="52">
        <f>+'Revenue Inputs'!M75</f>
        <v>6000</v>
      </c>
      <c r="H53" s="52">
        <f>+'Revenue Inputs'!N75</f>
        <v>8500</v>
      </c>
      <c r="I53" s="52">
        <f>+'Revenue Inputs'!O75</f>
        <v>11000</v>
      </c>
      <c r="J53" s="52">
        <f>+'Revenue Inputs'!P75</f>
        <v>13500</v>
      </c>
      <c r="K53" s="52">
        <f>+'Revenue Inputs'!Q75</f>
        <v>16000</v>
      </c>
      <c r="L53" s="52">
        <f>+'Revenue Inputs'!R75</f>
        <v>18500</v>
      </c>
      <c r="M53" s="52">
        <f>+'Revenue Inputs'!S75</f>
        <v>21000</v>
      </c>
      <c r="N53" s="52">
        <f>+'Revenue Inputs'!T75</f>
        <v>23500</v>
      </c>
      <c r="O53" s="52">
        <f>+'Revenue Inputs'!U75</f>
        <v>26000</v>
      </c>
      <c r="P53" s="52">
        <f>+'Revenue Inputs'!V75</f>
        <v>28500</v>
      </c>
      <c r="Q53" s="52">
        <f>+'Revenue Inputs'!W75</f>
        <v>31000</v>
      </c>
      <c r="R53" s="52">
        <f>+'Revenue Inputs'!X75</f>
        <v>33500</v>
      </c>
      <c r="S53" s="52">
        <f>+'Revenue Inputs'!Y75</f>
        <v>36000</v>
      </c>
      <c r="T53" s="52">
        <f>+'Revenue Inputs'!Z75</f>
        <v>38500</v>
      </c>
      <c r="U53" s="52">
        <f>+'Revenue Inputs'!AA75</f>
        <v>41000</v>
      </c>
      <c r="V53" s="52">
        <f>+'Revenue Inputs'!AB75</f>
        <v>43500</v>
      </c>
      <c r="W53" s="52">
        <f>+'Revenue Inputs'!AC75</f>
        <v>46000</v>
      </c>
      <c r="X53" s="52">
        <f>+'Revenue Inputs'!AD75</f>
        <v>48500</v>
      </c>
      <c r="Y53" s="52">
        <f>+'Revenue Inputs'!AE75</f>
        <v>51000</v>
      </c>
      <c r="Z53" s="52">
        <f>+'Revenue Inputs'!AF75</f>
        <v>53500</v>
      </c>
      <c r="AA53" s="52">
        <f>+'Revenue Inputs'!AG75</f>
        <v>56000</v>
      </c>
      <c r="AB53" s="52">
        <f>+'Revenue Inputs'!AH75</f>
        <v>58500</v>
      </c>
      <c r="AC53" s="52">
        <f>+'Revenue Inputs'!AI75</f>
        <v>61000</v>
      </c>
      <c r="AD53" s="52">
        <f>+'Revenue Inputs'!AJ75</f>
        <v>63500</v>
      </c>
      <c r="AE53" s="52">
        <f>+'Revenue Inputs'!AK75</f>
        <v>66000</v>
      </c>
      <c r="AF53" s="52">
        <f>+'Revenue Inputs'!AL75</f>
        <v>68500</v>
      </c>
      <c r="AG53" s="52">
        <f>+'Revenue Inputs'!AM75</f>
        <v>71000</v>
      </c>
      <c r="AH53" s="52">
        <f>+'Revenue Inputs'!AN75</f>
        <v>73500</v>
      </c>
      <c r="AI53" s="52">
        <f>+'Revenue Inputs'!AO75</f>
        <v>76000</v>
      </c>
      <c r="AJ53" s="52">
        <f>+'Revenue Inputs'!AP75</f>
        <v>78500</v>
      </c>
      <c r="AK53" s="52">
        <f>+'Revenue Inputs'!AQ75</f>
        <v>81000</v>
      </c>
      <c r="AL53" s="52">
        <f>+'Revenue Inputs'!AR75</f>
        <v>83500</v>
      </c>
      <c r="AM53" s="52">
        <f>+'Revenue Inputs'!AS75</f>
        <v>86000</v>
      </c>
      <c r="AN53" s="52">
        <f>+'Revenue Inputs'!AT75</f>
        <v>88500</v>
      </c>
      <c r="AO53" s="52">
        <f>+'Revenue Inputs'!AU75</f>
        <v>91000</v>
      </c>
      <c r="AP53" s="52">
        <f>+'Revenue Inputs'!AV75</f>
        <v>93500</v>
      </c>
      <c r="AQ53" s="52">
        <f>+'Revenue Inputs'!AW75</f>
        <v>96000</v>
      </c>
      <c r="AR53" s="52">
        <f>+'Revenue Inputs'!AX75</f>
        <v>98500</v>
      </c>
      <c r="AS53" s="52">
        <f>+'Revenue Inputs'!AY75</f>
        <v>101000</v>
      </c>
      <c r="AT53" s="52">
        <f>+'Revenue Inputs'!AZ75</f>
        <v>103500</v>
      </c>
      <c r="AU53" s="52">
        <f>+'Revenue Inputs'!BA75</f>
        <v>106000</v>
      </c>
      <c r="AV53" s="52">
        <f>+'Revenue Inputs'!BB75</f>
        <v>108500</v>
      </c>
      <c r="AW53" s="52">
        <f>+'Revenue Inputs'!BC75</f>
        <v>111000</v>
      </c>
      <c r="AX53" s="52">
        <f>+'Revenue Inputs'!BD75</f>
        <v>113500</v>
      </c>
      <c r="AY53" s="52">
        <f>+'Revenue Inputs'!BE75</f>
        <v>116000</v>
      </c>
      <c r="AZ53" s="52">
        <f>+'Revenue Inputs'!BF75</f>
        <v>118500</v>
      </c>
      <c r="BA53" s="52">
        <f>+'Revenue Inputs'!BG75</f>
        <v>121000</v>
      </c>
      <c r="BB53" s="52">
        <f>+'Revenue Inputs'!BH75</f>
        <v>123500</v>
      </c>
      <c r="BC53" s="52">
        <f>+'Revenue Inputs'!BI75</f>
        <v>126000</v>
      </c>
      <c r="BD53" s="52">
        <f>+'Revenue Inputs'!BJ75</f>
        <v>128500</v>
      </c>
      <c r="BE53" s="52">
        <f>+'Revenue Inputs'!BK75</f>
        <v>131000</v>
      </c>
      <c r="BF53" s="52">
        <f>+'Revenue Inputs'!BL75</f>
        <v>133500</v>
      </c>
      <c r="BG53" s="52">
        <f>+'Revenue Inputs'!BM75</f>
        <v>136000</v>
      </c>
      <c r="BH53" s="52">
        <f>+'Revenue Inputs'!BN75</f>
        <v>138500</v>
      </c>
      <c r="BI53" s="52">
        <f>+'Revenue Inputs'!BO75</f>
        <v>141000</v>
      </c>
      <c r="BJ53" s="52">
        <f>+'Revenue Inputs'!BP75</f>
        <v>143500</v>
      </c>
      <c r="BK53" s="52">
        <f>+'Revenue Inputs'!BQ75</f>
        <v>146000</v>
      </c>
    </row>
    <row r="54" spans="2:63">
      <c r="B54" t="str">
        <f>+'Revenue Inputs'!B77</f>
        <v>Trading Fees</v>
      </c>
      <c r="D54" s="52">
        <f>+'Revenue Inputs'!J89</f>
        <v>0</v>
      </c>
      <c r="E54" s="52">
        <f>+'Revenue Inputs'!K89</f>
        <v>0</v>
      </c>
      <c r="F54" s="52">
        <f>+'Revenue Inputs'!L89</f>
        <v>0</v>
      </c>
      <c r="G54" s="52">
        <f>+'Revenue Inputs'!M89</f>
        <v>0</v>
      </c>
      <c r="H54" s="52">
        <f>+'Revenue Inputs'!N89</f>
        <v>0</v>
      </c>
      <c r="I54" s="52">
        <f>+'Revenue Inputs'!O89</f>
        <v>0</v>
      </c>
      <c r="J54" s="52">
        <f>+'Revenue Inputs'!P89</f>
        <v>0</v>
      </c>
      <c r="K54" s="52">
        <f>+'Revenue Inputs'!Q89</f>
        <v>1012.5</v>
      </c>
      <c r="L54" s="52">
        <f>+'Revenue Inputs'!R89</f>
        <v>1022.625</v>
      </c>
      <c r="M54" s="52">
        <f>+'Revenue Inputs'!S89</f>
        <v>1032.8512499999999</v>
      </c>
      <c r="N54" s="52">
        <f>+'Revenue Inputs'!T89</f>
        <v>1043.1797624999999</v>
      </c>
      <c r="O54" s="52">
        <f>+'Revenue Inputs'!U89</f>
        <v>1053.6115601249999</v>
      </c>
      <c r="P54" s="52">
        <f>+'Revenue Inputs'!V89</f>
        <v>1064.1476757262501</v>
      </c>
      <c r="Q54" s="52">
        <f>+'Revenue Inputs'!W89</f>
        <v>1074.7891524835127</v>
      </c>
      <c r="R54" s="52">
        <f>+'Revenue Inputs'!X89</f>
        <v>1085.5370440083477</v>
      </c>
      <c r="S54" s="52">
        <f>+'Revenue Inputs'!Y89</f>
        <v>1096.3924144484313</v>
      </c>
      <c r="T54" s="52">
        <f>+'Revenue Inputs'!Z89</f>
        <v>1107.3563385929156</v>
      </c>
      <c r="U54" s="52">
        <f>+'Revenue Inputs'!AA89</f>
        <v>1118.4299019788448</v>
      </c>
      <c r="V54" s="52">
        <f>+'Revenue Inputs'!AB89</f>
        <v>1129.6142009986331</v>
      </c>
      <c r="W54" s="52">
        <f>+'Revenue Inputs'!AC89</f>
        <v>1152.2064850186059</v>
      </c>
      <c r="X54" s="52">
        <f>+'Revenue Inputs'!AD89</f>
        <v>1175.2506147189781</v>
      </c>
      <c r="Y54" s="52">
        <f>+'Revenue Inputs'!AE89</f>
        <v>1198.7556270133575</v>
      </c>
      <c r="Z54" s="52">
        <f>+'Revenue Inputs'!AF89</f>
        <v>1222.7307395536247</v>
      </c>
      <c r="AA54" s="52">
        <f>+'Revenue Inputs'!AG89</f>
        <v>1247.1853543446971</v>
      </c>
      <c r="AB54" s="52">
        <f>+'Revenue Inputs'!AH89</f>
        <v>1272.129061431591</v>
      </c>
      <c r="AC54" s="52">
        <f>+'Revenue Inputs'!AI89</f>
        <v>1297.5716426602228</v>
      </c>
      <c r="AD54" s="52">
        <f>+'Revenue Inputs'!AJ89</f>
        <v>1323.5230755134273</v>
      </c>
      <c r="AE54" s="52">
        <f>+'Revenue Inputs'!AK89</f>
        <v>1349.9935370236958</v>
      </c>
      <c r="AF54" s="52">
        <f>+'Revenue Inputs'!AL89</f>
        <v>1376.9934077641699</v>
      </c>
      <c r="AG54" s="52">
        <f>+'Revenue Inputs'!AM89</f>
        <v>1404.5332759194532</v>
      </c>
      <c r="AH54" s="52">
        <f>+'Revenue Inputs'!AN89</f>
        <v>1432.6239414378424</v>
      </c>
      <c r="AI54" s="52">
        <f>+'Revenue Inputs'!AO89</f>
        <v>1461.2764202665992</v>
      </c>
      <c r="AJ54" s="52">
        <f>+'Revenue Inputs'!AP89</f>
        <v>1490.5019486719311</v>
      </c>
      <c r="AK54" s="52">
        <f>+'Revenue Inputs'!AQ89</f>
        <v>1520.3119876453698</v>
      </c>
      <c r="AL54" s="52">
        <f>+'Revenue Inputs'!AR89</f>
        <v>1550.7182273982771</v>
      </c>
      <c r="AM54" s="52">
        <f>+'Revenue Inputs'!AS89</f>
        <v>1581.7325919462428</v>
      </c>
      <c r="AN54" s="52">
        <f>+'Revenue Inputs'!AT89</f>
        <v>1613.3672437851676</v>
      </c>
      <c r="AO54" s="52">
        <f>+'Revenue Inputs'!AU89</f>
        <v>1645.6345886608708</v>
      </c>
      <c r="AP54" s="52">
        <f>+'Revenue Inputs'!AV89</f>
        <v>1678.5472804340882</v>
      </c>
      <c r="AQ54" s="52">
        <f>+'Revenue Inputs'!AW89</f>
        <v>1712.1182260427702</v>
      </c>
      <c r="AR54" s="52">
        <f>+'Revenue Inputs'!AX89</f>
        <v>1746.3605905636257</v>
      </c>
      <c r="AS54" s="52">
        <f>+'Revenue Inputs'!AY89</f>
        <v>1781.2878023748981</v>
      </c>
      <c r="AT54" s="52">
        <f>+'Revenue Inputs'!AZ89</f>
        <v>1816.9135584223961</v>
      </c>
      <c r="AU54" s="52">
        <f>+'Revenue Inputs'!BA89</f>
        <v>1871.420965175068</v>
      </c>
      <c r="AV54" s="52">
        <f>+'Revenue Inputs'!BB89</f>
        <v>1927.5635941303199</v>
      </c>
      <c r="AW54" s="52">
        <f>+'Revenue Inputs'!BC89</f>
        <v>1985.3905019542296</v>
      </c>
      <c r="AX54" s="52">
        <f>+'Revenue Inputs'!BD89</f>
        <v>2044.9522170128564</v>
      </c>
      <c r="AY54" s="52">
        <f>+'Revenue Inputs'!BE89</f>
        <v>2106.300783523242</v>
      </c>
      <c r="AZ54" s="52">
        <f>+'Revenue Inputs'!BF89</f>
        <v>2169.4898070289396</v>
      </c>
      <c r="BA54" s="52">
        <f>+'Revenue Inputs'!BG89</f>
        <v>2234.5745012398074</v>
      </c>
      <c r="BB54" s="52">
        <f>+'Revenue Inputs'!BH89</f>
        <v>2301.6117362770015</v>
      </c>
      <c r="BC54" s="52">
        <f>+'Revenue Inputs'!BI89</f>
        <v>2370.6600883653118</v>
      </c>
      <c r="BD54" s="52">
        <f>+'Revenue Inputs'!BJ89</f>
        <v>2441.779891016271</v>
      </c>
      <c r="BE54" s="52">
        <f>+'Revenue Inputs'!BK89</f>
        <v>2515.0332877467595</v>
      </c>
      <c r="BF54" s="52">
        <f>+'Revenue Inputs'!BL89</f>
        <v>2590.4842863791623</v>
      </c>
      <c r="BG54" s="52">
        <f>+'Revenue Inputs'!BM89</f>
        <v>2668.1988149705367</v>
      </c>
      <c r="BH54" s="52">
        <f>+'Revenue Inputs'!BN89</f>
        <v>2748.2447794196528</v>
      </c>
      <c r="BI54" s="52">
        <f>+'Revenue Inputs'!BO89</f>
        <v>2830.6921228022425</v>
      </c>
      <c r="BJ54" s="52">
        <f>+'Revenue Inputs'!BP89</f>
        <v>2915.6128864863099</v>
      </c>
      <c r="BK54" s="52">
        <f>+'Revenue Inputs'!BQ89</f>
        <v>3003.0812730808989</v>
      </c>
    </row>
    <row r="55" spans="2:63">
      <c r="B55" s="2" t="str">
        <f>+'Revenue Inputs'!B91</f>
        <v>Listing Fees</v>
      </c>
      <c r="D55" s="52"/>
      <c r="E55" s="52"/>
      <c r="F55" s="52"/>
      <c r="G55" s="52"/>
      <c r="H55" s="52"/>
      <c r="I55" s="52"/>
      <c r="J55" s="52"/>
      <c r="K55" s="52"/>
      <c r="L55" s="52"/>
      <c r="M55" s="52"/>
      <c r="N55" s="52"/>
      <c r="O55" s="52"/>
      <c r="P55" s="52"/>
      <c r="Q55" s="52"/>
      <c r="R55" s="52"/>
      <c r="S55" s="52"/>
      <c r="T55" s="52"/>
      <c r="U55" s="52"/>
      <c r="V55" s="52"/>
      <c r="W55" s="52"/>
      <c r="X55" s="52"/>
      <c r="Y55" s="52"/>
      <c r="Z55" s="52"/>
      <c r="AA55" s="52"/>
      <c r="AB55" s="52"/>
      <c r="AC55" s="52"/>
      <c r="AD55" s="52"/>
      <c r="AE55" s="52"/>
      <c r="AF55" s="52"/>
      <c r="AG55" s="52"/>
      <c r="AH55" s="52"/>
      <c r="AI55" s="52"/>
      <c r="AJ55" s="52"/>
      <c r="AK55" s="52"/>
      <c r="AL55" s="52"/>
      <c r="AM55" s="52"/>
      <c r="AN55" s="52"/>
      <c r="AO55" s="52"/>
      <c r="AP55" s="52"/>
      <c r="AQ55" s="52"/>
      <c r="AR55" s="52"/>
      <c r="AS55" s="52"/>
      <c r="AT55" s="52"/>
      <c r="AU55" s="52"/>
      <c r="AV55" s="52"/>
      <c r="AW55" s="52"/>
      <c r="AX55" s="52"/>
      <c r="AY55" s="52"/>
      <c r="AZ55" s="52"/>
      <c r="BA55" s="52"/>
      <c r="BB55" s="52"/>
      <c r="BC55" s="52"/>
      <c r="BD55" s="52"/>
      <c r="BE55" s="52"/>
      <c r="BF55" s="52"/>
      <c r="BG55" s="52"/>
      <c r="BH55" s="52"/>
      <c r="BI55" s="52"/>
      <c r="BJ55" s="52"/>
      <c r="BK55" s="52"/>
    </row>
    <row r="56" spans="2:63">
      <c r="B56" s="316" t="str">
        <f>+'Revenue Inputs'!B93</f>
        <v>Major Listing</v>
      </c>
      <c r="D56" s="52">
        <f>+'Revenue Inputs'!J104</f>
        <v>0</v>
      </c>
      <c r="E56" s="52">
        <f>+'Revenue Inputs'!K104</f>
        <v>0</v>
      </c>
      <c r="F56" s="52">
        <f>+'Revenue Inputs'!L104</f>
        <v>0</v>
      </c>
      <c r="G56" s="52">
        <f>+'Revenue Inputs'!M104</f>
        <v>0</v>
      </c>
      <c r="H56" s="52">
        <f>+'Revenue Inputs'!N104</f>
        <v>0</v>
      </c>
      <c r="I56" s="52">
        <f>+'Revenue Inputs'!O104</f>
        <v>0</v>
      </c>
      <c r="J56" s="52">
        <f>+'Revenue Inputs'!P104</f>
        <v>0</v>
      </c>
      <c r="K56" s="52">
        <f>+'Revenue Inputs'!Q104</f>
        <v>0</v>
      </c>
      <c r="L56" s="52">
        <f>+'Revenue Inputs'!R104</f>
        <v>0</v>
      </c>
      <c r="M56" s="52">
        <f>+'Revenue Inputs'!S104</f>
        <v>0</v>
      </c>
      <c r="N56" s="52">
        <f>+'Revenue Inputs'!T104</f>
        <v>300000</v>
      </c>
      <c r="O56" s="52">
        <f>+'Revenue Inputs'!U104</f>
        <v>456000</v>
      </c>
      <c r="P56" s="52">
        <f>+'Revenue Inputs'!V104</f>
        <v>618120</v>
      </c>
      <c r="Q56" s="52">
        <f>+'Revenue Inputs'!W104</f>
        <v>786482.4</v>
      </c>
      <c r="R56" s="52">
        <f>+'Revenue Inputs'!X104</f>
        <v>961212.04799999995</v>
      </c>
      <c r="S56" s="52">
        <f>+'Revenue Inputs'!Y104</f>
        <v>992436.28896000015</v>
      </c>
      <c r="T56" s="52">
        <f>+'Revenue Inputs'!Z104</f>
        <v>1030285.0147392002</v>
      </c>
      <c r="U56" s="52">
        <f>+'Revenue Inputs'!AA104</f>
        <v>1074890.7150339843</v>
      </c>
      <c r="V56" s="52">
        <f>+'Revenue Inputs'!AB104</f>
        <v>1126388.5293346641</v>
      </c>
      <c r="W56" s="52">
        <f>+'Revenue Inputs'!AC104</f>
        <v>1184916.2999213573</v>
      </c>
      <c r="X56" s="52">
        <f>+'Revenue Inputs'!AD104</f>
        <v>1250614.6259197847</v>
      </c>
      <c r="Y56" s="52">
        <f>+'Revenue Inputs'!AE104</f>
        <v>1323626.9184381803</v>
      </c>
      <c r="Z56" s="52">
        <f>+'Revenue Inputs'!AF104</f>
        <v>1404099.456806944</v>
      </c>
      <c r="AA56" s="52">
        <f>+'Revenue Inputs'!AG104</f>
        <v>1492181.4459430827</v>
      </c>
      <c r="AB56" s="52">
        <f>+'Revenue Inputs'!AH104</f>
        <v>1588025.0748619447</v>
      </c>
      <c r="AC56" s="52">
        <f>+'Revenue Inputs'!AI104</f>
        <v>1541785.5763591835</v>
      </c>
      <c r="AD56" s="52">
        <f>+'Revenue Inputs'!AJ104</f>
        <v>1503621.2878863674</v>
      </c>
      <c r="AE56" s="52">
        <f>+'Revenue Inputs'!AK104</f>
        <v>1473693.713644095</v>
      </c>
      <c r="AF56" s="52">
        <f>+'Revenue Inputs'!AL104</f>
        <v>1602167.5879169768</v>
      </c>
      <c r="AG56" s="52">
        <f>+'Revenue Inputs'!AM104</f>
        <v>1589210.9396753162</v>
      </c>
      <c r="AH56" s="52">
        <f>+'Revenue Inputs'!AN104</f>
        <v>1584995.1584688229</v>
      </c>
      <c r="AI56" s="52">
        <f>+'Revenue Inputs'!AO104</f>
        <v>1589695.0616381995</v>
      </c>
      <c r="AJ56" s="52">
        <f>+'Revenue Inputs'!AP104</f>
        <v>1603488.9628709638</v>
      </c>
      <c r="AK56" s="52">
        <f>+'Revenue Inputs'!AQ104</f>
        <v>1626558.7421283834</v>
      </c>
      <c r="AL56" s="52">
        <f>+'Revenue Inputs'!AR104</f>
        <v>1659089.9169709515</v>
      </c>
      <c r="AM56" s="52">
        <f>+'Revenue Inputs'!AS104</f>
        <v>1701271.7153103708</v>
      </c>
      <c r="AN56" s="52">
        <f>+'Revenue Inputs'!AT104</f>
        <v>1753297.1496165784</v>
      </c>
      <c r="AO56" s="52">
        <f>+'Revenue Inputs'!AU104</f>
        <v>1815363.0926089103</v>
      </c>
      <c r="AP56" s="52">
        <f>+'Revenue Inputs'!AV104</f>
        <v>1887670.3544610885</v>
      </c>
      <c r="AQ56" s="52">
        <f>+'Revenue Inputs'!AW104</f>
        <v>1970423.7615503108</v>
      </c>
      <c r="AR56" s="52">
        <f>+'Revenue Inputs'!AX104</f>
        <v>2063832.2367813175</v>
      </c>
      <c r="AS56" s="52">
        <f>+'Revenue Inputs'!AY104</f>
        <v>2168108.8815169437</v>
      </c>
      <c r="AT56" s="52">
        <f>+'Revenue Inputs'!AZ104</f>
        <v>2133471.059147283</v>
      </c>
      <c r="AU56" s="52">
        <f>+'Revenue Inputs'!BA104</f>
        <v>2110140.4803302288</v>
      </c>
      <c r="AV56" s="52">
        <f>+'Revenue Inputs'!BB104</f>
        <v>2098343.2899368335</v>
      </c>
      <c r="AW56" s="52">
        <f>+'Revenue Inputs'!BC104</f>
        <v>2248310.1557355705</v>
      </c>
      <c r="AX56" s="52">
        <f>+'Revenue Inputs'!BD104</f>
        <v>2260276.3588502822</v>
      </c>
      <c r="AY56" s="52">
        <f>+'Revenue Inputs'!BE104</f>
        <v>2284481.8860272877</v>
      </c>
      <c r="AZ56" s="52">
        <f>+'Revenue Inputs'!BF104</f>
        <v>2321171.5237478339</v>
      </c>
      <c r="BA56" s="52">
        <f>+'Revenue Inputs'!BG104</f>
        <v>2370594.9542227909</v>
      </c>
      <c r="BB56" s="52">
        <f>+'Revenue Inputs'!BH104</f>
        <v>2433006.8533072476</v>
      </c>
      <c r="BC56" s="52">
        <f>+'Revenue Inputs'!BI104</f>
        <v>2508666.9903733926</v>
      </c>
      <c r="BD56" s="52">
        <f>+'Revenue Inputs'!BJ104</f>
        <v>2597840.3301808611</v>
      </c>
      <c r="BE56" s="52">
        <f>+'Revenue Inputs'!BK104</f>
        <v>2700797.1367844781</v>
      </c>
      <c r="BF56" s="52">
        <f>+'Revenue Inputs'!BL104</f>
        <v>2667813.0795201678</v>
      </c>
      <c r="BG56" s="52">
        <f>+'Revenue Inputs'!BM104</f>
        <v>2799169.3411105713</v>
      </c>
      <c r="BH56" s="52">
        <f>+'Revenue Inputs'!BN104</f>
        <v>2795152.7279327833</v>
      </c>
      <c r="BI56" s="52">
        <f>+'Revenue Inputs'!BO104</f>
        <v>2806055.7824914395</v>
      </c>
      <c r="BJ56" s="52">
        <f>+'Revenue Inputs'!BP104</f>
        <v>2832176.8981412686</v>
      </c>
      <c r="BK56" s="52">
        <f>+'Revenue Inputs'!BQ104</f>
        <v>2873820.4361040941</v>
      </c>
    </row>
    <row r="57" spans="2:63">
      <c r="B57" s="316" t="str">
        <f>+'Revenue Inputs'!B106</f>
        <v># Mid-Cap Listings</v>
      </c>
      <c r="D57" s="52">
        <f>+'Revenue Inputs'!J117</f>
        <v>0</v>
      </c>
      <c r="E57" s="52">
        <f>+'Revenue Inputs'!K117</f>
        <v>0</v>
      </c>
      <c r="F57" s="52">
        <f>+'Revenue Inputs'!L117</f>
        <v>0</v>
      </c>
      <c r="G57" s="52">
        <f>+'Revenue Inputs'!M117</f>
        <v>0</v>
      </c>
      <c r="H57" s="52">
        <f>+'Revenue Inputs'!N117</f>
        <v>0</v>
      </c>
      <c r="I57" s="52">
        <f>+'Revenue Inputs'!O117</f>
        <v>0</v>
      </c>
      <c r="J57" s="52">
        <f>+'Revenue Inputs'!P117</f>
        <v>0</v>
      </c>
      <c r="K57" s="52">
        <f>+'Revenue Inputs'!Q117</f>
        <v>0</v>
      </c>
      <c r="L57" s="52">
        <f>+'Revenue Inputs'!R117</f>
        <v>0</v>
      </c>
      <c r="M57" s="52">
        <f>+'Revenue Inputs'!S117</f>
        <v>0</v>
      </c>
      <c r="N57" s="52">
        <f>+'Revenue Inputs'!T117</f>
        <v>0</v>
      </c>
      <c r="O57" s="52">
        <f>+'Revenue Inputs'!U117</f>
        <v>0</v>
      </c>
      <c r="P57" s="52">
        <f>+'Revenue Inputs'!V117</f>
        <v>0</v>
      </c>
      <c r="Q57" s="52">
        <f>+'Revenue Inputs'!W117</f>
        <v>0</v>
      </c>
      <c r="R57" s="52">
        <f>+'Revenue Inputs'!X117</f>
        <v>0</v>
      </c>
      <c r="S57" s="52">
        <f>+'Revenue Inputs'!Y117</f>
        <v>0</v>
      </c>
      <c r="T57" s="52">
        <f>+'Revenue Inputs'!Z117</f>
        <v>500000</v>
      </c>
      <c r="U57" s="52">
        <f>+'Revenue Inputs'!AA117</f>
        <v>750000</v>
      </c>
      <c r="V57" s="52">
        <f>+'Revenue Inputs'!AB117</f>
        <v>1000000</v>
      </c>
      <c r="W57" s="52">
        <f>+'Revenue Inputs'!AC117</f>
        <v>1250000</v>
      </c>
      <c r="X57" s="52">
        <f>+'Revenue Inputs'!AD117</f>
        <v>1500000</v>
      </c>
      <c r="Y57" s="52">
        <f>+'Revenue Inputs'!AE117</f>
        <v>1500000</v>
      </c>
      <c r="Z57" s="52">
        <f>+'Revenue Inputs'!AF117</f>
        <v>1500000</v>
      </c>
      <c r="AA57" s="52">
        <f>+'Revenue Inputs'!AG117</f>
        <v>1500000</v>
      </c>
      <c r="AB57" s="52">
        <f>+'Revenue Inputs'!AH117</f>
        <v>1500000</v>
      </c>
      <c r="AC57" s="52">
        <f>+'Revenue Inputs'!AI117</f>
        <v>1500000</v>
      </c>
      <c r="AD57" s="52">
        <f>+'Revenue Inputs'!AJ117</f>
        <v>1500000</v>
      </c>
      <c r="AE57" s="52">
        <f>+'Revenue Inputs'!AK117</f>
        <v>1500000</v>
      </c>
      <c r="AF57" s="52">
        <f>+'Revenue Inputs'!AL117</f>
        <v>1500000</v>
      </c>
      <c r="AG57" s="52">
        <f>+'Revenue Inputs'!AM117</f>
        <v>1500000</v>
      </c>
      <c r="AH57" s="52">
        <f>+'Revenue Inputs'!AN117</f>
        <v>1500000</v>
      </c>
      <c r="AI57" s="52">
        <f>+'Revenue Inputs'!AO117</f>
        <v>1500000</v>
      </c>
      <c r="AJ57" s="52">
        <f>+'Revenue Inputs'!AP117</f>
        <v>1500000</v>
      </c>
      <c r="AK57" s="52">
        <f>+'Revenue Inputs'!AQ117</f>
        <v>1500000</v>
      </c>
      <c r="AL57" s="52">
        <f>+'Revenue Inputs'!AR117</f>
        <v>1500000</v>
      </c>
      <c r="AM57" s="52">
        <f>+'Revenue Inputs'!AS117</f>
        <v>1500000</v>
      </c>
      <c r="AN57" s="52">
        <f>+'Revenue Inputs'!AT117</f>
        <v>1500000</v>
      </c>
      <c r="AO57" s="52">
        <f>+'Revenue Inputs'!AU117</f>
        <v>1500000</v>
      </c>
      <c r="AP57" s="52">
        <f>+'Revenue Inputs'!AV117</f>
        <v>1500000</v>
      </c>
      <c r="AQ57" s="52">
        <f>+'Revenue Inputs'!AW117</f>
        <v>1500000</v>
      </c>
      <c r="AR57" s="52">
        <f>+'Revenue Inputs'!AX117</f>
        <v>1500000</v>
      </c>
      <c r="AS57" s="52">
        <f>+'Revenue Inputs'!AY117</f>
        <v>1500000</v>
      </c>
      <c r="AT57" s="52">
        <f>+'Revenue Inputs'!AZ117</f>
        <v>1500000</v>
      </c>
      <c r="AU57" s="52">
        <f>+'Revenue Inputs'!BA117</f>
        <v>1500000</v>
      </c>
      <c r="AV57" s="52">
        <f>+'Revenue Inputs'!BB117</f>
        <v>1500000</v>
      </c>
      <c r="AW57" s="52">
        <f>+'Revenue Inputs'!BC117</f>
        <v>1500000</v>
      </c>
      <c r="AX57" s="52">
        <f>+'Revenue Inputs'!BD117</f>
        <v>1500000</v>
      </c>
      <c r="AY57" s="52">
        <f>+'Revenue Inputs'!BE117</f>
        <v>1500000</v>
      </c>
      <c r="AZ57" s="52">
        <f>+'Revenue Inputs'!BF117</f>
        <v>1500000</v>
      </c>
      <c r="BA57" s="52">
        <f>+'Revenue Inputs'!BG117</f>
        <v>1500000</v>
      </c>
      <c r="BB57" s="52">
        <f>+'Revenue Inputs'!BH117</f>
        <v>1500000</v>
      </c>
      <c r="BC57" s="52">
        <f>+'Revenue Inputs'!BI117</f>
        <v>1500000</v>
      </c>
      <c r="BD57" s="52">
        <f>+'Revenue Inputs'!BJ117</f>
        <v>1500000</v>
      </c>
      <c r="BE57" s="52">
        <f>+'Revenue Inputs'!BK117</f>
        <v>1500000</v>
      </c>
      <c r="BF57" s="52">
        <f>+'Revenue Inputs'!BL117</f>
        <v>1500000</v>
      </c>
      <c r="BG57" s="52">
        <f>+'Revenue Inputs'!BM117</f>
        <v>1500000</v>
      </c>
      <c r="BH57" s="52">
        <f>+'Revenue Inputs'!BN117</f>
        <v>1500000</v>
      </c>
      <c r="BI57" s="52">
        <f>+'Revenue Inputs'!BO117</f>
        <v>1500000</v>
      </c>
      <c r="BJ57" s="52">
        <f>+'Revenue Inputs'!BP117</f>
        <v>1500000</v>
      </c>
      <c r="BK57" s="52">
        <f>+'Revenue Inputs'!BQ117</f>
        <v>1500000</v>
      </c>
    </row>
    <row r="58" spans="2:63">
      <c r="B58" s="316" t="str">
        <f>+'Revenue Inputs'!B119</f>
        <v># Emerging Listings / mo</v>
      </c>
      <c r="D58" s="52">
        <f>+'Revenue Inputs'!J130</f>
        <v>0</v>
      </c>
      <c r="E58" s="52">
        <f>+'Revenue Inputs'!K130</f>
        <v>0</v>
      </c>
      <c r="F58" s="52">
        <f>+'Revenue Inputs'!L130</f>
        <v>0</v>
      </c>
      <c r="G58" s="52">
        <f>+'Revenue Inputs'!M130</f>
        <v>0</v>
      </c>
      <c r="H58" s="52">
        <f>+'Revenue Inputs'!N130</f>
        <v>0</v>
      </c>
      <c r="I58" s="52">
        <f>+'Revenue Inputs'!O130</f>
        <v>0</v>
      </c>
      <c r="J58" s="52">
        <f>+'Revenue Inputs'!P130</f>
        <v>0</v>
      </c>
      <c r="K58" s="52">
        <f>+'Revenue Inputs'!Q130</f>
        <v>0</v>
      </c>
      <c r="L58" s="52">
        <f>+'Revenue Inputs'!R130</f>
        <v>0</v>
      </c>
      <c r="M58" s="52">
        <f>+'Revenue Inputs'!S130</f>
        <v>0</v>
      </c>
      <c r="N58" s="52">
        <f>+'Revenue Inputs'!T130</f>
        <v>0</v>
      </c>
      <c r="O58" s="52">
        <f>+'Revenue Inputs'!U130</f>
        <v>0</v>
      </c>
      <c r="P58" s="52">
        <f>+'Revenue Inputs'!V130</f>
        <v>0</v>
      </c>
      <c r="Q58" s="52">
        <f>+'Revenue Inputs'!W130</f>
        <v>0</v>
      </c>
      <c r="R58" s="52">
        <f>+'Revenue Inputs'!X130</f>
        <v>0</v>
      </c>
      <c r="S58" s="52">
        <f>+'Revenue Inputs'!Y130</f>
        <v>0</v>
      </c>
      <c r="T58" s="52">
        <f>+'Revenue Inputs'!Z130</f>
        <v>0</v>
      </c>
      <c r="U58" s="52">
        <f>+'Revenue Inputs'!AA130</f>
        <v>0</v>
      </c>
      <c r="V58" s="52">
        <f>+'Revenue Inputs'!AB130</f>
        <v>0</v>
      </c>
      <c r="W58" s="52">
        <f>+'Revenue Inputs'!AC130</f>
        <v>0</v>
      </c>
      <c r="X58" s="52">
        <f>+'Revenue Inputs'!AD130</f>
        <v>0</v>
      </c>
      <c r="Y58" s="52">
        <f>+'Revenue Inputs'!AE130</f>
        <v>0</v>
      </c>
      <c r="Z58" s="52">
        <f>+'Revenue Inputs'!AF130</f>
        <v>450000</v>
      </c>
      <c r="AA58" s="52">
        <f>+'Revenue Inputs'!AG130</f>
        <v>900000</v>
      </c>
      <c r="AB58" s="52">
        <f>+'Revenue Inputs'!AH130</f>
        <v>900000</v>
      </c>
      <c r="AC58" s="52">
        <f>+'Revenue Inputs'!AI130</f>
        <v>900000</v>
      </c>
      <c r="AD58" s="52">
        <f>+'Revenue Inputs'!AJ130</f>
        <v>900000</v>
      </c>
      <c r="AE58" s="52">
        <f>+'Revenue Inputs'!AK130</f>
        <v>900000</v>
      </c>
      <c r="AF58" s="52">
        <f>+'Revenue Inputs'!AL130</f>
        <v>900000</v>
      </c>
      <c r="AG58" s="52">
        <f>+'Revenue Inputs'!AM130</f>
        <v>900000</v>
      </c>
      <c r="AH58" s="52">
        <f>+'Revenue Inputs'!AN130</f>
        <v>900000</v>
      </c>
      <c r="AI58" s="52">
        <f>+'Revenue Inputs'!AO130</f>
        <v>900000</v>
      </c>
      <c r="AJ58" s="52">
        <f>+'Revenue Inputs'!AP130</f>
        <v>900000</v>
      </c>
      <c r="AK58" s="52">
        <f>+'Revenue Inputs'!AQ130</f>
        <v>900000</v>
      </c>
      <c r="AL58" s="52">
        <f>+'Revenue Inputs'!AR130</f>
        <v>900000</v>
      </c>
      <c r="AM58" s="52">
        <f>+'Revenue Inputs'!AS130</f>
        <v>900000</v>
      </c>
      <c r="AN58" s="52">
        <f>+'Revenue Inputs'!AT130</f>
        <v>900000</v>
      </c>
      <c r="AO58" s="52">
        <f>+'Revenue Inputs'!AU130</f>
        <v>900000</v>
      </c>
      <c r="AP58" s="52">
        <f>+'Revenue Inputs'!AV130</f>
        <v>900000</v>
      </c>
      <c r="AQ58" s="52">
        <f>+'Revenue Inputs'!AW130</f>
        <v>900000</v>
      </c>
      <c r="AR58" s="52">
        <f>+'Revenue Inputs'!AX130</f>
        <v>900000</v>
      </c>
      <c r="AS58" s="52">
        <f>+'Revenue Inputs'!AY130</f>
        <v>900000</v>
      </c>
      <c r="AT58" s="52">
        <f>+'Revenue Inputs'!AZ130</f>
        <v>900000</v>
      </c>
      <c r="AU58" s="52">
        <f>+'Revenue Inputs'!BA130</f>
        <v>900000</v>
      </c>
      <c r="AV58" s="52">
        <f>+'Revenue Inputs'!BB130</f>
        <v>900000</v>
      </c>
      <c r="AW58" s="52">
        <f>+'Revenue Inputs'!BC130</f>
        <v>900000</v>
      </c>
      <c r="AX58" s="52">
        <f>+'Revenue Inputs'!BD130</f>
        <v>900000</v>
      </c>
      <c r="AY58" s="52">
        <f>+'Revenue Inputs'!BE130</f>
        <v>900000</v>
      </c>
      <c r="AZ58" s="52">
        <f>+'Revenue Inputs'!BF130</f>
        <v>900000</v>
      </c>
      <c r="BA58" s="52">
        <f>+'Revenue Inputs'!BG130</f>
        <v>900000</v>
      </c>
      <c r="BB58" s="52">
        <f>+'Revenue Inputs'!BH130</f>
        <v>900000</v>
      </c>
      <c r="BC58" s="52">
        <f>+'Revenue Inputs'!BI130</f>
        <v>900000</v>
      </c>
      <c r="BD58" s="52">
        <f>+'Revenue Inputs'!BJ130</f>
        <v>900000</v>
      </c>
      <c r="BE58" s="52">
        <f>+'Revenue Inputs'!BK130</f>
        <v>900000</v>
      </c>
      <c r="BF58" s="52">
        <f>+'Revenue Inputs'!BL130</f>
        <v>900000</v>
      </c>
      <c r="BG58" s="52">
        <f>+'Revenue Inputs'!BM130</f>
        <v>900000</v>
      </c>
      <c r="BH58" s="52">
        <f>+'Revenue Inputs'!BN130</f>
        <v>900000</v>
      </c>
      <c r="BI58" s="52">
        <f>+'Revenue Inputs'!BO130</f>
        <v>900000</v>
      </c>
      <c r="BJ58" s="52">
        <f>+'Revenue Inputs'!BP130</f>
        <v>900000</v>
      </c>
      <c r="BK58" s="52">
        <f>+'Revenue Inputs'!BQ130</f>
        <v>900000</v>
      </c>
    </row>
    <row r="59" spans="2:63">
      <c r="B59" s="316" t="str">
        <f>+'Revenue Inputs'!B132</f>
        <v># DAO Listings / mo</v>
      </c>
      <c r="D59" s="52">
        <f>+'Revenue Inputs'!J143</f>
        <v>0</v>
      </c>
      <c r="E59" s="52">
        <f>+'Revenue Inputs'!K143</f>
        <v>0</v>
      </c>
      <c r="F59" s="52">
        <f>+'Revenue Inputs'!L143</f>
        <v>0</v>
      </c>
      <c r="G59" s="52">
        <f>+'Revenue Inputs'!M143</f>
        <v>0</v>
      </c>
      <c r="H59" s="52">
        <f>+'Revenue Inputs'!N143</f>
        <v>0</v>
      </c>
      <c r="I59" s="52">
        <f>+'Revenue Inputs'!O143</f>
        <v>0</v>
      </c>
      <c r="J59" s="52">
        <f>+'Revenue Inputs'!P143</f>
        <v>0</v>
      </c>
      <c r="K59" s="52">
        <f>+'Revenue Inputs'!Q143</f>
        <v>0</v>
      </c>
      <c r="L59" s="52">
        <f>+'Revenue Inputs'!R143</f>
        <v>0</v>
      </c>
      <c r="M59" s="52">
        <f>+'Revenue Inputs'!S143</f>
        <v>0</v>
      </c>
      <c r="N59" s="52">
        <f>+'Revenue Inputs'!T143</f>
        <v>0</v>
      </c>
      <c r="O59" s="52">
        <f>+'Revenue Inputs'!U143</f>
        <v>0</v>
      </c>
      <c r="P59" s="52">
        <f>+'Revenue Inputs'!V143</f>
        <v>0</v>
      </c>
      <c r="Q59" s="52">
        <f>+'Revenue Inputs'!W143</f>
        <v>0</v>
      </c>
      <c r="R59" s="52">
        <f>+'Revenue Inputs'!X143</f>
        <v>0</v>
      </c>
      <c r="S59" s="52">
        <f>+'Revenue Inputs'!Y143</f>
        <v>0</v>
      </c>
      <c r="T59" s="52">
        <f>+'Revenue Inputs'!Z143</f>
        <v>0</v>
      </c>
      <c r="U59" s="52">
        <f>+'Revenue Inputs'!AA143</f>
        <v>0</v>
      </c>
      <c r="V59" s="52">
        <f>+'Revenue Inputs'!AB143</f>
        <v>0</v>
      </c>
      <c r="W59" s="52">
        <f>+'Revenue Inputs'!AC143</f>
        <v>0</v>
      </c>
      <c r="X59" s="52">
        <f>+'Revenue Inputs'!AD143</f>
        <v>0</v>
      </c>
      <c r="Y59" s="52">
        <f>+'Revenue Inputs'!AE143</f>
        <v>0</v>
      </c>
      <c r="Z59" s="52">
        <f>+'Revenue Inputs'!AF143</f>
        <v>0</v>
      </c>
      <c r="AA59" s="52">
        <f>+'Revenue Inputs'!AG143</f>
        <v>0</v>
      </c>
      <c r="AB59" s="52">
        <f>+'Revenue Inputs'!AH143</f>
        <v>0</v>
      </c>
      <c r="AC59" s="52">
        <f>+'Revenue Inputs'!AI143</f>
        <v>0</v>
      </c>
      <c r="AD59" s="52">
        <f>+'Revenue Inputs'!AJ143</f>
        <v>0</v>
      </c>
      <c r="AE59" s="52">
        <f>+'Revenue Inputs'!AK143</f>
        <v>0</v>
      </c>
      <c r="AF59" s="52">
        <f>+'Revenue Inputs'!AL143</f>
        <v>450000</v>
      </c>
      <c r="AG59" s="52">
        <f>+'Revenue Inputs'!AM143</f>
        <v>900000</v>
      </c>
      <c r="AH59" s="52">
        <f>+'Revenue Inputs'!AN143</f>
        <v>900000</v>
      </c>
      <c r="AI59" s="52">
        <f>+'Revenue Inputs'!AO143</f>
        <v>900000</v>
      </c>
      <c r="AJ59" s="52">
        <f>+'Revenue Inputs'!AP143</f>
        <v>900000</v>
      </c>
      <c r="AK59" s="52">
        <f>+'Revenue Inputs'!AQ143</f>
        <v>900000</v>
      </c>
      <c r="AL59" s="52">
        <f>+'Revenue Inputs'!AR143</f>
        <v>900000</v>
      </c>
      <c r="AM59" s="52">
        <f>+'Revenue Inputs'!AS143</f>
        <v>900000</v>
      </c>
      <c r="AN59" s="52">
        <f>+'Revenue Inputs'!AT143</f>
        <v>900000</v>
      </c>
      <c r="AO59" s="52">
        <f>+'Revenue Inputs'!AU143</f>
        <v>900000</v>
      </c>
      <c r="AP59" s="52">
        <f>+'Revenue Inputs'!AV143</f>
        <v>900000</v>
      </c>
      <c r="AQ59" s="52">
        <f>+'Revenue Inputs'!AW143</f>
        <v>900000</v>
      </c>
      <c r="AR59" s="52">
        <f>+'Revenue Inputs'!AX143</f>
        <v>900000</v>
      </c>
      <c r="AS59" s="52">
        <f>+'Revenue Inputs'!AY143</f>
        <v>900000</v>
      </c>
      <c r="AT59" s="52">
        <f>+'Revenue Inputs'!AZ143</f>
        <v>900000</v>
      </c>
      <c r="AU59" s="52">
        <f>+'Revenue Inputs'!BA143</f>
        <v>900000</v>
      </c>
      <c r="AV59" s="52">
        <f>+'Revenue Inputs'!BB143</f>
        <v>900000</v>
      </c>
      <c r="AW59" s="52">
        <f>+'Revenue Inputs'!BC143</f>
        <v>900000</v>
      </c>
      <c r="AX59" s="52">
        <f>+'Revenue Inputs'!BD143</f>
        <v>900000</v>
      </c>
      <c r="AY59" s="52">
        <f>+'Revenue Inputs'!BE143</f>
        <v>900000</v>
      </c>
      <c r="AZ59" s="52">
        <f>+'Revenue Inputs'!BF143</f>
        <v>900000</v>
      </c>
      <c r="BA59" s="52">
        <f>+'Revenue Inputs'!BG143</f>
        <v>900000</v>
      </c>
      <c r="BB59" s="52">
        <f>+'Revenue Inputs'!BH143</f>
        <v>900000</v>
      </c>
      <c r="BC59" s="52">
        <f>+'Revenue Inputs'!BI143</f>
        <v>900000</v>
      </c>
      <c r="BD59" s="52">
        <f>+'Revenue Inputs'!BJ143</f>
        <v>900000</v>
      </c>
      <c r="BE59" s="52">
        <f>+'Revenue Inputs'!BK143</f>
        <v>900000</v>
      </c>
      <c r="BF59" s="52">
        <f>+'Revenue Inputs'!BL143</f>
        <v>900000</v>
      </c>
      <c r="BG59" s="52">
        <f>+'Revenue Inputs'!BM143</f>
        <v>900000</v>
      </c>
      <c r="BH59" s="52">
        <f>+'Revenue Inputs'!BN143</f>
        <v>900000</v>
      </c>
      <c r="BI59" s="52">
        <f>+'Revenue Inputs'!BO143</f>
        <v>900000</v>
      </c>
      <c r="BJ59" s="52">
        <f>+'Revenue Inputs'!BP143</f>
        <v>900000</v>
      </c>
      <c r="BK59" s="52">
        <f>+'Revenue Inputs'!BQ143</f>
        <v>900000</v>
      </c>
    </row>
    <row r="60" spans="2:63">
      <c r="B60" t="str">
        <f>+'Revenue Inputs'!B146</f>
        <v>Custody Services</v>
      </c>
      <c r="D60" s="52">
        <f>+'Revenue Inputs'!J153</f>
        <v>0</v>
      </c>
      <c r="E60" s="52">
        <f>+'Revenue Inputs'!K153</f>
        <v>0</v>
      </c>
      <c r="F60" s="52">
        <f>+'Revenue Inputs'!L153</f>
        <v>0</v>
      </c>
      <c r="G60" s="52">
        <f>+'Revenue Inputs'!M153</f>
        <v>0</v>
      </c>
      <c r="H60" s="52">
        <f>+'Revenue Inputs'!N153</f>
        <v>0</v>
      </c>
      <c r="I60" s="52">
        <f>+'Revenue Inputs'!O153</f>
        <v>0</v>
      </c>
      <c r="J60" s="52">
        <f>+'Revenue Inputs'!P153</f>
        <v>0</v>
      </c>
      <c r="K60" s="52">
        <f>+'Revenue Inputs'!Q153</f>
        <v>0</v>
      </c>
      <c r="L60" s="52">
        <f>+'Revenue Inputs'!R153</f>
        <v>0</v>
      </c>
      <c r="M60" s="52">
        <f>+'Revenue Inputs'!S153</f>
        <v>0</v>
      </c>
      <c r="N60" s="52">
        <f>+'Revenue Inputs'!T153</f>
        <v>0</v>
      </c>
      <c r="O60" s="52">
        <f>+'Revenue Inputs'!U153</f>
        <v>0</v>
      </c>
      <c r="P60" s="52">
        <f>+'Revenue Inputs'!V153</f>
        <v>0</v>
      </c>
      <c r="Q60" s="52">
        <f>+'Revenue Inputs'!W153</f>
        <v>0</v>
      </c>
      <c r="R60" s="52">
        <f>+'Revenue Inputs'!X153</f>
        <v>0</v>
      </c>
      <c r="S60" s="52">
        <f>+'Revenue Inputs'!Y153</f>
        <v>0</v>
      </c>
      <c r="T60" s="52">
        <f>+'Revenue Inputs'!Z153</f>
        <v>0</v>
      </c>
      <c r="U60" s="52">
        <f>+'Revenue Inputs'!AA153</f>
        <v>0</v>
      </c>
      <c r="V60" s="52">
        <f>+'Revenue Inputs'!AB153</f>
        <v>0</v>
      </c>
      <c r="W60" s="52">
        <f>+'Revenue Inputs'!AC153</f>
        <v>0</v>
      </c>
      <c r="X60" s="52">
        <f>+'Revenue Inputs'!AD153</f>
        <v>0</v>
      </c>
      <c r="Y60" s="52">
        <f>+'Revenue Inputs'!AE153</f>
        <v>0</v>
      </c>
      <c r="Z60" s="52">
        <f>+'Revenue Inputs'!AF153</f>
        <v>0</v>
      </c>
      <c r="AA60" s="52">
        <f>+'Revenue Inputs'!AG153</f>
        <v>0</v>
      </c>
      <c r="AB60" s="52">
        <f>+'Revenue Inputs'!AH153</f>
        <v>0</v>
      </c>
      <c r="AC60" s="52">
        <f>+'Revenue Inputs'!AI153</f>
        <v>250000</v>
      </c>
      <c r="AD60" s="52">
        <f>+'Revenue Inputs'!AJ153</f>
        <v>255000</v>
      </c>
      <c r="AE60" s="52">
        <f>+'Revenue Inputs'!AK153</f>
        <v>260100</v>
      </c>
      <c r="AF60" s="52">
        <f>+'Revenue Inputs'!AL153</f>
        <v>265302</v>
      </c>
      <c r="AG60" s="52">
        <f>+'Revenue Inputs'!AM153</f>
        <v>270608</v>
      </c>
      <c r="AH60" s="52">
        <f>+'Revenue Inputs'!AN153</f>
        <v>276020.2</v>
      </c>
      <c r="AI60" s="52">
        <f>+'Revenue Inputs'!AO153</f>
        <v>281540.60000000003</v>
      </c>
      <c r="AJ60" s="52">
        <f>+'Revenue Inputs'!AP153</f>
        <v>287171.40000000002</v>
      </c>
      <c r="AK60" s="52">
        <f>+'Revenue Inputs'!AQ153</f>
        <v>292914.8</v>
      </c>
      <c r="AL60" s="52">
        <f>+'Revenue Inputs'!AR153</f>
        <v>298773.10000000003</v>
      </c>
      <c r="AM60" s="52">
        <f>+'Revenue Inputs'!AS153</f>
        <v>304748.60000000003</v>
      </c>
      <c r="AN60" s="52">
        <f>+'Revenue Inputs'!AT153</f>
        <v>310843.60000000003</v>
      </c>
      <c r="AO60" s="52">
        <f>+'Revenue Inputs'!AU153</f>
        <v>317060.5</v>
      </c>
      <c r="AP60" s="52">
        <f>+'Revenue Inputs'!AV153</f>
        <v>323401.7</v>
      </c>
      <c r="AQ60" s="52">
        <f>+'Revenue Inputs'!AW153</f>
        <v>329869.7</v>
      </c>
      <c r="AR60" s="52">
        <f>+'Revenue Inputs'!AX153</f>
        <v>336467.10000000003</v>
      </c>
      <c r="AS60" s="52">
        <f>+'Revenue Inputs'!AY153</f>
        <v>343196.4</v>
      </c>
      <c r="AT60" s="52">
        <f>+'Revenue Inputs'!AZ153</f>
        <v>350060.30000000005</v>
      </c>
      <c r="AU60" s="52">
        <f>+'Revenue Inputs'!BA153</f>
        <v>357061.5</v>
      </c>
      <c r="AV60" s="52">
        <f>+'Revenue Inputs'!BB153</f>
        <v>364202.7</v>
      </c>
      <c r="AW60" s="52">
        <f>+'Revenue Inputs'!BC153</f>
        <v>371486.80000000005</v>
      </c>
      <c r="AX60" s="52">
        <f>+'Revenue Inputs'!BD153</f>
        <v>378916.5</v>
      </c>
      <c r="AY60" s="52">
        <f>+'Revenue Inputs'!BE153</f>
        <v>386494.80000000005</v>
      </c>
      <c r="AZ60" s="52">
        <f>+'Revenue Inputs'!BF153</f>
        <v>394224.7</v>
      </c>
      <c r="BA60" s="52">
        <f>+'Revenue Inputs'!BG153</f>
        <v>402109.2</v>
      </c>
      <c r="BB60" s="52">
        <f>+'Revenue Inputs'!BH153</f>
        <v>410151.4</v>
      </c>
      <c r="BC60" s="52">
        <f>+'Revenue Inputs'!BI153</f>
        <v>418354.4</v>
      </c>
      <c r="BD60" s="52">
        <f>+'Revenue Inputs'!BJ153</f>
        <v>426721.5</v>
      </c>
      <c r="BE60" s="52">
        <f>+'Revenue Inputs'!BK153</f>
        <v>435255.9</v>
      </c>
      <c r="BF60" s="52">
        <f>+'Revenue Inputs'!BL153</f>
        <v>443961</v>
      </c>
      <c r="BG60" s="52">
        <f>+'Revenue Inputs'!BM153</f>
        <v>452840.2</v>
      </c>
      <c r="BH60" s="52">
        <f>+'Revenue Inputs'!BN153</f>
        <v>461897</v>
      </c>
      <c r="BI60" s="52">
        <f>+'Revenue Inputs'!BO153</f>
        <v>471134.9</v>
      </c>
      <c r="BJ60" s="52">
        <f>+'Revenue Inputs'!BP153</f>
        <v>480557.60000000003</v>
      </c>
      <c r="BK60" s="52">
        <f>+'Revenue Inputs'!BQ153</f>
        <v>490168.80000000005</v>
      </c>
    </row>
    <row r="61" spans="2:63">
      <c r="B61" s="2" t="str">
        <f>+'Revenue Inputs'!B161</f>
        <v>Withdrawal Fees</v>
      </c>
      <c r="D61" s="52"/>
      <c r="E61" s="52"/>
      <c r="F61" s="52"/>
      <c r="G61" s="52"/>
      <c r="H61" s="52"/>
      <c r="I61" s="52"/>
      <c r="J61" s="52"/>
      <c r="K61" s="52"/>
      <c r="L61" s="52"/>
      <c r="M61" s="52"/>
      <c r="N61" s="52"/>
      <c r="O61" s="52"/>
      <c r="P61" s="52"/>
      <c r="Q61" s="52"/>
      <c r="R61" s="52"/>
      <c r="S61" s="52"/>
      <c r="T61" s="52"/>
      <c r="U61" s="52"/>
      <c r="V61" s="52"/>
      <c r="W61" s="52"/>
      <c r="X61" s="52"/>
      <c r="Y61" s="52"/>
      <c r="Z61" s="52"/>
      <c r="AA61" s="52"/>
      <c r="AB61" s="52"/>
      <c r="AC61" s="52"/>
      <c r="AD61" s="52"/>
      <c r="AE61" s="52"/>
      <c r="AF61" s="52"/>
      <c r="AG61" s="52"/>
      <c r="AH61" s="52"/>
      <c r="AI61" s="52"/>
      <c r="AJ61" s="52"/>
      <c r="AK61" s="52"/>
      <c r="AL61" s="52"/>
      <c r="AM61" s="52"/>
      <c r="AN61" s="52"/>
      <c r="AO61" s="52"/>
      <c r="AP61" s="52"/>
      <c r="AQ61" s="52"/>
      <c r="AR61" s="52"/>
      <c r="AS61" s="52"/>
      <c r="AT61" s="52"/>
      <c r="AU61" s="52"/>
      <c r="AV61" s="52"/>
      <c r="AW61" s="52"/>
      <c r="AX61" s="52"/>
      <c r="AY61" s="52"/>
      <c r="AZ61" s="52"/>
      <c r="BA61" s="52"/>
      <c r="BB61" s="52"/>
      <c r="BC61" s="52"/>
      <c r="BD61" s="52"/>
      <c r="BE61" s="52"/>
      <c r="BF61" s="52"/>
      <c r="BG61" s="52"/>
      <c r="BH61" s="52"/>
      <c r="BI61" s="52"/>
      <c r="BJ61" s="52"/>
      <c r="BK61" s="52"/>
    </row>
    <row r="62" spans="2:63">
      <c r="B62" s="316" t="str">
        <f>+'Revenue Inputs'!B163</f>
        <v>Fremium</v>
      </c>
      <c r="D62" s="52">
        <f>+'Revenue Inputs'!J166</f>
        <v>160000</v>
      </c>
      <c r="E62" s="52">
        <f>+'Revenue Inputs'!K166</f>
        <v>160000</v>
      </c>
      <c r="F62" s="52">
        <f>+'Revenue Inputs'!L166</f>
        <v>160000</v>
      </c>
      <c r="G62" s="52">
        <f>+'Revenue Inputs'!M166</f>
        <v>160000</v>
      </c>
      <c r="H62" s="52">
        <f>+'Revenue Inputs'!N166</f>
        <v>160000</v>
      </c>
      <c r="I62" s="52">
        <f>+'Revenue Inputs'!O166</f>
        <v>160000</v>
      </c>
      <c r="J62" s="52">
        <f>+'Revenue Inputs'!P166</f>
        <v>160000</v>
      </c>
      <c r="K62" s="52">
        <f>+'Revenue Inputs'!Q166</f>
        <v>160000</v>
      </c>
      <c r="L62" s="52">
        <f>+'Revenue Inputs'!R166</f>
        <v>160000</v>
      </c>
      <c r="M62" s="52">
        <f>+'Revenue Inputs'!S166</f>
        <v>160000</v>
      </c>
      <c r="N62" s="52">
        <f>+'Revenue Inputs'!T166</f>
        <v>160000</v>
      </c>
      <c r="O62" s="52">
        <f>+'Revenue Inputs'!U166</f>
        <v>160000</v>
      </c>
      <c r="P62" s="52">
        <f>+'Revenue Inputs'!V166</f>
        <v>0</v>
      </c>
      <c r="Q62" s="52">
        <f>+'Revenue Inputs'!W166</f>
        <v>0</v>
      </c>
      <c r="R62" s="52">
        <f>+'Revenue Inputs'!X166</f>
        <v>0</v>
      </c>
      <c r="S62" s="52">
        <f>+'Revenue Inputs'!Y166</f>
        <v>0</v>
      </c>
      <c r="T62" s="52">
        <f>+'Revenue Inputs'!Z166</f>
        <v>0</v>
      </c>
      <c r="U62" s="52">
        <f>+'Revenue Inputs'!AA166</f>
        <v>0</v>
      </c>
      <c r="V62" s="52">
        <f>+'Revenue Inputs'!AB166</f>
        <v>0</v>
      </c>
      <c r="W62" s="52">
        <f>+'Revenue Inputs'!AC166</f>
        <v>0</v>
      </c>
      <c r="X62" s="52">
        <f>+'Revenue Inputs'!AD166</f>
        <v>0</v>
      </c>
      <c r="Y62" s="52">
        <f>+'Revenue Inputs'!AE166</f>
        <v>0</v>
      </c>
      <c r="Z62" s="52">
        <f>+'Revenue Inputs'!AF166</f>
        <v>0</v>
      </c>
      <c r="AA62" s="52">
        <f>+'Revenue Inputs'!AG166</f>
        <v>0</v>
      </c>
      <c r="AB62" s="52">
        <f>+'Revenue Inputs'!AH166</f>
        <v>0</v>
      </c>
      <c r="AC62" s="52">
        <f>+'Revenue Inputs'!AI166</f>
        <v>0</v>
      </c>
      <c r="AD62" s="52">
        <f>+'Revenue Inputs'!AJ166</f>
        <v>0</v>
      </c>
      <c r="AE62" s="52">
        <f>+'Revenue Inputs'!AK166</f>
        <v>0</v>
      </c>
      <c r="AF62" s="52">
        <f>+'Revenue Inputs'!AL166</f>
        <v>0</v>
      </c>
      <c r="AG62" s="52">
        <f>+'Revenue Inputs'!AM166</f>
        <v>0</v>
      </c>
      <c r="AH62" s="52">
        <f>+'Revenue Inputs'!AN166</f>
        <v>0</v>
      </c>
      <c r="AI62" s="52">
        <f>+'Revenue Inputs'!AO166</f>
        <v>0</v>
      </c>
      <c r="AJ62" s="52">
        <f>+'Revenue Inputs'!AP166</f>
        <v>0</v>
      </c>
      <c r="AK62" s="52">
        <f>+'Revenue Inputs'!AQ166</f>
        <v>0</v>
      </c>
      <c r="AL62" s="52">
        <f>+'Revenue Inputs'!AR166</f>
        <v>0</v>
      </c>
      <c r="AM62" s="52">
        <f>+'Revenue Inputs'!AS166</f>
        <v>0</v>
      </c>
      <c r="AN62" s="52">
        <f>+'Revenue Inputs'!AT166</f>
        <v>0</v>
      </c>
      <c r="AO62" s="52">
        <f>+'Revenue Inputs'!AU166</f>
        <v>0</v>
      </c>
      <c r="AP62" s="52">
        <f>+'Revenue Inputs'!AV166</f>
        <v>0</v>
      </c>
      <c r="AQ62" s="52">
        <f>+'Revenue Inputs'!AW166</f>
        <v>0</v>
      </c>
      <c r="AR62" s="52">
        <f>+'Revenue Inputs'!AX166</f>
        <v>0</v>
      </c>
      <c r="AS62" s="52">
        <f>+'Revenue Inputs'!AY166</f>
        <v>0</v>
      </c>
      <c r="AT62" s="52">
        <f>+'Revenue Inputs'!AZ166</f>
        <v>0</v>
      </c>
      <c r="AU62" s="52">
        <f>+'Revenue Inputs'!BA166</f>
        <v>0</v>
      </c>
      <c r="AV62" s="52">
        <f>+'Revenue Inputs'!BB166</f>
        <v>0</v>
      </c>
      <c r="AW62" s="52">
        <f>+'Revenue Inputs'!BC166</f>
        <v>0</v>
      </c>
      <c r="AX62" s="52">
        <f>+'Revenue Inputs'!BD166</f>
        <v>0</v>
      </c>
      <c r="AY62" s="52">
        <f>+'Revenue Inputs'!BE166</f>
        <v>0</v>
      </c>
      <c r="AZ62" s="52">
        <f>+'Revenue Inputs'!BF166</f>
        <v>0</v>
      </c>
      <c r="BA62" s="52">
        <f>+'Revenue Inputs'!BG166</f>
        <v>0</v>
      </c>
      <c r="BB62" s="52">
        <f>+'Revenue Inputs'!BH166</f>
        <v>0</v>
      </c>
      <c r="BC62" s="52">
        <f>+'Revenue Inputs'!BI166</f>
        <v>0</v>
      </c>
      <c r="BD62" s="52">
        <f>+'Revenue Inputs'!BJ166</f>
        <v>0</v>
      </c>
      <c r="BE62" s="52">
        <f>+'Revenue Inputs'!BK166</f>
        <v>0</v>
      </c>
      <c r="BF62" s="52">
        <f>+'Revenue Inputs'!BL166</f>
        <v>0</v>
      </c>
      <c r="BG62" s="52">
        <f>+'Revenue Inputs'!BM166</f>
        <v>0</v>
      </c>
      <c r="BH62" s="52">
        <f>+'Revenue Inputs'!BN166</f>
        <v>0</v>
      </c>
      <c r="BI62" s="52">
        <f>+'Revenue Inputs'!BO166</f>
        <v>0</v>
      </c>
      <c r="BJ62" s="52">
        <f>+'Revenue Inputs'!BP166</f>
        <v>0</v>
      </c>
      <c r="BK62" s="52">
        <f>+'Revenue Inputs'!BQ166</f>
        <v>0</v>
      </c>
    </row>
    <row r="63" spans="2:63">
      <c r="B63" s="316" t="str">
        <f>+'Revenue Inputs'!B167</f>
        <v>Competative</v>
      </c>
      <c r="D63" s="52">
        <f>+'Revenue Inputs'!J170</f>
        <v>0</v>
      </c>
      <c r="E63" s="52">
        <f>+'Revenue Inputs'!K170</f>
        <v>0</v>
      </c>
      <c r="F63" s="52">
        <f>+'Revenue Inputs'!L170</f>
        <v>0</v>
      </c>
      <c r="G63" s="52">
        <f>+'Revenue Inputs'!M170</f>
        <v>0</v>
      </c>
      <c r="H63" s="52">
        <f>+'Revenue Inputs'!N170</f>
        <v>0</v>
      </c>
      <c r="I63" s="52">
        <f>+'Revenue Inputs'!O170</f>
        <v>0</v>
      </c>
      <c r="J63" s="52">
        <f>+'Revenue Inputs'!P170</f>
        <v>0</v>
      </c>
      <c r="K63" s="52">
        <f>+'Revenue Inputs'!Q170</f>
        <v>0</v>
      </c>
      <c r="L63" s="52">
        <f>+'Revenue Inputs'!R170</f>
        <v>0</v>
      </c>
      <c r="M63" s="52">
        <f>+'Revenue Inputs'!S170</f>
        <v>0</v>
      </c>
      <c r="N63" s="52">
        <f>+'Revenue Inputs'!T170</f>
        <v>0</v>
      </c>
      <c r="O63" s="52">
        <f>+'Revenue Inputs'!U170</f>
        <v>0</v>
      </c>
      <c r="P63" s="52">
        <f>+'Revenue Inputs'!V170</f>
        <v>300000</v>
      </c>
      <c r="Q63" s="52">
        <f>+'Revenue Inputs'!W170</f>
        <v>300000</v>
      </c>
      <c r="R63" s="52">
        <f>+'Revenue Inputs'!X170</f>
        <v>300000</v>
      </c>
      <c r="S63" s="52">
        <f>+'Revenue Inputs'!Y170</f>
        <v>300000</v>
      </c>
      <c r="T63" s="52">
        <f>+'Revenue Inputs'!Z170</f>
        <v>300000</v>
      </c>
      <c r="U63" s="52">
        <f>+'Revenue Inputs'!AA170</f>
        <v>300000</v>
      </c>
      <c r="V63" s="52">
        <f>+'Revenue Inputs'!AB170</f>
        <v>300000</v>
      </c>
      <c r="W63" s="52">
        <f>+'Revenue Inputs'!AC170</f>
        <v>300000</v>
      </c>
      <c r="X63" s="52">
        <f>+'Revenue Inputs'!AD170</f>
        <v>300000</v>
      </c>
      <c r="Y63" s="52">
        <f>+'Revenue Inputs'!AE170</f>
        <v>300000</v>
      </c>
      <c r="Z63" s="52">
        <f>+'Revenue Inputs'!AF170</f>
        <v>300000</v>
      </c>
      <c r="AA63" s="52">
        <f>+'Revenue Inputs'!AG170</f>
        <v>300000</v>
      </c>
      <c r="AB63" s="52">
        <f>+'Revenue Inputs'!AH170</f>
        <v>300000</v>
      </c>
      <c r="AC63" s="52">
        <f>+'Revenue Inputs'!AI170</f>
        <v>300000</v>
      </c>
      <c r="AD63" s="52">
        <f>+'Revenue Inputs'!AJ170</f>
        <v>300000</v>
      </c>
      <c r="AE63" s="52">
        <f>+'Revenue Inputs'!AK170</f>
        <v>300000</v>
      </c>
      <c r="AF63" s="52">
        <f>+'Revenue Inputs'!AL170</f>
        <v>300000</v>
      </c>
      <c r="AG63" s="52">
        <f>+'Revenue Inputs'!AM170</f>
        <v>300000</v>
      </c>
      <c r="AH63" s="52">
        <f>+'Revenue Inputs'!AN170</f>
        <v>300000</v>
      </c>
      <c r="AI63" s="52">
        <f>+'Revenue Inputs'!AO170</f>
        <v>300000</v>
      </c>
      <c r="AJ63" s="52">
        <f>+'Revenue Inputs'!AP170</f>
        <v>300000</v>
      </c>
      <c r="AK63" s="52">
        <f>+'Revenue Inputs'!AQ170</f>
        <v>300000</v>
      </c>
      <c r="AL63" s="52">
        <f>+'Revenue Inputs'!AR170</f>
        <v>300000</v>
      </c>
      <c r="AM63" s="52">
        <f>+'Revenue Inputs'!AS170</f>
        <v>300000</v>
      </c>
      <c r="AN63" s="52">
        <f>+'Revenue Inputs'!AT170</f>
        <v>0</v>
      </c>
      <c r="AO63" s="52">
        <f>+'Revenue Inputs'!AU170</f>
        <v>0</v>
      </c>
      <c r="AP63" s="52">
        <f>+'Revenue Inputs'!AV170</f>
        <v>0</v>
      </c>
      <c r="AQ63" s="52">
        <f>+'Revenue Inputs'!AW170</f>
        <v>0</v>
      </c>
      <c r="AR63" s="52">
        <f>+'Revenue Inputs'!AX170</f>
        <v>0</v>
      </c>
      <c r="AS63" s="52">
        <f>+'Revenue Inputs'!AY170</f>
        <v>0</v>
      </c>
      <c r="AT63" s="52">
        <f>+'Revenue Inputs'!AZ170</f>
        <v>0</v>
      </c>
      <c r="AU63" s="52">
        <f>+'Revenue Inputs'!BA170</f>
        <v>0</v>
      </c>
      <c r="AV63" s="52">
        <f>+'Revenue Inputs'!BB170</f>
        <v>0</v>
      </c>
      <c r="AW63" s="52">
        <f>+'Revenue Inputs'!BC170</f>
        <v>0</v>
      </c>
      <c r="AX63" s="52">
        <f>+'Revenue Inputs'!BD170</f>
        <v>0</v>
      </c>
      <c r="AY63" s="52">
        <f>+'Revenue Inputs'!BE170</f>
        <v>0</v>
      </c>
      <c r="AZ63" s="52">
        <f>+'Revenue Inputs'!BF170</f>
        <v>0</v>
      </c>
      <c r="BA63" s="52">
        <f>+'Revenue Inputs'!BG170</f>
        <v>0</v>
      </c>
      <c r="BB63" s="52">
        <f>+'Revenue Inputs'!BH170</f>
        <v>0</v>
      </c>
      <c r="BC63" s="52">
        <f>+'Revenue Inputs'!BI170</f>
        <v>0</v>
      </c>
      <c r="BD63" s="52">
        <f>+'Revenue Inputs'!BJ170</f>
        <v>0</v>
      </c>
      <c r="BE63" s="52">
        <f>+'Revenue Inputs'!BK170</f>
        <v>0</v>
      </c>
      <c r="BF63" s="52">
        <f>+'Revenue Inputs'!BL170</f>
        <v>0</v>
      </c>
      <c r="BG63" s="52">
        <f>+'Revenue Inputs'!BM170</f>
        <v>0</v>
      </c>
      <c r="BH63" s="52">
        <f>+'Revenue Inputs'!BN170</f>
        <v>0</v>
      </c>
      <c r="BI63" s="52">
        <f>+'Revenue Inputs'!BO170</f>
        <v>0</v>
      </c>
      <c r="BJ63" s="52">
        <f>+'Revenue Inputs'!BP170</f>
        <v>0</v>
      </c>
      <c r="BK63" s="52">
        <f>+'Revenue Inputs'!BQ170</f>
        <v>0</v>
      </c>
    </row>
    <row r="64" spans="2:63">
      <c r="B64" s="316" t="str">
        <f>+'Revenue Inputs'!B171</f>
        <v>Premium</v>
      </c>
      <c r="D64" s="52">
        <f>+'Revenue Inputs'!J174</f>
        <v>0</v>
      </c>
      <c r="E64" s="52">
        <f>+'Revenue Inputs'!K174</f>
        <v>0</v>
      </c>
      <c r="F64" s="52">
        <f>+'Revenue Inputs'!L174</f>
        <v>0</v>
      </c>
      <c r="G64" s="52">
        <f>+'Revenue Inputs'!M174</f>
        <v>0</v>
      </c>
      <c r="H64" s="52">
        <f>+'Revenue Inputs'!N174</f>
        <v>0</v>
      </c>
      <c r="I64" s="52">
        <f>+'Revenue Inputs'!O174</f>
        <v>0</v>
      </c>
      <c r="J64" s="52">
        <f>+'Revenue Inputs'!P174</f>
        <v>0</v>
      </c>
      <c r="K64" s="52">
        <f>+'Revenue Inputs'!Q174</f>
        <v>0</v>
      </c>
      <c r="L64" s="52">
        <f>+'Revenue Inputs'!R174</f>
        <v>0</v>
      </c>
      <c r="M64" s="52">
        <f>+'Revenue Inputs'!S174</f>
        <v>0</v>
      </c>
      <c r="N64" s="52">
        <f>+'Revenue Inputs'!T174</f>
        <v>0</v>
      </c>
      <c r="O64" s="52">
        <f>+'Revenue Inputs'!U174</f>
        <v>0</v>
      </c>
      <c r="P64" s="52">
        <f>+'Revenue Inputs'!V174</f>
        <v>0</v>
      </c>
      <c r="Q64" s="52">
        <f>+'Revenue Inputs'!W174</f>
        <v>0</v>
      </c>
      <c r="R64" s="52">
        <f>+'Revenue Inputs'!X174</f>
        <v>0</v>
      </c>
      <c r="S64" s="52">
        <f>+'Revenue Inputs'!Y174</f>
        <v>0</v>
      </c>
      <c r="T64" s="52">
        <f>+'Revenue Inputs'!Z174</f>
        <v>0</v>
      </c>
      <c r="U64" s="52">
        <f>+'Revenue Inputs'!AA174</f>
        <v>0</v>
      </c>
      <c r="V64" s="52">
        <f>+'Revenue Inputs'!AB174</f>
        <v>0</v>
      </c>
      <c r="W64" s="52">
        <f>+'Revenue Inputs'!AC174</f>
        <v>0</v>
      </c>
      <c r="X64" s="52">
        <f>+'Revenue Inputs'!AD174</f>
        <v>0</v>
      </c>
      <c r="Y64" s="52">
        <f>+'Revenue Inputs'!AE174</f>
        <v>0</v>
      </c>
      <c r="Z64" s="52">
        <f>+'Revenue Inputs'!AF174</f>
        <v>0</v>
      </c>
      <c r="AA64" s="52">
        <f>+'Revenue Inputs'!AG174</f>
        <v>0</v>
      </c>
      <c r="AB64" s="52">
        <f>+'Revenue Inputs'!AH174</f>
        <v>0</v>
      </c>
      <c r="AC64" s="52">
        <f>+'Revenue Inputs'!AI174</f>
        <v>0</v>
      </c>
      <c r="AD64" s="52">
        <f>+'Revenue Inputs'!AJ174</f>
        <v>0</v>
      </c>
      <c r="AE64" s="52">
        <f>+'Revenue Inputs'!AK174</f>
        <v>0</v>
      </c>
      <c r="AF64" s="52">
        <f>+'Revenue Inputs'!AL174</f>
        <v>0</v>
      </c>
      <c r="AG64" s="52">
        <f>+'Revenue Inputs'!AM174</f>
        <v>0</v>
      </c>
      <c r="AH64" s="52">
        <f>+'Revenue Inputs'!AN174</f>
        <v>0</v>
      </c>
      <c r="AI64" s="52">
        <f>+'Revenue Inputs'!AO174</f>
        <v>0</v>
      </c>
      <c r="AJ64" s="52">
        <f>+'Revenue Inputs'!AP174</f>
        <v>0</v>
      </c>
      <c r="AK64" s="52">
        <f>+'Revenue Inputs'!AQ174</f>
        <v>0</v>
      </c>
      <c r="AL64" s="52">
        <f>+'Revenue Inputs'!AR174</f>
        <v>0</v>
      </c>
      <c r="AM64" s="52">
        <f>+'Revenue Inputs'!AS174</f>
        <v>0</v>
      </c>
      <c r="AN64" s="52">
        <f>+'Revenue Inputs'!AT174</f>
        <v>240000</v>
      </c>
      <c r="AO64" s="52">
        <f>+'Revenue Inputs'!AU174</f>
        <v>240000</v>
      </c>
      <c r="AP64" s="52">
        <f>+'Revenue Inputs'!AV174</f>
        <v>240000</v>
      </c>
      <c r="AQ64" s="52">
        <f>+'Revenue Inputs'!AW174</f>
        <v>240000</v>
      </c>
      <c r="AR64" s="52">
        <f>+'Revenue Inputs'!AX174</f>
        <v>240000</v>
      </c>
      <c r="AS64" s="52">
        <f>+'Revenue Inputs'!AY174</f>
        <v>240000</v>
      </c>
      <c r="AT64" s="52">
        <f>+'Revenue Inputs'!AZ174</f>
        <v>240000</v>
      </c>
      <c r="AU64" s="52">
        <f>+'Revenue Inputs'!BA174</f>
        <v>240000</v>
      </c>
      <c r="AV64" s="52">
        <f>+'Revenue Inputs'!BB174</f>
        <v>240000</v>
      </c>
      <c r="AW64" s="52">
        <f>+'Revenue Inputs'!BC174</f>
        <v>240000</v>
      </c>
      <c r="AX64" s="52">
        <f>+'Revenue Inputs'!BD174</f>
        <v>240000</v>
      </c>
      <c r="AY64" s="52">
        <f>+'Revenue Inputs'!BE174</f>
        <v>240000</v>
      </c>
      <c r="AZ64" s="52">
        <f>+'Revenue Inputs'!BF174</f>
        <v>240000</v>
      </c>
      <c r="BA64" s="52">
        <f>+'Revenue Inputs'!BG174</f>
        <v>240000</v>
      </c>
      <c r="BB64" s="52">
        <f>+'Revenue Inputs'!BH174</f>
        <v>240000</v>
      </c>
      <c r="BC64" s="52">
        <f>+'Revenue Inputs'!BI174</f>
        <v>240000</v>
      </c>
      <c r="BD64" s="52">
        <f>+'Revenue Inputs'!BJ174</f>
        <v>240000</v>
      </c>
      <c r="BE64" s="52">
        <f>+'Revenue Inputs'!BK174</f>
        <v>240000</v>
      </c>
      <c r="BF64" s="52">
        <f>+'Revenue Inputs'!BL174</f>
        <v>240000</v>
      </c>
      <c r="BG64" s="52">
        <f>+'Revenue Inputs'!BM174</f>
        <v>240000</v>
      </c>
      <c r="BH64" s="52">
        <f>+'Revenue Inputs'!BN174</f>
        <v>240000</v>
      </c>
      <c r="BI64" s="52">
        <f>+'Revenue Inputs'!BO174</f>
        <v>240000</v>
      </c>
      <c r="BJ64" s="52">
        <f>+'Revenue Inputs'!BP174</f>
        <v>240000</v>
      </c>
      <c r="BK64" s="52">
        <f>+'Revenue Inputs'!BQ174</f>
        <v>240000</v>
      </c>
    </row>
    <row r="65" spans="1:63">
      <c r="B65" t="str">
        <f>+'Revenue Inputs'!B176</f>
        <v>Partnership Revenue</v>
      </c>
      <c r="D65" s="52">
        <f>+'Revenue Inputs'!J183</f>
        <v>0</v>
      </c>
      <c r="E65" s="52">
        <f>+'Revenue Inputs'!K183</f>
        <v>0</v>
      </c>
      <c r="F65" s="52">
        <f>+'Revenue Inputs'!L183</f>
        <v>0</v>
      </c>
      <c r="G65" s="52">
        <f>+'Revenue Inputs'!M183</f>
        <v>0</v>
      </c>
      <c r="H65" s="52">
        <f>+'Revenue Inputs'!N183</f>
        <v>0</v>
      </c>
      <c r="I65" s="52">
        <f>+'Revenue Inputs'!O183</f>
        <v>0</v>
      </c>
      <c r="J65" s="52">
        <f>+'Revenue Inputs'!P183</f>
        <v>0</v>
      </c>
      <c r="K65" s="52">
        <f>+'Revenue Inputs'!Q183</f>
        <v>0</v>
      </c>
      <c r="L65" s="52">
        <f>+'Revenue Inputs'!R183</f>
        <v>0</v>
      </c>
      <c r="M65" s="52">
        <f>+'Revenue Inputs'!S183</f>
        <v>0</v>
      </c>
      <c r="N65" s="52">
        <f>+'Revenue Inputs'!T183</f>
        <v>0</v>
      </c>
      <c r="O65" s="52">
        <f>+'Revenue Inputs'!U183</f>
        <v>0</v>
      </c>
      <c r="P65" s="52">
        <f>+'Revenue Inputs'!V183</f>
        <v>0</v>
      </c>
      <c r="Q65" s="52">
        <f>+'Revenue Inputs'!W183</f>
        <v>0</v>
      </c>
      <c r="R65" s="52">
        <f>+'Revenue Inputs'!X183</f>
        <v>0</v>
      </c>
      <c r="S65" s="52">
        <f>+'Revenue Inputs'!Y183</f>
        <v>0</v>
      </c>
      <c r="T65" s="52">
        <f>+'Revenue Inputs'!Z183</f>
        <v>0</v>
      </c>
      <c r="U65" s="52">
        <f>+'Revenue Inputs'!AA183</f>
        <v>0</v>
      </c>
      <c r="V65" s="52">
        <f>+'Revenue Inputs'!AB183</f>
        <v>0</v>
      </c>
      <c r="W65" s="52">
        <f>+'Revenue Inputs'!AC183</f>
        <v>2500000</v>
      </c>
      <c r="X65" s="52">
        <f>+'Revenue Inputs'!AD183</f>
        <v>2550000</v>
      </c>
      <c r="Y65" s="52">
        <f>+'Revenue Inputs'!AE183</f>
        <v>2601000</v>
      </c>
      <c r="Z65" s="52">
        <f>+'Revenue Inputs'!AF183</f>
        <v>2653020</v>
      </c>
      <c r="AA65" s="52">
        <f>+'Revenue Inputs'!AG183</f>
        <v>2706080.4000000004</v>
      </c>
      <c r="AB65" s="52">
        <f>+'Revenue Inputs'!AH183</f>
        <v>2760202</v>
      </c>
      <c r="AC65" s="52">
        <f>+'Revenue Inputs'!AI183</f>
        <v>2815406</v>
      </c>
      <c r="AD65" s="52">
        <f>+'Revenue Inputs'!AJ183</f>
        <v>2871714.1</v>
      </c>
      <c r="AE65" s="52">
        <f>+'Revenue Inputs'!AK183</f>
        <v>2929148.4000000004</v>
      </c>
      <c r="AF65" s="52">
        <f>+'Revenue Inputs'!AL183</f>
        <v>2987731.4000000004</v>
      </c>
      <c r="AG65" s="52">
        <f>+'Revenue Inputs'!AM183</f>
        <v>3047486</v>
      </c>
      <c r="AH65" s="52">
        <f>+'Revenue Inputs'!AN183</f>
        <v>3108435.7</v>
      </c>
      <c r="AI65" s="52">
        <f>+'Revenue Inputs'!AO183</f>
        <v>3170604.4000000004</v>
      </c>
      <c r="AJ65" s="52">
        <f>+'Revenue Inputs'!AP183</f>
        <v>3234016.5</v>
      </c>
      <c r="AK65" s="52">
        <f>+'Revenue Inputs'!AQ183</f>
        <v>3298696.8000000003</v>
      </c>
      <c r="AL65" s="52">
        <f>+'Revenue Inputs'!AR183</f>
        <v>3364670.7</v>
      </c>
      <c r="AM65" s="52">
        <f>+'Revenue Inputs'!AS183</f>
        <v>3431964.1</v>
      </c>
      <c r="AN65" s="52">
        <f>+'Revenue Inputs'!AT183</f>
        <v>3500603.4000000004</v>
      </c>
      <c r="AO65" s="52">
        <f>+'Revenue Inputs'!AU183</f>
        <v>3570615.5</v>
      </c>
      <c r="AP65" s="52">
        <f>+'Revenue Inputs'!AV183</f>
        <v>3642027.8000000003</v>
      </c>
      <c r="AQ65" s="52">
        <f>+'Revenue Inputs'!AW183</f>
        <v>3714868.4000000004</v>
      </c>
      <c r="AR65" s="52">
        <f>+'Revenue Inputs'!AX183</f>
        <v>3789165.8000000003</v>
      </c>
      <c r="AS65" s="52">
        <f>+'Revenue Inputs'!AY183</f>
        <v>3864949.1</v>
      </c>
      <c r="AT65" s="52">
        <f>+'Revenue Inputs'!AZ183</f>
        <v>3942248.1</v>
      </c>
      <c r="AU65" s="52">
        <f>+'Revenue Inputs'!BA183</f>
        <v>4021093.1</v>
      </c>
      <c r="AV65" s="52">
        <f>+'Revenue Inputs'!BB183</f>
        <v>4101515</v>
      </c>
      <c r="AW65" s="52">
        <f>+'Revenue Inputs'!BC183</f>
        <v>4183545.3000000003</v>
      </c>
      <c r="AX65" s="52">
        <f>+'Revenue Inputs'!BD183</f>
        <v>4267216.2</v>
      </c>
      <c r="AY65" s="52">
        <f>+'Revenue Inputs'!BE183</f>
        <v>4352560.5</v>
      </c>
      <c r="AZ65" s="52">
        <f>+'Revenue Inputs'!BF183</f>
        <v>4439611.7</v>
      </c>
      <c r="BA65" s="52">
        <f>+'Revenue Inputs'!BG183</f>
        <v>4528403.9000000004</v>
      </c>
      <c r="BB65" s="52">
        <f>+'Revenue Inputs'!BH183</f>
        <v>4618972</v>
      </c>
      <c r="BC65" s="52">
        <f>+'Revenue Inputs'!BI183</f>
        <v>4711351.4000000004</v>
      </c>
      <c r="BD65" s="52">
        <f>+'Revenue Inputs'!BJ183</f>
        <v>4805578.4000000004</v>
      </c>
      <c r="BE65" s="52">
        <f>+'Revenue Inputs'!BK183</f>
        <v>4901690</v>
      </c>
      <c r="BF65" s="52">
        <f>+'Revenue Inputs'!BL183</f>
        <v>4999723.8</v>
      </c>
      <c r="BG65" s="52">
        <f>+'Revenue Inputs'!BM183</f>
        <v>5099718.3000000007</v>
      </c>
      <c r="BH65" s="52">
        <f>+'Revenue Inputs'!BN183</f>
        <v>5201712.7</v>
      </c>
      <c r="BI65" s="52">
        <f>+'Revenue Inputs'!BO183</f>
        <v>5305747</v>
      </c>
      <c r="BJ65" s="52">
        <f>+'Revenue Inputs'!BP183</f>
        <v>5411861.9000000004</v>
      </c>
      <c r="BK65" s="52">
        <f>+'Revenue Inputs'!BQ183</f>
        <v>5520099.1000000006</v>
      </c>
    </row>
    <row r="66" spans="1:63">
      <c r="B66" t="str">
        <f>+'Revenue Inputs'!B185</f>
        <v>Treasury Gains</v>
      </c>
      <c r="D66" s="52">
        <f>+'Revenue Inputs'!J192</f>
        <v>0</v>
      </c>
      <c r="E66" s="52">
        <f>+'Revenue Inputs'!K192</f>
        <v>0</v>
      </c>
      <c r="F66" s="52">
        <f>+'Revenue Inputs'!L192</f>
        <v>0</v>
      </c>
      <c r="G66" s="52">
        <f>+'Revenue Inputs'!M192</f>
        <v>500000</v>
      </c>
      <c r="H66" s="52">
        <f>+'Revenue Inputs'!N192</f>
        <v>510000</v>
      </c>
      <c r="I66" s="52">
        <f>+'Revenue Inputs'!O192</f>
        <v>520200</v>
      </c>
      <c r="J66" s="52">
        <f>+'Revenue Inputs'!P192</f>
        <v>530604</v>
      </c>
      <c r="K66" s="52">
        <f>+'Revenue Inputs'!Q192</f>
        <v>541216.1</v>
      </c>
      <c r="L66" s="52">
        <f>+'Revenue Inputs'!R192</f>
        <v>552040.4</v>
      </c>
      <c r="M66" s="52">
        <f>+'Revenue Inputs'!S192</f>
        <v>563081.20000000007</v>
      </c>
      <c r="N66" s="52">
        <f>+'Revenue Inputs'!T192</f>
        <v>574342.80000000005</v>
      </c>
      <c r="O66" s="52">
        <f>+'Revenue Inputs'!U192</f>
        <v>585829.70000000007</v>
      </c>
      <c r="P66" s="52">
        <f>+'Revenue Inputs'!V192</f>
        <v>597546.30000000005</v>
      </c>
      <c r="Q66" s="52">
        <f>+'Revenue Inputs'!W192</f>
        <v>609497.20000000007</v>
      </c>
      <c r="R66" s="52">
        <f>+'Revenue Inputs'!X192</f>
        <v>621687.1</v>
      </c>
      <c r="S66" s="52">
        <f>+'Revenue Inputs'!Y192</f>
        <v>634120.80000000005</v>
      </c>
      <c r="T66" s="52">
        <f>+'Revenue Inputs'!Z192</f>
        <v>646803.20000000007</v>
      </c>
      <c r="U66" s="52">
        <f>+'Revenue Inputs'!AA192</f>
        <v>659739.30000000005</v>
      </c>
      <c r="V66" s="52">
        <f>+'Revenue Inputs'!AB192</f>
        <v>672934.10000000009</v>
      </c>
      <c r="W66" s="52">
        <f>+'Revenue Inputs'!AC192</f>
        <v>686392.8</v>
      </c>
      <c r="X66" s="52">
        <f>+'Revenue Inputs'!AD192</f>
        <v>700120.70000000007</v>
      </c>
      <c r="Y66" s="52">
        <f>+'Revenue Inputs'!AE192</f>
        <v>714123.10000000009</v>
      </c>
      <c r="Z66" s="52">
        <f>+'Revenue Inputs'!AF192</f>
        <v>728405.60000000009</v>
      </c>
      <c r="AA66" s="52">
        <f>+'Revenue Inputs'!AG192</f>
        <v>742973.70000000007</v>
      </c>
      <c r="AB66" s="52">
        <f>+'Revenue Inputs'!AH192</f>
        <v>757833.20000000007</v>
      </c>
      <c r="AC66" s="52">
        <f>+'Revenue Inputs'!AI192</f>
        <v>772989.9</v>
      </c>
      <c r="AD66" s="52">
        <f>+'Revenue Inputs'!AJ192</f>
        <v>788449.70000000007</v>
      </c>
      <c r="AE66" s="52">
        <f>+'Revenue Inputs'!AK192</f>
        <v>804218.70000000007</v>
      </c>
      <c r="AF66" s="52">
        <f>+'Revenue Inputs'!AL192</f>
        <v>820303.10000000009</v>
      </c>
      <c r="AG66" s="52">
        <f>+'Revenue Inputs'!AM192</f>
        <v>836709.20000000007</v>
      </c>
      <c r="AH66" s="52">
        <f>+'Revenue Inputs'!AN192</f>
        <v>853443.4</v>
      </c>
      <c r="AI66" s="52">
        <f>+'Revenue Inputs'!AO192</f>
        <v>870512.3</v>
      </c>
      <c r="AJ66" s="52">
        <f>+'Revenue Inputs'!AP192</f>
        <v>887922.5</v>
      </c>
      <c r="AK66" s="52">
        <f>+'Revenue Inputs'!AQ192</f>
        <v>905681</v>
      </c>
      <c r="AL66" s="52">
        <f>+'Revenue Inputs'!AR192</f>
        <v>923794.60000000009</v>
      </c>
      <c r="AM66" s="52">
        <f>+'Revenue Inputs'!AS192</f>
        <v>942270.5</v>
      </c>
      <c r="AN66" s="52">
        <f>+'Revenue Inputs'!AT192</f>
        <v>961115.9</v>
      </c>
      <c r="AO66" s="52">
        <f>+'Revenue Inputs'!AU192</f>
        <v>980338.20000000007</v>
      </c>
      <c r="AP66" s="52">
        <f>+'Revenue Inputs'!AV192</f>
        <v>999945</v>
      </c>
      <c r="AQ66" s="52">
        <f>+'Revenue Inputs'!AW192</f>
        <v>1019943.9</v>
      </c>
      <c r="AR66" s="52">
        <f>+'Revenue Inputs'!AX192</f>
        <v>1040342.8</v>
      </c>
      <c r="AS66" s="52">
        <f>+'Revenue Inputs'!AY192</f>
        <v>1061149.7</v>
      </c>
      <c r="AT66" s="52">
        <f>+'Revenue Inputs'!AZ192</f>
        <v>1082372.7</v>
      </c>
      <c r="AU66" s="52">
        <f>+'Revenue Inputs'!BA192</f>
        <v>1104020.2</v>
      </c>
      <c r="AV66" s="52">
        <f>+'Revenue Inputs'!BB192</f>
        <v>1126100.6000000001</v>
      </c>
      <c r="AW66" s="52">
        <f>+'Revenue Inputs'!BC192</f>
        <v>1148622.6000000001</v>
      </c>
      <c r="AX66" s="52">
        <f>+'Revenue Inputs'!BD192</f>
        <v>1171595.1000000001</v>
      </c>
      <c r="AY66" s="52">
        <f>+'Revenue Inputs'!BE192</f>
        <v>1195027</v>
      </c>
      <c r="AZ66" s="52">
        <f>+'Revenue Inputs'!BF192</f>
        <v>1218927.5</v>
      </c>
      <c r="BA66" s="52">
        <f>+'Revenue Inputs'!BG192</f>
        <v>1243306.1000000001</v>
      </c>
      <c r="BB66" s="52">
        <f>+'Revenue Inputs'!BH192</f>
        <v>1268172.2000000002</v>
      </c>
      <c r="BC66" s="52">
        <f>+'Revenue Inputs'!BI192</f>
        <v>1293535.6000000001</v>
      </c>
      <c r="BD66" s="52">
        <f>+'Revenue Inputs'!BJ192</f>
        <v>1319406.3</v>
      </c>
      <c r="BE66" s="52">
        <f>+'Revenue Inputs'!BK192</f>
        <v>1345794.4000000001</v>
      </c>
      <c r="BF66" s="52">
        <f>+'Revenue Inputs'!BL192</f>
        <v>1372710.3</v>
      </c>
      <c r="BG66" s="52">
        <f>+'Revenue Inputs'!BM192</f>
        <v>1400164.5</v>
      </c>
      <c r="BH66" s="52">
        <f>+'Revenue Inputs'!BN192</f>
        <v>1428167.8</v>
      </c>
      <c r="BI66" s="52">
        <f>+'Revenue Inputs'!BO192</f>
        <v>1456731.2000000002</v>
      </c>
      <c r="BJ66" s="52">
        <f>+'Revenue Inputs'!BP192</f>
        <v>1485865.8</v>
      </c>
      <c r="BK66" s="52">
        <f>+'Revenue Inputs'!BQ192</f>
        <v>1515583.1</v>
      </c>
    </row>
    <row r="68" spans="1:63">
      <c r="A68" s="272">
        <f>AVERAGE(D68:BK68)</f>
        <v>7831952.1346896039</v>
      </c>
      <c r="B68" s="2" t="s">
        <v>7</v>
      </c>
      <c r="D68" s="286">
        <f t="shared" ref="D68:AI68" si="14">+SUM(D51:D66)</f>
        <v>260000</v>
      </c>
      <c r="E68" s="286">
        <f t="shared" si="14"/>
        <v>263000</v>
      </c>
      <c r="F68" s="286">
        <f t="shared" si="14"/>
        <v>267500</v>
      </c>
      <c r="G68" s="286">
        <f t="shared" si="14"/>
        <v>772040</v>
      </c>
      <c r="H68" s="286">
        <f t="shared" si="14"/>
        <v>786620</v>
      </c>
      <c r="I68" s="286">
        <f t="shared" si="14"/>
        <v>801440.8</v>
      </c>
      <c r="J68" s="286">
        <f t="shared" si="14"/>
        <v>816507.2</v>
      </c>
      <c r="K68" s="286">
        <f t="shared" si="14"/>
        <v>832836.61599999992</v>
      </c>
      <c r="L68" s="286">
        <f t="shared" si="14"/>
        <v>848419.10499999998</v>
      </c>
      <c r="M68" s="286">
        <f t="shared" si="14"/>
        <v>864262.29157000012</v>
      </c>
      <c r="N68" s="286">
        <f t="shared" si="14"/>
        <v>1180371.3416825</v>
      </c>
      <c r="O68" s="286">
        <f t="shared" si="14"/>
        <v>1352751.6382865249</v>
      </c>
      <c r="P68" s="286">
        <f t="shared" si="14"/>
        <v>1671528.4816405263</v>
      </c>
      <c r="Q68" s="286">
        <f t="shared" si="14"/>
        <v>1856829.7896518116</v>
      </c>
      <c r="R68" s="286">
        <f t="shared" si="14"/>
        <v>2048786.0462226323</v>
      </c>
      <c r="S68" s="286">
        <f t="shared" si="14"/>
        <v>2097530.3505630591</v>
      </c>
      <c r="T68" s="286">
        <f t="shared" si="14"/>
        <v>2653198.4674899764</v>
      </c>
      <c r="U68" s="286">
        <f t="shared" si="14"/>
        <v>2965928.8787319185</v>
      </c>
      <c r="V68" s="286">
        <f t="shared" si="14"/>
        <v>3285862.7352598617</v>
      </c>
      <c r="W68" s="286">
        <f t="shared" si="14"/>
        <v>6114547.2111444538</v>
      </c>
      <c r="X68" s="286">
        <f t="shared" si="14"/>
        <v>6500753.7960243076</v>
      </c>
      <c r="Y68" s="286">
        <f t="shared" si="14"/>
        <v>6645674.5706971399</v>
      </c>
      <c r="Z68" s="286">
        <f t="shared" si="14"/>
        <v>7249483.8807631377</v>
      </c>
      <c r="AA68" s="286">
        <f t="shared" si="14"/>
        <v>7862360.598413026</v>
      </c>
      <c r="AB68" s="286">
        <f t="shared" si="14"/>
        <v>8034487.3538354738</v>
      </c>
      <c r="AC68" s="286">
        <f t="shared" si="14"/>
        <v>8316050.3339274097</v>
      </c>
      <c r="AD68" s="286">
        <f t="shared" si="14"/>
        <v>8362239.5453848103</v>
      </c>
      <c r="AE68" s="286">
        <f t="shared" si="14"/>
        <v>8418348.8801818136</v>
      </c>
      <c r="AF68" s="286">
        <f t="shared" si="14"/>
        <v>9084578.0823581237</v>
      </c>
      <c r="AG68" s="286">
        <f t="shared" si="14"/>
        <v>9611130.8161746394</v>
      </c>
      <c r="AH68" s="286">
        <f t="shared" si="14"/>
        <v>9698215.1356646661</v>
      </c>
      <c r="AI68" s="286">
        <f t="shared" si="14"/>
        <v>9796043.0556095745</v>
      </c>
      <c r="AJ68" s="286">
        <f t="shared" ref="AJ68:BK68" si="15">+SUM(AJ51:AJ66)</f>
        <v>9904830.9239683766</v>
      </c>
      <c r="AK68" s="286">
        <f t="shared" si="15"/>
        <v>10024799.595791303</v>
      </c>
      <c r="AL68" s="286">
        <f t="shared" si="15"/>
        <v>10156174.208648084</v>
      </c>
      <c r="AM68" s="286">
        <f t="shared" si="15"/>
        <v>10299184.659602311</v>
      </c>
      <c r="AN68" s="286">
        <f t="shared" si="15"/>
        <v>10394065.28376385</v>
      </c>
      <c r="AO68" s="286">
        <f t="shared" si="15"/>
        <v>10561055.234452056</v>
      </c>
      <c r="AP68" s="286">
        <f t="shared" si="15"/>
        <v>10740398.465003112</v>
      </c>
      <c r="AQ68" s="286">
        <f t="shared" si="15"/>
        <v>10932343.91225558</v>
      </c>
      <c r="AR68" s="286">
        <f t="shared" si="15"/>
        <v>11137145.581748955</v>
      </c>
      <c r="AS68" s="286">
        <f t="shared" si="15"/>
        <v>11355062.434670767</v>
      </c>
      <c r="AT68" s="286">
        <f t="shared" si="15"/>
        <v>11436358.876588466</v>
      </c>
      <c r="AU68" s="286">
        <f t="shared" si="15"/>
        <v>11534071.587792221</v>
      </c>
      <c r="AV68" s="286">
        <f t="shared" si="15"/>
        <v>11645789.632183092</v>
      </c>
      <c r="AW68" s="286">
        <f t="shared" si="15"/>
        <v>11921906.120349526</v>
      </c>
      <c r="AX68" s="286">
        <f t="shared" si="15"/>
        <v>12062713.004325382</v>
      </c>
      <c r="AY68" s="286">
        <f t="shared" si="15"/>
        <v>12218512.615033377</v>
      </c>
      <c r="AZ68" s="286">
        <f t="shared" si="15"/>
        <v>12389613.597507754</v>
      </c>
      <c r="BA68" s="286">
        <f t="shared" si="15"/>
        <v>12576331.097805826</v>
      </c>
      <c r="BB68" s="286">
        <f t="shared" si="15"/>
        <v>12778986.781483434</v>
      </c>
      <c r="BC68" s="286">
        <f t="shared" si="15"/>
        <v>12997909.061664939</v>
      </c>
      <c r="BD68" s="286">
        <f t="shared" si="15"/>
        <v>13233433.629932657</v>
      </c>
      <c r="BE68" s="286">
        <f t="shared" si="15"/>
        <v>13485902.990381131</v>
      </c>
      <c r="BF68" s="286">
        <f t="shared" si="15"/>
        <v>13605666.996909883</v>
      </c>
      <c r="BG68" s="286">
        <f t="shared" si="15"/>
        <v>13893082.893841235</v>
      </c>
      <c r="BH68" s="286">
        <f t="shared" si="15"/>
        <v>14048515.559952028</v>
      </c>
      <c r="BI68" s="286">
        <f t="shared" si="15"/>
        <v>14222337.556010693</v>
      </c>
      <c r="BJ68" s="286">
        <f t="shared" si="15"/>
        <v>14414929.275913801</v>
      </c>
      <c r="BK68" s="286">
        <f t="shared" si="15"/>
        <v>14626679.501519078</v>
      </c>
    </row>
    <row r="70" spans="1:63">
      <c r="B70" s="2" t="str">
        <f>+'Revenue Inputs'!B196</f>
        <v>Revenue Split:</v>
      </c>
    </row>
    <row r="71" spans="1:63">
      <c r="B71" t="str">
        <f>+'Revenue Inputs'!B197</f>
        <v>Staking Yield</v>
      </c>
      <c r="D71" s="52">
        <f>+'Revenue Inputs'!J197</f>
        <v>130000</v>
      </c>
      <c r="E71" s="52">
        <f>+'Revenue Inputs'!K197</f>
        <v>131500</v>
      </c>
      <c r="F71" s="52">
        <f>+'Revenue Inputs'!L197</f>
        <v>133750</v>
      </c>
      <c r="G71" s="52">
        <f>+'Revenue Inputs'!M197</f>
        <v>386020</v>
      </c>
      <c r="H71" s="52">
        <f>+'Revenue Inputs'!N197</f>
        <v>393310</v>
      </c>
      <c r="I71" s="52">
        <f>+'Revenue Inputs'!O197</f>
        <v>400720.4</v>
      </c>
      <c r="J71" s="52">
        <f>+'Revenue Inputs'!P197</f>
        <v>408253.6</v>
      </c>
      <c r="K71" s="52">
        <f>+'Revenue Inputs'!Q197</f>
        <v>416418.30799999996</v>
      </c>
      <c r="L71" s="52">
        <f>+'Revenue Inputs'!R197</f>
        <v>424209.55249999999</v>
      </c>
      <c r="M71" s="52">
        <f>+'Revenue Inputs'!S197</f>
        <v>432131.145785</v>
      </c>
      <c r="N71" s="52">
        <f>+'Revenue Inputs'!T197</f>
        <v>590185.6708412501</v>
      </c>
      <c r="O71" s="52">
        <f>+'Revenue Inputs'!U197</f>
        <v>676375.81914326258</v>
      </c>
      <c r="P71" s="52">
        <f>+'Revenue Inputs'!V197</f>
        <v>835764.24082026316</v>
      </c>
      <c r="Q71" s="52">
        <f>+'Revenue Inputs'!W197</f>
        <v>928414.89482590579</v>
      </c>
      <c r="R71" s="52">
        <f>+'Revenue Inputs'!X197</f>
        <v>1024393.0231113161</v>
      </c>
      <c r="S71" s="52">
        <f>+'Revenue Inputs'!Y197</f>
        <v>1048765.1752815295</v>
      </c>
      <c r="T71" s="52">
        <f>+'Revenue Inputs'!Z197</f>
        <v>1326599.2337449882</v>
      </c>
      <c r="U71" s="52">
        <f>+'Revenue Inputs'!AA197</f>
        <v>1482964.4393659593</v>
      </c>
      <c r="V71" s="52">
        <f>+'Revenue Inputs'!AB197</f>
        <v>1642931.3676299306</v>
      </c>
      <c r="W71" s="52">
        <f>+'Revenue Inputs'!AC197</f>
        <v>1807273.6055722265</v>
      </c>
      <c r="X71" s="52">
        <f>+'Revenue Inputs'!AD197</f>
        <v>1975376.8980121536</v>
      </c>
      <c r="Y71" s="52">
        <f>+'Revenue Inputs'!AE197</f>
        <v>2022337.2853485697</v>
      </c>
      <c r="Z71" s="52">
        <f>+'Revenue Inputs'!AF197</f>
        <v>2298231.9403815689</v>
      </c>
      <c r="AA71" s="52">
        <f>+'Revenue Inputs'!AG197</f>
        <v>2578140.0992065128</v>
      </c>
      <c r="AB71" s="52">
        <f>+'Revenue Inputs'!AH197</f>
        <v>2637142.6769177369</v>
      </c>
      <c r="AC71" s="52">
        <f>+'Revenue Inputs'!AI197</f>
        <v>2751197.1669637044</v>
      </c>
      <c r="AD71" s="52">
        <f>+'Revenue Inputs'!AJ197</f>
        <v>2746155.2226924049</v>
      </c>
      <c r="AE71" s="52">
        <f>+'Revenue Inputs'!AK197</f>
        <v>2745510.5900909072</v>
      </c>
      <c r="AF71" s="52">
        <f>+'Revenue Inputs'!AL197</f>
        <v>3049351.8981790622</v>
      </c>
      <c r="AG71" s="52">
        <f>+'Revenue Inputs'!AM197</f>
        <v>3282769.5360873197</v>
      </c>
      <c r="AH71" s="52">
        <f>+'Revenue Inputs'!AN197</f>
        <v>3295855.7885323334</v>
      </c>
      <c r="AI71" s="52">
        <f>+'Revenue Inputs'!AO197</f>
        <v>3313704.7199047869</v>
      </c>
      <c r="AJ71" s="52">
        <f>+'Revenue Inputs'!AP197</f>
        <v>3336412.3118841881</v>
      </c>
      <c r="AK71" s="52">
        <f>+'Revenue Inputs'!AQ197</f>
        <v>3364076.5996956509</v>
      </c>
      <c r="AL71" s="52">
        <f>+'Revenue Inputs'!AR197</f>
        <v>3396797.4601740427</v>
      </c>
      <c r="AM71" s="52">
        <f>+'Revenue Inputs'!AS197</f>
        <v>3434676.8999011549</v>
      </c>
      <c r="AN71" s="52">
        <f>+'Revenue Inputs'!AT197</f>
        <v>3447818.8944819248</v>
      </c>
      <c r="AO71" s="52">
        <f>+'Revenue Inputs'!AU197</f>
        <v>3496329.5789760286</v>
      </c>
      <c r="AP71" s="52">
        <f>+'Revenue Inputs'!AV197</f>
        <v>3550317.2384515568</v>
      </c>
      <c r="AQ71" s="52">
        <f>+'Revenue Inputs'!AW197</f>
        <v>3609892.300077789</v>
      </c>
      <c r="AR71" s="52">
        <f>+'Revenue Inputs'!AX197</f>
        <v>3675167.5257244771</v>
      </c>
      <c r="AS71" s="52">
        <f>+'Revenue Inputs'!AY197</f>
        <v>3746257.8547353838</v>
      </c>
      <c r="AT71" s="52">
        <f>+'Revenue Inputs'!AZ197</f>
        <v>3748280.5993442335</v>
      </c>
      <c r="AU71" s="52">
        <f>+'Revenue Inputs'!BA197</f>
        <v>3757738.9591461113</v>
      </c>
      <c r="AV71" s="52">
        <f>+'Revenue Inputs'!BB197</f>
        <v>3773412.0255415468</v>
      </c>
      <c r="AW71" s="52">
        <f>+'Revenue Inputs'!BC197</f>
        <v>3870480.6139747635</v>
      </c>
      <c r="AX71" s="52">
        <f>+'Revenue Inputs'!BD197</f>
        <v>3899074.6099126907</v>
      </c>
      <c r="AY71" s="52">
        <f>+'Revenue Inputs'!BE197</f>
        <v>3934328.7893166896</v>
      </c>
      <c r="AZ71" s="52">
        <f>+'Revenue Inputs'!BF197</f>
        <v>3976380.7352038771</v>
      </c>
      <c r="BA71" s="52">
        <f>+'Revenue Inputs'!BG197</f>
        <v>4025370.9811029122</v>
      </c>
      <c r="BB71" s="52">
        <f>+'Revenue Inputs'!BH197</f>
        <v>4081442.920641717</v>
      </c>
      <c r="BC71" s="52">
        <f>+'Revenue Inputs'!BI197</f>
        <v>4144743.0712324693</v>
      </c>
      <c r="BD71" s="52">
        <f>+'Revenue Inputs'!BJ197</f>
        <v>4215421.1402163273</v>
      </c>
      <c r="BE71" s="52">
        <f>+'Revenue Inputs'!BK197</f>
        <v>4293629.8908405649</v>
      </c>
      <c r="BF71" s="52">
        <f>+'Revenue Inputs'!BL197</f>
        <v>4304525.461954941</v>
      </c>
      <c r="BG71" s="52">
        <f>+'Revenue Inputs'!BM197</f>
        <v>4398267.2376206163</v>
      </c>
      <c r="BH71" s="52">
        <f>+'Revenue Inputs'!BN197</f>
        <v>4425018.069476014</v>
      </c>
      <c r="BI71" s="52">
        <f>+'Revenue Inputs'!BO197</f>
        <v>4459944.2501553474</v>
      </c>
      <c r="BJ71" s="52">
        <f>+'Revenue Inputs'!BP197</f>
        <v>4503215.6395569015</v>
      </c>
      <c r="BK71" s="52">
        <f>+'Revenue Inputs'!BQ197</f>
        <v>4555005.7915595397</v>
      </c>
    </row>
    <row r="72" spans="1:63">
      <c r="B72" t="str">
        <f>+'Revenue Inputs'!B198</f>
        <v>Buy &amp; Burn</v>
      </c>
      <c r="D72" s="52">
        <f>+'Revenue Inputs'!J198</f>
        <v>65000</v>
      </c>
      <c r="E72" s="52">
        <f>+'Revenue Inputs'!K198</f>
        <v>65750</v>
      </c>
      <c r="F72" s="52">
        <f>+'Revenue Inputs'!L198</f>
        <v>66875</v>
      </c>
      <c r="G72" s="52">
        <f>+'Revenue Inputs'!M198</f>
        <v>193010</v>
      </c>
      <c r="H72" s="52">
        <f>+'Revenue Inputs'!N198</f>
        <v>196655</v>
      </c>
      <c r="I72" s="52">
        <f>+'Revenue Inputs'!O198</f>
        <v>200360.2</v>
      </c>
      <c r="J72" s="52">
        <f>+'Revenue Inputs'!P198</f>
        <v>204126.8</v>
      </c>
      <c r="K72" s="52">
        <f>+'Revenue Inputs'!Q198</f>
        <v>208209.15399999998</v>
      </c>
      <c r="L72" s="52">
        <f>+'Revenue Inputs'!R198</f>
        <v>212104.77625</v>
      </c>
      <c r="M72" s="52">
        <f>+'Revenue Inputs'!S198</f>
        <v>216065.5728925</v>
      </c>
      <c r="N72" s="52">
        <f>+'Revenue Inputs'!T198</f>
        <v>295092.83542062505</v>
      </c>
      <c r="O72" s="52">
        <f>+'Revenue Inputs'!U198</f>
        <v>338187.90957163129</v>
      </c>
      <c r="P72" s="52">
        <f>+'Revenue Inputs'!V198</f>
        <v>417882.12041013158</v>
      </c>
      <c r="Q72" s="52">
        <f>+'Revenue Inputs'!W198</f>
        <v>464207.4474129529</v>
      </c>
      <c r="R72" s="52">
        <f>+'Revenue Inputs'!X198</f>
        <v>512196.51155565807</v>
      </c>
      <c r="S72" s="52">
        <f>+'Revenue Inputs'!Y198</f>
        <v>524382.58764076477</v>
      </c>
      <c r="T72" s="52">
        <f>+'Revenue Inputs'!Z198</f>
        <v>663299.61687249411</v>
      </c>
      <c r="U72" s="52">
        <f>+'Revenue Inputs'!AA198</f>
        <v>741482.21968297963</v>
      </c>
      <c r="V72" s="52">
        <f>+'Revenue Inputs'!AB198</f>
        <v>821465.6838149653</v>
      </c>
      <c r="W72" s="52">
        <f>+'Revenue Inputs'!AC198</f>
        <v>903636.80278611323</v>
      </c>
      <c r="X72" s="52">
        <f>+'Revenue Inputs'!AD198</f>
        <v>987688.44900607679</v>
      </c>
      <c r="Y72" s="52">
        <f>+'Revenue Inputs'!AE198</f>
        <v>1011168.6426742849</v>
      </c>
      <c r="Z72" s="52">
        <f>+'Revenue Inputs'!AF198</f>
        <v>1149115.9701907844</v>
      </c>
      <c r="AA72" s="52">
        <f>+'Revenue Inputs'!AG198</f>
        <v>1289070.0496032564</v>
      </c>
      <c r="AB72" s="52">
        <f>+'Revenue Inputs'!AH198</f>
        <v>1318571.3384588684</v>
      </c>
      <c r="AC72" s="52">
        <f>+'Revenue Inputs'!AI198</f>
        <v>1375598.5834818522</v>
      </c>
      <c r="AD72" s="52">
        <f>+'Revenue Inputs'!AJ198</f>
        <v>1373077.6113462024</v>
      </c>
      <c r="AE72" s="52">
        <f>+'Revenue Inputs'!AK198</f>
        <v>1372755.2950454536</v>
      </c>
      <c r="AF72" s="52">
        <f>+'Revenue Inputs'!AL198</f>
        <v>1524675.9490895311</v>
      </c>
      <c r="AG72" s="52">
        <f>+'Revenue Inputs'!AM198</f>
        <v>1641384.7680436599</v>
      </c>
      <c r="AH72" s="52">
        <f>+'Revenue Inputs'!AN198</f>
        <v>1647927.8942661667</v>
      </c>
      <c r="AI72" s="52">
        <f>+'Revenue Inputs'!AO198</f>
        <v>1656852.3599523935</v>
      </c>
      <c r="AJ72" s="52">
        <f>+'Revenue Inputs'!AP198</f>
        <v>1668206.155942094</v>
      </c>
      <c r="AK72" s="52">
        <f>+'Revenue Inputs'!AQ198</f>
        <v>1682038.2998478254</v>
      </c>
      <c r="AL72" s="52">
        <f>+'Revenue Inputs'!AR198</f>
        <v>1698398.7300870214</v>
      </c>
      <c r="AM72" s="52">
        <f>+'Revenue Inputs'!AS198</f>
        <v>1717338.4499505775</v>
      </c>
      <c r="AN72" s="52">
        <f>+'Revenue Inputs'!AT198</f>
        <v>1723909.4472409624</v>
      </c>
      <c r="AO72" s="52">
        <f>+'Revenue Inputs'!AU198</f>
        <v>1748164.7894880143</v>
      </c>
      <c r="AP72" s="52">
        <f>+'Revenue Inputs'!AV198</f>
        <v>1775158.6192257784</v>
      </c>
      <c r="AQ72" s="52">
        <f>+'Revenue Inputs'!AW198</f>
        <v>1804946.1500388945</v>
      </c>
      <c r="AR72" s="52">
        <f>+'Revenue Inputs'!AX198</f>
        <v>1837583.7628622386</v>
      </c>
      <c r="AS72" s="52">
        <f>+'Revenue Inputs'!AY198</f>
        <v>1873128.9273676919</v>
      </c>
      <c r="AT72" s="52">
        <f>+'Revenue Inputs'!AZ198</f>
        <v>1874140.2996721168</v>
      </c>
      <c r="AU72" s="52">
        <f>+'Revenue Inputs'!BA198</f>
        <v>1878869.4795730556</v>
      </c>
      <c r="AV72" s="52">
        <f>+'Revenue Inputs'!BB198</f>
        <v>1886706.0127707734</v>
      </c>
      <c r="AW72" s="52">
        <f>+'Revenue Inputs'!BC198</f>
        <v>1935240.3069873818</v>
      </c>
      <c r="AX72" s="52">
        <f>+'Revenue Inputs'!BD198</f>
        <v>1949537.3049563454</v>
      </c>
      <c r="AY72" s="52">
        <f>+'Revenue Inputs'!BE198</f>
        <v>1967164.3946583448</v>
      </c>
      <c r="AZ72" s="52">
        <f>+'Revenue Inputs'!BF198</f>
        <v>1988190.3676019385</v>
      </c>
      <c r="BA72" s="52">
        <f>+'Revenue Inputs'!BG198</f>
        <v>2012685.4905514561</v>
      </c>
      <c r="BB72" s="52">
        <f>+'Revenue Inputs'!BH198</f>
        <v>2040721.4603208585</v>
      </c>
      <c r="BC72" s="52">
        <f>+'Revenue Inputs'!BI198</f>
        <v>2072371.5356162346</v>
      </c>
      <c r="BD72" s="52">
        <f>+'Revenue Inputs'!BJ198</f>
        <v>2107710.5701081636</v>
      </c>
      <c r="BE72" s="52">
        <f>+'Revenue Inputs'!BK198</f>
        <v>2146814.9454202824</v>
      </c>
      <c r="BF72" s="52">
        <f>+'Revenue Inputs'!BL198</f>
        <v>2152262.7309774705</v>
      </c>
      <c r="BG72" s="52">
        <f>+'Revenue Inputs'!BM198</f>
        <v>2199133.6188103082</v>
      </c>
      <c r="BH72" s="52">
        <f>+'Revenue Inputs'!BN198</f>
        <v>2212509.034738007</v>
      </c>
      <c r="BI72" s="52">
        <f>+'Revenue Inputs'!BO198</f>
        <v>2229972.1250776737</v>
      </c>
      <c r="BJ72" s="52">
        <f>+'Revenue Inputs'!BP198</f>
        <v>2251607.8197784508</v>
      </c>
      <c r="BK72" s="52">
        <f>+'Revenue Inputs'!BQ198</f>
        <v>2277502.8957797699</v>
      </c>
    </row>
    <row r="73" spans="1:63">
      <c r="B73" t="str">
        <f>+'Revenue Inputs'!B199</f>
        <v>Reserves</v>
      </c>
      <c r="D73" s="52">
        <f>+'Revenue Inputs'!J199</f>
        <v>65000</v>
      </c>
      <c r="E73" s="52">
        <f>+'Revenue Inputs'!K199</f>
        <v>65750</v>
      </c>
      <c r="F73" s="52">
        <f>+'Revenue Inputs'!L199</f>
        <v>66875</v>
      </c>
      <c r="G73" s="52">
        <f>+'Revenue Inputs'!M199</f>
        <v>193010</v>
      </c>
      <c r="H73" s="52">
        <f>+'Revenue Inputs'!N199</f>
        <v>196655</v>
      </c>
      <c r="I73" s="52">
        <f>+'Revenue Inputs'!O199</f>
        <v>200360.2</v>
      </c>
      <c r="J73" s="52">
        <f>+'Revenue Inputs'!P199</f>
        <v>204126.8</v>
      </c>
      <c r="K73" s="52">
        <f>+'Revenue Inputs'!Q199</f>
        <v>208209.15399999998</v>
      </c>
      <c r="L73" s="52">
        <f>+'Revenue Inputs'!R199</f>
        <v>212104.77625</v>
      </c>
      <c r="M73" s="52">
        <f>+'Revenue Inputs'!S199</f>
        <v>216065.5728925</v>
      </c>
      <c r="N73" s="52">
        <f>+'Revenue Inputs'!T199</f>
        <v>295092.83542062505</v>
      </c>
      <c r="O73" s="52">
        <f>+'Revenue Inputs'!U199</f>
        <v>338187.90957163129</v>
      </c>
      <c r="P73" s="52">
        <f>+'Revenue Inputs'!V199</f>
        <v>417882.12041013158</v>
      </c>
      <c r="Q73" s="52">
        <f>+'Revenue Inputs'!W199</f>
        <v>464207.4474129529</v>
      </c>
      <c r="R73" s="52">
        <f>+'Revenue Inputs'!X199</f>
        <v>512196.51155565807</v>
      </c>
      <c r="S73" s="52">
        <f>+'Revenue Inputs'!Y199</f>
        <v>524382.58764076477</v>
      </c>
      <c r="T73" s="52">
        <f>+'Revenue Inputs'!Z199</f>
        <v>663299.61687249411</v>
      </c>
      <c r="U73" s="52">
        <f>+'Revenue Inputs'!AA199</f>
        <v>741482.21968297963</v>
      </c>
      <c r="V73" s="52">
        <f>+'Revenue Inputs'!AB199</f>
        <v>821465.6838149653</v>
      </c>
      <c r="W73" s="52">
        <f>+'Revenue Inputs'!AC199</f>
        <v>903636.80278611323</v>
      </c>
      <c r="X73" s="52">
        <f>+'Revenue Inputs'!AD199</f>
        <v>987688.44900607679</v>
      </c>
      <c r="Y73" s="52">
        <f>+'Revenue Inputs'!AE199</f>
        <v>1011168.6426742849</v>
      </c>
      <c r="Z73" s="52">
        <f>+'Revenue Inputs'!AF199</f>
        <v>1149115.9701907844</v>
      </c>
      <c r="AA73" s="52">
        <f>+'Revenue Inputs'!AG199</f>
        <v>1289070.0496032564</v>
      </c>
      <c r="AB73" s="52">
        <f>+'Revenue Inputs'!AH199</f>
        <v>1318571.3384588684</v>
      </c>
      <c r="AC73" s="52">
        <f>+'Revenue Inputs'!AI199</f>
        <v>1375598.5834818522</v>
      </c>
      <c r="AD73" s="52">
        <f>+'Revenue Inputs'!AJ199</f>
        <v>1373077.6113462024</v>
      </c>
      <c r="AE73" s="52">
        <f>+'Revenue Inputs'!AK199</f>
        <v>1372755.2950454536</v>
      </c>
      <c r="AF73" s="52">
        <f>+'Revenue Inputs'!AL199</f>
        <v>1524675.9490895311</v>
      </c>
      <c r="AG73" s="52">
        <f>+'Revenue Inputs'!AM199</f>
        <v>1641384.7680436599</v>
      </c>
      <c r="AH73" s="52">
        <f>+'Revenue Inputs'!AN199</f>
        <v>1647927.8942661667</v>
      </c>
      <c r="AI73" s="52">
        <f>+'Revenue Inputs'!AO199</f>
        <v>1656852.3599523935</v>
      </c>
      <c r="AJ73" s="52">
        <f>+'Revenue Inputs'!AP199</f>
        <v>1668206.155942094</v>
      </c>
      <c r="AK73" s="52">
        <f>+'Revenue Inputs'!AQ199</f>
        <v>1682038.2998478254</v>
      </c>
      <c r="AL73" s="52">
        <f>+'Revenue Inputs'!AR199</f>
        <v>1698398.7300870214</v>
      </c>
      <c r="AM73" s="52">
        <f>+'Revenue Inputs'!AS199</f>
        <v>1717338.4499505775</v>
      </c>
      <c r="AN73" s="52">
        <f>+'Revenue Inputs'!AT199</f>
        <v>1723909.4472409624</v>
      </c>
      <c r="AO73" s="52">
        <f>+'Revenue Inputs'!AU199</f>
        <v>1748164.7894880143</v>
      </c>
      <c r="AP73" s="52">
        <f>+'Revenue Inputs'!AV199</f>
        <v>1775158.6192257784</v>
      </c>
      <c r="AQ73" s="52">
        <f>+'Revenue Inputs'!AW199</f>
        <v>1804946.1500388945</v>
      </c>
      <c r="AR73" s="52">
        <f>+'Revenue Inputs'!AX199</f>
        <v>1837583.7628622386</v>
      </c>
      <c r="AS73" s="52">
        <f>+'Revenue Inputs'!AY199</f>
        <v>1873128.9273676919</v>
      </c>
      <c r="AT73" s="52">
        <f>+'Revenue Inputs'!AZ199</f>
        <v>1874140.2996721168</v>
      </c>
      <c r="AU73" s="52">
        <f>+'Revenue Inputs'!BA199</f>
        <v>1878869.4795730556</v>
      </c>
      <c r="AV73" s="52">
        <f>+'Revenue Inputs'!BB199</f>
        <v>1886706.0127707734</v>
      </c>
      <c r="AW73" s="52">
        <f>+'Revenue Inputs'!BC199</f>
        <v>1935240.3069873818</v>
      </c>
      <c r="AX73" s="52">
        <f>+'Revenue Inputs'!BD199</f>
        <v>1949537.3049563454</v>
      </c>
      <c r="AY73" s="52">
        <f>+'Revenue Inputs'!BE199</f>
        <v>1967164.3946583448</v>
      </c>
      <c r="AZ73" s="52">
        <f>+'Revenue Inputs'!BF199</f>
        <v>1988190.3676019385</v>
      </c>
      <c r="BA73" s="52">
        <f>+'Revenue Inputs'!BG199</f>
        <v>2012685.4905514561</v>
      </c>
      <c r="BB73" s="52">
        <f>+'Revenue Inputs'!BH199</f>
        <v>2040721.4603208585</v>
      </c>
      <c r="BC73" s="52">
        <f>+'Revenue Inputs'!BI199</f>
        <v>2072371.5356162346</v>
      </c>
      <c r="BD73" s="52">
        <f>+'Revenue Inputs'!BJ199</f>
        <v>2107710.5701081636</v>
      </c>
      <c r="BE73" s="52">
        <f>+'Revenue Inputs'!BK199</f>
        <v>2146814.9454202824</v>
      </c>
      <c r="BF73" s="52">
        <f>+'Revenue Inputs'!BL199</f>
        <v>2152262.7309774705</v>
      </c>
      <c r="BG73" s="52">
        <f>+'Revenue Inputs'!BM199</f>
        <v>2199133.6188103082</v>
      </c>
      <c r="BH73" s="52">
        <f>+'Revenue Inputs'!BN199</f>
        <v>2212509.034738007</v>
      </c>
      <c r="BI73" s="52">
        <f>+'Revenue Inputs'!BO199</f>
        <v>2229972.1250776737</v>
      </c>
      <c r="BJ73" s="52">
        <f>+'Revenue Inputs'!BP199</f>
        <v>2251607.8197784508</v>
      </c>
      <c r="BK73" s="52">
        <f>+'Revenue Inputs'!BQ199</f>
        <v>2277502.8957797699</v>
      </c>
    </row>
  </sheetData>
  <mergeCells count="1">
    <mergeCell ref="A1:C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BK42"/>
  <sheetViews>
    <sheetView showGridLines="0" workbookViewId="0">
      <selection activeCell="D10" sqref="D10"/>
    </sheetView>
  </sheetViews>
  <sheetFormatPr defaultRowHeight="14.5"/>
  <cols>
    <col min="2" max="2" width="37.36328125" bestFit="1" customWidth="1"/>
    <col min="4" max="5" width="11.453125" bestFit="1" customWidth="1"/>
    <col min="6" max="12" width="11.08984375" bestFit="1" customWidth="1"/>
    <col min="13" max="13" width="12.54296875" bestFit="1" customWidth="1"/>
    <col min="14" max="15" width="11.08984375" bestFit="1" customWidth="1"/>
    <col min="16" max="18" width="12.08984375" bestFit="1" customWidth="1"/>
    <col min="19" max="22" width="13.6328125" bestFit="1" customWidth="1"/>
    <col min="23" max="25" width="14.6328125" bestFit="1" customWidth="1"/>
    <col min="26" max="29" width="15.6328125" bestFit="1" customWidth="1"/>
    <col min="30" max="32" width="17.08984375" bestFit="1" customWidth="1"/>
    <col min="33" max="36" width="18.1796875" bestFit="1" customWidth="1"/>
    <col min="37" max="39" width="19.1796875" bestFit="1" customWidth="1"/>
    <col min="40" max="42" width="20.6328125" bestFit="1" customWidth="1"/>
    <col min="43" max="46" width="21.81640625" bestFit="1" customWidth="1"/>
    <col min="47" max="49" width="22.81640625" bestFit="1" customWidth="1"/>
    <col min="50" max="53" width="24.1796875" bestFit="1" customWidth="1"/>
    <col min="54" max="56" width="25.1796875" bestFit="1" customWidth="1"/>
    <col min="57" max="60" width="26.36328125" bestFit="1" customWidth="1"/>
    <col min="61" max="63" width="27.81640625" bestFit="1" customWidth="1"/>
  </cols>
  <sheetData>
    <row r="1" spans="1:8" ht="15" thickBot="1">
      <c r="A1" s="471" t="str">
        <f>+'Revenue Summary'!A1:C1</f>
        <v>Projected Financials - AKH Digital</v>
      </c>
      <c r="B1" s="471"/>
      <c r="C1" s="471"/>
    </row>
    <row r="2" spans="1:8" ht="15" thickTop="1">
      <c r="D2">
        <f>YEAR(D4)</f>
        <v>2026</v>
      </c>
      <c r="E2">
        <f t="shared" ref="E2:H2" si="0">YEAR(E4)</f>
        <v>2027</v>
      </c>
      <c r="F2">
        <f t="shared" si="0"/>
        <v>2028</v>
      </c>
      <c r="G2">
        <f t="shared" si="0"/>
        <v>2029</v>
      </c>
      <c r="H2">
        <f t="shared" si="0"/>
        <v>2030</v>
      </c>
    </row>
    <row r="3" spans="1:8" s="307" customFormat="1" ht="3.65" customHeight="1">
      <c r="D3" s="389">
        <v>1</v>
      </c>
      <c r="E3" s="389">
        <f>+D3+1</f>
        <v>2</v>
      </c>
      <c r="F3" s="389">
        <f t="shared" ref="F3:H3" si="1">+E3+1</f>
        <v>3</v>
      </c>
      <c r="G3" s="389">
        <f t="shared" si="1"/>
        <v>4</v>
      </c>
      <c r="H3" s="389">
        <f t="shared" si="1"/>
        <v>5</v>
      </c>
    </row>
    <row r="4" spans="1:8">
      <c r="B4" s="11" t="str">
        <f>B27</f>
        <v>Cost of Goods Sold</v>
      </c>
      <c r="D4" s="5">
        <f>+'Revenue Summary'!D7</f>
        <v>46174</v>
      </c>
      <c r="E4" s="5">
        <f>+'Revenue Summary'!E7</f>
        <v>46568</v>
      </c>
      <c r="F4" s="5">
        <f>+'Revenue Summary'!F7</f>
        <v>46934</v>
      </c>
      <c r="G4" s="5">
        <f>+'Revenue Summary'!G7</f>
        <v>47299</v>
      </c>
      <c r="H4" s="5">
        <f>+'Revenue Summary'!H7</f>
        <v>47664</v>
      </c>
    </row>
    <row r="5" spans="1:8">
      <c r="B5" s="10"/>
    </row>
    <row r="6" spans="1:8">
      <c r="B6" s="2"/>
    </row>
    <row r="7" spans="1:8">
      <c r="B7" s="319" t="str">
        <f t="shared" ref="B7:B14" si="2">+B29</f>
        <v>Core Protocol &amp; Smart Contract Engineering</v>
      </c>
      <c r="D7" s="291">
        <f t="shared" ref="D7:H14" si="3">SUMIFS(29:29,$25:$25,D$3)</f>
        <v>112000</v>
      </c>
      <c r="E7" s="291">
        <f t="shared" si="3"/>
        <v>84000</v>
      </c>
      <c r="F7" s="291">
        <f t="shared" si="3"/>
        <v>60000</v>
      </c>
      <c r="G7" s="291">
        <f t="shared" si="3"/>
        <v>9600</v>
      </c>
      <c r="H7" s="291">
        <f t="shared" si="3"/>
        <v>9600</v>
      </c>
    </row>
    <row r="8" spans="1:8">
      <c r="B8" s="319" t="str">
        <f t="shared" si="2"/>
        <v>Exchange Platform Development</v>
      </c>
      <c r="D8" s="291">
        <f t="shared" si="3"/>
        <v>108000</v>
      </c>
      <c r="E8" s="291">
        <f t="shared" si="3"/>
        <v>162000</v>
      </c>
      <c r="F8" s="291">
        <f t="shared" si="3"/>
        <v>108000</v>
      </c>
      <c r="G8" s="291">
        <f t="shared" si="3"/>
        <v>24000</v>
      </c>
      <c r="H8" s="291">
        <f t="shared" si="3"/>
        <v>24000</v>
      </c>
    </row>
    <row r="9" spans="1:8">
      <c r="B9" s="319" t="str">
        <f t="shared" si="2"/>
        <v>Custody Infrastructure &amp; Security Systems</v>
      </c>
      <c r="D9" s="291">
        <f t="shared" si="3"/>
        <v>59000</v>
      </c>
      <c r="E9" s="291">
        <f t="shared" si="3"/>
        <v>66000</v>
      </c>
      <c r="F9" s="291">
        <f t="shared" si="3"/>
        <v>60000</v>
      </c>
      <c r="G9" s="291">
        <f t="shared" si="3"/>
        <v>6000</v>
      </c>
      <c r="H9" s="291">
        <f t="shared" si="3"/>
        <v>6000</v>
      </c>
    </row>
    <row r="10" spans="1:8">
      <c r="B10" s="319" t="str">
        <f t="shared" si="2"/>
        <v>Front-End / UX / App</v>
      </c>
      <c r="D10" s="291">
        <f t="shared" si="3"/>
        <v>74000</v>
      </c>
      <c r="E10" s="291">
        <f t="shared" si="3"/>
        <v>60000</v>
      </c>
      <c r="F10" s="291">
        <f t="shared" si="3"/>
        <v>48000</v>
      </c>
      <c r="G10" s="291">
        <f t="shared" si="3"/>
        <v>9600</v>
      </c>
      <c r="H10" s="291">
        <f t="shared" si="3"/>
        <v>9600</v>
      </c>
    </row>
    <row r="11" spans="1:8">
      <c r="B11" s="319" t="str">
        <f t="shared" si="2"/>
        <v>Regulatory &amp; Compliance</v>
      </c>
      <c r="D11" s="291">
        <f t="shared" si="3"/>
        <v>71000</v>
      </c>
      <c r="E11" s="291">
        <f t="shared" si="3"/>
        <v>54000</v>
      </c>
      <c r="F11" s="291">
        <f t="shared" si="3"/>
        <v>48000</v>
      </c>
      <c r="G11" s="291">
        <f t="shared" si="3"/>
        <v>6000</v>
      </c>
      <c r="H11" s="291">
        <f t="shared" si="3"/>
        <v>6000</v>
      </c>
    </row>
    <row r="12" spans="1:8">
      <c r="B12" s="319" t="str">
        <f t="shared" si="2"/>
        <v>Data / Analytics / Backend</v>
      </c>
      <c r="D12" s="291">
        <f t="shared" si="3"/>
        <v>42000</v>
      </c>
      <c r="E12" s="291">
        <f t="shared" si="3"/>
        <v>42000</v>
      </c>
      <c r="F12" s="291">
        <f t="shared" si="3"/>
        <v>36000</v>
      </c>
      <c r="G12" s="291">
        <f t="shared" si="3"/>
        <v>6000</v>
      </c>
      <c r="H12" s="291">
        <f t="shared" si="3"/>
        <v>6000</v>
      </c>
    </row>
    <row r="13" spans="1:8">
      <c r="B13" s="319" t="str">
        <f t="shared" si="2"/>
        <v>IT Infrastructure &amp; Cloud Deployment</v>
      </c>
      <c r="D13" s="291">
        <f t="shared" si="3"/>
        <v>40000</v>
      </c>
      <c r="E13" s="291">
        <f t="shared" si="3"/>
        <v>36000</v>
      </c>
      <c r="F13" s="291">
        <f t="shared" si="3"/>
        <v>36000</v>
      </c>
      <c r="G13" s="291">
        <f t="shared" si="3"/>
        <v>4800</v>
      </c>
      <c r="H13" s="291">
        <f t="shared" si="3"/>
        <v>4800</v>
      </c>
    </row>
    <row r="14" spans="1:8">
      <c r="B14" s="319" t="str">
        <f t="shared" si="2"/>
        <v>Hardware &amp; Security Equipment</v>
      </c>
      <c r="D14" s="291">
        <f t="shared" si="3"/>
        <v>16000</v>
      </c>
      <c r="E14" s="291">
        <f t="shared" si="3"/>
        <v>12000</v>
      </c>
      <c r="F14" s="291">
        <f t="shared" si="3"/>
        <v>12000</v>
      </c>
      <c r="G14" s="291">
        <f t="shared" si="3"/>
        <v>2400</v>
      </c>
      <c r="H14" s="291">
        <f t="shared" si="3"/>
        <v>2400</v>
      </c>
    </row>
    <row r="15" spans="1:8" ht="15" thickBot="1">
      <c r="B15" s="10" t="s">
        <v>9</v>
      </c>
      <c r="D15" s="23">
        <f>SUM(D7:D14)</f>
        <v>522000</v>
      </c>
      <c r="E15" s="23">
        <f t="shared" ref="E15:H15" si="4">SUM(E7:E14)</f>
        <v>516000</v>
      </c>
      <c r="F15" s="23">
        <f t="shared" si="4"/>
        <v>408000</v>
      </c>
      <c r="G15" s="23">
        <f t="shared" si="4"/>
        <v>68400</v>
      </c>
      <c r="H15" s="23">
        <f t="shared" si="4"/>
        <v>68400</v>
      </c>
    </row>
    <row r="17" spans="1:63">
      <c r="B17" t="s">
        <v>391</v>
      </c>
      <c r="D17" s="291">
        <v>0</v>
      </c>
      <c r="E17" s="291">
        <f>SUMIFS(37:37,$25:$25,E$3)</f>
        <v>516000</v>
      </c>
      <c r="F17" s="291">
        <f>SUMIFS(37:37,$25:$25,F$3)</f>
        <v>408000</v>
      </c>
      <c r="G17" s="291">
        <f>SUMIFS(37:37,$25:$25,G$3)</f>
        <v>68400</v>
      </c>
      <c r="H17" s="291">
        <f>SUMIFS(37:37,$25:$25,H$3)</f>
        <v>68400</v>
      </c>
    </row>
    <row r="18" spans="1:63">
      <c r="B18" t="s">
        <v>392</v>
      </c>
      <c r="D18" s="291">
        <f>+D15</f>
        <v>522000</v>
      </c>
      <c r="E18" s="291">
        <f t="shared" ref="E18:H18" si="5">+E15</f>
        <v>516000</v>
      </c>
      <c r="F18" s="291">
        <f t="shared" si="5"/>
        <v>408000</v>
      </c>
      <c r="G18" s="291">
        <f t="shared" si="5"/>
        <v>68400</v>
      </c>
      <c r="H18" s="291">
        <f t="shared" si="5"/>
        <v>68400</v>
      </c>
    </row>
    <row r="19" spans="1:63">
      <c r="B19" t="s">
        <v>393</v>
      </c>
      <c r="C19" s="280"/>
      <c r="D19" s="291">
        <f>SUMIFS(41:41,$25:$25,D$3)</f>
        <v>24866.08731562872</v>
      </c>
      <c r="E19" s="291">
        <f>SUMIFS(41:41,$25:$25,E$3)</f>
        <v>87018.997265969665</v>
      </c>
      <c r="F19" s="291">
        <f>SUMIFS(41:41,$25:$25,F$3)</f>
        <v>126929.22875570731</v>
      </c>
      <c r="G19" s="291">
        <f>SUMIFS(41:41,$25:$25,G$3)</f>
        <v>140793.93353082825</v>
      </c>
      <c r="H19" s="291">
        <f>SUMIFS(41:41,$25:$25,H$3)</f>
        <v>132568.88748574918</v>
      </c>
    </row>
    <row r="20" spans="1:63">
      <c r="D20" s="291">
        <f>+D17+D18+D19</f>
        <v>546866.08731562877</v>
      </c>
      <c r="E20" s="291">
        <f>SUMIFS(40:40,$25:$25,E$3)</f>
        <v>516000</v>
      </c>
      <c r="F20" s="291">
        <f>SUMIFS(40:40,$25:$25,F$3)</f>
        <v>408000</v>
      </c>
      <c r="G20" s="291">
        <f>SUMIFS(40:40,$25:$25,G$3)</f>
        <v>68400</v>
      </c>
      <c r="H20" s="291">
        <f>SUMIFS(40:40,$25:$25,H$3)</f>
        <v>68400</v>
      </c>
    </row>
    <row r="24" spans="1:63">
      <c r="D24">
        <f>YEAR(D26)</f>
        <v>2026</v>
      </c>
      <c r="E24">
        <f t="shared" ref="E24:BK24" si="6">YEAR(E26)</f>
        <v>2026</v>
      </c>
      <c r="F24">
        <f t="shared" si="6"/>
        <v>2026</v>
      </c>
      <c r="G24">
        <f t="shared" si="6"/>
        <v>2026</v>
      </c>
      <c r="H24">
        <f t="shared" si="6"/>
        <v>2026</v>
      </c>
      <c r="I24">
        <f t="shared" si="6"/>
        <v>2026</v>
      </c>
      <c r="J24">
        <f t="shared" si="6"/>
        <v>2026</v>
      </c>
      <c r="K24">
        <f t="shared" si="6"/>
        <v>2027</v>
      </c>
      <c r="L24">
        <f t="shared" si="6"/>
        <v>2027</v>
      </c>
      <c r="M24">
        <f t="shared" si="6"/>
        <v>2027</v>
      </c>
      <c r="N24">
        <f t="shared" si="6"/>
        <v>2027</v>
      </c>
      <c r="O24">
        <f t="shared" si="6"/>
        <v>2027</v>
      </c>
      <c r="P24">
        <f t="shared" si="6"/>
        <v>2027</v>
      </c>
      <c r="Q24">
        <f t="shared" si="6"/>
        <v>2027</v>
      </c>
      <c r="R24">
        <f t="shared" si="6"/>
        <v>2027</v>
      </c>
      <c r="S24">
        <f t="shared" si="6"/>
        <v>2027</v>
      </c>
      <c r="T24">
        <f t="shared" si="6"/>
        <v>2027</v>
      </c>
      <c r="U24">
        <f t="shared" si="6"/>
        <v>2027</v>
      </c>
      <c r="V24">
        <f t="shared" si="6"/>
        <v>2027</v>
      </c>
      <c r="W24">
        <f t="shared" si="6"/>
        <v>2028</v>
      </c>
      <c r="X24">
        <f t="shared" si="6"/>
        <v>2028</v>
      </c>
      <c r="Y24">
        <f t="shared" si="6"/>
        <v>2028</v>
      </c>
      <c r="Z24">
        <f t="shared" si="6"/>
        <v>2028</v>
      </c>
      <c r="AA24">
        <f t="shared" si="6"/>
        <v>2028</v>
      </c>
      <c r="AB24">
        <f t="shared" si="6"/>
        <v>2028</v>
      </c>
      <c r="AC24">
        <f t="shared" si="6"/>
        <v>2028</v>
      </c>
      <c r="AD24">
        <f t="shared" si="6"/>
        <v>2028</v>
      </c>
      <c r="AE24">
        <f t="shared" si="6"/>
        <v>2028</v>
      </c>
      <c r="AF24">
        <f t="shared" si="6"/>
        <v>2028</v>
      </c>
      <c r="AG24">
        <f t="shared" si="6"/>
        <v>2028</v>
      </c>
      <c r="AH24">
        <f t="shared" si="6"/>
        <v>2028</v>
      </c>
      <c r="AI24">
        <f t="shared" si="6"/>
        <v>2029</v>
      </c>
      <c r="AJ24">
        <f t="shared" si="6"/>
        <v>2029</v>
      </c>
      <c r="AK24">
        <f t="shared" si="6"/>
        <v>2029</v>
      </c>
      <c r="AL24">
        <f t="shared" si="6"/>
        <v>2029</v>
      </c>
      <c r="AM24">
        <f t="shared" si="6"/>
        <v>2029</v>
      </c>
      <c r="AN24">
        <f t="shared" si="6"/>
        <v>2029</v>
      </c>
      <c r="AO24">
        <f t="shared" si="6"/>
        <v>2029</v>
      </c>
      <c r="AP24">
        <f t="shared" si="6"/>
        <v>2029</v>
      </c>
      <c r="AQ24">
        <f t="shared" si="6"/>
        <v>2029</v>
      </c>
      <c r="AR24">
        <f t="shared" si="6"/>
        <v>2029</v>
      </c>
      <c r="AS24">
        <f t="shared" si="6"/>
        <v>2029</v>
      </c>
      <c r="AT24">
        <f t="shared" si="6"/>
        <v>2029</v>
      </c>
      <c r="AU24">
        <f t="shared" si="6"/>
        <v>2030</v>
      </c>
      <c r="AV24">
        <f t="shared" si="6"/>
        <v>2030</v>
      </c>
      <c r="AW24">
        <f t="shared" si="6"/>
        <v>2030</v>
      </c>
      <c r="AX24">
        <f t="shared" si="6"/>
        <v>2030</v>
      </c>
      <c r="AY24">
        <f t="shared" si="6"/>
        <v>2030</v>
      </c>
      <c r="AZ24">
        <f t="shared" si="6"/>
        <v>2030</v>
      </c>
      <c r="BA24">
        <f t="shared" si="6"/>
        <v>2030</v>
      </c>
      <c r="BB24">
        <f t="shared" si="6"/>
        <v>2030</v>
      </c>
      <c r="BC24">
        <f t="shared" si="6"/>
        <v>2030</v>
      </c>
      <c r="BD24">
        <f t="shared" si="6"/>
        <v>2030</v>
      </c>
      <c r="BE24">
        <f t="shared" si="6"/>
        <v>2030</v>
      </c>
      <c r="BF24">
        <f t="shared" si="6"/>
        <v>2030</v>
      </c>
      <c r="BG24">
        <f t="shared" si="6"/>
        <v>2031</v>
      </c>
      <c r="BH24">
        <f t="shared" si="6"/>
        <v>2031</v>
      </c>
      <c r="BI24">
        <f t="shared" si="6"/>
        <v>2031</v>
      </c>
      <c r="BJ24">
        <f t="shared" si="6"/>
        <v>2031</v>
      </c>
      <c r="BK24">
        <f t="shared" si="6"/>
        <v>2031</v>
      </c>
    </row>
    <row r="25" spans="1:63" s="307" customFormat="1" ht="3" customHeight="1">
      <c r="D25" s="389">
        <v>1</v>
      </c>
      <c r="E25" s="389">
        <v>1</v>
      </c>
      <c r="F25" s="389">
        <v>1</v>
      </c>
      <c r="G25" s="389">
        <v>1</v>
      </c>
      <c r="H25" s="389">
        <v>1</v>
      </c>
      <c r="I25" s="389">
        <v>1</v>
      </c>
      <c r="J25" s="389">
        <v>1</v>
      </c>
      <c r="K25" s="389">
        <v>1</v>
      </c>
      <c r="L25" s="389">
        <v>1</v>
      </c>
      <c r="M25" s="389">
        <v>1</v>
      </c>
      <c r="N25" s="389">
        <v>1</v>
      </c>
      <c r="O25" s="389">
        <v>1</v>
      </c>
      <c r="P25" s="389">
        <v>2</v>
      </c>
      <c r="Q25" s="389">
        <v>2</v>
      </c>
      <c r="R25" s="389">
        <v>2</v>
      </c>
      <c r="S25" s="389">
        <v>2</v>
      </c>
      <c r="T25" s="389">
        <v>2</v>
      </c>
      <c r="U25" s="389">
        <v>2</v>
      </c>
      <c r="V25" s="389">
        <v>2</v>
      </c>
      <c r="W25" s="389">
        <v>2</v>
      </c>
      <c r="X25" s="389">
        <v>2</v>
      </c>
      <c r="Y25" s="389">
        <v>2</v>
      </c>
      <c r="Z25" s="389">
        <v>2</v>
      </c>
      <c r="AA25" s="389">
        <v>2</v>
      </c>
      <c r="AB25" s="389">
        <v>3</v>
      </c>
      <c r="AC25" s="389">
        <v>3</v>
      </c>
      <c r="AD25" s="389">
        <v>3</v>
      </c>
      <c r="AE25" s="389">
        <v>3</v>
      </c>
      <c r="AF25" s="389">
        <v>3</v>
      </c>
      <c r="AG25" s="389">
        <v>3</v>
      </c>
      <c r="AH25" s="389">
        <v>3</v>
      </c>
      <c r="AI25" s="389">
        <v>3</v>
      </c>
      <c r="AJ25" s="389">
        <v>3</v>
      </c>
      <c r="AK25" s="389">
        <v>3</v>
      </c>
      <c r="AL25" s="389">
        <v>3</v>
      </c>
      <c r="AM25" s="389">
        <v>3</v>
      </c>
      <c r="AN25" s="389">
        <v>4</v>
      </c>
      <c r="AO25" s="389">
        <v>4</v>
      </c>
      <c r="AP25" s="389">
        <v>4</v>
      </c>
      <c r="AQ25" s="389">
        <v>4</v>
      </c>
      <c r="AR25" s="389">
        <v>4</v>
      </c>
      <c r="AS25" s="389">
        <v>4</v>
      </c>
      <c r="AT25" s="389">
        <v>4</v>
      </c>
      <c r="AU25" s="389">
        <v>4</v>
      </c>
      <c r="AV25" s="389">
        <v>4</v>
      </c>
      <c r="AW25" s="389">
        <v>4</v>
      </c>
      <c r="AX25" s="389">
        <v>4</v>
      </c>
      <c r="AY25" s="389">
        <v>4</v>
      </c>
      <c r="AZ25" s="389">
        <v>5</v>
      </c>
      <c r="BA25" s="389">
        <v>5</v>
      </c>
      <c r="BB25" s="389">
        <v>5</v>
      </c>
      <c r="BC25" s="389">
        <v>5</v>
      </c>
      <c r="BD25" s="389">
        <v>5</v>
      </c>
      <c r="BE25" s="389">
        <v>5</v>
      </c>
      <c r="BF25" s="389">
        <v>5</v>
      </c>
      <c r="BG25" s="389">
        <v>5</v>
      </c>
      <c r="BH25" s="389">
        <v>5</v>
      </c>
      <c r="BI25" s="389">
        <v>5</v>
      </c>
      <c r="BJ25" s="389">
        <v>5</v>
      </c>
      <c r="BK25" s="389">
        <v>5</v>
      </c>
    </row>
    <row r="26" spans="1:63">
      <c r="D26" s="5">
        <f>+'Revenue Summary'!D44</f>
        <v>46174</v>
      </c>
      <c r="E26" s="5">
        <f>EOMONTH(D26,1)</f>
        <v>46234</v>
      </c>
      <c r="F26" s="5">
        <f t="shared" ref="F26:BK26" si="7">EOMONTH(E26,1)</f>
        <v>46265</v>
      </c>
      <c r="G26" s="5">
        <f t="shared" si="7"/>
        <v>46295</v>
      </c>
      <c r="H26" s="5">
        <f t="shared" si="7"/>
        <v>46326</v>
      </c>
      <c r="I26" s="5">
        <f t="shared" si="7"/>
        <v>46356</v>
      </c>
      <c r="J26" s="5">
        <f t="shared" si="7"/>
        <v>46387</v>
      </c>
      <c r="K26" s="5">
        <f t="shared" si="7"/>
        <v>46418</v>
      </c>
      <c r="L26" s="5">
        <f t="shared" si="7"/>
        <v>46446</v>
      </c>
      <c r="M26" s="5">
        <f t="shared" si="7"/>
        <v>46477</v>
      </c>
      <c r="N26" s="5">
        <f t="shared" si="7"/>
        <v>46507</v>
      </c>
      <c r="O26" s="5">
        <f t="shared" si="7"/>
        <v>46538</v>
      </c>
      <c r="P26" s="5">
        <f t="shared" si="7"/>
        <v>46568</v>
      </c>
      <c r="Q26" s="5">
        <f t="shared" si="7"/>
        <v>46599</v>
      </c>
      <c r="R26" s="5">
        <f t="shared" si="7"/>
        <v>46630</v>
      </c>
      <c r="S26" s="5">
        <f t="shared" si="7"/>
        <v>46660</v>
      </c>
      <c r="T26" s="5">
        <f t="shared" si="7"/>
        <v>46691</v>
      </c>
      <c r="U26" s="5">
        <f t="shared" si="7"/>
        <v>46721</v>
      </c>
      <c r="V26" s="5">
        <f t="shared" si="7"/>
        <v>46752</v>
      </c>
      <c r="W26" s="5">
        <f t="shared" si="7"/>
        <v>46783</v>
      </c>
      <c r="X26" s="5">
        <f t="shared" si="7"/>
        <v>46812</v>
      </c>
      <c r="Y26" s="5">
        <f t="shared" si="7"/>
        <v>46843</v>
      </c>
      <c r="Z26" s="5">
        <f t="shared" si="7"/>
        <v>46873</v>
      </c>
      <c r="AA26" s="5">
        <f t="shared" si="7"/>
        <v>46904</v>
      </c>
      <c r="AB26" s="5">
        <f t="shared" si="7"/>
        <v>46934</v>
      </c>
      <c r="AC26" s="5">
        <f t="shared" si="7"/>
        <v>46965</v>
      </c>
      <c r="AD26" s="5">
        <f t="shared" si="7"/>
        <v>46996</v>
      </c>
      <c r="AE26" s="5">
        <f t="shared" si="7"/>
        <v>47026</v>
      </c>
      <c r="AF26" s="5">
        <f t="shared" si="7"/>
        <v>47057</v>
      </c>
      <c r="AG26" s="5">
        <f t="shared" si="7"/>
        <v>47087</v>
      </c>
      <c r="AH26" s="5">
        <f t="shared" si="7"/>
        <v>47118</v>
      </c>
      <c r="AI26" s="5">
        <f t="shared" si="7"/>
        <v>47149</v>
      </c>
      <c r="AJ26" s="5">
        <f t="shared" si="7"/>
        <v>47177</v>
      </c>
      <c r="AK26" s="5">
        <f t="shared" si="7"/>
        <v>47208</v>
      </c>
      <c r="AL26" s="5">
        <f t="shared" si="7"/>
        <v>47238</v>
      </c>
      <c r="AM26" s="5">
        <f t="shared" si="7"/>
        <v>47269</v>
      </c>
      <c r="AN26" s="5">
        <f t="shared" si="7"/>
        <v>47299</v>
      </c>
      <c r="AO26" s="5">
        <f t="shared" si="7"/>
        <v>47330</v>
      </c>
      <c r="AP26" s="5">
        <f t="shared" si="7"/>
        <v>47361</v>
      </c>
      <c r="AQ26" s="5">
        <f t="shared" si="7"/>
        <v>47391</v>
      </c>
      <c r="AR26" s="5">
        <f t="shared" si="7"/>
        <v>47422</v>
      </c>
      <c r="AS26" s="5">
        <f t="shared" si="7"/>
        <v>47452</v>
      </c>
      <c r="AT26" s="5">
        <f t="shared" si="7"/>
        <v>47483</v>
      </c>
      <c r="AU26" s="5">
        <f t="shared" si="7"/>
        <v>47514</v>
      </c>
      <c r="AV26" s="5">
        <f t="shared" si="7"/>
        <v>47542</v>
      </c>
      <c r="AW26" s="5">
        <f t="shared" si="7"/>
        <v>47573</v>
      </c>
      <c r="AX26" s="5">
        <f t="shared" si="7"/>
        <v>47603</v>
      </c>
      <c r="AY26" s="5">
        <f t="shared" si="7"/>
        <v>47634</v>
      </c>
      <c r="AZ26" s="5">
        <f t="shared" si="7"/>
        <v>47664</v>
      </c>
      <c r="BA26" s="5">
        <f t="shared" si="7"/>
        <v>47695</v>
      </c>
      <c r="BB26" s="5">
        <f t="shared" si="7"/>
        <v>47726</v>
      </c>
      <c r="BC26" s="5">
        <f t="shared" si="7"/>
        <v>47756</v>
      </c>
      <c r="BD26" s="5">
        <f t="shared" si="7"/>
        <v>47787</v>
      </c>
      <c r="BE26" s="5">
        <f t="shared" si="7"/>
        <v>47817</v>
      </c>
      <c r="BF26" s="5">
        <f t="shared" si="7"/>
        <v>47848</v>
      </c>
      <c r="BG26" s="5">
        <f t="shared" si="7"/>
        <v>47879</v>
      </c>
      <c r="BH26" s="5">
        <f t="shared" si="7"/>
        <v>47907</v>
      </c>
      <c r="BI26" s="5">
        <f t="shared" si="7"/>
        <v>47938</v>
      </c>
      <c r="BJ26" s="5">
        <f t="shared" si="7"/>
        <v>47968</v>
      </c>
      <c r="BK26" s="5">
        <f t="shared" si="7"/>
        <v>47999</v>
      </c>
    </row>
    <row r="27" spans="1:63">
      <c r="B27" s="11" t="s">
        <v>8</v>
      </c>
    </row>
    <row r="28" spans="1:63">
      <c r="B28" s="2"/>
    </row>
    <row r="29" spans="1:63">
      <c r="B29" t="s">
        <v>410</v>
      </c>
      <c r="C29" s="317"/>
      <c r="D29" s="418">
        <v>8000</v>
      </c>
      <c r="E29" s="418">
        <v>10000</v>
      </c>
      <c r="F29" s="418">
        <v>10000</v>
      </c>
      <c r="G29" s="418">
        <v>10000</v>
      </c>
      <c r="H29" s="418">
        <v>10000</v>
      </c>
      <c r="I29" s="418">
        <v>10000</v>
      </c>
      <c r="J29" s="287">
        <v>9000</v>
      </c>
      <c r="K29" s="287">
        <v>9000</v>
      </c>
      <c r="L29" s="287">
        <v>9000</v>
      </c>
      <c r="M29" s="287">
        <v>9000</v>
      </c>
      <c r="N29" s="287">
        <v>9000</v>
      </c>
      <c r="O29" s="287">
        <v>9000</v>
      </c>
      <c r="P29" s="287">
        <v>9000</v>
      </c>
      <c r="Q29" s="287">
        <v>9000</v>
      </c>
      <c r="R29" s="287">
        <v>9000</v>
      </c>
      <c r="S29" s="287">
        <v>9000</v>
      </c>
      <c r="T29" s="287">
        <v>9000</v>
      </c>
      <c r="U29" s="287">
        <v>9000</v>
      </c>
      <c r="V29" s="287">
        <v>5000</v>
      </c>
      <c r="W29" s="287">
        <v>5000</v>
      </c>
      <c r="X29" s="287">
        <v>5000</v>
      </c>
      <c r="Y29" s="287">
        <v>5000</v>
      </c>
      <c r="Z29" s="287">
        <v>5000</v>
      </c>
      <c r="AA29" s="287">
        <v>5000</v>
      </c>
      <c r="AB29" s="287">
        <v>5000</v>
      </c>
      <c r="AC29" s="287">
        <v>5000</v>
      </c>
      <c r="AD29" s="287">
        <v>5000</v>
      </c>
      <c r="AE29" s="287">
        <v>5000</v>
      </c>
      <c r="AF29" s="287">
        <v>5000</v>
      </c>
      <c r="AG29" s="287">
        <v>5000</v>
      </c>
      <c r="AH29" s="287">
        <v>5000</v>
      </c>
      <c r="AI29" s="287">
        <v>5000</v>
      </c>
      <c r="AJ29" s="287">
        <v>5000</v>
      </c>
      <c r="AK29" s="287">
        <v>5000</v>
      </c>
      <c r="AL29" s="287">
        <v>5000</v>
      </c>
      <c r="AM29" s="287">
        <v>5000</v>
      </c>
      <c r="AN29" s="287">
        <v>800</v>
      </c>
      <c r="AO29" s="287">
        <v>800</v>
      </c>
      <c r="AP29" s="287">
        <v>800</v>
      </c>
      <c r="AQ29" s="287">
        <v>800</v>
      </c>
      <c r="AR29" s="287">
        <v>800</v>
      </c>
      <c r="AS29" s="287">
        <v>800</v>
      </c>
      <c r="AT29" s="287">
        <v>800</v>
      </c>
      <c r="AU29" s="287">
        <v>800</v>
      </c>
      <c r="AV29" s="287">
        <v>800</v>
      </c>
      <c r="AW29" s="287">
        <v>800</v>
      </c>
      <c r="AX29" s="287">
        <v>800</v>
      </c>
      <c r="AY29" s="287">
        <v>800</v>
      </c>
      <c r="AZ29" s="287">
        <v>800</v>
      </c>
      <c r="BA29" s="287">
        <v>800</v>
      </c>
      <c r="BB29" s="287">
        <v>800</v>
      </c>
      <c r="BC29" s="287">
        <v>800</v>
      </c>
      <c r="BD29" s="287">
        <v>800</v>
      </c>
      <c r="BE29" s="287">
        <v>800</v>
      </c>
      <c r="BF29" s="287">
        <v>800</v>
      </c>
      <c r="BG29" s="287">
        <v>800</v>
      </c>
      <c r="BH29" s="287">
        <v>800</v>
      </c>
      <c r="BI29" s="287">
        <v>800</v>
      </c>
      <c r="BJ29" s="287">
        <v>800</v>
      </c>
      <c r="BK29" s="287">
        <v>800</v>
      </c>
    </row>
    <row r="30" spans="1:63">
      <c r="A30" s="318"/>
      <c r="B30" s="319" t="s">
        <v>411</v>
      </c>
      <c r="D30" s="287">
        <v>0</v>
      </c>
      <c r="E30" s="287">
        <v>0</v>
      </c>
      <c r="F30" s="287">
        <v>0</v>
      </c>
      <c r="G30" s="287">
        <v>0</v>
      </c>
      <c r="H30" s="287">
        <v>0</v>
      </c>
      <c r="I30" s="287">
        <v>0</v>
      </c>
      <c r="J30" s="287">
        <v>18000</v>
      </c>
      <c r="K30" s="287">
        <v>18000</v>
      </c>
      <c r="L30" s="287">
        <v>18000</v>
      </c>
      <c r="M30" s="287">
        <v>18000</v>
      </c>
      <c r="N30" s="287">
        <v>18000</v>
      </c>
      <c r="O30" s="287">
        <v>18000</v>
      </c>
      <c r="P30" s="287">
        <v>18000</v>
      </c>
      <c r="Q30" s="287">
        <v>18000</v>
      </c>
      <c r="R30" s="287">
        <v>18000</v>
      </c>
      <c r="S30" s="287">
        <v>18000</v>
      </c>
      <c r="T30" s="287">
        <v>18000</v>
      </c>
      <c r="U30" s="287">
        <v>18000</v>
      </c>
      <c r="V30" s="287">
        <v>9000</v>
      </c>
      <c r="W30" s="287">
        <v>9000</v>
      </c>
      <c r="X30" s="287">
        <v>9000</v>
      </c>
      <c r="Y30" s="287">
        <v>9000</v>
      </c>
      <c r="Z30" s="287">
        <v>9000</v>
      </c>
      <c r="AA30" s="287">
        <v>9000</v>
      </c>
      <c r="AB30" s="287">
        <v>9000</v>
      </c>
      <c r="AC30" s="287">
        <v>9000</v>
      </c>
      <c r="AD30" s="287">
        <v>9000</v>
      </c>
      <c r="AE30" s="287">
        <v>9000</v>
      </c>
      <c r="AF30" s="287">
        <v>9000</v>
      </c>
      <c r="AG30" s="287">
        <v>9000</v>
      </c>
      <c r="AH30" s="287">
        <v>9000</v>
      </c>
      <c r="AI30" s="287">
        <v>9000</v>
      </c>
      <c r="AJ30" s="287">
        <v>9000</v>
      </c>
      <c r="AK30" s="287">
        <v>9000</v>
      </c>
      <c r="AL30" s="287">
        <v>9000</v>
      </c>
      <c r="AM30" s="287">
        <v>9000</v>
      </c>
      <c r="AN30" s="287">
        <v>2000</v>
      </c>
      <c r="AO30" s="287">
        <v>2000</v>
      </c>
      <c r="AP30" s="287">
        <v>2000</v>
      </c>
      <c r="AQ30" s="287">
        <v>2000</v>
      </c>
      <c r="AR30" s="287">
        <v>2000</v>
      </c>
      <c r="AS30" s="287">
        <v>2000</v>
      </c>
      <c r="AT30" s="287">
        <v>2000</v>
      </c>
      <c r="AU30" s="287">
        <v>2000</v>
      </c>
      <c r="AV30" s="287">
        <v>2000</v>
      </c>
      <c r="AW30" s="287">
        <v>2000</v>
      </c>
      <c r="AX30" s="287">
        <v>2000</v>
      </c>
      <c r="AY30" s="287">
        <v>2000</v>
      </c>
      <c r="AZ30" s="287">
        <v>2000</v>
      </c>
      <c r="BA30" s="287">
        <v>2000</v>
      </c>
      <c r="BB30" s="287">
        <v>2000</v>
      </c>
      <c r="BC30" s="287">
        <v>2000</v>
      </c>
      <c r="BD30" s="287">
        <v>2000</v>
      </c>
      <c r="BE30" s="287">
        <v>2000</v>
      </c>
      <c r="BF30" s="287">
        <v>2000</v>
      </c>
      <c r="BG30" s="287">
        <v>2000</v>
      </c>
      <c r="BH30" s="287">
        <v>2000</v>
      </c>
      <c r="BI30" s="287">
        <v>2000</v>
      </c>
      <c r="BJ30" s="287">
        <v>2000</v>
      </c>
      <c r="BK30" s="287">
        <v>2000</v>
      </c>
    </row>
    <row r="31" spans="1:63">
      <c r="A31" s="318"/>
      <c r="B31" s="319" t="s">
        <v>412</v>
      </c>
      <c r="D31" s="287">
        <v>3000</v>
      </c>
      <c r="E31" s="287">
        <v>4000</v>
      </c>
      <c r="F31" s="287">
        <v>4000</v>
      </c>
      <c r="G31" s="287">
        <v>4000</v>
      </c>
      <c r="H31" s="287">
        <v>4000</v>
      </c>
      <c r="I31" s="287">
        <v>4000</v>
      </c>
      <c r="J31" s="287">
        <v>6000</v>
      </c>
      <c r="K31" s="287">
        <v>6000</v>
      </c>
      <c r="L31" s="287">
        <v>6000</v>
      </c>
      <c r="M31" s="287">
        <v>6000</v>
      </c>
      <c r="N31" s="287">
        <v>6000</v>
      </c>
      <c r="O31" s="287">
        <v>6000</v>
      </c>
      <c r="P31" s="287">
        <v>6000</v>
      </c>
      <c r="Q31" s="287">
        <v>6000</v>
      </c>
      <c r="R31" s="287">
        <v>6000</v>
      </c>
      <c r="S31" s="287">
        <v>6000</v>
      </c>
      <c r="T31" s="287">
        <v>6000</v>
      </c>
      <c r="U31" s="287">
        <v>6000</v>
      </c>
      <c r="V31" s="287">
        <v>5000</v>
      </c>
      <c r="W31" s="287">
        <v>5000</v>
      </c>
      <c r="X31" s="287">
        <v>5000</v>
      </c>
      <c r="Y31" s="287">
        <v>5000</v>
      </c>
      <c r="Z31" s="287">
        <v>5000</v>
      </c>
      <c r="AA31" s="287">
        <v>5000</v>
      </c>
      <c r="AB31" s="287">
        <v>5000</v>
      </c>
      <c r="AC31" s="287">
        <v>5000</v>
      </c>
      <c r="AD31" s="287">
        <v>5000</v>
      </c>
      <c r="AE31" s="287">
        <v>5000</v>
      </c>
      <c r="AF31" s="287">
        <v>5000</v>
      </c>
      <c r="AG31" s="287">
        <v>5000</v>
      </c>
      <c r="AH31" s="287">
        <v>5000</v>
      </c>
      <c r="AI31" s="287">
        <v>5000</v>
      </c>
      <c r="AJ31" s="287">
        <v>5000</v>
      </c>
      <c r="AK31" s="287">
        <v>5000</v>
      </c>
      <c r="AL31" s="287">
        <v>5000</v>
      </c>
      <c r="AM31" s="287">
        <v>5000</v>
      </c>
      <c r="AN31" s="287">
        <v>500</v>
      </c>
      <c r="AO31" s="287">
        <v>500</v>
      </c>
      <c r="AP31" s="287">
        <v>500</v>
      </c>
      <c r="AQ31" s="287">
        <v>500</v>
      </c>
      <c r="AR31" s="287">
        <v>500</v>
      </c>
      <c r="AS31" s="287">
        <v>500</v>
      </c>
      <c r="AT31" s="287">
        <v>500</v>
      </c>
      <c r="AU31" s="287">
        <v>500</v>
      </c>
      <c r="AV31" s="287">
        <v>500</v>
      </c>
      <c r="AW31" s="287">
        <v>500</v>
      </c>
      <c r="AX31" s="287">
        <v>500</v>
      </c>
      <c r="AY31" s="287">
        <v>500</v>
      </c>
      <c r="AZ31" s="287">
        <v>500</v>
      </c>
      <c r="BA31" s="287">
        <v>500</v>
      </c>
      <c r="BB31" s="287">
        <v>500</v>
      </c>
      <c r="BC31" s="287">
        <v>500</v>
      </c>
      <c r="BD31" s="287">
        <v>500</v>
      </c>
      <c r="BE31" s="287">
        <v>500</v>
      </c>
      <c r="BF31" s="287">
        <v>500</v>
      </c>
      <c r="BG31" s="287">
        <v>500</v>
      </c>
      <c r="BH31" s="287">
        <v>500</v>
      </c>
      <c r="BI31" s="287">
        <v>500</v>
      </c>
      <c r="BJ31" s="287">
        <v>500</v>
      </c>
      <c r="BK31" s="287">
        <v>500</v>
      </c>
    </row>
    <row r="32" spans="1:63">
      <c r="A32" s="318"/>
      <c r="B32" s="319" t="s">
        <v>413</v>
      </c>
      <c r="D32" s="287">
        <v>5000</v>
      </c>
      <c r="E32" s="287">
        <v>7000</v>
      </c>
      <c r="F32" s="287">
        <v>7000</v>
      </c>
      <c r="G32" s="287">
        <v>7000</v>
      </c>
      <c r="H32" s="287">
        <v>7000</v>
      </c>
      <c r="I32" s="287">
        <v>5000</v>
      </c>
      <c r="J32" s="287">
        <v>6000</v>
      </c>
      <c r="K32" s="287">
        <v>6000</v>
      </c>
      <c r="L32" s="287">
        <v>6000</v>
      </c>
      <c r="M32" s="287">
        <v>6000</v>
      </c>
      <c r="N32" s="287">
        <v>6000</v>
      </c>
      <c r="O32" s="287">
        <v>6000</v>
      </c>
      <c r="P32" s="287">
        <v>6000</v>
      </c>
      <c r="Q32" s="287">
        <v>6000</v>
      </c>
      <c r="R32" s="287">
        <v>6000</v>
      </c>
      <c r="S32" s="287">
        <v>6000</v>
      </c>
      <c r="T32" s="287">
        <v>6000</v>
      </c>
      <c r="U32" s="287">
        <v>6000</v>
      </c>
      <c r="V32" s="287">
        <v>4000</v>
      </c>
      <c r="W32" s="287">
        <v>4000</v>
      </c>
      <c r="X32" s="287">
        <v>4000</v>
      </c>
      <c r="Y32" s="287">
        <v>4000</v>
      </c>
      <c r="Z32" s="287">
        <v>4000</v>
      </c>
      <c r="AA32" s="287">
        <v>4000</v>
      </c>
      <c r="AB32" s="287">
        <v>4000</v>
      </c>
      <c r="AC32" s="287">
        <v>4000</v>
      </c>
      <c r="AD32" s="287">
        <v>4000</v>
      </c>
      <c r="AE32" s="287">
        <v>4000</v>
      </c>
      <c r="AF32" s="287">
        <v>4000</v>
      </c>
      <c r="AG32" s="287">
        <v>4000</v>
      </c>
      <c r="AH32" s="287">
        <v>4000</v>
      </c>
      <c r="AI32" s="287">
        <v>4000</v>
      </c>
      <c r="AJ32" s="287">
        <v>4000</v>
      </c>
      <c r="AK32" s="287">
        <v>4000</v>
      </c>
      <c r="AL32" s="287">
        <v>4000</v>
      </c>
      <c r="AM32" s="287">
        <v>4000</v>
      </c>
      <c r="AN32" s="287">
        <v>800</v>
      </c>
      <c r="AO32" s="287">
        <v>800</v>
      </c>
      <c r="AP32" s="287">
        <v>800</v>
      </c>
      <c r="AQ32" s="287">
        <v>800</v>
      </c>
      <c r="AR32" s="287">
        <v>800</v>
      </c>
      <c r="AS32" s="287">
        <v>800</v>
      </c>
      <c r="AT32" s="287">
        <v>800</v>
      </c>
      <c r="AU32" s="287">
        <v>800</v>
      </c>
      <c r="AV32" s="287">
        <v>800</v>
      </c>
      <c r="AW32" s="287">
        <v>800</v>
      </c>
      <c r="AX32" s="287">
        <v>800</v>
      </c>
      <c r="AY32" s="287">
        <v>800</v>
      </c>
      <c r="AZ32" s="287">
        <v>800</v>
      </c>
      <c r="BA32" s="287">
        <v>800</v>
      </c>
      <c r="BB32" s="287">
        <v>800</v>
      </c>
      <c r="BC32" s="287">
        <v>800</v>
      </c>
      <c r="BD32" s="287">
        <v>800</v>
      </c>
      <c r="BE32" s="287">
        <v>800</v>
      </c>
      <c r="BF32" s="287">
        <v>800</v>
      </c>
      <c r="BG32" s="287">
        <v>800</v>
      </c>
      <c r="BH32" s="287">
        <v>800</v>
      </c>
      <c r="BI32" s="287">
        <v>800</v>
      </c>
      <c r="BJ32" s="287">
        <v>800</v>
      </c>
      <c r="BK32" s="287">
        <v>800</v>
      </c>
    </row>
    <row r="33" spans="1:63">
      <c r="B33" t="s">
        <v>414</v>
      </c>
      <c r="D33" s="287">
        <v>4000</v>
      </c>
      <c r="E33" s="287">
        <v>8000</v>
      </c>
      <c r="F33" s="287">
        <v>8000</v>
      </c>
      <c r="G33" s="287">
        <v>8000</v>
      </c>
      <c r="H33" s="287">
        <v>8000</v>
      </c>
      <c r="I33" s="287">
        <v>5000</v>
      </c>
      <c r="J33" s="287">
        <v>5000</v>
      </c>
      <c r="K33" s="287">
        <v>5000</v>
      </c>
      <c r="L33" s="287">
        <v>5000</v>
      </c>
      <c r="M33" s="287">
        <v>5000</v>
      </c>
      <c r="N33" s="287">
        <v>5000</v>
      </c>
      <c r="O33" s="287">
        <v>5000</v>
      </c>
      <c r="P33" s="287">
        <v>5000</v>
      </c>
      <c r="Q33" s="287">
        <v>5000</v>
      </c>
      <c r="R33" s="287">
        <v>5000</v>
      </c>
      <c r="S33" s="287">
        <v>5000</v>
      </c>
      <c r="T33" s="287">
        <v>5000</v>
      </c>
      <c r="U33" s="287">
        <v>5000</v>
      </c>
      <c r="V33" s="287">
        <v>4000</v>
      </c>
      <c r="W33" s="287">
        <v>4000</v>
      </c>
      <c r="X33" s="287">
        <v>4000</v>
      </c>
      <c r="Y33" s="287">
        <v>4000</v>
      </c>
      <c r="Z33" s="287">
        <v>4000</v>
      </c>
      <c r="AA33" s="287">
        <v>4000</v>
      </c>
      <c r="AB33" s="287">
        <v>4000</v>
      </c>
      <c r="AC33" s="287">
        <v>4000</v>
      </c>
      <c r="AD33" s="287">
        <v>4000</v>
      </c>
      <c r="AE33" s="287">
        <v>4000</v>
      </c>
      <c r="AF33" s="287">
        <v>4000</v>
      </c>
      <c r="AG33" s="287">
        <v>4000</v>
      </c>
      <c r="AH33" s="287">
        <v>4000</v>
      </c>
      <c r="AI33" s="287">
        <v>4000</v>
      </c>
      <c r="AJ33" s="287">
        <v>4000</v>
      </c>
      <c r="AK33" s="287">
        <v>4000</v>
      </c>
      <c r="AL33" s="287">
        <v>4000</v>
      </c>
      <c r="AM33" s="287">
        <v>4000</v>
      </c>
      <c r="AN33" s="287">
        <v>500</v>
      </c>
      <c r="AO33" s="287">
        <v>500</v>
      </c>
      <c r="AP33" s="287">
        <v>500</v>
      </c>
      <c r="AQ33" s="287">
        <v>500</v>
      </c>
      <c r="AR33" s="287">
        <v>500</v>
      </c>
      <c r="AS33" s="287">
        <v>500</v>
      </c>
      <c r="AT33" s="287">
        <v>500</v>
      </c>
      <c r="AU33" s="287">
        <v>500</v>
      </c>
      <c r="AV33" s="287">
        <v>500</v>
      </c>
      <c r="AW33" s="287">
        <v>500</v>
      </c>
      <c r="AX33" s="287">
        <v>500</v>
      </c>
      <c r="AY33" s="287">
        <v>500</v>
      </c>
      <c r="AZ33" s="287">
        <v>500</v>
      </c>
      <c r="BA33" s="287">
        <v>500</v>
      </c>
      <c r="BB33" s="287">
        <v>500</v>
      </c>
      <c r="BC33" s="287">
        <v>500</v>
      </c>
      <c r="BD33" s="287">
        <v>500</v>
      </c>
      <c r="BE33" s="287">
        <v>500</v>
      </c>
      <c r="BF33" s="287">
        <v>500</v>
      </c>
      <c r="BG33" s="287">
        <v>500</v>
      </c>
      <c r="BH33" s="287">
        <v>500</v>
      </c>
      <c r="BI33" s="287">
        <v>500</v>
      </c>
      <c r="BJ33" s="287">
        <v>500</v>
      </c>
      <c r="BK33" s="287">
        <v>500</v>
      </c>
    </row>
    <row r="34" spans="1:63">
      <c r="A34" s="318"/>
      <c r="B34" s="319" t="s">
        <v>415</v>
      </c>
      <c r="D34" s="287">
        <v>3000</v>
      </c>
      <c r="E34" s="287">
        <v>3000</v>
      </c>
      <c r="F34" s="287">
        <v>3000</v>
      </c>
      <c r="G34" s="287">
        <v>3000</v>
      </c>
      <c r="H34" s="287">
        <v>3000</v>
      </c>
      <c r="I34" s="287">
        <v>3000</v>
      </c>
      <c r="J34" s="287">
        <v>4000</v>
      </c>
      <c r="K34" s="287">
        <v>4000</v>
      </c>
      <c r="L34" s="287">
        <v>4000</v>
      </c>
      <c r="M34" s="287">
        <v>4000</v>
      </c>
      <c r="N34" s="287">
        <v>4000</v>
      </c>
      <c r="O34" s="287">
        <v>4000</v>
      </c>
      <c r="P34" s="287">
        <v>4000</v>
      </c>
      <c r="Q34" s="287">
        <v>4000</v>
      </c>
      <c r="R34" s="287">
        <v>4000</v>
      </c>
      <c r="S34" s="287">
        <v>4000</v>
      </c>
      <c r="T34" s="287">
        <v>4000</v>
      </c>
      <c r="U34" s="287">
        <v>4000</v>
      </c>
      <c r="V34" s="287">
        <v>3000</v>
      </c>
      <c r="W34" s="287">
        <v>3000</v>
      </c>
      <c r="X34" s="287">
        <v>3000</v>
      </c>
      <c r="Y34" s="287">
        <v>3000</v>
      </c>
      <c r="Z34" s="287">
        <v>3000</v>
      </c>
      <c r="AA34" s="287">
        <v>3000</v>
      </c>
      <c r="AB34" s="287">
        <v>3000</v>
      </c>
      <c r="AC34" s="287">
        <v>3000</v>
      </c>
      <c r="AD34" s="287">
        <v>3000</v>
      </c>
      <c r="AE34" s="287">
        <v>3000</v>
      </c>
      <c r="AF34" s="287">
        <v>3000</v>
      </c>
      <c r="AG34" s="287">
        <v>3000</v>
      </c>
      <c r="AH34" s="287">
        <v>3000</v>
      </c>
      <c r="AI34" s="287">
        <v>3000</v>
      </c>
      <c r="AJ34" s="287">
        <v>3000</v>
      </c>
      <c r="AK34" s="287">
        <v>3000</v>
      </c>
      <c r="AL34" s="287">
        <v>3000</v>
      </c>
      <c r="AM34" s="287">
        <v>3000</v>
      </c>
      <c r="AN34" s="287">
        <v>500</v>
      </c>
      <c r="AO34" s="287">
        <v>500</v>
      </c>
      <c r="AP34" s="287">
        <v>500</v>
      </c>
      <c r="AQ34" s="287">
        <v>500</v>
      </c>
      <c r="AR34" s="287">
        <v>500</v>
      </c>
      <c r="AS34" s="287">
        <v>500</v>
      </c>
      <c r="AT34" s="287">
        <v>500</v>
      </c>
      <c r="AU34" s="287">
        <v>500</v>
      </c>
      <c r="AV34" s="287">
        <v>500</v>
      </c>
      <c r="AW34" s="287">
        <v>500</v>
      </c>
      <c r="AX34" s="287">
        <v>500</v>
      </c>
      <c r="AY34" s="287">
        <v>500</v>
      </c>
      <c r="AZ34" s="287">
        <v>500</v>
      </c>
      <c r="BA34" s="287">
        <v>500</v>
      </c>
      <c r="BB34" s="287">
        <v>500</v>
      </c>
      <c r="BC34" s="287">
        <v>500</v>
      </c>
      <c r="BD34" s="287">
        <v>500</v>
      </c>
      <c r="BE34" s="287">
        <v>500</v>
      </c>
      <c r="BF34" s="287">
        <v>500</v>
      </c>
      <c r="BG34" s="287">
        <v>500</v>
      </c>
      <c r="BH34" s="287">
        <v>500</v>
      </c>
      <c r="BI34" s="287">
        <v>500</v>
      </c>
      <c r="BJ34" s="287">
        <v>500</v>
      </c>
      <c r="BK34" s="287">
        <v>500</v>
      </c>
    </row>
    <row r="35" spans="1:63">
      <c r="A35" s="318"/>
      <c r="B35" s="319" t="s">
        <v>416</v>
      </c>
      <c r="D35" s="287">
        <v>4000</v>
      </c>
      <c r="E35" s="287">
        <v>4000</v>
      </c>
      <c r="F35" s="287">
        <v>4000</v>
      </c>
      <c r="G35" s="287">
        <v>4000</v>
      </c>
      <c r="H35" s="287">
        <v>4000</v>
      </c>
      <c r="I35" s="287">
        <v>2000</v>
      </c>
      <c r="J35" s="287">
        <v>3000</v>
      </c>
      <c r="K35" s="287">
        <v>3000</v>
      </c>
      <c r="L35" s="287">
        <v>3000</v>
      </c>
      <c r="M35" s="287">
        <v>3000</v>
      </c>
      <c r="N35" s="287">
        <v>3000</v>
      </c>
      <c r="O35" s="287">
        <v>3000</v>
      </c>
      <c r="P35" s="287">
        <v>3000</v>
      </c>
      <c r="Q35" s="287">
        <v>3000</v>
      </c>
      <c r="R35" s="287">
        <v>3000</v>
      </c>
      <c r="S35" s="287">
        <v>3000</v>
      </c>
      <c r="T35" s="287">
        <v>3000</v>
      </c>
      <c r="U35" s="287">
        <v>3000</v>
      </c>
      <c r="V35" s="287">
        <v>3000</v>
      </c>
      <c r="W35" s="287">
        <v>3000</v>
      </c>
      <c r="X35" s="287">
        <v>3000</v>
      </c>
      <c r="Y35" s="287">
        <v>3000</v>
      </c>
      <c r="Z35" s="287">
        <v>3000</v>
      </c>
      <c r="AA35" s="287">
        <v>3000</v>
      </c>
      <c r="AB35" s="287">
        <v>3000</v>
      </c>
      <c r="AC35" s="287">
        <v>3000</v>
      </c>
      <c r="AD35" s="287">
        <v>3000</v>
      </c>
      <c r="AE35" s="287">
        <v>3000</v>
      </c>
      <c r="AF35" s="287">
        <v>3000</v>
      </c>
      <c r="AG35" s="287">
        <v>3000</v>
      </c>
      <c r="AH35" s="287">
        <v>3000</v>
      </c>
      <c r="AI35" s="287">
        <v>3000</v>
      </c>
      <c r="AJ35" s="287">
        <v>3000</v>
      </c>
      <c r="AK35" s="287">
        <v>3000</v>
      </c>
      <c r="AL35" s="287">
        <v>3000</v>
      </c>
      <c r="AM35" s="287">
        <v>3000</v>
      </c>
      <c r="AN35" s="287">
        <v>400</v>
      </c>
      <c r="AO35" s="287">
        <v>400</v>
      </c>
      <c r="AP35" s="287">
        <v>400</v>
      </c>
      <c r="AQ35" s="287">
        <v>400</v>
      </c>
      <c r="AR35" s="287">
        <v>400</v>
      </c>
      <c r="AS35" s="287">
        <v>400</v>
      </c>
      <c r="AT35" s="287">
        <v>400</v>
      </c>
      <c r="AU35" s="287">
        <v>400</v>
      </c>
      <c r="AV35" s="287">
        <v>400</v>
      </c>
      <c r="AW35" s="287">
        <v>400</v>
      </c>
      <c r="AX35" s="287">
        <v>400</v>
      </c>
      <c r="AY35" s="287">
        <v>400</v>
      </c>
      <c r="AZ35" s="287">
        <v>400</v>
      </c>
      <c r="BA35" s="287">
        <v>400</v>
      </c>
      <c r="BB35" s="287">
        <v>400</v>
      </c>
      <c r="BC35" s="287">
        <v>400</v>
      </c>
      <c r="BD35" s="287">
        <v>400</v>
      </c>
      <c r="BE35" s="287">
        <v>400</v>
      </c>
      <c r="BF35" s="287">
        <v>400</v>
      </c>
      <c r="BG35" s="287">
        <v>400</v>
      </c>
      <c r="BH35" s="287">
        <v>400</v>
      </c>
      <c r="BI35" s="287">
        <v>400</v>
      </c>
      <c r="BJ35" s="287">
        <v>400</v>
      </c>
      <c r="BK35" s="287">
        <v>400</v>
      </c>
    </row>
    <row r="36" spans="1:63">
      <c r="B36" t="s">
        <v>417</v>
      </c>
      <c r="D36" s="287">
        <v>2000</v>
      </c>
      <c r="E36" s="287">
        <v>2000</v>
      </c>
      <c r="F36" s="287">
        <v>2000</v>
      </c>
      <c r="G36" s="287">
        <v>2000</v>
      </c>
      <c r="H36" s="287">
        <v>2000</v>
      </c>
      <c r="I36" s="287">
        <v>0</v>
      </c>
      <c r="J36" s="287">
        <v>1000</v>
      </c>
      <c r="K36" s="287">
        <v>1000</v>
      </c>
      <c r="L36" s="287">
        <v>1000</v>
      </c>
      <c r="M36" s="287">
        <v>1000</v>
      </c>
      <c r="N36" s="287">
        <v>1000</v>
      </c>
      <c r="O36" s="287">
        <v>1000</v>
      </c>
      <c r="P36" s="287">
        <v>1000</v>
      </c>
      <c r="Q36" s="287">
        <v>1000</v>
      </c>
      <c r="R36" s="287">
        <v>1000</v>
      </c>
      <c r="S36" s="287">
        <v>1000</v>
      </c>
      <c r="T36" s="287">
        <v>1000</v>
      </c>
      <c r="U36" s="287">
        <v>1000</v>
      </c>
      <c r="V36" s="287">
        <v>1000</v>
      </c>
      <c r="W36" s="287">
        <v>1000</v>
      </c>
      <c r="X36" s="287">
        <v>1000</v>
      </c>
      <c r="Y36" s="287">
        <v>1000</v>
      </c>
      <c r="Z36" s="287">
        <v>1000</v>
      </c>
      <c r="AA36" s="287">
        <v>1000</v>
      </c>
      <c r="AB36" s="287">
        <v>1000</v>
      </c>
      <c r="AC36" s="287">
        <v>1000</v>
      </c>
      <c r="AD36" s="287">
        <v>1000</v>
      </c>
      <c r="AE36" s="287">
        <v>1000</v>
      </c>
      <c r="AF36" s="287">
        <v>1000</v>
      </c>
      <c r="AG36" s="287">
        <v>1000</v>
      </c>
      <c r="AH36" s="287">
        <v>1000</v>
      </c>
      <c r="AI36" s="287">
        <v>1000</v>
      </c>
      <c r="AJ36" s="287">
        <v>1000</v>
      </c>
      <c r="AK36" s="287">
        <v>1000</v>
      </c>
      <c r="AL36" s="287">
        <v>1000</v>
      </c>
      <c r="AM36" s="287">
        <v>1000</v>
      </c>
      <c r="AN36" s="287">
        <v>200</v>
      </c>
      <c r="AO36" s="287">
        <v>200</v>
      </c>
      <c r="AP36" s="287">
        <v>200</v>
      </c>
      <c r="AQ36" s="287">
        <v>200</v>
      </c>
      <c r="AR36" s="287">
        <v>200</v>
      </c>
      <c r="AS36" s="287">
        <v>200</v>
      </c>
      <c r="AT36" s="287">
        <v>200</v>
      </c>
      <c r="AU36" s="287">
        <v>200</v>
      </c>
      <c r="AV36" s="287">
        <v>200</v>
      </c>
      <c r="AW36" s="287">
        <v>200</v>
      </c>
      <c r="AX36" s="287">
        <v>200</v>
      </c>
      <c r="AY36" s="287">
        <v>200</v>
      </c>
      <c r="AZ36" s="287">
        <v>200</v>
      </c>
      <c r="BA36" s="287">
        <v>200</v>
      </c>
      <c r="BB36" s="287">
        <v>200</v>
      </c>
      <c r="BC36" s="287">
        <v>200</v>
      </c>
      <c r="BD36" s="287">
        <v>200</v>
      </c>
      <c r="BE36" s="287">
        <v>200</v>
      </c>
      <c r="BF36" s="287">
        <v>200</v>
      </c>
      <c r="BG36" s="287">
        <v>200</v>
      </c>
      <c r="BH36" s="287">
        <v>200</v>
      </c>
      <c r="BI36" s="287">
        <v>200</v>
      </c>
      <c r="BJ36" s="287">
        <v>200</v>
      </c>
      <c r="BK36" s="287">
        <v>200</v>
      </c>
    </row>
    <row r="37" spans="1:63" ht="15" thickBot="1">
      <c r="B37" s="10" t="s">
        <v>75</v>
      </c>
      <c r="D37" s="23">
        <f t="shared" ref="D37:AI37" si="8">SUM(D29:D36)</f>
        <v>29000</v>
      </c>
      <c r="E37" s="23">
        <f t="shared" si="8"/>
        <v>38000</v>
      </c>
      <c r="F37" s="23">
        <f t="shared" si="8"/>
        <v>38000</v>
      </c>
      <c r="G37" s="23">
        <f t="shared" si="8"/>
        <v>38000</v>
      </c>
      <c r="H37" s="23">
        <f t="shared" si="8"/>
        <v>38000</v>
      </c>
      <c r="I37" s="23">
        <f t="shared" si="8"/>
        <v>29000</v>
      </c>
      <c r="J37" s="23">
        <f t="shared" si="8"/>
        <v>52000</v>
      </c>
      <c r="K37" s="23">
        <f t="shared" si="8"/>
        <v>52000</v>
      </c>
      <c r="L37" s="23">
        <f t="shared" si="8"/>
        <v>52000</v>
      </c>
      <c r="M37" s="23">
        <f t="shared" si="8"/>
        <v>52000</v>
      </c>
      <c r="N37" s="23">
        <f t="shared" si="8"/>
        <v>52000</v>
      </c>
      <c r="O37" s="23">
        <f t="shared" si="8"/>
        <v>52000</v>
      </c>
      <c r="P37" s="23">
        <f t="shared" si="8"/>
        <v>52000</v>
      </c>
      <c r="Q37" s="23">
        <f t="shared" si="8"/>
        <v>52000</v>
      </c>
      <c r="R37" s="23">
        <f t="shared" si="8"/>
        <v>52000</v>
      </c>
      <c r="S37" s="23">
        <f t="shared" si="8"/>
        <v>52000</v>
      </c>
      <c r="T37" s="23">
        <f t="shared" si="8"/>
        <v>52000</v>
      </c>
      <c r="U37" s="23">
        <f t="shared" si="8"/>
        <v>52000</v>
      </c>
      <c r="V37" s="23">
        <f t="shared" si="8"/>
        <v>34000</v>
      </c>
      <c r="W37" s="23">
        <f t="shared" si="8"/>
        <v>34000</v>
      </c>
      <c r="X37" s="23">
        <f t="shared" si="8"/>
        <v>34000</v>
      </c>
      <c r="Y37" s="23">
        <f t="shared" si="8"/>
        <v>34000</v>
      </c>
      <c r="Z37" s="23">
        <f t="shared" si="8"/>
        <v>34000</v>
      </c>
      <c r="AA37" s="23">
        <f t="shared" si="8"/>
        <v>34000</v>
      </c>
      <c r="AB37" s="23">
        <f t="shared" si="8"/>
        <v>34000</v>
      </c>
      <c r="AC37" s="23">
        <f t="shared" si="8"/>
        <v>34000</v>
      </c>
      <c r="AD37" s="23">
        <f t="shared" si="8"/>
        <v>34000</v>
      </c>
      <c r="AE37" s="23">
        <f t="shared" si="8"/>
        <v>34000</v>
      </c>
      <c r="AF37" s="23">
        <f t="shared" si="8"/>
        <v>34000</v>
      </c>
      <c r="AG37" s="23">
        <f t="shared" si="8"/>
        <v>34000</v>
      </c>
      <c r="AH37" s="23">
        <f t="shared" si="8"/>
        <v>34000</v>
      </c>
      <c r="AI37" s="23">
        <f t="shared" si="8"/>
        <v>34000</v>
      </c>
      <c r="AJ37" s="23">
        <f t="shared" ref="AJ37:BK37" si="9">SUM(AJ29:AJ36)</f>
        <v>34000</v>
      </c>
      <c r="AK37" s="23">
        <f t="shared" si="9"/>
        <v>34000</v>
      </c>
      <c r="AL37" s="23">
        <f t="shared" si="9"/>
        <v>34000</v>
      </c>
      <c r="AM37" s="23">
        <f t="shared" si="9"/>
        <v>34000</v>
      </c>
      <c r="AN37" s="23">
        <f t="shared" si="9"/>
        <v>5700</v>
      </c>
      <c r="AO37" s="23">
        <f t="shared" si="9"/>
        <v>5700</v>
      </c>
      <c r="AP37" s="23">
        <f t="shared" si="9"/>
        <v>5700</v>
      </c>
      <c r="AQ37" s="23">
        <f t="shared" si="9"/>
        <v>5700</v>
      </c>
      <c r="AR37" s="23">
        <f t="shared" si="9"/>
        <v>5700</v>
      </c>
      <c r="AS37" s="23">
        <f t="shared" si="9"/>
        <v>5700</v>
      </c>
      <c r="AT37" s="23">
        <f t="shared" si="9"/>
        <v>5700</v>
      </c>
      <c r="AU37" s="23">
        <f t="shared" si="9"/>
        <v>5700</v>
      </c>
      <c r="AV37" s="23">
        <f t="shared" si="9"/>
        <v>5700</v>
      </c>
      <c r="AW37" s="23">
        <f t="shared" si="9"/>
        <v>5700</v>
      </c>
      <c r="AX37" s="23">
        <f t="shared" si="9"/>
        <v>5700</v>
      </c>
      <c r="AY37" s="23">
        <f t="shared" si="9"/>
        <v>5700</v>
      </c>
      <c r="AZ37" s="23">
        <f t="shared" si="9"/>
        <v>5700</v>
      </c>
      <c r="BA37" s="23">
        <f t="shared" si="9"/>
        <v>5700</v>
      </c>
      <c r="BB37" s="23">
        <f t="shared" si="9"/>
        <v>5700</v>
      </c>
      <c r="BC37" s="23">
        <f t="shared" si="9"/>
        <v>5700</v>
      </c>
      <c r="BD37" s="23">
        <f t="shared" si="9"/>
        <v>5700</v>
      </c>
      <c r="BE37" s="23">
        <f t="shared" si="9"/>
        <v>5700</v>
      </c>
      <c r="BF37" s="23">
        <f t="shared" si="9"/>
        <v>5700</v>
      </c>
      <c r="BG37" s="23">
        <f t="shared" si="9"/>
        <v>5700</v>
      </c>
      <c r="BH37" s="23">
        <f t="shared" si="9"/>
        <v>5700</v>
      </c>
      <c r="BI37" s="23">
        <f t="shared" si="9"/>
        <v>5700</v>
      </c>
      <c r="BJ37" s="23">
        <f t="shared" si="9"/>
        <v>5700</v>
      </c>
      <c r="BK37" s="23">
        <f t="shared" si="9"/>
        <v>5700</v>
      </c>
    </row>
    <row r="39" spans="1:63">
      <c r="B39" t="s">
        <v>391</v>
      </c>
      <c r="D39" s="310">
        <v>0</v>
      </c>
      <c r="E39" s="310">
        <f>+D42</f>
        <v>29000</v>
      </c>
      <c r="F39" s="310">
        <f t="shared" ref="F39:BK39" si="10">+E42</f>
        <v>66710</v>
      </c>
      <c r="G39" s="310">
        <f t="shared" si="10"/>
        <v>104042.9</v>
      </c>
      <c r="H39" s="310">
        <f t="shared" si="10"/>
        <v>141002.47099999999</v>
      </c>
      <c r="I39" s="310">
        <f t="shared" si="10"/>
        <v>177592.44628999999</v>
      </c>
      <c r="J39" s="310">
        <f t="shared" si="10"/>
        <v>204816.52182709999</v>
      </c>
      <c r="K39" s="310">
        <f t="shared" si="10"/>
        <v>254768.356608829</v>
      </c>
      <c r="L39" s="310">
        <f t="shared" si="10"/>
        <v>304220.67304274073</v>
      </c>
      <c r="M39" s="310">
        <f t="shared" si="10"/>
        <v>353178.46631231334</v>
      </c>
      <c r="N39" s="310">
        <f t="shared" si="10"/>
        <v>401646.6816491902</v>
      </c>
      <c r="O39" s="310">
        <f t="shared" si="10"/>
        <v>449630.21483269829</v>
      </c>
      <c r="P39" s="310">
        <f t="shared" si="10"/>
        <v>497133.91268437129</v>
      </c>
      <c r="Q39" s="310">
        <f t="shared" si="10"/>
        <v>544162.5735575275</v>
      </c>
      <c r="R39" s="310">
        <f t="shared" si="10"/>
        <v>590720.94782195217</v>
      </c>
      <c r="S39" s="310">
        <f t="shared" si="10"/>
        <v>636813.73834373266</v>
      </c>
      <c r="T39" s="310">
        <f t="shared" si="10"/>
        <v>682445.6009602953</v>
      </c>
      <c r="U39" s="310">
        <f t="shared" si="10"/>
        <v>727621.14495069231</v>
      </c>
      <c r="V39" s="310">
        <f t="shared" si="10"/>
        <v>772344.93350118538</v>
      </c>
      <c r="W39" s="310">
        <f t="shared" si="10"/>
        <v>798621.4841661735</v>
      </c>
      <c r="X39" s="310">
        <f t="shared" si="10"/>
        <v>824635.26932451176</v>
      </c>
      <c r="Y39" s="310">
        <f t="shared" si="10"/>
        <v>850388.91663126659</v>
      </c>
      <c r="Z39" s="310">
        <f t="shared" si="10"/>
        <v>875885.02746495395</v>
      </c>
      <c r="AA39" s="310">
        <f t="shared" si="10"/>
        <v>901126.17719030438</v>
      </c>
      <c r="AB39" s="310">
        <f t="shared" si="10"/>
        <v>926114.91541840136</v>
      </c>
      <c r="AC39" s="310">
        <f t="shared" si="10"/>
        <v>950853.76626421732</v>
      </c>
      <c r="AD39" s="310">
        <f t="shared" si="10"/>
        <v>975345.22860157513</v>
      </c>
      <c r="AE39" s="310">
        <f t="shared" si="10"/>
        <v>999591.7763155594</v>
      </c>
      <c r="AF39" s="310">
        <f t="shared" si="10"/>
        <v>1023595.8585524037</v>
      </c>
      <c r="AG39" s="310">
        <f t="shared" si="10"/>
        <v>1047359.8999668797</v>
      </c>
      <c r="AH39" s="310">
        <f t="shared" si="10"/>
        <v>1070886.3009672109</v>
      </c>
      <c r="AI39" s="310">
        <f t="shared" si="10"/>
        <v>1094177.4379575388</v>
      </c>
      <c r="AJ39" s="310">
        <f t="shared" si="10"/>
        <v>1117235.6635779634</v>
      </c>
      <c r="AK39" s="310">
        <f t="shared" si="10"/>
        <v>1140063.3069421838</v>
      </c>
      <c r="AL39" s="310">
        <f t="shared" si="10"/>
        <v>1162662.6738727619</v>
      </c>
      <c r="AM39" s="310">
        <f t="shared" si="10"/>
        <v>1185036.0471340343</v>
      </c>
      <c r="AN39" s="310">
        <f t="shared" si="10"/>
        <v>1207185.686662694</v>
      </c>
      <c r="AO39" s="310">
        <f t="shared" si="10"/>
        <v>1200813.829796067</v>
      </c>
      <c r="AP39" s="310">
        <f t="shared" si="10"/>
        <v>1194505.6914981063</v>
      </c>
      <c r="AQ39" s="310">
        <f t="shared" si="10"/>
        <v>1188260.6345831254</v>
      </c>
      <c r="AR39" s="310">
        <f t="shared" si="10"/>
        <v>1182078.0282372942</v>
      </c>
      <c r="AS39" s="310">
        <f t="shared" si="10"/>
        <v>1175957.2479549213</v>
      </c>
      <c r="AT39" s="310">
        <f t="shared" si="10"/>
        <v>1169897.675475372</v>
      </c>
      <c r="AU39" s="310">
        <f t="shared" si="10"/>
        <v>1163898.6987206184</v>
      </c>
      <c r="AV39" s="310">
        <f t="shared" si="10"/>
        <v>1157959.7117334122</v>
      </c>
      <c r="AW39" s="310">
        <f t="shared" si="10"/>
        <v>1152080.1146160781</v>
      </c>
      <c r="AX39" s="310">
        <f t="shared" si="10"/>
        <v>1146259.3134699173</v>
      </c>
      <c r="AY39" s="310">
        <f t="shared" si="10"/>
        <v>1140496.7203352181</v>
      </c>
      <c r="AZ39" s="310">
        <f t="shared" si="10"/>
        <v>1134791.753131866</v>
      </c>
      <c r="BA39" s="310">
        <f t="shared" si="10"/>
        <v>1129143.8356005473</v>
      </c>
      <c r="BB39" s="310">
        <f t="shared" si="10"/>
        <v>1123552.3972445417</v>
      </c>
      <c r="BC39" s="310">
        <f t="shared" si="10"/>
        <v>1118016.8732720963</v>
      </c>
      <c r="BD39" s="310">
        <f t="shared" si="10"/>
        <v>1112536.7045393754</v>
      </c>
      <c r="BE39" s="310">
        <f t="shared" si="10"/>
        <v>1107111.3374939817</v>
      </c>
      <c r="BF39" s="310">
        <f t="shared" si="10"/>
        <v>1101740.2241190418</v>
      </c>
      <c r="BG39" s="310">
        <f t="shared" si="10"/>
        <v>1096422.8218778514</v>
      </c>
      <c r="BH39" s="310">
        <f t="shared" si="10"/>
        <v>1091158.5936590729</v>
      </c>
      <c r="BI39" s="310">
        <f t="shared" si="10"/>
        <v>1085947.0077224821</v>
      </c>
      <c r="BJ39" s="310">
        <f t="shared" si="10"/>
        <v>1080787.5376452573</v>
      </c>
      <c r="BK39" s="310">
        <f t="shared" si="10"/>
        <v>1075679.6622688049</v>
      </c>
    </row>
    <row r="40" spans="1:63">
      <c r="B40" t="s">
        <v>392</v>
      </c>
      <c r="D40" s="310">
        <f>+D37</f>
        <v>29000</v>
      </c>
      <c r="E40" s="310">
        <f t="shared" ref="E40:BK40" si="11">+E37</f>
        <v>38000</v>
      </c>
      <c r="F40" s="310">
        <f t="shared" si="11"/>
        <v>38000</v>
      </c>
      <c r="G40" s="310">
        <f t="shared" si="11"/>
        <v>38000</v>
      </c>
      <c r="H40" s="310">
        <f t="shared" si="11"/>
        <v>38000</v>
      </c>
      <c r="I40" s="310">
        <f t="shared" si="11"/>
        <v>29000</v>
      </c>
      <c r="J40" s="310">
        <f t="shared" si="11"/>
        <v>52000</v>
      </c>
      <c r="K40" s="310">
        <f t="shared" si="11"/>
        <v>52000</v>
      </c>
      <c r="L40" s="310">
        <f t="shared" si="11"/>
        <v>52000</v>
      </c>
      <c r="M40" s="310">
        <f t="shared" si="11"/>
        <v>52000</v>
      </c>
      <c r="N40" s="310">
        <f t="shared" si="11"/>
        <v>52000</v>
      </c>
      <c r="O40" s="310">
        <f t="shared" si="11"/>
        <v>52000</v>
      </c>
      <c r="P40" s="310">
        <f t="shared" si="11"/>
        <v>52000</v>
      </c>
      <c r="Q40" s="310">
        <f t="shared" si="11"/>
        <v>52000</v>
      </c>
      <c r="R40" s="310">
        <f t="shared" si="11"/>
        <v>52000</v>
      </c>
      <c r="S40" s="310">
        <f t="shared" si="11"/>
        <v>52000</v>
      </c>
      <c r="T40" s="310">
        <f t="shared" si="11"/>
        <v>52000</v>
      </c>
      <c r="U40" s="310">
        <f t="shared" si="11"/>
        <v>52000</v>
      </c>
      <c r="V40" s="310">
        <f t="shared" si="11"/>
        <v>34000</v>
      </c>
      <c r="W40" s="310">
        <f t="shared" si="11"/>
        <v>34000</v>
      </c>
      <c r="X40" s="310">
        <f t="shared" si="11"/>
        <v>34000</v>
      </c>
      <c r="Y40" s="310">
        <f t="shared" si="11"/>
        <v>34000</v>
      </c>
      <c r="Z40" s="310">
        <f t="shared" si="11"/>
        <v>34000</v>
      </c>
      <c r="AA40" s="310">
        <f t="shared" si="11"/>
        <v>34000</v>
      </c>
      <c r="AB40" s="310">
        <f t="shared" si="11"/>
        <v>34000</v>
      </c>
      <c r="AC40" s="310">
        <f t="shared" si="11"/>
        <v>34000</v>
      </c>
      <c r="AD40" s="310">
        <f t="shared" si="11"/>
        <v>34000</v>
      </c>
      <c r="AE40" s="310">
        <f t="shared" si="11"/>
        <v>34000</v>
      </c>
      <c r="AF40" s="310">
        <f t="shared" si="11"/>
        <v>34000</v>
      </c>
      <c r="AG40" s="310">
        <f t="shared" si="11"/>
        <v>34000</v>
      </c>
      <c r="AH40" s="310">
        <f t="shared" si="11"/>
        <v>34000</v>
      </c>
      <c r="AI40" s="310">
        <f t="shared" si="11"/>
        <v>34000</v>
      </c>
      <c r="AJ40" s="310">
        <f t="shared" si="11"/>
        <v>34000</v>
      </c>
      <c r="AK40" s="310">
        <f t="shared" si="11"/>
        <v>34000</v>
      </c>
      <c r="AL40" s="310">
        <f t="shared" si="11"/>
        <v>34000</v>
      </c>
      <c r="AM40" s="310">
        <f t="shared" si="11"/>
        <v>34000</v>
      </c>
      <c r="AN40" s="310">
        <f t="shared" si="11"/>
        <v>5700</v>
      </c>
      <c r="AO40" s="310">
        <f t="shared" si="11"/>
        <v>5700</v>
      </c>
      <c r="AP40" s="310">
        <f t="shared" si="11"/>
        <v>5700</v>
      </c>
      <c r="AQ40" s="310">
        <f t="shared" si="11"/>
        <v>5700</v>
      </c>
      <c r="AR40" s="310">
        <f t="shared" si="11"/>
        <v>5700</v>
      </c>
      <c r="AS40" s="310">
        <f t="shared" si="11"/>
        <v>5700</v>
      </c>
      <c r="AT40" s="310">
        <f t="shared" si="11"/>
        <v>5700</v>
      </c>
      <c r="AU40" s="310">
        <f t="shared" si="11"/>
        <v>5700</v>
      </c>
      <c r="AV40" s="310">
        <f t="shared" si="11"/>
        <v>5700</v>
      </c>
      <c r="AW40" s="310">
        <f t="shared" si="11"/>
        <v>5700</v>
      </c>
      <c r="AX40" s="310">
        <f t="shared" si="11"/>
        <v>5700</v>
      </c>
      <c r="AY40" s="310">
        <f t="shared" si="11"/>
        <v>5700</v>
      </c>
      <c r="AZ40" s="310">
        <f t="shared" si="11"/>
        <v>5700</v>
      </c>
      <c r="BA40" s="310">
        <f t="shared" si="11"/>
        <v>5700</v>
      </c>
      <c r="BB40" s="310">
        <f t="shared" si="11"/>
        <v>5700</v>
      </c>
      <c r="BC40" s="310">
        <f t="shared" si="11"/>
        <v>5700</v>
      </c>
      <c r="BD40" s="310">
        <f t="shared" si="11"/>
        <v>5700</v>
      </c>
      <c r="BE40" s="310">
        <f t="shared" si="11"/>
        <v>5700</v>
      </c>
      <c r="BF40" s="310">
        <f t="shared" si="11"/>
        <v>5700</v>
      </c>
      <c r="BG40" s="310">
        <f t="shared" si="11"/>
        <v>5700</v>
      </c>
      <c r="BH40" s="310">
        <f t="shared" si="11"/>
        <v>5700</v>
      </c>
      <c r="BI40" s="310">
        <f t="shared" si="11"/>
        <v>5700</v>
      </c>
      <c r="BJ40" s="310">
        <f t="shared" si="11"/>
        <v>5700</v>
      </c>
      <c r="BK40" s="310">
        <f t="shared" si="11"/>
        <v>5700</v>
      </c>
    </row>
    <row r="41" spans="1:63">
      <c r="B41" t="s">
        <v>393</v>
      </c>
      <c r="C41" s="321">
        <v>0.01</v>
      </c>
      <c r="D41" s="310">
        <f>+$C$41*D39</f>
        <v>0</v>
      </c>
      <c r="E41" s="310">
        <f t="shared" ref="E41:BK41" si="12">+$C$41*E39</f>
        <v>290</v>
      </c>
      <c r="F41" s="310">
        <f t="shared" si="12"/>
        <v>667.1</v>
      </c>
      <c r="G41" s="310">
        <f t="shared" si="12"/>
        <v>1040.4289999999999</v>
      </c>
      <c r="H41" s="310">
        <f t="shared" si="12"/>
        <v>1410.0247099999999</v>
      </c>
      <c r="I41" s="310">
        <f t="shared" si="12"/>
        <v>1775.9244629</v>
      </c>
      <c r="J41" s="310">
        <f t="shared" si="12"/>
        <v>2048.165218271</v>
      </c>
      <c r="K41" s="310">
        <f t="shared" si="12"/>
        <v>2547.6835660882898</v>
      </c>
      <c r="L41" s="310">
        <f t="shared" si="12"/>
        <v>3042.2067304274074</v>
      </c>
      <c r="M41" s="310">
        <f t="shared" si="12"/>
        <v>3531.7846631231332</v>
      </c>
      <c r="N41" s="310">
        <f t="shared" si="12"/>
        <v>4016.4668164919021</v>
      </c>
      <c r="O41" s="310">
        <f t="shared" si="12"/>
        <v>4496.3021483269831</v>
      </c>
      <c r="P41" s="310">
        <f t="shared" si="12"/>
        <v>4971.3391268437126</v>
      </c>
      <c r="Q41" s="310">
        <f t="shared" si="12"/>
        <v>5441.625735575275</v>
      </c>
      <c r="R41" s="310">
        <f t="shared" si="12"/>
        <v>5907.2094782195218</v>
      </c>
      <c r="S41" s="310">
        <f t="shared" si="12"/>
        <v>6368.1373834373271</v>
      </c>
      <c r="T41" s="310">
        <f t="shared" si="12"/>
        <v>6824.4560096029527</v>
      </c>
      <c r="U41" s="310">
        <f t="shared" si="12"/>
        <v>7276.2114495069236</v>
      </c>
      <c r="V41" s="310">
        <f t="shared" si="12"/>
        <v>7723.4493350118537</v>
      </c>
      <c r="W41" s="310">
        <f t="shared" si="12"/>
        <v>7986.2148416617356</v>
      </c>
      <c r="X41" s="310">
        <f t="shared" si="12"/>
        <v>8246.3526932451168</v>
      </c>
      <c r="Y41" s="310">
        <f t="shared" si="12"/>
        <v>8503.8891663126669</v>
      </c>
      <c r="Z41" s="310">
        <f t="shared" si="12"/>
        <v>8758.8502746495396</v>
      </c>
      <c r="AA41" s="310">
        <f t="shared" si="12"/>
        <v>9011.2617719030441</v>
      </c>
      <c r="AB41" s="310">
        <f t="shared" si="12"/>
        <v>9261.1491541840132</v>
      </c>
      <c r="AC41" s="310">
        <f t="shared" si="12"/>
        <v>9508.537662642173</v>
      </c>
      <c r="AD41" s="310">
        <f t="shared" si="12"/>
        <v>9753.4522860157522</v>
      </c>
      <c r="AE41" s="310">
        <f t="shared" si="12"/>
        <v>9995.917763155594</v>
      </c>
      <c r="AF41" s="310">
        <f t="shared" si="12"/>
        <v>10235.958585524038</v>
      </c>
      <c r="AG41" s="310">
        <f t="shared" si="12"/>
        <v>10473.598999668799</v>
      </c>
      <c r="AH41" s="310">
        <f t="shared" si="12"/>
        <v>10708.86300967211</v>
      </c>
      <c r="AI41" s="310">
        <f t="shared" si="12"/>
        <v>10941.774379575389</v>
      </c>
      <c r="AJ41" s="310">
        <f t="shared" si="12"/>
        <v>11172.356635779634</v>
      </c>
      <c r="AK41" s="310">
        <f t="shared" si="12"/>
        <v>11400.633069421838</v>
      </c>
      <c r="AL41" s="310">
        <f t="shared" si="12"/>
        <v>11626.626738727618</v>
      </c>
      <c r="AM41" s="310">
        <f t="shared" si="12"/>
        <v>11850.360471340344</v>
      </c>
      <c r="AN41" s="310">
        <f t="shared" si="12"/>
        <v>12071.85686662694</v>
      </c>
      <c r="AO41" s="310">
        <f t="shared" si="12"/>
        <v>12008.13829796067</v>
      </c>
      <c r="AP41" s="310">
        <f t="shared" si="12"/>
        <v>11945.056914981064</v>
      </c>
      <c r="AQ41" s="310">
        <f t="shared" si="12"/>
        <v>11882.606345831255</v>
      </c>
      <c r="AR41" s="310">
        <f t="shared" si="12"/>
        <v>11820.780282372942</v>
      </c>
      <c r="AS41" s="310">
        <f t="shared" si="12"/>
        <v>11759.572479549213</v>
      </c>
      <c r="AT41" s="310">
        <f t="shared" si="12"/>
        <v>11698.976754753719</v>
      </c>
      <c r="AU41" s="310">
        <f t="shared" si="12"/>
        <v>11638.986987206184</v>
      </c>
      <c r="AV41" s="310">
        <f t="shared" si="12"/>
        <v>11579.597117334122</v>
      </c>
      <c r="AW41" s="310">
        <f t="shared" si="12"/>
        <v>11520.80114616078</v>
      </c>
      <c r="AX41" s="310">
        <f t="shared" si="12"/>
        <v>11462.593134699173</v>
      </c>
      <c r="AY41" s="310">
        <f t="shared" si="12"/>
        <v>11404.967203352182</v>
      </c>
      <c r="AZ41" s="310">
        <f t="shared" si="12"/>
        <v>11347.917531318661</v>
      </c>
      <c r="BA41" s="310">
        <f t="shared" si="12"/>
        <v>11291.438356005472</v>
      </c>
      <c r="BB41" s="310">
        <f t="shared" si="12"/>
        <v>11235.523972445417</v>
      </c>
      <c r="BC41" s="310">
        <f t="shared" si="12"/>
        <v>11180.168732720964</v>
      </c>
      <c r="BD41" s="310">
        <f t="shared" si="12"/>
        <v>11125.367045393754</v>
      </c>
      <c r="BE41" s="310">
        <f t="shared" si="12"/>
        <v>11071.113374939818</v>
      </c>
      <c r="BF41" s="310">
        <f t="shared" si="12"/>
        <v>11017.402241190419</v>
      </c>
      <c r="BG41" s="310">
        <f t="shared" si="12"/>
        <v>10964.228218778515</v>
      </c>
      <c r="BH41" s="310">
        <f t="shared" si="12"/>
        <v>10911.585936590729</v>
      </c>
      <c r="BI41" s="310">
        <f t="shared" si="12"/>
        <v>10859.470077224822</v>
      </c>
      <c r="BJ41" s="310">
        <f t="shared" si="12"/>
        <v>10807.875376452574</v>
      </c>
      <c r="BK41" s="310">
        <f t="shared" si="12"/>
        <v>10756.796622688049</v>
      </c>
    </row>
    <row r="42" spans="1:63">
      <c r="D42" s="310">
        <f>+D39+D40-D41</f>
        <v>29000</v>
      </c>
      <c r="E42" s="310">
        <f>+E39+E40-E41</f>
        <v>66710</v>
      </c>
      <c r="F42" s="310">
        <f t="shared" ref="F42:BK42" si="13">+F39+F40-F41</f>
        <v>104042.9</v>
      </c>
      <c r="G42" s="310">
        <f t="shared" si="13"/>
        <v>141002.47099999999</v>
      </c>
      <c r="H42" s="310">
        <f t="shared" si="13"/>
        <v>177592.44628999999</v>
      </c>
      <c r="I42" s="310">
        <f t="shared" si="13"/>
        <v>204816.52182709999</v>
      </c>
      <c r="J42" s="310">
        <f t="shared" si="13"/>
        <v>254768.356608829</v>
      </c>
      <c r="K42" s="310">
        <f t="shared" si="13"/>
        <v>304220.67304274073</v>
      </c>
      <c r="L42" s="310">
        <f t="shared" si="13"/>
        <v>353178.46631231334</v>
      </c>
      <c r="M42" s="310">
        <f t="shared" si="13"/>
        <v>401646.6816491902</v>
      </c>
      <c r="N42" s="310">
        <f t="shared" si="13"/>
        <v>449630.21483269829</v>
      </c>
      <c r="O42" s="310">
        <f t="shared" si="13"/>
        <v>497133.91268437129</v>
      </c>
      <c r="P42" s="310">
        <f t="shared" si="13"/>
        <v>544162.5735575275</v>
      </c>
      <c r="Q42" s="310">
        <f t="shared" si="13"/>
        <v>590720.94782195217</v>
      </c>
      <c r="R42" s="310">
        <f t="shared" si="13"/>
        <v>636813.73834373266</v>
      </c>
      <c r="S42" s="310">
        <f t="shared" si="13"/>
        <v>682445.6009602953</v>
      </c>
      <c r="T42" s="310">
        <f t="shared" si="13"/>
        <v>727621.14495069231</v>
      </c>
      <c r="U42" s="310">
        <f t="shared" si="13"/>
        <v>772344.93350118538</v>
      </c>
      <c r="V42" s="310">
        <f t="shared" si="13"/>
        <v>798621.4841661735</v>
      </c>
      <c r="W42" s="310">
        <f t="shared" si="13"/>
        <v>824635.26932451176</v>
      </c>
      <c r="X42" s="310">
        <f t="shared" si="13"/>
        <v>850388.91663126659</v>
      </c>
      <c r="Y42" s="310">
        <f t="shared" si="13"/>
        <v>875885.02746495395</v>
      </c>
      <c r="Z42" s="310">
        <f t="shared" si="13"/>
        <v>901126.17719030438</v>
      </c>
      <c r="AA42" s="310">
        <f t="shared" si="13"/>
        <v>926114.91541840136</v>
      </c>
      <c r="AB42" s="310">
        <f t="shared" si="13"/>
        <v>950853.76626421732</v>
      </c>
      <c r="AC42" s="310">
        <f t="shared" si="13"/>
        <v>975345.22860157513</v>
      </c>
      <c r="AD42" s="310">
        <f t="shared" si="13"/>
        <v>999591.7763155594</v>
      </c>
      <c r="AE42" s="310">
        <f t="shared" si="13"/>
        <v>1023595.8585524037</v>
      </c>
      <c r="AF42" s="310">
        <f t="shared" si="13"/>
        <v>1047359.8999668797</v>
      </c>
      <c r="AG42" s="310">
        <f t="shared" si="13"/>
        <v>1070886.3009672109</v>
      </c>
      <c r="AH42" s="310">
        <f t="shared" si="13"/>
        <v>1094177.4379575388</v>
      </c>
      <c r="AI42" s="310">
        <f t="shared" si="13"/>
        <v>1117235.6635779634</v>
      </c>
      <c r="AJ42" s="310">
        <f t="shared" si="13"/>
        <v>1140063.3069421838</v>
      </c>
      <c r="AK42" s="310">
        <f t="shared" si="13"/>
        <v>1162662.6738727619</v>
      </c>
      <c r="AL42" s="310">
        <f t="shared" si="13"/>
        <v>1185036.0471340343</v>
      </c>
      <c r="AM42" s="310">
        <f t="shared" si="13"/>
        <v>1207185.686662694</v>
      </c>
      <c r="AN42" s="310">
        <f t="shared" si="13"/>
        <v>1200813.829796067</v>
      </c>
      <c r="AO42" s="310">
        <f t="shared" si="13"/>
        <v>1194505.6914981063</v>
      </c>
      <c r="AP42" s="310">
        <f t="shared" si="13"/>
        <v>1188260.6345831254</v>
      </c>
      <c r="AQ42" s="310">
        <f t="shared" si="13"/>
        <v>1182078.0282372942</v>
      </c>
      <c r="AR42" s="310">
        <f t="shared" si="13"/>
        <v>1175957.2479549213</v>
      </c>
      <c r="AS42" s="310">
        <f t="shared" si="13"/>
        <v>1169897.675475372</v>
      </c>
      <c r="AT42" s="310">
        <f t="shared" si="13"/>
        <v>1163898.6987206184</v>
      </c>
      <c r="AU42" s="310">
        <f t="shared" si="13"/>
        <v>1157959.7117334122</v>
      </c>
      <c r="AV42" s="310">
        <f t="shared" si="13"/>
        <v>1152080.1146160781</v>
      </c>
      <c r="AW42" s="310">
        <f t="shared" si="13"/>
        <v>1146259.3134699173</v>
      </c>
      <c r="AX42" s="310">
        <f t="shared" si="13"/>
        <v>1140496.7203352181</v>
      </c>
      <c r="AY42" s="310">
        <f t="shared" si="13"/>
        <v>1134791.753131866</v>
      </c>
      <c r="AZ42" s="310">
        <f t="shared" si="13"/>
        <v>1129143.8356005473</v>
      </c>
      <c r="BA42" s="310">
        <f t="shared" si="13"/>
        <v>1123552.3972445417</v>
      </c>
      <c r="BB42" s="310">
        <f t="shared" si="13"/>
        <v>1118016.8732720963</v>
      </c>
      <c r="BC42" s="310">
        <f t="shared" si="13"/>
        <v>1112536.7045393754</v>
      </c>
      <c r="BD42" s="310">
        <f t="shared" si="13"/>
        <v>1107111.3374939817</v>
      </c>
      <c r="BE42" s="310">
        <f t="shared" si="13"/>
        <v>1101740.2241190418</v>
      </c>
      <c r="BF42" s="310">
        <f t="shared" si="13"/>
        <v>1096422.8218778514</v>
      </c>
      <c r="BG42" s="310">
        <f t="shared" si="13"/>
        <v>1091158.5936590729</v>
      </c>
      <c r="BH42" s="310">
        <f t="shared" si="13"/>
        <v>1085947.0077224821</v>
      </c>
      <c r="BI42" s="310">
        <f t="shared" si="13"/>
        <v>1080787.5376452573</v>
      </c>
      <c r="BJ42" s="310">
        <f t="shared" si="13"/>
        <v>1075679.6622688049</v>
      </c>
      <c r="BK42" s="310">
        <f t="shared" si="13"/>
        <v>1070622.8656461169</v>
      </c>
    </row>
  </sheetData>
  <mergeCells count="1">
    <mergeCell ref="A1:C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BK87"/>
  <sheetViews>
    <sheetView showGridLines="0" workbookViewId="0">
      <selection activeCell="A50" sqref="A50:A85"/>
    </sheetView>
  </sheetViews>
  <sheetFormatPr defaultRowHeight="14.5"/>
  <cols>
    <col min="2" max="2" width="51.54296875" customWidth="1"/>
    <col min="4" max="4" width="10.08984375" bestFit="1" customWidth="1"/>
    <col min="5" max="8" width="9.90625" bestFit="1" customWidth="1"/>
    <col min="63" max="63" width="8.90625" customWidth="1"/>
  </cols>
  <sheetData>
    <row r="1" spans="1:8" ht="15" thickBot="1">
      <c r="A1" s="471" t="str">
        <f>+'Revenue Summary'!A1:C1</f>
        <v>Projected Financials - AKH Digital</v>
      </c>
      <c r="B1" s="471"/>
      <c r="C1" s="471"/>
    </row>
    <row r="2" spans="1:8" ht="15" thickTop="1">
      <c r="D2">
        <f>YEAR(D4)</f>
        <v>2026</v>
      </c>
      <c r="E2">
        <f t="shared" ref="E2:H2" si="0">YEAR(E4)</f>
        <v>2027</v>
      </c>
      <c r="F2">
        <f t="shared" si="0"/>
        <v>2028</v>
      </c>
      <c r="G2">
        <f t="shared" si="0"/>
        <v>2029</v>
      </c>
      <c r="H2">
        <f t="shared" si="0"/>
        <v>2030</v>
      </c>
    </row>
    <row r="3" spans="1:8" s="307" customFormat="1" ht="3" customHeight="1">
      <c r="D3" s="389">
        <f>+D46</f>
        <v>1</v>
      </c>
      <c r="E3" s="389">
        <f>+D3+1</f>
        <v>2</v>
      </c>
      <c r="F3" s="389">
        <f t="shared" ref="F3:H3" si="1">+E3+1</f>
        <v>3</v>
      </c>
      <c r="G3" s="389">
        <f t="shared" si="1"/>
        <v>4</v>
      </c>
      <c r="H3" s="389">
        <f t="shared" si="1"/>
        <v>5</v>
      </c>
    </row>
    <row r="4" spans="1:8">
      <c r="B4" s="11" t="str">
        <f>B48</f>
        <v>Cost of Goods Sold</v>
      </c>
      <c r="D4" s="5">
        <f>+'Revenue Summary'!D7</f>
        <v>46174</v>
      </c>
      <c r="E4" s="5">
        <f>+'Revenue Summary'!E7</f>
        <v>46568</v>
      </c>
      <c r="F4" s="5">
        <f>+'Revenue Summary'!F7</f>
        <v>46934</v>
      </c>
      <c r="G4" s="5">
        <f>+'Revenue Summary'!G7</f>
        <v>47299</v>
      </c>
      <c r="H4" s="5">
        <f>+'Revenue Summary'!H7</f>
        <v>47664</v>
      </c>
    </row>
    <row r="5" spans="1:8">
      <c r="B5" s="10"/>
    </row>
    <row r="6" spans="1:8">
      <c r="B6" s="2" t="str">
        <f t="shared" ref="B6:B37" si="2">+B50</f>
        <v>Startup Revenue Sharing</v>
      </c>
    </row>
    <row r="7" spans="1:8">
      <c r="B7" s="319" t="str">
        <f t="shared" si="2"/>
        <v>Smart-contract gas &amp; audit</v>
      </c>
      <c r="D7" s="291">
        <f t="shared" ref="D7:H9" si="3">SUMIFS(51:51,$46:$46,D$3)</f>
        <v>3412.5</v>
      </c>
      <c r="E7" s="291">
        <f t="shared" si="3"/>
        <v>6007.5</v>
      </c>
      <c r="F7" s="291">
        <f t="shared" si="3"/>
        <v>6817.5</v>
      </c>
      <c r="G7" s="291">
        <f t="shared" si="3"/>
        <v>7458.75</v>
      </c>
      <c r="H7" s="291">
        <f t="shared" si="3"/>
        <v>7695</v>
      </c>
    </row>
    <row r="8" spans="1:8">
      <c r="B8" s="319" t="str">
        <f t="shared" si="2"/>
        <v>Treasury allocation (staking + burn + reserve)</v>
      </c>
      <c r="D8" s="291">
        <f t="shared" si="3"/>
        <v>85312.5</v>
      </c>
      <c r="E8" s="291">
        <f t="shared" si="3"/>
        <v>150187.5</v>
      </c>
      <c r="F8" s="291">
        <f t="shared" si="3"/>
        <v>170437.5</v>
      </c>
      <c r="G8" s="291">
        <f t="shared" si="3"/>
        <v>186468.75</v>
      </c>
      <c r="H8" s="291">
        <f t="shared" si="3"/>
        <v>192375</v>
      </c>
    </row>
    <row r="9" spans="1:8">
      <c r="B9" s="319" t="str">
        <f t="shared" si="2"/>
        <v>Admin / reporting / legal</v>
      </c>
      <c r="D9" s="291">
        <f t="shared" si="3"/>
        <v>2275</v>
      </c>
      <c r="E9" s="291">
        <f t="shared" si="3"/>
        <v>4005</v>
      </c>
      <c r="F9" s="291">
        <f t="shared" si="3"/>
        <v>4545</v>
      </c>
      <c r="G9" s="291">
        <f t="shared" si="3"/>
        <v>4972.5</v>
      </c>
      <c r="H9" s="291">
        <f t="shared" si="3"/>
        <v>5130</v>
      </c>
    </row>
    <row r="10" spans="1:8">
      <c r="B10" s="2" t="str">
        <f t="shared" si="2"/>
        <v>Bonding Revenue</v>
      </c>
      <c r="D10" s="291"/>
      <c r="E10" s="291"/>
      <c r="F10" s="291"/>
      <c r="G10" s="291"/>
      <c r="H10" s="291"/>
    </row>
    <row r="11" spans="1:8">
      <c r="B11" s="319" t="str">
        <f t="shared" si="2"/>
        <v>Marketing &amp; community incentives</v>
      </c>
      <c r="D11" s="291">
        <f t="shared" ref="D11:H16" si="4">SUMIFS(55:55,$46:$46,D$3)</f>
        <v>200815.50374495998</v>
      </c>
      <c r="E11" s="291">
        <f t="shared" si="4"/>
        <v>256817.15519336468</v>
      </c>
      <c r="F11" s="291">
        <f t="shared" si="4"/>
        <v>357305.10664459935</v>
      </c>
      <c r="G11" s="291">
        <f t="shared" si="4"/>
        <v>511009.60263775103</v>
      </c>
      <c r="H11" s="291">
        <f t="shared" si="4"/>
        <v>793368.27382960718</v>
      </c>
    </row>
    <row r="12" spans="1:8">
      <c r="B12" s="319" t="str">
        <f t="shared" si="2"/>
        <v>Platform transaction gas</v>
      </c>
      <c r="D12" s="291">
        <f t="shared" si="4"/>
        <v>26775.400499327996</v>
      </c>
      <c r="E12" s="291">
        <f t="shared" si="4"/>
        <v>34242.287359115297</v>
      </c>
      <c r="F12" s="291">
        <f t="shared" si="4"/>
        <v>47640.680885946582</v>
      </c>
      <c r="G12" s="291">
        <f t="shared" si="4"/>
        <v>68134.613685033473</v>
      </c>
      <c r="H12" s="291">
        <f t="shared" si="4"/>
        <v>105782.43651061428</v>
      </c>
    </row>
    <row r="13" spans="1:8">
      <c r="B13" s="319" t="str">
        <f t="shared" si="2"/>
        <v>Compliance &amp; KYC</v>
      </c>
      <c r="D13" s="291">
        <f t="shared" si="4"/>
        <v>40163.100748992001</v>
      </c>
      <c r="E13" s="291">
        <f t="shared" si="4"/>
        <v>51363.431038672948</v>
      </c>
      <c r="F13" s="291">
        <f t="shared" si="4"/>
        <v>71461.021328919873</v>
      </c>
      <c r="G13" s="291">
        <f t="shared" si="4"/>
        <v>102201.9205275502</v>
      </c>
      <c r="H13" s="291">
        <f t="shared" si="4"/>
        <v>158673.65476592144</v>
      </c>
    </row>
    <row r="14" spans="1:8">
      <c r="B14" s="319" t="str">
        <f t="shared" si="2"/>
        <v>Network gas &amp; oracles</v>
      </c>
      <c r="D14" s="291">
        <f t="shared" si="4"/>
        <v>66938.501248320012</v>
      </c>
      <c r="E14" s="291">
        <f t="shared" si="4"/>
        <v>85605.718397788267</v>
      </c>
      <c r="F14" s="291">
        <f t="shared" si="4"/>
        <v>119101.70221486647</v>
      </c>
      <c r="G14" s="291">
        <f t="shared" si="4"/>
        <v>170336.53421258368</v>
      </c>
      <c r="H14" s="291">
        <f t="shared" si="4"/>
        <v>264456.09127653576</v>
      </c>
    </row>
    <row r="15" spans="1:8">
      <c r="B15" s="319" t="str">
        <f t="shared" si="2"/>
        <v>Compliance oversight</v>
      </c>
      <c r="D15" s="291">
        <f t="shared" si="4"/>
        <v>66938.501248320012</v>
      </c>
      <c r="E15" s="291">
        <f t="shared" si="4"/>
        <v>85605.718397788267</v>
      </c>
      <c r="F15" s="291">
        <f t="shared" si="4"/>
        <v>119101.70221486647</v>
      </c>
      <c r="G15" s="291">
        <f t="shared" si="4"/>
        <v>170336.53421258368</v>
      </c>
      <c r="H15" s="291">
        <f t="shared" si="4"/>
        <v>264456.09127653576</v>
      </c>
    </row>
    <row r="16" spans="1:8">
      <c r="B16" s="319" t="str">
        <f t="shared" si="2"/>
        <v>Support &amp; operations</v>
      </c>
      <c r="D16" s="291">
        <f t="shared" si="4"/>
        <v>40163.100748992001</v>
      </c>
      <c r="E16" s="291">
        <f t="shared" si="4"/>
        <v>51363.431038672948</v>
      </c>
      <c r="F16" s="291">
        <f t="shared" si="4"/>
        <v>71461.021328919873</v>
      </c>
      <c r="G16" s="291">
        <f t="shared" si="4"/>
        <v>102201.9205275502</v>
      </c>
      <c r="H16" s="291">
        <f t="shared" si="4"/>
        <v>158673.65476592144</v>
      </c>
    </row>
    <row r="17" spans="2:8">
      <c r="B17" s="2" t="str">
        <f t="shared" si="2"/>
        <v>Trading Fees</v>
      </c>
      <c r="D17" s="291"/>
      <c r="E17" s="291"/>
      <c r="F17" s="291"/>
      <c r="G17" s="291"/>
      <c r="H17" s="291"/>
    </row>
    <row r="18" spans="2:8">
      <c r="B18" s="319" t="str">
        <f t="shared" si="2"/>
        <v>Liquidity-provider rebates</v>
      </c>
      <c r="D18" s="291">
        <f t="shared" ref="D18:H20" si="5">SUMIFS(62:62,$46:$46,D$3)</f>
        <v>2065.9070290499999</v>
      </c>
      <c r="E18" s="291">
        <f t="shared" si="5"/>
        <v>5468.9582195544799</v>
      </c>
      <c r="F18" s="291">
        <f t="shared" si="5"/>
        <v>6824.7636470715297</v>
      </c>
      <c r="G18" s="291">
        <f t="shared" si="5"/>
        <v>8771.9429408318138</v>
      </c>
      <c r="H18" s="291">
        <f t="shared" si="5"/>
        <v>12315.785389925159</v>
      </c>
    </row>
    <row r="19" spans="2:8">
      <c r="B19" s="319" t="str">
        <f t="shared" si="2"/>
        <v>Infrastructure &amp; security</v>
      </c>
      <c r="D19" s="291">
        <f t="shared" si="5"/>
        <v>516.47675726249997</v>
      </c>
      <c r="E19" s="291">
        <f t="shared" si="5"/>
        <v>1367.23955488862</v>
      </c>
      <c r="F19" s="291">
        <f t="shared" si="5"/>
        <v>1706.1909117678824</v>
      </c>
      <c r="G19" s="291">
        <f t="shared" si="5"/>
        <v>2192.9857352079534</v>
      </c>
      <c r="H19" s="291">
        <f t="shared" si="5"/>
        <v>3078.9463474812896</v>
      </c>
    </row>
    <row r="20" spans="2:8">
      <c r="B20" s="319" t="str">
        <f t="shared" si="2"/>
        <v>Regulatory &amp; clearing costs</v>
      </c>
      <c r="D20" s="291">
        <f t="shared" si="5"/>
        <v>258.23837863124999</v>
      </c>
      <c r="E20" s="291">
        <f t="shared" si="5"/>
        <v>683.61977744430999</v>
      </c>
      <c r="F20" s="291">
        <f t="shared" si="5"/>
        <v>853.09545588394121</v>
      </c>
      <c r="G20" s="291">
        <f t="shared" si="5"/>
        <v>1096.4928676039767</v>
      </c>
      <c r="H20" s="291">
        <f t="shared" si="5"/>
        <v>1539.4731737406448</v>
      </c>
    </row>
    <row r="21" spans="2:8">
      <c r="B21" s="2" t="str">
        <f t="shared" si="2"/>
        <v>Listing Fees</v>
      </c>
      <c r="D21" s="291"/>
      <c r="E21" s="291"/>
      <c r="F21" s="291"/>
      <c r="G21" s="291"/>
      <c r="H21" s="291"/>
    </row>
    <row r="22" spans="2:8">
      <c r="B22" s="319" t="str">
        <f t="shared" si="2"/>
        <v>Due diligence &amp; legal</v>
      </c>
      <c r="D22" s="291">
        <f t="shared" ref="D22:H23" si="6">SUMIFS(66:66,$46:$46,D$3)</f>
        <v>189000</v>
      </c>
      <c r="E22" s="291">
        <f t="shared" si="6"/>
        <v>6023813.4357742993</v>
      </c>
      <c r="F22" s="291">
        <f t="shared" si="6"/>
        <v>13653400.934432896</v>
      </c>
      <c r="G22" s="291">
        <f t="shared" si="6"/>
        <v>16098429.67664066</v>
      </c>
      <c r="H22" s="291">
        <f t="shared" si="6"/>
        <v>17826566.513479229</v>
      </c>
    </row>
    <row r="23" spans="2:8">
      <c r="B23" s="319" t="str">
        <f t="shared" si="2"/>
        <v>Liquidity support</v>
      </c>
      <c r="D23" s="291">
        <f t="shared" si="6"/>
        <v>75600</v>
      </c>
      <c r="E23" s="291">
        <f t="shared" si="6"/>
        <v>2409525.37430972</v>
      </c>
      <c r="F23" s="291">
        <f t="shared" si="6"/>
        <v>5461360.3737731595</v>
      </c>
      <c r="G23" s="291">
        <f t="shared" si="6"/>
        <v>6439371.8706562649</v>
      </c>
      <c r="H23" s="291">
        <f t="shared" si="6"/>
        <v>7130626.6053916942</v>
      </c>
    </row>
    <row r="24" spans="2:8">
      <c r="B24" s="2" t="str">
        <f t="shared" si="2"/>
        <v>Custody &amp; Staking Services</v>
      </c>
      <c r="D24" s="291"/>
      <c r="E24" s="291"/>
      <c r="F24" s="291"/>
      <c r="G24" s="291"/>
      <c r="H24" s="291"/>
    </row>
    <row r="25" spans="2:8">
      <c r="B25" s="319" t="str">
        <f t="shared" si="2"/>
        <v>Insurance &amp; cold-storage infra</v>
      </c>
      <c r="D25" s="291">
        <f t="shared" ref="D25:H27" si="7">SUMIFS(69:69,$46:$46,D$3)</f>
        <v>0</v>
      </c>
      <c r="E25" s="291">
        <f t="shared" si="7"/>
        <v>0</v>
      </c>
      <c r="F25" s="291">
        <f t="shared" si="7"/>
        <v>608435.74000000011</v>
      </c>
      <c r="G25" s="291">
        <f t="shared" si="7"/>
        <v>833812.32000000007</v>
      </c>
      <c r="H25" s="291">
        <f t="shared" si="7"/>
        <v>1057475.3200000003</v>
      </c>
    </row>
    <row r="26" spans="2:8">
      <c r="B26" s="319" t="str">
        <f t="shared" si="2"/>
        <v>Validator fees / staking infrastructure</v>
      </c>
      <c r="D26" s="291">
        <f t="shared" si="7"/>
        <v>0</v>
      </c>
      <c r="E26" s="291">
        <f t="shared" si="7"/>
        <v>0</v>
      </c>
      <c r="F26" s="291">
        <f t="shared" si="7"/>
        <v>912653.61</v>
      </c>
      <c r="G26" s="291">
        <f t="shared" si="7"/>
        <v>1250718.48</v>
      </c>
      <c r="H26" s="291">
        <f t="shared" si="7"/>
        <v>1586212.98</v>
      </c>
    </row>
    <row r="27" spans="2:8">
      <c r="B27" s="319" t="str">
        <f t="shared" si="2"/>
        <v>Support &amp; compliance</v>
      </c>
      <c r="D27" s="291">
        <f t="shared" si="7"/>
        <v>0</v>
      </c>
      <c r="E27" s="291">
        <f t="shared" si="7"/>
        <v>0</v>
      </c>
      <c r="F27" s="291">
        <f t="shared" si="7"/>
        <v>152108.93500000003</v>
      </c>
      <c r="G27" s="291">
        <f t="shared" si="7"/>
        <v>208453.08000000002</v>
      </c>
      <c r="H27" s="291">
        <f t="shared" si="7"/>
        <v>264368.83000000007</v>
      </c>
    </row>
    <row r="28" spans="2:8">
      <c r="B28" s="2" t="str">
        <f t="shared" si="2"/>
        <v>Withdrawal Fees</v>
      </c>
      <c r="D28" s="291"/>
      <c r="E28" s="291"/>
      <c r="F28" s="291"/>
      <c r="G28" s="291"/>
      <c r="H28" s="291"/>
    </row>
    <row r="29" spans="2:8">
      <c r="B29" s="319" t="str">
        <f t="shared" si="2"/>
        <v>Payment-gateway / bank charges</v>
      </c>
      <c r="D29" s="291">
        <f t="shared" ref="D29:H31" si="8">SUMIFS(73:73,$46:$46,D$3)</f>
        <v>384000</v>
      </c>
      <c r="E29" s="291">
        <f t="shared" si="8"/>
        <v>720000</v>
      </c>
      <c r="F29" s="291">
        <f t="shared" si="8"/>
        <v>720000</v>
      </c>
      <c r="G29" s="291">
        <f t="shared" si="8"/>
        <v>576000</v>
      </c>
      <c r="H29" s="291">
        <f t="shared" si="8"/>
        <v>576000</v>
      </c>
    </row>
    <row r="30" spans="2:8">
      <c r="B30" s="319" t="str">
        <f t="shared" si="2"/>
        <v>Network gas</v>
      </c>
      <c r="D30" s="291">
        <f t="shared" si="8"/>
        <v>192000</v>
      </c>
      <c r="E30" s="291">
        <f t="shared" si="8"/>
        <v>360000</v>
      </c>
      <c r="F30" s="291">
        <f t="shared" si="8"/>
        <v>360000</v>
      </c>
      <c r="G30" s="291">
        <f t="shared" si="8"/>
        <v>288000</v>
      </c>
      <c r="H30" s="291">
        <f t="shared" si="8"/>
        <v>288000</v>
      </c>
    </row>
    <row r="31" spans="2:8">
      <c r="B31" s="319" t="str">
        <f t="shared" si="2"/>
        <v>Customer support</v>
      </c>
      <c r="D31" s="291">
        <f t="shared" si="8"/>
        <v>96000</v>
      </c>
      <c r="E31" s="291">
        <f t="shared" si="8"/>
        <v>180000</v>
      </c>
      <c r="F31" s="291">
        <f t="shared" si="8"/>
        <v>180000</v>
      </c>
      <c r="G31" s="291">
        <f t="shared" si="8"/>
        <v>144000</v>
      </c>
      <c r="H31" s="291">
        <f t="shared" si="8"/>
        <v>144000</v>
      </c>
    </row>
    <row r="32" spans="2:8">
      <c r="B32" s="2" t="str">
        <f t="shared" si="2"/>
        <v>Partnership Revenue</v>
      </c>
      <c r="D32" s="291"/>
      <c r="E32" s="291"/>
      <c r="F32" s="291"/>
      <c r="G32" s="291"/>
      <c r="H32" s="291"/>
    </row>
    <row r="33" spans="2:63">
      <c r="B33" s="319" t="str">
        <f t="shared" si="2"/>
        <v>Revenue-share to partners</v>
      </c>
      <c r="D33" s="291">
        <f t="shared" ref="D33:H37" si="9">SUMIFS(77:77,$46:$46,D$3)</f>
        <v>0</v>
      </c>
      <c r="E33" s="291">
        <f t="shared" si="9"/>
        <v>6505050.2000000002</v>
      </c>
      <c r="F33" s="291">
        <f t="shared" si="9"/>
        <v>18510038.050000001</v>
      </c>
      <c r="G33" s="291">
        <f t="shared" si="9"/>
        <v>23475204.100000001</v>
      </c>
      <c r="H33" s="291">
        <f t="shared" si="9"/>
        <v>29772235.100000001</v>
      </c>
    </row>
    <row r="34" spans="2:63">
      <c r="B34" s="319" t="str">
        <f t="shared" si="2"/>
        <v>Integration maintenance</v>
      </c>
      <c r="D34" s="291">
        <f t="shared" si="9"/>
        <v>0</v>
      </c>
      <c r="E34" s="291">
        <f t="shared" si="9"/>
        <v>650505.02</v>
      </c>
      <c r="F34" s="291">
        <f t="shared" si="9"/>
        <v>1851003.8050000002</v>
      </c>
      <c r="G34" s="291">
        <f t="shared" si="9"/>
        <v>2347520.41</v>
      </c>
      <c r="H34" s="291">
        <f t="shared" si="9"/>
        <v>2977223.5100000007</v>
      </c>
    </row>
    <row r="35" spans="2:63">
      <c r="B35" s="2" t="str">
        <f t="shared" si="2"/>
        <v>Treasury Gains</v>
      </c>
      <c r="D35" s="291">
        <f t="shared" si="9"/>
        <v>0</v>
      </c>
      <c r="E35" s="291">
        <f t="shared" si="9"/>
        <v>0</v>
      </c>
      <c r="F35" s="291">
        <f t="shared" si="9"/>
        <v>0</v>
      </c>
      <c r="G35" s="291">
        <f t="shared" si="9"/>
        <v>0</v>
      </c>
      <c r="H35" s="291">
        <f t="shared" si="9"/>
        <v>0</v>
      </c>
    </row>
    <row r="36" spans="2:63">
      <c r="B36" s="319" t="str">
        <f t="shared" si="2"/>
        <v>Trading fees / custody fees</v>
      </c>
      <c r="D36" s="291">
        <f t="shared" si="9"/>
        <v>146319.42599999998</v>
      </c>
      <c r="E36" s="291">
        <f t="shared" si="9"/>
        <v>240430.31700000004</v>
      </c>
      <c r="F36" s="291">
        <f t="shared" si="9"/>
        <v>304923.84299999999</v>
      </c>
      <c r="G36" s="291">
        <f t="shared" si="9"/>
        <v>386717.21100000001</v>
      </c>
      <c r="H36" s="291">
        <f t="shared" si="9"/>
        <v>490450.94399999996</v>
      </c>
    </row>
    <row r="37" spans="2:63">
      <c r="B37" s="319" t="str">
        <f t="shared" si="2"/>
        <v>Portfolio management</v>
      </c>
      <c r="D37" s="291">
        <f t="shared" si="9"/>
        <v>97546.284</v>
      </c>
      <c r="E37" s="291">
        <f t="shared" si="9"/>
        <v>160286.87800000003</v>
      </c>
      <c r="F37" s="291">
        <f t="shared" si="9"/>
        <v>203282.56200000001</v>
      </c>
      <c r="G37" s="291">
        <f t="shared" si="9"/>
        <v>257811.47400000002</v>
      </c>
      <c r="H37" s="291">
        <f t="shared" si="9"/>
        <v>326967.29600000003</v>
      </c>
    </row>
    <row r="38" spans="2:63">
      <c r="B38" s="319"/>
    </row>
    <row r="39" spans="2:63">
      <c r="B39" s="319" t="str">
        <f>+B83</f>
        <v>&gt;&gt;&gt;Placeholder&lt;&lt;&lt; - % of Total Revenue</v>
      </c>
      <c r="D39" s="291">
        <f t="shared" ref="D39:H41" si="10">SUMIFS(83:83,$46:$46,D$3)</f>
        <v>0</v>
      </c>
      <c r="E39" s="291">
        <f t="shared" si="10"/>
        <v>0</v>
      </c>
      <c r="F39" s="291">
        <f t="shared" si="10"/>
        <v>0</v>
      </c>
      <c r="G39" s="291">
        <f t="shared" si="10"/>
        <v>0</v>
      </c>
      <c r="H39" s="291">
        <f t="shared" si="10"/>
        <v>0</v>
      </c>
    </row>
    <row r="40" spans="2:63">
      <c r="B40" s="319" t="str">
        <f>+B84</f>
        <v>&gt;&gt;&gt;Placeholder&lt;&lt;&lt; - % of Total Revenue</v>
      </c>
      <c r="D40" s="291">
        <f t="shared" si="10"/>
        <v>0</v>
      </c>
      <c r="E40" s="291">
        <f t="shared" si="10"/>
        <v>0</v>
      </c>
      <c r="F40" s="291">
        <f t="shared" si="10"/>
        <v>0</v>
      </c>
      <c r="G40" s="291">
        <f t="shared" si="10"/>
        <v>0</v>
      </c>
      <c r="H40" s="291">
        <f t="shared" si="10"/>
        <v>0</v>
      </c>
    </row>
    <row r="41" spans="2:63">
      <c r="B41" s="319" t="str">
        <f>+B85</f>
        <v>&gt;&gt;&gt;Placeholder&lt;&lt;&lt; - % of Total Revenue</v>
      </c>
      <c r="D41" s="291">
        <f t="shared" si="10"/>
        <v>0</v>
      </c>
      <c r="E41" s="291">
        <f t="shared" si="10"/>
        <v>0</v>
      </c>
      <c r="F41" s="291">
        <f t="shared" si="10"/>
        <v>0</v>
      </c>
      <c r="G41" s="291">
        <f t="shared" si="10"/>
        <v>0</v>
      </c>
      <c r="H41" s="291">
        <f t="shared" si="10"/>
        <v>0</v>
      </c>
    </row>
    <row r="43" spans="2:63" ht="15" thickBot="1">
      <c r="B43" s="10" t="s">
        <v>9</v>
      </c>
      <c r="D43" s="23">
        <f>SUM(D7:D41)</f>
        <v>1716100.4404038559</v>
      </c>
      <c r="E43" s="23">
        <f t="shared" ref="E43:H43" si="11">SUM(E7:E41)</f>
        <v>17982328.784061309</v>
      </c>
      <c r="F43" s="23">
        <f t="shared" si="11"/>
        <v>43894463.137838893</v>
      </c>
      <c r="G43" s="23">
        <f t="shared" si="11"/>
        <v>53641221.169643626</v>
      </c>
      <c r="H43" s="23">
        <f t="shared" si="11"/>
        <v>64407671.506207205</v>
      </c>
    </row>
    <row r="45" spans="2:63">
      <c r="D45">
        <f>YEAR(D47)</f>
        <v>2026</v>
      </c>
      <c r="E45">
        <f t="shared" ref="E45:BK45" si="12">YEAR(E47)</f>
        <v>2026</v>
      </c>
      <c r="F45">
        <f t="shared" si="12"/>
        <v>2026</v>
      </c>
      <c r="G45">
        <f t="shared" si="12"/>
        <v>2026</v>
      </c>
      <c r="H45">
        <f t="shared" si="12"/>
        <v>2026</v>
      </c>
      <c r="I45">
        <f t="shared" si="12"/>
        <v>2026</v>
      </c>
      <c r="J45">
        <f t="shared" si="12"/>
        <v>2026</v>
      </c>
      <c r="K45">
        <f t="shared" si="12"/>
        <v>2027</v>
      </c>
      <c r="L45">
        <f t="shared" si="12"/>
        <v>2027</v>
      </c>
      <c r="M45">
        <f t="shared" si="12"/>
        <v>2027</v>
      </c>
      <c r="N45">
        <f t="shared" si="12"/>
        <v>2027</v>
      </c>
      <c r="O45">
        <f t="shared" si="12"/>
        <v>2027</v>
      </c>
      <c r="P45">
        <f t="shared" si="12"/>
        <v>2027</v>
      </c>
      <c r="Q45">
        <f t="shared" si="12"/>
        <v>2027</v>
      </c>
      <c r="R45">
        <f t="shared" si="12"/>
        <v>2027</v>
      </c>
      <c r="S45">
        <f t="shared" si="12"/>
        <v>2027</v>
      </c>
      <c r="T45">
        <f t="shared" si="12"/>
        <v>2027</v>
      </c>
      <c r="U45">
        <f t="shared" si="12"/>
        <v>2027</v>
      </c>
      <c r="V45">
        <f t="shared" si="12"/>
        <v>2027</v>
      </c>
      <c r="W45">
        <f t="shared" si="12"/>
        <v>2028</v>
      </c>
      <c r="X45">
        <f t="shared" si="12"/>
        <v>2028</v>
      </c>
      <c r="Y45">
        <f t="shared" si="12"/>
        <v>2028</v>
      </c>
      <c r="Z45">
        <f t="shared" si="12"/>
        <v>2028</v>
      </c>
      <c r="AA45">
        <f t="shared" si="12"/>
        <v>2028</v>
      </c>
      <c r="AB45">
        <f t="shared" si="12"/>
        <v>2028</v>
      </c>
      <c r="AC45">
        <f t="shared" si="12"/>
        <v>2028</v>
      </c>
      <c r="AD45">
        <f t="shared" si="12"/>
        <v>2028</v>
      </c>
      <c r="AE45">
        <f t="shared" si="12"/>
        <v>2028</v>
      </c>
      <c r="AF45">
        <f t="shared" si="12"/>
        <v>2028</v>
      </c>
      <c r="AG45">
        <f t="shared" si="12"/>
        <v>2028</v>
      </c>
      <c r="AH45">
        <f t="shared" si="12"/>
        <v>2028</v>
      </c>
      <c r="AI45">
        <f t="shared" si="12"/>
        <v>2029</v>
      </c>
      <c r="AJ45">
        <f t="shared" si="12"/>
        <v>2029</v>
      </c>
      <c r="AK45">
        <f t="shared" si="12"/>
        <v>2029</v>
      </c>
      <c r="AL45">
        <f t="shared" si="12"/>
        <v>2029</v>
      </c>
      <c r="AM45">
        <f t="shared" si="12"/>
        <v>2029</v>
      </c>
      <c r="AN45">
        <f t="shared" si="12"/>
        <v>2029</v>
      </c>
      <c r="AO45">
        <f t="shared" si="12"/>
        <v>2029</v>
      </c>
      <c r="AP45">
        <f t="shared" si="12"/>
        <v>2029</v>
      </c>
      <c r="AQ45">
        <f t="shared" si="12"/>
        <v>2029</v>
      </c>
      <c r="AR45">
        <f t="shared" si="12"/>
        <v>2029</v>
      </c>
      <c r="AS45">
        <f t="shared" si="12"/>
        <v>2029</v>
      </c>
      <c r="AT45">
        <f t="shared" si="12"/>
        <v>2029</v>
      </c>
      <c r="AU45">
        <f t="shared" si="12"/>
        <v>2030</v>
      </c>
      <c r="AV45">
        <f t="shared" si="12"/>
        <v>2030</v>
      </c>
      <c r="AW45">
        <f t="shared" si="12"/>
        <v>2030</v>
      </c>
      <c r="AX45">
        <f t="shared" si="12"/>
        <v>2030</v>
      </c>
      <c r="AY45">
        <f t="shared" si="12"/>
        <v>2030</v>
      </c>
      <c r="AZ45">
        <f t="shared" si="12"/>
        <v>2030</v>
      </c>
      <c r="BA45">
        <f t="shared" si="12"/>
        <v>2030</v>
      </c>
      <c r="BB45">
        <f t="shared" si="12"/>
        <v>2030</v>
      </c>
      <c r="BC45">
        <f t="shared" si="12"/>
        <v>2030</v>
      </c>
      <c r="BD45">
        <f t="shared" si="12"/>
        <v>2030</v>
      </c>
      <c r="BE45">
        <f t="shared" si="12"/>
        <v>2030</v>
      </c>
      <c r="BF45">
        <f t="shared" si="12"/>
        <v>2030</v>
      </c>
      <c r="BG45">
        <f t="shared" si="12"/>
        <v>2031</v>
      </c>
      <c r="BH45">
        <f t="shared" si="12"/>
        <v>2031</v>
      </c>
      <c r="BI45">
        <f t="shared" si="12"/>
        <v>2031</v>
      </c>
      <c r="BJ45">
        <f t="shared" si="12"/>
        <v>2031</v>
      </c>
      <c r="BK45">
        <f t="shared" si="12"/>
        <v>2031</v>
      </c>
    </row>
    <row r="46" spans="2:63" ht="3" customHeight="1">
      <c r="D46" s="389">
        <v>1</v>
      </c>
      <c r="E46" s="389">
        <v>1</v>
      </c>
      <c r="F46" s="389">
        <v>1</v>
      </c>
      <c r="G46" s="389">
        <v>1</v>
      </c>
      <c r="H46" s="389">
        <v>1</v>
      </c>
      <c r="I46" s="389">
        <v>1</v>
      </c>
      <c r="J46" s="389">
        <v>1</v>
      </c>
      <c r="K46" s="389">
        <v>1</v>
      </c>
      <c r="L46" s="389">
        <v>1</v>
      </c>
      <c r="M46" s="389">
        <v>1</v>
      </c>
      <c r="N46" s="389">
        <v>1</v>
      </c>
      <c r="O46" s="389">
        <v>1</v>
      </c>
      <c r="P46" s="389">
        <v>2</v>
      </c>
      <c r="Q46" s="389">
        <v>2</v>
      </c>
      <c r="R46" s="389">
        <v>2</v>
      </c>
      <c r="S46" s="389">
        <v>2</v>
      </c>
      <c r="T46" s="389">
        <v>2</v>
      </c>
      <c r="U46" s="389">
        <v>2</v>
      </c>
      <c r="V46" s="389">
        <v>2</v>
      </c>
      <c r="W46" s="389">
        <v>2</v>
      </c>
      <c r="X46" s="389">
        <v>2</v>
      </c>
      <c r="Y46" s="389">
        <v>2</v>
      </c>
      <c r="Z46" s="389">
        <v>2</v>
      </c>
      <c r="AA46" s="389">
        <v>2</v>
      </c>
      <c r="AB46" s="389">
        <v>3</v>
      </c>
      <c r="AC46" s="389">
        <v>3</v>
      </c>
      <c r="AD46" s="389">
        <v>3</v>
      </c>
      <c r="AE46" s="389">
        <v>3</v>
      </c>
      <c r="AF46" s="389">
        <v>3</v>
      </c>
      <c r="AG46" s="389">
        <v>3</v>
      </c>
      <c r="AH46" s="389">
        <v>3</v>
      </c>
      <c r="AI46" s="389">
        <v>3</v>
      </c>
      <c r="AJ46" s="389">
        <v>3</v>
      </c>
      <c r="AK46" s="389">
        <v>3</v>
      </c>
      <c r="AL46" s="389">
        <v>3</v>
      </c>
      <c r="AM46" s="389">
        <v>3</v>
      </c>
      <c r="AN46" s="389">
        <v>4</v>
      </c>
      <c r="AO46" s="389">
        <v>4</v>
      </c>
      <c r="AP46" s="389">
        <v>4</v>
      </c>
      <c r="AQ46" s="389">
        <v>4</v>
      </c>
      <c r="AR46" s="389">
        <v>4</v>
      </c>
      <c r="AS46" s="389">
        <v>4</v>
      </c>
      <c r="AT46" s="389">
        <v>4</v>
      </c>
      <c r="AU46" s="389">
        <v>4</v>
      </c>
      <c r="AV46" s="389">
        <v>4</v>
      </c>
      <c r="AW46" s="389">
        <v>4</v>
      </c>
      <c r="AX46" s="389">
        <v>4</v>
      </c>
      <c r="AY46" s="389">
        <v>4</v>
      </c>
      <c r="AZ46" s="389">
        <v>5</v>
      </c>
      <c r="BA46" s="389">
        <v>5</v>
      </c>
      <c r="BB46" s="389">
        <v>5</v>
      </c>
      <c r="BC46" s="389">
        <v>5</v>
      </c>
      <c r="BD46" s="389">
        <v>5</v>
      </c>
      <c r="BE46" s="389">
        <v>5</v>
      </c>
      <c r="BF46" s="389">
        <v>5</v>
      </c>
      <c r="BG46" s="389">
        <v>5</v>
      </c>
      <c r="BH46" s="389">
        <v>5</v>
      </c>
      <c r="BI46" s="389">
        <v>5</v>
      </c>
      <c r="BJ46" s="389">
        <v>5</v>
      </c>
      <c r="BK46" s="389">
        <v>5</v>
      </c>
    </row>
    <row r="47" spans="2:63">
      <c r="D47" s="5">
        <f>+'Revenue Summary'!D44</f>
        <v>46174</v>
      </c>
      <c r="E47" s="5">
        <f>EOMONTH(D47,1)</f>
        <v>46234</v>
      </c>
      <c r="F47" s="5">
        <f t="shared" ref="F47:BK47" si="13">EOMONTH(E47,1)</f>
        <v>46265</v>
      </c>
      <c r="G47" s="5">
        <f t="shared" si="13"/>
        <v>46295</v>
      </c>
      <c r="H47" s="5">
        <f t="shared" si="13"/>
        <v>46326</v>
      </c>
      <c r="I47" s="5">
        <f t="shared" si="13"/>
        <v>46356</v>
      </c>
      <c r="J47" s="5">
        <f t="shared" si="13"/>
        <v>46387</v>
      </c>
      <c r="K47" s="5">
        <f t="shared" si="13"/>
        <v>46418</v>
      </c>
      <c r="L47" s="5">
        <f t="shared" si="13"/>
        <v>46446</v>
      </c>
      <c r="M47" s="5">
        <f t="shared" si="13"/>
        <v>46477</v>
      </c>
      <c r="N47" s="5">
        <f t="shared" si="13"/>
        <v>46507</v>
      </c>
      <c r="O47" s="5">
        <f t="shared" si="13"/>
        <v>46538</v>
      </c>
      <c r="P47" s="5">
        <f t="shared" si="13"/>
        <v>46568</v>
      </c>
      <c r="Q47" s="5">
        <f t="shared" si="13"/>
        <v>46599</v>
      </c>
      <c r="R47" s="5">
        <f t="shared" si="13"/>
        <v>46630</v>
      </c>
      <c r="S47" s="5">
        <f t="shared" si="13"/>
        <v>46660</v>
      </c>
      <c r="T47" s="5">
        <f t="shared" si="13"/>
        <v>46691</v>
      </c>
      <c r="U47" s="5">
        <f t="shared" si="13"/>
        <v>46721</v>
      </c>
      <c r="V47" s="5">
        <f t="shared" si="13"/>
        <v>46752</v>
      </c>
      <c r="W47" s="5">
        <f t="shared" si="13"/>
        <v>46783</v>
      </c>
      <c r="X47" s="5">
        <f t="shared" si="13"/>
        <v>46812</v>
      </c>
      <c r="Y47" s="5">
        <f t="shared" si="13"/>
        <v>46843</v>
      </c>
      <c r="Z47" s="5">
        <f t="shared" si="13"/>
        <v>46873</v>
      </c>
      <c r="AA47" s="5">
        <f t="shared" si="13"/>
        <v>46904</v>
      </c>
      <c r="AB47" s="5">
        <f t="shared" si="13"/>
        <v>46934</v>
      </c>
      <c r="AC47" s="5">
        <f t="shared" si="13"/>
        <v>46965</v>
      </c>
      <c r="AD47" s="5">
        <f t="shared" si="13"/>
        <v>46996</v>
      </c>
      <c r="AE47" s="5">
        <f t="shared" si="13"/>
        <v>47026</v>
      </c>
      <c r="AF47" s="5">
        <f t="shared" si="13"/>
        <v>47057</v>
      </c>
      <c r="AG47" s="5">
        <f t="shared" si="13"/>
        <v>47087</v>
      </c>
      <c r="AH47" s="5">
        <f t="shared" si="13"/>
        <v>47118</v>
      </c>
      <c r="AI47" s="5">
        <f t="shared" si="13"/>
        <v>47149</v>
      </c>
      <c r="AJ47" s="5">
        <f t="shared" si="13"/>
        <v>47177</v>
      </c>
      <c r="AK47" s="5">
        <f t="shared" si="13"/>
        <v>47208</v>
      </c>
      <c r="AL47" s="5">
        <f t="shared" si="13"/>
        <v>47238</v>
      </c>
      <c r="AM47" s="5">
        <f t="shared" si="13"/>
        <v>47269</v>
      </c>
      <c r="AN47" s="5">
        <f t="shared" si="13"/>
        <v>47299</v>
      </c>
      <c r="AO47" s="5">
        <f t="shared" si="13"/>
        <v>47330</v>
      </c>
      <c r="AP47" s="5">
        <f t="shared" si="13"/>
        <v>47361</v>
      </c>
      <c r="AQ47" s="5">
        <f t="shared" si="13"/>
        <v>47391</v>
      </c>
      <c r="AR47" s="5">
        <f t="shared" si="13"/>
        <v>47422</v>
      </c>
      <c r="AS47" s="5">
        <f t="shared" si="13"/>
        <v>47452</v>
      </c>
      <c r="AT47" s="5">
        <f t="shared" si="13"/>
        <v>47483</v>
      </c>
      <c r="AU47" s="5">
        <f t="shared" si="13"/>
        <v>47514</v>
      </c>
      <c r="AV47" s="5">
        <f t="shared" si="13"/>
        <v>47542</v>
      </c>
      <c r="AW47" s="5">
        <f t="shared" si="13"/>
        <v>47573</v>
      </c>
      <c r="AX47" s="5">
        <f t="shared" si="13"/>
        <v>47603</v>
      </c>
      <c r="AY47" s="5">
        <f t="shared" si="13"/>
        <v>47634</v>
      </c>
      <c r="AZ47" s="5">
        <f t="shared" si="13"/>
        <v>47664</v>
      </c>
      <c r="BA47" s="5">
        <f t="shared" si="13"/>
        <v>47695</v>
      </c>
      <c r="BB47" s="5">
        <f t="shared" si="13"/>
        <v>47726</v>
      </c>
      <c r="BC47" s="5">
        <f t="shared" si="13"/>
        <v>47756</v>
      </c>
      <c r="BD47" s="5">
        <f t="shared" si="13"/>
        <v>47787</v>
      </c>
      <c r="BE47" s="5">
        <f t="shared" si="13"/>
        <v>47817</v>
      </c>
      <c r="BF47" s="5">
        <f t="shared" si="13"/>
        <v>47848</v>
      </c>
      <c r="BG47" s="5">
        <f t="shared" si="13"/>
        <v>47879</v>
      </c>
      <c r="BH47" s="5">
        <f t="shared" si="13"/>
        <v>47907</v>
      </c>
      <c r="BI47" s="5">
        <f t="shared" si="13"/>
        <v>47938</v>
      </c>
      <c r="BJ47" s="5">
        <f t="shared" si="13"/>
        <v>47968</v>
      </c>
      <c r="BK47" s="5">
        <f t="shared" si="13"/>
        <v>47999</v>
      </c>
    </row>
    <row r="48" spans="2:63">
      <c r="B48" s="11" t="s">
        <v>8</v>
      </c>
    </row>
    <row r="49" spans="1:63">
      <c r="B49" s="2"/>
    </row>
    <row r="50" spans="1:63">
      <c r="A50" s="409"/>
      <c r="B50" s="2" t="s">
        <v>340</v>
      </c>
      <c r="C50" s="317"/>
      <c r="D50" s="317"/>
      <c r="E50" s="317"/>
    </row>
    <row r="51" spans="1:63">
      <c r="A51" s="419">
        <v>0.03</v>
      </c>
      <c r="B51" s="319" t="s">
        <v>341</v>
      </c>
      <c r="D51" s="310">
        <f>$A51*SUM('Revenue Summary'!D$48:D$51)</f>
        <v>0</v>
      </c>
      <c r="E51" s="310">
        <f>$A51*SUM('Revenue Summary'!E$48:E$51)</f>
        <v>0</v>
      </c>
      <c r="F51" s="310">
        <f>$A51*SUM('Revenue Summary'!F$48:F$51)</f>
        <v>0</v>
      </c>
      <c r="G51" s="310">
        <f>$A51*SUM('Revenue Summary'!G$48:G$51)</f>
        <v>0</v>
      </c>
      <c r="H51" s="310">
        <f>$A51*SUM('Revenue Summary'!H$48:H$51)</f>
        <v>210</v>
      </c>
      <c r="I51" s="310">
        <f>$A51*SUM('Revenue Summary'!I$48:I$51)</f>
        <v>367.5</v>
      </c>
      <c r="J51" s="310">
        <f>$A51*SUM('Revenue Summary'!J$48:J$51)</f>
        <v>472.5</v>
      </c>
      <c r="K51" s="310">
        <f>$A51*SUM('Revenue Summary'!K$48:K$51)</f>
        <v>472.5</v>
      </c>
      <c r="L51" s="310">
        <f>$A51*SUM('Revenue Summary'!L$48:L$51)</f>
        <v>472.5</v>
      </c>
      <c r="M51" s="310">
        <f>$A51*SUM('Revenue Summary'!M$48:M$51)</f>
        <v>472.5</v>
      </c>
      <c r="N51" s="310">
        <f>$A51*SUM('Revenue Summary'!N$48:N$51)</f>
        <v>472.5</v>
      </c>
      <c r="O51" s="310">
        <f>$A51*SUM('Revenue Summary'!O$48:O$51)</f>
        <v>472.5</v>
      </c>
      <c r="P51" s="310">
        <f>$A51*SUM('Revenue Summary'!P$48:P$51)</f>
        <v>472.5</v>
      </c>
      <c r="Q51" s="310">
        <f>$A51*SUM('Revenue Summary'!Q$48:Q$51)</f>
        <v>472.5</v>
      </c>
      <c r="R51" s="310">
        <f>$A51*SUM('Revenue Summary'!R$48:R$51)</f>
        <v>472.5</v>
      </c>
      <c r="S51" s="310">
        <f>$A51*SUM('Revenue Summary'!S$48:S$51)</f>
        <v>472.5</v>
      </c>
      <c r="T51" s="310">
        <f>$A51*SUM('Revenue Summary'!T$48:T$51)</f>
        <v>472.5</v>
      </c>
      <c r="U51" s="310">
        <f>$A51*SUM('Revenue Summary'!U$48:U$51)</f>
        <v>472.5</v>
      </c>
      <c r="V51" s="310">
        <f>$A51*SUM('Revenue Summary'!V$48:V$51)</f>
        <v>472.5</v>
      </c>
      <c r="W51" s="310">
        <f>$A51*SUM('Revenue Summary'!W$48:W$51)</f>
        <v>540</v>
      </c>
      <c r="X51" s="310">
        <f>$A51*SUM('Revenue Summary'!X$48:X$51)</f>
        <v>540</v>
      </c>
      <c r="Y51" s="310">
        <f>$A51*SUM('Revenue Summary'!Y$48:Y$51)</f>
        <v>540</v>
      </c>
      <c r="Z51" s="310">
        <f>$A51*SUM('Revenue Summary'!Z$48:Z$51)</f>
        <v>540</v>
      </c>
      <c r="AA51" s="310">
        <f>$A51*SUM('Revenue Summary'!AA$48:AA$51)</f>
        <v>540</v>
      </c>
      <c r="AB51" s="310">
        <f>$A51*SUM('Revenue Summary'!AB$48:AB$51)</f>
        <v>540</v>
      </c>
      <c r="AC51" s="310">
        <f>$A51*SUM('Revenue Summary'!AC$48:AC$51)</f>
        <v>540</v>
      </c>
      <c r="AD51" s="310">
        <f>$A51*SUM('Revenue Summary'!AD$48:AD$51)</f>
        <v>540</v>
      </c>
      <c r="AE51" s="310">
        <f>$A51*SUM('Revenue Summary'!AE$48:AE$51)</f>
        <v>540</v>
      </c>
      <c r="AF51" s="310">
        <f>$A51*SUM('Revenue Summary'!AF$48:AF$51)</f>
        <v>540</v>
      </c>
      <c r="AG51" s="310">
        <f>$A51*SUM('Revenue Summary'!AG$48:AG$51)</f>
        <v>540</v>
      </c>
      <c r="AH51" s="310">
        <f>$A51*SUM('Revenue Summary'!AH$48:AH$51)</f>
        <v>540</v>
      </c>
      <c r="AI51" s="310">
        <f>$A51*SUM('Revenue Summary'!AI$48:AI$51)</f>
        <v>607.5</v>
      </c>
      <c r="AJ51" s="310">
        <f>$A51*SUM('Revenue Summary'!AJ$48:AJ$51)</f>
        <v>607.5</v>
      </c>
      <c r="AK51" s="310">
        <f>$A51*SUM('Revenue Summary'!AK$48:AK$51)</f>
        <v>607.5</v>
      </c>
      <c r="AL51" s="310">
        <f>$A51*SUM('Revenue Summary'!AL$48:AL$51)</f>
        <v>607.5</v>
      </c>
      <c r="AM51" s="310">
        <f>$A51*SUM('Revenue Summary'!AM$48:AM$51)</f>
        <v>607.5</v>
      </c>
      <c r="AN51" s="310">
        <f>$A51*SUM('Revenue Summary'!AN$48:AN$51)</f>
        <v>607.5</v>
      </c>
      <c r="AO51" s="310">
        <f>$A51*SUM('Revenue Summary'!AO$48:AO$51)</f>
        <v>607.5</v>
      </c>
      <c r="AP51" s="310">
        <f>$A51*SUM('Revenue Summary'!AP$48:AP$51)</f>
        <v>607.5</v>
      </c>
      <c r="AQ51" s="310">
        <f>$A51*SUM('Revenue Summary'!AQ$48:AQ$51)</f>
        <v>607.5</v>
      </c>
      <c r="AR51" s="310">
        <f>$A51*SUM('Revenue Summary'!AR$48:AR$51)</f>
        <v>607.5</v>
      </c>
      <c r="AS51" s="310">
        <f>$A51*SUM('Revenue Summary'!AS$48:AS$51)</f>
        <v>607.5</v>
      </c>
      <c r="AT51" s="310">
        <f>$A51*SUM('Revenue Summary'!AT$48:AT$51)</f>
        <v>607.5</v>
      </c>
      <c r="AU51" s="310">
        <f>$A51*SUM('Revenue Summary'!AU$48:AU$51)</f>
        <v>641.25</v>
      </c>
      <c r="AV51" s="310">
        <f>$A51*SUM('Revenue Summary'!AV$48:AV$51)</f>
        <v>641.25</v>
      </c>
      <c r="AW51" s="310">
        <f>$A51*SUM('Revenue Summary'!AW$48:AW$51)</f>
        <v>641.25</v>
      </c>
      <c r="AX51" s="310">
        <f>$A51*SUM('Revenue Summary'!AX$48:AX$51)</f>
        <v>641.25</v>
      </c>
      <c r="AY51" s="310">
        <f>$A51*SUM('Revenue Summary'!AY$48:AY$51)</f>
        <v>641.25</v>
      </c>
      <c r="AZ51" s="310">
        <f>$A51*SUM('Revenue Summary'!AZ$48:AZ$51)</f>
        <v>641.25</v>
      </c>
      <c r="BA51" s="310">
        <f>$A51*SUM('Revenue Summary'!BA$48:BA$51)</f>
        <v>641.25</v>
      </c>
      <c r="BB51" s="310">
        <f>$A51*SUM('Revenue Summary'!BB$48:BB$51)</f>
        <v>641.25</v>
      </c>
      <c r="BC51" s="310">
        <f>$A51*SUM('Revenue Summary'!BC$48:BC$51)</f>
        <v>641.25</v>
      </c>
      <c r="BD51" s="310">
        <f>$A51*SUM('Revenue Summary'!BD$48:BD$51)</f>
        <v>641.25</v>
      </c>
      <c r="BE51" s="310">
        <f>$A51*SUM('Revenue Summary'!BE$48:BE$51)</f>
        <v>641.25</v>
      </c>
      <c r="BF51" s="310">
        <f>$A51*SUM('Revenue Summary'!BF$48:BF$51)</f>
        <v>641.25</v>
      </c>
      <c r="BG51" s="310">
        <f>$A51*SUM('Revenue Summary'!BG$48:BG$51)</f>
        <v>641.25</v>
      </c>
      <c r="BH51" s="310">
        <f>$A51*SUM('Revenue Summary'!BH$48:BH$51)</f>
        <v>641.25</v>
      </c>
      <c r="BI51" s="310">
        <f>$A51*SUM('Revenue Summary'!BI$48:BI$51)</f>
        <v>641.25</v>
      </c>
      <c r="BJ51" s="310">
        <f>$A51*SUM('Revenue Summary'!BJ$48:BJ$51)</f>
        <v>641.25</v>
      </c>
      <c r="BK51" s="310">
        <f>$A51*SUM('Revenue Summary'!BK$48:BK$51)</f>
        <v>641.25</v>
      </c>
    </row>
    <row r="52" spans="1:63">
      <c r="A52" s="419">
        <v>0.75</v>
      </c>
      <c r="B52" s="319" t="s">
        <v>342</v>
      </c>
      <c r="D52" s="310">
        <f>$A52*SUM('Revenue Summary'!D$48:D$51)</f>
        <v>0</v>
      </c>
      <c r="E52" s="310">
        <f>$A52*SUM('Revenue Summary'!E$48:E$51)</f>
        <v>0</v>
      </c>
      <c r="F52" s="310">
        <f>$A52*SUM('Revenue Summary'!F$48:F$51)</f>
        <v>0</v>
      </c>
      <c r="G52" s="310">
        <f>$A52*SUM('Revenue Summary'!G$48:G$51)</f>
        <v>0</v>
      </c>
      <c r="H52" s="310">
        <f>$A52*SUM('Revenue Summary'!H$48:H$51)</f>
        <v>5250</v>
      </c>
      <c r="I52" s="310">
        <f>$A52*SUM('Revenue Summary'!I$48:I$51)</f>
        <v>9187.5</v>
      </c>
      <c r="J52" s="310">
        <f>$A52*SUM('Revenue Summary'!J$48:J$51)</f>
        <v>11812.5</v>
      </c>
      <c r="K52" s="310">
        <f>$A52*SUM('Revenue Summary'!K$48:K$51)</f>
        <v>11812.5</v>
      </c>
      <c r="L52" s="310">
        <f>$A52*SUM('Revenue Summary'!L$48:L$51)</f>
        <v>11812.5</v>
      </c>
      <c r="M52" s="310">
        <f>$A52*SUM('Revenue Summary'!M$48:M$51)</f>
        <v>11812.5</v>
      </c>
      <c r="N52" s="310">
        <f>$A52*SUM('Revenue Summary'!N$48:N$51)</f>
        <v>11812.5</v>
      </c>
      <c r="O52" s="310">
        <f>$A52*SUM('Revenue Summary'!O$48:O$51)</f>
        <v>11812.5</v>
      </c>
      <c r="P52" s="310">
        <f>$A52*SUM('Revenue Summary'!P$48:P$51)</f>
        <v>11812.5</v>
      </c>
      <c r="Q52" s="310">
        <f>$A52*SUM('Revenue Summary'!Q$48:Q$51)</f>
        <v>11812.5</v>
      </c>
      <c r="R52" s="310">
        <f>$A52*SUM('Revenue Summary'!R$48:R$51)</f>
        <v>11812.5</v>
      </c>
      <c r="S52" s="310">
        <f>$A52*SUM('Revenue Summary'!S$48:S$51)</f>
        <v>11812.5</v>
      </c>
      <c r="T52" s="310">
        <f>$A52*SUM('Revenue Summary'!T$48:T$51)</f>
        <v>11812.5</v>
      </c>
      <c r="U52" s="310">
        <f>$A52*SUM('Revenue Summary'!U$48:U$51)</f>
        <v>11812.5</v>
      </c>
      <c r="V52" s="310">
        <f>$A52*SUM('Revenue Summary'!V$48:V$51)</f>
        <v>11812.5</v>
      </c>
      <c r="W52" s="310">
        <f>$A52*SUM('Revenue Summary'!W$48:W$51)</f>
        <v>13500</v>
      </c>
      <c r="X52" s="310">
        <f>$A52*SUM('Revenue Summary'!X$48:X$51)</f>
        <v>13500</v>
      </c>
      <c r="Y52" s="310">
        <f>$A52*SUM('Revenue Summary'!Y$48:Y$51)</f>
        <v>13500</v>
      </c>
      <c r="Z52" s="310">
        <f>$A52*SUM('Revenue Summary'!Z$48:Z$51)</f>
        <v>13500</v>
      </c>
      <c r="AA52" s="310">
        <f>$A52*SUM('Revenue Summary'!AA$48:AA$51)</f>
        <v>13500</v>
      </c>
      <c r="AB52" s="310">
        <f>$A52*SUM('Revenue Summary'!AB$48:AB$51)</f>
        <v>13500</v>
      </c>
      <c r="AC52" s="310">
        <f>$A52*SUM('Revenue Summary'!AC$48:AC$51)</f>
        <v>13500</v>
      </c>
      <c r="AD52" s="310">
        <f>$A52*SUM('Revenue Summary'!AD$48:AD$51)</f>
        <v>13500</v>
      </c>
      <c r="AE52" s="310">
        <f>$A52*SUM('Revenue Summary'!AE$48:AE$51)</f>
        <v>13500</v>
      </c>
      <c r="AF52" s="310">
        <f>$A52*SUM('Revenue Summary'!AF$48:AF$51)</f>
        <v>13500</v>
      </c>
      <c r="AG52" s="310">
        <f>$A52*SUM('Revenue Summary'!AG$48:AG$51)</f>
        <v>13500</v>
      </c>
      <c r="AH52" s="310">
        <f>$A52*SUM('Revenue Summary'!AH$48:AH$51)</f>
        <v>13500</v>
      </c>
      <c r="AI52" s="310">
        <f>$A52*SUM('Revenue Summary'!AI$48:AI$51)</f>
        <v>15187.5</v>
      </c>
      <c r="AJ52" s="310">
        <f>$A52*SUM('Revenue Summary'!AJ$48:AJ$51)</f>
        <v>15187.5</v>
      </c>
      <c r="AK52" s="310">
        <f>$A52*SUM('Revenue Summary'!AK$48:AK$51)</f>
        <v>15187.5</v>
      </c>
      <c r="AL52" s="310">
        <f>$A52*SUM('Revenue Summary'!AL$48:AL$51)</f>
        <v>15187.5</v>
      </c>
      <c r="AM52" s="310">
        <f>$A52*SUM('Revenue Summary'!AM$48:AM$51)</f>
        <v>15187.5</v>
      </c>
      <c r="AN52" s="310">
        <f>$A52*SUM('Revenue Summary'!AN$48:AN$51)</f>
        <v>15187.5</v>
      </c>
      <c r="AO52" s="310">
        <f>$A52*SUM('Revenue Summary'!AO$48:AO$51)</f>
        <v>15187.5</v>
      </c>
      <c r="AP52" s="310">
        <f>$A52*SUM('Revenue Summary'!AP$48:AP$51)</f>
        <v>15187.5</v>
      </c>
      <c r="AQ52" s="310">
        <f>$A52*SUM('Revenue Summary'!AQ$48:AQ$51)</f>
        <v>15187.5</v>
      </c>
      <c r="AR52" s="310">
        <f>$A52*SUM('Revenue Summary'!AR$48:AR$51)</f>
        <v>15187.5</v>
      </c>
      <c r="AS52" s="310">
        <f>$A52*SUM('Revenue Summary'!AS$48:AS$51)</f>
        <v>15187.5</v>
      </c>
      <c r="AT52" s="310">
        <f>$A52*SUM('Revenue Summary'!AT$48:AT$51)</f>
        <v>15187.5</v>
      </c>
      <c r="AU52" s="310">
        <f>$A52*SUM('Revenue Summary'!AU$48:AU$51)</f>
        <v>16031.25</v>
      </c>
      <c r="AV52" s="310">
        <f>$A52*SUM('Revenue Summary'!AV$48:AV$51)</f>
        <v>16031.25</v>
      </c>
      <c r="AW52" s="310">
        <f>$A52*SUM('Revenue Summary'!AW$48:AW$51)</f>
        <v>16031.25</v>
      </c>
      <c r="AX52" s="310">
        <f>$A52*SUM('Revenue Summary'!AX$48:AX$51)</f>
        <v>16031.25</v>
      </c>
      <c r="AY52" s="310">
        <f>$A52*SUM('Revenue Summary'!AY$48:AY$51)</f>
        <v>16031.25</v>
      </c>
      <c r="AZ52" s="310">
        <f>$A52*SUM('Revenue Summary'!AZ$48:AZ$51)</f>
        <v>16031.25</v>
      </c>
      <c r="BA52" s="310">
        <f>$A52*SUM('Revenue Summary'!BA$48:BA$51)</f>
        <v>16031.25</v>
      </c>
      <c r="BB52" s="310">
        <f>$A52*SUM('Revenue Summary'!BB$48:BB$51)</f>
        <v>16031.25</v>
      </c>
      <c r="BC52" s="310">
        <f>$A52*SUM('Revenue Summary'!BC$48:BC$51)</f>
        <v>16031.25</v>
      </c>
      <c r="BD52" s="310">
        <f>$A52*SUM('Revenue Summary'!BD$48:BD$51)</f>
        <v>16031.25</v>
      </c>
      <c r="BE52" s="310">
        <f>$A52*SUM('Revenue Summary'!BE$48:BE$51)</f>
        <v>16031.25</v>
      </c>
      <c r="BF52" s="310">
        <f>$A52*SUM('Revenue Summary'!BF$48:BF$51)</f>
        <v>16031.25</v>
      </c>
      <c r="BG52" s="310">
        <f>$A52*SUM('Revenue Summary'!BG$48:BG$51)</f>
        <v>16031.25</v>
      </c>
      <c r="BH52" s="310">
        <f>$A52*SUM('Revenue Summary'!BH$48:BH$51)</f>
        <v>16031.25</v>
      </c>
      <c r="BI52" s="310">
        <f>$A52*SUM('Revenue Summary'!BI$48:BI$51)</f>
        <v>16031.25</v>
      </c>
      <c r="BJ52" s="310">
        <f>$A52*SUM('Revenue Summary'!BJ$48:BJ$51)</f>
        <v>16031.25</v>
      </c>
      <c r="BK52" s="310">
        <f>$A52*SUM('Revenue Summary'!BK$48:BK$51)</f>
        <v>16031.25</v>
      </c>
    </row>
    <row r="53" spans="1:63">
      <c r="A53" s="419">
        <v>0.02</v>
      </c>
      <c r="B53" s="319" t="s">
        <v>343</v>
      </c>
      <c r="D53" s="310">
        <f>$A53*SUM('Revenue Summary'!D$48:D$51)</f>
        <v>0</v>
      </c>
      <c r="E53" s="310">
        <f>$A53*SUM('Revenue Summary'!E$48:E$51)</f>
        <v>0</v>
      </c>
      <c r="F53" s="310">
        <f>$A53*SUM('Revenue Summary'!F$48:F$51)</f>
        <v>0</v>
      </c>
      <c r="G53" s="310">
        <f>$A53*SUM('Revenue Summary'!G$48:G$51)</f>
        <v>0</v>
      </c>
      <c r="H53" s="310">
        <f>$A53*SUM('Revenue Summary'!H$48:H$51)</f>
        <v>140</v>
      </c>
      <c r="I53" s="310">
        <f>$A53*SUM('Revenue Summary'!I$48:I$51)</f>
        <v>245</v>
      </c>
      <c r="J53" s="310">
        <f>$A53*SUM('Revenue Summary'!J$48:J$51)</f>
        <v>315</v>
      </c>
      <c r="K53" s="310">
        <f>$A53*SUM('Revenue Summary'!K$48:K$51)</f>
        <v>315</v>
      </c>
      <c r="L53" s="310">
        <f>$A53*SUM('Revenue Summary'!L$48:L$51)</f>
        <v>315</v>
      </c>
      <c r="M53" s="310">
        <f>$A53*SUM('Revenue Summary'!M$48:M$51)</f>
        <v>315</v>
      </c>
      <c r="N53" s="310">
        <f>$A53*SUM('Revenue Summary'!N$48:N$51)</f>
        <v>315</v>
      </c>
      <c r="O53" s="310">
        <f>$A53*SUM('Revenue Summary'!O$48:O$51)</f>
        <v>315</v>
      </c>
      <c r="P53" s="310">
        <f>$A53*SUM('Revenue Summary'!P$48:P$51)</f>
        <v>315</v>
      </c>
      <c r="Q53" s="310">
        <f>$A53*SUM('Revenue Summary'!Q$48:Q$51)</f>
        <v>315</v>
      </c>
      <c r="R53" s="310">
        <f>$A53*SUM('Revenue Summary'!R$48:R$51)</f>
        <v>315</v>
      </c>
      <c r="S53" s="310">
        <f>$A53*SUM('Revenue Summary'!S$48:S$51)</f>
        <v>315</v>
      </c>
      <c r="T53" s="310">
        <f>$A53*SUM('Revenue Summary'!T$48:T$51)</f>
        <v>315</v>
      </c>
      <c r="U53" s="310">
        <f>$A53*SUM('Revenue Summary'!U$48:U$51)</f>
        <v>315</v>
      </c>
      <c r="V53" s="310">
        <f>$A53*SUM('Revenue Summary'!V$48:V$51)</f>
        <v>315</v>
      </c>
      <c r="W53" s="310">
        <f>$A53*SUM('Revenue Summary'!W$48:W$51)</f>
        <v>360</v>
      </c>
      <c r="X53" s="310">
        <f>$A53*SUM('Revenue Summary'!X$48:X$51)</f>
        <v>360</v>
      </c>
      <c r="Y53" s="310">
        <f>$A53*SUM('Revenue Summary'!Y$48:Y$51)</f>
        <v>360</v>
      </c>
      <c r="Z53" s="310">
        <f>$A53*SUM('Revenue Summary'!Z$48:Z$51)</f>
        <v>360</v>
      </c>
      <c r="AA53" s="310">
        <f>$A53*SUM('Revenue Summary'!AA$48:AA$51)</f>
        <v>360</v>
      </c>
      <c r="AB53" s="310">
        <f>$A53*SUM('Revenue Summary'!AB$48:AB$51)</f>
        <v>360</v>
      </c>
      <c r="AC53" s="310">
        <f>$A53*SUM('Revenue Summary'!AC$48:AC$51)</f>
        <v>360</v>
      </c>
      <c r="AD53" s="310">
        <f>$A53*SUM('Revenue Summary'!AD$48:AD$51)</f>
        <v>360</v>
      </c>
      <c r="AE53" s="310">
        <f>$A53*SUM('Revenue Summary'!AE$48:AE$51)</f>
        <v>360</v>
      </c>
      <c r="AF53" s="310">
        <f>$A53*SUM('Revenue Summary'!AF$48:AF$51)</f>
        <v>360</v>
      </c>
      <c r="AG53" s="310">
        <f>$A53*SUM('Revenue Summary'!AG$48:AG$51)</f>
        <v>360</v>
      </c>
      <c r="AH53" s="310">
        <f>$A53*SUM('Revenue Summary'!AH$48:AH$51)</f>
        <v>360</v>
      </c>
      <c r="AI53" s="310">
        <f>$A53*SUM('Revenue Summary'!AI$48:AI$51)</f>
        <v>405</v>
      </c>
      <c r="AJ53" s="310">
        <f>$A53*SUM('Revenue Summary'!AJ$48:AJ$51)</f>
        <v>405</v>
      </c>
      <c r="AK53" s="310">
        <f>$A53*SUM('Revenue Summary'!AK$48:AK$51)</f>
        <v>405</v>
      </c>
      <c r="AL53" s="310">
        <f>$A53*SUM('Revenue Summary'!AL$48:AL$51)</f>
        <v>405</v>
      </c>
      <c r="AM53" s="310">
        <f>$A53*SUM('Revenue Summary'!AM$48:AM$51)</f>
        <v>405</v>
      </c>
      <c r="AN53" s="310">
        <f>$A53*SUM('Revenue Summary'!AN$48:AN$51)</f>
        <v>405</v>
      </c>
      <c r="AO53" s="310">
        <f>$A53*SUM('Revenue Summary'!AO$48:AO$51)</f>
        <v>405</v>
      </c>
      <c r="AP53" s="310">
        <f>$A53*SUM('Revenue Summary'!AP$48:AP$51)</f>
        <v>405</v>
      </c>
      <c r="AQ53" s="310">
        <f>$A53*SUM('Revenue Summary'!AQ$48:AQ$51)</f>
        <v>405</v>
      </c>
      <c r="AR53" s="310">
        <f>$A53*SUM('Revenue Summary'!AR$48:AR$51)</f>
        <v>405</v>
      </c>
      <c r="AS53" s="310">
        <f>$A53*SUM('Revenue Summary'!AS$48:AS$51)</f>
        <v>405</v>
      </c>
      <c r="AT53" s="310">
        <f>$A53*SUM('Revenue Summary'!AT$48:AT$51)</f>
        <v>405</v>
      </c>
      <c r="AU53" s="310">
        <f>$A53*SUM('Revenue Summary'!AU$48:AU$51)</f>
        <v>427.5</v>
      </c>
      <c r="AV53" s="310">
        <f>$A53*SUM('Revenue Summary'!AV$48:AV$51)</f>
        <v>427.5</v>
      </c>
      <c r="AW53" s="310">
        <f>$A53*SUM('Revenue Summary'!AW$48:AW$51)</f>
        <v>427.5</v>
      </c>
      <c r="AX53" s="310">
        <f>$A53*SUM('Revenue Summary'!AX$48:AX$51)</f>
        <v>427.5</v>
      </c>
      <c r="AY53" s="310">
        <f>$A53*SUM('Revenue Summary'!AY$48:AY$51)</f>
        <v>427.5</v>
      </c>
      <c r="AZ53" s="310">
        <f>$A53*SUM('Revenue Summary'!AZ$48:AZ$51)</f>
        <v>427.5</v>
      </c>
      <c r="BA53" s="310">
        <f>$A53*SUM('Revenue Summary'!BA$48:BA$51)</f>
        <v>427.5</v>
      </c>
      <c r="BB53" s="310">
        <f>$A53*SUM('Revenue Summary'!BB$48:BB$51)</f>
        <v>427.5</v>
      </c>
      <c r="BC53" s="310">
        <f>$A53*SUM('Revenue Summary'!BC$48:BC$51)</f>
        <v>427.5</v>
      </c>
      <c r="BD53" s="310">
        <f>$A53*SUM('Revenue Summary'!BD$48:BD$51)</f>
        <v>427.5</v>
      </c>
      <c r="BE53" s="310">
        <f>$A53*SUM('Revenue Summary'!BE$48:BE$51)</f>
        <v>427.5</v>
      </c>
      <c r="BF53" s="310">
        <f>$A53*SUM('Revenue Summary'!BF$48:BF$51)</f>
        <v>427.5</v>
      </c>
      <c r="BG53" s="310">
        <f>$A53*SUM('Revenue Summary'!BG$48:BG$51)</f>
        <v>427.5</v>
      </c>
      <c r="BH53" s="310">
        <f>$A53*SUM('Revenue Summary'!BH$48:BH$51)</f>
        <v>427.5</v>
      </c>
      <c r="BI53" s="310">
        <f>$A53*SUM('Revenue Summary'!BI$48:BI$51)</f>
        <v>427.5</v>
      </c>
      <c r="BJ53" s="310">
        <f>$A53*SUM('Revenue Summary'!BJ$48:BJ$51)</f>
        <v>427.5</v>
      </c>
      <c r="BK53" s="310">
        <f>$A53*SUM('Revenue Summary'!BK$48:BK$51)</f>
        <v>427.5</v>
      </c>
    </row>
    <row r="54" spans="1:63">
      <c r="A54" s="409"/>
      <c r="B54" s="2" t="s">
        <v>344</v>
      </c>
    </row>
    <row r="55" spans="1:63">
      <c r="A55" s="419">
        <v>0.15</v>
      </c>
      <c r="B55" s="319" t="s">
        <v>345</v>
      </c>
      <c r="D55" s="310">
        <f>$A55*'Revenue Summary'!D$52</f>
        <v>15000</v>
      </c>
      <c r="E55" s="310">
        <f>$A55*'Revenue Summary'!E$52</f>
        <v>15300</v>
      </c>
      <c r="F55" s="310">
        <f>$A55*'Revenue Summary'!F$52</f>
        <v>15600</v>
      </c>
      <c r="G55" s="310">
        <f>$A55*'Revenue Summary'!G$52</f>
        <v>15906</v>
      </c>
      <c r="H55" s="310">
        <f>$A55*'Revenue Summary'!H$52</f>
        <v>16218</v>
      </c>
      <c r="I55" s="310">
        <f>$A55*'Revenue Summary'!I$52</f>
        <v>16536.12</v>
      </c>
      <c r="J55" s="310">
        <f>$A55*'Revenue Summary'!J$52</f>
        <v>16860.48</v>
      </c>
      <c r="K55" s="310">
        <f>$A55*'Revenue Summary'!K$52</f>
        <v>17191.202399999998</v>
      </c>
      <c r="L55" s="310">
        <f>$A55*'Revenue Summary'!L$52</f>
        <v>17528.411999999997</v>
      </c>
      <c r="M55" s="310">
        <f>$A55*'Revenue Summary'!M$52</f>
        <v>17872.236047999995</v>
      </c>
      <c r="N55" s="310">
        <f>$A55*'Revenue Summary'!N$52</f>
        <v>18222.804287999999</v>
      </c>
      <c r="O55" s="310">
        <f>$A55*'Revenue Summary'!O$52</f>
        <v>18580.24900896</v>
      </c>
      <c r="P55" s="310">
        <f>$A55*'Revenue Summary'!P$52</f>
        <v>18944.70509472</v>
      </c>
      <c r="Q55" s="310">
        <f>$A55*'Revenue Summary'!Q$52</f>
        <v>19316.3100748992</v>
      </c>
      <c r="R55" s="310">
        <f>$A55*'Revenue Summary'!R$52</f>
        <v>19695.204176793599</v>
      </c>
      <c r="S55" s="310">
        <f>$A55*'Revenue Summary'!S$52</f>
        <v>20081.530378291583</v>
      </c>
      <c r="T55" s="310">
        <f>$A55*'Revenue Summary'!T$52</f>
        <v>20475.434461827455</v>
      </c>
      <c r="U55" s="310">
        <f>$A55*'Revenue Summary'!U$52</f>
        <v>20877.065069393284</v>
      </c>
      <c r="V55" s="310">
        <f>$A55*'Revenue Summary'!V$52</f>
        <v>21286.573758629831</v>
      </c>
      <c r="W55" s="310">
        <f>$A55*'Revenue Summary'!W$52</f>
        <v>21912.885710711631</v>
      </c>
      <c r="X55" s="310">
        <f>$A55*'Revenue Summary'!X$52</f>
        <v>22551.482923470525</v>
      </c>
      <c r="Y55" s="310">
        <f>$A55*'Revenue Summary'!Y$52</f>
        <v>23208.869494791878</v>
      </c>
      <c r="Z55" s="310">
        <f>$A55*'Revenue Summary'!Z$52</f>
        <v>23885.413982495989</v>
      </c>
      <c r="AA55" s="310">
        <f>$A55*'Revenue Summary'!AA$52</f>
        <v>24581.680067339748</v>
      </c>
      <c r="AB55" s="310">
        <f>$A55*'Revenue Summary'!AB$52</f>
        <v>25298.24248681463</v>
      </c>
      <c r="AC55" s="310">
        <f>$A55*'Revenue Summary'!AC$52</f>
        <v>26035.692888834823</v>
      </c>
      <c r="AD55" s="310">
        <f>$A55*'Revenue Summary'!AD$52</f>
        <v>26794.640163439261</v>
      </c>
      <c r="AE55" s="310">
        <f>$A55*'Revenue Summary'!AE$52</f>
        <v>27575.710950104305</v>
      </c>
      <c r="AF55" s="310">
        <f>$A55*'Revenue Summary'!AF$52</f>
        <v>28379.55015500748</v>
      </c>
      <c r="AG55" s="310">
        <f>$A55*'Revenue Summary'!AG$52</f>
        <v>29206.821483510608</v>
      </c>
      <c r="AH55" s="310">
        <f>$A55*'Revenue Summary'!AH$52</f>
        <v>30058.207988160837</v>
      </c>
      <c r="AI55" s="310">
        <f>$A55*'Revenue Summary'!AI$52</f>
        <v>30934.412632666154</v>
      </c>
      <c r="AJ55" s="310">
        <f>$A55*'Revenue Summary'!AJ$52</f>
        <v>31836.158872310985</v>
      </c>
      <c r="AK55" s="310">
        <f>$A55*'Revenue Summary'!AK$52</f>
        <v>32764.191251290966</v>
      </c>
      <c r="AL55" s="310">
        <f>$A55*'Revenue Summary'!AL$52</f>
        <v>33719.276017460295</v>
      </c>
      <c r="AM55" s="310">
        <f>$A55*'Revenue Summary'!AM$52</f>
        <v>34702.201754999027</v>
      </c>
      <c r="AN55" s="310">
        <f>$A55*'Revenue Summary'!AN$52</f>
        <v>35713.780035522832</v>
      </c>
      <c r="AO55" s="310">
        <f>$A55*'Revenue Summary'!AO$52</f>
        <v>36754.846088172802</v>
      </c>
      <c r="AP55" s="310">
        <f>$A55*'Revenue Summary'!AP$52</f>
        <v>37826.259489238488</v>
      </c>
      <c r="AQ55" s="310">
        <f>$A55*'Revenue Summary'!AQ$52</f>
        <v>38928.904871883671</v>
      </c>
      <c r="AR55" s="310">
        <f>$A55*'Revenue Summary'!AR$52</f>
        <v>40063.692656560823</v>
      </c>
      <c r="AS55" s="310">
        <f>$A55*'Revenue Summary'!AS$52</f>
        <v>41231.559802717333</v>
      </c>
      <c r="AT55" s="310">
        <f>$A55*'Revenue Summary'!AT$52</f>
        <v>42433.470582414164</v>
      </c>
      <c r="AU55" s="310">
        <f>$A55*'Revenue Summary'!AU$52</f>
        <v>44082.732974522856</v>
      </c>
      <c r="AV55" s="310">
        <f>$A55*'Revenue Summary'!AV$52</f>
        <v>45780.07179781943</v>
      </c>
      <c r="AW55" s="310">
        <f>$A55*'Revenue Summary'!AW$52</f>
        <v>47543.381116800345</v>
      </c>
      <c r="AX55" s="310">
        <f>$A55*'Revenue Summary'!AX$52</f>
        <v>49374.583988713115</v>
      </c>
      <c r="AY55" s="310">
        <f>$A55*'Revenue Summary'!AY$52</f>
        <v>51276.319233385133</v>
      </c>
      <c r="AZ55" s="310">
        <f>$A55*'Revenue Summary'!AZ$52</f>
        <v>53251.302592933651</v>
      </c>
      <c r="BA55" s="310">
        <f>$A55*'Revenue Summary'!BA$52</f>
        <v>55302.35536226906</v>
      </c>
      <c r="BB55" s="310">
        <f>$A55*'Revenue Summary'!BB$52</f>
        <v>57432.407465986405</v>
      </c>
      <c r="BC55" s="310">
        <f>$A55*'Revenue Summary'!BC$52</f>
        <v>59644.501680477166</v>
      </c>
      <c r="BD55" s="310">
        <f>$A55*'Revenue Summary'!BD$52</f>
        <v>61941.797979116614</v>
      </c>
      <c r="BE55" s="310">
        <f>$A55*'Revenue Summary'!BE$52</f>
        <v>64327.578046335708</v>
      </c>
      <c r="BF55" s="310">
        <f>$A55*'Revenue Summary'!BF$52</f>
        <v>66805.249965500378</v>
      </c>
      <c r="BG55" s="310">
        <f>$A55*'Revenue Summary'!BG$52</f>
        <v>69378.353087353811</v>
      </c>
      <c r="BH55" s="310">
        <f>$A55*'Revenue Summary'!BH$52</f>
        <v>72050.563085973816</v>
      </c>
      <c r="BI55" s="310">
        <f>$A55*'Revenue Summary'!BI$52</f>
        <v>74825.697209467966</v>
      </c>
      <c r="BJ55" s="310">
        <f>$A55*'Revenue Summary'!BJ$52</f>
        <v>77707.719732906917</v>
      </c>
      <c r="BK55" s="310">
        <f>$A55*'Revenue Summary'!BK$52</f>
        <v>80700.747621285642</v>
      </c>
    </row>
    <row r="56" spans="1:63">
      <c r="A56" s="419">
        <v>0.02</v>
      </c>
      <c r="B56" s="319" t="s">
        <v>346</v>
      </c>
      <c r="D56" s="310">
        <f>$A56*'Revenue Summary'!D$52</f>
        <v>2000</v>
      </c>
      <c r="E56" s="310">
        <f>$A56*'Revenue Summary'!E$52</f>
        <v>2040</v>
      </c>
      <c r="F56" s="310">
        <f>$A56*'Revenue Summary'!F$52</f>
        <v>2080</v>
      </c>
      <c r="G56" s="310">
        <f>$A56*'Revenue Summary'!G$52</f>
        <v>2120.8000000000002</v>
      </c>
      <c r="H56" s="310">
        <f>$A56*'Revenue Summary'!H$52</f>
        <v>2162.4</v>
      </c>
      <c r="I56" s="310">
        <f>$A56*'Revenue Summary'!I$52</f>
        <v>2204.8160000000003</v>
      </c>
      <c r="J56" s="310">
        <f>$A56*'Revenue Summary'!J$52</f>
        <v>2248.0640000000003</v>
      </c>
      <c r="K56" s="310">
        <f>$A56*'Revenue Summary'!K$52</f>
        <v>2292.16032</v>
      </c>
      <c r="L56" s="310">
        <f>$A56*'Revenue Summary'!L$52</f>
        <v>2337.1215999999999</v>
      </c>
      <c r="M56" s="310">
        <f>$A56*'Revenue Summary'!M$52</f>
        <v>2382.9648063999998</v>
      </c>
      <c r="N56" s="310">
        <f>$A56*'Revenue Summary'!N$52</f>
        <v>2429.7072383999998</v>
      </c>
      <c r="O56" s="310">
        <f>$A56*'Revenue Summary'!O$52</f>
        <v>2477.3665345280001</v>
      </c>
      <c r="P56" s="310">
        <f>$A56*'Revenue Summary'!P$52</f>
        <v>2525.9606792960003</v>
      </c>
      <c r="Q56" s="310">
        <f>$A56*'Revenue Summary'!Q$52</f>
        <v>2575.50800998656</v>
      </c>
      <c r="R56" s="310">
        <f>$A56*'Revenue Summary'!R$52</f>
        <v>2626.0272235724801</v>
      </c>
      <c r="S56" s="310">
        <f>$A56*'Revenue Summary'!S$52</f>
        <v>2677.5373837722109</v>
      </c>
      <c r="T56" s="310">
        <f>$A56*'Revenue Summary'!T$52</f>
        <v>2730.0579282436606</v>
      </c>
      <c r="U56" s="310">
        <f>$A56*'Revenue Summary'!U$52</f>
        <v>2783.6086759191048</v>
      </c>
      <c r="V56" s="310">
        <f>$A56*'Revenue Summary'!V$52</f>
        <v>2838.2098344839778</v>
      </c>
      <c r="W56" s="310">
        <f>$A56*'Revenue Summary'!W$52</f>
        <v>2921.7180947615511</v>
      </c>
      <c r="X56" s="310">
        <f>$A56*'Revenue Summary'!X$52</f>
        <v>3006.8643897960701</v>
      </c>
      <c r="Y56" s="310">
        <f>$A56*'Revenue Summary'!Y$52</f>
        <v>3094.5159326389171</v>
      </c>
      <c r="Z56" s="310">
        <f>$A56*'Revenue Summary'!Z$52</f>
        <v>3184.7218643327988</v>
      </c>
      <c r="AA56" s="310">
        <f>$A56*'Revenue Summary'!AA$52</f>
        <v>3277.5573423119663</v>
      </c>
      <c r="AB56" s="310">
        <f>$A56*'Revenue Summary'!AB$52</f>
        <v>3373.098998241951</v>
      </c>
      <c r="AC56" s="310">
        <f>$A56*'Revenue Summary'!AC$52</f>
        <v>3471.4257185113097</v>
      </c>
      <c r="AD56" s="310">
        <f>$A56*'Revenue Summary'!AD$52</f>
        <v>3572.6186884585682</v>
      </c>
      <c r="AE56" s="310">
        <f>$A56*'Revenue Summary'!AE$52</f>
        <v>3676.7614600139077</v>
      </c>
      <c r="AF56" s="310">
        <f>$A56*'Revenue Summary'!AF$52</f>
        <v>3783.9400206676646</v>
      </c>
      <c r="AG56" s="310">
        <f>$A56*'Revenue Summary'!AG$52</f>
        <v>3894.2428644680813</v>
      </c>
      <c r="AH56" s="310">
        <f>$A56*'Revenue Summary'!AH$52</f>
        <v>4007.761065088112</v>
      </c>
      <c r="AI56" s="310">
        <f>$A56*'Revenue Summary'!AI$52</f>
        <v>4124.5883510221538</v>
      </c>
      <c r="AJ56" s="310">
        <f>$A56*'Revenue Summary'!AJ$52</f>
        <v>4244.8211829747979</v>
      </c>
      <c r="AK56" s="310">
        <f>$A56*'Revenue Summary'!AK$52</f>
        <v>4368.5588335054626</v>
      </c>
      <c r="AL56" s="310">
        <f>$A56*'Revenue Summary'!AL$52</f>
        <v>4495.9034689947066</v>
      </c>
      <c r="AM56" s="310">
        <f>$A56*'Revenue Summary'!AM$52</f>
        <v>4626.9602339998701</v>
      </c>
      <c r="AN56" s="310">
        <f>$A56*'Revenue Summary'!AN$52</f>
        <v>4761.8373380697112</v>
      </c>
      <c r="AO56" s="310">
        <f>$A56*'Revenue Summary'!AO$52</f>
        <v>4900.6461450897077</v>
      </c>
      <c r="AP56" s="310">
        <f>$A56*'Revenue Summary'!AP$52</f>
        <v>5043.5012652317992</v>
      </c>
      <c r="AQ56" s="310">
        <f>$A56*'Revenue Summary'!AQ$52</f>
        <v>5190.5206495844895</v>
      </c>
      <c r="AR56" s="310">
        <f>$A56*'Revenue Summary'!AR$52</f>
        <v>5341.8256875414436</v>
      </c>
      <c r="AS56" s="310">
        <f>$A56*'Revenue Summary'!AS$52</f>
        <v>5497.5413070289778</v>
      </c>
      <c r="AT56" s="310">
        <f>$A56*'Revenue Summary'!AT$52</f>
        <v>5657.7960776552218</v>
      </c>
      <c r="AU56" s="310">
        <f>$A56*'Revenue Summary'!AU$52</f>
        <v>5877.6977299363807</v>
      </c>
      <c r="AV56" s="310">
        <f>$A56*'Revenue Summary'!AV$52</f>
        <v>6104.009573042591</v>
      </c>
      <c r="AW56" s="310">
        <f>$A56*'Revenue Summary'!AW$52</f>
        <v>6339.1174822400462</v>
      </c>
      <c r="AX56" s="310">
        <f>$A56*'Revenue Summary'!AX$52</f>
        <v>6583.2778651617491</v>
      </c>
      <c r="AY56" s="310">
        <f>$A56*'Revenue Summary'!AY$52</f>
        <v>6836.8425644513509</v>
      </c>
      <c r="AZ56" s="310">
        <f>$A56*'Revenue Summary'!AZ$52</f>
        <v>7100.1736790578207</v>
      </c>
      <c r="BA56" s="310">
        <f>$A56*'Revenue Summary'!BA$52</f>
        <v>7373.6473816358757</v>
      </c>
      <c r="BB56" s="310">
        <f>$A56*'Revenue Summary'!BB$52</f>
        <v>7657.6543287981876</v>
      </c>
      <c r="BC56" s="310">
        <f>$A56*'Revenue Summary'!BC$52</f>
        <v>7952.6002240636226</v>
      </c>
      <c r="BD56" s="310">
        <f>$A56*'Revenue Summary'!BD$52</f>
        <v>8258.9063972155491</v>
      </c>
      <c r="BE56" s="310">
        <f>$A56*'Revenue Summary'!BE$52</f>
        <v>8577.0104061780949</v>
      </c>
      <c r="BF56" s="310">
        <f>$A56*'Revenue Summary'!BF$52</f>
        <v>8907.3666620667173</v>
      </c>
      <c r="BG56" s="310">
        <f>$A56*'Revenue Summary'!BG$52</f>
        <v>9250.4470783138422</v>
      </c>
      <c r="BH56" s="310">
        <f>$A56*'Revenue Summary'!BH$52</f>
        <v>9606.741744796509</v>
      </c>
      <c r="BI56" s="310">
        <f>$A56*'Revenue Summary'!BI$52</f>
        <v>9976.7596279290628</v>
      </c>
      <c r="BJ56" s="310">
        <f>$A56*'Revenue Summary'!BJ$52</f>
        <v>10361.029297720923</v>
      </c>
      <c r="BK56" s="310">
        <f>$A56*'Revenue Summary'!BK$52</f>
        <v>10760.099682838087</v>
      </c>
    </row>
    <row r="57" spans="1:63">
      <c r="A57" s="419">
        <v>0.03</v>
      </c>
      <c r="B57" s="319" t="s">
        <v>347</v>
      </c>
      <c r="D57" s="310">
        <f>$A57*'Revenue Summary'!D$52</f>
        <v>3000</v>
      </c>
      <c r="E57" s="310">
        <f>$A57*'Revenue Summary'!E$52</f>
        <v>3060</v>
      </c>
      <c r="F57" s="310">
        <f>$A57*'Revenue Summary'!F$52</f>
        <v>3120</v>
      </c>
      <c r="G57" s="310">
        <f>$A57*'Revenue Summary'!G$52</f>
        <v>3181.2</v>
      </c>
      <c r="H57" s="310">
        <f>$A57*'Revenue Summary'!H$52</f>
        <v>3243.6</v>
      </c>
      <c r="I57" s="310">
        <f>$A57*'Revenue Summary'!I$52</f>
        <v>3307.2240000000002</v>
      </c>
      <c r="J57" s="310">
        <f>$A57*'Revenue Summary'!J$52</f>
        <v>3372.096</v>
      </c>
      <c r="K57" s="310">
        <f>$A57*'Revenue Summary'!K$52</f>
        <v>3438.2404799999999</v>
      </c>
      <c r="L57" s="310">
        <f>$A57*'Revenue Summary'!L$52</f>
        <v>3505.6823999999997</v>
      </c>
      <c r="M57" s="310">
        <f>$A57*'Revenue Summary'!M$52</f>
        <v>3574.4472095999995</v>
      </c>
      <c r="N57" s="310">
        <f>$A57*'Revenue Summary'!N$52</f>
        <v>3644.5608576</v>
      </c>
      <c r="O57" s="310">
        <f>$A57*'Revenue Summary'!O$52</f>
        <v>3716.0498017919999</v>
      </c>
      <c r="P57" s="310">
        <f>$A57*'Revenue Summary'!P$52</f>
        <v>3788.941018944</v>
      </c>
      <c r="Q57" s="310">
        <f>$A57*'Revenue Summary'!Q$52</f>
        <v>3863.2620149798399</v>
      </c>
      <c r="R57" s="310">
        <f>$A57*'Revenue Summary'!R$52</f>
        <v>3939.04083535872</v>
      </c>
      <c r="S57" s="310">
        <f>$A57*'Revenue Summary'!S$52</f>
        <v>4016.3060756583163</v>
      </c>
      <c r="T57" s="310">
        <f>$A57*'Revenue Summary'!T$52</f>
        <v>4095.0868923654907</v>
      </c>
      <c r="U57" s="310">
        <f>$A57*'Revenue Summary'!U$52</f>
        <v>4175.4130138786568</v>
      </c>
      <c r="V57" s="310">
        <f>$A57*'Revenue Summary'!V$52</f>
        <v>4257.3147517259667</v>
      </c>
      <c r="W57" s="310">
        <f>$A57*'Revenue Summary'!W$52</f>
        <v>4382.577142142326</v>
      </c>
      <c r="X57" s="310">
        <f>$A57*'Revenue Summary'!X$52</f>
        <v>4510.2965846941051</v>
      </c>
      <c r="Y57" s="310">
        <f>$A57*'Revenue Summary'!Y$52</f>
        <v>4641.773898958375</v>
      </c>
      <c r="Z57" s="310">
        <f>$A57*'Revenue Summary'!Z$52</f>
        <v>4777.0827964991977</v>
      </c>
      <c r="AA57" s="310">
        <f>$A57*'Revenue Summary'!AA$52</f>
        <v>4916.3360134679497</v>
      </c>
      <c r="AB57" s="310">
        <f>$A57*'Revenue Summary'!AB$52</f>
        <v>5059.6484973629258</v>
      </c>
      <c r="AC57" s="310">
        <f>$A57*'Revenue Summary'!AC$52</f>
        <v>5207.1385777669648</v>
      </c>
      <c r="AD57" s="310">
        <f>$A57*'Revenue Summary'!AD$52</f>
        <v>5358.9280326878516</v>
      </c>
      <c r="AE57" s="310">
        <f>$A57*'Revenue Summary'!AE$52</f>
        <v>5515.1421900208616</v>
      </c>
      <c r="AF57" s="310">
        <f>$A57*'Revenue Summary'!AF$52</f>
        <v>5675.9100310014965</v>
      </c>
      <c r="AG57" s="310">
        <f>$A57*'Revenue Summary'!AG$52</f>
        <v>5841.3642967021215</v>
      </c>
      <c r="AH57" s="310">
        <f>$A57*'Revenue Summary'!AH$52</f>
        <v>6011.6415976321678</v>
      </c>
      <c r="AI57" s="310">
        <f>$A57*'Revenue Summary'!AI$52</f>
        <v>6186.8825265332307</v>
      </c>
      <c r="AJ57" s="310">
        <f>$A57*'Revenue Summary'!AJ$52</f>
        <v>6367.2317744621969</v>
      </c>
      <c r="AK57" s="310">
        <f>$A57*'Revenue Summary'!AK$52</f>
        <v>6552.8382502581935</v>
      </c>
      <c r="AL57" s="310">
        <f>$A57*'Revenue Summary'!AL$52</f>
        <v>6743.8552034920585</v>
      </c>
      <c r="AM57" s="310">
        <f>$A57*'Revenue Summary'!AM$52</f>
        <v>6940.4403509998056</v>
      </c>
      <c r="AN57" s="310">
        <f>$A57*'Revenue Summary'!AN$52</f>
        <v>7142.7560071045664</v>
      </c>
      <c r="AO57" s="310">
        <f>$A57*'Revenue Summary'!AO$52</f>
        <v>7350.9692176345607</v>
      </c>
      <c r="AP57" s="310">
        <f>$A57*'Revenue Summary'!AP$52</f>
        <v>7565.2518978476983</v>
      </c>
      <c r="AQ57" s="310">
        <f>$A57*'Revenue Summary'!AQ$52</f>
        <v>7785.7809743767348</v>
      </c>
      <c r="AR57" s="310">
        <f>$A57*'Revenue Summary'!AR$52</f>
        <v>8012.7385313121649</v>
      </c>
      <c r="AS57" s="310">
        <f>$A57*'Revenue Summary'!AS$52</f>
        <v>8246.3119605434658</v>
      </c>
      <c r="AT57" s="310">
        <f>$A57*'Revenue Summary'!AT$52</f>
        <v>8486.6941164828331</v>
      </c>
      <c r="AU57" s="310">
        <f>$A57*'Revenue Summary'!AU$52</f>
        <v>8816.5465949045702</v>
      </c>
      <c r="AV57" s="310">
        <f>$A57*'Revenue Summary'!AV$52</f>
        <v>9156.0143595638856</v>
      </c>
      <c r="AW57" s="310">
        <f>$A57*'Revenue Summary'!AW$52</f>
        <v>9508.6762233600693</v>
      </c>
      <c r="AX57" s="310">
        <f>$A57*'Revenue Summary'!AX$52</f>
        <v>9874.9167977426241</v>
      </c>
      <c r="AY57" s="310">
        <f>$A57*'Revenue Summary'!AY$52</f>
        <v>10255.263846677026</v>
      </c>
      <c r="AZ57" s="310">
        <f>$A57*'Revenue Summary'!AZ$52</f>
        <v>10650.260518586731</v>
      </c>
      <c r="BA57" s="310">
        <f>$A57*'Revenue Summary'!BA$52</f>
        <v>11060.471072453813</v>
      </c>
      <c r="BB57" s="310">
        <f>$A57*'Revenue Summary'!BB$52</f>
        <v>11486.48149319728</v>
      </c>
      <c r="BC57" s="310">
        <f>$A57*'Revenue Summary'!BC$52</f>
        <v>11928.900336095434</v>
      </c>
      <c r="BD57" s="310">
        <f>$A57*'Revenue Summary'!BD$52</f>
        <v>12388.359595823324</v>
      </c>
      <c r="BE57" s="310">
        <f>$A57*'Revenue Summary'!BE$52</f>
        <v>12865.515609267142</v>
      </c>
      <c r="BF57" s="310">
        <f>$A57*'Revenue Summary'!BF$52</f>
        <v>13361.049993100076</v>
      </c>
      <c r="BG57" s="310">
        <f>$A57*'Revenue Summary'!BG$52</f>
        <v>13875.670617470761</v>
      </c>
      <c r="BH57" s="310">
        <f>$A57*'Revenue Summary'!BH$52</f>
        <v>14410.112617194764</v>
      </c>
      <c r="BI57" s="310">
        <f>$A57*'Revenue Summary'!BI$52</f>
        <v>14965.139441893592</v>
      </c>
      <c r="BJ57" s="310">
        <f>$A57*'Revenue Summary'!BJ$52</f>
        <v>15541.543946581383</v>
      </c>
      <c r="BK57" s="310">
        <f>$A57*'Revenue Summary'!BK$52</f>
        <v>16140.149524257127</v>
      </c>
    </row>
    <row r="58" spans="1:63">
      <c r="A58" s="419">
        <v>0.05</v>
      </c>
      <c r="B58" s="319" t="s">
        <v>348</v>
      </c>
      <c r="D58" s="310">
        <f>$A58*'Revenue Summary'!D$52</f>
        <v>5000</v>
      </c>
      <c r="E58" s="310">
        <f>$A58*'Revenue Summary'!E$52</f>
        <v>5100</v>
      </c>
      <c r="F58" s="310">
        <f>$A58*'Revenue Summary'!F$52</f>
        <v>5200</v>
      </c>
      <c r="G58" s="310">
        <f>$A58*'Revenue Summary'!G$52</f>
        <v>5302</v>
      </c>
      <c r="H58" s="310">
        <f>$A58*'Revenue Summary'!H$52</f>
        <v>5406</v>
      </c>
      <c r="I58" s="310">
        <f>$A58*'Revenue Summary'!I$52</f>
        <v>5512.0400000000009</v>
      </c>
      <c r="J58" s="310">
        <f>$A58*'Revenue Summary'!J$52</f>
        <v>5620.1600000000008</v>
      </c>
      <c r="K58" s="310">
        <f>$A58*'Revenue Summary'!K$52</f>
        <v>5730.4008000000003</v>
      </c>
      <c r="L58" s="310">
        <f>$A58*'Revenue Summary'!L$52</f>
        <v>5842.8040000000001</v>
      </c>
      <c r="M58" s="310">
        <f>$A58*'Revenue Summary'!M$52</f>
        <v>5957.4120159999993</v>
      </c>
      <c r="N58" s="310">
        <f>$A58*'Revenue Summary'!N$52</f>
        <v>6074.2680959999998</v>
      </c>
      <c r="O58" s="310">
        <f>$A58*'Revenue Summary'!O$52</f>
        <v>6193.4163363200005</v>
      </c>
      <c r="P58" s="310">
        <f>$A58*'Revenue Summary'!P$52</f>
        <v>6314.9016982400008</v>
      </c>
      <c r="Q58" s="310">
        <f>$A58*'Revenue Summary'!Q$52</f>
        <v>6438.7700249664003</v>
      </c>
      <c r="R58" s="310">
        <f>$A58*'Revenue Summary'!R$52</f>
        <v>6565.0680589312005</v>
      </c>
      <c r="S58" s="310">
        <f>$A58*'Revenue Summary'!S$52</f>
        <v>6693.8434594305281</v>
      </c>
      <c r="T58" s="310">
        <f>$A58*'Revenue Summary'!T$52</f>
        <v>6825.1448206091518</v>
      </c>
      <c r="U58" s="310">
        <f>$A58*'Revenue Summary'!U$52</f>
        <v>6959.0216897977625</v>
      </c>
      <c r="V58" s="310">
        <f>$A58*'Revenue Summary'!V$52</f>
        <v>7095.5245862099446</v>
      </c>
      <c r="W58" s="310">
        <f>$A58*'Revenue Summary'!W$52</f>
        <v>7304.2952369038776</v>
      </c>
      <c r="X58" s="310">
        <f>$A58*'Revenue Summary'!X$52</f>
        <v>7517.1609744901762</v>
      </c>
      <c r="Y58" s="310">
        <f>$A58*'Revenue Summary'!Y$52</f>
        <v>7736.2898315972925</v>
      </c>
      <c r="Z58" s="310">
        <f>$A58*'Revenue Summary'!Z$52</f>
        <v>7961.8046608319974</v>
      </c>
      <c r="AA58" s="310">
        <f>$A58*'Revenue Summary'!AA$52</f>
        <v>8193.8933557799155</v>
      </c>
      <c r="AB58" s="310">
        <f>$A58*'Revenue Summary'!AB$52</f>
        <v>8432.7474956048773</v>
      </c>
      <c r="AC58" s="310">
        <f>$A58*'Revenue Summary'!AC$52</f>
        <v>8678.5642962782749</v>
      </c>
      <c r="AD58" s="310">
        <f>$A58*'Revenue Summary'!AD$52</f>
        <v>8931.5467211464202</v>
      </c>
      <c r="AE58" s="310">
        <f>$A58*'Revenue Summary'!AE$52</f>
        <v>9191.9036500347702</v>
      </c>
      <c r="AF58" s="310">
        <f>$A58*'Revenue Summary'!AF$52</f>
        <v>9459.850051669162</v>
      </c>
      <c r="AG58" s="310">
        <f>$A58*'Revenue Summary'!AG$52</f>
        <v>9735.6071611702046</v>
      </c>
      <c r="AH58" s="310">
        <f>$A58*'Revenue Summary'!AH$52</f>
        <v>10019.40266272028</v>
      </c>
      <c r="AI58" s="310">
        <f>$A58*'Revenue Summary'!AI$52</f>
        <v>10311.470877555386</v>
      </c>
      <c r="AJ58" s="310">
        <f>$A58*'Revenue Summary'!AJ$52</f>
        <v>10612.052957436996</v>
      </c>
      <c r="AK58" s="310">
        <f>$A58*'Revenue Summary'!AK$52</f>
        <v>10921.397083763657</v>
      </c>
      <c r="AL58" s="310">
        <f>$A58*'Revenue Summary'!AL$52</f>
        <v>11239.758672486765</v>
      </c>
      <c r="AM58" s="310">
        <f>$A58*'Revenue Summary'!AM$52</f>
        <v>11567.400584999676</v>
      </c>
      <c r="AN58" s="310">
        <f>$A58*'Revenue Summary'!AN$52</f>
        <v>11904.593345174279</v>
      </c>
      <c r="AO58" s="310">
        <f>$A58*'Revenue Summary'!AO$52</f>
        <v>12251.615362724269</v>
      </c>
      <c r="AP58" s="310">
        <f>$A58*'Revenue Summary'!AP$52</f>
        <v>12608.753163079498</v>
      </c>
      <c r="AQ58" s="310">
        <f>$A58*'Revenue Summary'!AQ$52</f>
        <v>12976.301623961226</v>
      </c>
      <c r="AR58" s="310">
        <f>$A58*'Revenue Summary'!AR$52</f>
        <v>13354.564218853609</v>
      </c>
      <c r="AS58" s="310">
        <f>$A58*'Revenue Summary'!AS$52</f>
        <v>13743.853267572445</v>
      </c>
      <c r="AT58" s="310">
        <f>$A58*'Revenue Summary'!AT$52</f>
        <v>14144.490194138056</v>
      </c>
      <c r="AU58" s="310">
        <f>$A58*'Revenue Summary'!AU$52</f>
        <v>14694.244324840953</v>
      </c>
      <c r="AV58" s="310">
        <f>$A58*'Revenue Summary'!AV$52</f>
        <v>15260.023932606477</v>
      </c>
      <c r="AW58" s="310">
        <f>$A58*'Revenue Summary'!AW$52</f>
        <v>15847.793705600117</v>
      </c>
      <c r="AX58" s="310">
        <f>$A58*'Revenue Summary'!AX$52</f>
        <v>16458.194662904374</v>
      </c>
      <c r="AY58" s="310">
        <f>$A58*'Revenue Summary'!AY$52</f>
        <v>17092.106411128378</v>
      </c>
      <c r="AZ58" s="310">
        <f>$A58*'Revenue Summary'!AZ$52</f>
        <v>17750.434197644554</v>
      </c>
      <c r="BA58" s="310">
        <f>$A58*'Revenue Summary'!BA$52</f>
        <v>18434.11845408969</v>
      </c>
      <c r="BB58" s="310">
        <f>$A58*'Revenue Summary'!BB$52</f>
        <v>19144.135821995467</v>
      </c>
      <c r="BC58" s="310">
        <f>$A58*'Revenue Summary'!BC$52</f>
        <v>19881.500560159056</v>
      </c>
      <c r="BD58" s="310">
        <f>$A58*'Revenue Summary'!BD$52</f>
        <v>20647.265993038876</v>
      </c>
      <c r="BE58" s="310">
        <f>$A58*'Revenue Summary'!BE$52</f>
        <v>21442.526015445241</v>
      </c>
      <c r="BF58" s="310">
        <f>$A58*'Revenue Summary'!BF$52</f>
        <v>22268.416655166795</v>
      </c>
      <c r="BG58" s="310">
        <f>$A58*'Revenue Summary'!BG$52</f>
        <v>23126.117695784604</v>
      </c>
      <c r="BH58" s="310">
        <f>$A58*'Revenue Summary'!BH$52</f>
        <v>24016.854361991274</v>
      </c>
      <c r="BI58" s="310">
        <f>$A58*'Revenue Summary'!BI$52</f>
        <v>24941.899069822655</v>
      </c>
      <c r="BJ58" s="310">
        <f>$A58*'Revenue Summary'!BJ$52</f>
        <v>25902.573244302308</v>
      </c>
      <c r="BK58" s="310">
        <f>$A58*'Revenue Summary'!BK$52</f>
        <v>26900.249207095214</v>
      </c>
    </row>
    <row r="59" spans="1:63">
      <c r="A59" s="419">
        <v>0.05</v>
      </c>
      <c r="B59" s="319" t="s">
        <v>349</v>
      </c>
      <c r="D59" s="310">
        <f>$A59*'Revenue Summary'!D$52</f>
        <v>5000</v>
      </c>
      <c r="E59" s="310">
        <f>$A59*'Revenue Summary'!E$52</f>
        <v>5100</v>
      </c>
      <c r="F59" s="310">
        <f>$A59*'Revenue Summary'!F$52</f>
        <v>5200</v>
      </c>
      <c r="G59" s="310">
        <f>$A59*'Revenue Summary'!G$52</f>
        <v>5302</v>
      </c>
      <c r="H59" s="310">
        <f>$A59*'Revenue Summary'!H$52</f>
        <v>5406</v>
      </c>
      <c r="I59" s="310">
        <f>$A59*'Revenue Summary'!I$52</f>
        <v>5512.0400000000009</v>
      </c>
      <c r="J59" s="310">
        <f>$A59*'Revenue Summary'!J$52</f>
        <v>5620.1600000000008</v>
      </c>
      <c r="K59" s="310">
        <f>$A59*'Revenue Summary'!K$52</f>
        <v>5730.4008000000003</v>
      </c>
      <c r="L59" s="310">
        <f>$A59*'Revenue Summary'!L$52</f>
        <v>5842.8040000000001</v>
      </c>
      <c r="M59" s="310">
        <f>$A59*'Revenue Summary'!M$52</f>
        <v>5957.4120159999993</v>
      </c>
      <c r="N59" s="310">
        <f>$A59*'Revenue Summary'!N$52</f>
        <v>6074.2680959999998</v>
      </c>
      <c r="O59" s="310">
        <f>$A59*'Revenue Summary'!O$52</f>
        <v>6193.4163363200005</v>
      </c>
      <c r="P59" s="310">
        <f>$A59*'Revenue Summary'!P$52</f>
        <v>6314.9016982400008</v>
      </c>
      <c r="Q59" s="310">
        <f>$A59*'Revenue Summary'!Q$52</f>
        <v>6438.7700249664003</v>
      </c>
      <c r="R59" s="310">
        <f>$A59*'Revenue Summary'!R$52</f>
        <v>6565.0680589312005</v>
      </c>
      <c r="S59" s="310">
        <f>$A59*'Revenue Summary'!S$52</f>
        <v>6693.8434594305281</v>
      </c>
      <c r="T59" s="310">
        <f>$A59*'Revenue Summary'!T$52</f>
        <v>6825.1448206091518</v>
      </c>
      <c r="U59" s="310">
        <f>$A59*'Revenue Summary'!U$52</f>
        <v>6959.0216897977625</v>
      </c>
      <c r="V59" s="310">
        <f>$A59*'Revenue Summary'!V$52</f>
        <v>7095.5245862099446</v>
      </c>
      <c r="W59" s="310">
        <f>$A59*'Revenue Summary'!W$52</f>
        <v>7304.2952369038776</v>
      </c>
      <c r="X59" s="310">
        <f>$A59*'Revenue Summary'!X$52</f>
        <v>7517.1609744901762</v>
      </c>
      <c r="Y59" s="310">
        <f>$A59*'Revenue Summary'!Y$52</f>
        <v>7736.2898315972925</v>
      </c>
      <c r="Z59" s="310">
        <f>$A59*'Revenue Summary'!Z$52</f>
        <v>7961.8046608319974</v>
      </c>
      <c r="AA59" s="310">
        <f>$A59*'Revenue Summary'!AA$52</f>
        <v>8193.8933557799155</v>
      </c>
      <c r="AB59" s="310">
        <f>$A59*'Revenue Summary'!AB$52</f>
        <v>8432.7474956048773</v>
      </c>
      <c r="AC59" s="310">
        <f>$A59*'Revenue Summary'!AC$52</f>
        <v>8678.5642962782749</v>
      </c>
      <c r="AD59" s="310">
        <f>$A59*'Revenue Summary'!AD$52</f>
        <v>8931.5467211464202</v>
      </c>
      <c r="AE59" s="310">
        <f>$A59*'Revenue Summary'!AE$52</f>
        <v>9191.9036500347702</v>
      </c>
      <c r="AF59" s="310">
        <f>$A59*'Revenue Summary'!AF$52</f>
        <v>9459.850051669162</v>
      </c>
      <c r="AG59" s="310">
        <f>$A59*'Revenue Summary'!AG$52</f>
        <v>9735.6071611702046</v>
      </c>
      <c r="AH59" s="310">
        <f>$A59*'Revenue Summary'!AH$52</f>
        <v>10019.40266272028</v>
      </c>
      <c r="AI59" s="310">
        <f>$A59*'Revenue Summary'!AI$52</f>
        <v>10311.470877555386</v>
      </c>
      <c r="AJ59" s="310">
        <f>$A59*'Revenue Summary'!AJ$52</f>
        <v>10612.052957436996</v>
      </c>
      <c r="AK59" s="310">
        <f>$A59*'Revenue Summary'!AK$52</f>
        <v>10921.397083763657</v>
      </c>
      <c r="AL59" s="310">
        <f>$A59*'Revenue Summary'!AL$52</f>
        <v>11239.758672486765</v>
      </c>
      <c r="AM59" s="310">
        <f>$A59*'Revenue Summary'!AM$52</f>
        <v>11567.400584999676</v>
      </c>
      <c r="AN59" s="310">
        <f>$A59*'Revenue Summary'!AN$52</f>
        <v>11904.593345174279</v>
      </c>
      <c r="AO59" s="310">
        <f>$A59*'Revenue Summary'!AO$52</f>
        <v>12251.615362724269</v>
      </c>
      <c r="AP59" s="310">
        <f>$A59*'Revenue Summary'!AP$52</f>
        <v>12608.753163079498</v>
      </c>
      <c r="AQ59" s="310">
        <f>$A59*'Revenue Summary'!AQ$52</f>
        <v>12976.301623961226</v>
      </c>
      <c r="AR59" s="310">
        <f>$A59*'Revenue Summary'!AR$52</f>
        <v>13354.564218853609</v>
      </c>
      <c r="AS59" s="310">
        <f>$A59*'Revenue Summary'!AS$52</f>
        <v>13743.853267572445</v>
      </c>
      <c r="AT59" s="310">
        <f>$A59*'Revenue Summary'!AT$52</f>
        <v>14144.490194138056</v>
      </c>
      <c r="AU59" s="310">
        <f>$A59*'Revenue Summary'!AU$52</f>
        <v>14694.244324840953</v>
      </c>
      <c r="AV59" s="310">
        <f>$A59*'Revenue Summary'!AV$52</f>
        <v>15260.023932606477</v>
      </c>
      <c r="AW59" s="310">
        <f>$A59*'Revenue Summary'!AW$52</f>
        <v>15847.793705600117</v>
      </c>
      <c r="AX59" s="310">
        <f>$A59*'Revenue Summary'!AX$52</f>
        <v>16458.194662904374</v>
      </c>
      <c r="AY59" s="310">
        <f>$A59*'Revenue Summary'!AY$52</f>
        <v>17092.106411128378</v>
      </c>
      <c r="AZ59" s="310">
        <f>$A59*'Revenue Summary'!AZ$52</f>
        <v>17750.434197644554</v>
      </c>
      <c r="BA59" s="310">
        <f>$A59*'Revenue Summary'!BA$52</f>
        <v>18434.11845408969</v>
      </c>
      <c r="BB59" s="310">
        <f>$A59*'Revenue Summary'!BB$52</f>
        <v>19144.135821995467</v>
      </c>
      <c r="BC59" s="310">
        <f>$A59*'Revenue Summary'!BC$52</f>
        <v>19881.500560159056</v>
      </c>
      <c r="BD59" s="310">
        <f>$A59*'Revenue Summary'!BD$52</f>
        <v>20647.265993038876</v>
      </c>
      <c r="BE59" s="310">
        <f>$A59*'Revenue Summary'!BE$52</f>
        <v>21442.526015445241</v>
      </c>
      <c r="BF59" s="310">
        <f>$A59*'Revenue Summary'!BF$52</f>
        <v>22268.416655166795</v>
      </c>
      <c r="BG59" s="310">
        <f>$A59*'Revenue Summary'!BG$52</f>
        <v>23126.117695784604</v>
      </c>
      <c r="BH59" s="310">
        <f>$A59*'Revenue Summary'!BH$52</f>
        <v>24016.854361991274</v>
      </c>
      <c r="BI59" s="310">
        <f>$A59*'Revenue Summary'!BI$52</f>
        <v>24941.899069822655</v>
      </c>
      <c r="BJ59" s="310">
        <f>$A59*'Revenue Summary'!BJ$52</f>
        <v>25902.573244302308</v>
      </c>
      <c r="BK59" s="310">
        <f>$A59*'Revenue Summary'!BK$52</f>
        <v>26900.249207095214</v>
      </c>
    </row>
    <row r="60" spans="1:63">
      <c r="A60" s="419">
        <v>0.03</v>
      </c>
      <c r="B60" s="319" t="s">
        <v>350</v>
      </c>
      <c r="D60" s="310">
        <f>$A60*'Revenue Summary'!D$52</f>
        <v>3000</v>
      </c>
      <c r="E60" s="310">
        <f>$A60*'Revenue Summary'!E$52</f>
        <v>3060</v>
      </c>
      <c r="F60" s="310">
        <f>$A60*'Revenue Summary'!F$52</f>
        <v>3120</v>
      </c>
      <c r="G60" s="310">
        <f>$A60*'Revenue Summary'!G$52</f>
        <v>3181.2</v>
      </c>
      <c r="H60" s="310">
        <f>$A60*'Revenue Summary'!H$52</f>
        <v>3243.6</v>
      </c>
      <c r="I60" s="310">
        <f>$A60*'Revenue Summary'!I$52</f>
        <v>3307.2240000000002</v>
      </c>
      <c r="J60" s="310">
        <f>$A60*'Revenue Summary'!J$52</f>
        <v>3372.096</v>
      </c>
      <c r="K60" s="310">
        <f>$A60*'Revenue Summary'!K$52</f>
        <v>3438.2404799999999</v>
      </c>
      <c r="L60" s="310">
        <f>$A60*'Revenue Summary'!L$52</f>
        <v>3505.6823999999997</v>
      </c>
      <c r="M60" s="310">
        <f>$A60*'Revenue Summary'!M$52</f>
        <v>3574.4472095999995</v>
      </c>
      <c r="N60" s="310">
        <f>$A60*'Revenue Summary'!N$52</f>
        <v>3644.5608576</v>
      </c>
      <c r="O60" s="310">
        <f>$A60*'Revenue Summary'!O$52</f>
        <v>3716.0498017919999</v>
      </c>
      <c r="P60" s="310">
        <f>$A60*'Revenue Summary'!P$52</f>
        <v>3788.941018944</v>
      </c>
      <c r="Q60" s="310">
        <f>$A60*'Revenue Summary'!Q$52</f>
        <v>3863.2620149798399</v>
      </c>
      <c r="R60" s="310">
        <f>$A60*'Revenue Summary'!R$52</f>
        <v>3939.04083535872</v>
      </c>
      <c r="S60" s="310">
        <f>$A60*'Revenue Summary'!S$52</f>
        <v>4016.3060756583163</v>
      </c>
      <c r="T60" s="310">
        <f>$A60*'Revenue Summary'!T$52</f>
        <v>4095.0868923654907</v>
      </c>
      <c r="U60" s="310">
        <f>$A60*'Revenue Summary'!U$52</f>
        <v>4175.4130138786568</v>
      </c>
      <c r="V60" s="310">
        <f>$A60*'Revenue Summary'!V$52</f>
        <v>4257.3147517259667</v>
      </c>
      <c r="W60" s="310">
        <f>$A60*'Revenue Summary'!W$52</f>
        <v>4382.577142142326</v>
      </c>
      <c r="X60" s="310">
        <f>$A60*'Revenue Summary'!X$52</f>
        <v>4510.2965846941051</v>
      </c>
      <c r="Y60" s="310">
        <f>$A60*'Revenue Summary'!Y$52</f>
        <v>4641.773898958375</v>
      </c>
      <c r="Z60" s="310">
        <f>$A60*'Revenue Summary'!Z$52</f>
        <v>4777.0827964991977</v>
      </c>
      <c r="AA60" s="310">
        <f>$A60*'Revenue Summary'!AA$52</f>
        <v>4916.3360134679497</v>
      </c>
      <c r="AB60" s="310">
        <f>$A60*'Revenue Summary'!AB$52</f>
        <v>5059.6484973629258</v>
      </c>
      <c r="AC60" s="310">
        <f>$A60*'Revenue Summary'!AC$52</f>
        <v>5207.1385777669648</v>
      </c>
      <c r="AD60" s="310">
        <f>$A60*'Revenue Summary'!AD$52</f>
        <v>5358.9280326878516</v>
      </c>
      <c r="AE60" s="310">
        <f>$A60*'Revenue Summary'!AE$52</f>
        <v>5515.1421900208616</v>
      </c>
      <c r="AF60" s="310">
        <f>$A60*'Revenue Summary'!AF$52</f>
        <v>5675.9100310014965</v>
      </c>
      <c r="AG60" s="310">
        <f>$A60*'Revenue Summary'!AG$52</f>
        <v>5841.3642967021215</v>
      </c>
      <c r="AH60" s="310">
        <f>$A60*'Revenue Summary'!AH$52</f>
        <v>6011.6415976321678</v>
      </c>
      <c r="AI60" s="310">
        <f>$A60*'Revenue Summary'!AI$52</f>
        <v>6186.8825265332307</v>
      </c>
      <c r="AJ60" s="310">
        <f>$A60*'Revenue Summary'!AJ$52</f>
        <v>6367.2317744621969</v>
      </c>
      <c r="AK60" s="310">
        <f>$A60*'Revenue Summary'!AK$52</f>
        <v>6552.8382502581935</v>
      </c>
      <c r="AL60" s="310">
        <f>$A60*'Revenue Summary'!AL$52</f>
        <v>6743.8552034920585</v>
      </c>
      <c r="AM60" s="310">
        <f>$A60*'Revenue Summary'!AM$52</f>
        <v>6940.4403509998056</v>
      </c>
      <c r="AN60" s="310">
        <f>$A60*'Revenue Summary'!AN$52</f>
        <v>7142.7560071045664</v>
      </c>
      <c r="AO60" s="310">
        <f>$A60*'Revenue Summary'!AO$52</f>
        <v>7350.9692176345607</v>
      </c>
      <c r="AP60" s="310">
        <f>$A60*'Revenue Summary'!AP$52</f>
        <v>7565.2518978476983</v>
      </c>
      <c r="AQ60" s="310">
        <f>$A60*'Revenue Summary'!AQ$52</f>
        <v>7785.7809743767348</v>
      </c>
      <c r="AR60" s="310">
        <f>$A60*'Revenue Summary'!AR$52</f>
        <v>8012.7385313121649</v>
      </c>
      <c r="AS60" s="310">
        <f>$A60*'Revenue Summary'!AS$52</f>
        <v>8246.3119605434658</v>
      </c>
      <c r="AT60" s="310">
        <f>$A60*'Revenue Summary'!AT$52</f>
        <v>8486.6941164828331</v>
      </c>
      <c r="AU60" s="310">
        <f>$A60*'Revenue Summary'!AU$52</f>
        <v>8816.5465949045702</v>
      </c>
      <c r="AV60" s="310">
        <f>$A60*'Revenue Summary'!AV$52</f>
        <v>9156.0143595638856</v>
      </c>
      <c r="AW60" s="310">
        <f>$A60*'Revenue Summary'!AW$52</f>
        <v>9508.6762233600693</v>
      </c>
      <c r="AX60" s="310">
        <f>$A60*'Revenue Summary'!AX$52</f>
        <v>9874.9167977426241</v>
      </c>
      <c r="AY60" s="310">
        <f>$A60*'Revenue Summary'!AY$52</f>
        <v>10255.263846677026</v>
      </c>
      <c r="AZ60" s="310">
        <f>$A60*'Revenue Summary'!AZ$52</f>
        <v>10650.260518586731</v>
      </c>
      <c r="BA60" s="310">
        <f>$A60*'Revenue Summary'!BA$52</f>
        <v>11060.471072453813</v>
      </c>
      <c r="BB60" s="310">
        <f>$A60*'Revenue Summary'!BB$52</f>
        <v>11486.48149319728</v>
      </c>
      <c r="BC60" s="310">
        <f>$A60*'Revenue Summary'!BC$52</f>
        <v>11928.900336095434</v>
      </c>
      <c r="BD60" s="310">
        <f>$A60*'Revenue Summary'!BD$52</f>
        <v>12388.359595823324</v>
      </c>
      <c r="BE60" s="310">
        <f>$A60*'Revenue Summary'!BE$52</f>
        <v>12865.515609267142</v>
      </c>
      <c r="BF60" s="310">
        <f>$A60*'Revenue Summary'!BF$52</f>
        <v>13361.049993100076</v>
      </c>
      <c r="BG60" s="310">
        <f>$A60*'Revenue Summary'!BG$52</f>
        <v>13875.670617470761</v>
      </c>
      <c r="BH60" s="310">
        <f>$A60*'Revenue Summary'!BH$52</f>
        <v>14410.112617194764</v>
      </c>
      <c r="BI60" s="310">
        <f>$A60*'Revenue Summary'!BI$52</f>
        <v>14965.139441893592</v>
      </c>
      <c r="BJ60" s="310">
        <f>$A60*'Revenue Summary'!BJ$52</f>
        <v>15541.543946581383</v>
      </c>
      <c r="BK60" s="310">
        <f>$A60*'Revenue Summary'!BK$52</f>
        <v>16140.149524257127</v>
      </c>
    </row>
    <row r="61" spans="1:63">
      <c r="A61" s="409"/>
      <c r="B61" s="2" t="s">
        <v>300</v>
      </c>
    </row>
    <row r="62" spans="1:63">
      <c r="A62" s="419">
        <v>0.4</v>
      </c>
      <c r="B62" s="319" t="s">
        <v>351</v>
      </c>
      <c r="D62" s="310">
        <f>$A62*'Revenue Summary'!D$54</f>
        <v>0</v>
      </c>
      <c r="E62" s="310">
        <f>$A62*'Revenue Summary'!E$54</f>
        <v>0</v>
      </c>
      <c r="F62" s="310">
        <f>$A62*'Revenue Summary'!F$54</f>
        <v>0</v>
      </c>
      <c r="G62" s="310">
        <f>$A62*'Revenue Summary'!G$54</f>
        <v>0</v>
      </c>
      <c r="H62" s="310">
        <f>$A62*'Revenue Summary'!H$54</f>
        <v>0</v>
      </c>
      <c r="I62" s="310">
        <f>$A62*'Revenue Summary'!I$54</f>
        <v>0</v>
      </c>
      <c r="J62" s="310">
        <f>$A62*'Revenue Summary'!J$54</f>
        <v>0</v>
      </c>
      <c r="K62" s="310">
        <f>$A62*'Revenue Summary'!K$54</f>
        <v>405</v>
      </c>
      <c r="L62" s="310">
        <f>$A62*'Revenue Summary'!L$54</f>
        <v>409.05</v>
      </c>
      <c r="M62" s="310">
        <f>$A62*'Revenue Summary'!M$54</f>
        <v>413.14049999999997</v>
      </c>
      <c r="N62" s="310">
        <f>$A62*'Revenue Summary'!N$54</f>
        <v>417.271905</v>
      </c>
      <c r="O62" s="310">
        <f>$A62*'Revenue Summary'!O$54</f>
        <v>421.44462404999996</v>
      </c>
      <c r="P62" s="310">
        <f>$A62*'Revenue Summary'!P$54</f>
        <v>425.65907029050004</v>
      </c>
      <c r="Q62" s="310">
        <f>$A62*'Revenue Summary'!Q$54</f>
        <v>429.91566099340508</v>
      </c>
      <c r="R62" s="310">
        <f>$A62*'Revenue Summary'!R$54</f>
        <v>434.2148176033391</v>
      </c>
      <c r="S62" s="310">
        <f>$A62*'Revenue Summary'!S$54</f>
        <v>438.55696577937255</v>
      </c>
      <c r="T62" s="310">
        <f>$A62*'Revenue Summary'!T$54</f>
        <v>442.94253543716627</v>
      </c>
      <c r="U62" s="310">
        <f>$A62*'Revenue Summary'!U$54</f>
        <v>447.37196079153796</v>
      </c>
      <c r="V62" s="310">
        <f>$A62*'Revenue Summary'!V$54</f>
        <v>451.84568039945327</v>
      </c>
      <c r="W62" s="310">
        <f>$A62*'Revenue Summary'!W$54</f>
        <v>460.88259400744238</v>
      </c>
      <c r="X62" s="310">
        <f>$A62*'Revenue Summary'!X$54</f>
        <v>470.10024588759126</v>
      </c>
      <c r="Y62" s="310">
        <f>$A62*'Revenue Summary'!Y$54</f>
        <v>479.50225080534301</v>
      </c>
      <c r="Z62" s="310">
        <f>$A62*'Revenue Summary'!Z$54</f>
        <v>489.09229582144991</v>
      </c>
      <c r="AA62" s="310">
        <f>$A62*'Revenue Summary'!AA$54</f>
        <v>498.87414173787886</v>
      </c>
      <c r="AB62" s="310">
        <f>$A62*'Revenue Summary'!AB$54</f>
        <v>508.85162457263641</v>
      </c>
      <c r="AC62" s="310">
        <f>$A62*'Revenue Summary'!AC$54</f>
        <v>519.02865706408909</v>
      </c>
      <c r="AD62" s="310">
        <f>$A62*'Revenue Summary'!AD$54</f>
        <v>529.40923020537093</v>
      </c>
      <c r="AE62" s="310">
        <f>$A62*'Revenue Summary'!AE$54</f>
        <v>539.9974148094783</v>
      </c>
      <c r="AF62" s="310">
        <f>$A62*'Revenue Summary'!AF$54</f>
        <v>550.79736310566796</v>
      </c>
      <c r="AG62" s="310">
        <f>$A62*'Revenue Summary'!AG$54</f>
        <v>561.81331036778136</v>
      </c>
      <c r="AH62" s="310">
        <f>$A62*'Revenue Summary'!AH$54</f>
        <v>573.04957657513694</v>
      </c>
      <c r="AI62" s="310">
        <f>$A62*'Revenue Summary'!AI$54</f>
        <v>584.51056810663965</v>
      </c>
      <c r="AJ62" s="310">
        <f>$A62*'Revenue Summary'!AJ$54</f>
        <v>596.20077946877245</v>
      </c>
      <c r="AK62" s="310">
        <f>$A62*'Revenue Summary'!AK$54</f>
        <v>608.12479505814792</v>
      </c>
      <c r="AL62" s="310">
        <f>$A62*'Revenue Summary'!AL$54</f>
        <v>620.28729095931089</v>
      </c>
      <c r="AM62" s="310">
        <f>$A62*'Revenue Summary'!AM$54</f>
        <v>632.69303677849712</v>
      </c>
      <c r="AN62" s="310">
        <f>$A62*'Revenue Summary'!AN$54</f>
        <v>645.34689751406711</v>
      </c>
      <c r="AO62" s="310">
        <f>$A62*'Revenue Summary'!AO$54</f>
        <v>658.25383546434841</v>
      </c>
      <c r="AP62" s="310">
        <f>$A62*'Revenue Summary'!AP$54</f>
        <v>671.41891217363536</v>
      </c>
      <c r="AQ62" s="310">
        <f>$A62*'Revenue Summary'!AQ$54</f>
        <v>684.84729041710807</v>
      </c>
      <c r="AR62" s="310">
        <f>$A62*'Revenue Summary'!AR$54</f>
        <v>698.54423622545028</v>
      </c>
      <c r="AS62" s="310">
        <f>$A62*'Revenue Summary'!AS$54</f>
        <v>712.51512094995928</v>
      </c>
      <c r="AT62" s="310">
        <f>$A62*'Revenue Summary'!AT$54</f>
        <v>726.76542336895852</v>
      </c>
      <c r="AU62" s="310">
        <f>$A62*'Revenue Summary'!AU$54</f>
        <v>748.56838607002726</v>
      </c>
      <c r="AV62" s="310">
        <f>$A62*'Revenue Summary'!AV$54</f>
        <v>771.02543765212795</v>
      </c>
      <c r="AW62" s="310">
        <f>$A62*'Revenue Summary'!AW$54</f>
        <v>794.15620078169195</v>
      </c>
      <c r="AX62" s="310">
        <f>$A62*'Revenue Summary'!AX$54</f>
        <v>817.98088680514263</v>
      </c>
      <c r="AY62" s="310">
        <f>$A62*'Revenue Summary'!AY$54</f>
        <v>842.52031340929682</v>
      </c>
      <c r="AZ62" s="310">
        <f>$A62*'Revenue Summary'!AZ$54</f>
        <v>867.79592281157591</v>
      </c>
      <c r="BA62" s="310">
        <f>$A62*'Revenue Summary'!BA$54</f>
        <v>893.829800495923</v>
      </c>
      <c r="BB62" s="310">
        <f>$A62*'Revenue Summary'!BB$54</f>
        <v>920.6446945108006</v>
      </c>
      <c r="BC62" s="310">
        <f>$A62*'Revenue Summary'!BC$54</f>
        <v>948.26403534612473</v>
      </c>
      <c r="BD62" s="310">
        <f>$A62*'Revenue Summary'!BD$54</f>
        <v>976.71195640650842</v>
      </c>
      <c r="BE62" s="310">
        <f>$A62*'Revenue Summary'!BE$54</f>
        <v>1006.0133150987039</v>
      </c>
      <c r="BF62" s="310">
        <f>$A62*'Revenue Summary'!BF$54</f>
        <v>1036.1937145516649</v>
      </c>
      <c r="BG62" s="310">
        <f>$A62*'Revenue Summary'!BG$54</f>
        <v>1067.2795259882148</v>
      </c>
      <c r="BH62" s="310">
        <f>$A62*'Revenue Summary'!BH$54</f>
        <v>1099.2979117678613</v>
      </c>
      <c r="BI62" s="310">
        <f>$A62*'Revenue Summary'!BI$54</f>
        <v>1132.2768491208969</v>
      </c>
      <c r="BJ62" s="310">
        <f>$A62*'Revenue Summary'!BJ$54</f>
        <v>1166.2451545945239</v>
      </c>
      <c r="BK62" s="310">
        <f>$A62*'Revenue Summary'!BK$54</f>
        <v>1201.2325092323597</v>
      </c>
    </row>
    <row r="63" spans="1:63">
      <c r="A63" s="419">
        <v>0.1</v>
      </c>
      <c r="B63" s="319" t="s">
        <v>352</v>
      </c>
      <c r="D63" s="310">
        <f>$A63*'Revenue Summary'!D$54</f>
        <v>0</v>
      </c>
      <c r="E63" s="310">
        <f>$A63*'Revenue Summary'!E$54</f>
        <v>0</v>
      </c>
      <c r="F63" s="310">
        <f>$A63*'Revenue Summary'!F$54</f>
        <v>0</v>
      </c>
      <c r="G63" s="310">
        <f>$A63*'Revenue Summary'!G$54</f>
        <v>0</v>
      </c>
      <c r="H63" s="310">
        <f>$A63*'Revenue Summary'!H$54</f>
        <v>0</v>
      </c>
      <c r="I63" s="310">
        <f>$A63*'Revenue Summary'!I$54</f>
        <v>0</v>
      </c>
      <c r="J63" s="310">
        <f>$A63*'Revenue Summary'!J$54</f>
        <v>0</v>
      </c>
      <c r="K63" s="310">
        <f>$A63*'Revenue Summary'!K$54</f>
        <v>101.25</v>
      </c>
      <c r="L63" s="310">
        <f>$A63*'Revenue Summary'!L$54</f>
        <v>102.2625</v>
      </c>
      <c r="M63" s="310">
        <f>$A63*'Revenue Summary'!M$54</f>
        <v>103.28512499999999</v>
      </c>
      <c r="N63" s="310">
        <f>$A63*'Revenue Summary'!N$54</f>
        <v>104.31797625</v>
      </c>
      <c r="O63" s="310">
        <f>$A63*'Revenue Summary'!O$54</f>
        <v>105.36115601249999</v>
      </c>
      <c r="P63" s="310">
        <f>$A63*'Revenue Summary'!P$54</f>
        <v>106.41476757262501</v>
      </c>
      <c r="Q63" s="310">
        <f>$A63*'Revenue Summary'!Q$54</f>
        <v>107.47891524835127</v>
      </c>
      <c r="R63" s="310">
        <f>$A63*'Revenue Summary'!R$54</f>
        <v>108.55370440083477</v>
      </c>
      <c r="S63" s="310">
        <f>$A63*'Revenue Summary'!S$54</f>
        <v>109.63924144484314</v>
      </c>
      <c r="T63" s="310">
        <f>$A63*'Revenue Summary'!T$54</f>
        <v>110.73563385929157</v>
      </c>
      <c r="U63" s="310">
        <f>$A63*'Revenue Summary'!U$54</f>
        <v>111.84299019788449</v>
      </c>
      <c r="V63" s="310">
        <f>$A63*'Revenue Summary'!V$54</f>
        <v>112.96142009986332</v>
      </c>
      <c r="W63" s="310">
        <f>$A63*'Revenue Summary'!W$54</f>
        <v>115.22064850186059</v>
      </c>
      <c r="X63" s="310">
        <f>$A63*'Revenue Summary'!X$54</f>
        <v>117.52506147189781</v>
      </c>
      <c r="Y63" s="310">
        <f>$A63*'Revenue Summary'!Y$54</f>
        <v>119.87556270133575</v>
      </c>
      <c r="Z63" s="310">
        <f>$A63*'Revenue Summary'!Z$54</f>
        <v>122.27307395536248</v>
      </c>
      <c r="AA63" s="310">
        <f>$A63*'Revenue Summary'!AA$54</f>
        <v>124.71853543446971</v>
      </c>
      <c r="AB63" s="310">
        <f>$A63*'Revenue Summary'!AB$54</f>
        <v>127.2129061431591</v>
      </c>
      <c r="AC63" s="310">
        <f>$A63*'Revenue Summary'!AC$54</f>
        <v>129.75716426602227</v>
      </c>
      <c r="AD63" s="310">
        <f>$A63*'Revenue Summary'!AD$54</f>
        <v>132.35230755134273</v>
      </c>
      <c r="AE63" s="310">
        <f>$A63*'Revenue Summary'!AE$54</f>
        <v>134.99935370236958</v>
      </c>
      <c r="AF63" s="310">
        <f>$A63*'Revenue Summary'!AF$54</f>
        <v>137.69934077641699</v>
      </c>
      <c r="AG63" s="310">
        <f>$A63*'Revenue Summary'!AG$54</f>
        <v>140.45332759194534</v>
      </c>
      <c r="AH63" s="310">
        <f>$A63*'Revenue Summary'!AH$54</f>
        <v>143.26239414378423</v>
      </c>
      <c r="AI63" s="310">
        <f>$A63*'Revenue Summary'!AI$54</f>
        <v>146.12764202665991</v>
      </c>
      <c r="AJ63" s="310">
        <f>$A63*'Revenue Summary'!AJ$54</f>
        <v>149.05019486719311</v>
      </c>
      <c r="AK63" s="310">
        <f>$A63*'Revenue Summary'!AK$54</f>
        <v>152.03119876453698</v>
      </c>
      <c r="AL63" s="310">
        <f>$A63*'Revenue Summary'!AL$54</f>
        <v>155.07182273982772</v>
      </c>
      <c r="AM63" s="310">
        <f>$A63*'Revenue Summary'!AM$54</f>
        <v>158.17325919462428</v>
      </c>
      <c r="AN63" s="310">
        <f>$A63*'Revenue Summary'!AN$54</f>
        <v>161.33672437851678</v>
      </c>
      <c r="AO63" s="310">
        <f>$A63*'Revenue Summary'!AO$54</f>
        <v>164.5634588660871</v>
      </c>
      <c r="AP63" s="310">
        <f>$A63*'Revenue Summary'!AP$54</f>
        <v>167.85472804340884</v>
      </c>
      <c r="AQ63" s="310">
        <f>$A63*'Revenue Summary'!AQ$54</f>
        <v>171.21182260427702</v>
      </c>
      <c r="AR63" s="310">
        <f>$A63*'Revenue Summary'!AR$54</f>
        <v>174.63605905636257</v>
      </c>
      <c r="AS63" s="310">
        <f>$A63*'Revenue Summary'!AS$54</f>
        <v>178.12878023748982</v>
      </c>
      <c r="AT63" s="310">
        <f>$A63*'Revenue Summary'!AT$54</f>
        <v>181.69135584223963</v>
      </c>
      <c r="AU63" s="310">
        <f>$A63*'Revenue Summary'!AU$54</f>
        <v>187.14209651750681</v>
      </c>
      <c r="AV63" s="310">
        <f>$A63*'Revenue Summary'!AV$54</f>
        <v>192.75635941303199</v>
      </c>
      <c r="AW63" s="310">
        <f>$A63*'Revenue Summary'!AW$54</f>
        <v>198.53905019542299</v>
      </c>
      <c r="AX63" s="310">
        <f>$A63*'Revenue Summary'!AX$54</f>
        <v>204.49522170128566</v>
      </c>
      <c r="AY63" s="310">
        <f>$A63*'Revenue Summary'!AY$54</f>
        <v>210.6300783523242</v>
      </c>
      <c r="AZ63" s="310">
        <f>$A63*'Revenue Summary'!AZ$54</f>
        <v>216.94898070289398</v>
      </c>
      <c r="BA63" s="310">
        <f>$A63*'Revenue Summary'!BA$54</f>
        <v>223.45745012398075</v>
      </c>
      <c r="BB63" s="310">
        <f>$A63*'Revenue Summary'!BB$54</f>
        <v>230.16117362770015</v>
      </c>
      <c r="BC63" s="310">
        <f>$A63*'Revenue Summary'!BC$54</f>
        <v>237.06600883653118</v>
      </c>
      <c r="BD63" s="310">
        <f>$A63*'Revenue Summary'!BD$54</f>
        <v>244.17798910162711</v>
      </c>
      <c r="BE63" s="310">
        <f>$A63*'Revenue Summary'!BE$54</f>
        <v>251.50332877467596</v>
      </c>
      <c r="BF63" s="310">
        <f>$A63*'Revenue Summary'!BF$54</f>
        <v>259.04842863791623</v>
      </c>
      <c r="BG63" s="310">
        <f>$A63*'Revenue Summary'!BG$54</f>
        <v>266.8198814970537</v>
      </c>
      <c r="BH63" s="310">
        <f>$A63*'Revenue Summary'!BH$54</f>
        <v>274.82447794196531</v>
      </c>
      <c r="BI63" s="310">
        <f>$A63*'Revenue Summary'!BI$54</f>
        <v>283.06921228022424</v>
      </c>
      <c r="BJ63" s="310">
        <f>$A63*'Revenue Summary'!BJ$54</f>
        <v>291.56128864863098</v>
      </c>
      <c r="BK63" s="310">
        <f>$A63*'Revenue Summary'!BK$54</f>
        <v>300.30812730808992</v>
      </c>
    </row>
    <row r="64" spans="1:63">
      <c r="A64" s="419">
        <v>0.05</v>
      </c>
      <c r="B64" s="319" t="s">
        <v>353</v>
      </c>
      <c r="D64" s="310">
        <f>$A64*'Revenue Summary'!D$54</f>
        <v>0</v>
      </c>
      <c r="E64" s="310">
        <f>$A64*'Revenue Summary'!E$54</f>
        <v>0</v>
      </c>
      <c r="F64" s="310">
        <f>$A64*'Revenue Summary'!F$54</f>
        <v>0</v>
      </c>
      <c r="G64" s="310">
        <f>$A64*'Revenue Summary'!G$54</f>
        <v>0</v>
      </c>
      <c r="H64" s="310">
        <f>$A64*'Revenue Summary'!H$54</f>
        <v>0</v>
      </c>
      <c r="I64" s="310">
        <f>$A64*'Revenue Summary'!I$54</f>
        <v>0</v>
      </c>
      <c r="J64" s="310">
        <f>$A64*'Revenue Summary'!J$54</f>
        <v>0</v>
      </c>
      <c r="K64" s="310">
        <f>$A64*'Revenue Summary'!K$54</f>
        <v>50.625</v>
      </c>
      <c r="L64" s="310">
        <f>$A64*'Revenue Summary'!L$54</f>
        <v>51.131250000000001</v>
      </c>
      <c r="M64" s="310">
        <f>$A64*'Revenue Summary'!M$54</f>
        <v>51.642562499999997</v>
      </c>
      <c r="N64" s="310">
        <f>$A64*'Revenue Summary'!N$54</f>
        <v>52.158988125</v>
      </c>
      <c r="O64" s="310">
        <f>$A64*'Revenue Summary'!O$54</f>
        <v>52.680578006249995</v>
      </c>
      <c r="P64" s="310">
        <f>$A64*'Revenue Summary'!P$54</f>
        <v>53.207383786312505</v>
      </c>
      <c r="Q64" s="310">
        <f>$A64*'Revenue Summary'!Q$54</f>
        <v>53.739457624175635</v>
      </c>
      <c r="R64" s="310">
        <f>$A64*'Revenue Summary'!R$54</f>
        <v>54.276852200417387</v>
      </c>
      <c r="S64" s="310">
        <f>$A64*'Revenue Summary'!S$54</f>
        <v>54.819620722421568</v>
      </c>
      <c r="T64" s="310">
        <f>$A64*'Revenue Summary'!T$54</f>
        <v>55.367816929645784</v>
      </c>
      <c r="U64" s="310">
        <f>$A64*'Revenue Summary'!U$54</f>
        <v>55.921495098942245</v>
      </c>
      <c r="V64" s="310">
        <f>$A64*'Revenue Summary'!V$54</f>
        <v>56.480710049931659</v>
      </c>
      <c r="W64" s="310">
        <f>$A64*'Revenue Summary'!W$54</f>
        <v>57.610324250930297</v>
      </c>
      <c r="X64" s="310">
        <f>$A64*'Revenue Summary'!X$54</f>
        <v>58.762530735948907</v>
      </c>
      <c r="Y64" s="310">
        <f>$A64*'Revenue Summary'!Y$54</f>
        <v>59.937781350667876</v>
      </c>
      <c r="Z64" s="310">
        <f>$A64*'Revenue Summary'!Z$54</f>
        <v>61.136536977681239</v>
      </c>
      <c r="AA64" s="310">
        <f>$A64*'Revenue Summary'!AA$54</f>
        <v>62.359267717234857</v>
      </c>
      <c r="AB64" s="310">
        <f>$A64*'Revenue Summary'!AB$54</f>
        <v>63.606453071579551</v>
      </c>
      <c r="AC64" s="310">
        <f>$A64*'Revenue Summary'!AC$54</f>
        <v>64.878582133011136</v>
      </c>
      <c r="AD64" s="310">
        <f>$A64*'Revenue Summary'!AD$54</f>
        <v>66.176153775671366</v>
      </c>
      <c r="AE64" s="310">
        <f>$A64*'Revenue Summary'!AE$54</f>
        <v>67.499676851184788</v>
      </c>
      <c r="AF64" s="310">
        <f>$A64*'Revenue Summary'!AF$54</f>
        <v>68.849670388208494</v>
      </c>
      <c r="AG64" s="310">
        <f>$A64*'Revenue Summary'!AG$54</f>
        <v>70.226663795972669</v>
      </c>
      <c r="AH64" s="310">
        <f>$A64*'Revenue Summary'!AH$54</f>
        <v>71.631197071892117</v>
      </c>
      <c r="AI64" s="310">
        <f>$A64*'Revenue Summary'!AI$54</f>
        <v>73.063821013329957</v>
      </c>
      <c r="AJ64" s="310">
        <f>$A64*'Revenue Summary'!AJ$54</f>
        <v>74.525097433596557</v>
      </c>
      <c r="AK64" s="310">
        <f>$A64*'Revenue Summary'!AK$54</f>
        <v>76.015599382268491</v>
      </c>
      <c r="AL64" s="310">
        <f>$A64*'Revenue Summary'!AL$54</f>
        <v>77.535911369913862</v>
      </c>
      <c r="AM64" s="310">
        <f>$A64*'Revenue Summary'!AM$54</f>
        <v>79.08662959731214</v>
      </c>
      <c r="AN64" s="310">
        <f>$A64*'Revenue Summary'!AN$54</f>
        <v>80.668362189258389</v>
      </c>
      <c r="AO64" s="310">
        <f>$A64*'Revenue Summary'!AO$54</f>
        <v>82.281729433043552</v>
      </c>
      <c r="AP64" s="310">
        <f>$A64*'Revenue Summary'!AP$54</f>
        <v>83.92736402170442</v>
      </c>
      <c r="AQ64" s="310">
        <f>$A64*'Revenue Summary'!AQ$54</f>
        <v>85.605911302138509</v>
      </c>
      <c r="AR64" s="310">
        <f>$A64*'Revenue Summary'!AR$54</f>
        <v>87.318029528181285</v>
      </c>
      <c r="AS64" s="310">
        <f>$A64*'Revenue Summary'!AS$54</f>
        <v>89.06439011874491</v>
      </c>
      <c r="AT64" s="310">
        <f>$A64*'Revenue Summary'!AT$54</f>
        <v>90.845677921119815</v>
      </c>
      <c r="AU64" s="310">
        <f>$A64*'Revenue Summary'!AU$54</f>
        <v>93.571048258753407</v>
      </c>
      <c r="AV64" s="310">
        <f>$A64*'Revenue Summary'!AV$54</f>
        <v>96.378179706515994</v>
      </c>
      <c r="AW64" s="310">
        <f>$A64*'Revenue Summary'!AW$54</f>
        <v>99.269525097711494</v>
      </c>
      <c r="AX64" s="310">
        <f>$A64*'Revenue Summary'!AX$54</f>
        <v>102.24761085064283</v>
      </c>
      <c r="AY64" s="310">
        <f>$A64*'Revenue Summary'!AY$54</f>
        <v>105.3150391761621</v>
      </c>
      <c r="AZ64" s="310">
        <f>$A64*'Revenue Summary'!AZ$54</f>
        <v>108.47449035144699</v>
      </c>
      <c r="BA64" s="310">
        <f>$A64*'Revenue Summary'!BA$54</f>
        <v>111.72872506199037</v>
      </c>
      <c r="BB64" s="310">
        <f>$A64*'Revenue Summary'!BB$54</f>
        <v>115.08058681385008</v>
      </c>
      <c r="BC64" s="310">
        <f>$A64*'Revenue Summary'!BC$54</f>
        <v>118.53300441826559</v>
      </c>
      <c r="BD64" s="310">
        <f>$A64*'Revenue Summary'!BD$54</f>
        <v>122.08899455081355</v>
      </c>
      <c r="BE64" s="310">
        <f>$A64*'Revenue Summary'!BE$54</f>
        <v>125.75166438733798</v>
      </c>
      <c r="BF64" s="310">
        <f>$A64*'Revenue Summary'!BF$54</f>
        <v>129.52421431895812</v>
      </c>
      <c r="BG64" s="310">
        <f>$A64*'Revenue Summary'!BG$54</f>
        <v>133.40994074852685</v>
      </c>
      <c r="BH64" s="310">
        <f>$A64*'Revenue Summary'!BH$54</f>
        <v>137.41223897098266</v>
      </c>
      <c r="BI64" s="310">
        <f>$A64*'Revenue Summary'!BI$54</f>
        <v>141.53460614011212</v>
      </c>
      <c r="BJ64" s="310">
        <f>$A64*'Revenue Summary'!BJ$54</f>
        <v>145.78064432431549</v>
      </c>
      <c r="BK64" s="310">
        <f>$A64*'Revenue Summary'!BK$54</f>
        <v>150.15406365404496</v>
      </c>
    </row>
    <row r="65" spans="1:63">
      <c r="A65" s="409"/>
      <c r="B65" s="2" t="s">
        <v>307</v>
      </c>
    </row>
    <row r="66" spans="1:63">
      <c r="A66" s="419">
        <v>0.25</v>
      </c>
      <c r="B66" s="319" t="s">
        <v>354</v>
      </c>
      <c r="D66" s="310">
        <f>$A66*SUM('Revenue Summary'!D$56:D$59)</f>
        <v>0</v>
      </c>
      <c r="E66" s="310">
        <f>$A66*SUM('Revenue Summary'!E$56:E$59)</f>
        <v>0</v>
      </c>
      <c r="F66" s="310">
        <f>$A66*SUM('Revenue Summary'!F$56:F$59)</f>
        <v>0</v>
      </c>
      <c r="G66" s="310">
        <f>$A66*SUM('Revenue Summary'!G$56:G$59)</f>
        <v>0</v>
      </c>
      <c r="H66" s="310">
        <f>$A66*SUM('Revenue Summary'!H$56:H$59)</f>
        <v>0</v>
      </c>
      <c r="I66" s="310">
        <f>$A66*SUM('Revenue Summary'!I$56:I$59)</f>
        <v>0</v>
      </c>
      <c r="J66" s="310">
        <f>$A66*SUM('Revenue Summary'!J$56:J$59)</f>
        <v>0</v>
      </c>
      <c r="K66" s="310">
        <f>$A66*SUM('Revenue Summary'!K$56:K$59)</f>
        <v>0</v>
      </c>
      <c r="L66" s="310">
        <f>$A66*SUM('Revenue Summary'!L$56:L$59)</f>
        <v>0</v>
      </c>
      <c r="M66" s="310">
        <f>$A66*SUM('Revenue Summary'!M$56:M$59)</f>
        <v>0</v>
      </c>
      <c r="N66" s="310">
        <f>$A66*SUM('Revenue Summary'!N$56:N$59)</f>
        <v>75000</v>
      </c>
      <c r="O66" s="310">
        <f>$A66*SUM('Revenue Summary'!O$56:O$59)</f>
        <v>114000</v>
      </c>
      <c r="P66" s="310">
        <f>$A66*SUM('Revenue Summary'!P$56:P$59)</f>
        <v>154530</v>
      </c>
      <c r="Q66" s="310">
        <f>$A66*SUM('Revenue Summary'!Q$56:Q$59)</f>
        <v>196620.6</v>
      </c>
      <c r="R66" s="310">
        <f>$A66*SUM('Revenue Summary'!R$56:R$59)</f>
        <v>240303.01199999999</v>
      </c>
      <c r="S66" s="310">
        <f>$A66*SUM('Revenue Summary'!S$56:S$59)</f>
        <v>248109.07224000004</v>
      </c>
      <c r="T66" s="310">
        <f>$A66*SUM('Revenue Summary'!T$56:T$59)</f>
        <v>382571.25368480006</v>
      </c>
      <c r="U66" s="310">
        <f>$A66*SUM('Revenue Summary'!U$56:U$59)</f>
        <v>456222.67875849607</v>
      </c>
      <c r="V66" s="310">
        <f>$A66*SUM('Revenue Summary'!V$56:V$59)</f>
        <v>531597.13233366609</v>
      </c>
      <c r="W66" s="310">
        <f>$A66*SUM('Revenue Summary'!W$56:W$59)</f>
        <v>608729.07498033927</v>
      </c>
      <c r="X66" s="310">
        <f>$A66*SUM('Revenue Summary'!X$56:X$59)</f>
        <v>687653.6564799461</v>
      </c>
      <c r="Y66" s="310">
        <f>$A66*SUM('Revenue Summary'!Y$56:Y$59)</f>
        <v>705906.72960954509</v>
      </c>
      <c r="Z66" s="310">
        <f>$A66*SUM('Revenue Summary'!Z$56:Z$59)</f>
        <v>838524.86420173594</v>
      </c>
      <c r="AA66" s="310">
        <f>$A66*SUM('Revenue Summary'!AA$56:AA$59)</f>
        <v>973045.36148577067</v>
      </c>
      <c r="AB66" s="310">
        <f>$A66*SUM('Revenue Summary'!AB$56:AB$59)</f>
        <v>997006.26871548616</v>
      </c>
      <c r="AC66" s="310">
        <f>$A66*SUM('Revenue Summary'!AC$56:AC$59)</f>
        <v>985446.39408979588</v>
      </c>
      <c r="AD66" s="310">
        <f>$A66*SUM('Revenue Summary'!AD$56:AD$59)</f>
        <v>975905.32197159179</v>
      </c>
      <c r="AE66" s="310">
        <f>$A66*SUM('Revenue Summary'!AE$56:AE$59)</f>
        <v>968423.42841102369</v>
      </c>
      <c r="AF66" s="310">
        <f>$A66*SUM('Revenue Summary'!AF$56:AF$59)</f>
        <v>1113041.8969792442</v>
      </c>
      <c r="AG66" s="310">
        <f>$A66*SUM('Revenue Summary'!AG$56:AG$59)</f>
        <v>1222302.7349188291</v>
      </c>
      <c r="AH66" s="310">
        <f>$A66*SUM('Revenue Summary'!AH$56:AH$59)</f>
        <v>1221248.7896172057</v>
      </c>
      <c r="AI66" s="310">
        <f>$A66*SUM('Revenue Summary'!AI$56:AI$59)</f>
        <v>1222423.7654095499</v>
      </c>
      <c r="AJ66" s="310">
        <f>$A66*SUM('Revenue Summary'!AJ$56:AJ$59)</f>
        <v>1225872.240717741</v>
      </c>
      <c r="AK66" s="310">
        <f>$A66*SUM('Revenue Summary'!AK$56:AK$59)</f>
        <v>1231639.6855320958</v>
      </c>
      <c r="AL66" s="310">
        <f>$A66*SUM('Revenue Summary'!AL$56:AL$59)</f>
        <v>1239772.4792427379</v>
      </c>
      <c r="AM66" s="310">
        <f>$A66*SUM('Revenue Summary'!AM$56:AM$59)</f>
        <v>1250317.9288275926</v>
      </c>
      <c r="AN66" s="310">
        <f>$A66*SUM('Revenue Summary'!AN$56:AN$59)</f>
        <v>1263324.2874041446</v>
      </c>
      <c r="AO66" s="310">
        <f>$A66*SUM('Revenue Summary'!AO$56:AO$59)</f>
        <v>1278840.7731522275</v>
      </c>
      <c r="AP66" s="310">
        <f>$A66*SUM('Revenue Summary'!AP$56:AP$59)</f>
        <v>1296917.5886152722</v>
      </c>
      <c r="AQ66" s="310">
        <f>$A66*SUM('Revenue Summary'!AQ$56:AQ$59)</f>
        <v>1317605.9403875777</v>
      </c>
      <c r="AR66" s="310">
        <f>$A66*SUM('Revenue Summary'!AR$56:AR$59)</f>
        <v>1340958.0591953294</v>
      </c>
      <c r="AS66" s="310">
        <f>$A66*SUM('Revenue Summary'!AS$56:AS$59)</f>
        <v>1367027.2203792359</v>
      </c>
      <c r="AT66" s="310">
        <f>$A66*SUM('Revenue Summary'!AT$56:AT$59)</f>
        <v>1358367.7647868209</v>
      </c>
      <c r="AU66" s="310">
        <f>$A66*SUM('Revenue Summary'!AU$56:AU$59)</f>
        <v>1352535.1200825572</v>
      </c>
      <c r="AV66" s="310">
        <f>$A66*SUM('Revenue Summary'!AV$56:AV$59)</f>
        <v>1349585.8224842083</v>
      </c>
      <c r="AW66" s="310">
        <f>$A66*SUM('Revenue Summary'!AW$56:AW$59)</f>
        <v>1387077.5389338927</v>
      </c>
      <c r="AX66" s="310">
        <f>$A66*SUM('Revenue Summary'!AX$56:AX$59)</f>
        <v>1390069.0897125704</v>
      </c>
      <c r="AY66" s="310">
        <f>$A66*SUM('Revenue Summary'!AY$56:AY$59)</f>
        <v>1396120.4715068219</v>
      </c>
      <c r="AZ66" s="310">
        <f>$A66*SUM('Revenue Summary'!AZ$56:AZ$59)</f>
        <v>1405292.8809369584</v>
      </c>
      <c r="BA66" s="310">
        <f>$A66*SUM('Revenue Summary'!BA$56:BA$59)</f>
        <v>1417648.7385556977</v>
      </c>
      <c r="BB66" s="310">
        <f>$A66*SUM('Revenue Summary'!BB$56:BB$59)</f>
        <v>1433251.7133268118</v>
      </c>
      <c r="BC66" s="310">
        <f>$A66*SUM('Revenue Summary'!BC$56:BC$59)</f>
        <v>1452166.7475933481</v>
      </c>
      <c r="BD66" s="310">
        <f>$A66*SUM('Revenue Summary'!BD$56:BD$59)</f>
        <v>1474460.0825452153</v>
      </c>
      <c r="BE66" s="310">
        <f>$A66*SUM('Revenue Summary'!BE$56:BE$59)</f>
        <v>1500199.2841961195</v>
      </c>
      <c r="BF66" s="310">
        <f>$A66*SUM('Revenue Summary'!BF$56:BF$59)</f>
        <v>1491953.2698800419</v>
      </c>
      <c r="BG66" s="310">
        <f>$A66*SUM('Revenue Summary'!BG$56:BG$59)</f>
        <v>1524792.3352776428</v>
      </c>
      <c r="BH66" s="310">
        <f>$A66*SUM('Revenue Summary'!BH$56:BH$59)</f>
        <v>1523788.1819831957</v>
      </c>
      <c r="BI66" s="310">
        <f>$A66*SUM('Revenue Summary'!BI$56:BI$59)</f>
        <v>1526513.94562286</v>
      </c>
      <c r="BJ66" s="310">
        <f>$A66*SUM('Revenue Summary'!BJ$56:BJ$59)</f>
        <v>1533044.2245353172</v>
      </c>
      <c r="BK66" s="310">
        <f>$A66*SUM('Revenue Summary'!BK$56:BK$59)</f>
        <v>1543455.1090260237</v>
      </c>
    </row>
    <row r="67" spans="1:63">
      <c r="A67" s="419">
        <v>0.1</v>
      </c>
      <c r="B67" s="319" t="s">
        <v>355</v>
      </c>
      <c r="D67" s="310">
        <f>$A67*SUM('Revenue Summary'!D$56:D$59)</f>
        <v>0</v>
      </c>
      <c r="E67" s="310">
        <f>$A67*SUM('Revenue Summary'!E$56:E$59)</f>
        <v>0</v>
      </c>
      <c r="F67" s="310">
        <f>$A67*SUM('Revenue Summary'!F$56:F$59)</f>
        <v>0</v>
      </c>
      <c r="G67" s="310">
        <f>$A67*SUM('Revenue Summary'!G$56:G$59)</f>
        <v>0</v>
      </c>
      <c r="H67" s="310">
        <f>$A67*SUM('Revenue Summary'!H$56:H$59)</f>
        <v>0</v>
      </c>
      <c r="I67" s="310">
        <f>$A67*SUM('Revenue Summary'!I$56:I$59)</f>
        <v>0</v>
      </c>
      <c r="J67" s="310">
        <f>$A67*SUM('Revenue Summary'!J$56:J$59)</f>
        <v>0</v>
      </c>
      <c r="K67" s="310">
        <f>$A67*SUM('Revenue Summary'!K$56:K$59)</f>
        <v>0</v>
      </c>
      <c r="L67" s="310">
        <f>$A67*SUM('Revenue Summary'!L$56:L$59)</f>
        <v>0</v>
      </c>
      <c r="M67" s="310">
        <f>$A67*SUM('Revenue Summary'!M$56:M$59)</f>
        <v>0</v>
      </c>
      <c r="N67" s="310">
        <f>$A67*SUM('Revenue Summary'!N$56:N$59)</f>
        <v>30000</v>
      </c>
      <c r="O67" s="310">
        <f>$A67*SUM('Revenue Summary'!O$56:O$59)</f>
        <v>45600</v>
      </c>
      <c r="P67" s="310">
        <f>$A67*SUM('Revenue Summary'!P$56:P$59)</f>
        <v>61812</v>
      </c>
      <c r="Q67" s="310">
        <f>$A67*SUM('Revenue Summary'!Q$56:Q$59)</f>
        <v>78648.240000000005</v>
      </c>
      <c r="R67" s="310">
        <f>$A67*SUM('Revenue Summary'!R$56:R$59)</f>
        <v>96121.204800000007</v>
      </c>
      <c r="S67" s="310">
        <f>$A67*SUM('Revenue Summary'!S$56:S$59)</f>
        <v>99243.628896000024</v>
      </c>
      <c r="T67" s="310">
        <f>$A67*SUM('Revenue Summary'!T$56:T$59)</f>
        <v>153028.50147392004</v>
      </c>
      <c r="U67" s="310">
        <f>$A67*SUM('Revenue Summary'!U$56:U$59)</f>
        <v>182489.07150339845</v>
      </c>
      <c r="V67" s="310">
        <f>$A67*SUM('Revenue Summary'!V$56:V$59)</f>
        <v>212638.85293346643</v>
      </c>
      <c r="W67" s="310">
        <f>$A67*SUM('Revenue Summary'!W$56:W$59)</f>
        <v>243491.62999213571</v>
      </c>
      <c r="X67" s="310">
        <f>$A67*SUM('Revenue Summary'!X$56:X$59)</f>
        <v>275061.46259197843</v>
      </c>
      <c r="Y67" s="310">
        <f>$A67*SUM('Revenue Summary'!Y$56:Y$59)</f>
        <v>282362.69184381806</v>
      </c>
      <c r="Z67" s="310">
        <f>$A67*SUM('Revenue Summary'!Z$56:Z$59)</f>
        <v>335409.94568069442</v>
      </c>
      <c r="AA67" s="310">
        <f>$A67*SUM('Revenue Summary'!AA$56:AA$59)</f>
        <v>389218.14459430828</v>
      </c>
      <c r="AB67" s="310">
        <f>$A67*SUM('Revenue Summary'!AB$56:AB$59)</f>
        <v>398802.50748619449</v>
      </c>
      <c r="AC67" s="310">
        <f>$A67*SUM('Revenue Summary'!AC$56:AC$59)</f>
        <v>394178.55763591838</v>
      </c>
      <c r="AD67" s="310">
        <f>$A67*SUM('Revenue Summary'!AD$56:AD$59)</f>
        <v>390362.12878863676</v>
      </c>
      <c r="AE67" s="310">
        <f>$A67*SUM('Revenue Summary'!AE$56:AE$59)</f>
        <v>387369.37136440951</v>
      </c>
      <c r="AF67" s="310">
        <f>$A67*SUM('Revenue Summary'!AF$56:AF$59)</f>
        <v>445216.75879169768</v>
      </c>
      <c r="AG67" s="310">
        <f>$A67*SUM('Revenue Summary'!AG$56:AG$59)</f>
        <v>488921.09396753163</v>
      </c>
      <c r="AH67" s="310">
        <f>$A67*SUM('Revenue Summary'!AH$56:AH$59)</f>
        <v>488499.51584688231</v>
      </c>
      <c r="AI67" s="310">
        <f>$A67*SUM('Revenue Summary'!AI$56:AI$59)</f>
        <v>488969.50616381998</v>
      </c>
      <c r="AJ67" s="310">
        <f>$A67*SUM('Revenue Summary'!AJ$56:AJ$59)</f>
        <v>490348.89628709643</v>
      </c>
      <c r="AK67" s="310">
        <f>$A67*SUM('Revenue Summary'!AK$56:AK$59)</f>
        <v>492655.87421283836</v>
      </c>
      <c r="AL67" s="310">
        <f>$A67*SUM('Revenue Summary'!AL$56:AL$59)</f>
        <v>495908.99169709516</v>
      </c>
      <c r="AM67" s="310">
        <f>$A67*SUM('Revenue Summary'!AM$56:AM$59)</f>
        <v>500127.17153103708</v>
      </c>
      <c r="AN67" s="310">
        <f>$A67*SUM('Revenue Summary'!AN$56:AN$59)</f>
        <v>505329.71496165788</v>
      </c>
      <c r="AO67" s="310">
        <f>$A67*SUM('Revenue Summary'!AO$56:AO$59)</f>
        <v>511536.30926089105</v>
      </c>
      <c r="AP67" s="310">
        <f>$A67*SUM('Revenue Summary'!AP$56:AP$59)</f>
        <v>518767.0354461089</v>
      </c>
      <c r="AQ67" s="310">
        <f>$A67*SUM('Revenue Summary'!AQ$56:AQ$59)</f>
        <v>527042.37615503115</v>
      </c>
      <c r="AR67" s="310">
        <f>$A67*SUM('Revenue Summary'!AR$56:AR$59)</f>
        <v>536383.22367813182</v>
      </c>
      <c r="AS67" s="310">
        <f>$A67*SUM('Revenue Summary'!AS$56:AS$59)</f>
        <v>546810.88815169444</v>
      </c>
      <c r="AT67" s="310">
        <f>$A67*SUM('Revenue Summary'!AT$56:AT$59)</f>
        <v>543347.10591472837</v>
      </c>
      <c r="AU67" s="310">
        <f>$A67*SUM('Revenue Summary'!AU$56:AU$59)</f>
        <v>541014.0480330229</v>
      </c>
      <c r="AV67" s="310">
        <f>$A67*SUM('Revenue Summary'!AV$56:AV$59)</f>
        <v>539834.32899368333</v>
      </c>
      <c r="AW67" s="310">
        <f>$A67*SUM('Revenue Summary'!AW$56:AW$59)</f>
        <v>554831.01557355712</v>
      </c>
      <c r="AX67" s="310">
        <f>$A67*SUM('Revenue Summary'!AX$56:AX$59)</f>
        <v>556027.63588502817</v>
      </c>
      <c r="AY67" s="310">
        <f>$A67*SUM('Revenue Summary'!AY$56:AY$59)</f>
        <v>558448.18860272877</v>
      </c>
      <c r="AZ67" s="310">
        <f>$A67*SUM('Revenue Summary'!AZ$56:AZ$59)</f>
        <v>562117.15237478341</v>
      </c>
      <c r="BA67" s="310">
        <f>$A67*SUM('Revenue Summary'!BA$56:BA$59)</f>
        <v>567059.49542227911</v>
      </c>
      <c r="BB67" s="310">
        <f>$A67*SUM('Revenue Summary'!BB$56:BB$59)</f>
        <v>573300.68533072469</v>
      </c>
      <c r="BC67" s="310">
        <f>$A67*SUM('Revenue Summary'!BC$56:BC$59)</f>
        <v>580866.69903733931</v>
      </c>
      <c r="BD67" s="310">
        <f>$A67*SUM('Revenue Summary'!BD$56:BD$59)</f>
        <v>589784.03301808611</v>
      </c>
      <c r="BE67" s="310">
        <f>$A67*SUM('Revenue Summary'!BE$56:BE$59)</f>
        <v>600079.71367844788</v>
      </c>
      <c r="BF67" s="310">
        <f>$A67*SUM('Revenue Summary'!BF$56:BF$59)</f>
        <v>596781.30795201682</v>
      </c>
      <c r="BG67" s="310">
        <f>$A67*SUM('Revenue Summary'!BG$56:BG$59)</f>
        <v>609916.9341110572</v>
      </c>
      <c r="BH67" s="310">
        <f>$A67*SUM('Revenue Summary'!BH$56:BH$59)</f>
        <v>609515.27279327833</v>
      </c>
      <c r="BI67" s="310">
        <f>$A67*SUM('Revenue Summary'!BI$56:BI$59)</f>
        <v>610605.57824914402</v>
      </c>
      <c r="BJ67" s="310">
        <f>$A67*SUM('Revenue Summary'!BJ$56:BJ$59)</f>
        <v>613217.68981412693</v>
      </c>
      <c r="BK67" s="310">
        <f>$A67*SUM('Revenue Summary'!BK$56:BK$59)</f>
        <v>617382.04361040948</v>
      </c>
    </row>
    <row r="68" spans="1:63">
      <c r="A68" s="409"/>
      <c r="B68" s="2" t="s">
        <v>356</v>
      </c>
    </row>
    <row r="69" spans="1:63">
      <c r="A69" s="419">
        <v>0.2</v>
      </c>
      <c r="B69" s="319" t="s">
        <v>357</v>
      </c>
      <c r="D69" s="310">
        <f>$A69*'Revenue Summary'!D$60</f>
        <v>0</v>
      </c>
      <c r="E69" s="310">
        <f>$A69*'Revenue Summary'!E$60</f>
        <v>0</v>
      </c>
      <c r="F69" s="310">
        <f>$A69*'Revenue Summary'!F$60</f>
        <v>0</v>
      </c>
      <c r="G69" s="310">
        <f>$A69*'Revenue Summary'!G$60</f>
        <v>0</v>
      </c>
      <c r="H69" s="310">
        <f>$A69*'Revenue Summary'!H$60</f>
        <v>0</v>
      </c>
      <c r="I69" s="310">
        <f>$A69*'Revenue Summary'!I$60</f>
        <v>0</v>
      </c>
      <c r="J69" s="310">
        <f>$A69*'Revenue Summary'!J$60</f>
        <v>0</v>
      </c>
      <c r="K69" s="310">
        <f>$A69*'Revenue Summary'!K$60</f>
        <v>0</v>
      </c>
      <c r="L69" s="310">
        <f>$A69*'Revenue Summary'!L$60</f>
        <v>0</v>
      </c>
      <c r="M69" s="310">
        <f>$A69*'Revenue Summary'!M$60</f>
        <v>0</v>
      </c>
      <c r="N69" s="310">
        <f>$A69*'Revenue Summary'!N$60</f>
        <v>0</v>
      </c>
      <c r="O69" s="310">
        <f>$A69*'Revenue Summary'!O$60</f>
        <v>0</v>
      </c>
      <c r="P69" s="310">
        <f>$A69*'Revenue Summary'!P$60</f>
        <v>0</v>
      </c>
      <c r="Q69" s="310">
        <f>$A69*'Revenue Summary'!Q$60</f>
        <v>0</v>
      </c>
      <c r="R69" s="310">
        <f>$A69*'Revenue Summary'!R$60</f>
        <v>0</v>
      </c>
      <c r="S69" s="310">
        <f>$A69*'Revenue Summary'!S$60</f>
        <v>0</v>
      </c>
      <c r="T69" s="310">
        <f>$A69*'Revenue Summary'!T$60</f>
        <v>0</v>
      </c>
      <c r="U69" s="310">
        <f>$A69*'Revenue Summary'!U$60</f>
        <v>0</v>
      </c>
      <c r="V69" s="310">
        <f>$A69*'Revenue Summary'!V$60</f>
        <v>0</v>
      </c>
      <c r="W69" s="310">
        <f>$A69*'Revenue Summary'!W$60</f>
        <v>0</v>
      </c>
      <c r="X69" s="310">
        <f>$A69*'Revenue Summary'!X$60</f>
        <v>0</v>
      </c>
      <c r="Y69" s="310">
        <f>$A69*'Revenue Summary'!Y$60</f>
        <v>0</v>
      </c>
      <c r="Z69" s="310">
        <f>$A69*'Revenue Summary'!Z$60</f>
        <v>0</v>
      </c>
      <c r="AA69" s="310">
        <f>$A69*'Revenue Summary'!AA$60</f>
        <v>0</v>
      </c>
      <c r="AB69" s="310">
        <f>$A69*'Revenue Summary'!AB$60</f>
        <v>0</v>
      </c>
      <c r="AC69" s="310">
        <f>$A69*'Revenue Summary'!AC$60</f>
        <v>50000</v>
      </c>
      <c r="AD69" s="310">
        <f>$A69*'Revenue Summary'!AD$60</f>
        <v>51000</v>
      </c>
      <c r="AE69" s="310">
        <f>$A69*'Revenue Summary'!AE$60</f>
        <v>52020</v>
      </c>
      <c r="AF69" s="310">
        <f>$A69*'Revenue Summary'!AF$60</f>
        <v>53060.4</v>
      </c>
      <c r="AG69" s="310">
        <f>$A69*'Revenue Summary'!AG$60</f>
        <v>54121.600000000006</v>
      </c>
      <c r="AH69" s="310">
        <f>$A69*'Revenue Summary'!AH$60</f>
        <v>55204.040000000008</v>
      </c>
      <c r="AI69" s="310">
        <f>$A69*'Revenue Summary'!AI$60</f>
        <v>56308.12000000001</v>
      </c>
      <c r="AJ69" s="310">
        <f>$A69*'Revenue Summary'!AJ$60</f>
        <v>57434.280000000006</v>
      </c>
      <c r="AK69" s="310">
        <f>$A69*'Revenue Summary'!AK$60</f>
        <v>58582.96</v>
      </c>
      <c r="AL69" s="310">
        <f>$A69*'Revenue Summary'!AL$60</f>
        <v>59754.62000000001</v>
      </c>
      <c r="AM69" s="310">
        <f>$A69*'Revenue Summary'!AM$60</f>
        <v>60949.720000000008</v>
      </c>
      <c r="AN69" s="310">
        <f>$A69*'Revenue Summary'!AN$60</f>
        <v>62168.720000000008</v>
      </c>
      <c r="AO69" s="310">
        <f>$A69*'Revenue Summary'!AO$60</f>
        <v>63412.100000000006</v>
      </c>
      <c r="AP69" s="310">
        <f>$A69*'Revenue Summary'!AP$60</f>
        <v>64680.340000000004</v>
      </c>
      <c r="AQ69" s="310">
        <f>$A69*'Revenue Summary'!AQ$60</f>
        <v>65973.94</v>
      </c>
      <c r="AR69" s="310">
        <f>$A69*'Revenue Summary'!AR$60</f>
        <v>67293.420000000013</v>
      </c>
      <c r="AS69" s="310">
        <f>$A69*'Revenue Summary'!AS$60</f>
        <v>68639.280000000013</v>
      </c>
      <c r="AT69" s="310">
        <f>$A69*'Revenue Summary'!AT$60</f>
        <v>70012.060000000012</v>
      </c>
      <c r="AU69" s="310">
        <f>$A69*'Revenue Summary'!AU$60</f>
        <v>71412.3</v>
      </c>
      <c r="AV69" s="310">
        <f>$A69*'Revenue Summary'!AV$60</f>
        <v>72840.540000000008</v>
      </c>
      <c r="AW69" s="310">
        <f>$A69*'Revenue Summary'!AW$60</f>
        <v>74297.360000000015</v>
      </c>
      <c r="AX69" s="310">
        <f>$A69*'Revenue Summary'!AX$60</f>
        <v>75783.3</v>
      </c>
      <c r="AY69" s="310">
        <f>$A69*'Revenue Summary'!AY$60</f>
        <v>77298.960000000006</v>
      </c>
      <c r="AZ69" s="310">
        <f>$A69*'Revenue Summary'!AZ$60</f>
        <v>78844.94</v>
      </c>
      <c r="BA69" s="310">
        <f>$A69*'Revenue Summary'!BA$60</f>
        <v>80421.840000000011</v>
      </c>
      <c r="BB69" s="310">
        <f>$A69*'Revenue Summary'!BB$60</f>
        <v>82030.280000000013</v>
      </c>
      <c r="BC69" s="310">
        <f>$A69*'Revenue Summary'!BC$60</f>
        <v>83670.880000000005</v>
      </c>
      <c r="BD69" s="310">
        <f>$A69*'Revenue Summary'!BD$60</f>
        <v>85344.3</v>
      </c>
      <c r="BE69" s="310">
        <f>$A69*'Revenue Summary'!BE$60</f>
        <v>87051.180000000008</v>
      </c>
      <c r="BF69" s="310">
        <f>$A69*'Revenue Summary'!BF$60</f>
        <v>88792.200000000012</v>
      </c>
      <c r="BG69" s="310">
        <f>$A69*'Revenue Summary'!BG$60</f>
        <v>90568.040000000008</v>
      </c>
      <c r="BH69" s="310">
        <f>$A69*'Revenue Summary'!BH$60</f>
        <v>92379.400000000009</v>
      </c>
      <c r="BI69" s="310">
        <f>$A69*'Revenue Summary'!BI$60</f>
        <v>94226.98000000001</v>
      </c>
      <c r="BJ69" s="310">
        <f>$A69*'Revenue Summary'!BJ$60</f>
        <v>96111.520000000019</v>
      </c>
      <c r="BK69" s="310">
        <f>$A69*'Revenue Summary'!BK$60</f>
        <v>98033.760000000009</v>
      </c>
    </row>
    <row r="70" spans="1:63">
      <c r="A70" s="419">
        <v>0.3</v>
      </c>
      <c r="B70" s="319" t="s">
        <v>358</v>
      </c>
      <c r="D70" s="310">
        <f>$A70*'Revenue Summary'!D$60</f>
        <v>0</v>
      </c>
      <c r="E70" s="310">
        <f>$A70*'Revenue Summary'!E$60</f>
        <v>0</v>
      </c>
      <c r="F70" s="310">
        <f>$A70*'Revenue Summary'!F$60</f>
        <v>0</v>
      </c>
      <c r="G70" s="310">
        <f>$A70*'Revenue Summary'!G$60</f>
        <v>0</v>
      </c>
      <c r="H70" s="310">
        <f>$A70*'Revenue Summary'!H$60</f>
        <v>0</v>
      </c>
      <c r="I70" s="310">
        <f>$A70*'Revenue Summary'!I$60</f>
        <v>0</v>
      </c>
      <c r="J70" s="310">
        <f>$A70*'Revenue Summary'!J$60</f>
        <v>0</v>
      </c>
      <c r="K70" s="310">
        <f>$A70*'Revenue Summary'!K$60</f>
        <v>0</v>
      </c>
      <c r="L70" s="310">
        <f>$A70*'Revenue Summary'!L$60</f>
        <v>0</v>
      </c>
      <c r="M70" s="310">
        <f>$A70*'Revenue Summary'!M$60</f>
        <v>0</v>
      </c>
      <c r="N70" s="310">
        <f>$A70*'Revenue Summary'!N$60</f>
        <v>0</v>
      </c>
      <c r="O70" s="310">
        <f>$A70*'Revenue Summary'!O$60</f>
        <v>0</v>
      </c>
      <c r="P70" s="310">
        <f>$A70*'Revenue Summary'!P$60</f>
        <v>0</v>
      </c>
      <c r="Q70" s="310">
        <f>$A70*'Revenue Summary'!Q$60</f>
        <v>0</v>
      </c>
      <c r="R70" s="310">
        <f>$A70*'Revenue Summary'!R$60</f>
        <v>0</v>
      </c>
      <c r="S70" s="310">
        <f>$A70*'Revenue Summary'!S$60</f>
        <v>0</v>
      </c>
      <c r="T70" s="310">
        <f>$A70*'Revenue Summary'!T$60</f>
        <v>0</v>
      </c>
      <c r="U70" s="310">
        <f>$A70*'Revenue Summary'!U$60</f>
        <v>0</v>
      </c>
      <c r="V70" s="310">
        <f>$A70*'Revenue Summary'!V$60</f>
        <v>0</v>
      </c>
      <c r="W70" s="310">
        <f>$A70*'Revenue Summary'!W$60</f>
        <v>0</v>
      </c>
      <c r="X70" s="310">
        <f>$A70*'Revenue Summary'!X$60</f>
        <v>0</v>
      </c>
      <c r="Y70" s="310">
        <f>$A70*'Revenue Summary'!Y$60</f>
        <v>0</v>
      </c>
      <c r="Z70" s="310">
        <f>$A70*'Revenue Summary'!Z$60</f>
        <v>0</v>
      </c>
      <c r="AA70" s="310">
        <f>$A70*'Revenue Summary'!AA$60</f>
        <v>0</v>
      </c>
      <c r="AB70" s="310">
        <f>$A70*'Revenue Summary'!AB$60</f>
        <v>0</v>
      </c>
      <c r="AC70" s="310">
        <f>$A70*'Revenue Summary'!AC$60</f>
        <v>75000</v>
      </c>
      <c r="AD70" s="310">
        <f>$A70*'Revenue Summary'!AD$60</f>
        <v>76500</v>
      </c>
      <c r="AE70" s="310">
        <f>$A70*'Revenue Summary'!AE$60</f>
        <v>78030</v>
      </c>
      <c r="AF70" s="310">
        <f>$A70*'Revenue Summary'!AF$60</f>
        <v>79590.599999999991</v>
      </c>
      <c r="AG70" s="310">
        <f>$A70*'Revenue Summary'!AG$60</f>
        <v>81182.399999999994</v>
      </c>
      <c r="AH70" s="310">
        <f>$A70*'Revenue Summary'!AH$60</f>
        <v>82806.06</v>
      </c>
      <c r="AI70" s="310">
        <f>$A70*'Revenue Summary'!AI$60</f>
        <v>84462.180000000008</v>
      </c>
      <c r="AJ70" s="310">
        <f>$A70*'Revenue Summary'!AJ$60</f>
        <v>86151.42</v>
      </c>
      <c r="AK70" s="310">
        <f>$A70*'Revenue Summary'!AK$60</f>
        <v>87874.439999999988</v>
      </c>
      <c r="AL70" s="310">
        <f>$A70*'Revenue Summary'!AL$60</f>
        <v>89631.930000000008</v>
      </c>
      <c r="AM70" s="310">
        <f>$A70*'Revenue Summary'!AM$60</f>
        <v>91424.58</v>
      </c>
      <c r="AN70" s="310">
        <f>$A70*'Revenue Summary'!AN$60</f>
        <v>93253.08</v>
      </c>
      <c r="AO70" s="310">
        <f>$A70*'Revenue Summary'!AO$60</f>
        <v>95118.15</v>
      </c>
      <c r="AP70" s="310">
        <f>$A70*'Revenue Summary'!AP$60</f>
        <v>97020.51</v>
      </c>
      <c r="AQ70" s="310">
        <f>$A70*'Revenue Summary'!AQ$60</f>
        <v>98960.91</v>
      </c>
      <c r="AR70" s="310">
        <f>$A70*'Revenue Summary'!AR$60</f>
        <v>100940.13</v>
      </c>
      <c r="AS70" s="310">
        <f>$A70*'Revenue Summary'!AS$60</f>
        <v>102958.92</v>
      </c>
      <c r="AT70" s="310">
        <f>$A70*'Revenue Summary'!AT$60</f>
        <v>105018.09000000001</v>
      </c>
      <c r="AU70" s="310">
        <f>$A70*'Revenue Summary'!AU$60</f>
        <v>107118.45</v>
      </c>
      <c r="AV70" s="310">
        <f>$A70*'Revenue Summary'!AV$60</f>
        <v>109260.81</v>
      </c>
      <c r="AW70" s="310">
        <f>$A70*'Revenue Summary'!AW$60</f>
        <v>111446.04000000001</v>
      </c>
      <c r="AX70" s="310">
        <f>$A70*'Revenue Summary'!AX$60</f>
        <v>113674.95</v>
      </c>
      <c r="AY70" s="310">
        <f>$A70*'Revenue Summary'!AY$60</f>
        <v>115948.44000000002</v>
      </c>
      <c r="AZ70" s="310">
        <f>$A70*'Revenue Summary'!AZ$60</f>
        <v>118267.41</v>
      </c>
      <c r="BA70" s="310">
        <f>$A70*'Revenue Summary'!BA$60</f>
        <v>120632.76</v>
      </c>
      <c r="BB70" s="310">
        <f>$A70*'Revenue Summary'!BB$60</f>
        <v>123045.42</v>
      </c>
      <c r="BC70" s="310">
        <f>$A70*'Revenue Summary'!BC$60</f>
        <v>125506.32</v>
      </c>
      <c r="BD70" s="310">
        <f>$A70*'Revenue Summary'!BD$60</f>
        <v>128016.45</v>
      </c>
      <c r="BE70" s="310">
        <f>$A70*'Revenue Summary'!BE$60</f>
        <v>130576.77</v>
      </c>
      <c r="BF70" s="310">
        <f>$A70*'Revenue Summary'!BF$60</f>
        <v>133188.29999999999</v>
      </c>
      <c r="BG70" s="310">
        <f>$A70*'Revenue Summary'!BG$60</f>
        <v>135852.06</v>
      </c>
      <c r="BH70" s="310">
        <f>$A70*'Revenue Summary'!BH$60</f>
        <v>138569.1</v>
      </c>
      <c r="BI70" s="310">
        <f>$A70*'Revenue Summary'!BI$60</f>
        <v>141340.47</v>
      </c>
      <c r="BJ70" s="310">
        <f>$A70*'Revenue Summary'!BJ$60</f>
        <v>144167.28</v>
      </c>
      <c r="BK70" s="310">
        <f>$A70*'Revenue Summary'!BK$60</f>
        <v>147050.64000000001</v>
      </c>
    </row>
    <row r="71" spans="1:63">
      <c r="A71" s="419">
        <v>0.05</v>
      </c>
      <c r="B71" s="319" t="s">
        <v>359</v>
      </c>
      <c r="D71" s="310">
        <f>$A71*'Revenue Summary'!D$60</f>
        <v>0</v>
      </c>
      <c r="E71" s="310">
        <f>$A71*'Revenue Summary'!E$60</f>
        <v>0</v>
      </c>
      <c r="F71" s="310">
        <f>$A71*'Revenue Summary'!F$60</f>
        <v>0</v>
      </c>
      <c r="G71" s="310">
        <f>$A71*'Revenue Summary'!G$60</f>
        <v>0</v>
      </c>
      <c r="H71" s="310">
        <f>$A71*'Revenue Summary'!H$60</f>
        <v>0</v>
      </c>
      <c r="I71" s="310">
        <f>$A71*'Revenue Summary'!I$60</f>
        <v>0</v>
      </c>
      <c r="J71" s="310">
        <f>$A71*'Revenue Summary'!J$60</f>
        <v>0</v>
      </c>
      <c r="K71" s="310">
        <f>$A71*'Revenue Summary'!K$60</f>
        <v>0</v>
      </c>
      <c r="L71" s="310">
        <f>$A71*'Revenue Summary'!L$60</f>
        <v>0</v>
      </c>
      <c r="M71" s="310">
        <f>$A71*'Revenue Summary'!M$60</f>
        <v>0</v>
      </c>
      <c r="N71" s="310">
        <f>$A71*'Revenue Summary'!N$60</f>
        <v>0</v>
      </c>
      <c r="O71" s="310">
        <f>$A71*'Revenue Summary'!O$60</f>
        <v>0</v>
      </c>
      <c r="P71" s="310">
        <f>$A71*'Revenue Summary'!P$60</f>
        <v>0</v>
      </c>
      <c r="Q71" s="310">
        <f>$A71*'Revenue Summary'!Q$60</f>
        <v>0</v>
      </c>
      <c r="R71" s="310">
        <f>$A71*'Revenue Summary'!R$60</f>
        <v>0</v>
      </c>
      <c r="S71" s="310">
        <f>$A71*'Revenue Summary'!S$60</f>
        <v>0</v>
      </c>
      <c r="T71" s="310">
        <f>$A71*'Revenue Summary'!T$60</f>
        <v>0</v>
      </c>
      <c r="U71" s="310">
        <f>$A71*'Revenue Summary'!U$60</f>
        <v>0</v>
      </c>
      <c r="V71" s="310">
        <f>$A71*'Revenue Summary'!V$60</f>
        <v>0</v>
      </c>
      <c r="W71" s="310">
        <f>$A71*'Revenue Summary'!W$60</f>
        <v>0</v>
      </c>
      <c r="X71" s="310">
        <f>$A71*'Revenue Summary'!X$60</f>
        <v>0</v>
      </c>
      <c r="Y71" s="310">
        <f>$A71*'Revenue Summary'!Y$60</f>
        <v>0</v>
      </c>
      <c r="Z71" s="310">
        <f>$A71*'Revenue Summary'!Z$60</f>
        <v>0</v>
      </c>
      <c r="AA71" s="310">
        <f>$A71*'Revenue Summary'!AA$60</f>
        <v>0</v>
      </c>
      <c r="AB71" s="310">
        <f>$A71*'Revenue Summary'!AB$60</f>
        <v>0</v>
      </c>
      <c r="AC71" s="310">
        <f>$A71*'Revenue Summary'!AC$60</f>
        <v>12500</v>
      </c>
      <c r="AD71" s="310">
        <f>$A71*'Revenue Summary'!AD$60</f>
        <v>12750</v>
      </c>
      <c r="AE71" s="310">
        <f>$A71*'Revenue Summary'!AE$60</f>
        <v>13005</v>
      </c>
      <c r="AF71" s="310">
        <f>$A71*'Revenue Summary'!AF$60</f>
        <v>13265.1</v>
      </c>
      <c r="AG71" s="310">
        <f>$A71*'Revenue Summary'!AG$60</f>
        <v>13530.400000000001</v>
      </c>
      <c r="AH71" s="310">
        <f>$A71*'Revenue Summary'!AH$60</f>
        <v>13801.010000000002</v>
      </c>
      <c r="AI71" s="310">
        <f>$A71*'Revenue Summary'!AI$60</f>
        <v>14077.030000000002</v>
      </c>
      <c r="AJ71" s="310">
        <f>$A71*'Revenue Summary'!AJ$60</f>
        <v>14358.570000000002</v>
      </c>
      <c r="AK71" s="310">
        <f>$A71*'Revenue Summary'!AK$60</f>
        <v>14645.74</v>
      </c>
      <c r="AL71" s="310">
        <f>$A71*'Revenue Summary'!AL$60</f>
        <v>14938.655000000002</v>
      </c>
      <c r="AM71" s="310">
        <f>$A71*'Revenue Summary'!AM$60</f>
        <v>15237.430000000002</v>
      </c>
      <c r="AN71" s="310">
        <f>$A71*'Revenue Summary'!AN$60</f>
        <v>15542.180000000002</v>
      </c>
      <c r="AO71" s="310">
        <f>$A71*'Revenue Summary'!AO$60</f>
        <v>15853.025000000001</v>
      </c>
      <c r="AP71" s="310">
        <f>$A71*'Revenue Summary'!AP$60</f>
        <v>16170.085000000001</v>
      </c>
      <c r="AQ71" s="310">
        <f>$A71*'Revenue Summary'!AQ$60</f>
        <v>16493.485000000001</v>
      </c>
      <c r="AR71" s="310">
        <f>$A71*'Revenue Summary'!AR$60</f>
        <v>16823.355000000003</v>
      </c>
      <c r="AS71" s="310">
        <f>$A71*'Revenue Summary'!AS$60</f>
        <v>17159.820000000003</v>
      </c>
      <c r="AT71" s="310">
        <f>$A71*'Revenue Summary'!AT$60</f>
        <v>17503.015000000003</v>
      </c>
      <c r="AU71" s="310">
        <f>$A71*'Revenue Summary'!AU$60</f>
        <v>17853.075000000001</v>
      </c>
      <c r="AV71" s="310">
        <f>$A71*'Revenue Summary'!AV$60</f>
        <v>18210.135000000002</v>
      </c>
      <c r="AW71" s="310">
        <f>$A71*'Revenue Summary'!AW$60</f>
        <v>18574.340000000004</v>
      </c>
      <c r="AX71" s="310">
        <f>$A71*'Revenue Summary'!AX$60</f>
        <v>18945.825000000001</v>
      </c>
      <c r="AY71" s="310">
        <f>$A71*'Revenue Summary'!AY$60</f>
        <v>19324.740000000002</v>
      </c>
      <c r="AZ71" s="310">
        <f>$A71*'Revenue Summary'!AZ$60</f>
        <v>19711.235000000001</v>
      </c>
      <c r="BA71" s="310">
        <f>$A71*'Revenue Summary'!BA$60</f>
        <v>20105.460000000003</v>
      </c>
      <c r="BB71" s="310">
        <f>$A71*'Revenue Summary'!BB$60</f>
        <v>20507.570000000003</v>
      </c>
      <c r="BC71" s="310">
        <f>$A71*'Revenue Summary'!BC$60</f>
        <v>20917.72</v>
      </c>
      <c r="BD71" s="310">
        <f>$A71*'Revenue Summary'!BD$60</f>
        <v>21336.075000000001</v>
      </c>
      <c r="BE71" s="310">
        <f>$A71*'Revenue Summary'!BE$60</f>
        <v>21762.795000000002</v>
      </c>
      <c r="BF71" s="310">
        <f>$A71*'Revenue Summary'!BF$60</f>
        <v>22198.050000000003</v>
      </c>
      <c r="BG71" s="310">
        <f>$A71*'Revenue Summary'!BG$60</f>
        <v>22642.010000000002</v>
      </c>
      <c r="BH71" s="310">
        <f>$A71*'Revenue Summary'!BH$60</f>
        <v>23094.850000000002</v>
      </c>
      <c r="BI71" s="310">
        <f>$A71*'Revenue Summary'!BI$60</f>
        <v>23556.745000000003</v>
      </c>
      <c r="BJ71" s="310">
        <f>$A71*'Revenue Summary'!BJ$60</f>
        <v>24027.880000000005</v>
      </c>
      <c r="BK71" s="310">
        <f>$A71*'Revenue Summary'!BK$60</f>
        <v>24508.440000000002</v>
      </c>
    </row>
    <row r="72" spans="1:63">
      <c r="A72" s="420"/>
      <c r="B72" s="2" t="s">
        <v>324</v>
      </c>
    </row>
    <row r="73" spans="1:63">
      <c r="A73" s="419">
        <v>0.2</v>
      </c>
      <c r="B73" s="319" t="s">
        <v>360</v>
      </c>
      <c r="D73" s="310">
        <f>$A73*SUM('Revenue Summary'!D$62:D$64)</f>
        <v>32000</v>
      </c>
      <c r="E73" s="310">
        <f>$A73*SUM('Revenue Summary'!E$62:E$64)</f>
        <v>32000</v>
      </c>
      <c r="F73" s="310">
        <f>$A73*SUM('Revenue Summary'!F$62:F$64)</f>
        <v>32000</v>
      </c>
      <c r="G73" s="310">
        <f>$A73*SUM('Revenue Summary'!G$62:G$64)</f>
        <v>32000</v>
      </c>
      <c r="H73" s="310">
        <f>$A73*SUM('Revenue Summary'!H$62:H$64)</f>
        <v>32000</v>
      </c>
      <c r="I73" s="310">
        <f>$A73*SUM('Revenue Summary'!I$62:I$64)</f>
        <v>32000</v>
      </c>
      <c r="J73" s="310">
        <f>$A73*SUM('Revenue Summary'!J$62:J$64)</f>
        <v>32000</v>
      </c>
      <c r="K73" s="310">
        <f>$A73*SUM('Revenue Summary'!K$62:K$64)</f>
        <v>32000</v>
      </c>
      <c r="L73" s="310">
        <f>$A73*SUM('Revenue Summary'!L$62:L$64)</f>
        <v>32000</v>
      </c>
      <c r="M73" s="310">
        <f>$A73*SUM('Revenue Summary'!M$62:M$64)</f>
        <v>32000</v>
      </c>
      <c r="N73" s="310">
        <f>$A73*SUM('Revenue Summary'!N$62:N$64)</f>
        <v>32000</v>
      </c>
      <c r="O73" s="310">
        <f>$A73*SUM('Revenue Summary'!O$62:O$64)</f>
        <v>32000</v>
      </c>
      <c r="P73" s="310">
        <f>$A73*SUM('Revenue Summary'!P$62:P$64)</f>
        <v>60000</v>
      </c>
      <c r="Q73" s="310">
        <f>$A73*SUM('Revenue Summary'!Q$62:Q$64)</f>
        <v>60000</v>
      </c>
      <c r="R73" s="310">
        <f>$A73*SUM('Revenue Summary'!R$62:R$64)</f>
        <v>60000</v>
      </c>
      <c r="S73" s="310">
        <f>$A73*SUM('Revenue Summary'!S$62:S$64)</f>
        <v>60000</v>
      </c>
      <c r="T73" s="310">
        <f>$A73*SUM('Revenue Summary'!T$62:T$64)</f>
        <v>60000</v>
      </c>
      <c r="U73" s="310">
        <f>$A73*SUM('Revenue Summary'!U$62:U$64)</f>
        <v>60000</v>
      </c>
      <c r="V73" s="310">
        <f>$A73*SUM('Revenue Summary'!V$62:V$64)</f>
        <v>60000</v>
      </c>
      <c r="W73" s="310">
        <f>$A73*SUM('Revenue Summary'!W$62:W$64)</f>
        <v>60000</v>
      </c>
      <c r="X73" s="310">
        <f>$A73*SUM('Revenue Summary'!X$62:X$64)</f>
        <v>60000</v>
      </c>
      <c r="Y73" s="310">
        <f>$A73*SUM('Revenue Summary'!Y$62:Y$64)</f>
        <v>60000</v>
      </c>
      <c r="Z73" s="310">
        <f>$A73*SUM('Revenue Summary'!Z$62:Z$64)</f>
        <v>60000</v>
      </c>
      <c r="AA73" s="310">
        <f>$A73*SUM('Revenue Summary'!AA$62:AA$64)</f>
        <v>60000</v>
      </c>
      <c r="AB73" s="310">
        <f>$A73*SUM('Revenue Summary'!AB$62:AB$64)</f>
        <v>60000</v>
      </c>
      <c r="AC73" s="310">
        <f>$A73*SUM('Revenue Summary'!AC$62:AC$64)</f>
        <v>60000</v>
      </c>
      <c r="AD73" s="310">
        <f>$A73*SUM('Revenue Summary'!AD$62:AD$64)</f>
        <v>60000</v>
      </c>
      <c r="AE73" s="310">
        <f>$A73*SUM('Revenue Summary'!AE$62:AE$64)</f>
        <v>60000</v>
      </c>
      <c r="AF73" s="310">
        <f>$A73*SUM('Revenue Summary'!AF$62:AF$64)</f>
        <v>60000</v>
      </c>
      <c r="AG73" s="310">
        <f>$A73*SUM('Revenue Summary'!AG$62:AG$64)</f>
        <v>60000</v>
      </c>
      <c r="AH73" s="310">
        <f>$A73*SUM('Revenue Summary'!AH$62:AH$64)</f>
        <v>60000</v>
      </c>
      <c r="AI73" s="310">
        <f>$A73*SUM('Revenue Summary'!AI$62:AI$64)</f>
        <v>60000</v>
      </c>
      <c r="AJ73" s="310">
        <f>$A73*SUM('Revenue Summary'!AJ$62:AJ$64)</f>
        <v>60000</v>
      </c>
      <c r="AK73" s="310">
        <f>$A73*SUM('Revenue Summary'!AK$62:AK$64)</f>
        <v>60000</v>
      </c>
      <c r="AL73" s="310">
        <f>$A73*SUM('Revenue Summary'!AL$62:AL$64)</f>
        <v>60000</v>
      </c>
      <c r="AM73" s="310">
        <f>$A73*SUM('Revenue Summary'!AM$62:AM$64)</f>
        <v>60000</v>
      </c>
      <c r="AN73" s="310">
        <f>$A73*SUM('Revenue Summary'!AN$62:AN$64)</f>
        <v>48000</v>
      </c>
      <c r="AO73" s="310">
        <f>$A73*SUM('Revenue Summary'!AO$62:AO$64)</f>
        <v>48000</v>
      </c>
      <c r="AP73" s="310">
        <f>$A73*SUM('Revenue Summary'!AP$62:AP$64)</f>
        <v>48000</v>
      </c>
      <c r="AQ73" s="310">
        <f>$A73*SUM('Revenue Summary'!AQ$62:AQ$64)</f>
        <v>48000</v>
      </c>
      <c r="AR73" s="310">
        <f>$A73*SUM('Revenue Summary'!AR$62:AR$64)</f>
        <v>48000</v>
      </c>
      <c r="AS73" s="310">
        <f>$A73*SUM('Revenue Summary'!AS$62:AS$64)</f>
        <v>48000</v>
      </c>
      <c r="AT73" s="310">
        <f>$A73*SUM('Revenue Summary'!AT$62:AT$64)</f>
        <v>48000</v>
      </c>
      <c r="AU73" s="310">
        <f>$A73*SUM('Revenue Summary'!AU$62:AU$64)</f>
        <v>48000</v>
      </c>
      <c r="AV73" s="310">
        <f>$A73*SUM('Revenue Summary'!AV$62:AV$64)</f>
        <v>48000</v>
      </c>
      <c r="AW73" s="310">
        <f>$A73*SUM('Revenue Summary'!AW$62:AW$64)</f>
        <v>48000</v>
      </c>
      <c r="AX73" s="310">
        <f>$A73*SUM('Revenue Summary'!AX$62:AX$64)</f>
        <v>48000</v>
      </c>
      <c r="AY73" s="310">
        <f>$A73*SUM('Revenue Summary'!AY$62:AY$64)</f>
        <v>48000</v>
      </c>
      <c r="AZ73" s="310">
        <f>$A73*SUM('Revenue Summary'!AZ$62:AZ$64)</f>
        <v>48000</v>
      </c>
      <c r="BA73" s="310">
        <f>$A73*SUM('Revenue Summary'!BA$62:BA$64)</f>
        <v>48000</v>
      </c>
      <c r="BB73" s="310">
        <f>$A73*SUM('Revenue Summary'!BB$62:BB$64)</f>
        <v>48000</v>
      </c>
      <c r="BC73" s="310">
        <f>$A73*SUM('Revenue Summary'!BC$62:BC$64)</f>
        <v>48000</v>
      </c>
      <c r="BD73" s="310">
        <f>$A73*SUM('Revenue Summary'!BD$62:BD$64)</f>
        <v>48000</v>
      </c>
      <c r="BE73" s="310">
        <f>$A73*SUM('Revenue Summary'!BE$62:BE$64)</f>
        <v>48000</v>
      </c>
      <c r="BF73" s="310">
        <f>$A73*SUM('Revenue Summary'!BF$62:BF$64)</f>
        <v>48000</v>
      </c>
      <c r="BG73" s="310">
        <f>$A73*SUM('Revenue Summary'!BG$62:BG$64)</f>
        <v>48000</v>
      </c>
      <c r="BH73" s="310">
        <f>$A73*SUM('Revenue Summary'!BH$62:BH$64)</f>
        <v>48000</v>
      </c>
      <c r="BI73" s="310">
        <f>$A73*SUM('Revenue Summary'!BI$62:BI$64)</f>
        <v>48000</v>
      </c>
      <c r="BJ73" s="310">
        <f>$A73*SUM('Revenue Summary'!BJ$62:BJ$64)</f>
        <v>48000</v>
      </c>
      <c r="BK73" s="310">
        <f>$A73*SUM('Revenue Summary'!BK$62:BK$64)</f>
        <v>48000</v>
      </c>
    </row>
    <row r="74" spans="1:63">
      <c r="A74" s="419">
        <v>0.1</v>
      </c>
      <c r="B74" s="319" t="s">
        <v>361</v>
      </c>
      <c r="D74" s="310">
        <f>$A74*SUM('Revenue Summary'!D$62:D$64)</f>
        <v>16000</v>
      </c>
      <c r="E74" s="310">
        <f>$A74*SUM('Revenue Summary'!E$62:E$64)</f>
        <v>16000</v>
      </c>
      <c r="F74" s="310">
        <f>$A74*SUM('Revenue Summary'!F$62:F$64)</f>
        <v>16000</v>
      </c>
      <c r="G74" s="310">
        <f>$A74*SUM('Revenue Summary'!G$62:G$64)</f>
        <v>16000</v>
      </c>
      <c r="H74" s="310">
        <f>$A74*SUM('Revenue Summary'!H$62:H$64)</f>
        <v>16000</v>
      </c>
      <c r="I74" s="310">
        <f>$A74*SUM('Revenue Summary'!I$62:I$64)</f>
        <v>16000</v>
      </c>
      <c r="J74" s="310">
        <f>$A74*SUM('Revenue Summary'!J$62:J$64)</f>
        <v>16000</v>
      </c>
      <c r="K74" s="310">
        <f>$A74*SUM('Revenue Summary'!K$62:K$64)</f>
        <v>16000</v>
      </c>
      <c r="L74" s="310">
        <f>$A74*SUM('Revenue Summary'!L$62:L$64)</f>
        <v>16000</v>
      </c>
      <c r="M74" s="310">
        <f>$A74*SUM('Revenue Summary'!M$62:M$64)</f>
        <v>16000</v>
      </c>
      <c r="N74" s="310">
        <f>$A74*SUM('Revenue Summary'!N$62:N$64)</f>
        <v>16000</v>
      </c>
      <c r="O74" s="310">
        <f>$A74*SUM('Revenue Summary'!O$62:O$64)</f>
        <v>16000</v>
      </c>
      <c r="P74" s="310">
        <f>$A74*SUM('Revenue Summary'!P$62:P$64)</f>
        <v>30000</v>
      </c>
      <c r="Q74" s="310">
        <f>$A74*SUM('Revenue Summary'!Q$62:Q$64)</f>
        <v>30000</v>
      </c>
      <c r="R74" s="310">
        <f>$A74*SUM('Revenue Summary'!R$62:R$64)</f>
        <v>30000</v>
      </c>
      <c r="S74" s="310">
        <f>$A74*SUM('Revenue Summary'!S$62:S$64)</f>
        <v>30000</v>
      </c>
      <c r="T74" s="310">
        <f>$A74*SUM('Revenue Summary'!T$62:T$64)</f>
        <v>30000</v>
      </c>
      <c r="U74" s="310">
        <f>$A74*SUM('Revenue Summary'!U$62:U$64)</f>
        <v>30000</v>
      </c>
      <c r="V74" s="310">
        <f>$A74*SUM('Revenue Summary'!V$62:V$64)</f>
        <v>30000</v>
      </c>
      <c r="W74" s="310">
        <f>$A74*SUM('Revenue Summary'!W$62:W$64)</f>
        <v>30000</v>
      </c>
      <c r="X74" s="310">
        <f>$A74*SUM('Revenue Summary'!X$62:X$64)</f>
        <v>30000</v>
      </c>
      <c r="Y74" s="310">
        <f>$A74*SUM('Revenue Summary'!Y$62:Y$64)</f>
        <v>30000</v>
      </c>
      <c r="Z74" s="310">
        <f>$A74*SUM('Revenue Summary'!Z$62:Z$64)</f>
        <v>30000</v>
      </c>
      <c r="AA74" s="310">
        <f>$A74*SUM('Revenue Summary'!AA$62:AA$64)</f>
        <v>30000</v>
      </c>
      <c r="AB74" s="310">
        <f>$A74*SUM('Revenue Summary'!AB$62:AB$64)</f>
        <v>30000</v>
      </c>
      <c r="AC74" s="310">
        <f>$A74*SUM('Revenue Summary'!AC$62:AC$64)</f>
        <v>30000</v>
      </c>
      <c r="AD74" s="310">
        <f>$A74*SUM('Revenue Summary'!AD$62:AD$64)</f>
        <v>30000</v>
      </c>
      <c r="AE74" s="310">
        <f>$A74*SUM('Revenue Summary'!AE$62:AE$64)</f>
        <v>30000</v>
      </c>
      <c r="AF74" s="310">
        <f>$A74*SUM('Revenue Summary'!AF$62:AF$64)</f>
        <v>30000</v>
      </c>
      <c r="AG74" s="310">
        <f>$A74*SUM('Revenue Summary'!AG$62:AG$64)</f>
        <v>30000</v>
      </c>
      <c r="AH74" s="310">
        <f>$A74*SUM('Revenue Summary'!AH$62:AH$64)</f>
        <v>30000</v>
      </c>
      <c r="AI74" s="310">
        <f>$A74*SUM('Revenue Summary'!AI$62:AI$64)</f>
        <v>30000</v>
      </c>
      <c r="AJ74" s="310">
        <f>$A74*SUM('Revenue Summary'!AJ$62:AJ$64)</f>
        <v>30000</v>
      </c>
      <c r="AK74" s="310">
        <f>$A74*SUM('Revenue Summary'!AK$62:AK$64)</f>
        <v>30000</v>
      </c>
      <c r="AL74" s="310">
        <f>$A74*SUM('Revenue Summary'!AL$62:AL$64)</f>
        <v>30000</v>
      </c>
      <c r="AM74" s="310">
        <f>$A74*SUM('Revenue Summary'!AM$62:AM$64)</f>
        <v>30000</v>
      </c>
      <c r="AN74" s="310">
        <f>$A74*SUM('Revenue Summary'!AN$62:AN$64)</f>
        <v>24000</v>
      </c>
      <c r="AO74" s="310">
        <f>$A74*SUM('Revenue Summary'!AO$62:AO$64)</f>
        <v>24000</v>
      </c>
      <c r="AP74" s="310">
        <f>$A74*SUM('Revenue Summary'!AP$62:AP$64)</f>
        <v>24000</v>
      </c>
      <c r="AQ74" s="310">
        <f>$A74*SUM('Revenue Summary'!AQ$62:AQ$64)</f>
        <v>24000</v>
      </c>
      <c r="AR74" s="310">
        <f>$A74*SUM('Revenue Summary'!AR$62:AR$64)</f>
        <v>24000</v>
      </c>
      <c r="AS74" s="310">
        <f>$A74*SUM('Revenue Summary'!AS$62:AS$64)</f>
        <v>24000</v>
      </c>
      <c r="AT74" s="310">
        <f>$A74*SUM('Revenue Summary'!AT$62:AT$64)</f>
        <v>24000</v>
      </c>
      <c r="AU74" s="310">
        <f>$A74*SUM('Revenue Summary'!AU$62:AU$64)</f>
        <v>24000</v>
      </c>
      <c r="AV74" s="310">
        <f>$A74*SUM('Revenue Summary'!AV$62:AV$64)</f>
        <v>24000</v>
      </c>
      <c r="AW74" s="310">
        <f>$A74*SUM('Revenue Summary'!AW$62:AW$64)</f>
        <v>24000</v>
      </c>
      <c r="AX74" s="310">
        <f>$A74*SUM('Revenue Summary'!AX$62:AX$64)</f>
        <v>24000</v>
      </c>
      <c r="AY74" s="310">
        <f>$A74*SUM('Revenue Summary'!AY$62:AY$64)</f>
        <v>24000</v>
      </c>
      <c r="AZ74" s="310">
        <f>$A74*SUM('Revenue Summary'!AZ$62:AZ$64)</f>
        <v>24000</v>
      </c>
      <c r="BA74" s="310">
        <f>$A74*SUM('Revenue Summary'!BA$62:BA$64)</f>
        <v>24000</v>
      </c>
      <c r="BB74" s="310">
        <f>$A74*SUM('Revenue Summary'!BB$62:BB$64)</f>
        <v>24000</v>
      </c>
      <c r="BC74" s="310">
        <f>$A74*SUM('Revenue Summary'!BC$62:BC$64)</f>
        <v>24000</v>
      </c>
      <c r="BD74" s="310">
        <f>$A74*SUM('Revenue Summary'!BD$62:BD$64)</f>
        <v>24000</v>
      </c>
      <c r="BE74" s="310">
        <f>$A74*SUM('Revenue Summary'!BE$62:BE$64)</f>
        <v>24000</v>
      </c>
      <c r="BF74" s="310">
        <f>$A74*SUM('Revenue Summary'!BF$62:BF$64)</f>
        <v>24000</v>
      </c>
      <c r="BG74" s="310">
        <f>$A74*SUM('Revenue Summary'!BG$62:BG$64)</f>
        <v>24000</v>
      </c>
      <c r="BH74" s="310">
        <f>$A74*SUM('Revenue Summary'!BH$62:BH$64)</f>
        <v>24000</v>
      </c>
      <c r="BI74" s="310">
        <f>$A74*SUM('Revenue Summary'!BI$62:BI$64)</f>
        <v>24000</v>
      </c>
      <c r="BJ74" s="310">
        <f>$A74*SUM('Revenue Summary'!BJ$62:BJ$64)</f>
        <v>24000</v>
      </c>
      <c r="BK74" s="310">
        <f>$A74*SUM('Revenue Summary'!BK$62:BK$64)</f>
        <v>24000</v>
      </c>
    </row>
    <row r="75" spans="1:63">
      <c r="A75" s="419">
        <v>0.05</v>
      </c>
      <c r="B75" s="319" t="s">
        <v>362</v>
      </c>
      <c r="D75" s="310">
        <f>$A75*SUM('Revenue Summary'!D$62:D$64)</f>
        <v>8000</v>
      </c>
      <c r="E75" s="310">
        <f>$A75*SUM('Revenue Summary'!E$62:E$64)</f>
        <v>8000</v>
      </c>
      <c r="F75" s="310">
        <f>$A75*SUM('Revenue Summary'!F$62:F$64)</f>
        <v>8000</v>
      </c>
      <c r="G75" s="310">
        <f>$A75*SUM('Revenue Summary'!G$62:G$64)</f>
        <v>8000</v>
      </c>
      <c r="H75" s="310">
        <f>$A75*SUM('Revenue Summary'!H$62:H$64)</f>
        <v>8000</v>
      </c>
      <c r="I75" s="310">
        <f>$A75*SUM('Revenue Summary'!I$62:I$64)</f>
        <v>8000</v>
      </c>
      <c r="J75" s="310">
        <f>$A75*SUM('Revenue Summary'!J$62:J$64)</f>
        <v>8000</v>
      </c>
      <c r="K75" s="310">
        <f>$A75*SUM('Revenue Summary'!K$62:K$64)</f>
        <v>8000</v>
      </c>
      <c r="L75" s="310">
        <f>$A75*SUM('Revenue Summary'!L$62:L$64)</f>
        <v>8000</v>
      </c>
      <c r="M75" s="310">
        <f>$A75*SUM('Revenue Summary'!M$62:M$64)</f>
        <v>8000</v>
      </c>
      <c r="N75" s="310">
        <f>$A75*SUM('Revenue Summary'!N$62:N$64)</f>
        <v>8000</v>
      </c>
      <c r="O75" s="310">
        <f>$A75*SUM('Revenue Summary'!O$62:O$64)</f>
        <v>8000</v>
      </c>
      <c r="P75" s="310">
        <f>$A75*SUM('Revenue Summary'!P$62:P$64)</f>
        <v>15000</v>
      </c>
      <c r="Q75" s="310">
        <f>$A75*SUM('Revenue Summary'!Q$62:Q$64)</f>
        <v>15000</v>
      </c>
      <c r="R75" s="310">
        <f>$A75*SUM('Revenue Summary'!R$62:R$64)</f>
        <v>15000</v>
      </c>
      <c r="S75" s="310">
        <f>$A75*SUM('Revenue Summary'!S$62:S$64)</f>
        <v>15000</v>
      </c>
      <c r="T75" s="310">
        <f>$A75*SUM('Revenue Summary'!T$62:T$64)</f>
        <v>15000</v>
      </c>
      <c r="U75" s="310">
        <f>$A75*SUM('Revenue Summary'!U$62:U$64)</f>
        <v>15000</v>
      </c>
      <c r="V75" s="310">
        <f>$A75*SUM('Revenue Summary'!V$62:V$64)</f>
        <v>15000</v>
      </c>
      <c r="W75" s="310">
        <f>$A75*SUM('Revenue Summary'!W$62:W$64)</f>
        <v>15000</v>
      </c>
      <c r="X75" s="310">
        <f>$A75*SUM('Revenue Summary'!X$62:X$64)</f>
        <v>15000</v>
      </c>
      <c r="Y75" s="310">
        <f>$A75*SUM('Revenue Summary'!Y$62:Y$64)</f>
        <v>15000</v>
      </c>
      <c r="Z75" s="310">
        <f>$A75*SUM('Revenue Summary'!Z$62:Z$64)</f>
        <v>15000</v>
      </c>
      <c r="AA75" s="310">
        <f>$A75*SUM('Revenue Summary'!AA$62:AA$64)</f>
        <v>15000</v>
      </c>
      <c r="AB75" s="310">
        <f>$A75*SUM('Revenue Summary'!AB$62:AB$64)</f>
        <v>15000</v>
      </c>
      <c r="AC75" s="310">
        <f>$A75*SUM('Revenue Summary'!AC$62:AC$64)</f>
        <v>15000</v>
      </c>
      <c r="AD75" s="310">
        <f>$A75*SUM('Revenue Summary'!AD$62:AD$64)</f>
        <v>15000</v>
      </c>
      <c r="AE75" s="310">
        <f>$A75*SUM('Revenue Summary'!AE$62:AE$64)</f>
        <v>15000</v>
      </c>
      <c r="AF75" s="310">
        <f>$A75*SUM('Revenue Summary'!AF$62:AF$64)</f>
        <v>15000</v>
      </c>
      <c r="AG75" s="310">
        <f>$A75*SUM('Revenue Summary'!AG$62:AG$64)</f>
        <v>15000</v>
      </c>
      <c r="AH75" s="310">
        <f>$A75*SUM('Revenue Summary'!AH$62:AH$64)</f>
        <v>15000</v>
      </c>
      <c r="AI75" s="310">
        <f>$A75*SUM('Revenue Summary'!AI$62:AI$64)</f>
        <v>15000</v>
      </c>
      <c r="AJ75" s="310">
        <f>$A75*SUM('Revenue Summary'!AJ$62:AJ$64)</f>
        <v>15000</v>
      </c>
      <c r="AK75" s="310">
        <f>$A75*SUM('Revenue Summary'!AK$62:AK$64)</f>
        <v>15000</v>
      </c>
      <c r="AL75" s="310">
        <f>$A75*SUM('Revenue Summary'!AL$62:AL$64)</f>
        <v>15000</v>
      </c>
      <c r="AM75" s="310">
        <f>$A75*SUM('Revenue Summary'!AM$62:AM$64)</f>
        <v>15000</v>
      </c>
      <c r="AN75" s="310">
        <f>$A75*SUM('Revenue Summary'!AN$62:AN$64)</f>
        <v>12000</v>
      </c>
      <c r="AO75" s="310">
        <f>$A75*SUM('Revenue Summary'!AO$62:AO$64)</f>
        <v>12000</v>
      </c>
      <c r="AP75" s="310">
        <f>$A75*SUM('Revenue Summary'!AP$62:AP$64)</f>
        <v>12000</v>
      </c>
      <c r="AQ75" s="310">
        <f>$A75*SUM('Revenue Summary'!AQ$62:AQ$64)</f>
        <v>12000</v>
      </c>
      <c r="AR75" s="310">
        <f>$A75*SUM('Revenue Summary'!AR$62:AR$64)</f>
        <v>12000</v>
      </c>
      <c r="AS75" s="310">
        <f>$A75*SUM('Revenue Summary'!AS$62:AS$64)</f>
        <v>12000</v>
      </c>
      <c r="AT75" s="310">
        <f>$A75*SUM('Revenue Summary'!AT$62:AT$64)</f>
        <v>12000</v>
      </c>
      <c r="AU75" s="310">
        <f>$A75*SUM('Revenue Summary'!AU$62:AU$64)</f>
        <v>12000</v>
      </c>
      <c r="AV75" s="310">
        <f>$A75*SUM('Revenue Summary'!AV$62:AV$64)</f>
        <v>12000</v>
      </c>
      <c r="AW75" s="310">
        <f>$A75*SUM('Revenue Summary'!AW$62:AW$64)</f>
        <v>12000</v>
      </c>
      <c r="AX75" s="310">
        <f>$A75*SUM('Revenue Summary'!AX$62:AX$64)</f>
        <v>12000</v>
      </c>
      <c r="AY75" s="310">
        <f>$A75*SUM('Revenue Summary'!AY$62:AY$64)</f>
        <v>12000</v>
      </c>
      <c r="AZ75" s="310">
        <f>$A75*SUM('Revenue Summary'!AZ$62:AZ$64)</f>
        <v>12000</v>
      </c>
      <c r="BA75" s="310">
        <f>$A75*SUM('Revenue Summary'!BA$62:BA$64)</f>
        <v>12000</v>
      </c>
      <c r="BB75" s="310">
        <f>$A75*SUM('Revenue Summary'!BB$62:BB$64)</f>
        <v>12000</v>
      </c>
      <c r="BC75" s="310">
        <f>$A75*SUM('Revenue Summary'!BC$62:BC$64)</f>
        <v>12000</v>
      </c>
      <c r="BD75" s="310">
        <f>$A75*SUM('Revenue Summary'!BD$62:BD$64)</f>
        <v>12000</v>
      </c>
      <c r="BE75" s="310">
        <f>$A75*SUM('Revenue Summary'!BE$62:BE$64)</f>
        <v>12000</v>
      </c>
      <c r="BF75" s="310">
        <f>$A75*SUM('Revenue Summary'!BF$62:BF$64)</f>
        <v>12000</v>
      </c>
      <c r="BG75" s="310">
        <f>$A75*SUM('Revenue Summary'!BG$62:BG$64)</f>
        <v>12000</v>
      </c>
      <c r="BH75" s="310">
        <f>$A75*SUM('Revenue Summary'!BH$62:BH$64)</f>
        <v>12000</v>
      </c>
      <c r="BI75" s="310">
        <f>$A75*SUM('Revenue Summary'!BI$62:BI$64)</f>
        <v>12000</v>
      </c>
      <c r="BJ75" s="310">
        <f>$A75*SUM('Revenue Summary'!BJ$62:BJ$64)</f>
        <v>12000</v>
      </c>
      <c r="BK75" s="310">
        <f>$A75*SUM('Revenue Summary'!BK$62:BK$64)</f>
        <v>12000</v>
      </c>
    </row>
    <row r="76" spans="1:63">
      <c r="A76" s="420"/>
      <c r="B76" s="2" t="s">
        <v>330</v>
      </c>
    </row>
    <row r="77" spans="1:63">
      <c r="A77" s="419">
        <v>0.5</v>
      </c>
      <c r="B77" s="319" t="s">
        <v>363</v>
      </c>
      <c r="D77" s="310">
        <f>$A77*'Revenue Summary'!D$65</f>
        <v>0</v>
      </c>
      <c r="E77" s="310">
        <f>$A77*'Revenue Summary'!E$65</f>
        <v>0</v>
      </c>
      <c r="F77" s="310">
        <f>$A77*'Revenue Summary'!F$65</f>
        <v>0</v>
      </c>
      <c r="G77" s="310">
        <f>$A77*'Revenue Summary'!G$65</f>
        <v>0</v>
      </c>
      <c r="H77" s="310">
        <f>$A77*'Revenue Summary'!H$65</f>
        <v>0</v>
      </c>
      <c r="I77" s="310">
        <f>$A77*'Revenue Summary'!I$65</f>
        <v>0</v>
      </c>
      <c r="J77" s="310">
        <f>$A77*'Revenue Summary'!J$65</f>
        <v>0</v>
      </c>
      <c r="K77" s="310">
        <f>$A77*'Revenue Summary'!K$65</f>
        <v>0</v>
      </c>
      <c r="L77" s="310">
        <f>$A77*'Revenue Summary'!L$65</f>
        <v>0</v>
      </c>
      <c r="M77" s="310">
        <f>$A77*'Revenue Summary'!M$65</f>
        <v>0</v>
      </c>
      <c r="N77" s="310">
        <f>$A77*'Revenue Summary'!N$65</f>
        <v>0</v>
      </c>
      <c r="O77" s="310">
        <f>$A77*'Revenue Summary'!O$65</f>
        <v>0</v>
      </c>
      <c r="P77" s="310">
        <f>$A77*'Revenue Summary'!P$65</f>
        <v>0</v>
      </c>
      <c r="Q77" s="310">
        <f>$A77*'Revenue Summary'!Q$65</f>
        <v>0</v>
      </c>
      <c r="R77" s="310">
        <f>$A77*'Revenue Summary'!R$65</f>
        <v>0</v>
      </c>
      <c r="S77" s="310">
        <f>$A77*'Revenue Summary'!S$65</f>
        <v>0</v>
      </c>
      <c r="T77" s="310">
        <f>$A77*'Revenue Summary'!T$65</f>
        <v>0</v>
      </c>
      <c r="U77" s="310">
        <f>$A77*'Revenue Summary'!U$65</f>
        <v>0</v>
      </c>
      <c r="V77" s="310">
        <f>$A77*'Revenue Summary'!V$65</f>
        <v>0</v>
      </c>
      <c r="W77" s="310">
        <f>$A77*'Revenue Summary'!W$65</f>
        <v>1250000</v>
      </c>
      <c r="X77" s="310">
        <f>$A77*'Revenue Summary'!X$65</f>
        <v>1275000</v>
      </c>
      <c r="Y77" s="310">
        <f>$A77*'Revenue Summary'!Y$65</f>
        <v>1300500</v>
      </c>
      <c r="Z77" s="310">
        <f>$A77*'Revenue Summary'!Z$65</f>
        <v>1326510</v>
      </c>
      <c r="AA77" s="310">
        <f>$A77*'Revenue Summary'!AA$65</f>
        <v>1353040.2000000002</v>
      </c>
      <c r="AB77" s="310">
        <f>$A77*'Revenue Summary'!AB$65</f>
        <v>1380101</v>
      </c>
      <c r="AC77" s="310">
        <f>$A77*'Revenue Summary'!AC$65</f>
        <v>1407703</v>
      </c>
      <c r="AD77" s="310">
        <f>$A77*'Revenue Summary'!AD$65</f>
        <v>1435857.05</v>
      </c>
      <c r="AE77" s="310">
        <f>$A77*'Revenue Summary'!AE$65</f>
        <v>1464574.2000000002</v>
      </c>
      <c r="AF77" s="310">
        <f>$A77*'Revenue Summary'!AF$65</f>
        <v>1493865.7000000002</v>
      </c>
      <c r="AG77" s="310">
        <f>$A77*'Revenue Summary'!AG$65</f>
        <v>1523743</v>
      </c>
      <c r="AH77" s="310">
        <f>$A77*'Revenue Summary'!AH$65</f>
        <v>1554217.85</v>
      </c>
      <c r="AI77" s="310">
        <f>$A77*'Revenue Summary'!AI$65</f>
        <v>1585302.2000000002</v>
      </c>
      <c r="AJ77" s="310">
        <f>$A77*'Revenue Summary'!AJ$65</f>
        <v>1617008.25</v>
      </c>
      <c r="AK77" s="310">
        <f>$A77*'Revenue Summary'!AK$65</f>
        <v>1649348.4000000001</v>
      </c>
      <c r="AL77" s="310">
        <f>$A77*'Revenue Summary'!AL$65</f>
        <v>1682335.35</v>
      </c>
      <c r="AM77" s="310">
        <f>$A77*'Revenue Summary'!AM$65</f>
        <v>1715982.05</v>
      </c>
      <c r="AN77" s="310">
        <f>$A77*'Revenue Summary'!AN$65</f>
        <v>1750301.7000000002</v>
      </c>
      <c r="AO77" s="310">
        <f>$A77*'Revenue Summary'!AO$65</f>
        <v>1785307.75</v>
      </c>
      <c r="AP77" s="310">
        <f>$A77*'Revenue Summary'!AP$65</f>
        <v>1821013.9000000001</v>
      </c>
      <c r="AQ77" s="310">
        <f>$A77*'Revenue Summary'!AQ$65</f>
        <v>1857434.2000000002</v>
      </c>
      <c r="AR77" s="310">
        <f>$A77*'Revenue Summary'!AR$65</f>
        <v>1894582.9000000001</v>
      </c>
      <c r="AS77" s="310">
        <f>$A77*'Revenue Summary'!AS$65</f>
        <v>1932474.55</v>
      </c>
      <c r="AT77" s="310">
        <f>$A77*'Revenue Summary'!AT$65</f>
        <v>1971124.05</v>
      </c>
      <c r="AU77" s="310">
        <f>$A77*'Revenue Summary'!AU$65</f>
        <v>2010546.55</v>
      </c>
      <c r="AV77" s="310">
        <f>$A77*'Revenue Summary'!AV$65</f>
        <v>2050757.5</v>
      </c>
      <c r="AW77" s="310">
        <f>$A77*'Revenue Summary'!AW$65</f>
        <v>2091772.6500000001</v>
      </c>
      <c r="AX77" s="310">
        <f>$A77*'Revenue Summary'!AX$65</f>
        <v>2133608.1</v>
      </c>
      <c r="AY77" s="310">
        <f>$A77*'Revenue Summary'!AY$65</f>
        <v>2176280.25</v>
      </c>
      <c r="AZ77" s="310">
        <f>$A77*'Revenue Summary'!AZ$65</f>
        <v>2219805.85</v>
      </c>
      <c r="BA77" s="310">
        <f>$A77*'Revenue Summary'!BA$65</f>
        <v>2264201.9500000002</v>
      </c>
      <c r="BB77" s="310">
        <f>$A77*'Revenue Summary'!BB$65</f>
        <v>2309486</v>
      </c>
      <c r="BC77" s="310">
        <f>$A77*'Revenue Summary'!BC$65</f>
        <v>2355675.7000000002</v>
      </c>
      <c r="BD77" s="310">
        <f>$A77*'Revenue Summary'!BD$65</f>
        <v>2402789.2000000002</v>
      </c>
      <c r="BE77" s="310">
        <f>$A77*'Revenue Summary'!BE$65</f>
        <v>2450845</v>
      </c>
      <c r="BF77" s="310">
        <f>$A77*'Revenue Summary'!BF$65</f>
        <v>2499861.9</v>
      </c>
      <c r="BG77" s="310">
        <f>$A77*'Revenue Summary'!BG$65</f>
        <v>2549859.1500000004</v>
      </c>
      <c r="BH77" s="310">
        <f>$A77*'Revenue Summary'!BH$65</f>
        <v>2600856.35</v>
      </c>
      <c r="BI77" s="310">
        <f>$A77*'Revenue Summary'!BI$65</f>
        <v>2652873.5</v>
      </c>
      <c r="BJ77" s="310">
        <f>$A77*'Revenue Summary'!BJ$65</f>
        <v>2705930.95</v>
      </c>
      <c r="BK77" s="310">
        <f>$A77*'Revenue Summary'!BK$65</f>
        <v>2760049.5500000003</v>
      </c>
    </row>
    <row r="78" spans="1:63">
      <c r="A78" s="419">
        <v>0.05</v>
      </c>
      <c r="B78" s="319" t="s">
        <v>364</v>
      </c>
      <c r="D78" s="310">
        <f>$A78*'Revenue Summary'!D$65</f>
        <v>0</v>
      </c>
      <c r="E78" s="310">
        <f>$A78*'Revenue Summary'!E$65</f>
        <v>0</v>
      </c>
      <c r="F78" s="310">
        <f>$A78*'Revenue Summary'!F$65</f>
        <v>0</v>
      </c>
      <c r="G78" s="310">
        <f>$A78*'Revenue Summary'!G$65</f>
        <v>0</v>
      </c>
      <c r="H78" s="310">
        <f>$A78*'Revenue Summary'!H$65</f>
        <v>0</v>
      </c>
      <c r="I78" s="310">
        <f>$A78*'Revenue Summary'!I$65</f>
        <v>0</v>
      </c>
      <c r="J78" s="310">
        <f>$A78*'Revenue Summary'!J$65</f>
        <v>0</v>
      </c>
      <c r="K78" s="310">
        <f>$A78*'Revenue Summary'!K$65</f>
        <v>0</v>
      </c>
      <c r="L78" s="310">
        <f>$A78*'Revenue Summary'!L$65</f>
        <v>0</v>
      </c>
      <c r="M78" s="310">
        <f>$A78*'Revenue Summary'!M$65</f>
        <v>0</v>
      </c>
      <c r="N78" s="310">
        <f>$A78*'Revenue Summary'!N$65</f>
        <v>0</v>
      </c>
      <c r="O78" s="310">
        <f>$A78*'Revenue Summary'!O$65</f>
        <v>0</v>
      </c>
      <c r="P78" s="310">
        <f>$A78*'Revenue Summary'!P$65</f>
        <v>0</v>
      </c>
      <c r="Q78" s="310">
        <f>$A78*'Revenue Summary'!Q$65</f>
        <v>0</v>
      </c>
      <c r="R78" s="310">
        <f>$A78*'Revenue Summary'!R$65</f>
        <v>0</v>
      </c>
      <c r="S78" s="310">
        <f>$A78*'Revenue Summary'!S$65</f>
        <v>0</v>
      </c>
      <c r="T78" s="310">
        <f>$A78*'Revenue Summary'!T$65</f>
        <v>0</v>
      </c>
      <c r="U78" s="310">
        <f>$A78*'Revenue Summary'!U$65</f>
        <v>0</v>
      </c>
      <c r="V78" s="310">
        <f>$A78*'Revenue Summary'!V$65</f>
        <v>0</v>
      </c>
      <c r="W78" s="310">
        <f>$A78*'Revenue Summary'!W$65</f>
        <v>125000</v>
      </c>
      <c r="X78" s="310">
        <f>$A78*'Revenue Summary'!X$65</f>
        <v>127500</v>
      </c>
      <c r="Y78" s="310">
        <f>$A78*'Revenue Summary'!Y$65</f>
        <v>130050</v>
      </c>
      <c r="Z78" s="310">
        <f>$A78*'Revenue Summary'!Z$65</f>
        <v>132651</v>
      </c>
      <c r="AA78" s="310">
        <f>$A78*'Revenue Summary'!AA$65</f>
        <v>135304.02000000002</v>
      </c>
      <c r="AB78" s="310">
        <f>$A78*'Revenue Summary'!AB$65</f>
        <v>138010.1</v>
      </c>
      <c r="AC78" s="310">
        <f>$A78*'Revenue Summary'!AC$65</f>
        <v>140770.30000000002</v>
      </c>
      <c r="AD78" s="310">
        <f>$A78*'Revenue Summary'!AD$65</f>
        <v>143585.70500000002</v>
      </c>
      <c r="AE78" s="310">
        <f>$A78*'Revenue Summary'!AE$65</f>
        <v>146457.42000000001</v>
      </c>
      <c r="AF78" s="310">
        <f>$A78*'Revenue Summary'!AF$65</f>
        <v>149386.57000000004</v>
      </c>
      <c r="AG78" s="310">
        <f>$A78*'Revenue Summary'!AG$65</f>
        <v>152374.30000000002</v>
      </c>
      <c r="AH78" s="310">
        <f>$A78*'Revenue Summary'!AH$65</f>
        <v>155421.785</v>
      </c>
      <c r="AI78" s="310">
        <f>$A78*'Revenue Summary'!AI$65</f>
        <v>158530.22000000003</v>
      </c>
      <c r="AJ78" s="310">
        <f>$A78*'Revenue Summary'!AJ$65</f>
        <v>161700.82500000001</v>
      </c>
      <c r="AK78" s="310">
        <f>$A78*'Revenue Summary'!AK$65</f>
        <v>164934.84000000003</v>
      </c>
      <c r="AL78" s="310">
        <f>$A78*'Revenue Summary'!AL$65</f>
        <v>168233.53500000003</v>
      </c>
      <c r="AM78" s="310">
        <f>$A78*'Revenue Summary'!AM$65</f>
        <v>171598.20500000002</v>
      </c>
      <c r="AN78" s="310">
        <f>$A78*'Revenue Summary'!AN$65</f>
        <v>175030.17000000004</v>
      </c>
      <c r="AO78" s="310">
        <f>$A78*'Revenue Summary'!AO$65</f>
        <v>178530.77500000002</v>
      </c>
      <c r="AP78" s="310">
        <f>$A78*'Revenue Summary'!AP$65</f>
        <v>182101.39</v>
      </c>
      <c r="AQ78" s="310">
        <f>$A78*'Revenue Summary'!AQ$65</f>
        <v>185743.42000000004</v>
      </c>
      <c r="AR78" s="310">
        <f>$A78*'Revenue Summary'!AR$65</f>
        <v>189458.29000000004</v>
      </c>
      <c r="AS78" s="310">
        <f>$A78*'Revenue Summary'!AS$65</f>
        <v>193247.45500000002</v>
      </c>
      <c r="AT78" s="310">
        <f>$A78*'Revenue Summary'!AT$65</f>
        <v>197112.40500000003</v>
      </c>
      <c r="AU78" s="310">
        <f>$A78*'Revenue Summary'!AU$65</f>
        <v>201054.65500000003</v>
      </c>
      <c r="AV78" s="310">
        <f>$A78*'Revenue Summary'!AV$65</f>
        <v>205075.75</v>
      </c>
      <c r="AW78" s="310">
        <f>$A78*'Revenue Summary'!AW$65</f>
        <v>209177.26500000001</v>
      </c>
      <c r="AX78" s="310">
        <f>$A78*'Revenue Summary'!AX$65</f>
        <v>213360.81000000003</v>
      </c>
      <c r="AY78" s="310">
        <f>$A78*'Revenue Summary'!AY$65</f>
        <v>217628.02500000002</v>
      </c>
      <c r="AZ78" s="310">
        <f>$A78*'Revenue Summary'!AZ$65</f>
        <v>221980.58500000002</v>
      </c>
      <c r="BA78" s="310">
        <f>$A78*'Revenue Summary'!BA$65</f>
        <v>226420.19500000004</v>
      </c>
      <c r="BB78" s="310">
        <f>$A78*'Revenue Summary'!BB$65</f>
        <v>230948.6</v>
      </c>
      <c r="BC78" s="310">
        <f>$A78*'Revenue Summary'!BC$65</f>
        <v>235567.57000000004</v>
      </c>
      <c r="BD78" s="310">
        <f>$A78*'Revenue Summary'!BD$65</f>
        <v>240278.92000000004</v>
      </c>
      <c r="BE78" s="310">
        <f>$A78*'Revenue Summary'!BE$65</f>
        <v>245084.5</v>
      </c>
      <c r="BF78" s="310">
        <f>$A78*'Revenue Summary'!BF$65</f>
        <v>249986.19</v>
      </c>
      <c r="BG78" s="310">
        <f>$A78*'Revenue Summary'!BG$65</f>
        <v>254985.91500000004</v>
      </c>
      <c r="BH78" s="310">
        <f>$A78*'Revenue Summary'!BH$65</f>
        <v>260085.63500000001</v>
      </c>
      <c r="BI78" s="310">
        <f>$A78*'Revenue Summary'!BI$65</f>
        <v>265287.35000000003</v>
      </c>
      <c r="BJ78" s="310">
        <f>$A78*'Revenue Summary'!BJ$65</f>
        <v>270593.09500000003</v>
      </c>
      <c r="BK78" s="310">
        <f>$A78*'Revenue Summary'!BK$65</f>
        <v>276004.95500000002</v>
      </c>
    </row>
    <row r="79" spans="1:63">
      <c r="A79" s="420"/>
      <c r="B79" s="2" t="s">
        <v>333</v>
      </c>
    </row>
    <row r="80" spans="1:63">
      <c r="A80" s="419">
        <v>0.03</v>
      </c>
      <c r="B80" s="319" t="s">
        <v>365</v>
      </c>
      <c r="D80" s="310">
        <f>$A80*'Revenue Summary'!D$66</f>
        <v>0</v>
      </c>
      <c r="E80" s="310">
        <f>$A80*'Revenue Summary'!E$66</f>
        <v>0</v>
      </c>
      <c r="F80" s="310">
        <f>$A80*'Revenue Summary'!F$66</f>
        <v>0</v>
      </c>
      <c r="G80" s="310">
        <f>$A80*'Revenue Summary'!G$66</f>
        <v>15000</v>
      </c>
      <c r="H80" s="310">
        <f>$A80*'Revenue Summary'!H$66</f>
        <v>15300</v>
      </c>
      <c r="I80" s="310">
        <f>$A80*'Revenue Summary'!I$66</f>
        <v>15606</v>
      </c>
      <c r="J80" s="310">
        <f>$A80*'Revenue Summary'!J$66</f>
        <v>15918.119999999999</v>
      </c>
      <c r="K80" s="310">
        <f>$A80*'Revenue Summary'!K$66</f>
        <v>16236.482999999998</v>
      </c>
      <c r="L80" s="310">
        <f>$A80*'Revenue Summary'!L$66</f>
        <v>16561.212</v>
      </c>
      <c r="M80" s="310">
        <f>$A80*'Revenue Summary'!M$66</f>
        <v>16892.436000000002</v>
      </c>
      <c r="N80" s="310">
        <f>$A80*'Revenue Summary'!N$66</f>
        <v>17230.284</v>
      </c>
      <c r="O80" s="310">
        <f>$A80*'Revenue Summary'!O$66</f>
        <v>17574.891000000003</v>
      </c>
      <c r="P80" s="310">
        <f>$A80*'Revenue Summary'!P$66</f>
        <v>17926.388999999999</v>
      </c>
      <c r="Q80" s="310">
        <f>$A80*'Revenue Summary'!Q$66</f>
        <v>18284.916000000001</v>
      </c>
      <c r="R80" s="310">
        <f>$A80*'Revenue Summary'!R$66</f>
        <v>18650.612999999998</v>
      </c>
      <c r="S80" s="310">
        <f>$A80*'Revenue Summary'!S$66</f>
        <v>19023.624</v>
      </c>
      <c r="T80" s="310">
        <f>$A80*'Revenue Summary'!T$66</f>
        <v>19404.096000000001</v>
      </c>
      <c r="U80" s="310">
        <f>$A80*'Revenue Summary'!U$66</f>
        <v>19792.179</v>
      </c>
      <c r="V80" s="310">
        <f>$A80*'Revenue Summary'!V$66</f>
        <v>20188.023000000001</v>
      </c>
      <c r="W80" s="310">
        <f>$A80*'Revenue Summary'!W$66</f>
        <v>20591.784</v>
      </c>
      <c r="X80" s="310">
        <f>$A80*'Revenue Summary'!X$66</f>
        <v>21003.621000000003</v>
      </c>
      <c r="Y80" s="310">
        <f>$A80*'Revenue Summary'!Y$66</f>
        <v>21423.693000000003</v>
      </c>
      <c r="Z80" s="310">
        <f>$A80*'Revenue Summary'!Z$66</f>
        <v>21852.168000000001</v>
      </c>
      <c r="AA80" s="310">
        <f>$A80*'Revenue Summary'!AA$66</f>
        <v>22289.211000000003</v>
      </c>
      <c r="AB80" s="310">
        <f>$A80*'Revenue Summary'!AB$66</f>
        <v>22734.996000000003</v>
      </c>
      <c r="AC80" s="310">
        <f>$A80*'Revenue Summary'!AC$66</f>
        <v>23189.697</v>
      </c>
      <c r="AD80" s="310">
        <f>$A80*'Revenue Summary'!AD$66</f>
        <v>23653.491000000002</v>
      </c>
      <c r="AE80" s="310">
        <f>$A80*'Revenue Summary'!AE$66</f>
        <v>24126.561000000002</v>
      </c>
      <c r="AF80" s="310">
        <f>$A80*'Revenue Summary'!AF$66</f>
        <v>24609.093000000001</v>
      </c>
      <c r="AG80" s="310">
        <f>$A80*'Revenue Summary'!AG$66</f>
        <v>25101.276000000002</v>
      </c>
      <c r="AH80" s="310">
        <f>$A80*'Revenue Summary'!AH$66</f>
        <v>25603.302</v>
      </c>
      <c r="AI80" s="310">
        <f>$A80*'Revenue Summary'!AI$66</f>
        <v>26115.368999999999</v>
      </c>
      <c r="AJ80" s="310">
        <f>$A80*'Revenue Summary'!AJ$66</f>
        <v>26637.674999999999</v>
      </c>
      <c r="AK80" s="310">
        <f>$A80*'Revenue Summary'!AK$66</f>
        <v>27170.43</v>
      </c>
      <c r="AL80" s="310">
        <f>$A80*'Revenue Summary'!AL$66</f>
        <v>27713.838000000003</v>
      </c>
      <c r="AM80" s="310">
        <f>$A80*'Revenue Summary'!AM$66</f>
        <v>28268.114999999998</v>
      </c>
      <c r="AN80" s="310">
        <f>$A80*'Revenue Summary'!AN$66</f>
        <v>28833.476999999999</v>
      </c>
      <c r="AO80" s="310">
        <f>$A80*'Revenue Summary'!AO$66</f>
        <v>29410.146000000001</v>
      </c>
      <c r="AP80" s="310">
        <f>$A80*'Revenue Summary'!AP$66</f>
        <v>29998.35</v>
      </c>
      <c r="AQ80" s="310">
        <f>$A80*'Revenue Summary'!AQ$66</f>
        <v>30598.316999999999</v>
      </c>
      <c r="AR80" s="310">
        <f>$A80*'Revenue Summary'!AR$66</f>
        <v>31210.284</v>
      </c>
      <c r="AS80" s="310">
        <f>$A80*'Revenue Summary'!AS$66</f>
        <v>31834.490999999998</v>
      </c>
      <c r="AT80" s="310">
        <f>$A80*'Revenue Summary'!AT$66</f>
        <v>32471.180999999997</v>
      </c>
      <c r="AU80" s="310">
        <f>$A80*'Revenue Summary'!AU$66</f>
        <v>33120.606</v>
      </c>
      <c r="AV80" s="310">
        <f>$A80*'Revenue Summary'!AV$66</f>
        <v>33783.018000000004</v>
      </c>
      <c r="AW80" s="310">
        <f>$A80*'Revenue Summary'!AW$66</f>
        <v>34458.678</v>
      </c>
      <c r="AX80" s="310">
        <f>$A80*'Revenue Summary'!AX$66</f>
        <v>35147.853000000003</v>
      </c>
      <c r="AY80" s="310">
        <f>$A80*'Revenue Summary'!AY$66</f>
        <v>35850.81</v>
      </c>
      <c r="AZ80" s="310">
        <f>$A80*'Revenue Summary'!AZ$66</f>
        <v>36567.824999999997</v>
      </c>
      <c r="BA80" s="310">
        <f>$A80*'Revenue Summary'!BA$66</f>
        <v>37299.183000000005</v>
      </c>
      <c r="BB80" s="310">
        <f>$A80*'Revenue Summary'!BB$66</f>
        <v>38045.166000000005</v>
      </c>
      <c r="BC80" s="310">
        <f>$A80*'Revenue Summary'!BC$66</f>
        <v>38806.067999999999</v>
      </c>
      <c r="BD80" s="310">
        <f>$A80*'Revenue Summary'!BD$66</f>
        <v>39582.188999999998</v>
      </c>
      <c r="BE80" s="310">
        <f>$A80*'Revenue Summary'!BE$66</f>
        <v>40373.832000000002</v>
      </c>
      <c r="BF80" s="310">
        <f>$A80*'Revenue Summary'!BF$66</f>
        <v>41181.309000000001</v>
      </c>
      <c r="BG80" s="310">
        <f>$A80*'Revenue Summary'!BG$66</f>
        <v>42004.934999999998</v>
      </c>
      <c r="BH80" s="310">
        <f>$A80*'Revenue Summary'!BH$66</f>
        <v>42845.034</v>
      </c>
      <c r="BI80" s="310">
        <f>$A80*'Revenue Summary'!BI$66</f>
        <v>43701.936000000002</v>
      </c>
      <c r="BJ80" s="310">
        <f>$A80*'Revenue Summary'!BJ$66</f>
        <v>44575.974000000002</v>
      </c>
      <c r="BK80" s="310">
        <f>$A80*'Revenue Summary'!BK$66</f>
        <v>45467.493000000002</v>
      </c>
    </row>
    <row r="81" spans="1:63">
      <c r="A81" s="419">
        <v>0.02</v>
      </c>
      <c r="B81" s="319" t="s">
        <v>366</v>
      </c>
      <c r="D81" s="310">
        <f>$A81*'Revenue Summary'!D$66</f>
        <v>0</v>
      </c>
      <c r="E81" s="310">
        <f>$A81*'Revenue Summary'!E$66</f>
        <v>0</v>
      </c>
      <c r="F81" s="310">
        <f>$A81*'Revenue Summary'!F$66</f>
        <v>0</v>
      </c>
      <c r="G81" s="310">
        <f>$A81*'Revenue Summary'!G$66</f>
        <v>10000</v>
      </c>
      <c r="H81" s="310">
        <f>$A81*'Revenue Summary'!H$66</f>
        <v>10200</v>
      </c>
      <c r="I81" s="310">
        <f>$A81*'Revenue Summary'!I$66</f>
        <v>10404</v>
      </c>
      <c r="J81" s="310">
        <f>$A81*'Revenue Summary'!J$66</f>
        <v>10612.08</v>
      </c>
      <c r="K81" s="310">
        <f>$A81*'Revenue Summary'!K$66</f>
        <v>10824.322</v>
      </c>
      <c r="L81" s="310">
        <f>$A81*'Revenue Summary'!L$66</f>
        <v>11040.808000000001</v>
      </c>
      <c r="M81" s="310">
        <f>$A81*'Revenue Summary'!M$66</f>
        <v>11261.624000000002</v>
      </c>
      <c r="N81" s="310">
        <f>$A81*'Revenue Summary'!N$66</f>
        <v>11486.856000000002</v>
      </c>
      <c r="O81" s="310">
        <f>$A81*'Revenue Summary'!O$66</f>
        <v>11716.594000000001</v>
      </c>
      <c r="P81" s="310">
        <f>$A81*'Revenue Summary'!P$66</f>
        <v>11950.926000000001</v>
      </c>
      <c r="Q81" s="310">
        <f>$A81*'Revenue Summary'!Q$66</f>
        <v>12189.944000000001</v>
      </c>
      <c r="R81" s="310">
        <f>$A81*'Revenue Summary'!R$66</f>
        <v>12433.742</v>
      </c>
      <c r="S81" s="310">
        <f>$A81*'Revenue Summary'!S$66</f>
        <v>12682.416000000001</v>
      </c>
      <c r="T81" s="310">
        <f>$A81*'Revenue Summary'!T$66</f>
        <v>12936.064000000002</v>
      </c>
      <c r="U81" s="310">
        <f>$A81*'Revenue Summary'!U$66</f>
        <v>13194.786000000002</v>
      </c>
      <c r="V81" s="310">
        <f>$A81*'Revenue Summary'!V$66</f>
        <v>13458.682000000003</v>
      </c>
      <c r="W81" s="310">
        <f>$A81*'Revenue Summary'!W$66</f>
        <v>13727.856000000002</v>
      </c>
      <c r="X81" s="310">
        <f>$A81*'Revenue Summary'!X$66</f>
        <v>14002.414000000002</v>
      </c>
      <c r="Y81" s="310">
        <f>$A81*'Revenue Summary'!Y$66</f>
        <v>14282.462000000001</v>
      </c>
      <c r="Z81" s="310">
        <f>$A81*'Revenue Summary'!Z$66</f>
        <v>14568.112000000003</v>
      </c>
      <c r="AA81" s="310">
        <f>$A81*'Revenue Summary'!AA$66</f>
        <v>14859.474000000002</v>
      </c>
      <c r="AB81" s="310">
        <f>$A81*'Revenue Summary'!AB$66</f>
        <v>15156.664000000002</v>
      </c>
      <c r="AC81" s="310">
        <f>$A81*'Revenue Summary'!AC$66</f>
        <v>15459.798000000001</v>
      </c>
      <c r="AD81" s="310">
        <f>$A81*'Revenue Summary'!AD$66</f>
        <v>15768.994000000002</v>
      </c>
      <c r="AE81" s="310">
        <f>$A81*'Revenue Summary'!AE$66</f>
        <v>16084.374000000002</v>
      </c>
      <c r="AF81" s="310">
        <f>$A81*'Revenue Summary'!AF$66</f>
        <v>16406.062000000002</v>
      </c>
      <c r="AG81" s="310">
        <f>$A81*'Revenue Summary'!AG$66</f>
        <v>16734.184000000001</v>
      </c>
      <c r="AH81" s="310">
        <f>$A81*'Revenue Summary'!AH$66</f>
        <v>17068.868000000002</v>
      </c>
      <c r="AI81" s="310">
        <f>$A81*'Revenue Summary'!AI$66</f>
        <v>17410.246000000003</v>
      </c>
      <c r="AJ81" s="310">
        <f>$A81*'Revenue Summary'!AJ$66</f>
        <v>17758.45</v>
      </c>
      <c r="AK81" s="310">
        <f>$A81*'Revenue Summary'!AK$66</f>
        <v>18113.62</v>
      </c>
      <c r="AL81" s="310">
        <f>$A81*'Revenue Summary'!AL$66</f>
        <v>18475.892000000003</v>
      </c>
      <c r="AM81" s="310">
        <f>$A81*'Revenue Summary'!AM$66</f>
        <v>18845.41</v>
      </c>
      <c r="AN81" s="310">
        <f>$A81*'Revenue Summary'!AN$66</f>
        <v>19222.317999999999</v>
      </c>
      <c r="AO81" s="310">
        <f>$A81*'Revenue Summary'!AO$66</f>
        <v>19606.764000000003</v>
      </c>
      <c r="AP81" s="310">
        <f>$A81*'Revenue Summary'!AP$66</f>
        <v>19998.900000000001</v>
      </c>
      <c r="AQ81" s="310">
        <f>$A81*'Revenue Summary'!AQ$66</f>
        <v>20398.878000000001</v>
      </c>
      <c r="AR81" s="310">
        <f>$A81*'Revenue Summary'!AR$66</f>
        <v>20806.856</v>
      </c>
      <c r="AS81" s="310">
        <f>$A81*'Revenue Summary'!AS$66</f>
        <v>21222.993999999999</v>
      </c>
      <c r="AT81" s="310">
        <f>$A81*'Revenue Summary'!AT$66</f>
        <v>21647.453999999998</v>
      </c>
      <c r="AU81" s="310">
        <f>$A81*'Revenue Summary'!AU$66</f>
        <v>22080.403999999999</v>
      </c>
      <c r="AV81" s="310">
        <f>$A81*'Revenue Summary'!AV$66</f>
        <v>22522.012000000002</v>
      </c>
      <c r="AW81" s="310">
        <f>$A81*'Revenue Summary'!AW$66</f>
        <v>22972.452000000001</v>
      </c>
      <c r="AX81" s="310">
        <f>$A81*'Revenue Summary'!AX$66</f>
        <v>23431.902000000002</v>
      </c>
      <c r="AY81" s="310">
        <f>$A81*'Revenue Summary'!AY$66</f>
        <v>23900.54</v>
      </c>
      <c r="AZ81" s="310">
        <f>$A81*'Revenue Summary'!AZ$66</f>
        <v>24378.55</v>
      </c>
      <c r="BA81" s="310">
        <f>$A81*'Revenue Summary'!BA$66</f>
        <v>24866.122000000003</v>
      </c>
      <c r="BB81" s="310">
        <f>$A81*'Revenue Summary'!BB$66</f>
        <v>25363.444000000003</v>
      </c>
      <c r="BC81" s="310">
        <f>$A81*'Revenue Summary'!BC$66</f>
        <v>25870.712000000003</v>
      </c>
      <c r="BD81" s="310">
        <f>$A81*'Revenue Summary'!BD$66</f>
        <v>26388.126</v>
      </c>
      <c r="BE81" s="310">
        <f>$A81*'Revenue Summary'!BE$66</f>
        <v>26915.888000000003</v>
      </c>
      <c r="BF81" s="310">
        <f>$A81*'Revenue Summary'!BF$66</f>
        <v>27454.206000000002</v>
      </c>
      <c r="BG81" s="310">
        <f>$A81*'Revenue Summary'!BG$66</f>
        <v>28003.29</v>
      </c>
      <c r="BH81" s="310">
        <f>$A81*'Revenue Summary'!BH$66</f>
        <v>28563.356</v>
      </c>
      <c r="BI81" s="310">
        <f>$A81*'Revenue Summary'!BI$66</f>
        <v>29134.624000000003</v>
      </c>
      <c r="BJ81" s="310">
        <f>$A81*'Revenue Summary'!BJ$66</f>
        <v>29717.316000000003</v>
      </c>
      <c r="BK81" s="310">
        <f>$A81*'Revenue Summary'!BK$66</f>
        <v>30311.662000000004</v>
      </c>
    </row>
    <row r="82" spans="1:63">
      <c r="A82" s="409"/>
      <c r="D82" s="291"/>
      <c r="E82" s="291"/>
      <c r="F82" s="291"/>
      <c r="G82" s="291"/>
      <c r="H82" s="291"/>
      <c r="I82" s="291"/>
      <c r="J82" s="291"/>
      <c r="K82" s="291"/>
      <c r="L82" s="291"/>
      <c r="M82" s="291"/>
      <c r="N82" s="291"/>
      <c r="O82" s="291"/>
      <c r="P82" s="291"/>
      <c r="Q82" s="291"/>
      <c r="R82" s="291"/>
      <c r="S82" s="291"/>
      <c r="T82" s="291"/>
      <c r="U82" s="291"/>
      <c r="V82" s="291"/>
      <c r="W82" s="291"/>
      <c r="X82" s="291"/>
      <c r="Y82" s="291"/>
      <c r="Z82" s="291"/>
      <c r="AA82" s="291"/>
      <c r="AB82" s="291"/>
      <c r="AC82" s="291"/>
      <c r="AD82" s="291"/>
      <c r="AE82" s="291"/>
      <c r="AF82" s="291"/>
      <c r="AG82" s="291"/>
      <c r="AH82" s="291"/>
      <c r="AI82" s="291"/>
      <c r="AJ82" s="291"/>
      <c r="AK82" s="291"/>
      <c r="AL82" s="291"/>
      <c r="AM82" s="291"/>
      <c r="AN82" s="291"/>
      <c r="AO82" s="291"/>
      <c r="AP82" s="291"/>
      <c r="AQ82" s="291"/>
      <c r="AR82" s="291"/>
      <c r="AS82" s="291"/>
      <c r="AT82" s="291"/>
      <c r="AU82" s="291"/>
      <c r="AV82" s="291"/>
      <c r="AW82" s="291"/>
      <c r="AX82" s="291"/>
      <c r="AY82" s="291"/>
      <c r="AZ82" s="291"/>
      <c r="BA82" s="291"/>
      <c r="BB82" s="291"/>
      <c r="BC82" s="291"/>
      <c r="BD82" s="291"/>
      <c r="BE82" s="291"/>
      <c r="BF82" s="291"/>
      <c r="BG82" s="291"/>
      <c r="BH82" s="291"/>
      <c r="BI82" s="291"/>
      <c r="BJ82" s="291"/>
      <c r="BK82" s="291"/>
    </row>
    <row r="83" spans="1:63">
      <c r="A83" s="321">
        <v>0</v>
      </c>
      <c r="B83" s="319" t="s">
        <v>506</v>
      </c>
      <c r="D83" s="310">
        <f>$A83*'Revenue Summary'!D$68</f>
        <v>0</v>
      </c>
      <c r="E83" s="310">
        <f>$A83*'Revenue Summary'!E$68</f>
        <v>0</v>
      </c>
      <c r="F83" s="310">
        <f>$A83*'Revenue Summary'!F$68</f>
        <v>0</v>
      </c>
      <c r="G83" s="310">
        <f>$A83*'Revenue Summary'!G$68</f>
        <v>0</v>
      </c>
      <c r="H83" s="310">
        <f>$A83*'Revenue Summary'!H$68</f>
        <v>0</v>
      </c>
      <c r="I83" s="310">
        <f>$A83*'Revenue Summary'!I$68</f>
        <v>0</v>
      </c>
      <c r="J83" s="310">
        <f>$A83*'Revenue Summary'!J$68</f>
        <v>0</v>
      </c>
      <c r="K83" s="310">
        <f>$A83*'Revenue Summary'!K$68</f>
        <v>0</v>
      </c>
      <c r="L83" s="310">
        <f>$A83*'Revenue Summary'!L$68</f>
        <v>0</v>
      </c>
      <c r="M83" s="310">
        <f>$A83*'Revenue Summary'!M$68</f>
        <v>0</v>
      </c>
      <c r="N83" s="310">
        <f>$A83*'Revenue Summary'!N$68</f>
        <v>0</v>
      </c>
      <c r="O83" s="310">
        <f>$A83*'Revenue Summary'!O$68</f>
        <v>0</v>
      </c>
      <c r="P83" s="310">
        <f>$A83*'Revenue Summary'!P$68</f>
        <v>0</v>
      </c>
      <c r="Q83" s="310">
        <f>$A83*'Revenue Summary'!Q$68</f>
        <v>0</v>
      </c>
      <c r="R83" s="310">
        <f>$A83*'Revenue Summary'!R$68</f>
        <v>0</v>
      </c>
      <c r="S83" s="310">
        <f>$A83*'Revenue Summary'!S$68</f>
        <v>0</v>
      </c>
      <c r="T83" s="310">
        <f>$A83*'Revenue Summary'!T$68</f>
        <v>0</v>
      </c>
      <c r="U83" s="310">
        <f>$A83*'Revenue Summary'!U$68</f>
        <v>0</v>
      </c>
      <c r="V83" s="310">
        <f>$A83*'Revenue Summary'!V$68</f>
        <v>0</v>
      </c>
      <c r="W83" s="310">
        <f>$A83*'Revenue Summary'!W$68</f>
        <v>0</v>
      </c>
      <c r="X83" s="310">
        <f>$A83*'Revenue Summary'!X$68</f>
        <v>0</v>
      </c>
      <c r="Y83" s="310">
        <f>$A83*'Revenue Summary'!Y$68</f>
        <v>0</v>
      </c>
      <c r="Z83" s="310">
        <f>$A83*'Revenue Summary'!Z$68</f>
        <v>0</v>
      </c>
      <c r="AA83" s="310">
        <f>$A83*'Revenue Summary'!AA$68</f>
        <v>0</v>
      </c>
      <c r="AB83" s="310">
        <f>$A83*'Revenue Summary'!AB$68</f>
        <v>0</v>
      </c>
      <c r="AC83" s="310">
        <f>$A83*'Revenue Summary'!AC$68</f>
        <v>0</v>
      </c>
      <c r="AD83" s="310">
        <f>$A83*'Revenue Summary'!AD$68</f>
        <v>0</v>
      </c>
      <c r="AE83" s="310">
        <f>$A83*'Revenue Summary'!AE$68</f>
        <v>0</v>
      </c>
      <c r="AF83" s="310">
        <f>$A83*'Revenue Summary'!AF$68</f>
        <v>0</v>
      </c>
      <c r="AG83" s="310">
        <f>$A83*'Revenue Summary'!AG$68</f>
        <v>0</v>
      </c>
      <c r="AH83" s="310">
        <f>$A83*'Revenue Summary'!AH$68</f>
        <v>0</v>
      </c>
      <c r="AI83" s="310">
        <f>$A83*'Revenue Summary'!AI$68</f>
        <v>0</v>
      </c>
      <c r="AJ83" s="310">
        <f>$A83*'Revenue Summary'!AJ$68</f>
        <v>0</v>
      </c>
      <c r="AK83" s="310">
        <f>$A83*'Revenue Summary'!AK$68</f>
        <v>0</v>
      </c>
      <c r="AL83" s="310">
        <f>$A83*'Revenue Summary'!AL$68</f>
        <v>0</v>
      </c>
      <c r="AM83" s="310">
        <f>$A83*'Revenue Summary'!AM$68</f>
        <v>0</v>
      </c>
      <c r="AN83" s="310">
        <f>$A83*'Revenue Summary'!AN$68</f>
        <v>0</v>
      </c>
      <c r="AO83" s="310">
        <f>$A83*'Revenue Summary'!AO$68</f>
        <v>0</v>
      </c>
      <c r="AP83" s="310">
        <f>$A83*'Revenue Summary'!AP$68</f>
        <v>0</v>
      </c>
      <c r="AQ83" s="310">
        <f>$A83*'Revenue Summary'!AQ$68</f>
        <v>0</v>
      </c>
      <c r="AR83" s="310">
        <f>$A83*'Revenue Summary'!AR$68</f>
        <v>0</v>
      </c>
      <c r="AS83" s="310">
        <f>$A83*'Revenue Summary'!AS$68</f>
        <v>0</v>
      </c>
      <c r="AT83" s="310">
        <f>$A83*'Revenue Summary'!AT$68</f>
        <v>0</v>
      </c>
      <c r="AU83" s="310">
        <f>$A83*'Revenue Summary'!AU$68</f>
        <v>0</v>
      </c>
      <c r="AV83" s="310">
        <f>$A83*'Revenue Summary'!AV$68</f>
        <v>0</v>
      </c>
      <c r="AW83" s="310">
        <f>$A83*'Revenue Summary'!AW$68</f>
        <v>0</v>
      </c>
      <c r="AX83" s="310">
        <f>$A83*'Revenue Summary'!AX$68</f>
        <v>0</v>
      </c>
      <c r="AY83" s="310">
        <f>$A83*'Revenue Summary'!AY$68</f>
        <v>0</v>
      </c>
      <c r="AZ83" s="310">
        <f>$A83*'Revenue Summary'!AZ$68</f>
        <v>0</v>
      </c>
      <c r="BA83" s="310">
        <f>$A83*'Revenue Summary'!BA$68</f>
        <v>0</v>
      </c>
      <c r="BB83" s="310">
        <f>$A83*'Revenue Summary'!BB$68</f>
        <v>0</v>
      </c>
      <c r="BC83" s="310">
        <f>$A83*'Revenue Summary'!BC$68</f>
        <v>0</v>
      </c>
      <c r="BD83" s="310">
        <f>$A83*'Revenue Summary'!BD$68</f>
        <v>0</v>
      </c>
      <c r="BE83" s="310">
        <f>$A83*'Revenue Summary'!BE$68</f>
        <v>0</v>
      </c>
      <c r="BF83" s="310">
        <f>$A83*'Revenue Summary'!BF$68</f>
        <v>0</v>
      </c>
      <c r="BG83" s="310">
        <f>$A83*'Revenue Summary'!BG$68</f>
        <v>0</v>
      </c>
      <c r="BH83" s="310">
        <f>$A83*'Revenue Summary'!BH$68</f>
        <v>0</v>
      </c>
      <c r="BI83" s="310">
        <f>$A83*'Revenue Summary'!BI$68</f>
        <v>0</v>
      </c>
      <c r="BJ83" s="310">
        <f>$A83*'Revenue Summary'!BJ$68</f>
        <v>0</v>
      </c>
      <c r="BK83" s="310">
        <f>$A83*'Revenue Summary'!BK$68</f>
        <v>0</v>
      </c>
    </row>
    <row r="84" spans="1:63">
      <c r="A84" s="321">
        <v>0</v>
      </c>
      <c r="B84" s="319" t="s">
        <v>506</v>
      </c>
      <c r="D84" s="310">
        <f>$A84*'Revenue Summary'!D$68</f>
        <v>0</v>
      </c>
      <c r="E84" s="310">
        <f>$A84*'Revenue Summary'!E$68</f>
        <v>0</v>
      </c>
      <c r="F84" s="310">
        <f>$A84*'Revenue Summary'!F$68</f>
        <v>0</v>
      </c>
      <c r="G84" s="310">
        <f>$A84*'Revenue Summary'!G$68</f>
        <v>0</v>
      </c>
      <c r="H84" s="310">
        <f>$A84*'Revenue Summary'!H$68</f>
        <v>0</v>
      </c>
      <c r="I84" s="310">
        <f>$A84*'Revenue Summary'!I$68</f>
        <v>0</v>
      </c>
      <c r="J84" s="310">
        <f>$A84*'Revenue Summary'!J$68</f>
        <v>0</v>
      </c>
      <c r="K84" s="310">
        <f>$A84*'Revenue Summary'!K$68</f>
        <v>0</v>
      </c>
      <c r="L84" s="310">
        <f>$A84*'Revenue Summary'!L$68</f>
        <v>0</v>
      </c>
      <c r="M84" s="310">
        <f>$A84*'Revenue Summary'!M$68</f>
        <v>0</v>
      </c>
      <c r="N84" s="310">
        <f>$A84*'Revenue Summary'!N$68</f>
        <v>0</v>
      </c>
      <c r="O84" s="310">
        <f>$A84*'Revenue Summary'!O$68</f>
        <v>0</v>
      </c>
      <c r="P84" s="310">
        <f>$A84*'Revenue Summary'!P$68</f>
        <v>0</v>
      </c>
      <c r="Q84" s="310">
        <f>$A84*'Revenue Summary'!Q$68</f>
        <v>0</v>
      </c>
      <c r="R84" s="310">
        <f>$A84*'Revenue Summary'!R$68</f>
        <v>0</v>
      </c>
      <c r="S84" s="310">
        <f>$A84*'Revenue Summary'!S$68</f>
        <v>0</v>
      </c>
      <c r="T84" s="310">
        <f>$A84*'Revenue Summary'!T$68</f>
        <v>0</v>
      </c>
      <c r="U84" s="310">
        <f>$A84*'Revenue Summary'!U$68</f>
        <v>0</v>
      </c>
      <c r="V84" s="310">
        <f>$A84*'Revenue Summary'!V$68</f>
        <v>0</v>
      </c>
      <c r="W84" s="310">
        <f>$A84*'Revenue Summary'!W$68</f>
        <v>0</v>
      </c>
      <c r="X84" s="310">
        <f>$A84*'Revenue Summary'!X$68</f>
        <v>0</v>
      </c>
      <c r="Y84" s="310">
        <f>$A84*'Revenue Summary'!Y$68</f>
        <v>0</v>
      </c>
      <c r="Z84" s="310">
        <f>$A84*'Revenue Summary'!Z$68</f>
        <v>0</v>
      </c>
      <c r="AA84" s="310">
        <f>$A84*'Revenue Summary'!AA$68</f>
        <v>0</v>
      </c>
      <c r="AB84" s="310">
        <f>$A84*'Revenue Summary'!AB$68</f>
        <v>0</v>
      </c>
      <c r="AC84" s="310">
        <f>$A84*'Revenue Summary'!AC$68</f>
        <v>0</v>
      </c>
      <c r="AD84" s="310">
        <f>$A84*'Revenue Summary'!AD$68</f>
        <v>0</v>
      </c>
      <c r="AE84" s="310">
        <f>$A84*'Revenue Summary'!AE$68</f>
        <v>0</v>
      </c>
      <c r="AF84" s="310">
        <f>$A84*'Revenue Summary'!AF$68</f>
        <v>0</v>
      </c>
      <c r="AG84" s="310">
        <f>$A84*'Revenue Summary'!AG$68</f>
        <v>0</v>
      </c>
      <c r="AH84" s="310">
        <f>$A84*'Revenue Summary'!AH$68</f>
        <v>0</v>
      </c>
      <c r="AI84" s="310">
        <f>$A84*'Revenue Summary'!AI$68</f>
        <v>0</v>
      </c>
      <c r="AJ84" s="310">
        <f>$A84*'Revenue Summary'!AJ$68</f>
        <v>0</v>
      </c>
      <c r="AK84" s="310">
        <f>$A84*'Revenue Summary'!AK$68</f>
        <v>0</v>
      </c>
      <c r="AL84" s="310">
        <f>$A84*'Revenue Summary'!AL$68</f>
        <v>0</v>
      </c>
      <c r="AM84" s="310">
        <f>$A84*'Revenue Summary'!AM$68</f>
        <v>0</v>
      </c>
      <c r="AN84" s="310">
        <f>$A84*'Revenue Summary'!AN$68</f>
        <v>0</v>
      </c>
      <c r="AO84" s="310">
        <f>$A84*'Revenue Summary'!AO$68</f>
        <v>0</v>
      </c>
      <c r="AP84" s="310">
        <f>$A84*'Revenue Summary'!AP$68</f>
        <v>0</v>
      </c>
      <c r="AQ84" s="310">
        <f>$A84*'Revenue Summary'!AQ$68</f>
        <v>0</v>
      </c>
      <c r="AR84" s="310">
        <f>$A84*'Revenue Summary'!AR$68</f>
        <v>0</v>
      </c>
      <c r="AS84" s="310">
        <f>$A84*'Revenue Summary'!AS$68</f>
        <v>0</v>
      </c>
      <c r="AT84" s="310">
        <f>$A84*'Revenue Summary'!AT$68</f>
        <v>0</v>
      </c>
      <c r="AU84" s="310">
        <f>$A84*'Revenue Summary'!AU$68</f>
        <v>0</v>
      </c>
      <c r="AV84" s="310">
        <f>$A84*'Revenue Summary'!AV$68</f>
        <v>0</v>
      </c>
      <c r="AW84" s="310">
        <f>$A84*'Revenue Summary'!AW$68</f>
        <v>0</v>
      </c>
      <c r="AX84" s="310">
        <f>$A84*'Revenue Summary'!AX$68</f>
        <v>0</v>
      </c>
      <c r="AY84" s="310">
        <f>$A84*'Revenue Summary'!AY$68</f>
        <v>0</v>
      </c>
      <c r="AZ84" s="310">
        <f>$A84*'Revenue Summary'!AZ$68</f>
        <v>0</v>
      </c>
      <c r="BA84" s="310">
        <f>$A84*'Revenue Summary'!BA$68</f>
        <v>0</v>
      </c>
      <c r="BB84" s="310">
        <f>$A84*'Revenue Summary'!BB$68</f>
        <v>0</v>
      </c>
      <c r="BC84" s="310">
        <f>$A84*'Revenue Summary'!BC$68</f>
        <v>0</v>
      </c>
      <c r="BD84" s="310">
        <f>$A84*'Revenue Summary'!BD$68</f>
        <v>0</v>
      </c>
      <c r="BE84" s="310">
        <f>$A84*'Revenue Summary'!BE$68</f>
        <v>0</v>
      </c>
      <c r="BF84" s="310">
        <f>$A84*'Revenue Summary'!BF$68</f>
        <v>0</v>
      </c>
      <c r="BG84" s="310">
        <f>$A84*'Revenue Summary'!BG$68</f>
        <v>0</v>
      </c>
      <c r="BH84" s="310">
        <f>$A84*'Revenue Summary'!BH$68</f>
        <v>0</v>
      </c>
      <c r="BI84" s="310">
        <f>$A84*'Revenue Summary'!BI$68</f>
        <v>0</v>
      </c>
      <c r="BJ84" s="310">
        <f>$A84*'Revenue Summary'!BJ$68</f>
        <v>0</v>
      </c>
      <c r="BK84" s="310">
        <f>$A84*'Revenue Summary'!BK$68</f>
        <v>0</v>
      </c>
    </row>
    <row r="85" spans="1:63">
      <c r="A85" s="321">
        <v>0</v>
      </c>
      <c r="B85" s="319" t="s">
        <v>506</v>
      </c>
      <c r="D85" s="310">
        <f>$A85*'Revenue Summary'!D$68</f>
        <v>0</v>
      </c>
      <c r="E85" s="310">
        <f>$A85*'Revenue Summary'!E$68</f>
        <v>0</v>
      </c>
      <c r="F85" s="310">
        <f>$A85*'Revenue Summary'!F$68</f>
        <v>0</v>
      </c>
      <c r="G85" s="310">
        <f>$A85*'Revenue Summary'!G$68</f>
        <v>0</v>
      </c>
      <c r="H85" s="310">
        <f>$A85*'Revenue Summary'!H$68</f>
        <v>0</v>
      </c>
      <c r="I85" s="310">
        <f>$A85*'Revenue Summary'!I$68</f>
        <v>0</v>
      </c>
      <c r="J85" s="310">
        <f>$A85*'Revenue Summary'!J$68</f>
        <v>0</v>
      </c>
      <c r="K85" s="310">
        <f>$A85*'Revenue Summary'!K$68</f>
        <v>0</v>
      </c>
      <c r="L85" s="310">
        <f>$A85*'Revenue Summary'!L$68</f>
        <v>0</v>
      </c>
      <c r="M85" s="310">
        <f>$A85*'Revenue Summary'!M$68</f>
        <v>0</v>
      </c>
      <c r="N85" s="310">
        <f>$A85*'Revenue Summary'!N$68</f>
        <v>0</v>
      </c>
      <c r="O85" s="310">
        <f>$A85*'Revenue Summary'!O$68</f>
        <v>0</v>
      </c>
      <c r="P85" s="310">
        <f>$A85*'Revenue Summary'!P$68</f>
        <v>0</v>
      </c>
      <c r="Q85" s="310">
        <f>$A85*'Revenue Summary'!Q$68</f>
        <v>0</v>
      </c>
      <c r="R85" s="310">
        <f>$A85*'Revenue Summary'!R$68</f>
        <v>0</v>
      </c>
      <c r="S85" s="310">
        <f>$A85*'Revenue Summary'!S$68</f>
        <v>0</v>
      </c>
      <c r="T85" s="310">
        <f>$A85*'Revenue Summary'!T$68</f>
        <v>0</v>
      </c>
      <c r="U85" s="310">
        <f>$A85*'Revenue Summary'!U$68</f>
        <v>0</v>
      </c>
      <c r="V85" s="310">
        <f>$A85*'Revenue Summary'!V$68</f>
        <v>0</v>
      </c>
      <c r="W85" s="310">
        <f>$A85*'Revenue Summary'!W$68</f>
        <v>0</v>
      </c>
      <c r="X85" s="310">
        <f>$A85*'Revenue Summary'!X$68</f>
        <v>0</v>
      </c>
      <c r="Y85" s="310">
        <f>$A85*'Revenue Summary'!Y$68</f>
        <v>0</v>
      </c>
      <c r="Z85" s="310">
        <f>$A85*'Revenue Summary'!Z$68</f>
        <v>0</v>
      </c>
      <c r="AA85" s="310">
        <f>$A85*'Revenue Summary'!AA$68</f>
        <v>0</v>
      </c>
      <c r="AB85" s="310">
        <f>$A85*'Revenue Summary'!AB$68</f>
        <v>0</v>
      </c>
      <c r="AC85" s="310">
        <f>$A85*'Revenue Summary'!AC$68</f>
        <v>0</v>
      </c>
      <c r="AD85" s="310">
        <f>$A85*'Revenue Summary'!AD$68</f>
        <v>0</v>
      </c>
      <c r="AE85" s="310">
        <f>$A85*'Revenue Summary'!AE$68</f>
        <v>0</v>
      </c>
      <c r="AF85" s="310">
        <f>$A85*'Revenue Summary'!AF$68</f>
        <v>0</v>
      </c>
      <c r="AG85" s="310">
        <f>$A85*'Revenue Summary'!AG$68</f>
        <v>0</v>
      </c>
      <c r="AH85" s="310">
        <f>$A85*'Revenue Summary'!AH$68</f>
        <v>0</v>
      </c>
      <c r="AI85" s="310">
        <f>$A85*'Revenue Summary'!AI$68</f>
        <v>0</v>
      </c>
      <c r="AJ85" s="310">
        <f>$A85*'Revenue Summary'!AJ$68</f>
        <v>0</v>
      </c>
      <c r="AK85" s="310">
        <f>$A85*'Revenue Summary'!AK$68</f>
        <v>0</v>
      </c>
      <c r="AL85" s="310">
        <f>$A85*'Revenue Summary'!AL$68</f>
        <v>0</v>
      </c>
      <c r="AM85" s="310">
        <f>$A85*'Revenue Summary'!AM$68</f>
        <v>0</v>
      </c>
      <c r="AN85" s="310">
        <f>$A85*'Revenue Summary'!AN$68</f>
        <v>0</v>
      </c>
      <c r="AO85" s="310">
        <f>$A85*'Revenue Summary'!AO$68</f>
        <v>0</v>
      </c>
      <c r="AP85" s="310">
        <f>$A85*'Revenue Summary'!AP$68</f>
        <v>0</v>
      </c>
      <c r="AQ85" s="310">
        <f>$A85*'Revenue Summary'!AQ$68</f>
        <v>0</v>
      </c>
      <c r="AR85" s="310">
        <f>$A85*'Revenue Summary'!AR$68</f>
        <v>0</v>
      </c>
      <c r="AS85" s="310">
        <f>$A85*'Revenue Summary'!AS$68</f>
        <v>0</v>
      </c>
      <c r="AT85" s="310">
        <f>$A85*'Revenue Summary'!AT$68</f>
        <v>0</v>
      </c>
      <c r="AU85" s="310">
        <f>$A85*'Revenue Summary'!AU$68</f>
        <v>0</v>
      </c>
      <c r="AV85" s="310">
        <f>$A85*'Revenue Summary'!AV$68</f>
        <v>0</v>
      </c>
      <c r="AW85" s="310">
        <f>$A85*'Revenue Summary'!AW$68</f>
        <v>0</v>
      </c>
      <c r="AX85" s="310">
        <f>$A85*'Revenue Summary'!AX$68</f>
        <v>0</v>
      </c>
      <c r="AY85" s="310">
        <f>$A85*'Revenue Summary'!AY$68</f>
        <v>0</v>
      </c>
      <c r="AZ85" s="310">
        <f>$A85*'Revenue Summary'!AZ$68</f>
        <v>0</v>
      </c>
      <c r="BA85" s="310">
        <f>$A85*'Revenue Summary'!BA$68</f>
        <v>0</v>
      </c>
      <c r="BB85" s="310">
        <f>$A85*'Revenue Summary'!BB$68</f>
        <v>0</v>
      </c>
      <c r="BC85" s="310">
        <f>$A85*'Revenue Summary'!BC$68</f>
        <v>0</v>
      </c>
      <c r="BD85" s="310">
        <f>$A85*'Revenue Summary'!BD$68</f>
        <v>0</v>
      </c>
      <c r="BE85" s="310">
        <f>$A85*'Revenue Summary'!BE$68</f>
        <v>0</v>
      </c>
      <c r="BF85" s="310">
        <f>$A85*'Revenue Summary'!BF$68</f>
        <v>0</v>
      </c>
      <c r="BG85" s="310">
        <f>$A85*'Revenue Summary'!BG$68</f>
        <v>0</v>
      </c>
      <c r="BH85" s="310">
        <f>$A85*'Revenue Summary'!BH$68</f>
        <v>0</v>
      </c>
      <c r="BI85" s="310">
        <f>$A85*'Revenue Summary'!BI$68</f>
        <v>0</v>
      </c>
      <c r="BJ85" s="310">
        <f>$A85*'Revenue Summary'!BJ$68</f>
        <v>0</v>
      </c>
      <c r="BK85" s="310">
        <f>$A85*'Revenue Summary'!BK$68</f>
        <v>0</v>
      </c>
    </row>
    <row r="87" spans="1:63" ht="15" thickBot="1">
      <c r="B87" s="10" t="s">
        <v>9</v>
      </c>
      <c r="D87" s="23">
        <f>SUM(D50:D86)</f>
        <v>89000</v>
      </c>
      <c r="E87" s="23">
        <f t="shared" ref="E87:AI87" si="14">SUM(E50:E86)</f>
        <v>89660</v>
      </c>
      <c r="F87" s="23">
        <f t="shared" si="14"/>
        <v>90320</v>
      </c>
      <c r="G87" s="23">
        <f t="shared" si="14"/>
        <v>115993.2</v>
      </c>
      <c r="H87" s="23">
        <f t="shared" si="14"/>
        <v>122779.6</v>
      </c>
      <c r="I87" s="23">
        <f t="shared" si="14"/>
        <v>128189.46400000001</v>
      </c>
      <c r="J87" s="23">
        <f t="shared" si="14"/>
        <v>132223.25599999999</v>
      </c>
      <c r="K87" s="23">
        <f t="shared" si="14"/>
        <v>134038.32527999999</v>
      </c>
      <c r="L87" s="23">
        <f t="shared" si="14"/>
        <v>135326.97014999998</v>
      </c>
      <c r="M87" s="23">
        <f t="shared" si="14"/>
        <v>136641.04749310002</v>
      </c>
      <c r="N87" s="23">
        <f t="shared" si="14"/>
        <v>242981.058302975</v>
      </c>
      <c r="O87" s="23">
        <f t="shared" si="14"/>
        <v>298947.51917778072</v>
      </c>
      <c r="P87" s="23">
        <f t="shared" si="14"/>
        <v>406082.94743003341</v>
      </c>
      <c r="Q87" s="23">
        <f t="shared" si="14"/>
        <v>466430.71619864419</v>
      </c>
      <c r="R87" s="23">
        <f t="shared" si="14"/>
        <v>529035.06636315049</v>
      </c>
      <c r="S87" s="23">
        <f t="shared" si="14"/>
        <v>541441.12379618816</v>
      </c>
      <c r="T87" s="23">
        <f t="shared" si="14"/>
        <v>731194.91696096666</v>
      </c>
      <c r="U87" s="23">
        <f t="shared" si="14"/>
        <v>835843.39486064808</v>
      </c>
      <c r="V87" s="23">
        <f t="shared" si="14"/>
        <v>942934.44034666743</v>
      </c>
      <c r="W87" s="23">
        <f t="shared" si="14"/>
        <v>2429782.4071028009</v>
      </c>
      <c r="X87" s="23">
        <f t="shared" si="14"/>
        <v>2569880.8043416548</v>
      </c>
      <c r="Y87" s="23">
        <f t="shared" si="14"/>
        <v>2625644.4049367625</v>
      </c>
      <c r="Z87" s="23">
        <f t="shared" si="14"/>
        <v>2842136.5025506765</v>
      </c>
      <c r="AA87" s="23">
        <f t="shared" si="14"/>
        <v>3061922.0591731165</v>
      </c>
      <c r="AB87" s="23">
        <f t="shared" si="14"/>
        <v>3127567.3406564598</v>
      </c>
      <c r="AC87" s="23">
        <f t="shared" si="14"/>
        <v>3281639.9354846138</v>
      </c>
      <c r="AD87" s="23">
        <f t="shared" si="14"/>
        <v>3304458.8368113274</v>
      </c>
      <c r="AE87" s="23">
        <f t="shared" si="14"/>
        <v>3330899.4153110259</v>
      </c>
      <c r="AF87" s="23">
        <f t="shared" si="14"/>
        <v>3571034.5374862286</v>
      </c>
      <c r="AG87" s="23">
        <f t="shared" si="14"/>
        <v>3762438.4894518396</v>
      </c>
      <c r="AH87" s="23">
        <f t="shared" si="14"/>
        <v>3800187.2212058329</v>
      </c>
      <c r="AI87" s="23">
        <f t="shared" si="14"/>
        <v>3843658.0463963822</v>
      </c>
      <c r="AJ87" s="23">
        <f t="shared" ref="AJ87:BK87" si="15">SUM(AJ50:AJ86)</f>
        <v>3889329.9325956916</v>
      </c>
      <c r="AK87" s="23">
        <f t="shared" si="15"/>
        <v>3939083.3820909793</v>
      </c>
      <c r="AL87" s="23">
        <f t="shared" si="15"/>
        <v>3993000.593203315</v>
      </c>
      <c r="AM87" s="23">
        <f t="shared" si="15"/>
        <v>4051165.4071451984</v>
      </c>
      <c r="AN87" s="23">
        <f t="shared" si="15"/>
        <v>4092663.3154280344</v>
      </c>
      <c r="AO87" s="23">
        <f t="shared" si="15"/>
        <v>4159581.5528308623</v>
      </c>
      <c r="AP87" s="23">
        <f t="shared" si="15"/>
        <v>4231009.0709419455</v>
      </c>
      <c r="AQ87" s="23">
        <f t="shared" si="15"/>
        <v>4307036.722285076</v>
      </c>
      <c r="AR87" s="23">
        <f t="shared" si="15"/>
        <v>4387757.1400427045</v>
      </c>
      <c r="AS87" s="23">
        <f t="shared" si="15"/>
        <v>4473264.7583882147</v>
      </c>
      <c r="AT87" s="23">
        <f t="shared" si="15"/>
        <v>4511156.0634399932</v>
      </c>
      <c r="AU87" s="23">
        <f t="shared" si="15"/>
        <v>4555846.5021903766</v>
      </c>
      <c r="AV87" s="23">
        <f t="shared" si="15"/>
        <v>4604746.2344098659</v>
      </c>
      <c r="AW87" s="23">
        <f t="shared" si="15"/>
        <v>4711394.7427404849</v>
      </c>
      <c r="AX87" s="23">
        <f t="shared" si="15"/>
        <v>4770898.2740921248</v>
      </c>
      <c r="AY87" s="23">
        <f t="shared" si="15"/>
        <v>4835866.7928539366</v>
      </c>
      <c r="AZ87" s="23">
        <f t="shared" si="15"/>
        <v>4906412.5134100616</v>
      </c>
      <c r="BA87" s="23">
        <f t="shared" si="15"/>
        <v>4982649.9417506512</v>
      </c>
      <c r="BB87" s="23">
        <f t="shared" si="15"/>
        <v>5064696.0615376579</v>
      </c>
      <c r="BC87" s="23">
        <f t="shared" si="15"/>
        <v>5152670.1833763393</v>
      </c>
      <c r="BD87" s="23">
        <f t="shared" si="15"/>
        <v>5246694.3100574175</v>
      </c>
      <c r="BE87" s="23">
        <f t="shared" si="15"/>
        <v>5346892.9028847674</v>
      </c>
      <c r="BF87" s="23">
        <f t="shared" si="15"/>
        <v>5400893.0491136694</v>
      </c>
      <c r="BG87" s="23">
        <f t="shared" si="15"/>
        <v>5513824.555529112</v>
      </c>
      <c r="BH87" s="23">
        <f t="shared" si="15"/>
        <v>5580819.9531942969</v>
      </c>
      <c r="BI87" s="23">
        <f t="shared" si="15"/>
        <v>5654514.5434003742</v>
      </c>
      <c r="BJ87" s="23">
        <f t="shared" si="15"/>
        <v>5735046.499849407</v>
      </c>
      <c r="BK87" s="23">
        <f t="shared" si="15"/>
        <v>5822556.9921034556</v>
      </c>
    </row>
  </sheetData>
  <mergeCells count="1">
    <mergeCell ref="A1:C1"/>
  </mergeCells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BK66"/>
  <sheetViews>
    <sheetView showGridLines="0" workbookViewId="0">
      <selection activeCell="D36" sqref="D36"/>
    </sheetView>
  </sheetViews>
  <sheetFormatPr defaultRowHeight="14.5"/>
  <cols>
    <col min="1" max="1" width="10.08984375" bestFit="1" customWidth="1"/>
    <col min="2" max="2" width="37.81640625" customWidth="1"/>
    <col min="4" max="8" width="13.1796875" bestFit="1" customWidth="1"/>
    <col min="9" max="63" width="9.90625" bestFit="1" customWidth="1"/>
  </cols>
  <sheetData>
    <row r="1" spans="1:8" ht="15" thickBot="1">
      <c r="A1" s="471" t="str">
        <f>+COS!A1</f>
        <v>Projected Financials - AKH Digital</v>
      </c>
      <c r="B1" s="471"/>
      <c r="C1" s="471"/>
    </row>
    <row r="2" spans="1:8" ht="15" thickTop="1"/>
    <row r="3" spans="1:8">
      <c r="D3">
        <f>YEAR(D5)</f>
        <v>2026</v>
      </c>
      <c r="E3">
        <f t="shared" ref="E3:H3" si="0">YEAR(E5)</f>
        <v>2027</v>
      </c>
      <c r="F3">
        <f t="shared" si="0"/>
        <v>2028</v>
      </c>
      <c r="G3">
        <f t="shared" si="0"/>
        <v>2029</v>
      </c>
      <c r="H3">
        <f t="shared" si="0"/>
        <v>2030</v>
      </c>
    </row>
    <row r="4" spans="1:8" s="307" customFormat="1" ht="4.75" customHeight="1">
      <c r="D4" s="389">
        <f>COS!D3</f>
        <v>1</v>
      </c>
      <c r="E4" s="389">
        <f>COS!E3</f>
        <v>2</v>
      </c>
      <c r="F4" s="389">
        <f>COS!F3</f>
        <v>3</v>
      </c>
      <c r="G4" s="389">
        <f>COS!G3</f>
        <v>4</v>
      </c>
      <c r="H4" s="389">
        <f>COS!H3</f>
        <v>5</v>
      </c>
    </row>
    <row r="5" spans="1:8">
      <c r="B5" s="22" t="str">
        <f>B37</f>
        <v>Operating Expenses</v>
      </c>
      <c r="D5" s="5">
        <f>+D36</f>
        <v>46174</v>
      </c>
      <c r="E5" s="5">
        <f>EOMONTH(D5,12)</f>
        <v>46568</v>
      </c>
      <c r="F5" s="5">
        <f t="shared" ref="F5:H5" si="1">EOMONTH(E5,12)</f>
        <v>46934</v>
      </c>
      <c r="G5" s="5">
        <f t="shared" si="1"/>
        <v>47299</v>
      </c>
      <c r="H5" s="5">
        <f t="shared" si="1"/>
        <v>47664</v>
      </c>
    </row>
    <row r="6" spans="1:8">
      <c r="B6" s="22"/>
      <c r="D6" s="21"/>
      <c r="E6" s="21"/>
      <c r="F6" s="21"/>
      <c r="G6" s="21"/>
      <c r="H6" s="21"/>
    </row>
    <row r="7" spans="1:8">
      <c r="B7" s="7" t="str">
        <f t="shared" ref="B7:B30" si="2">B41</f>
        <v>Hosting / Cloud Services</v>
      </c>
      <c r="D7" s="346">
        <f t="shared" ref="D7:H16" si="3">SUMIF($D$35:$BK$35,D$4,$D41:$BK41)</f>
        <v>300000</v>
      </c>
      <c r="E7" s="346">
        <f t="shared" si="3"/>
        <v>330000.00000000006</v>
      </c>
      <c r="F7" s="346">
        <f t="shared" si="3"/>
        <v>363000.00000000006</v>
      </c>
      <c r="G7" s="346">
        <f t="shared" si="3"/>
        <v>399300.00000000006</v>
      </c>
      <c r="H7" s="346">
        <f t="shared" si="3"/>
        <v>439230.00000000006</v>
      </c>
    </row>
    <row r="8" spans="1:8">
      <c r="B8" s="7" t="str">
        <f t="shared" si="2"/>
        <v>Security / DevOps Tools</v>
      </c>
      <c r="D8" s="346">
        <f t="shared" si="3"/>
        <v>120000</v>
      </c>
      <c r="E8" s="346">
        <f t="shared" si="3"/>
        <v>132000</v>
      </c>
      <c r="F8" s="346">
        <f t="shared" si="3"/>
        <v>145200.00000000003</v>
      </c>
      <c r="G8" s="346">
        <f t="shared" si="3"/>
        <v>159720.00000000003</v>
      </c>
      <c r="H8" s="346">
        <f t="shared" si="3"/>
        <v>175692.00000000003</v>
      </c>
    </row>
    <row r="9" spans="1:8">
      <c r="B9" s="7" t="str">
        <f t="shared" si="2"/>
        <v>Data &amp; API Services</v>
      </c>
      <c r="D9" s="346">
        <f t="shared" si="3"/>
        <v>60000</v>
      </c>
      <c r="E9" s="346">
        <f t="shared" si="3"/>
        <v>66000</v>
      </c>
      <c r="F9" s="346">
        <f t="shared" si="3"/>
        <v>72600.000000000015</v>
      </c>
      <c r="G9" s="346">
        <f t="shared" si="3"/>
        <v>79860.000000000015</v>
      </c>
      <c r="H9" s="346">
        <f t="shared" si="3"/>
        <v>87846.000000000015</v>
      </c>
    </row>
    <row r="10" spans="1:8">
      <c r="B10" s="7" t="str">
        <f t="shared" si="2"/>
        <v>Software Subscriptions</v>
      </c>
      <c r="D10" s="346">
        <f t="shared" si="3"/>
        <v>84000</v>
      </c>
      <c r="E10" s="346">
        <f t="shared" si="3"/>
        <v>92400.000000000015</v>
      </c>
      <c r="F10" s="346">
        <f t="shared" si="3"/>
        <v>101640.00000000001</v>
      </c>
      <c r="G10" s="346">
        <f t="shared" si="3"/>
        <v>111804.00000000001</v>
      </c>
      <c r="H10" s="346">
        <f t="shared" si="3"/>
        <v>122984.40000000008</v>
      </c>
    </row>
    <row r="11" spans="1:8">
      <c r="B11" s="7" t="str">
        <f t="shared" si="2"/>
        <v>Hardware / Equipment</v>
      </c>
      <c r="D11" s="346">
        <f t="shared" si="3"/>
        <v>36000</v>
      </c>
      <c r="E11" s="346">
        <f t="shared" si="3"/>
        <v>39600.000000000007</v>
      </c>
      <c r="F11" s="346">
        <f t="shared" si="3"/>
        <v>43560.000000000007</v>
      </c>
      <c r="G11" s="346">
        <f t="shared" si="3"/>
        <v>47916.000000000007</v>
      </c>
      <c r="H11" s="346">
        <f t="shared" si="3"/>
        <v>52707.600000000028</v>
      </c>
    </row>
    <row r="12" spans="1:8">
      <c r="B12" s="7" t="str">
        <f t="shared" si="2"/>
        <v>Paid Digital Ads</v>
      </c>
      <c r="D12" s="346">
        <f t="shared" si="3"/>
        <v>240000</v>
      </c>
      <c r="E12" s="346">
        <f t="shared" si="3"/>
        <v>264000</v>
      </c>
      <c r="F12" s="346">
        <f t="shared" si="3"/>
        <v>290400.00000000006</v>
      </c>
      <c r="G12" s="346">
        <f t="shared" si="3"/>
        <v>319440.00000000006</v>
      </c>
      <c r="H12" s="346">
        <f t="shared" si="3"/>
        <v>351384.00000000006</v>
      </c>
    </row>
    <row r="13" spans="1:8">
      <c r="B13" s="7" t="str">
        <f t="shared" si="2"/>
        <v>Community &amp; Influencer Marketing</v>
      </c>
      <c r="D13" s="346">
        <f t="shared" si="3"/>
        <v>120000</v>
      </c>
      <c r="E13" s="346">
        <f t="shared" si="3"/>
        <v>132000</v>
      </c>
      <c r="F13" s="346">
        <f t="shared" si="3"/>
        <v>145200.00000000003</v>
      </c>
      <c r="G13" s="346">
        <f t="shared" si="3"/>
        <v>159720.00000000003</v>
      </c>
      <c r="H13" s="346">
        <f t="shared" si="3"/>
        <v>175692.00000000003</v>
      </c>
    </row>
    <row r="14" spans="1:8">
      <c r="B14" s="7" t="str">
        <f t="shared" si="2"/>
        <v>Content &amp; PR</v>
      </c>
      <c r="D14" s="346">
        <f t="shared" si="3"/>
        <v>60000</v>
      </c>
      <c r="E14" s="346">
        <f t="shared" si="3"/>
        <v>66000</v>
      </c>
      <c r="F14" s="346">
        <f t="shared" si="3"/>
        <v>72600.000000000015</v>
      </c>
      <c r="G14" s="346">
        <f t="shared" si="3"/>
        <v>79860.000000000015</v>
      </c>
      <c r="H14" s="346">
        <f t="shared" si="3"/>
        <v>87846.000000000015</v>
      </c>
    </row>
    <row r="15" spans="1:8">
      <c r="B15" s="7" t="str">
        <f t="shared" si="2"/>
        <v>Partnerships / Conferences</v>
      </c>
      <c r="D15" s="346">
        <f t="shared" si="3"/>
        <v>60000</v>
      </c>
      <c r="E15" s="346">
        <f t="shared" si="3"/>
        <v>66000</v>
      </c>
      <c r="F15" s="346">
        <f t="shared" si="3"/>
        <v>72600.000000000015</v>
      </c>
      <c r="G15" s="346">
        <f t="shared" si="3"/>
        <v>79860.000000000015</v>
      </c>
      <c r="H15" s="346">
        <f t="shared" si="3"/>
        <v>87846.000000000015</v>
      </c>
    </row>
    <row r="16" spans="1:8">
      <c r="B16" s="7" t="str">
        <f t="shared" si="2"/>
        <v>FCA &amp; Regulatory Fees</v>
      </c>
      <c r="D16" s="346">
        <f t="shared" si="3"/>
        <v>96000</v>
      </c>
      <c r="E16" s="346">
        <f t="shared" si="3"/>
        <v>105600</v>
      </c>
      <c r="F16" s="346">
        <f t="shared" si="3"/>
        <v>116160</v>
      </c>
      <c r="G16" s="346">
        <f t="shared" si="3"/>
        <v>127776</v>
      </c>
      <c r="H16" s="346">
        <f t="shared" si="3"/>
        <v>140553.60000000001</v>
      </c>
    </row>
    <row r="17" spans="2:8">
      <c r="B17" s="7" t="str">
        <f t="shared" si="2"/>
        <v>Legal Counsel (Retainer)</v>
      </c>
      <c r="D17" s="346">
        <f t="shared" ref="D17:H26" si="4">SUMIF($D$35:$BK$35,D$4,$D51:$BK51)</f>
        <v>84000</v>
      </c>
      <c r="E17" s="346">
        <f t="shared" si="4"/>
        <v>92400.000000000015</v>
      </c>
      <c r="F17" s="346">
        <f t="shared" si="4"/>
        <v>101640.00000000001</v>
      </c>
      <c r="G17" s="346">
        <f t="shared" si="4"/>
        <v>111804.00000000001</v>
      </c>
      <c r="H17" s="346">
        <f t="shared" si="4"/>
        <v>122984.40000000008</v>
      </c>
    </row>
    <row r="18" spans="2:8">
      <c r="B18" s="7" t="str">
        <f t="shared" si="2"/>
        <v>External Audit / Accounting</v>
      </c>
      <c r="D18" s="346">
        <f t="shared" si="4"/>
        <v>60000</v>
      </c>
      <c r="E18" s="346">
        <f t="shared" si="4"/>
        <v>66000</v>
      </c>
      <c r="F18" s="346">
        <f t="shared" si="4"/>
        <v>72600.000000000015</v>
      </c>
      <c r="G18" s="346">
        <f t="shared" si="4"/>
        <v>79860.000000000015</v>
      </c>
      <c r="H18" s="346">
        <f t="shared" si="4"/>
        <v>87846.000000000015</v>
      </c>
    </row>
    <row r="19" spans="2:8">
      <c r="B19" s="7" t="str">
        <f t="shared" si="2"/>
        <v>AML / KYC Vendor Fees</v>
      </c>
      <c r="D19" s="346">
        <f t="shared" si="4"/>
        <v>120000</v>
      </c>
      <c r="E19" s="346">
        <f t="shared" si="4"/>
        <v>132000</v>
      </c>
      <c r="F19" s="346">
        <f t="shared" si="4"/>
        <v>145200.00000000003</v>
      </c>
      <c r="G19" s="346">
        <f t="shared" si="4"/>
        <v>159720.00000000003</v>
      </c>
      <c r="H19" s="346">
        <f t="shared" si="4"/>
        <v>175692.00000000003</v>
      </c>
    </row>
    <row r="20" spans="2:8">
      <c r="B20" s="7" t="str">
        <f t="shared" si="2"/>
        <v>Office Lease &amp; Utilities</v>
      </c>
      <c r="D20" s="346">
        <f t="shared" si="4"/>
        <v>180000</v>
      </c>
      <c r="E20" s="346">
        <f t="shared" si="4"/>
        <v>198000</v>
      </c>
      <c r="F20" s="346">
        <f t="shared" si="4"/>
        <v>217800</v>
      </c>
      <c r="G20" s="346">
        <f t="shared" si="4"/>
        <v>239580</v>
      </c>
      <c r="H20" s="346">
        <f t="shared" si="4"/>
        <v>263538</v>
      </c>
    </row>
    <row r="21" spans="2:8">
      <c r="B21" s="7" t="str">
        <f t="shared" si="2"/>
        <v>Travel &amp; Accommodation</v>
      </c>
      <c r="D21" s="346">
        <f t="shared" si="4"/>
        <v>60000</v>
      </c>
      <c r="E21" s="346">
        <f t="shared" si="4"/>
        <v>66000</v>
      </c>
      <c r="F21" s="346">
        <f t="shared" si="4"/>
        <v>72600.000000000015</v>
      </c>
      <c r="G21" s="346">
        <f t="shared" si="4"/>
        <v>79860.000000000015</v>
      </c>
      <c r="H21" s="346">
        <f t="shared" si="4"/>
        <v>87846.000000000015</v>
      </c>
    </row>
    <row r="22" spans="2:8">
      <c r="B22" s="7" t="str">
        <f t="shared" si="2"/>
        <v>Insurance (Cyber, D&amp;O, PI)</v>
      </c>
      <c r="D22" s="346">
        <f t="shared" si="4"/>
        <v>60000</v>
      </c>
      <c r="E22" s="346">
        <f t="shared" si="4"/>
        <v>66000</v>
      </c>
      <c r="F22" s="346">
        <f t="shared" si="4"/>
        <v>72600.000000000015</v>
      </c>
      <c r="G22" s="346">
        <f t="shared" si="4"/>
        <v>79860.000000000015</v>
      </c>
      <c r="H22" s="346">
        <f t="shared" si="4"/>
        <v>87846.000000000015</v>
      </c>
    </row>
    <row r="23" spans="2:8">
      <c r="B23" s="7" t="str">
        <f t="shared" si="2"/>
        <v>Office Lease &amp; Utilities</v>
      </c>
      <c r="D23" s="346">
        <f t="shared" si="4"/>
        <v>24000</v>
      </c>
      <c r="E23" s="346">
        <f t="shared" si="4"/>
        <v>26400</v>
      </c>
      <c r="F23" s="346">
        <f t="shared" si="4"/>
        <v>29040</v>
      </c>
      <c r="G23" s="346">
        <f t="shared" si="4"/>
        <v>31944</v>
      </c>
      <c r="H23" s="346">
        <f t="shared" si="4"/>
        <v>35138.400000000001</v>
      </c>
    </row>
    <row r="24" spans="2:8">
      <c r="B24" s="7" t="str">
        <f t="shared" si="2"/>
        <v>Training / Recruitment</v>
      </c>
      <c r="D24" s="346">
        <f t="shared" si="4"/>
        <v>60000</v>
      </c>
      <c r="E24" s="346">
        <f t="shared" si="4"/>
        <v>66000</v>
      </c>
      <c r="F24" s="346">
        <f t="shared" si="4"/>
        <v>72600.000000000015</v>
      </c>
      <c r="G24" s="346">
        <f t="shared" si="4"/>
        <v>79860.000000000015</v>
      </c>
      <c r="H24" s="346">
        <f t="shared" si="4"/>
        <v>87846.000000000015</v>
      </c>
    </row>
    <row r="25" spans="2:8">
      <c r="B25" s="7" t="str">
        <f t="shared" si="2"/>
        <v>Unexpected / Buffer</v>
      </c>
      <c r="D25" s="346">
        <f t="shared" si="4"/>
        <v>84000</v>
      </c>
      <c r="E25" s="346">
        <f t="shared" si="4"/>
        <v>92400.000000000015</v>
      </c>
      <c r="F25" s="346">
        <f t="shared" si="4"/>
        <v>101640.00000000001</v>
      </c>
      <c r="G25" s="346">
        <f t="shared" si="4"/>
        <v>111804.00000000001</v>
      </c>
      <c r="H25" s="346">
        <f t="shared" si="4"/>
        <v>122984.40000000008</v>
      </c>
    </row>
    <row r="26" spans="2:8">
      <c r="B26" s="7" t="str">
        <f t="shared" si="2"/>
        <v>&gt;&gt;&gt;Placeholder&lt;&lt;&lt;</v>
      </c>
      <c r="D26" s="346">
        <f t="shared" si="4"/>
        <v>0</v>
      </c>
      <c r="E26" s="346">
        <f t="shared" si="4"/>
        <v>0</v>
      </c>
      <c r="F26" s="346">
        <f t="shared" si="4"/>
        <v>0</v>
      </c>
      <c r="G26" s="346">
        <f t="shared" si="4"/>
        <v>0</v>
      </c>
      <c r="H26" s="346">
        <f t="shared" si="4"/>
        <v>0</v>
      </c>
    </row>
    <row r="27" spans="2:8">
      <c r="B27" s="7" t="str">
        <f t="shared" si="2"/>
        <v>&gt;&gt;&gt;Placeholder&lt;&lt;&lt;</v>
      </c>
      <c r="D27" s="346">
        <f t="shared" ref="D27:H30" si="5">SUMIF($D$35:$BK$35,D$4,$D61:$BK61)</f>
        <v>0</v>
      </c>
      <c r="E27" s="346">
        <f t="shared" si="5"/>
        <v>0</v>
      </c>
      <c r="F27" s="346">
        <f t="shared" si="5"/>
        <v>0</v>
      </c>
      <c r="G27" s="346">
        <f t="shared" si="5"/>
        <v>0</v>
      </c>
      <c r="H27" s="346">
        <f t="shared" si="5"/>
        <v>0</v>
      </c>
    </row>
    <row r="28" spans="2:8">
      <c r="B28" s="7" t="str">
        <f t="shared" si="2"/>
        <v>&gt;&gt;&gt;Placeholder&lt;&lt;&lt;</v>
      </c>
      <c r="D28" s="346">
        <f t="shared" si="5"/>
        <v>0</v>
      </c>
      <c r="E28" s="346">
        <f t="shared" si="5"/>
        <v>0</v>
      </c>
      <c r="F28" s="346">
        <f t="shared" si="5"/>
        <v>0</v>
      </c>
      <c r="G28" s="346">
        <f t="shared" si="5"/>
        <v>0</v>
      </c>
      <c r="H28" s="346">
        <f t="shared" si="5"/>
        <v>0</v>
      </c>
    </row>
    <row r="29" spans="2:8">
      <c r="B29" s="7" t="str">
        <f t="shared" si="2"/>
        <v>&gt;&gt;&gt;Placeholder&lt;&lt;&lt;</v>
      </c>
      <c r="D29" s="346">
        <f t="shared" si="5"/>
        <v>0</v>
      </c>
      <c r="E29" s="346">
        <f t="shared" si="5"/>
        <v>0</v>
      </c>
      <c r="F29" s="346">
        <f t="shared" si="5"/>
        <v>0</v>
      </c>
      <c r="G29" s="346">
        <f t="shared" si="5"/>
        <v>0</v>
      </c>
      <c r="H29" s="346">
        <f t="shared" si="5"/>
        <v>0</v>
      </c>
    </row>
    <row r="30" spans="2:8">
      <c r="B30" s="7" t="str">
        <f t="shared" si="2"/>
        <v>&gt;&gt;&gt;Placeholder&lt;&lt;&lt;</v>
      </c>
      <c r="D30" s="346">
        <f t="shared" si="5"/>
        <v>0</v>
      </c>
      <c r="E30" s="346">
        <f t="shared" si="5"/>
        <v>0</v>
      </c>
      <c r="F30" s="346">
        <f t="shared" si="5"/>
        <v>0</v>
      </c>
      <c r="G30" s="346">
        <f t="shared" si="5"/>
        <v>0</v>
      </c>
      <c r="H30" s="346">
        <f t="shared" si="5"/>
        <v>0</v>
      </c>
    </row>
    <row r="31" spans="2:8">
      <c r="B31" s="6"/>
      <c r="D31" s="52"/>
      <c r="E31" s="52"/>
      <c r="F31" s="52"/>
      <c r="G31" s="52"/>
      <c r="H31" s="52"/>
    </row>
    <row r="32" spans="2:8" ht="15" thickBot="1">
      <c r="B32" s="17" t="s">
        <v>4</v>
      </c>
      <c r="D32" s="249">
        <f>SUM(D7:D30)</f>
        <v>1908000</v>
      </c>
      <c r="E32" s="249">
        <f t="shared" ref="E32:H32" si="6">SUM(E7:E30)</f>
        <v>2098800</v>
      </c>
      <c r="F32" s="249">
        <f t="shared" si="6"/>
        <v>2308680.0000000005</v>
      </c>
      <c r="G32" s="249">
        <f t="shared" si="6"/>
        <v>2539548</v>
      </c>
      <c r="H32" s="249">
        <f t="shared" si="6"/>
        <v>2793502.8000000003</v>
      </c>
    </row>
    <row r="34" spans="1:63">
      <c r="D34">
        <f>YEAR(D36)</f>
        <v>2026</v>
      </c>
      <c r="E34">
        <f t="shared" ref="E34:BK34" si="7">YEAR(E36)</f>
        <v>2026</v>
      </c>
      <c r="F34">
        <f t="shared" si="7"/>
        <v>2026</v>
      </c>
      <c r="G34">
        <f t="shared" si="7"/>
        <v>2026</v>
      </c>
      <c r="H34">
        <f t="shared" si="7"/>
        <v>2026</v>
      </c>
      <c r="I34">
        <f t="shared" si="7"/>
        <v>2026</v>
      </c>
      <c r="J34">
        <f t="shared" si="7"/>
        <v>2026</v>
      </c>
      <c r="K34">
        <f t="shared" si="7"/>
        <v>2027</v>
      </c>
      <c r="L34">
        <f t="shared" si="7"/>
        <v>2027</v>
      </c>
      <c r="M34">
        <f t="shared" si="7"/>
        <v>2027</v>
      </c>
      <c r="N34">
        <f t="shared" si="7"/>
        <v>2027</v>
      </c>
      <c r="O34">
        <f t="shared" si="7"/>
        <v>2027</v>
      </c>
      <c r="P34">
        <f t="shared" si="7"/>
        <v>2027</v>
      </c>
      <c r="Q34">
        <f t="shared" si="7"/>
        <v>2027</v>
      </c>
      <c r="R34">
        <f t="shared" si="7"/>
        <v>2027</v>
      </c>
      <c r="S34">
        <f t="shared" si="7"/>
        <v>2027</v>
      </c>
      <c r="T34">
        <f t="shared" si="7"/>
        <v>2027</v>
      </c>
      <c r="U34">
        <f t="shared" si="7"/>
        <v>2027</v>
      </c>
      <c r="V34">
        <f t="shared" si="7"/>
        <v>2027</v>
      </c>
      <c r="W34">
        <f t="shared" si="7"/>
        <v>2028</v>
      </c>
      <c r="X34">
        <f t="shared" si="7"/>
        <v>2028</v>
      </c>
      <c r="Y34">
        <f t="shared" si="7"/>
        <v>2028</v>
      </c>
      <c r="Z34">
        <f t="shared" si="7"/>
        <v>2028</v>
      </c>
      <c r="AA34">
        <f t="shared" si="7"/>
        <v>2028</v>
      </c>
      <c r="AB34">
        <f t="shared" si="7"/>
        <v>2028</v>
      </c>
      <c r="AC34">
        <f t="shared" si="7"/>
        <v>2028</v>
      </c>
      <c r="AD34">
        <f t="shared" si="7"/>
        <v>2028</v>
      </c>
      <c r="AE34">
        <f t="shared" si="7"/>
        <v>2028</v>
      </c>
      <c r="AF34">
        <f t="shared" si="7"/>
        <v>2028</v>
      </c>
      <c r="AG34">
        <f t="shared" si="7"/>
        <v>2028</v>
      </c>
      <c r="AH34">
        <f t="shared" si="7"/>
        <v>2028</v>
      </c>
      <c r="AI34">
        <f t="shared" si="7"/>
        <v>2029</v>
      </c>
      <c r="AJ34">
        <f t="shared" si="7"/>
        <v>2029</v>
      </c>
      <c r="AK34">
        <f t="shared" si="7"/>
        <v>2029</v>
      </c>
      <c r="AL34">
        <f t="shared" si="7"/>
        <v>2029</v>
      </c>
      <c r="AM34">
        <f t="shared" si="7"/>
        <v>2029</v>
      </c>
      <c r="AN34">
        <f t="shared" si="7"/>
        <v>2029</v>
      </c>
      <c r="AO34">
        <f t="shared" si="7"/>
        <v>2029</v>
      </c>
      <c r="AP34">
        <f t="shared" si="7"/>
        <v>2029</v>
      </c>
      <c r="AQ34">
        <f t="shared" si="7"/>
        <v>2029</v>
      </c>
      <c r="AR34">
        <f t="shared" si="7"/>
        <v>2029</v>
      </c>
      <c r="AS34">
        <f t="shared" si="7"/>
        <v>2029</v>
      </c>
      <c r="AT34">
        <f t="shared" si="7"/>
        <v>2029</v>
      </c>
      <c r="AU34">
        <f t="shared" si="7"/>
        <v>2030</v>
      </c>
      <c r="AV34">
        <f t="shared" si="7"/>
        <v>2030</v>
      </c>
      <c r="AW34">
        <f t="shared" si="7"/>
        <v>2030</v>
      </c>
      <c r="AX34">
        <f t="shared" si="7"/>
        <v>2030</v>
      </c>
      <c r="AY34">
        <f t="shared" si="7"/>
        <v>2030</v>
      </c>
      <c r="AZ34">
        <f t="shared" si="7"/>
        <v>2030</v>
      </c>
      <c r="BA34">
        <f t="shared" si="7"/>
        <v>2030</v>
      </c>
      <c r="BB34">
        <f t="shared" si="7"/>
        <v>2030</v>
      </c>
      <c r="BC34">
        <f t="shared" si="7"/>
        <v>2030</v>
      </c>
      <c r="BD34">
        <f t="shared" si="7"/>
        <v>2030</v>
      </c>
      <c r="BE34">
        <f t="shared" si="7"/>
        <v>2030</v>
      </c>
      <c r="BF34">
        <f t="shared" si="7"/>
        <v>2030</v>
      </c>
      <c r="BG34">
        <f t="shared" si="7"/>
        <v>2031</v>
      </c>
      <c r="BH34">
        <f t="shared" si="7"/>
        <v>2031</v>
      </c>
      <c r="BI34">
        <f t="shared" si="7"/>
        <v>2031</v>
      </c>
      <c r="BJ34">
        <f t="shared" si="7"/>
        <v>2031</v>
      </c>
      <c r="BK34">
        <f t="shared" si="7"/>
        <v>2031</v>
      </c>
    </row>
    <row r="35" spans="1:63" ht="4.25" customHeight="1">
      <c r="D35" s="389">
        <v>1</v>
      </c>
      <c r="E35" s="389">
        <v>1</v>
      </c>
      <c r="F35" s="389">
        <v>1</v>
      </c>
      <c r="G35" s="389">
        <v>1</v>
      </c>
      <c r="H35" s="389">
        <v>1</v>
      </c>
      <c r="I35" s="389">
        <v>1</v>
      </c>
      <c r="J35" s="389">
        <v>1</v>
      </c>
      <c r="K35" s="389">
        <v>1</v>
      </c>
      <c r="L35" s="389">
        <v>1</v>
      </c>
      <c r="M35" s="389">
        <v>1</v>
      </c>
      <c r="N35" s="389">
        <v>1</v>
      </c>
      <c r="O35" s="389">
        <v>1</v>
      </c>
      <c r="P35" s="389">
        <v>2</v>
      </c>
      <c r="Q35" s="389">
        <v>2</v>
      </c>
      <c r="R35" s="389">
        <v>2</v>
      </c>
      <c r="S35" s="389">
        <v>2</v>
      </c>
      <c r="T35" s="389">
        <v>2</v>
      </c>
      <c r="U35" s="389">
        <v>2</v>
      </c>
      <c r="V35" s="389">
        <v>2</v>
      </c>
      <c r="W35" s="389">
        <v>2</v>
      </c>
      <c r="X35" s="389">
        <v>2</v>
      </c>
      <c r="Y35" s="389">
        <v>2</v>
      </c>
      <c r="Z35" s="389">
        <v>2</v>
      </c>
      <c r="AA35" s="389">
        <v>2</v>
      </c>
      <c r="AB35" s="389">
        <v>3</v>
      </c>
      <c r="AC35" s="389">
        <v>3</v>
      </c>
      <c r="AD35" s="389">
        <v>3</v>
      </c>
      <c r="AE35" s="389">
        <v>3</v>
      </c>
      <c r="AF35" s="389">
        <v>3</v>
      </c>
      <c r="AG35" s="389">
        <v>3</v>
      </c>
      <c r="AH35" s="389">
        <v>3</v>
      </c>
      <c r="AI35" s="389">
        <v>3</v>
      </c>
      <c r="AJ35" s="389">
        <v>3</v>
      </c>
      <c r="AK35" s="389">
        <v>3</v>
      </c>
      <c r="AL35" s="389">
        <v>3</v>
      </c>
      <c r="AM35" s="389">
        <v>3</v>
      </c>
      <c r="AN35" s="389">
        <v>4</v>
      </c>
      <c r="AO35" s="389">
        <v>4</v>
      </c>
      <c r="AP35" s="389">
        <v>4</v>
      </c>
      <c r="AQ35" s="389">
        <v>4</v>
      </c>
      <c r="AR35" s="389">
        <v>4</v>
      </c>
      <c r="AS35" s="389">
        <v>4</v>
      </c>
      <c r="AT35" s="389">
        <v>4</v>
      </c>
      <c r="AU35" s="389">
        <v>4</v>
      </c>
      <c r="AV35" s="389">
        <v>4</v>
      </c>
      <c r="AW35" s="389">
        <v>4</v>
      </c>
      <c r="AX35" s="389">
        <v>4</v>
      </c>
      <c r="AY35" s="389">
        <v>4</v>
      </c>
      <c r="AZ35" s="389">
        <v>5</v>
      </c>
      <c r="BA35" s="389">
        <v>5</v>
      </c>
      <c r="BB35" s="389">
        <v>5</v>
      </c>
      <c r="BC35" s="389">
        <v>5</v>
      </c>
      <c r="BD35" s="389">
        <v>5</v>
      </c>
      <c r="BE35" s="389">
        <v>5</v>
      </c>
      <c r="BF35" s="389">
        <v>5</v>
      </c>
      <c r="BG35" s="389">
        <v>5</v>
      </c>
      <c r="BH35" s="389">
        <v>5</v>
      </c>
      <c r="BI35" s="389">
        <v>5</v>
      </c>
      <c r="BJ35" s="389">
        <v>5</v>
      </c>
      <c r="BK35" s="389">
        <v>5</v>
      </c>
    </row>
    <row r="36" spans="1:63">
      <c r="D36" s="5">
        <f>COS!D47</f>
        <v>46174</v>
      </c>
      <c r="E36" s="5">
        <f>COS!E47</f>
        <v>46234</v>
      </c>
      <c r="F36" s="5">
        <f>COS!F47</f>
        <v>46265</v>
      </c>
      <c r="G36" s="5">
        <f>COS!G47</f>
        <v>46295</v>
      </c>
      <c r="H36" s="5">
        <f>COS!H47</f>
        <v>46326</v>
      </c>
      <c r="I36" s="5">
        <f>COS!I47</f>
        <v>46356</v>
      </c>
      <c r="J36" s="5">
        <f>COS!J47</f>
        <v>46387</v>
      </c>
      <c r="K36" s="5">
        <f>COS!K47</f>
        <v>46418</v>
      </c>
      <c r="L36" s="5">
        <f>COS!L47</f>
        <v>46446</v>
      </c>
      <c r="M36" s="5">
        <f>COS!M47</f>
        <v>46477</v>
      </c>
      <c r="N36" s="5">
        <f>COS!N47</f>
        <v>46507</v>
      </c>
      <c r="O36" s="5">
        <f>COS!O47</f>
        <v>46538</v>
      </c>
      <c r="P36" s="5">
        <f>COS!P47</f>
        <v>46568</v>
      </c>
      <c r="Q36" s="5">
        <f>COS!Q47</f>
        <v>46599</v>
      </c>
      <c r="R36" s="5">
        <f>COS!R47</f>
        <v>46630</v>
      </c>
      <c r="S36" s="5">
        <f>COS!S47</f>
        <v>46660</v>
      </c>
      <c r="T36" s="5">
        <f>COS!T47</f>
        <v>46691</v>
      </c>
      <c r="U36" s="5">
        <f>COS!U47</f>
        <v>46721</v>
      </c>
      <c r="V36" s="5">
        <f>COS!V47</f>
        <v>46752</v>
      </c>
      <c r="W36" s="5">
        <f>COS!W47</f>
        <v>46783</v>
      </c>
      <c r="X36" s="5">
        <f>COS!X47</f>
        <v>46812</v>
      </c>
      <c r="Y36" s="5">
        <f>COS!Y47</f>
        <v>46843</v>
      </c>
      <c r="Z36" s="5">
        <f>COS!Z47</f>
        <v>46873</v>
      </c>
      <c r="AA36" s="5">
        <f>COS!AA47</f>
        <v>46904</v>
      </c>
      <c r="AB36" s="5">
        <f>COS!AB47</f>
        <v>46934</v>
      </c>
      <c r="AC36" s="5">
        <f>COS!AC47</f>
        <v>46965</v>
      </c>
      <c r="AD36" s="5">
        <f>COS!AD47</f>
        <v>46996</v>
      </c>
      <c r="AE36" s="5">
        <f>COS!AE47</f>
        <v>47026</v>
      </c>
      <c r="AF36" s="5">
        <f>COS!AF47</f>
        <v>47057</v>
      </c>
      <c r="AG36" s="5">
        <f>COS!AG47</f>
        <v>47087</v>
      </c>
      <c r="AH36" s="5">
        <f>COS!AH47</f>
        <v>47118</v>
      </c>
      <c r="AI36" s="5">
        <f>COS!AI47</f>
        <v>47149</v>
      </c>
      <c r="AJ36" s="5">
        <f>COS!AJ47</f>
        <v>47177</v>
      </c>
      <c r="AK36" s="5">
        <f>COS!AK47</f>
        <v>47208</v>
      </c>
      <c r="AL36" s="5">
        <f>COS!AL47</f>
        <v>47238</v>
      </c>
      <c r="AM36" s="5">
        <f>COS!AM47</f>
        <v>47269</v>
      </c>
      <c r="AN36" s="5">
        <f>COS!AN47</f>
        <v>47299</v>
      </c>
      <c r="AO36" s="5">
        <f>COS!AO47</f>
        <v>47330</v>
      </c>
      <c r="AP36" s="5">
        <f>COS!AP47</f>
        <v>47361</v>
      </c>
      <c r="AQ36" s="5">
        <f>COS!AQ47</f>
        <v>47391</v>
      </c>
      <c r="AR36" s="5">
        <f>COS!AR47</f>
        <v>47422</v>
      </c>
      <c r="AS36" s="5">
        <f>COS!AS47</f>
        <v>47452</v>
      </c>
      <c r="AT36" s="5">
        <f>COS!AT47</f>
        <v>47483</v>
      </c>
      <c r="AU36" s="5">
        <f>COS!AU47</f>
        <v>47514</v>
      </c>
      <c r="AV36" s="5">
        <f>COS!AV47</f>
        <v>47542</v>
      </c>
      <c r="AW36" s="5">
        <f>COS!AW47</f>
        <v>47573</v>
      </c>
      <c r="AX36" s="5">
        <f>COS!AX47</f>
        <v>47603</v>
      </c>
      <c r="AY36" s="5">
        <f>COS!AY47</f>
        <v>47634</v>
      </c>
      <c r="AZ36" s="5">
        <f>COS!AZ47</f>
        <v>47664</v>
      </c>
      <c r="BA36" s="5">
        <f>COS!BA47</f>
        <v>47695</v>
      </c>
      <c r="BB36" s="5">
        <f>COS!BB47</f>
        <v>47726</v>
      </c>
      <c r="BC36" s="5">
        <f>COS!BC47</f>
        <v>47756</v>
      </c>
      <c r="BD36" s="5">
        <f>COS!BD47</f>
        <v>47787</v>
      </c>
      <c r="BE36" s="5">
        <f>COS!BE47</f>
        <v>47817</v>
      </c>
      <c r="BF36" s="5">
        <f>COS!BF47</f>
        <v>47848</v>
      </c>
      <c r="BG36" s="5">
        <f>COS!BG47</f>
        <v>47879</v>
      </c>
      <c r="BH36" s="5">
        <f>COS!BH47</f>
        <v>47907</v>
      </c>
      <c r="BI36" s="5">
        <f>COS!BI47</f>
        <v>47938</v>
      </c>
      <c r="BJ36" s="5">
        <f>COS!BJ47</f>
        <v>47968</v>
      </c>
      <c r="BK36" s="5">
        <f>COS!BK47</f>
        <v>47999</v>
      </c>
    </row>
    <row r="37" spans="1:63">
      <c r="B37" s="11" t="s">
        <v>11</v>
      </c>
    </row>
    <row r="38" spans="1:63">
      <c r="B38" s="11"/>
    </row>
    <row r="39" spans="1:63">
      <c r="B39" s="11" t="s">
        <v>385</v>
      </c>
      <c r="C39" s="312">
        <v>0.1</v>
      </c>
    </row>
    <row r="40" spans="1:63">
      <c r="B40" s="11"/>
    </row>
    <row r="41" spans="1:63">
      <c r="A41" s="320">
        <v>25000</v>
      </c>
      <c r="B41" s="7" t="s">
        <v>367</v>
      </c>
      <c r="D41" s="18">
        <f>+A41</f>
        <v>25000</v>
      </c>
      <c r="E41" s="18">
        <f>+D41</f>
        <v>25000</v>
      </c>
      <c r="F41" s="18">
        <f t="shared" ref="F41:BK45" si="8">+E41</f>
        <v>25000</v>
      </c>
      <c r="G41" s="18">
        <f t="shared" si="8"/>
        <v>25000</v>
      </c>
      <c r="H41" s="18">
        <f t="shared" si="8"/>
        <v>25000</v>
      </c>
      <c r="I41" s="18">
        <f t="shared" si="8"/>
        <v>25000</v>
      </c>
      <c r="J41" s="18">
        <f t="shared" si="8"/>
        <v>25000</v>
      </c>
      <c r="K41" s="18">
        <f t="shared" si="8"/>
        <v>25000</v>
      </c>
      <c r="L41" s="18">
        <f t="shared" si="8"/>
        <v>25000</v>
      </c>
      <c r="M41" s="18">
        <f t="shared" si="8"/>
        <v>25000</v>
      </c>
      <c r="N41" s="18">
        <f t="shared" si="8"/>
        <v>25000</v>
      </c>
      <c r="O41" s="18">
        <f t="shared" si="8"/>
        <v>25000</v>
      </c>
      <c r="P41" s="18">
        <f>+O41*(1+$C$39)</f>
        <v>27500.000000000004</v>
      </c>
      <c r="Q41" s="18">
        <f t="shared" si="8"/>
        <v>27500.000000000004</v>
      </c>
      <c r="R41" s="18">
        <f t="shared" si="8"/>
        <v>27500.000000000004</v>
      </c>
      <c r="S41" s="18">
        <f t="shared" si="8"/>
        <v>27500.000000000004</v>
      </c>
      <c r="T41" s="18">
        <f t="shared" si="8"/>
        <v>27500.000000000004</v>
      </c>
      <c r="U41" s="18">
        <f t="shared" si="8"/>
        <v>27500.000000000004</v>
      </c>
      <c r="V41" s="18">
        <f t="shared" si="8"/>
        <v>27500.000000000004</v>
      </c>
      <c r="W41" s="18">
        <f t="shared" si="8"/>
        <v>27500.000000000004</v>
      </c>
      <c r="X41" s="18">
        <f t="shared" si="8"/>
        <v>27500.000000000004</v>
      </c>
      <c r="Y41" s="18">
        <f t="shared" si="8"/>
        <v>27500.000000000004</v>
      </c>
      <c r="Z41" s="18">
        <f t="shared" si="8"/>
        <v>27500.000000000004</v>
      </c>
      <c r="AA41" s="18">
        <f t="shared" si="8"/>
        <v>27500.000000000004</v>
      </c>
      <c r="AB41" s="18">
        <f>+AA41*(1+$C$39)</f>
        <v>30250.000000000007</v>
      </c>
      <c r="AC41" s="18">
        <f t="shared" si="8"/>
        <v>30250.000000000007</v>
      </c>
      <c r="AD41" s="18">
        <f t="shared" si="8"/>
        <v>30250.000000000007</v>
      </c>
      <c r="AE41" s="18">
        <f t="shared" si="8"/>
        <v>30250.000000000007</v>
      </c>
      <c r="AF41" s="18">
        <f t="shared" si="8"/>
        <v>30250.000000000007</v>
      </c>
      <c r="AG41" s="18">
        <f t="shared" si="8"/>
        <v>30250.000000000007</v>
      </c>
      <c r="AH41" s="18">
        <f t="shared" si="8"/>
        <v>30250.000000000007</v>
      </c>
      <c r="AI41" s="18">
        <f t="shared" si="8"/>
        <v>30250.000000000007</v>
      </c>
      <c r="AJ41" s="18">
        <f t="shared" si="8"/>
        <v>30250.000000000007</v>
      </c>
      <c r="AK41" s="18">
        <f t="shared" si="8"/>
        <v>30250.000000000007</v>
      </c>
      <c r="AL41" s="18">
        <f t="shared" si="8"/>
        <v>30250.000000000007</v>
      </c>
      <c r="AM41" s="18">
        <f t="shared" si="8"/>
        <v>30250.000000000007</v>
      </c>
      <c r="AN41" s="18">
        <f>+AM41*(1+$C$39)</f>
        <v>33275.000000000007</v>
      </c>
      <c r="AO41" s="18">
        <f t="shared" si="8"/>
        <v>33275.000000000007</v>
      </c>
      <c r="AP41" s="18">
        <f t="shared" si="8"/>
        <v>33275.000000000007</v>
      </c>
      <c r="AQ41" s="18">
        <f t="shared" si="8"/>
        <v>33275.000000000007</v>
      </c>
      <c r="AR41" s="18">
        <f t="shared" si="8"/>
        <v>33275.000000000007</v>
      </c>
      <c r="AS41" s="18">
        <f t="shared" si="8"/>
        <v>33275.000000000007</v>
      </c>
      <c r="AT41" s="18">
        <f t="shared" si="8"/>
        <v>33275.000000000007</v>
      </c>
      <c r="AU41" s="18">
        <f t="shared" si="8"/>
        <v>33275.000000000007</v>
      </c>
      <c r="AV41" s="18">
        <f t="shared" si="8"/>
        <v>33275.000000000007</v>
      </c>
      <c r="AW41" s="18">
        <f t="shared" si="8"/>
        <v>33275.000000000007</v>
      </c>
      <c r="AX41" s="18">
        <f t="shared" si="8"/>
        <v>33275.000000000007</v>
      </c>
      <c r="AY41" s="18">
        <f t="shared" si="8"/>
        <v>33275.000000000007</v>
      </c>
      <c r="AZ41" s="18">
        <f>+AY41*(1+$C$39)</f>
        <v>36602.500000000015</v>
      </c>
      <c r="BA41" s="18">
        <f t="shared" si="8"/>
        <v>36602.500000000015</v>
      </c>
      <c r="BB41" s="18">
        <f t="shared" si="8"/>
        <v>36602.500000000015</v>
      </c>
      <c r="BC41" s="18">
        <f t="shared" si="8"/>
        <v>36602.500000000015</v>
      </c>
      <c r="BD41" s="18">
        <f t="shared" si="8"/>
        <v>36602.500000000015</v>
      </c>
      <c r="BE41" s="18">
        <f t="shared" si="8"/>
        <v>36602.500000000015</v>
      </c>
      <c r="BF41" s="18">
        <f t="shared" si="8"/>
        <v>36602.500000000015</v>
      </c>
      <c r="BG41" s="18">
        <f t="shared" si="8"/>
        <v>36602.500000000015</v>
      </c>
      <c r="BH41" s="18">
        <f t="shared" si="8"/>
        <v>36602.500000000015</v>
      </c>
      <c r="BI41" s="18">
        <f t="shared" si="8"/>
        <v>36602.500000000015</v>
      </c>
      <c r="BJ41" s="18">
        <f t="shared" si="8"/>
        <v>36602.500000000015</v>
      </c>
      <c r="BK41" s="18">
        <f t="shared" si="8"/>
        <v>36602.500000000015</v>
      </c>
    </row>
    <row r="42" spans="1:63">
      <c r="A42" s="320">
        <v>10000</v>
      </c>
      <c r="B42" s="7" t="s">
        <v>368</v>
      </c>
      <c r="D42" s="18">
        <f t="shared" ref="D42:D59" si="9">+A42</f>
        <v>10000</v>
      </c>
      <c r="E42" s="18">
        <f t="shared" ref="E42:T59" si="10">+D42</f>
        <v>10000</v>
      </c>
      <c r="F42" s="18">
        <f t="shared" si="10"/>
        <v>10000</v>
      </c>
      <c r="G42" s="18">
        <f t="shared" si="10"/>
        <v>10000</v>
      </c>
      <c r="H42" s="18">
        <f t="shared" si="10"/>
        <v>10000</v>
      </c>
      <c r="I42" s="18">
        <f t="shared" si="10"/>
        <v>10000</v>
      </c>
      <c r="J42" s="18">
        <f t="shared" si="10"/>
        <v>10000</v>
      </c>
      <c r="K42" s="18">
        <f t="shared" si="10"/>
        <v>10000</v>
      </c>
      <c r="L42" s="18">
        <f t="shared" si="10"/>
        <v>10000</v>
      </c>
      <c r="M42" s="18">
        <f t="shared" si="10"/>
        <v>10000</v>
      </c>
      <c r="N42" s="18">
        <f t="shared" si="10"/>
        <v>10000</v>
      </c>
      <c r="O42" s="18">
        <f t="shared" si="10"/>
        <v>10000</v>
      </c>
      <c r="P42" s="18">
        <f t="shared" ref="P42:P59" si="11">+O42*(1+$C$39)</f>
        <v>11000</v>
      </c>
      <c r="Q42" s="18">
        <f t="shared" si="10"/>
        <v>11000</v>
      </c>
      <c r="R42" s="18">
        <f t="shared" si="10"/>
        <v>11000</v>
      </c>
      <c r="S42" s="18">
        <f t="shared" si="10"/>
        <v>11000</v>
      </c>
      <c r="T42" s="18">
        <f t="shared" si="10"/>
        <v>11000</v>
      </c>
      <c r="U42" s="18">
        <f t="shared" si="8"/>
        <v>11000</v>
      </c>
      <c r="V42" s="18">
        <f t="shared" si="8"/>
        <v>11000</v>
      </c>
      <c r="W42" s="18">
        <f t="shared" si="8"/>
        <v>11000</v>
      </c>
      <c r="X42" s="18">
        <f t="shared" si="8"/>
        <v>11000</v>
      </c>
      <c r="Y42" s="18">
        <f t="shared" si="8"/>
        <v>11000</v>
      </c>
      <c r="Z42" s="18">
        <f t="shared" si="8"/>
        <v>11000</v>
      </c>
      <c r="AA42" s="18">
        <f t="shared" si="8"/>
        <v>11000</v>
      </c>
      <c r="AB42" s="18">
        <f t="shared" ref="AB42:AB59" si="12">+AA42*(1+$C$39)</f>
        <v>12100.000000000002</v>
      </c>
      <c r="AC42" s="18">
        <f t="shared" si="8"/>
        <v>12100.000000000002</v>
      </c>
      <c r="AD42" s="18">
        <f t="shared" si="8"/>
        <v>12100.000000000002</v>
      </c>
      <c r="AE42" s="18">
        <f t="shared" si="8"/>
        <v>12100.000000000002</v>
      </c>
      <c r="AF42" s="18">
        <f t="shared" si="8"/>
        <v>12100.000000000002</v>
      </c>
      <c r="AG42" s="18">
        <f t="shared" si="8"/>
        <v>12100.000000000002</v>
      </c>
      <c r="AH42" s="18">
        <f t="shared" si="8"/>
        <v>12100.000000000002</v>
      </c>
      <c r="AI42" s="18">
        <f t="shared" si="8"/>
        <v>12100.000000000002</v>
      </c>
      <c r="AJ42" s="18">
        <f t="shared" si="8"/>
        <v>12100.000000000002</v>
      </c>
      <c r="AK42" s="18">
        <f t="shared" si="8"/>
        <v>12100.000000000002</v>
      </c>
      <c r="AL42" s="18">
        <f t="shared" si="8"/>
        <v>12100.000000000002</v>
      </c>
      <c r="AM42" s="18">
        <f t="shared" si="8"/>
        <v>12100.000000000002</v>
      </c>
      <c r="AN42" s="18">
        <f t="shared" ref="AN42:AN59" si="13">+AM42*(1+$C$39)</f>
        <v>13310.000000000004</v>
      </c>
      <c r="AO42" s="18">
        <f t="shared" si="8"/>
        <v>13310.000000000004</v>
      </c>
      <c r="AP42" s="18">
        <f t="shared" si="8"/>
        <v>13310.000000000004</v>
      </c>
      <c r="AQ42" s="18">
        <f t="shared" si="8"/>
        <v>13310.000000000004</v>
      </c>
      <c r="AR42" s="18">
        <f t="shared" si="8"/>
        <v>13310.000000000004</v>
      </c>
      <c r="AS42" s="18">
        <f t="shared" si="8"/>
        <v>13310.000000000004</v>
      </c>
      <c r="AT42" s="18">
        <f t="shared" si="8"/>
        <v>13310.000000000004</v>
      </c>
      <c r="AU42" s="18">
        <f t="shared" si="8"/>
        <v>13310.000000000004</v>
      </c>
      <c r="AV42" s="18">
        <f t="shared" si="8"/>
        <v>13310.000000000004</v>
      </c>
      <c r="AW42" s="18">
        <f t="shared" si="8"/>
        <v>13310.000000000004</v>
      </c>
      <c r="AX42" s="18">
        <f t="shared" si="8"/>
        <v>13310.000000000004</v>
      </c>
      <c r="AY42" s="18">
        <f t="shared" si="8"/>
        <v>13310.000000000004</v>
      </c>
      <c r="AZ42" s="18">
        <f t="shared" ref="AZ42:AZ59" si="14">+AY42*(1+$C$39)</f>
        <v>14641.000000000005</v>
      </c>
      <c r="BA42" s="18">
        <f t="shared" si="8"/>
        <v>14641.000000000005</v>
      </c>
      <c r="BB42" s="18">
        <f t="shared" si="8"/>
        <v>14641.000000000005</v>
      </c>
      <c r="BC42" s="18">
        <f t="shared" si="8"/>
        <v>14641.000000000005</v>
      </c>
      <c r="BD42" s="18">
        <f t="shared" si="8"/>
        <v>14641.000000000005</v>
      </c>
      <c r="BE42" s="18">
        <f t="shared" si="8"/>
        <v>14641.000000000005</v>
      </c>
      <c r="BF42" s="18">
        <f t="shared" si="8"/>
        <v>14641.000000000005</v>
      </c>
      <c r="BG42" s="18">
        <f t="shared" si="8"/>
        <v>14641.000000000005</v>
      </c>
      <c r="BH42" s="18">
        <f t="shared" si="8"/>
        <v>14641.000000000005</v>
      </c>
      <c r="BI42" s="18">
        <f t="shared" si="8"/>
        <v>14641.000000000005</v>
      </c>
      <c r="BJ42" s="18">
        <f t="shared" si="8"/>
        <v>14641.000000000005</v>
      </c>
      <c r="BK42" s="18">
        <f t="shared" si="8"/>
        <v>14641.000000000005</v>
      </c>
    </row>
    <row r="43" spans="1:63">
      <c r="A43" s="320">
        <v>5000</v>
      </c>
      <c r="B43" s="7" t="s">
        <v>369</v>
      </c>
      <c r="D43" s="18">
        <f t="shared" si="9"/>
        <v>5000</v>
      </c>
      <c r="E43" s="18">
        <f t="shared" si="10"/>
        <v>5000</v>
      </c>
      <c r="F43" s="18">
        <f t="shared" si="8"/>
        <v>5000</v>
      </c>
      <c r="G43" s="18">
        <f t="shared" si="8"/>
        <v>5000</v>
      </c>
      <c r="H43" s="18">
        <f t="shared" si="8"/>
        <v>5000</v>
      </c>
      <c r="I43" s="18">
        <f t="shared" si="8"/>
        <v>5000</v>
      </c>
      <c r="J43" s="18">
        <f t="shared" si="8"/>
        <v>5000</v>
      </c>
      <c r="K43" s="18">
        <f t="shared" si="8"/>
        <v>5000</v>
      </c>
      <c r="L43" s="18">
        <f t="shared" si="8"/>
        <v>5000</v>
      </c>
      <c r="M43" s="18">
        <f t="shared" si="8"/>
        <v>5000</v>
      </c>
      <c r="N43" s="18">
        <f t="shared" si="8"/>
        <v>5000</v>
      </c>
      <c r="O43" s="18">
        <f t="shared" si="8"/>
        <v>5000</v>
      </c>
      <c r="P43" s="18">
        <f t="shared" si="11"/>
        <v>5500</v>
      </c>
      <c r="Q43" s="18">
        <f t="shared" si="8"/>
        <v>5500</v>
      </c>
      <c r="R43" s="18">
        <f t="shared" si="8"/>
        <v>5500</v>
      </c>
      <c r="S43" s="18">
        <f t="shared" si="8"/>
        <v>5500</v>
      </c>
      <c r="T43" s="18">
        <f t="shared" si="8"/>
        <v>5500</v>
      </c>
      <c r="U43" s="18">
        <f t="shared" si="8"/>
        <v>5500</v>
      </c>
      <c r="V43" s="18">
        <f t="shared" si="8"/>
        <v>5500</v>
      </c>
      <c r="W43" s="18">
        <f t="shared" si="8"/>
        <v>5500</v>
      </c>
      <c r="X43" s="18">
        <f t="shared" si="8"/>
        <v>5500</v>
      </c>
      <c r="Y43" s="18">
        <f t="shared" si="8"/>
        <v>5500</v>
      </c>
      <c r="Z43" s="18">
        <f t="shared" si="8"/>
        <v>5500</v>
      </c>
      <c r="AA43" s="18">
        <f t="shared" si="8"/>
        <v>5500</v>
      </c>
      <c r="AB43" s="18">
        <f t="shared" si="12"/>
        <v>6050.0000000000009</v>
      </c>
      <c r="AC43" s="18">
        <f t="shared" si="8"/>
        <v>6050.0000000000009</v>
      </c>
      <c r="AD43" s="18">
        <f t="shared" si="8"/>
        <v>6050.0000000000009</v>
      </c>
      <c r="AE43" s="18">
        <f t="shared" si="8"/>
        <v>6050.0000000000009</v>
      </c>
      <c r="AF43" s="18">
        <f t="shared" si="8"/>
        <v>6050.0000000000009</v>
      </c>
      <c r="AG43" s="18">
        <f t="shared" si="8"/>
        <v>6050.0000000000009</v>
      </c>
      <c r="AH43" s="18">
        <f t="shared" si="8"/>
        <v>6050.0000000000009</v>
      </c>
      <c r="AI43" s="18">
        <f t="shared" si="8"/>
        <v>6050.0000000000009</v>
      </c>
      <c r="AJ43" s="18">
        <f t="shared" si="8"/>
        <v>6050.0000000000009</v>
      </c>
      <c r="AK43" s="18">
        <f t="shared" si="8"/>
        <v>6050.0000000000009</v>
      </c>
      <c r="AL43" s="18">
        <f t="shared" si="8"/>
        <v>6050.0000000000009</v>
      </c>
      <c r="AM43" s="18">
        <f t="shared" si="8"/>
        <v>6050.0000000000009</v>
      </c>
      <c r="AN43" s="18">
        <f t="shared" si="13"/>
        <v>6655.0000000000018</v>
      </c>
      <c r="AO43" s="18">
        <f t="shared" si="8"/>
        <v>6655.0000000000018</v>
      </c>
      <c r="AP43" s="18">
        <f t="shared" si="8"/>
        <v>6655.0000000000018</v>
      </c>
      <c r="AQ43" s="18">
        <f t="shared" si="8"/>
        <v>6655.0000000000018</v>
      </c>
      <c r="AR43" s="18">
        <f t="shared" si="8"/>
        <v>6655.0000000000018</v>
      </c>
      <c r="AS43" s="18">
        <f t="shared" si="8"/>
        <v>6655.0000000000018</v>
      </c>
      <c r="AT43" s="18">
        <f t="shared" si="8"/>
        <v>6655.0000000000018</v>
      </c>
      <c r="AU43" s="18">
        <f t="shared" si="8"/>
        <v>6655.0000000000018</v>
      </c>
      <c r="AV43" s="18">
        <f t="shared" si="8"/>
        <v>6655.0000000000018</v>
      </c>
      <c r="AW43" s="18">
        <f t="shared" si="8"/>
        <v>6655.0000000000018</v>
      </c>
      <c r="AX43" s="18">
        <f t="shared" si="8"/>
        <v>6655.0000000000018</v>
      </c>
      <c r="AY43" s="18">
        <f t="shared" si="8"/>
        <v>6655.0000000000018</v>
      </c>
      <c r="AZ43" s="18">
        <f t="shared" si="14"/>
        <v>7320.5000000000027</v>
      </c>
      <c r="BA43" s="18">
        <f t="shared" si="8"/>
        <v>7320.5000000000027</v>
      </c>
      <c r="BB43" s="18">
        <f t="shared" si="8"/>
        <v>7320.5000000000027</v>
      </c>
      <c r="BC43" s="18">
        <f t="shared" si="8"/>
        <v>7320.5000000000027</v>
      </c>
      <c r="BD43" s="18">
        <f t="shared" si="8"/>
        <v>7320.5000000000027</v>
      </c>
      <c r="BE43" s="18">
        <f t="shared" si="8"/>
        <v>7320.5000000000027</v>
      </c>
      <c r="BF43" s="18">
        <f t="shared" si="8"/>
        <v>7320.5000000000027</v>
      </c>
      <c r="BG43" s="18">
        <f t="shared" si="8"/>
        <v>7320.5000000000027</v>
      </c>
      <c r="BH43" s="18">
        <f t="shared" si="8"/>
        <v>7320.5000000000027</v>
      </c>
      <c r="BI43" s="18">
        <f t="shared" si="8"/>
        <v>7320.5000000000027</v>
      </c>
      <c r="BJ43" s="18">
        <f t="shared" si="8"/>
        <v>7320.5000000000027</v>
      </c>
      <c r="BK43" s="18">
        <f t="shared" si="8"/>
        <v>7320.5000000000027</v>
      </c>
    </row>
    <row r="44" spans="1:63">
      <c r="A44" s="320">
        <v>7000</v>
      </c>
      <c r="B44" s="7" t="s">
        <v>370</v>
      </c>
      <c r="D44" s="18">
        <f t="shared" si="9"/>
        <v>7000</v>
      </c>
      <c r="E44" s="18">
        <f t="shared" si="10"/>
        <v>7000</v>
      </c>
      <c r="F44" s="18">
        <f t="shared" si="8"/>
        <v>7000</v>
      </c>
      <c r="G44" s="18">
        <f t="shared" si="8"/>
        <v>7000</v>
      </c>
      <c r="H44" s="18">
        <f t="shared" si="8"/>
        <v>7000</v>
      </c>
      <c r="I44" s="18">
        <f t="shared" si="8"/>
        <v>7000</v>
      </c>
      <c r="J44" s="18">
        <f t="shared" si="8"/>
        <v>7000</v>
      </c>
      <c r="K44" s="18">
        <f t="shared" si="8"/>
        <v>7000</v>
      </c>
      <c r="L44" s="18">
        <f t="shared" si="8"/>
        <v>7000</v>
      </c>
      <c r="M44" s="18">
        <f t="shared" si="8"/>
        <v>7000</v>
      </c>
      <c r="N44" s="18">
        <f t="shared" si="8"/>
        <v>7000</v>
      </c>
      <c r="O44" s="18">
        <f t="shared" si="8"/>
        <v>7000</v>
      </c>
      <c r="P44" s="18">
        <f t="shared" si="11"/>
        <v>7700.0000000000009</v>
      </c>
      <c r="Q44" s="18">
        <f t="shared" si="8"/>
        <v>7700.0000000000009</v>
      </c>
      <c r="R44" s="18">
        <f t="shared" si="8"/>
        <v>7700.0000000000009</v>
      </c>
      <c r="S44" s="18">
        <f t="shared" si="8"/>
        <v>7700.0000000000009</v>
      </c>
      <c r="T44" s="18">
        <f t="shared" si="8"/>
        <v>7700.0000000000009</v>
      </c>
      <c r="U44" s="18">
        <f t="shared" si="8"/>
        <v>7700.0000000000009</v>
      </c>
      <c r="V44" s="18">
        <f t="shared" si="8"/>
        <v>7700.0000000000009</v>
      </c>
      <c r="W44" s="18">
        <f t="shared" si="8"/>
        <v>7700.0000000000009</v>
      </c>
      <c r="X44" s="18">
        <f t="shared" si="8"/>
        <v>7700.0000000000009</v>
      </c>
      <c r="Y44" s="18">
        <f t="shared" si="8"/>
        <v>7700.0000000000009</v>
      </c>
      <c r="Z44" s="18">
        <f t="shared" si="8"/>
        <v>7700.0000000000009</v>
      </c>
      <c r="AA44" s="18">
        <f t="shared" si="8"/>
        <v>7700.0000000000009</v>
      </c>
      <c r="AB44" s="18">
        <f t="shared" si="12"/>
        <v>8470.0000000000018</v>
      </c>
      <c r="AC44" s="18">
        <f t="shared" si="8"/>
        <v>8470.0000000000018</v>
      </c>
      <c r="AD44" s="18">
        <f t="shared" si="8"/>
        <v>8470.0000000000018</v>
      </c>
      <c r="AE44" s="18">
        <f t="shared" si="8"/>
        <v>8470.0000000000018</v>
      </c>
      <c r="AF44" s="18">
        <f t="shared" si="8"/>
        <v>8470.0000000000018</v>
      </c>
      <c r="AG44" s="18">
        <f t="shared" si="8"/>
        <v>8470.0000000000018</v>
      </c>
      <c r="AH44" s="18">
        <f t="shared" si="8"/>
        <v>8470.0000000000018</v>
      </c>
      <c r="AI44" s="18">
        <f t="shared" si="8"/>
        <v>8470.0000000000018</v>
      </c>
      <c r="AJ44" s="18">
        <f t="shared" si="8"/>
        <v>8470.0000000000018</v>
      </c>
      <c r="AK44" s="18">
        <f t="shared" si="8"/>
        <v>8470.0000000000018</v>
      </c>
      <c r="AL44" s="18">
        <f t="shared" si="8"/>
        <v>8470.0000000000018</v>
      </c>
      <c r="AM44" s="18">
        <f t="shared" si="8"/>
        <v>8470.0000000000018</v>
      </c>
      <c r="AN44" s="18">
        <f t="shared" si="13"/>
        <v>9317.0000000000036</v>
      </c>
      <c r="AO44" s="18">
        <f t="shared" si="8"/>
        <v>9317.0000000000036</v>
      </c>
      <c r="AP44" s="18">
        <f t="shared" si="8"/>
        <v>9317.0000000000036</v>
      </c>
      <c r="AQ44" s="18">
        <f t="shared" si="8"/>
        <v>9317.0000000000036</v>
      </c>
      <c r="AR44" s="18">
        <f t="shared" si="8"/>
        <v>9317.0000000000036</v>
      </c>
      <c r="AS44" s="18">
        <f t="shared" si="8"/>
        <v>9317.0000000000036</v>
      </c>
      <c r="AT44" s="18">
        <f t="shared" si="8"/>
        <v>9317.0000000000036</v>
      </c>
      <c r="AU44" s="18">
        <f t="shared" si="8"/>
        <v>9317.0000000000036</v>
      </c>
      <c r="AV44" s="18">
        <f t="shared" si="8"/>
        <v>9317.0000000000036</v>
      </c>
      <c r="AW44" s="18">
        <f t="shared" si="8"/>
        <v>9317.0000000000036</v>
      </c>
      <c r="AX44" s="18">
        <f t="shared" si="8"/>
        <v>9317.0000000000036</v>
      </c>
      <c r="AY44" s="18">
        <f t="shared" si="8"/>
        <v>9317.0000000000036</v>
      </c>
      <c r="AZ44" s="18">
        <f t="shared" si="14"/>
        <v>10248.700000000004</v>
      </c>
      <c r="BA44" s="18">
        <f t="shared" si="8"/>
        <v>10248.700000000004</v>
      </c>
      <c r="BB44" s="18">
        <f t="shared" si="8"/>
        <v>10248.700000000004</v>
      </c>
      <c r="BC44" s="18">
        <f t="shared" si="8"/>
        <v>10248.700000000004</v>
      </c>
      <c r="BD44" s="18">
        <f t="shared" si="8"/>
        <v>10248.700000000004</v>
      </c>
      <c r="BE44" s="18">
        <f t="shared" si="8"/>
        <v>10248.700000000004</v>
      </c>
      <c r="BF44" s="18">
        <f t="shared" si="8"/>
        <v>10248.700000000004</v>
      </c>
      <c r="BG44" s="18">
        <f t="shared" si="8"/>
        <v>10248.700000000004</v>
      </c>
      <c r="BH44" s="18">
        <f t="shared" si="8"/>
        <v>10248.700000000004</v>
      </c>
      <c r="BI44" s="18">
        <f t="shared" si="8"/>
        <v>10248.700000000004</v>
      </c>
      <c r="BJ44" s="18">
        <f t="shared" si="8"/>
        <v>10248.700000000004</v>
      </c>
      <c r="BK44" s="18">
        <f t="shared" si="8"/>
        <v>10248.700000000004</v>
      </c>
    </row>
    <row r="45" spans="1:63">
      <c r="A45" s="320">
        <v>3000</v>
      </c>
      <c r="B45" s="7" t="s">
        <v>371</v>
      </c>
      <c r="D45" s="18">
        <f t="shared" si="9"/>
        <v>3000</v>
      </c>
      <c r="E45" s="18">
        <f t="shared" si="10"/>
        <v>3000</v>
      </c>
      <c r="F45" s="18">
        <f t="shared" si="8"/>
        <v>3000</v>
      </c>
      <c r="G45" s="18">
        <f t="shared" si="8"/>
        <v>3000</v>
      </c>
      <c r="H45" s="18">
        <f t="shared" si="8"/>
        <v>3000</v>
      </c>
      <c r="I45" s="18">
        <f t="shared" si="8"/>
        <v>3000</v>
      </c>
      <c r="J45" s="18">
        <f t="shared" si="8"/>
        <v>3000</v>
      </c>
      <c r="K45" s="18">
        <f t="shared" si="8"/>
        <v>3000</v>
      </c>
      <c r="L45" s="18">
        <f t="shared" si="8"/>
        <v>3000</v>
      </c>
      <c r="M45" s="18">
        <f t="shared" si="8"/>
        <v>3000</v>
      </c>
      <c r="N45" s="18">
        <f t="shared" si="8"/>
        <v>3000</v>
      </c>
      <c r="O45" s="18">
        <f t="shared" si="8"/>
        <v>3000</v>
      </c>
      <c r="P45" s="18">
        <f t="shared" si="11"/>
        <v>3300.0000000000005</v>
      </c>
      <c r="Q45" s="18">
        <f t="shared" si="8"/>
        <v>3300.0000000000005</v>
      </c>
      <c r="R45" s="18">
        <f t="shared" si="8"/>
        <v>3300.0000000000005</v>
      </c>
      <c r="S45" s="18">
        <f t="shared" si="8"/>
        <v>3300.0000000000005</v>
      </c>
      <c r="T45" s="18">
        <f t="shared" si="8"/>
        <v>3300.0000000000005</v>
      </c>
      <c r="U45" s="18">
        <f t="shared" si="8"/>
        <v>3300.0000000000005</v>
      </c>
      <c r="V45" s="18">
        <f t="shared" si="8"/>
        <v>3300.0000000000005</v>
      </c>
      <c r="W45" s="18">
        <f t="shared" si="8"/>
        <v>3300.0000000000005</v>
      </c>
      <c r="X45" s="18">
        <f t="shared" si="8"/>
        <v>3300.0000000000005</v>
      </c>
      <c r="Y45" s="18">
        <f t="shared" si="8"/>
        <v>3300.0000000000005</v>
      </c>
      <c r="Z45" s="18">
        <f t="shared" si="8"/>
        <v>3300.0000000000005</v>
      </c>
      <c r="AA45" s="18">
        <f t="shared" si="8"/>
        <v>3300.0000000000005</v>
      </c>
      <c r="AB45" s="18">
        <f t="shared" si="12"/>
        <v>3630.0000000000009</v>
      </c>
      <c r="AC45" s="18">
        <f t="shared" si="8"/>
        <v>3630.0000000000009</v>
      </c>
      <c r="AD45" s="18">
        <f t="shared" si="8"/>
        <v>3630.0000000000009</v>
      </c>
      <c r="AE45" s="18">
        <f t="shared" si="8"/>
        <v>3630.0000000000009</v>
      </c>
      <c r="AF45" s="18">
        <f t="shared" si="8"/>
        <v>3630.0000000000009</v>
      </c>
      <c r="AG45" s="18">
        <f t="shared" si="8"/>
        <v>3630.0000000000009</v>
      </c>
      <c r="AH45" s="18">
        <f t="shared" si="8"/>
        <v>3630.0000000000009</v>
      </c>
      <c r="AI45" s="18">
        <f t="shared" si="8"/>
        <v>3630.0000000000009</v>
      </c>
      <c r="AJ45" s="18">
        <f t="shared" si="8"/>
        <v>3630.0000000000009</v>
      </c>
      <c r="AK45" s="18">
        <f t="shared" si="8"/>
        <v>3630.0000000000009</v>
      </c>
      <c r="AL45" s="18">
        <f t="shared" si="8"/>
        <v>3630.0000000000009</v>
      </c>
      <c r="AM45" s="18">
        <f t="shared" si="8"/>
        <v>3630.0000000000009</v>
      </c>
      <c r="AN45" s="18">
        <f t="shared" si="13"/>
        <v>3993.0000000000014</v>
      </c>
      <c r="AO45" s="18">
        <f t="shared" si="8"/>
        <v>3993.0000000000014</v>
      </c>
      <c r="AP45" s="18">
        <f t="shared" si="8"/>
        <v>3993.0000000000014</v>
      </c>
      <c r="AQ45" s="18">
        <f t="shared" si="8"/>
        <v>3993.0000000000014</v>
      </c>
      <c r="AR45" s="18">
        <f t="shared" ref="F45:BK50" si="15">+AQ45</f>
        <v>3993.0000000000014</v>
      </c>
      <c r="AS45" s="18">
        <f t="shared" si="15"/>
        <v>3993.0000000000014</v>
      </c>
      <c r="AT45" s="18">
        <f t="shared" si="15"/>
        <v>3993.0000000000014</v>
      </c>
      <c r="AU45" s="18">
        <f t="shared" si="15"/>
        <v>3993.0000000000014</v>
      </c>
      <c r="AV45" s="18">
        <f t="shared" si="15"/>
        <v>3993.0000000000014</v>
      </c>
      <c r="AW45" s="18">
        <f t="shared" si="15"/>
        <v>3993.0000000000014</v>
      </c>
      <c r="AX45" s="18">
        <f t="shared" si="15"/>
        <v>3993.0000000000014</v>
      </c>
      <c r="AY45" s="18">
        <f t="shared" si="15"/>
        <v>3993.0000000000014</v>
      </c>
      <c r="AZ45" s="18">
        <f t="shared" si="14"/>
        <v>4392.300000000002</v>
      </c>
      <c r="BA45" s="18">
        <f t="shared" si="15"/>
        <v>4392.300000000002</v>
      </c>
      <c r="BB45" s="18">
        <f t="shared" si="15"/>
        <v>4392.300000000002</v>
      </c>
      <c r="BC45" s="18">
        <f t="shared" si="15"/>
        <v>4392.300000000002</v>
      </c>
      <c r="BD45" s="18">
        <f t="shared" si="15"/>
        <v>4392.300000000002</v>
      </c>
      <c r="BE45" s="18">
        <f t="shared" si="15"/>
        <v>4392.300000000002</v>
      </c>
      <c r="BF45" s="18">
        <f t="shared" si="15"/>
        <v>4392.300000000002</v>
      </c>
      <c r="BG45" s="18">
        <f t="shared" si="15"/>
        <v>4392.300000000002</v>
      </c>
      <c r="BH45" s="18">
        <f t="shared" si="15"/>
        <v>4392.300000000002</v>
      </c>
      <c r="BI45" s="18">
        <f t="shared" si="15"/>
        <v>4392.300000000002</v>
      </c>
      <c r="BJ45" s="18">
        <f t="shared" si="15"/>
        <v>4392.300000000002</v>
      </c>
      <c r="BK45" s="18">
        <f t="shared" si="15"/>
        <v>4392.300000000002</v>
      </c>
    </row>
    <row r="46" spans="1:63">
      <c r="A46" s="320">
        <v>20000</v>
      </c>
      <c r="B46" s="7" t="s">
        <v>372</v>
      </c>
      <c r="D46" s="18">
        <f t="shared" si="9"/>
        <v>20000</v>
      </c>
      <c r="E46" s="18">
        <f t="shared" si="10"/>
        <v>20000</v>
      </c>
      <c r="F46" s="18">
        <f t="shared" si="15"/>
        <v>20000</v>
      </c>
      <c r="G46" s="18">
        <f t="shared" si="15"/>
        <v>20000</v>
      </c>
      <c r="H46" s="18">
        <f t="shared" si="15"/>
        <v>20000</v>
      </c>
      <c r="I46" s="18">
        <f t="shared" si="15"/>
        <v>20000</v>
      </c>
      <c r="J46" s="18">
        <f t="shared" si="15"/>
        <v>20000</v>
      </c>
      <c r="K46" s="18">
        <f t="shared" si="15"/>
        <v>20000</v>
      </c>
      <c r="L46" s="18">
        <f t="shared" si="15"/>
        <v>20000</v>
      </c>
      <c r="M46" s="18">
        <f t="shared" si="15"/>
        <v>20000</v>
      </c>
      <c r="N46" s="18">
        <f t="shared" si="15"/>
        <v>20000</v>
      </c>
      <c r="O46" s="18">
        <f t="shared" si="15"/>
        <v>20000</v>
      </c>
      <c r="P46" s="18">
        <f t="shared" si="11"/>
        <v>22000</v>
      </c>
      <c r="Q46" s="18">
        <f t="shared" si="15"/>
        <v>22000</v>
      </c>
      <c r="R46" s="18">
        <f t="shared" si="15"/>
        <v>22000</v>
      </c>
      <c r="S46" s="18">
        <f t="shared" si="15"/>
        <v>22000</v>
      </c>
      <c r="T46" s="18">
        <f t="shared" si="15"/>
        <v>22000</v>
      </c>
      <c r="U46" s="18">
        <f t="shared" si="15"/>
        <v>22000</v>
      </c>
      <c r="V46" s="18">
        <f t="shared" si="15"/>
        <v>22000</v>
      </c>
      <c r="W46" s="18">
        <f t="shared" si="15"/>
        <v>22000</v>
      </c>
      <c r="X46" s="18">
        <f t="shared" si="15"/>
        <v>22000</v>
      </c>
      <c r="Y46" s="18">
        <f t="shared" si="15"/>
        <v>22000</v>
      </c>
      <c r="Z46" s="18">
        <f t="shared" si="15"/>
        <v>22000</v>
      </c>
      <c r="AA46" s="18">
        <f t="shared" si="15"/>
        <v>22000</v>
      </c>
      <c r="AB46" s="18">
        <f t="shared" si="12"/>
        <v>24200.000000000004</v>
      </c>
      <c r="AC46" s="18">
        <f t="shared" si="15"/>
        <v>24200.000000000004</v>
      </c>
      <c r="AD46" s="18">
        <f t="shared" si="15"/>
        <v>24200.000000000004</v>
      </c>
      <c r="AE46" s="18">
        <f t="shared" si="15"/>
        <v>24200.000000000004</v>
      </c>
      <c r="AF46" s="18">
        <f t="shared" si="15"/>
        <v>24200.000000000004</v>
      </c>
      <c r="AG46" s="18">
        <f t="shared" si="15"/>
        <v>24200.000000000004</v>
      </c>
      <c r="AH46" s="18">
        <f t="shared" si="15"/>
        <v>24200.000000000004</v>
      </c>
      <c r="AI46" s="18">
        <f t="shared" si="15"/>
        <v>24200.000000000004</v>
      </c>
      <c r="AJ46" s="18">
        <f t="shared" si="15"/>
        <v>24200.000000000004</v>
      </c>
      <c r="AK46" s="18">
        <f t="shared" si="15"/>
        <v>24200.000000000004</v>
      </c>
      <c r="AL46" s="18">
        <f t="shared" si="15"/>
        <v>24200.000000000004</v>
      </c>
      <c r="AM46" s="18">
        <f t="shared" si="15"/>
        <v>24200.000000000004</v>
      </c>
      <c r="AN46" s="18">
        <f t="shared" si="13"/>
        <v>26620.000000000007</v>
      </c>
      <c r="AO46" s="18">
        <f t="shared" si="15"/>
        <v>26620.000000000007</v>
      </c>
      <c r="AP46" s="18">
        <f t="shared" si="15"/>
        <v>26620.000000000007</v>
      </c>
      <c r="AQ46" s="18">
        <f t="shared" si="15"/>
        <v>26620.000000000007</v>
      </c>
      <c r="AR46" s="18">
        <f t="shared" si="15"/>
        <v>26620.000000000007</v>
      </c>
      <c r="AS46" s="18">
        <f t="shared" si="15"/>
        <v>26620.000000000007</v>
      </c>
      <c r="AT46" s="18">
        <f t="shared" si="15"/>
        <v>26620.000000000007</v>
      </c>
      <c r="AU46" s="18">
        <f t="shared" si="15"/>
        <v>26620.000000000007</v>
      </c>
      <c r="AV46" s="18">
        <f t="shared" si="15"/>
        <v>26620.000000000007</v>
      </c>
      <c r="AW46" s="18">
        <f t="shared" si="15"/>
        <v>26620.000000000007</v>
      </c>
      <c r="AX46" s="18">
        <f t="shared" si="15"/>
        <v>26620.000000000007</v>
      </c>
      <c r="AY46" s="18">
        <f t="shared" si="15"/>
        <v>26620.000000000007</v>
      </c>
      <c r="AZ46" s="18">
        <f t="shared" si="14"/>
        <v>29282.000000000011</v>
      </c>
      <c r="BA46" s="18">
        <f t="shared" si="15"/>
        <v>29282.000000000011</v>
      </c>
      <c r="BB46" s="18">
        <f t="shared" si="15"/>
        <v>29282.000000000011</v>
      </c>
      <c r="BC46" s="18">
        <f t="shared" si="15"/>
        <v>29282.000000000011</v>
      </c>
      <c r="BD46" s="18">
        <f t="shared" si="15"/>
        <v>29282.000000000011</v>
      </c>
      <c r="BE46" s="18">
        <f t="shared" si="15"/>
        <v>29282.000000000011</v>
      </c>
      <c r="BF46" s="18">
        <f t="shared" si="15"/>
        <v>29282.000000000011</v>
      </c>
      <c r="BG46" s="18">
        <f t="shared" si="15"/>
        <v>29282.000000000011</v>
      </c>
      <c r="BH46" s="18">
        <f t="shared" si="15"/>
        <v>29282.000000000011</v>
      </c>
      <c r="BI46" s="18">
        <f t="shared" si="15"/>
        <v>29282.000000000011</v>
      </c>
      <c r="BJ46" s="18">
        <f t="shared" si="15"/>
        <v>29282.000000000011</v>
      </c>
      <c r="BK46" s="18">
        <f t="shared" si="15"/>
        <v>29282.000000000011</v>
      </c>
    </row>
    <row r="47" spans="1:63">
      <c r="A47" s="320">
        <v>10000</v>
      </c>
      <c r="B47" s="7" t="s">
        <v>373</v>
      </c>
      <c r="D47" s="18">
        <f t="shared" si="9"/>
        <v>10000</v>
      </c>
      <c r="E47" s="18">
        <f t="shared" si="10"/>
        <v>10000</v>
      </c>
      <c r="F47" s="18">
        <f t="shared" si="15"/>
        <v>10000</v>
      </c>
      <c r="G47" s="18">
        <f t="shared" si="15"/>
        <v>10000</v>
      </c>
      <c r="H47" s="18">
        <f t="shared" si="15"/>
        <v>10000</v>
      </c>
      <c r="I47" s="18">
        <f t="shared" si="15"/>
        <v>10000</v>
      </c>
      <c r="J47" s="18">
        <f t="shared" si="15"/>
        <v>10000</v>
      </c>
      <c r="K47" s="18">
        <f t="shared" si="15"/>
        <v>10000</v>
      </c>
      <c r="L47" s="18">
        <f t="shared" si="15"/>
        <v>10000</v>
      </c>
      <c r="M47" s="18">
        <f t="shared" si="15"/>
        <v>10000</v>
      </c>
      <c r="N47" s="18">
        <f t="shared" si="15"/>
        <v>10000</v>
      </c>
      <c r="O47" s="18">
        <f t="shared" si="15"/>
        <v>10000</v>
      </c>
      <c r="P47" s="18">
        <f t="shared" si="11"/>
        <v>11000</v>
      </c>
      <c r="Q47" s="18">
        <f t="shared" si="15"/>
        <v>11000</v>
      </c>
      <c r="R47" s="18">
        <f t="shared" si="15"/>
        <v>11000</v>
      </c>
      <c r="S47" s="18">
        <f t="shared" si="15"/>
        <v>11000</v>
      </c>
      <c r="T47" s="18">
        <f t="shared" si="15"/>
        <v>11000</v>
      </c>
      <c r="U47" s="18">
        <f t="shared" si="15"/>
        <v>11000</v>
      </c>
      <c r="V47" s="18">
        <f t="shared" si="15"/>
        <v>11000</v>
      </c>
      <c r="W47" s="18">
        <f t="shared" si="15"/>
        <v>11000</v>
      </c>
      <c r="X47" s="18">
        <f t="shared" si="15"/>
        <v>11000</v>
      </c>
      <c r="Y47" s="18">
        <f t="shared" si="15"/>
        <v>11000</v>
      </c>
      <c r="Z47" s="18">
        <f t="shared" si="15"/>
        <v>11000</v>
      </c>
      <c r="AA47" s="18">
        <f t="shared" si="15"/>
        <v>11000</v>
      </c>
      <c r="AB47" s="18">
        <f t="shared" si="12"/>
        <v>12100.000000000002</v>
      </c>
      <c r="AC47" s="18">
        <f t="shared" si="15"/>
        <v>12100.000000000002</v>
      </c>
      <c r="AD47" s="18">
        <f t="shared" si="15"/>
        <v>12100.000000000002</v>
      </c>
      <c r="AE47" s="18">
        <f t="shared" si="15"/>
        <v>12100.000000000002</v>
      </c>
      <c r="AF47" s="18">
        <f t="shared" si="15"/>
        <v>12100.000000000002</v>
      </c>
      <c r="AG47" s="18">
        <f t="shared" si="15"/>
        <v>12100.000000000002</v>
      </c>
      <c r="AH47" s="18">
        <f t="shared" si="15"/>
        <v>12100.000000000002</v>
      </c>
      <c r="AI47" s="18">
        <f t="shared" si="15"/>
        <v>12100.000000000002</v>
      </c>
      <c r="AJ47" s="18">
        <f t="shared" si="15"/>
        <v>12100.000000000002</v>
      </c>
      <c r="AK47" s="18">
        <f t="shared" si="15"/>
        <v>12100.000000000002</v>
      </c>
      <c r="AL47" s="18">
        <f t="shared" si="15"/>
        <v>12100.000000000002</v>
      </c>
      <c r="AM47" s="18">
        <f t="shared" si="15"/>
        <v>12100.000000000002</v>
      </c>
      <c r="AN47" s="18">
        <f t="shared" si="13"/>
        <v>13310.000000000004</v>
      </c>
      <c r="AO47" s="18">
        <f t="shared" si="15"/>
        <v>13310.000000000004</v>
      </c>
      <c r="AP47" s="18">
        <f t="shared" si="15"/>
        <v>13310.000000000004</v>
      </c>
      <c r="AQ47" s="18">
        <f t="shared" si="15"/>
        <v>13310.000000000004</v>
      </c>
      <c r="AR47" s="18">
        <f t="shared" si="15"/>
        <v>13310.000000000004</v>
      </c>
      <c r="AS47" s="18">
        <f t="shared" si="15"/>
        <v>13310.000000000004</v>
      </c>
      <c r="AT47" s="18">
        <f t="shared" si="15"/>
        <v>13310.000000000004</v>
      </c>
      <c r="AU47" s="18">
        <f t="shared" si="15"/>
        <v>13310.000000000004</v>
      </c>
      <c r="AV47" s="18">
        <f t="shared" si="15"/>
        <v>13310.000000000004</v>
      </c>
      <c r="AW47" s="18">
        <f t="shared" si="15"/>
        <v>13310.000000000004</v>
      </c>
      <c r="AX47" s="18">
        <f t="shared" si="15"/>
        <v>13310.000000000004</v>
      </c>
      <c r="AY47" s="18">
        <f t="shared" si="15"/>
        <v>13310.000000000004</v>
      </c>
      <c r="AZ47" s="18">
        <f t="shared" si="14"/>
        <v>14641.000000000005</v>
      </c>
      <c r="BA47" s="18">
        <f t="shared" si="15"/>
        <v>14641.000000000005</v>
      </c>
      <c r="BB47" s="18">
        <f t="shared" si="15"/>
        <v>14641.000000000005</v>
      </c>
      <c r="BC47" s="18">
        <f t="shared" si="15"/>
        <v>14641.000000000005</v>
      </c>
      <c r="BD47" s="18">
        <f t="shared" si="15"/>
        <v>14641.000000000005</v>
      </c>
      <c r="BE47" s="18">
        <f t="shared" si="15"/>
        <v>14641.000000000005</v>
      </c>
      <c r="BF47" s="18">
        <f t="shared" si="15"/>
        <v>14641.000000000005</v>
      </c>
      <c r="BG47" s="18">
        <f t="shared" si="15"/>
        <v>14641.000000000005</v>
      </c>
      <c r="BH47" s="18">
        <f t="shared" si="15"/>
        <v>14641.000000000005</v>
      </c>
      <c r="BI47" s="18">
        <f t="shared" si="15"/>
        <v>14641.000000000005</v>
      </c>
      <c r="BJ47" s="18">
        <f t="shared" si="15"/>
        <v>14641.000000000005</v>
      </c>
      <c r="BK47" s="18">
        <f t="shared" si="15"/>
        <v>14641.000000000005</v>
      </c>
    </row>
    <row r="48" spans="1:63">
      <c r="A48" s="320">
        <v>5000</v>
      </c>
      <c r="B48" s="7" t="s">
        <v>374</v>
      </c>
      <c r="D48" s="18">
        <f t="shared" si="9"/>
        <v>5000</v>
      </c>
      <c r="E48" s="18">
        <f t="shared" si="10"/>
        <v>5000</v>
      </c>
      <c r="F48" s="18">
        <f t="shared" si="15"/>
        <v>5000</v>
      </c>
      <c r="G48" s="18">
        <f t="shared" si="15"/>
        <v>5000</v>
      </c>
      <c r="H48" s="18">
        <f t="shared" si="15"/>
        <v>5000</v>
      </c>
      <c r="I48" s="18">
        <f t="shared" si="15"/>
        <v>5000</v>
      </c>
      <c r="J48" s="18">
        <f t="shared" si="15"/>
        <v>5000</v>
      </c>
      <c r="K48" s="18">
        <f t="shared" si="15"/>
        <v>5000</v>
      </c>
      <c r="L48" s="18">
        <f t="shared" si="15"/>
        <v>5000</v>
      </c>
      <c r="M48" s="18">
        <f t="shared" si="15"/>
        <v>5000</v>
      </c>
      <c r="N48" s="18">
        <f t="shared" si="15"/>
        <v>5000</v>
      </c>
      <c r="O48" s="18">
        <f t="shared" si="15"/>
        <v>5000</v>
      </c>
      <c r="P48" s="18">
        <f t="shared" si="11"/>
        <v>5500</v>
      </c>
      <c r="Q48" s="18">
        <f t="shared" si="15"/>
        <v>5500</v>
      </c>
      <c r="R48" s="18">
        <f t="shared" si="15"/>
        <v>5500</v>
      </c>
      <c r="S48" s="18">
        <f t="shared" si="15"/>
        <v>5500</v>
      </c>
      <c r="T48" s="18">
        <f t="shared" si="15"/>
        <v>5500</v>
      </c>
      <c r="U48" s="18">
        <f t="shared" si="15"/>
        <v>5500</v>
      </c>
      <c r="V48" s="18">
        <f t="shared" si="15"/>
        <v>5500</v>
      </c>
      <c r="W48" s="18">
        <f t="shared" si="15"/>
        <v>5500</v>
      </c>
      <c r="X48" s="18">
        <f t="shared" si="15"/>
        <v>5500</v>
      </c>
      <c r="Y48" s="18">
        <f t="shared" si="15"/>
        <v>5500</v>
      </c>
      <c r="Z48" s="18">
        <f t="shared" si="15"/>
        <v>5500</v>
      </c>
      <c r="AA48" s="18">
        <f t="shared" si="15"/>
        <v>5500</v>
      </c>
      <c r="AB48" s="18">
        <f t="shared" si="12"/>
        <v>6050.0000000000009</v>
      </c>
      <c r="AC48" s="18">
        <f t="shared" si="15"/>
        <v>6050.0000000000009</v>
      </c>
      <c r="AD48" s="18">
        <f t="shared" si="15"/>
        <v>6050.0000000000009</v>
      </c>
      <c r="AE48" s="18">
        <f t="shared" si="15"/>
        <v>6050.0000000000009</v>
      </c>
      <c r="AF48" s="18">
        <f t="shared" si="15"/>
        <v>6050.0000000000009</v>
      </c>
      <c r="AG48" s="18">
        <f t="shared" si="15"/>
        <v>6050.0000000000009</v>
      </c>
      <c r="AH48" s="18">
        <f t="shared" si="15"/>
        <v>6050.0000000000009</v>
      </c>
      <c r="AI48" s="18">
        <f t="shared" si="15"/>
        <v>6050.0000000000009</v>
      </c>
      <c r="AJ48" s="18">
        <f t="shared" si="15"/>
        <v>6050.0000000000009</v>
      </c>
      <c r="AK48" s="18">
        <f t="shared" si="15"/>
        <v>6050.0000000000009</v>
      </c>
      <c r="AL48" s="18">
        <f t="shared" si="15"/>
        <v>6050.0000000000009</v>
      </c>
      <c r="AM48" s="18">
        <f t="shared" si="15"/>
        <v>6050.0000000000009</v>
      </c>
      <c r="AN48" s="18">
        <f t="shared" si="13"/>
        <v>6655.0000000000018</v>
      </c>
      <c r="AO48" s="18">
        <f t="shared" si="15"/>
        <v>6655.0000000000018</v>
      </c>
      <c r="AP48" s="18">
        <f t="shared" si="15"/>
        <v>6655.0000000000018</v>
      </c>
      <c r="AQ48" s="18">
        <f t="shared" si="15"/>
        <v>6655.0000000000018</v>
      </c>
      <c r="AR48" s="18">
        <f t="shared" si="15"/>
        <v>6655.0000000000018</v>
      </c>
      <c r="AS48" s="18">
        <f t="shared" si="15"/>
        <v>6655.0000000000018</v>
      </c>
      <c r="AT48" s="18">
        <f t="shared" si="15"/>
        <v>6655.0000000000018</v>
      </c>
      <c r="AU48" s="18">
        <f t="shared" si="15"/>
        <v>6655.0000000000018</v>
      </c>
      <c r="AV48" s="18">
        <f t="shared" si="15"/>
        <v>6655.0000000000018</v>
      </c>
      <c r="AW48" s="18">
        <f t="shared" si="15"/>
        <v>6655.0000000000018</v>
      </c>
      <c r="AX48" s="18">
        <f t="shared" si="15"/>
        <v>6655.0000000000018</v>
      </c>
      <c r="AY48" s="18">
        <f t="shared" si="15"/>
        <v>6655.0000000000018</v>
      </c>
      <c r="AZ48" s="18">
        <f t="shared" si="14"/>
        <v>7320.5000000000027</v>
      </c>
      <c r="BA48" s="18">
        <f t="shared" si="15"/>
        <v>7320.5000000000027</v>
      </c>
      <c r="BB48" s="18">
        <f t="shared" si="15"/>
        <v>7320.5000000000027</v>
      </c>
      <c r="BC48" s="18">
        <f t="shared" si="15"/>
        <v>7320.5000000000027</v>
      </c>
      <c r="BD48" s="18">
        <f t="shared" si="15"/>
        <v>7320.5000000000027</v>
      </c>
      <c r="BE48" s="18">
        <f t="shared" si="15"/>
        <v>7320.5000000000027</v>
      </c>
      <c r="BF48" s="18">
        <f t="shared" si="15"/>
        <v>7320.5000000000027</v>
      </c>
      <c r="BG48" s="18">
        <f t="shared" si="15"/>
        <v>7320.5000000000027</v>
      </c>
      <c r="BH48" s="18">
        <f t="shared" si="15"/>
        <v>7320.5000000000027</v>
      </c>
      <c r="BI48" s="18">
        <f t="shared" si="15"/>
        <v>7320.5000000000027</v>
      </c>
      <c r="BJ48" s="18">
        <f t="shared" si="15"/>
        <v>7320.5000000000027</v>
      </c>
      <c r="BK48" s="18">
        <f t="shared" si="15"/>
        <v>7320.5000000000027</v>
      </c>
    </row>
    <row r="49" spans="1:63">
      <c r="A49" s="320">
        <v>5000</v>
      </c>
      <c r="B49" s="7" t="s">
        <v>375</v>
      </c>
      <c r="D49" s="18">
        <f t="shared" si="9"/>
        <v>5000</v>
      </c>
      <c r="E49" s="18">
        <f t="shared" si="10"/>
        <v>5000</v>
      </c>
      <c r="F49" s="18">
        <f t="shared" si="15"/>
        <v>5000</v>
      </c>
      <c r="G49" s="18">
        <f t="shared" si="15"/>
        <v>5000</v>
      </c>
      <c r="H49" s="18">
        <f t="shared" si="15"/>
        <v>5000</v>
      </c>
      <c r="I49" s="18">
        <f t="shared" si="15"/>
        <v>5000</v>
      </c>
      <c r="J49" s="18">
        <f t="shared" si="15"/>
        <v>5000</v>
      </c>
      <c r="K49" s="18">
        <f t="shared" si="15"/>
        <v>5000</v>
      </c>
      <c r="L49" s="18">
        <f t="shared" si="15"/>
        <v>5000</v>
      </c>
      <c r="M49" s="18">
        <f t="shared" si="15"/>
        <v>5000</v>
      </c>
      <c r="N49" s="18">
        <f t="shared" si="15"/>
        <v>5000</v>
      </c>
      <c r="O49" s="18">
        <f t="shared" si="15"/>
        <v>5000</v>
      </c>
      <c r="P49" s="18">
        <f t="shared" si="11"/>
        <v>5500</v>
      </c>
      <c r="Q49" s="18">
        <f t="shared" si="15"/>
        <v>5500</v>
      </c>
      <c r="R49" s="18">
        <f t="shared" si="15"/>
        <v>5500</v>
      </c>
      <c r="S49" s="18">
        <f t="shared" si="15"/>
        <v>5500</v>
      </c>
      <c r="T49" s="18">
        <f t="shared" si="15"/>
        <v>5500</v>
      </c>
      <c r="U49" s="18">
        <f t="shared" si="15"/>
        <v>5500</v>
      </c>
      <c r="V49" s="18">
        <f t="shared" si="15"/>
        <v>5500</v>
      </c>
      <c r="W49" s="18">
        <f t="shared" si="15"/>
        <v>5500</v>
      </c>
      <c r="X49" s="18">
        <f t="shared" si="15"/>
        <v>5500</v>
      </c>
      <c r="Y49" s="18">
        <f t="shared" si="15"/>
        <v>5500</v>
      </c>
      <c r="Z49" s="18">
        <f t="shared" si="15"/>
        <v>5500</v>
      </c>
      <c r="AA49" s="18">
        <f t="shared" si="15"/>
        <v>5500</v>
      </c>
      <c r="AB49" s="18">
        <f t="shared" si="12"/>
        <v>6050.0000000000009</v>
      </c>
      <c r="AC49" s="18">
        <f t="shared" si="15"/>
        <v>6050.0000000000009</v>
      </c>
      <c r="AD49" s="18">
        <f t="shared" si="15"/>
        <v>6050.0000000000009</v>
      </c>
      <c r="AE49" s="18">
        <f t="shared" si="15"/>
        <v>6050.0000000000009</v>
      </c>
      <c r="AF49" s="18">
        <f t="shared" si="15"/>
        <v>6050.0000000000009</v>
      </c>
      <c r="AG49" s="18">
        <f t="shared" si="15"/>
        <v>6050.0000000000009</v>
      </c>
      <c r="AH49" s="18">
        <f t="shared" si="15"/>
        <v>6050.0000000000009</v>
      </c>
      <c r="AI49" s="18">
        <f t="shared" si="15"/>
        <v>6050.0000000000009</v>
      </c>
      <c r="AJ49" s="18">
        <f t="shared" si="15"/>
        <v>6050.0000000000009</v>
      </c>
      <c r="AK49" s="18">
        <f t="shared" si="15"/>
        <v>6050.0000000000009</v>
      </c>
      <c r="AL49" s="18">
        <f t="shared" si="15"/>
        <v>6050.0000000000009</v>
      </c>
      <c r="AM49" s="18">
        <f t="shared" si="15"/>
        <v>6050.0000000000009</v>
      </c>
      <c r="AN49" s="18">
        <f t="shared" si="13"/>
        <v>6655.0000000000018</v>
      </c>
      <c r="AO49" s="18">
        <f t="shared" si="15"/>
        <v>6655.0000000000018</v>
      </c>
      <c r="AP49" s="18">
        <f t="shared" si="15"/>
        <v>6655.0000000000018</v>
      </c>
      <c r="AQ49" s="18">
        <f t="shared" si="15"/>
        <v>6655.0000000000018</v>
      </c>
      <c r="AR49" s="18">
        <f t="shared" si="15"/>
        <v>6655.0000000000018</v>
      </c>
      <c r="AS49" s="18">
        <f t="shared" si="15"/>
        <v>6655.0000000000018</v>
      </c>
      <c r="AT49" s="18">
        <f t="shared" si="15"/>
        <v>6655.0000000000018</v>
      </c>
      <c r="AU49" s="18">
        <f t="shared" si="15"/>
        <v>6655.0000000000018</v>
      </c>
      <c r="AV49" s="18">
        <f t="shared" si="15"/>
        <v>6655.0000000000018</v>
      </c>
      <c r="AW49" s="18">
        <f t="shared" si="15"/>
        <v>6655.0000000000018</v>
      </c>
      <c r="AX49" s="18">
        <f t="shared" si="15"/>
        <v>6655.0000000000018</v>
      </c>
      <c r="AY49" s="18">
        <f t="shared" si="15"/>
        <v>6655.0000000000018</v>
      </c>
      <c r="AZ49" s="18">
        <f t="shared" si="14"/>
        <v>7320.5000000000027</v>
      </c>
      <c r="BA49" s="18">
        <f t="shared" si="15"/>
        <v>7320.5000000000027</v>
      </c>
      <c r="BB49" s="18">
        <f t="shared" si="15"/>
        <v>7320.5000000000027</v>
      </c>
      <c r="BC49" s="18">
        <f t="shared" si="15"/>
        <v>7320.5000000000027</v>
      </c>
      <c r="BD49" s="18">
        <f t="shared" si="15"/>
        <v>7320.5000000000027</v>
      </c>
      <c r="BE49" s="18">
        <f t="shared" si="15"/>
        <v>7320.5000000000027</v>
      </c>
      <c r="BF49" s="18">
        <f t="shared" si="15"/>
        <v>7320.5000000000027</v>
      </c>
      <c r="BG49" s="18">
        <f t="shared" si="15"/>
        <v>7320.5000000000027</v>
      </c>
      <c r="BH49" s="18">
        <f t="shared" si="15"/>
        <v>7320.5000000000027</v>
      </c>
      <c r="BI49" s="18">
        <f t="shared" si="15"/>
        <v>7320.5000000000027</v>
      </c>
      <c r="BJ49" s="18">
        <f t="shared" si="15"/>
        <v>7320.5000000000027</v>
      </c>
      <c r="BK49" s="18">
        <f t="shared" si="15"/>
        <v>7320.5000000000027</v>
      </c>
    </row>
    <row r="50" spans="1:63">
      <c r="A50" s="320">
        <v>8000</v>
      </c>
      <c r="B50" s="7" t="s">
        <v>376</v>
      </c>
      <c r="C50" s="14"/>
      <c r="D50" s="18">
        <f t="shared" si="9"/>
        <v>8000</v>
      </c>
      <c r="E50" s="18">
        <f t="shared" si="10"/>
        <v>8000</v>
      </c>
      <c r="F50" s="18">
        <f t="shared" si="15"/>
        <v>8000</v>
      </c>
      <c r="G50" s="18">
        <f t="shared" si="15"/>
        <v>8000</v>
      </c>
      <c r="H50" s="18">
        <f t="shared" si="15"/>
        <v>8000</v>
      </c>
      <c r="I50" s="18">
        <f t="shared" ref="F50:BK54" si="16">+H50</f>
        <v>8000</v>
      </c>
      <c r="J50" s="18">
        <f t="shared" si="16"/>
        <v>8000</v>
      </c>
      <c r="K50" s="18">
        <f t="shared" si="16"/>
        <v>8000</v>
      </c>
      <c r="L50" s="18">
        <f t="shared" si="16"/>
        <v>8000</v>
      </c>
      <c r="M50" s="18">
        <f t="shared" si="16"/>
        <v>8000</v>
      </c>
      <c r="N50" s="18">
        <f t="shared" si="16"/>
        <v>8000</v>
      </c>
      <c r="O50" s="18">
        <f t="shared" si="16"/>
        <v>8000</v>
      </c>
      <c r="P50" s="18">
        <f t="shared" si="11"/>
        <v>8800</v>
      </c>
      <c r="Q50" s="18">
        <f t="shared" si="16"/>
        <v>8800</v>
      </c>
      <c r="R50" s="18">
        <f t="shared" si="16"/>
        <v>8800</v>
      </c>
      <c r="S50" s="18">
        <f t="shared" si="16"/>
        <v>8800</v>
      </c>
      <c r="T50" s="18">
        <f t="shared" si="16"/>
        <v>8800</v>
      </c>
      <c r="U50" s="18">
        <f t="shared" si="16"/>
        <v>8800</v>
      </c>
      <c r="V50" s="18">
        <f t="shared" si="16"/>
        <v>8800</v>
      </c>
      <c r="W50" s="18">
        <f t="shared" si="16"/>
        <v>8800</v>
      </c>
      <c r="X50" s="18">
        <f t="shared" si="16"/>
        <v>8800</v>
      </c>
      <c r="Y50" s="18">
        <f t="shared" si="16"/>
        <v>8800</v>
      </c>
      <c r="Z50" s="18">
        <f t="shared" si="16"/>
        <v>8800</v>
      </c>
      <c r="AA50" s="18">
        <f t="shared" si="16"/>
        <v>8800</v>
      </c>
      <c r="AB50" s="18">
        <f t="shared" si="12"/>
        <v>9680</v>
      </c>
      <c r="AC50" s="18">
        <f t="shared" si="16"/>
        <v>9680</v>
      </c>
      <c r="AD50" s="18">
        <f t="shared" si="16"/>
        <v>9680</v>
      </c>
      <c r="AE50" s="18">
        <f t="shared" si="16"/>
        <v>9680</v>
      </c>
      <c r="AF50" s="18">
        <f t="shared" si="16"/>
        <v>9680</v>
      </c>
      <c r="AG50" s="18">
        <f t="shared" si="16"/>
        <v>9680</v>
      </c>
      <c r="AH50" s="18">
        <f t="shared" si="16"/>
        <v>9680</v>
      </c>
      <c r="AI50" s="18">
        <f t="shared" si="16"/>
        <v>9680</v>
      </c>
      <c r="AJ50" s="18">
        <f t="shared" si="16"/>
        <v>9680</v>
      </c>
      <c r="AK50" s="18">
        <f t="shared" si="16"/>
        <v>9680</v>
      </c>
      <c r="AL50" s="18">
        <f t="shared" si="16"/>
        <v>9680</v>
      </c>
      <c r="AM50" s="18">
        <f t="shared" si="16"/>
        <v>9680</v>
      </c>
      <c r="AN50" s="18">
        <f t="shared" si="13"/>
        <v>10648</v>
      </c>
      <c r="AO50" s="18">
        <f t="shared" si="16"/>
        <v>10648</v>
      </c>
      <c r="AP50" s="18">
        <f t="shared" si="16"/>
        <v>10648</v>
      </c>
      <c r="AQ50" s="18">
        <f t="shared" si="16"/>
        <v>10648</v>
      </c>
      <c r="AR50" s="18">
        <f t="shared" si="16"/>
        <v>10648</v>
      </c>
      <c r="AS50" s="18">
        <f t="shared" si="16"/>
        <v>10648</v>
      </c>
      <c r="AT50" s="18">
        <f t="shared" si="16"/>
        <v>10648</v>
      </c>
      <c r="AU50" s="18">
        <f t="shared" si="16"/>
        <v>10648</v>
      </c>
      <c r="AV50" s="18">
        <f t="shared" si="16"/>
        <v>10648</v>
      </c>
      <c r="AW50" s="18">
        <f t="shared" si="16"/>
        <v>10648</v>
      </c>
      <c r="AX50" s="18">
        <f t="shared" si="16"/>
        <v>10648</v>
      </c>
      <c r="AY50" s="18">
        <f t="shared" si="16"/>
        <v>10648</v>
      </c>
      <c r="AZ50" s="18">
        <f t="shared" si="14"/>
        <v>11712.800000000001</v>
      </c>
      <c r="BA50" s="18">
        <f t="shared" si="16"/>
        <v>11712.800000000001</v>
      </c>
      <c r="BB50" s="18">
        <f t="shared" si="16"/>
        <v>11712.800000000001</v>
      </c>
      <c r="BC50" s="18">
        <f t="shared" si="16"/>
        <v>11712.800000000001</v>
      </c>
      <c r="BD50" s="18">
        <f t="shared" si="16"/>
        <v>11712.800000000001</v>
      </c>
      <c r="BE50" s="18">
        <f t="shared" si="16"/>
        <v>11712.800000000001</v>
      </c>
      <c r="BF50" s="18">
        <f t="shared" si="16"/>
        <v>11712.800000000001</v>
      </c>
      <c r="BG50" s="18">
        <f t="shared" si="16"/>
        <v>11712.800000000001</v>
      </c>
      <c r="BH50" s="18">
        <f t="shared" si="16"/>
        <v>11712.800000000001</v>
      </c>
      <c r="BI50" s="18">
        <f t="shared" si="16"/>
        <v>11712.800000000001</v>
      </c>
      <c r="BJ50" s="18">
        <f t="shared" si="16"/>
        <v>11712.800000000001</v>
      </c>
      <c r="BK50" s="18">
        <f t="shared" si="16"/>
        <v>11712.800000000001</v>
      </c>
    </row>
    <row r="51" spans="1:63">
      <c r="A51" s="320">
        <v>7000</v>
      </c>
      <c r="B51" s="7" t="s">
        <v>377</v>
      </c>
      <c r="C51" s="14"/>
      <c r="D51" s="18">
        <f t="shared" si="9"/>
        <v>7000</v>
      </c>
      <c r="E51" s="18">
        <f t="shared" si="10"/>
        <v>7000</v>
      </c>
      <c r="F51" s="18">
        <f t="shared" si="16"/>
        <v>7000</v>
      </c>
      <c r="G51" s="18">
        <f t="shared" si="16"/>
        <v>7000</v>
      </c>
      <c r="H51" s="18">
        <f t="shared" si="16"/>
        <v>7000</v>
      </c>
      <c r="I51" s="18">
        <f t="shared" si="16"/>
        <v>7000</v>
      </c>
      <c r="J51" s="18">
        <f t="shared" si="16"/>
        <v>7000</v>
      </c>
      <c r="K51" s="18">
        <f t="shared" si="16"/>
        <v>7000</v>
      </c>
      <c r="L51" s="18">
        <f t="shared" si="16"/>
        <v>7000</v>
      </c>
      <c r="M51" s="18">
        <f t="shared" si="16"/>
        <v>7000</v>
      </c>
      <c r="N51" s="18">
        <f t="shared" si="16"/>
        <v>7000</v>
      </c>
      <c r="O51" s="18">
        <f t="shared" si="16"/>
        <v>7000</v>
      </c>
      <c r="P51" s="18">
        <f t="shared" si="11"/>
        <v>7700.0000000000009</v>
      </c>
      <c r="Q51" s="18">
        <f t="shared" si="16"/>
        <v>7700.0000000000009</v>
      </c>
      <c r="R51" s="18">
        <f t="shared" si="16"/>
        <v>7700.0000000000009</v>
      </c>
      <c r="S51" s="18">
        <f t="shared" si="16"/>
        <v>7700.0000000000009</v>
      </c>
      <c r="T51" s="18">
        <f t="shared" si="16"/>
        <v>7700.0000000000009</v>
      </c>
      <c r="U51" s="18">
        <f t="shared" si="16"/>
        <v>7700.0000000000009</v>
      </c>
      <c r="V51" s="18">
        <f t="shared" si="16"/>
        <v>7700.0000000000009</v>
      </c>
      <c r="W51" s="18">
        <f t="shared" si="16"/>
        <v>7700.0000000000009</v>
      </c>
      <c r="X51" s="18">
        <f t="shared" si="16"/>
        <v>7700.0000000000009</v>
      </c>
      <c r="Y51" s="18">
        <f t="shared" si="16"/>
        <v>7700.0000000000009</v>
      </c>
      <c r="Z51" s="18">
        <f t="shared" si="16"/>
        <v>7700.0000000000009</v>
      </c>
      <c r="AA51" s="18">
        <f t="shared" si="16"/>
        <v>7700.0000000000009</v>
      </c>
      <c r="AB51" s="18">
        <f t="shared" si="12"/>
        <v>8470.0000000000018</v>
      </c>
      <c r="AC51" s="18">
        <f t="shared" si="16"/>
        <v>8470.0000000000018</v>
      </c>
      <c r="AD51" s="18">
        <f t="shared" si="16"/>
        <v>8470.0000000000018</v>
      </c>
      <c r="AE51" s="18">
        <f t="shared" si="16"/>
        <v>8470.0000000000018</v>
      </c>
      <c r="AF51" s="18">
        <f t="shared" si="16"/>
        <v>8470.0000000000018</v>
      </c>
      <c r="AG51" s="18">
        <f t="shared" si="16"/>
        <v>8470.0000000000018</v>
      </c>
      <c r="AH51" s="18">
        <f t="shared" si="16"/>
        <v>8470.0000000000018</v>
      </c>
      <c r="AI51" s="18">
        <f t="shared" si="16"/>
        <v>8470.0000000000018</v>
      </c>
      <c r="AJ51" s="18">
        <f t="shared" si="16"/>
        <v>8470.0000000000018</v>
      </c>
      <c r="AK51" s="18">
        <f t="shared" si="16"/>
        <v>8470.0000000000018</v>
      </c>
      <c r="AL51" s="18">
        <f t="shared" si="16"/>
        <v>8470.0000000000018</v>
      </c>
      <c r="AM51" s="18">
        <f t="shared" si="16"/>
        <v>8470.0000000000018</v>
      </c>
      <c r="AN51" s="18">
        <f t="shared" si="13"/>
        <v>9317.0000000000036</v>
      </c>
      <c r="AO51" s="18">
        <f t="shared" si="16"/>
        <v>9317.0000000000036</v>
      </c>
      <c r="AP51" s="18">
        <f t="shared" si="16"/>
        <v>9317.0000000000036</v>
      </c>
      <c r="AQ51" s="18">
        <f t="shared" si="16"/>
        <v>9317.0000000000036</v>
      </c>
      <c r="AR51" s="18">
        <f t="shared" si="16"/>
        <v>9317.0000000000036</v>
      </c>
      <c r="AS51" s="18">
        <f t="shared" si="16"/>
        <v>9317.0000000000036</v>
      </c>
      <c r="AT51" s="18">
        <f t="shared" si="16"/>
        <v>9317.0000000000036</v>
      </c>
      <c r="AU51" s="18">
        <f t="shared" si="16"/>
        <v>9317.0000000000036</v>
      </c>
      <c r="AV51" s="18">
        <f t="shared" si="16"/>
        <v>9317.0000000000036</v>
      </c>
      <c r="AW51" s="18">
        <f t="shared" si="16"/>
        <v>9317.0000000000036</v>
      </c>
      <c r="AX51" s="18">
        <f t="shared" si="16"/>
        <v>9317.0000000000036</v>
      </c>
      <c r="AY51" s="18">
        <f t="shared" si="16"/>
        <v>9317.0000000000036</v>
      </c>
      <c r="AZ51" s="18">
        <f t="shared" si="14"/>
        <v>10248.700000000004</v>
      </c>
      <c r="BA51" s="18">
        <f t="shared" si="16"/>
        <v>10248.700000000004</v>
      </c>
      <c r="BB51" s="18">
        <f t="shared" si="16"/>
        <v>10248.700000000004</v>
      </c>
      <c r="BC51" s="18">
        <f t="shared" si="16"/>
        <v>10248.700000000004</v>
      </c>
      <c r="BD51" s="18">
        <f t="shared" si="16"/>
        <v>10248.700000000004</v>
      </c>
      <c r="BE51" s="18">
        <f t="shared" si="16"/>
        <v>10248.700000000004</v>
      </c>
      <c r="BF51" s="18">
        <f t="shared" si="16"/>
        <v>10248.700000000004</v>
      </c>
      <c r="BG51" s="18">
        <f t="shared" si="16"/>
        <v>10248.700000000004</v>
      </c>
      <c r="BH51" s="18">
        <f t="shared" si="16"/>
        <v>10248.700000000004</v>
      </c>
      <c r="BI51" s="18">
        <f t="shared" si="16"/>
        <v>10248.700000000004</v>
      </c>
      <c r="BJ51" s="18">
        <f t="shared" si="16"/>
        <v>10248.700000000004</v>
      </c>
      <c r="BK51" s="18">
        <f t="shared" si="16"/>
        <v>10248.700000000004</v>
      </c>
    </row>
    <row r="52" spans="1:63">
      <c r="A52" s="320">
        <v>5000</v>
      </c>
      <c r="B52" s="7" t="s">
        <v>378</v>
      </c>
      <c r="C52" s="14"/>
      <c r="D52" s="18">
        <f t="shared" si="9"/>
        <v>5000</v>
      </c>
      <c r="E52" s="18">
        <f t="shared" si="10"/>
        <v>5000</v>
      </c>
      <c r="F52" s="18">
        <f t="shared" si="16"/>
        <v>5000</v>
      </c>
      <c r="G52" s="18">
        <f t="shared" si="16"/>
        <v>5000</v>
      </c>
      <c r="H52" s="18">
        <f t="shared" si="16"/>
        <v>5000</v>
      </c>
      <c r="I52" s="18">
        <f t="shared" si="16"/>
        <v>5000</v>
      </c>
      <c r="J52" s="18">
        <f t="shared" si="16"/>
        <v>5000</v>
      </c>
      <c r="K52" s="18">
        <f t="shared" si="16"/>
        <v>5000</v>
      </c>
      <c r="L52" s="18">
        <f t="shared" si="16"/>
        <v>5000</v>
      </c>
      <c r="M52" s="18">
        <f t="shared" si="16"/>
        <v>5000</v>
      </c>
      <c r="N52" s="18">
        <f t="shared" si="16"/>
        <v>5000</v>
      </c>
      <c r="O52" s="18">
        <f t="shared" si="16"/>
        <v>5000</v>
      </c>
      <c r="P52" s="18">
        <f t="shared" si="11"/>
        <v>5500</v>
      </c>
      <c r="Q52" s="18">
        <f t="shared" si="16"/>
        <v>5500</v>
      </c>
      <c r="R52" s="18">
        <f t="shared" si="16"/>
        <v>5500</v>
      </c>
      <c r="S52" s="18">
        <f t="shared" si="16"/>
        <v>5500</v>
      </c>
      <c r="T52" s="18">
        <f t="shared" si="16"/>
        <v>5500</v>
      </c>
      <c r="U52" s="18">
        <f t="shared" si="16"/>
        <v>5500</v>
      </c>
      <c r="V52" s="18">
        <f t="shared" si="16"/>
        <v>5500</v>
      </c>
      <c r="W52" s="18">
        <f t="shared" si="16"/>
        <v>5500</v>
      </c>
      <c r="X52" s="18">
        <f t="shared" si="16"/>
        <v>5500</v>
      </c>
      <c r="Y52" s="18">
        <f t="shared" si="16"/>
        <v>5500</v>
      </c>
      <c r="Z52" s="18">
        <f t="shared" si="16"/>
        <v>5500</v>
      </c>
      <c r="AA52" s="18">
        <f t="shared" si="16"/>
        <v>5500</v>
      </c>
      <c r="AB52" s="18">
        <f t="shared" si="12"/>
        <v>6050.0000000000009</v>
      </c>
      <c r="AC52" s="18">
        <f t="shared" si="16"/>
        <v>6050.0000000000009</v>
      </c>
      <c r="AD52" s="18">
        <f t="shared" si="16"/>
        <v>6050.0000000000009</v>
      </c>
      <c r="AE52" s="18">
        <f t="shared" si="16"/>
        <v>6050.0000000000009</v>
      </c>
      <c r="AF52" s="18">
        <f t="shared" si="16"/>
        <v>6050.0000000000009</v>
      </c>
      <c r="AG52" s="18">
        <f t="shared" si="16"/>
        <v>6050.0000000000009</v>
      </c>
      <c r="AH52" s="18">
        <f t="shared" si="16"/>
        <v>6050.0000000000009</v>
      </c>
      <c r="AI52" s="18">
        <f t="shared" si="16"/>
        <v>6050.0000000000009</v>
      </c>
      <c r="AJ52" s="18">
        <f t="shared" si="16"/>
        <v>6050.0000000000009</v>
      </c>
      <c r="AK52" s="18">
        <f t="shared" si="16"/>
        <v>6050.0000000000009</v>
      </c>
      <c r="AL52" s="18">
        <f t="shared" si="16"/>
        <v>6050.0000000000009</v>
      </c>
      <c r="AM52" s="18">
        <f t="shared" si="16"/>
        <v>6050.0000000000009</v>
      </c>
      <c r="AN52" s="18">
        <f t="shared" si="13"/>
        <v>6655.0000000000018</v>
      </c>
      <c r="AO52" s="18">
        <f t="shared" si="16"/>
        <v>6655.0000000000018</v>
      </c>
      <c r="AP52" s="18">
        <f t="shared" si="16"/>
        <v>6655.0000000000018</v>
      </c>
      <c r="AQ52" s="18">
        <f t="shared" si="16"/>
        <v>6655.0000000000018</v>
      </c>
      <c r="AR52" s="18">
        <f t="shared" si="16"/>
        <v>6655.0000000000018</v>
      </c>
      <c r="AS52" s="18">
        <f t="shared" si="16"/>
        <v>6655.0000000000018</v>
      </c>
      <c r="AT52" s="18">
        <f t="shared" si="16"/>
        <v>6655.0000000000018</v>
      </c>
      <c r="AU52" s="18">
        <f t="shared" si="16"/>
        <v>6655.0000000000018</v>
      </c>
      <c r="AV52" s="18">
        <f t="shared" si="16"/>
        <v>6655.0000000000018</v>
      </c>
      <c r="AW52" s="18">
        <f t="shared" si="16"/>
        <v>6655.0000000000018</v>
      </c>
      <c r="AX52" s="18">
        <f t="shared" si="16"/>
        <v>6655.0000000000018</v>
      </c>
      <c r="AY52" s="18">
        <f t="shared" si="16"/>
        <v>6655.0000000000018</v>
      </c>
      <c r="AZ52" s="18">
        <f t="shared" si="14"/>
        <v>7320.5000000000027</v>
      </c>
      <c r="BA52" s="18">
        <f t="shared" si="16"/>
        <v>7320.5000000000027</v>
      </c>
      <c r="BB52" s="18">
        <f t="shared" si="16"/>
        <v>7320.5000000000027</v>
      </c>
      <c r="BC52" s="18">
        <f t="shared" si="16"/>
        <v>7320.5000000000027</v>
      </c>
      <c r="BD52" s="18">
        <f t="shared" si="16"/>
        <v>7320.5000000000027</v>
      </c>
      <c r="BE52" s="18">
        <f t="shared" si="16"/>
        <v>7320.5000000000027</v>
      </c>
      <c r="BF52" s="18">
        <f t="shared" si="16"/>
        <v>7320.5000000000027</v>
      </c>
      <c r="BG52" s="18">
        <f t="shared" si="16"/>
        <v>7320.5000000000027</v>
      </c>
      <c r="BH52" s="18">
        <f t="shared" si="16"/>
        <v>7320.5000000000027</v>
      </c>
      <c r="BI52" s="18">
        <f t="shared" si="16"/>
        <v>7320.5000000000027</v>
      </c>
      <c r="BJ52" s="18">
        <f t="shared" si="16"/>
        <v>7320.5000000000027</v>
      </c>
      <c r="BK52" s="18">
        <f t="shared" si="16"/>
        <v>7320.5000000000027</v>
      </c>
    </row>
    <row r="53" spans="1:63">
      <c r="A53" s="320">
        <v>10000</v>
      </c>
      <c r="B53" s="7" t="s">
        <v>379</v>
      </c>
      <c r="C53" s="14"/>
      <c r="D53" s="18">
        <f t="shared" si="9"/>
        <v>10000</v>
      </c>
      <c r="E53" s="18">
        <f t="shared" si="10"/>
        <v>10000</v>
      </c>
      <c r="F53" s="18">
        <f t="shared" si="16"/>
        <v>10000</v>
      </c>
      <c r="G53" s="18">
        <f t="shared" si="16"/>
        <v>10000</v>
      </c>
      <c r="H53" s="18">
        <f t="shared" si="16"/>
        <v>10000</v>
      </c>
      <c r="I53" s="18">
        <f t="shared" si="16"/>
        <v>10000</v>
      </c>
      <c r="J53" s="18">
        <f t="shared" si="16"/>
        <v>10000</v>
      </c>
      <c r="K53" s="18">
        <f t="shared" si="16"/>
        <v>10000</v>
      </c>
      <c r="L53" s="18">
        <f t="shared" si="16"/>
        <v>10000</v>
      </c>
      <c r="M53" s="18">
        <f t="shared" si="16"/>
        <v>10000</v>
      </c>
      <c r="N53" s="18">
        <f t="shared" si="16"/>
        <v>10000</v>
      </c>
      <c r="O53" s="18">
        <f t="shared" si="16"/>
        <v>10000</v>
      </c>
      <c r="P53" s="18">
        <f t="shared" si="11"/>
        <v>11000</v>
      </c>
      <c r="Q53" s="18">
        <f t="shared" si="16"/>
        <v>11000</v>
      </c>
      <c r="R53" s="18">
        <f t="shared" si="16"/>
        <v>11000</v>
      </c>
      <c r="S53" s="18">
        <f t="shared" si="16"/>
        <v>11000</v>
      </c>
      <c r="T53" s="18">
        <f t="shared" si="16"/>
        <v>11000</v>
      </c>
      <c r="U53" s="18">
        <f t="shared" si="16"/>
        <v>11000</v>
      </c>
      <c r="V53" s="18">
        <f t="shared" si="16"/>
        <v>11000</v>
      </c>
      <c r="W53" s="18">
        <f t="shared" si="16"/>
        <v>11000</v>
      </c>
      <c r="X53" s="18">
        <f t="shared" si="16"/>
        <v>11000</v>
      </c>
      <c r="Y53" s="18">
        <f t="shared" si="16"/>
        <v>11000</v>
      </c>
      <c r="Z53" s="18">
        <f t="shared" si="16"/>
        <v>11000</v>
      </c>
      <c r="AA53" s="18">
        <f t="shared" si="16"/>
        <v>11000</v>
      </c>
      <c r="AB53" s="18">
        <f t="shared" si="12"/>
        <v>12100.000000000002</v>
      </c>
      <c r="AC53" s="18">
        <f t="shared" si="16"/>
        <v>12100.000000000002</v>
      </c>
      <c r="AD53" s="18">
        <f t="shared" si="16"/>
        <v>12100.000000000002</v>
      </c>
      <c r="AE53" s="18">
        <f t="shared" si="16"/>
        <v>12100.000000000002</v>
      </c>
      <c r="AF53" s="18">
        <f t="shared" si="16"/>
        <v>12100.000000000002</v>
      </c>
      <c r="AG53" s="18">
        <f t="shared" si="16"/>
        <v>12100.000000000002</v>
      </c>
      <c r="AH53" s="18">
        <f t="shared" si="16"/>
        <v>12100.000000000002</v>
      </c>
      <c r="AI53" s="18">
        <f t="shared" si="16"/>
        <v>12100.000000000002</v>
      </c>
      <c r="AJ53" s="18">
        <f t="shared" si="16"/>
        <v>12100.000000000002</v>
      </c>
      <c r="AK53" s="18">
        <f t="shared" si="16"/>
        <v>12100.000000000002</v>
      </c>
      <c r="AL53" s="18">
        <f t="shared" si="16"/>
        <v>12100.000000000002</v>
      </c>
      <c r="AM53" s="18">
        <f t="shared" si="16"/>
        <v>12100.000000000002</v>
      </c>
      <c r="AN53" s="18">
        <f t="shared" si="13"/>
        <v>13310.000000000004</v>
      </c>
      <c r="AO53" s="18">
        <f t="shared" si="16"/>
        <v>13310.000000000004</v>
      </c>
      <c r="AP53" s="18">
        <f t="shared" si="16"/>
        <v>13310.000000000004</v>
      </c>
      <c r="AQ53" s="18">
        <f t="shared" si="16"/>
        <v>13310.000000000004</v>
      </c>
      <c r="AR53" s="18">
        <f t="shared" si="16"/>
        <v>13310.000000000004</v>
      </c>
      <c r="AS53" s="18">
        <f t="shared" si="16"/>
        <v>13310.000000000004</v>
      </c>
      <c r="AT53" s="18">
        <f t="shared" si="16"/>
        <v>13310.000000000004</v>
      </c>
      <c r="AU53" s="18">
        <f t="shared" si="16"/>
        <v>13310.000000000004</v>
      </c>
      <c r="AV53" s="18">
        <f t="shared" si="16"/>
        <v>13310.000000000004</v>
      </c>
      <c r="AW53" s="18">
        <f t="shared" si="16"/>
        <v>13310.000000000004</v>
      </c>
      <c r="AX53" s="18">
        <f t="shared" si="16"/>
        <v>13310.000000000004</v>
      </c>
      <c r="AY53" s="18">
        <f t="shared" si="16"/>
        <v>13310.000000000004</v>
      </c>
      <c r="AZ53" s="18">
        <f t="shared" si="14"/>
        <v>14641.000000000005</v>
      </c>
      <c r="BA53" s="18">
        <f t="shared" si="16"/>
        <v>14641.000000000005</v>
      </c>
      <c r="BB53" s="18">
        <f t="shared" si="16"/>
        <v>14641.000000000005</v>
      </c>
      <c r="BC53" s="18">
        <f t="shared" si="16"/>
        <v>14641.000000000005</v>
      </c>
      <c r="BD53" s="18">
        <f t="shared" si="16"/>
        <v>14641.000000000005</v>
      </c>
      <c r="BE53" s="18">
        <f t="shared" si="16"/>
        <v>14641.000000000005</v>
      </c>
      <c r="BF53" s="18">
        <f t="shared" si="16"/>
        <v>14641.000000000005</v>
      </c>
      <c r="BG53" s="18">
        <f t="shared" si="16"/>
        <v>14641.000000000005</v>
      </c>
      <c r="BH53" s="18">
        <f t="shared" si="16"/>
        <v>14641.000000000005</v>
      </c>
      <c r="BI53" s="18">
        <f t="shared" si="16"/>
        <v>14641.000000000005</v>
      </c>
      <c r="BJ53" s="18">
        <f t="shared" si="16"/>
        <v>14641.000000000005</v>
      </c>
      <c r="BK53" s="18">
        <f t="shared" si="16"/>
        <v>14641.000000000005</v>
      </c>
    </row>
    <row r="54" spans="1:63">
      <c r="A54" s="320">
        <v>15000</v>
      </c>
      <c r="B54" s="7" t="s">
        <v>380</v>
      </c>
      <c r="C54" s="14"/>
      <c r="D54" s="18">
        <f t="shared" si="9"/>
        <v>15000</v>
      </c>
      <c r="E54" s="18">
        <f t="shared" si="10"/>
        <v>15000</v>
      </c>
      <c r="F54" s="18">
        <f t="shared" si="16"/>
        <v>15000</v>
      </c>
      <c r="G54" s="18">
        <f t="shared" si="16"/>
        <v>15000</v>
      </c>
      <c r="H54" s="18">
        <f t="shared" si="16"/>
        <v>15000</v>
      </c>
      <c r="I54" s="18">
        <f t="shared" si="16"/>
        <v>15000</v>
      </c>
      <c r="J54" s="18">
        <f t="shared" si="16"/>
        <v>15000</v>
      </c>
      <c r="K54" s="18">
        <f t="shared" si="16"/>
        <v>15000</v>
      </c>
      <c r="L54" s="18">
        <f t="shared" si="16"/>
        <v>15000</v>
      </c>
      <c r="M54" s="18">
        <f t="shared" si="16"/>
        <v>15000</v>
      </c>
      <c r="N54" s="18">
        <f t="shared" si="16"/>
        <v>15000</v>
      </c>
      <c r="O54" s="18">
        <f t="shared" si="16"/>
        <v>15000</v>
      </c>
      <c r="P54" s="18">
        <f t="shared" si="11"/>
        <v>16500</v>
      </c>
      <c r="Q54" s="18">
        <f t="shared" si="16"/>
        <v>16500</v>
      </c>
      <c r="R54" s="18">
        <f t="shared" si="16"/>
        <v>16500</v>
      </c>
      <c r="S54" s="18">
        <f t="shared" si="16"/>
        <v>16500</v>
      </c>
      <c r="T54" s="18">
        <f t="shared" si="16"/>
        <v>16500</v>
      </c>
      <c r="U54" s="18">
        <f t="shared" si="16"/>
        <v>16500</v>
      </c>
      <c r="V54" s="18">
        <f t="shared" si="16"/>
        <v>16500</v>
      </c>
      <c r="W54" s="18">
        <f t="shared" si="16"/>
        <v>16500</v>
      </c>
      <c r="X54" s="18">
        <f t="shared" si="16"/>
        <v>16500</v>
      </c>
      <c r="Y54" s="18">
        <f t="shared" si="16"/>
        <v>16500</v>
      </c>
      <c r="Z54" s="18">
        <f t="shared" si="16"/>
        <v>16500</v>
      </c>
      <c r="AA54" s="18">
        <f t="shared" si="16"/>
        <v>16500</v>
      </c>
      <c r="AB54" s="18">
        <f t="shared" si="12"/>
        <v>18150</v>
      </c>
      <c r="AC54" s="18">
        <f t="shared" si="16"/>
        <v>18150</v>
      </c>
      <c r="AD54" s="18">
        <f t="shared" si="16"/>
        <v>18150</v>
      </c>
      <c r="AE54" s="18">
        <f t="shared" si="16"/>
        <v>18150</v>
      </c>
      <c r="AF54" s="18">
        <f t="shared" ref="F54:BK58" si="17">+AE54</f>
        <v>18150</v>
      </c>
      <c r="AG54" s="18">
        <f t="shared" si="17"/>
        <v>18150</v>
      </c>
      <c r="AH54" s="18">
        <f t="shared" si="17"/>
        <v>18150</v>
      </c>
      <c r="AI54" s="18">
        <f t="shared" si="17"/>
        <v>18150</v>
      </c>
      <c r="AJ54" s="18">
        <f t="shared" si="17"/>
        <v>18150</v>
      </c>
      <c r="AK54" s="18">
        <f t="shared" si="17"/>
        <v>18150</v>
      </c>
      <c r="AL54" s="18">
        <f t="shared" si="17"/>
        <v>18150</v>
      </c>
      <c r="AM54" s="18">
        <f t="shared" si="17"/>
        <v>18150</v>
      </c>
      <c r="AN54" s="18">
        <f t="shared" si="13"/>
        <v>19965</v>
      </c>
      <c r="AO54" s="18">
        <f t="shared" si="17"/>
        <v>19965</v>
      </c>
      <c r="AP54" s="18">
        <f t="shared" si="17"/>
        <v>19965</v>
      </c>
      <c r="AQ54" s="18">
        <f t="shared" si="17"/>
        <v>19965</v>
      </c>
      <c r="AR54" s="18">
        <f t="shared" si="17"/>
        <v>19965</v>
      </c>
      <c r="AS54" s="18">
        <f t="shared" si="17"/>
        <v>19965</v>
      </c>
      <c r="AT54" s="18">
        <f t="shared" si="17"/>
        <v>19965</v>
      </c>
      <c r="AU54" s="18">
        <f t="shared" si="17"/>
        <v>19965</v>
      </c>
      <c r="AV54" s="18">
        <f t="shared" si="17"/>
        <v>19965</v>
      </c>
      <c r="AW54" s="18">
        <f t="shared" si="17"/>
        <v>19965</v>
      </c>
      <c r="AX54" s="18">
        <f t="shared" si="17"/>
        <v>19965</v>
      </c>
      <c r="AY54" s="18">
        <f t="shared" si="17"/>
        <v>19965</v>
      </c>
      <c r="AZ54" s="18">
        <f t="shared" si="14"/>
        <v>21961.5</v>
      </c>
      <c r="BA54" s="18">
        <f t="shared" si="17"/>
        <v>21961.5</v>
      </c>
      <c r="BB54" s="18">
        <f t="shared" si="17"/>
        <v>21961.5</v>
      </c>
      <c r="BC54" s="18">
        <f t="shared" si="17"/>
        <v>21961.5</v>
      </c>
      <c r="BD54" s="18">
        <f t="shared" si="17"/>
        <v>21961.5</v>
      </c>
      <c r="BE54" s="18">
        <f t="shared" si="17"/>
        <v>21961.5</v>
      </c>
      <c r="BF54" s="18">
        <f t="shared" si="17"/>
        <v>21961.5</v>
      </c>
      <c r="BG54" s="18">
        <f t="shared" si="17"/>
        <v>21961.5</v>
      </c>
      <c r="BH54" s="18">
        <f t="shared" si="17"/>
        <v>21961.5</v>
      </c>
      <c r="BI54" s="18">
        <f t="shared" si="17"/>
        <v>21961.5</v>
      </c>
      <c r="BJ54" s="18">
        <f t="shared" si="17"/>
        <v>21961.5</v>
      </c>
      <c r="BK54" s="18">
        <f t="shared" si="17"/>
        <v>21961.5</v>
      </c>
    </row>
    <row r="55" spans="1:63">
      <c r="A55" s="320">
        <v>5000</v>
      </c>
      <c r="B55" s="7" t="s">
        <v>381</v>
      </c>
      <c r="C55" s="14"/>
      <c r="D55" s="18">
        <f t="shared" si="9"/>
        <v>5000</v>
      </c>
      <c r="E55" s="18">
        <f t="shared" si="10"/>
        <v>5000</v>
      </c>
      <c r="F55" s="18">
        <f t="shared" si="17"/>
        <v>5000</v>
      </c>
      <c r="G55" s="18">
        <f t="shared" si="17"/>
        <v>5000</v>
      </c>
      <c r="H55" s="18">
        <f t="shared" si="17"/>
        <v>5000</v>
      </c>
      <c r="I55" s="18">
        <f t="shared" si="17"/>
        <v>5000</v>
      </c>
      <c r="J55" s="18">
        <f t="shared" si="17"/>
        <v>5000</v>
      </c>
      <c r="K55" s="18">
        <f t="shared" si="17"/>
        <v>5000</v>
      </c>
      <c r="L55" s="18">
        <f t="shared" si="17"/>
        <v>5000</v>
      </c>
      <c r="M55" s="18">
        <f t="shared" si="17"/>
        <v>5000</v>
      </c>
      <c r="N55" s="18">
        <f t="shared" si="17"/>
        <v>5000</v>
      </c>
      <c r="O55" s="18">
        <f t="shared" si="17"/>
        <v>5000</v>
      </c>
      <c r="P55" s="18">
        <f t="shared" si="11"/>
        <v>5500</v>
      </c>
      <c r="Q55" s="18">
        <f t="shared" si="17"/>
        <v>5500</v>
      </c>
      <c r="R55" s="18">
        <f t="shared" si="17"/>
        <v>5500</v>
      </c>
      <c r="S55" s="18">
        <f t="shared" si="17"/>
        <v>5500</v>
      </c>
      <c r="T55" s="18">
        <f t="shared" si="17"/>
        <v>5500</v>
      </c>
      <c r="U55" s="18">
        <f t="shared" si="17"/>
        <v>5500</v>
      </c>
      <c r="V55" s="18">
        <f t="shared" si="17"/>
        <v>5500</v>
      </c>
      <c r="W55" s="18">
        <f t="shared" si="17"/>
        <v>5500</v>
      </c>
      <c r="X55" s="18">
        <f t="shared" si="17"/>
        <v>5500</v>
      </c>
      <c r="Y55" s="18">
        <f t="shared" si="17"/>
        <v>5500</v>
      </c>
      <c r="Z55" s="18">
        <f t="shared" si="17"/>
        <v>5500</v>
      </c>
      <c r="AA55" s="18">
        <f t="shared" si="17"/>
        <v>5500</v>
      </c>
      <c r="AB55" s="18">
        <f t="shared" si="12"/>
        <v>6050.0000000000009</v>
      </c>
      <c r="AC55" s="18">
        <f t="shared" si="17"/>
        <v>6050.0000000000009</v>
      </c>
      <c r="AD55" s="18">
        <f t="shared" si="17"/>
        <v>6050.0000000000009</v>
      </c>
      <c r="AE55" s="18">
        <f t="shared" si="17"/>
        <v>6050.0000000000009</v>
      </c>
      <c r="AF55" s="18">
        <f t="shared" si="17"/>
        <v>6050.0000000000009</v>
      </c>
      <c r="AG55" s="18">
        <f t="shared" si="17"/>
        <v>6050.0000000000009</v>
      </c>
      <c r="AH55" s="18">
        <f t="shared" si="17"/>
        <v>6050.0000000000009</v>
      </c>
      <c r="AI55" s="18">
        <f t="shared" si="17"/>
        <v>6050.0000000000009</v>
      </c>
      <c r="AJ55" s="18">
        <f t="shared" si="17"/>
        <v>6050.0000000000009</v>
      </c>
      <c r="AK55" s="18">
        <f t="shared" si="17"/>
        <v>6050.0000000000009</v>
      </c>
      <c r="AL55" s="18">
        <f t="shared" si="17"/>
        <v>6050.0000000000009</v>
      </c>
      <c r="AM55" s="18">
        <f t="shared" si="17"/>
        <v>6050.0000000000009</v>
      </c>
      <c r="AN55" s="18">
        <f t="shared" si="13"/>
        <v>6655.0000000000018</v>
      </c>
      <c r="AO55" s="18">
        <f t="shared" si="17"/>
        <v>6655.0000000000018</v>
      </c>
      <c r="AP55" s="18">
        <f t="shared" si="17"/>
        <v>6655.0000000000018</v>
      </c>
      <c r="AQ55" s="18">
        <f t="shared" si="17"/>
        <v>6655.0000000000018</v>
      </c>
      <c r="AR55" s="18">
        <f t="shared" si="17"/>
        <v>6655.0000000000018</v>
      </c>
      <c r="AS55" s="18">
        <f t="shared" si="17"/>
        <v>6655.0000000000018</v>
      </c>
      <c r="AT55" s="18">
        <f t="shared" si="17"/>
        <v>6655.0000000000018</v>
      </c>
      <c r="AU55" s="18">
        <f t="shared" si="17"/>
        <v>6655.0000000000018</v>
      </c>
      <c r="AV55" s="18">
        <f t="shared" si="17"/>
        <v>6655.0000000000018</v>
      </c>
      <c r="AW55" s="18">
        <f t="shared" si="17"/>
        <v>6655.0000000000018</v>
      </c>
      <c r="AX55" s="18">
        <f t="shared" si="17"/>
        <v>6655.0000000000018</v>
      </c>
      <c r="AY55" s="18">
        <f t="shared" si="17"/>
        <v>6655.0000000000018</v>
      </c>
      <c r="AZ55" s="18">
        <f t="shared" si="14"/>
        <v>7320.5000000000027</v>
      </c>
      <c r="BA55" s="18">
        <f t="shared" si="17"/>
        <v>7320.5000000000027</v>
      </c>
      <c r="BB55" s="18">
        <f t="shared" si="17"/>
        <v>7320.5000000000027</v>
      </c>
      <c r="BC55" s="18">
        <f t="shared" si="17"/>
        <v>7320.5000000000027</v>
      </c>
      <c r="BD55" s="18">
        <f t="shared" si="17"/>
        <v>7320.5000000000027</v>
      </c>
      <c r="BE55" s="18">
        <f t="shared" si="17"/>
        <v>7320.5000000000027</v>
      </c>
      <c r="BF55" s="18">
        <f t="shared" si="17"/>
        <v>7320.5000000000027</v>
      </c>
      <c r="BG55" s="18">
        <f t="shared" si="17"/>
        <v>7320.5000000000027</v>
      </c>
      <c r="BH55" s="18">
        <f t="shared" si="17"/>
        <v>7320.5000000000027</v>
      </c>
      <c r="BI55" s="18">
        <f t="shared" si="17"/>
        <v>7320.5000000000027</v>
      </c>
      <c r="BJ55" s="18">
        <f t="shared" si="17"/>
        <v>7320.5000000000027</v>
      </c>
      <c r="BK55" s="18">
        <f t="shared" si="17"/>
        <v>7320.5000000000027</v>
      </c>
    </row>
    <row r="56" spans="1:63">
      <c r="A56" s="320">
        <v>5000</v>
      </c>
      <c r="B56" s="7" t="s">
        <v>382</v>
      </c>
      <c r="D56" s="18">
        <f t="shared" si="9"/>
        <v>5000</v>
      </c>
      <c r="E56" s="18">
        <f t="shared" si="10"/>
        <v>5000</v>
      </c>
      <c r="F56" s="18">
        <f t="shared" si="17"/>
        <v>5000</v>
      </c>
      <c r="G56" s="18">
        <f t="shared" si="17"/>
        <v>5000</v>
      </c>
      <c r="H56" s="18">
        <f t="shared" si="17"/>
        <v>5000</v>
      </c>
      <c r="I56" s="18">
        <f t="shared" si="17"/>
        <v>5000</v>
      </c>
      <c r="J56" s="18">
        <f t="shared" si="17"/>
        <v>5000</v>
      </c>
      <c r="K56" s="18">
        <f t="shared" si="17"/>
        <v>5000</v>
      </c>
      <c r="L56" s="18">
        <f t="shared" si="17"/>
        <v>5000</v>
      </c>
      <c r="M56" s="18">
        <f t="shared" si="17"/>
        <v>5000</v>
      </c>
      <c r="N56" s="18">
        <f t="shared" si="17"/>
        <v>5000</v>
      </c>
      <c r="O56" s="18">
        <f t="shared" si="17"/>
        <v>5000</v>
      </c>
      <c r="P56" s="18">
        <f t="shared" si="11"/>
        <v>5500</v>
      </c>
      <c r="Q56" s="18">
        <f t="shared" si="17"/>
        <v>5500</v>
      </c>
      <c r="R56" s="18">
        <f t="shared" si="17"/>
        <v>5500</v>
      </c>
      <c r="S56" s="18">
        <f t="shared" si="17"/>
        <v>5500</v>
      </c>
      <c r="T56" s="18">
        <f t="shared" si="17"/>
        <v>5500</v>
      </c>
      <c r="U56" s="18">
        <f t="shared" si="17"/>
        <v>5500</v>
      </c>
      <c r="V56" s="18">
        <f t="shared" si="17"/>
        <v>5500</v>
      </c>
      <c r="W56" s="18">
        <f t="shared" si="17"/>
        <v>5500</v>
      </c>
      <c r="X56" s="18">
        <f t="shared" si="17"/>
        <v>5500</v>
      </c>
      <c r="Y56" s="18">
        <f t="shared" si="17"/>
        <v>5500</v>
      </c>
      <c r="Z56" s="18">
        <f t="shared" si="17"/>
        <v>5500</v>
      </c>
      <c r="AA56" s="18">
        <f t="shared" si="17"/>
        <v>5500</v>
      </c>
      <c r="AB56" s="18">
        <f t="shared" si="12"/>
        <v>6050.0000000000009</v>
      </c>
      <c r="AC56" s="18">
        <f t="shared" si="17"/>
        <v>6050.0000000000009</v>
      </c>
      <c r="AD56" s="18">
        <f t="shared" si="17"/>
        <v>6050.0000000000009</v>
      </c>
      <c r="AE56" s="18">
        <f t="shared" si="17"/>
        <v>6050.0000000000009</v>
      </c>
      <c r="AF56" s="18">
        <f t="shared" si="17"/>
        <v>6050.0000000000009</v>
      </c>
      <c r="AG56" s="18">
        <f t="shared" si="17"/>
        <v>6050.0000000000009</v>
      </c>
      <c r="AH56" s="18">
        <f t="shared" si="17"/>
        <v>6050.0000000000009</v>
      </c>
      <c r="AI56" s="18">
        <f t="shared" si="17"/>
        <v>6050.0000000000009</v>
      </c>
      <c r="AJ56" s="18">
        <f t="shared" si="17"/>
        <v>6050.0000000000009</v>
      </c>
      <c r="AK56" s="18">
        <f t="shared" si="17"/>
        <v>6050.0000000000009</v>
      </c>
      <c r="AL56" s="18">
        <f t="shared" si="17"/>
        <v>6050.0000000000009</v>
      </c>
      <c r="AM56" s="18">
        <f t="shared" si="17"/>
        <v>6050.0000000000009</v>
      </c>
      <c r="AN56" s="18">
        <f t="shared" si="13"/>
        <v>6655.0000000000018</v>
      </c>
      <c r="AO56" s="18">
        <f t="shared" si="17"/>
        <v>6655.0000000000018</v>
      </c>
      <c r="AP56" s="18">
        <f t="shared" si="17"/>
        <v>6655.0000000000018</v>
      </c>
      <c r="AQ56" s="18">
        <f t="shared" si="17"/>
        <v>6655.0000000000018</v>
      </c>
      <c r="AR56" s="18">
        <f t="shared" si="17"/>
        <v>6655.0000000000018</v>
      </c>
      <c r="AS56" s="18">
        <f t="shared" si="17"/>
        <v>6655.0000000000018</v>
      </c>
      <c r="AT56" s="18">
        <f t="shared" si="17"/>
        <v>6655.0000000000018</v>
      </c>
      <c r="AU56" s="18">
        <f t="shared" si="17"/>
        <v>6655.0000000000018</v>
      </c>
      <c r="AV56" s="18">
        <f t="shared" si="17"/>
        <v>6655.0000000000018</v>
      </c>
      <c r="AW56" s="18">
        <f t="shared" si="17"/>
        <v>6655.0000000000018</v>
      </c>
      <c r="AX56" s="18">
        <f t="shared" si="17"/>
        <v>6655.0000000000018</v>
      </c>
      <c r="AY56" s="18">
        <f t="shared" si="17"/>
        <v>6655.0000000000018</v>
      </c>
      <c r="AZ56" s="18">
        <f t="shared" si="14"/>
        <v>7320.5000000000027</v>
      </c>
      <c r="BA56" s="18">
        <f t="shared" si="17"/>
        <v>7320.5000000000027</v>
      </c>
      <c r="BB56" s="18">
        <f t="shared" si="17"/>
        <v>7320.5000000000027</v>
      </c>
      <c r="BC56" s="18">
        <f t="shared" si="17"/>
        <v>7320.5000000000027</v>
      </c>
      <c r="BD56" s="18">
        <f t="shared" si="17"/>
        <v>7320.5000000000027</v>
      </c>
      <c r="BE56" s="18">
        <f t="shared" si="17"/>
        <v>7320.5000000000027</v>
      </c>
      <c r="BF56" s="18">
        <f t="shared" si="17"/>
        <v>7320.5000000000027</v>
      </c>
      <c r="BG56" s="18">
        <f t="shared" si="17"/>
        <v>7320.5000000000027</v>
      </c>
      <c r="BH56" s="18">
        <f t="shared" si="17"/>
        <v>7320.5000000000027</v>
      </c>
      <c r="BI56" s="18">
        <f t="shared" si="17"/>
        <v>7320.5000000000027</v>
      </c>
      <c r="BJ56" s="18">
        <f t="shared" si="17"/>
        <v>7320.5000000000027</v>
      </c>
      <c r="BK56" s="18">
        <f t="shared" si="17"/>
        <v>7320.5000000000027</v>
      </c>
    </row>
    <row r="57" spans="1:63">
      <c r="A57" s="320">
        <v>2000</v>
      </c>
      <c r="B57" t="s">
        <v>380</v>
      </c>
      <c r="D57" s="18">
        <f t="shared" si="9"/>
        <v>2000</v>
      </c>
      <c r="E57" s="18">
        <f t="shared" si="10"/>
        <v>2000</v>
      </c>
      <c r="F57" s="18">
        <f t="shared" si="17"/>
        <v>2000</v>
      </c>
      <c r="G57" s="18">
        <f t="shared" si="17"/>
        <v>2000</v>
      </c>
      <c r="H57" s="18">
        <f t="shared" si="17"/>
        <v>2000</v>
      </c>
      <c r="I57" s="18">
        <f t="shared" si="17"/>
        <v>2000</v>
      </c>
      <c r="J57" s="18">
        <f t="shared" si="17"/>
        <v>2000</v>
      </c>
      <c r="K57" s="18">
        <f t="shared" si="17"/>
        <v>2000</v>
      </c>
      <c r="L57" s="18">
        <f t="shared" si="17"/>
        <v>2000</v>
      </c>
      <c r="M57" s="18">
        <f t="shared" si="17"/>
        <v>2000</v>
      </c>
      <c r="N57" s="18">
        <f t="shared" si="17"/>
        <v>2000</v>
      </c>
      <c r="O57" s="18">
        <f t="shared" si="17"/>
        <v>2000</v>
      </c>
      <c r="P57" s="18">
        <f t="shared" si="11"/>
        <v>2200</v>
      </c>
      <c r="Q57" s="18">
        <f t="shared" si="17"/>
        <v>2200</v>
      </c>
      <c r="R57" s="18">
        <f t="shared" si="17"/>
        <v>2200</v>
      </c>
      <c r="S57" s="18">
        <f t="shared" si="17"/>
        <v>2200</v>
      </c>
      <c r="T57" s="18">
        <f t="shared" si="17"/>
        <v>2200</v>
      </c>
      <c r="U57" s="18">
        <f t="shared" si="17"/>
        <v>2200</v>
      </c>
      <c r="V57" s="18">
        <f t="shared" si="17"/>
        <v>2200</v>
      </c>
      <c r="W57" s="18">
        <f t="shared" si="17"/>
        <v>2200</v>
      </c>
      <c r="X57" s="18">
        <f t="shared" si="17"/>
        <v>2200</v>
      </c>
      <c r="Y57" s="18">
        <f t="shared" si="17"/>
        <v>2200</v>
      </c>
      <c r="Z57" s="18">
        <f t="shared" si="17"/>
        <v>2200</v>
      </c>
      <c r="AA57" s="18">
        <f t="shared" si="17"/>
        <v>2200</v>
      </c>
      <c r="AB57" s="18">
        <f t="shared" si="12"/>
        <v>2420</v>
      </c>
      <c r="AC57" s="18">
        <f t="shared" si="17"/>
        <v>2420</v>
      </c>
      <c r="AD57" s="18">
        <f t="shared" si="17"/>
        <v>2420</v>
      </c>
      <c r="AE57" s="18">
        <f t="shared" si="17"/>
        <v>2420</v>
      </c>
      <c r="AF57" s="18">
        <f t="shared" si="17"/>
        <v>2420</v>
      </c>
      <c r="AG57" s="18">
        <f t="shared" si="17"/>
        <v>2420</v>
      </c>
      <c r="AH57" s="18">
        <f t="shared" si="17"/>
        <v>2420</v>
      </c>
      <c r="AI57" s="18">
        <f t="shared" si="17"/>
        <v>2420</v>
      </c>
      <c r="AJ57" s="18">
        <f t="shared" si="17"/>
        <v>2420</v>
      </c>
      <c r="AK57" s="18">
        <f t="shared" si="17"/>
        <v>2420</v>
      </c>
      <c r="AL57" s="18">
        <f t="shared" si="17"/>
        <v>2420</v>
      </c>
      <c r="AM57" s="18">
        <f t="shared" si="17"/>
        <v>2420</v>
      </c>
      <c r="AN57" s="18">
        <f t="shared" si="13"/>
        <v>2662</v>
      </c>
      <c r="AO57" s="18">
        <f t="shared" si="17"/>
        <v>2662</v>
      </c>
      <c r="AP57" s="18">
        <f t="shared" si="17"/>
        <v>2662</v>
      </c>
      <c r="AQ57" s="18">
        <f t="shared" si="17"/>
        <v>2662</v>
      </c>
      <c r="AR57" s="18">
        <f t="shared" si="17"/>
        <v>2662</v>
      </c>
      <c r="AS57" s="18">
        <f t="shared" si="17"/>
        <v>2662</v>
      </c>
      <c r="AT57" s="18">
        <f t="shared" si="17"/>
        <v>2662</v>
      </c>
      <c r="AU57" s="18">
        <f t="shared" si="17"/>
        <v>2662</v>
      </c>
      <c r="AV57" s="18">
        <f t="shared" si="17"/>
        <v>2662</v>
      </c>
      <c r="AW57" s="18">
        <f t="shared" si="17"/>
        <v>2662</v>
      </c>
      <c r="AX57" s="18">
        <f t="shared" si="17"/>
        <v>2662</v>
      </c>
      <c r="AY57" s="18">
        <f t="shared" si="17"/>
        <v>2662</v>
      </c>
      <c r="AZ57" s="18">
        <f t="shared" si="14"/>
        <v>2928.2000000000003</v>
      </c>
      <c r="BA57" s="18">
        <f t="shared" si="17"/>
        <v>2928.2000000000003</v>
      </c>
      <c r="BB57" s="18">
        <f t="shared" si="17"/>
        <v>2928.2000000000003</v>
      </c>
      <c r="BC57" s="18">
        <f t="shared" si="17"/>
        <v>2928.2000000000003</v>
      </c>
      <c r="BD57" s="18">
        <f t="shared" si="17"/>
        <v>2928.2000000000003</v>
      </c>
      <c r="BE57" s="18">
        <f t="shared" si="17"/>
        <v>2928.2000000000003</v>
      </c>
      <c r="BF57" s="18">
        <f t="shared" si="17"/>
        <v>2928.2000000000003</v>
      </c>
      <c r="BG57" s="18">
        <f t="shared" si="17"/>
        <v>2928.2000000000003</v>
      </c>
      <c r="BH57" s="18">
        <f t="shared" si="17"/>
        <v>2928.2000000000003</v>
      </c>
      <c r="BI57" s="18">
        <f t="shared" si="17"/>
        <v>2928.2000000000003</v>
      </c>
      <c r="BJ57" s="18">
        <f t="shared" si="17"/>
        <v>2928.2000000000003</v>
      </c>
      <c r="BK57" s="18">
        <f t="shared" si="17"/>
        <v>2928.2000000000003</v>
      </c>
    </row>
    <row r="58" spans="1:63">
      <c r="A58" s="320">
        <v>5000</v>
      </c>
      <c r="B58" t="s">
        <v>383</v>
      </c>
      <c r="D58" s="18">
        <f t="shared" si="9"/>
        <v>5000</v>
      </c>
      <c r="E58" s="18">
        <f t="shared" si="10"/>
        <v>5000</v>
      </c>
      <c r="F58" s="18">
        <f t="shared" si="17"/>
        <v>5000</v>
      </c>
      <c r="G58" s="18">
        <f t="shared" si="17"/>
        <v>5000</v>
      </c>
      <c r="H58" s="18">
        <f t="shared" si="17"/>
        <v>5000</v>
      </c>
      <c r="I58" s="18">
        <f t="shared" si="17"/>
        <v>5000</v>
      </c>
      <c r="J58" s="18">
        <f t="shared" si="17"/>
        <v>5000</v>
      </c>
      <c r="K58" s="18">
        <f t="shared" si="17"/>
        <v>5000</v>
      </c>
      <c r="L58" s="18">
        <f t="shared" si="17"/>
        <v>5000</v>
      </c>
      <c r="M58" s="18">
        <f t="shared" si="17"/>
        <v>5000</v>
      </c>
      <c r="N58" s="18">
        <f t="shared" si="17"/>
        <v>5000</v>
      </c>
      <c r="O58" s="18">
        <f t="shared" si="17"/>
        <v>5000</v>
      </c>
      <c r="P58" s="18">
        <f t="shared" si="11"/>
        <v>5500</v>
      </c>
      <c r="Q58" s="18">
        <f t="shared" si="17"/>
        <v>5500</v>
      </c>
      <c r="R58" s="18">
        <f t="shared" si="17"/>
        <v>5500</v>
      </c>
      <c r="S58" s="18">
        <f t="shared" si="17"/>
        <v>5500</v>
      </c>
      <c r="T58" s="18">
        <f t="shared" si="17"/>
        <v>5500</v>
      </c>
      <c r="U58" s="18">
        <f t="shared" si="17"/>
        <v>5500</v>
      </c>
      <c r="V58" s="18">
        <f t="shared" si="17"/>
        <v>5500</v>
      </c>
      <c r="W58" s="18">
        <f t="shared" si="17"/>
        <v>5500</v>
      </c>
      <c r="X58" s="18">
        <f t="shared" si="17"/>
        <v>5500</v>
      </c>
      <c r="Y58" s="18">
        <f t="shared" si="17"/>
        <v>5500</v>
      </c>
      <c r="Z58" s="18">
        <f t="shared" si="17"/>
        <v>5500</v>
      </c>
      <c r="AA58" s="18">
        <f t="shared" si="17"/>
        <v>5500</v>
      </c>
      <c r="AB58" s="18">
        <f t="shared" si="12"/>
        <v>6050.0000000000009</v>
      </c>
      <c r="AC58" s="18">
        <f t="shared" si="17"/>
        <v>6050.0000000000009</v>
      </c>
      <c r="AD58" s="18">
        <f t="shared" si="17"/>
        <v>6050.0000000000009</v>
      </c>
      <c r="AE58" s="18">
        <f t="shared" si="17"/>
        <v>6050.0000000000009</v>
      </c>
      <c r="AF58" s="18">
        <f t="shared" si="17"/>
        <v>6050.0000000000009</v>
      </c>
      <c r="AG58" s="18">
        <f t="shared" si="17"/>
        <v>6050.0000000000009</v>
      </c>
      <c r="AH58" s="18">
        <f t="shared" si="17"/>
        <v>6050.0000000000009</v>
      </c>
      <c r="AI58" s="18">
        <f t="shared" si="17"/>
        <v>6050.0000000000009</v>
      </c>
      <c r="AJ58" s="18">
        <f t="shared" si="17"/>
        <v>6050.0000000000009</v>
      </c>
      <c r="AK58" s="18">
        <f t="shared" si="17"/>
        <v>6050.0000000000009</v>
      </c>
      <c r="AL58" s="18">
        <f t="shared" si="17"/>
        <v>6050.0000000000009</v>
      </c>
      <c r="AM58" s="18">
        <f t="shared" si="17"/>
        <v>6050.0000000000009</v>
      </c>
      <c r="AN58" s="18">
        <f t="shared" si="13"/>
        <v>6655.0000000000018</v>
      </c>
      <c r="AO58" s="18">
        <f t="shared" si="17"/>
        <v>6655.0000000000018</v>
      </c>
      <c r="AP58" s="18">
        <f t="shared" si="17"/>
        <v>6655.0000000000018</v>
      </c>
      <c r="AQ58" s="18">
        <f t="shared" si="17"/>
        <v>6655.0000000000018</v>
      </c>
      <c r="AR58" s="18">
        <f t="shared" si="17"/>
        <v>6655.0000000000018</v>
      </c>
      <c r="AS58" s="18">
        <f t="shared" si="17"/>
        <v>6655.0000000000018</v>
      </c>
      <c r="AT58" s="18">
        <f t="shared" si="17"/>
        <v>6655.0000000000018</v>
      </c>
      <c r="AU58" s="18">
        <f t="shared" si="17"/>
        <v>6655.0000000000018</v>
      </c>
      <c r="AV58" s="18">
        <f t="shared" si="17"/>
        <v>6655.0000000000018</v>
      </c>
      <c r="AW58" s="18">
        <f t="shared" si="17"/>
        <v>6655.0000000000018</v>
      </c>
      <c r="AX58" s="18">
        <f t="shared" si="17"/>
        <v>6655.0000000000018</v>
      </c>
      <c r="AY58" s="18">
        <f t="shared" si="17"/>
        <v>6655.0000000000018</v>
      </c>
      <c r="AZ58" s="18">
        <f t="shared" si="14"/>
        <v>7320.5000000000027</v>
      </c>
      <c r="BA58" s="18">
        <f t="shared" si="17"/>
        <v>7320.5000000000027</v>
      </c>
      <c r="BB58" s="18">
        <f t="shared" si="17"/>
        <v>7320.5000000000027</v>
      </c>
      <c r="BC58" s="18">
        <f t="shared" ref="F58:BK59" si="18">+BB58</f>
        <v>7320.5000000000027</v>
      </c>
      <c r="BD58" s="18">
        <f t="shared" si="18"/>
        <v>7320.5000000000027</v>
      </c>
      <c r="BE58" s="18">
        <f t="shared" si="18"/>
        <v>7320.5000000000027</v>
      </c>
      <c r="BF58" s="18">
        <f t="shared" si="18"/>
        <v>7320.5000000000027</v>
      </c>
      <c r="BG58" s="18">
        <f t="shared" si="18"/>
        <v>7320.5000000000027</v>
      </c>
      <c r="BH58" s="18">
        <f t="shared" si="18"/>
        <v>7320.5000000000027</v>
      </c>
      <c r="BI58" s="18">
        <f t="shared" si="18"/>
        <v>7320.5000000000027</v>
      </c>
      <c r="BJ58" s="18">
        <f t="shared" si="18"/>
        <v>7320.5000000000027</v>
      </c>
      <c r="BK58" s="18">
        <f t="shared" si="18"/>
        <v>7320.5000000000027</v>
      </c>
    </row>
    <row r="59" spans="1:63">
      <c r="A59" s="320">
        <v>7000</v>
      </c>
      <c r="B59" t="s">
        <v>384</v>
      </c>
      <c r="D59" s="18">
        <f t="shared" si="9"/>
        <v>7000</v>
      </c>
      <c r="E59" s="18">
        <f t="shared" si="10"/>
        <v>7000</v>
      </c>
      <c r="F59" s="18">
        <f t="shared" si="18"/>
        <v>7000</v>
      </c>
      <c r="G59" s="18">
        <f t="shared" si="18"/>
        <v>7000</v>
      </c>
      <c r="H59" s="18">
        <f t="shared" si="18"/>
        <v>7000</v>
      </c>
      <c r="I59" s="18">
        <f t="shared" si="18"/>
        <v>7000</v>
      </c>
      <c r="J59" s="18">
        <f t="shared" si="18"/>
        <v>7000</v>
      </c>
      <c r="K59" s="18">
        <f t="shared" si="18"/>
        <v>7000</v>
      </c>
      <c r="L59" s="18">
        <f t="shared" si="18"/>
        <v>7000</v>
      </c>
      <c r="M59" s="18">
        <f t="shared" si="18"/>
        <v>7000</v>
      </c>
      <c r="N59" s="18">
        <f t="shared" si="18"/>
        <v>7000</v>
      </c>
      <c r="O59" s="18">
        <f t="shared" si="18"/>
        <v>7000</v>
      </c>
      <c r="P59" s="18">
        <f t="shared" si="11"/>
        <v>7700.0000000000009</v>
      </c>
      <c r="Q59" s="18">
        <f t="shared" si="18"/>
        <v>7700.0000000000009</v>
      </c>
      <c r="R59" s="18">
        <f t="shared" si="18"/>
        <v>7700.0000000000009</v>
      </c>
      <c r="S59" s="18">
        <f t="shared" si="18"/>
        <v>7700.0000000000009</v>
      </c>
      <c r="T59" s="18">
        <f t="shared" si="18"/>
        <v>7700.0000000000009</v>
      </c>
      <c r="U59" s="18">
        <f t="shared" si="18"/>
        <v>7700.0000000000009</v>
      </c>
      <c r="V59" s="18">
        <f t="shared" si="18"/>
        <v>7700.0000000000009</v>
      </c>
      <c r="W59" s="18">
        <f t="shared" si="18"/>
        <v>7700.0000000000009</v>
      </c>
      <c r="X59" s="18">
        <f t="shared" si="18"/>
        <v>7700.0000000000009</v>
      </c>
      <c r="Y59" s="18">
        <f t="shared" si="18"/>
        <v>7700.0000000000009</v>
      </c>
      <c r="Z59" s="18">
        <f t="shared" si="18"/>
        <v>7700.0000000000009</v>
      </c>
      <c r="AA59" s="18">
        <f t="shared" si="18"/>
        <v>7700.0000000000009</v>
      </c>
      <c r="AB59" s="18">
        <f t="shared" si="12"/>
        <v>8470.0000000000018</v>
      </c>
      <c r="AC59" s="18">
        <f t="shared" si="18"/>
        <v>8470.0000000000018</v>
      </c>
      <c r="AD59" s="18">
        <f t="shared" si="18"/>
        <v>8470.0000000000018</v>
      </c>
      <c r="AE59" s="18">
        <f t="shared" si="18"/>
        <v>8470.0000000000018</v>
      </c>
      <c r="AF59" s="18">
        <f t="shared" si="18"/>
        <v>8470.0000000000018</v>
      </c>
      <c r="AG59" s="18">
        <f t="shared" si="18"/>
        <v>8470.0000000000018</v>
      </c>
      <c r="AH59" s="18">
        <f t="shared" si="18"/>
        <v>8470.0000000000018</v>
      </c>
      <c r="AI59" s="18">
        <f t="shared" si="18"/>
        <v>8470.0000000000018</v>
      </c>
      <c r="AJ59" s="18">
        <f t="shared" si="18"/>
        <v>8470.0000000000018</v>
      </c>
      <c r="AK59" s="18">
        <f t="shared" si="18"/>
        <v>8470.0000000000018</v>
      </c>
      <c r="AL59" s="18">
        <f t="shared" si="18"/>
        <v>8470.0000000000018</v>
      </c>
      <c r="AM59" s="18">
        <f t="shared" si="18"/>
        <v>8470.0000000000018</v>
      </c>
      <c r="AN59" s="18">
        <f t="shared" si="13"/>
        <v>9317.0000000000036</v>
      </c>
      <c r="AO59" s="18">
        <f t="shared" si="18"/>
        <v>9317.0000000000036</v>
      </c>
      <c r="AP59" s="18">
        <f t="shared" si="18"/>
        <v>9317.0000000000036</v>
      </c>
      <c r="AQ59" s="18">
        <f t="shared" si="18"/>
        <v>9317.0000000000036</v>
      </c>
      <c r="AR59" s="18">
        <f t="shared" si="18"/>
        <v>9317.0000000000036</v>
      </c>
      <c r="AS59" s="18">
        <f t="shared" si="18"/>
        <v>9317.0000000000036</v>
      </c>
      <c r="AT59" s="18">
        <f t="shared" si="18"/>
        <v>9317.0000000000036</v>
      </c>
      <c r="AU59" s="18">
        <f t="shared" si="18"/>
        <v>9317.0000000000036</v>
      </c>
      <c r="AV59" s="18">
        <f t="shared" si="18"/>
        <v>9317.0000000000036</v>
      </c>
      <c r="AW59" s="18">
        <f t="shared" si="18"/>
        <v>9317.0000000000036</v>
      </c>
      <c r="AX59" s="18">
        <f t="shared" si="18"/>
        <v>9317.0000000000036</v>
      </c>
      <c r="AY59" s="18">
        <f t="shared" si="18"/>
        <v>9317.0000000000036</v>
      </c>
      <c r="AZ59" s="18">
        <f t="shared" si="14"/>
        <v>10248.700000000004</v>
      </c>
      <c r="BA59" s="18">
        <f t="shared" si="18"/>
        <v>10248.700000000004</v>
      </c>
      <c r="BB59" s="18">
        <f t="shared" si="18"/>
        <v>10248.700000000004</v>
      </c>
      <c r="BC59" s="18">
        <f t="shared" si="18"/>
        <v>10248.700000000004</v>
      </c>
      <c r="BD59" s="18">
        <f t="shared" si="18"/>
        <v>10248.700000000004</v>
      </c>
      <c r="BE59" s="18">
        <f t="shared" si="18"/>
        <v>10248.700000000004</v>
      </c>
      <c r="BF59" s="18">
        <f t="shared" si="18"/>
        <v>10248.700000000004</v>
      </c>
      <c r="BG59" s="18">
        <f t="shared" si="18"/>
        <v>10248.700000000004</v>
      </c>
      <c r="BH59" s="18">
        <f t="shared" si="18"/>
        <v>10248.700000000004</v>
      </c>
      <c r="BI59" s="18">
        <f t="shared" si="18"/>
        <v>10248.700000000004</v>
      </c>
      <c r="BJ59" s="18">
        <f t="shared" si="18"/>
        <v>10248.700000000004</v>
      </c>
      <c r="BK59" s="18">
        <f t="shared" si="18"/>
        <v>10248.700000000004</v>
      </c>
    </row>
    <row r="60" spans="1:63">
      <c r="A60" s="320">
        <v>0</v>
      </c>
      <c r="B60" t="s">
        <v>212</v>
      </c>
      <c r="D60" s="18">
        <f t="shared" ref="D60:D64" si="19">+A60</f>
        <v>0</v>
      </c>
      <c r="E60" s="18">
        <f t="shared" ref="E60:E64" si="20">+D60</f>
        <v>0</v>
      </c>
      <c r="F60" s="18">
        <f t="shared" ref="F60:F64" si="21">+E60</f>
        <v>0</v>
      </c>
      <c r="G60" s="18">
        <f t="shared" ref="G60:G64" si="22">+F60</f>
        <v>0</v>
      </c>
      <c r="H60" s="18">
        <f t="shared" ref="H60:H64" si="23">+G60</f>
        <v>0</v>
      </c>
      <c r="I60" s="18">
        <f t="shared" ref="I60:I64" si="24">+H60</f>
        <v>0</v>
      </c>
      <c r="J60" s="18">
        <f t="shared" ref="J60:J64" si="25">+I60</f>
        <v>0</v>
      </c>
      <c r="K60" s="18">
        <f t="shared" ref="K60:K64" si="26">+J60</f>
        <v>0</v>
      </c>
      <c r="L60" s="18">
        <f t="shared" ref="L60:L64" si="27">+K60</f>
        <v>0</v>
      </c>
      <c r="M60" s="18">
        <f t="shared" ref="M60:M64" si="28">+L60</f>
        <v>0</v>
      </c>
      <c r="N60" s="18">
        <f t="shared" ref="N60:N64" si="29">+M60</f>
        <v>0</v>
      </c>
      <c r="O60" s="18">
        <f t="shared" ref="O60:O64" si="30">+N60</f>
        <v>0</v>
      </c>
      <c r="P60" s="18">
        <f t="shared" ref="P60:P64" si="31">+O60*(1+$C$39)</f>
        <v>0</v>
      </c>
      <c r="Q60" s="18">
        <f t="shared" ref="Q60:Q64" si="32">+P60</f>
        <v>0</v>
      </c>
      <c r="R60" s="18">
        <f t="shared" ref="R60:R64" si="33">+Q60</f>
        <v>0</v>
      </c>
      <c r="S60" s="18">
        <f t="shared" ref="S60:S64" si="34">+R60</f>
        <v>0</v>
      </c>
      <c r="T60" s="18">
        <f t="shared" ref="T60:T64" si="35">+S60</f>
        <v>0</v>
      </c>
      <c r="U60" s="18">
        <f t="shared" ref="U60:U64" si="36">+T60</f>
        <v>0</v>
      </c>
      <c r="V60" s="18">
        <f t="shared" ref="V60:V64" si="37">+U60</f>
        <v>0</v>
      </c>
      <c r="W60" s="18">
        <f t="shared" ref="W60:W64" si="38">+V60</f>
        <v>0</v>
      </c>
      <c r="X60" s="18">
        <f t="shared" ref="X60:X64" si="39">+W60</f>
        <v>0</v>
      </c>
      <c r="Y60" s="18">
        <f t="shared" ref="Y60:Y64" si="40">+X60</f>
        <v>0</v>
      </c>
      <c r="Z60" s="18">
        <f t="shared" ref="Z60:Z64" si="41">+Y60</f>
        <v>0</v>
      </c>
      <c r="AA60" s="18">
        <f t="shared" ref="AA60:AA64" si="42">+Z60</f>
        <v>0</v>
      </c>
      <c r="AB60" s="18">
        <f t="shared" ref="AB60:AB64" si="43">+AA60*(1+$C$39)</f>
        <v>0</v>
      </c>
      <c r="AC60" s="18">
        <f t="shared" ref="AC60:AC64" si="44">+AB60</f>
        <v>0</v>
      </c>
      <c r="AD60" s="18">
        <f t="shared" ref="AD60:AD64" si="45">+AC60</f>
        <v>0</v>
      </c>
      <c r="AE60" s="18">
        <f t="shared" ref="AE60:AE64" si="46">+AD60</f>
        <v>0</v>
      </c>
      <c r="AF60" s="18">
        <f t="shared" ref="AF60:AF64" si="47">+AE60</f>
        <v>0</v>
      </c>
      <c r="AG60" s="18">
        <f t="shared" ref="AG60:AG64" si="48">+AF60</f>
        <v>0</v>
      </c>
      <c r="AH60" s="18">
        <f t="shared" ref="AH60:AH64" si="49">+AG60</f>
        <v>0</v>
      </c>
      <c r="AI60" s="18">
        <f t="shared" ref="AI60:AI64" si="50">+AH60</f>
        <v>0</v>
      </c>
      <c r="AJ60" s="18">
        <f t="shared" ref="AJ60:AJ64" si="51">+AI60</f>
        <v>0</v>
      </c>
      <c r="AK60" s="18">
        <f t="shared" ref="AK60:AK64" si="52">+AJ60</f>
        <v>0</v>
      </c>
      <c r="AL60" s="18">
        <f t="shared" ref="AL60:AL64" si="53">+AK60</f>
        <v>0</v>
      </c>
      <c r="AM60" s="18">
        <f t="shared" ref="AM60:AM64" si="54">+AL60</f>
        <v>0</v>
      </c>
      <c r="AN60" s="18">
        <f t="shared" ref="AN60:AN64" si="55">+AM60*(1+$C$39)</f>
        <v>0</v>
      </c>
      <c r="AO60" s="18">
        <f t="shared" ref="AO60:AO64" si="56">+AN60</f>
        <v>0</v>
      </c>
      <c r="AP60" s="18">
        <f t="shared" ref="AP60:AP64" si="57">+AO60</f>
        <v>0</v>
      </c>
      <c r="AQ60" s="18">
        <f t="shared" ref="AQ60:AQ64" si="58">+AP60</f>
        <v>0</v>
      </c>
      <c r="AR60" s="18">
        <f t="shared" ref="AR60:AR64" si="59">+AQ60</f>
        <v>0</v>
      </c>
      <c r="AS60" s="18">
        <f t="shared" ref="AS60:AS64" si="60">+AR60</f>
        <v>0</v>
      </c>
      <c r="AT60" s="18">
        <f t="shared" ref="AT60:AT64" si="61">+AS60</f>
        <v>0</v>
      </c>
      <c r="AU60" s="18">
        <f t="shared" ref="AU60:AU64" si="62">+AT60</f>
        <v>0</v>
      </c>
      <c r="AV60" s="18">
        <f t="shared" ref="AV60:AV64" si="63">+AU60</f>
        <v>0</v>
      </c>
      <c r="AW60" s="18">
        <f t="shared" ref="AW60:AW64" si="64">+AV60</f>
        <v>0</v>
      </c>
      <c r="AX60" s="18">
        <f t="shared" ref="AX60:AX64" si="65">+AW60</f>
        <v>0</v>
      </c>
      <c r="AY60" s="18">
        <f t="shared" ref="AY60:AY64" si="66">+AX60</f>
        <v>0</v>
      </c>
      <c r="AZ60" s="18">
        <f t="shared" ref="AZ60:AZ64" si="67">+AY60*(1+$C$39)</f>
        <v>0</v>
      </c>
      <c r="BA60" s="18">
        <f t="shared" ref="BA60:BA64" si="68">+AZ60</f>
        <v>0</v>
      </c>
      <c r="BB60" s="18">
        <f t="shared" ref="BB60:BB64" si="69">+BA60</f>
        <v>0</v>
      </c>
      <c r="BC60" s="18">
        <f t="shared" ref="BC60:BC64" si="70">+BB60</f>
        <v>0</v>
      </c>
      <c r="BD60" s="18">
        <f t="shared" ref="BD60:BD64" si="71">+BC60</f>
        <v>0</v>
      </c>
      <c r="BE60" s="18">
        <f t="shared" ref="BE60:BE64" si="72">+BD60</f>
        <v>0</v>
      </c>
      <c r="BF60" s="18">
        <f t="shared" ref="BF60:BF64" si="73">+BE60</f>
        <v>0</v>
      </c>
      <c r="BG60" s="18">
        <f t="shared" ref="BG60:BG64" si="74">+BF60</f>
        <v>0</v>
      </c>
      <c r="BH60" s="18">
        <f t="shared" ref="BH60:BH64" si="75">+BG60</f>
        <v>0</v>
      </c>
      <c r="BI60" s="18">
        <f t="shared" ref="BI60:BI64" si="76">+BH60</f>
        <v>0</v>
      </c>
      <c r="BJ60" s="18">
        <f t="shared" ref="BJ60:BJ64" si="77">+BI60</f>
        <v>0</v>
      </c>
      <c r="BK60" s="18">
        <f t="shared" ref="BK60:BK64" si="78">+BJ60</f>
        <v>0</v>
      </c>
    </row>
    <row r="61" spans="1:63">
      <c r="A61" s="320">
        <v>0</v>
      </c>
      <c r="B61" t="s">
        <v>212</v>
      </c>
      <c r="D61" s="18">
        <f t="shared" si="19"/>
        <v>0</v>
      </c>
      <c r="E61" s="18">
        <f t="shared" si="20"/>
        <v>0</v>
      </c>
      <c r="F61" s="18">
        <f t="shared" si="21"/>
        <v>0</v>
      </c>
      <c r="G61" s="18">
        <f t="shared" si="22"/>
        <v>0</v>
      </c>
      <c r="H61" s="18">
        <f t="shared" si="23"/>
        <v>0</v>
      </c>
      <c r="I61" s="18">
        <f t="shared" si="24"/>
        <v>0</v>
      </c>
      <c r="J61" s="18">
        <f t="shared" si="25"/>
        <v>0</v>
      </c>
      <c r="K61" s="18">
        <f t="shared" si="26"/>
        <v>0</v>
      </c>
      <c r="L61" s="18">
        <f t="shared" si="27"/>
        <v>0</v>
      </c>
      <c r="M61" s="18">
        <f t="shared" si="28"/>
        <v>0</v>
      </c>
      <c r="N61" s="18">
        <f t="shared" si="29"/>
        <v>0</v>
      </c>
      <c r="O61" s="18">
        <f t="shared" si="30"/>
        <v>0</v>
      </c>
      <c r="P61" s="18">
        <f t="shared" si="31"/>
        <v>0</v>
      </c>
      <c r="Q61" s="18">
        <f t="shared" si="32"/>
        <v>0</v>
      </c>
      <c r="R61" s="18">
        <f t="shared" si="33"/>
        <v>0</v>
      </c>
      <c r="S61" s="18">
        <f t="shared" si="34"/>
        <v>0</v>
      </c>
      <c r="T61" s="18">
        <f t="shared" si="35"/>
        <v>0</v>
      </c>
      <c r="U61" s="18">
        <f t="shared" si="36"/>
        <v>0</v>
      </c>
      <c r="V61" s="18">
        <f t="shared" si="37"/>
        <v>0</v>
      </c>
      <c r="W61" s="18">
        <f t="shared" si="38"/>
        <v>0</v>
      </c>
      <c r="X61" s="18">
        <f t="shared" si="39"/>
        <v>0</v>
      </c>
      <c r="Y61" s="18">
        <f t="shared" si="40"/>
        <v>0</v>
      </c>
      <c r="Z61" s="18">
        <f t="shared" si="41"/>
        <v>0</v>
      </c>
      <c r="AA61" s="18">
        <f t="shared" si="42"/>
        <v>0</v>
      </c>
      <c r="AB61" s="18">
        <f t="shared" si="43"/>
        <v>0</v>
      </c>
      <c r="AC61" s="18">
        <f t="shared" si="44"/>
        <v>0</v>
      </c>
      <c r="AD61" s="18">
        <f t="shared" si="45"/>
        <v>0</v>
      </c>
      <c r="AE61" s="18">
        <f t="shared" si="46"/>
        <v>0</v>
      </c>
      <c r="AF61" s="18">
        <f t="shared" si="47"/>
        <v>0</v>
      </c>
      <c r="AG61" s="18">
        <f t="shared" si="48"/>
        <v>0</v>
      </c>
      <c r="AH61" s="18">
        <f t="shared" si="49"/>
        <v>0</v>
      </c>
      <c r="AI61" s="18">
        <f t="shared" si="50"/>
        <v>0</v>
      </c>
      <c r="AJ61" s="18">
        <f t="shared" si="51"/>
        <v>0</v>
      </c>
      <c r="AK61" s="18">
        <f t="shared" si="52"/>
        <v>0</v>
      </c>
      <c r="AL61" s="18">
        <f t="shared" si="53"/>
        <v>0</v>
      </c>
      <c r="AM61" s="18">
        <f t="shared" si="54"/>
        <v>0</v>
      </c>
      <c r="AN61" s="18">
        <f t="shared" si="55"/>
        <v>0</v>
      </c>
      <c r="AO61" s="18">
        <f t="shared" si="56"/>
        <v>0</v>
      </c>
      <c r="AP61" s="18">
        <f t="shared" si="57"/>
        <v>0</v>
      </c>
      <c r="AQ61" s="18">
        <f t="shared" si="58"/>
        <v>0</v>
      </c>
      <c r="AR61" s="18">
        <f t="shared" si="59"/>
        <v>0</v>
      </c>
      <c r="AS61" s="18">
        <f t="shared" si="60"/>
        <v>0</v>
      </c>
      <c r="AT61" s="18">
        <f t="shared" si="61"/>
        <v>0</v>
      </c>
      <c r="AU61" s="18">
        <f t="shared" si="62"/>
        <v>0</v>
      </c>
      <c r="AV61" s="18">
        <f t="shared" si="63"/>
        <v>0</v>
      </c>
      <c r="AW61" s="18">
        <f t="shared" si="64"/>
        <v>0</v>
      </c>
      <c r="AX61" s="18">
        <f t="shared" si="65"/>
        <v>0</v>
      </c>
      <c r="AY61" s="18">
        <f t="shared" si="66"/>
        <v>0</v>
      </c>
      <c r="AZ61" s="18">
        <f t="shared" si="67"/>
        <v>0</v>
      </c>
      <c r="BA61" s="18">
        <f t="shared" si="68"/>
        <v>0</v>
      </c>
      <c r="BB61" s="18">
        <f t="shared" si="69"/>
        <v>0</v>
      </c>
      <c r="BC61" s="18">
        <f t="shared" si="70"/>
        <v>0</v>
      </c>
      <c r="BD61" s="18">
        <f t="shared" si="71"/>
        <v>0</v>
      </c>
      <c r="BE61" s="18">
        <f t="shared" si="72"/>
        <v>0</v>
      </c>
      <c r="BF61" s="18">
        <f t="shared" si="73"/>
        <v>0</v>
      </c>
      <c r="BG61" s="18">
        <f t="shared" si="74"/>
        <v>0</v>
      </c>
      <c r="BH61" s="18">
        <f t="shared" si="75"/>
        <v>0</v>
      </c>
      <c r="BI61" s="18">
        <f t="shared" si="76"/>
        <v>0</v>
      </c>
      <c r="BJ61" s="18">
        <f t="shared" si="77"/>
        <v>0</v>
      </c>
      <c r="BK61" s="18">
        <f t="shared" si="78"/>
        <v>0</v>
      </c>
    </row>
    <row r="62" spans="1:63">
      <c r="A62" s="320">
        <v>0</v>
      </c>
      <c r="B62" t="s">
        <v>212</v>
      </c>
      <c r="D62" s="18">
        <f t="shared" si="19"/>
        <v>0</v>
      </c>
      <c r="E62" s="18">
        <f t="shared" si="20"/>
        <v>0</v>
      </c>
      <c r="F62" s="18">
        <f t="shared" si="21"/>
        <v>0</v>
      </c>
      <c r="G62" s="18">
        <f t="shared" si="22"/>
        <v>0</v>
      </c>
      <c r="H62" s="18">
        <f t="shared" si="23"/>
        <v>0</v>
      </c>
      <c r="I62" s="18">
        <f t="shared" si="24"/>
        <v>0</v>
      </c>
      <c r="J62" s="18">
        <f t="shared" si="25"/>
        <v>0</v>
      </c>
      <c r="K62" s="18">
        <f t="shared" si="26"/>
        <v>0</v>
      </c>
      <c r="L62" s="18">
        <f t="shared" si="27"/>
        <v>0</v>
      </c>
      <c r="M62" s="18">
        <f t="shared" si="28"/>
        <v>0</v>
      </c>
      <c r="N62" s="18">
        <f t="shared" si="29"/>
        <v>0</v>
      </c>
      <c r="O62" s="18">
        <f t="shared" si="30"/>
        <v>0</v>
      </c>
      <c r="P62" s="18">
        <f t="shared" si="31"/>
        <v>0</v>
      </c>
      <c r="Q62" s="18">
        <f t="shared" si="32"/>
        <v>0</v>
      </c>
      <c r="R62" s="18">
        <f t="shared" si="33"/>
        <v>0</v>
      </c>
      <c r="S62" s="18">
        <f t="shared" si="34"/>
        <v>0</v>
      </c>
      <c r="T62" s="18">
        <f t="shared" si="35"/>
        <v>0</v>
      </c>
      <c r="U62" s="18">
        <f t="shared" si="36"/>
        <v>0</v>
      </c>
      <c r="V62" s="18">
        <f t="shared" si="37"/>
        <v>0</v>
      </c>
      <c r="W62" s="18">
        <f t="shared" si="38"/>
        <v>0</v>
      </c>
      <c r="X62" s="18">
        <f t="shared" si="39"/>
        <v>0</v>
      </c>
      <c r="Y62" s="18">
        <f t="shared" si="40"/>
        <v>0</v>
      </c>
      <c r="Z62" s="18">
        <f t="shared" si="41"/>
        <v>0</v>
      </c>
      <c r="AA62" s="18">
        <f t="shared" si="42"/>
        <v>0</v>
      </c>
      <c r="AB62" s="18">
        <f t="shared" si="43"/>
        <v>0</v>
      </c>
      <c r="AC62" s="18">
        <f t="shared" si="44"/>
        <v>0</v>
      </c>
      <c r="AD62" s="18">
        <f t="shared" si="45"/>
        <v>0</v>
      </c>
      <c r="AE62" s="18">
        <f t="shared" si="46"/>
        <v>0</v>
      </c>
      <c r="AF62" s="18">
        <f t="shared" si="47"/>
        <v>0</v>
      </c>
      <c r="AG62" s="18">
        <f t="shared" si="48"/>
        <v>0</v>
      </c>
      <c r="AH62" s="18">
        <f t="shared" si="49"/>
        <v>0</v>
      </c>
      <c r="AI62" s="18">
        <f t="shared" si="50"/>
        <v>0</v>
      </c>
      <c r="AJ62" s="18">
        <f t="shared" si="51"/>
        <v>0</v>
      </c>
      <c r="AK62" s="18">
        <f t="shared" si="52"/>
        <v>0</v>
      </c>
      <c r="AL62" s="18">
        <f t="shared" si="53"/>
        <v>0</v>
      </c>
      <c r="AM62" s="18">
        <f t="shared" si="54"/>
        <v>0</v>
      </c>
      <c r="AN62" s="18">
        <f t="shared" si="55"/>
        <v>0</v>
      </c>
      <c r="AO62" s="18">
        <f t="shared" si="56"/>
        <v>0</v>
      </c>
      <c r="AP62" s="18">
        <f t="shared" si="57"/>
        <v>0</v>
      </c>
      <c r="AQ62" s="18">
        <f t="shared" si="58"/>
        <v>0</v>
      </c>
      <c r="AR62" s="18">
        <f t="shared" si="59"/>
        <v>0</v>
      </c>
      <c r="AS62" s="18">
        <f t="shared" si="60"/>
        <v>0</v>
      </c>
      <c r="AT62" s="18">
        <f t="shared" si="61"/>
        <v>0</v>
      </c>
      <c r="AU62" s="18">
        <f t="shared" si="62"/>
        <v>0</v>
      </c>
      <c r="AV62" s="18">
        <f t="shared" si="63"/>
        <v>0</v>
      </c>
      <c r="AW62" s="18">
        <f t="shared" si="64"/>
        <v>0</v>
      </c>
      <c r="AX62" s="18">
        <f t="shared" si="65"/>
        <v>0</v>
      </c>
      <c r="AY62" s="18">
        <f t="shared" si="66"/>
        <v>0</v>
      </c>
      <c r="AZ62" s="18">
        <f t="shared" si="67"/>
        <v>0</v>
      </c>
      <c r="BA62" s="18">
        <f t="shared" si="68"/>
        <v>0</v>
      </c>
      <c r="BB62" s="18">
        <f t="shared" si="69"/>
        <v>0</v>
      </c>
      <c r="BC62" s="18">
        <f t="shared" si="70"/>
        <v>0</v>
      </c>
      <c r="BD62" s="18">
        <f t="shared" si="71"/>
        <v>0</v>
      </c>
      <c r="BE62" s="18">
        <f t="shared" si="72"/>
        <v>0</v>
      </c>
      <c r="BF62" s="18">
        <f t="shared" si="73"/>
        <v>0</v>
      </c>
      <c r="BG62" s="18">
        <f t="shared" si="74"/>
        <v>0</v>
      </c>
      <c r="BH62" s="18">
        <f t="shared" si="75"/>
        <v>0</v>
      </c>
      <c r="BI62" s="18">
        <f t="shared" si="76"/>
        <v>0</v>
      </c>
      <c r="BJ62" s="18">
        <f t="shared" si="77"/>
        <v>0</v>
      </c>
      <c r="BK62" s="18">
        <f t="shared" si="78"/>
        <v>0</v>
      </c>
    </row>
    <row r="63" spans="1:63">
      <c r="A63" s="320">
        <v>0</v>
      </c>
      <c r="B63" t="s">
        <v>212</v>
      </c>
      <c r="D63" s="18">
        <f t="shared" si="19"/>
        <v>0</v>
      </c>
      <c r="E63" s="18">
        <f t="shared" si="20"/>
        <v>0</v>
      </c>
      <c r="F63" s="18">
        <f t="shared" si="21"/>
        <v>0</v>
      </c>
      <c r="G63" s="18">
        <f t="shared" si="22"/>
        <v>0</v>
      </c>
      <c r="H63" s="18">
        <f t="shared" si="23"/>
        <v>0</v>
      </c>
      <c r="I63" s="18">
        <f t="shared" si="24"/>
        <v>0</v>
      </c>
      <c r="J63" s="18">
        <f t="shared" si="25"/>
        <v>0</v>
      </c>
      <c r="K63" s="18">
        <f t="shared" si="26"/>
        <v>0</v>
      </c>
      <c r="L63" s="18">
        <f t="shared" si="27"/>
        <v>0</v>
      </c>
      <c r="M63" s="18">
        <f t="shared" si="28"/>
        <v>0</v>
      </c>
      <c r="N63" s="18">
        <f t="shared" si="29"/>
        <v>0</v>
      </c>
      <c r="O63" s="18">
        <f t="shared" si="30"/>
        <v>0</v>
      </c>
      <c r="P63" s="18">
        <f t="shared" si="31"/>
        <v>0</v>
      </c>
      <c r="Q63" s="18">
        <f t="shared" si="32"/>
        <v>0</v>
      </c>
      <c r="R63" s="18">
        <f t="shared" si="33"/>
        <v>0</v>
      </c>
      <c r="S63" s="18">
        <f t="shared" si="34"/>
        <v>0</v>
      </c>
      <c r="T63" s="18">
        <f t="shared" si="35"/>
        <v>0</v>
      </c>
      <c r="U63" s="18">
        <f t="shared" si="36"/>
        <v>0</v>
      </c>
      <c r="V63" s="18">
        <f t="shared" si="37"/>
        <v>0</v>
      </c>
      <c r="W63" s="18">
        <f t="shared" si="38"/>
        <v>0</v>
      </c>
      <c r="X63" s="18">
        <f t="shared" si="39"/>
        <v>0</v>
      </c>
      <c r="Y63" s="18">
        <f t="shared" si="40"/>
        <v>0</v>
      </c>
      <c r="Z63" s="18">
        <f t="shared" si="41"/>
        <v>0</v>
      </c>
      <c r="AA63" s="18">
        <f t="shared" si="42"/>
        <v>0</v>
      </c>
      <c r="AB63" s="18">
        <f t="shared" si="43"/>
        <v>0</v>
      </c>
      <c r="AC63" s="18">
        <f t="shared" si="44"/>
        <v>0</v>
      </c>
      <c r="AD63" s="18">
        <f t="shared" si="45"/>
        <v>0</v>
      </c>
      <c r="AE63" s="18">
        <f t="shared" si="46"/>
        <v>0</v>
      </c>
      <c r="AF63" s="18">
        <f t="shared" si="47"/>
        <v>0</v>
      </c>
      <c r="AG63" s="18">
        <f t="shared" si="48"/>
        <v>0</v>
      </c>
      <c r="AH63" s="18">
        <f t="shared" si="49"/>
        <v>0</v>
      </c>
      <c r="AI63" s="18">
        <f t="shared" si="50"/>
        <v>0</v>
      </c>
      <c r="AJ63" s="18">
        <f t="shared" si="51"/>
        <v>0</v>
      </c>
      <c r="AK63" s="18">
        <f t="shared" si="52"/>
        <v>0</v>
      </c>
      <c r="AL63" s="18">
        <f t="shared" si="53"/>
        <v>0</v>
      </c>
      <c r="AM63" s="18">
        <f t="shared" si="54"/>
        <v>0</v>
      </c>
      <c r="AN63" s="18">
        <f t="shared" si="55"/>
        <v>0</v>
      </c>
      <c r="AO63" s="18">
        <f t="shared" si="56"/>
        <v>0</v>
      </c>
      <c r="AP63" s="18">
        <f t="shared" si="57"/>
        <v>0</v>
      </c>
      <c r="AQ63" s="18">
        <f t="shared" si="58"/>
        <v>0</v>
      </c>
      <c r="AR63" s="18">
        <f t="shared" si="59"/>
        <v>0</v>
      </c>
      <c r="AS63" s="18">
        <f t="shared" si="60"/>
        <v>0</v>
      </c>
      <c r="AT63" s="18">
        <f t="shared" si="61"/>
        <v>0</v>
      </c>
      <c r="AU63" s="18">
        <f t="shared" si="62"/>
        <v>0</v>
      </c>
      <c r="AV63" s="18">
        <f t="shared" si="63"/>
        <v>0</v>
      </c>
      <c r="AW63" s="18">
        <f t="shared" si="64"/>
        <v>0</v>
      </c>
      <c r="AX63" s="18">
        <f t="shared" si="65"/>
        <v>0</v>
      </c>
      <c r="AY63" s="18">
        <f t="shared" si="66"/>
        <v>0</v>
      </c>
      <c r="AZ63" s="18">
        <f t="shared" si="67"/>
        <v>0</v>
      </c>
      <c r="BA63" s="18">
        <f t="shared" si="68"/>
        <v>0</v>
      </c>
      <c r="BB63" s="18">
        <f t="shared" si="69"/>
        <v>0</v>
      </c>
      <c r="BC63" s="18">
        <f t="shared" si="70"/>
        <v>0</v>
      </c>
      <c r="BD63" s="18">
        <f t="shared" si="71"/>
        <v>0</v>
      </c>
      <c r="BE63" s="18">
        <f t="shared" si="72"/>
        <v>0</v>
      </c>
      <c r="BF63" s="18">
        <f t="shared" si="73"/>
        <v>0</v>
      </c>
      <c r="BG63" s="18">
        <f t="shared" si="74"/>
        <v>0</v>
      </c>
      <c r="BH63" s="18">
        <f t="shared" si="75"/>
        <v>0</v>
      </c>
      <c r="BI63" s="18">
        <f t="shared" si="76"/>
        <v>0</v>
      </c>
      <c r="BJ63" s="18">
        <f t="shared" si="77"/>
        <v>0</v>
      </c>
      <c r="BK63" s="18">
        <f t="shared" si="78"/>
        <v>0</v>
      </c>
    </row>
    <row r="64" spans="1:63">
      <c r="A64" s="320">
        <v>0</v>
      </c>
      <c r="B64" t="s">
        <v>212</v>
      </c>
      <c r="D64" s="18">
        <f t="shared" si="19"/>
        <v>0</v>
      </c>
      <c r="E64" s="18">
        <f t="shared" si="20"/>
        <v>0</v>
      </c>
      <c r="F64" s="18">
        <f t="shared" si="21"/>
        <v>0</v>
      </c>
      <c r="G64" s="18">
        <f t="shared" si="22"/>
        <v>0</v>
      </c>
      <c r="H64" s="18">
        <f t="shared" si="23"/>
        <v>0</v>
      </c>
      <c r="I64" s="18">
        <f t="shared" si="24"/>
        <v>0</v>
      </c>
      <c r="J64" s="18">
        <f t="shared" si="25"/>
        <v>0</v>
      </c>
      <c r="K64" s="18">
        <f t="shared" si="26"/>
        <v>0</v>
      </c>
      <c r="L64" s="18">
        <f t="shared" si="27"/>
        <v>0</v>
      </c>
      <c r="M64" s="18">
        <f t="shared" si="28"/>
        <v>0</v>
      </c>
      <c r="N64" s="18">
        <f t="shared" si="29"/>
        <v>0</v>
      </c>
      <c r="O64" s="18">
        <f t="shared" si="30"/>
        <v>0</v>
      </c>
      <c r="P64" s="18">
        <f t="shared" si="31"/>
        <v>0</v>
      </c>
      <c r="Q64" s="18">
        <f t="shared" si="32"/>
        <v>0</v>
      </c>
      <c r="R64" s="18">
        <f t="shared" si="33"/>
        <v>0</v>
      </c>
      <c r="S64" s="18">
        <f t="shared" si="34"/>
        <v>0</v>
      </c>
      <c r="T64" s="18">
        <f t="shared" si="35"/>
        <v>0</v>
      </c>
      <c r="U64" s="18">
        <f t="shared" si="36"/>
        <v>0</v>
      </c>
      <c r="V64" s="18">
        <f t="shared" si="37"/>
        <v>0</v>
      </c>
      <c r="W64" s="18">
        <f t="shared" si="38"/>
        <v>0</v>
      </c>
      <c r="X64" s="18">
        <f t="shared" si="39"/>
        <v>0</v>
      </c>
      <c r="Y64" s="18">
        <f t="shared" si="40"/>
        <v>0</v>
      </c>
      <c r="Z64" s="18">
        <f t="shared" si="41"/>
        <v>0</v>
      </c>
      <c r="AA64" s="18">
        <f t="shared" si="42"/>
        <v>0</v>
      </c>
      <c r="AB64" s="18">
        <f t="shared" si="43"/>
        <v>0</v>
      </c>
      <c r="AC64" s="18">
        <f t="shared" si="44"/>
        <v>0</v>
      </c>
      <c r="AD64" s="18">
        <f t="shared" si="45"/>
        <v>0</v>
      </c>
      <c r="AE64" s="18">
        <f t="shared" si="46"/>
        <v>0</v>
      </c>
      <c r="AF64" s="18">
        <f t="shared" si="47"/>
        <v>0</v>
      </c>
      <c r="AG64" s="18">
        <f t="shared" si="48"/>
        <v>0</v>
      </c>
      <c r="AH64" s="18">
        <f t="shared" si="49"/>
        <v>0</v>
      </c>
      <c r="AI64" s="18">
        <f t="shared" si="50"/>
        <v>0</v>
      </c>
      <c r="AJ64" s="18">
        <f t="shared" si="51"/>
        <v>0</v>
      </c>
      <c r="AK64" s="18">
        <f t="shared" si="52"/>
        <v>0</v>
      </c>
      <c r="AL64" s="18">
        <f t="shared" si="53"/>
        <v>0</v>
      </c>
      <c r="AM64" s="18">
        <f t="shared" si="54"/>
        <v>0</v>
      </c>
      <c r="AN64" s="18">
        <f t="shared" si="55"/>
        <v>0</v>
      </c>
      <c r="AO64" s="18">
        <f t="shared" si="56"/>
        <v>0</v>
      </c>
      <c r="AP64" s="18">
        <f t="shared" si="57"/>
        <v>0</v>
      </c>
      <c r="AQ64" s="18">
        <f t="shared" si="58"/>
        <v>0</v>
      </c>
      <c r="AR64" s="18">
        <f t="shared" si="59"/>
        <v>0</v>
      </c>
      <c r="AS64" s="18">
        <f t="shared" si="60"/>
        <v>0</v>
      </c>
      <c r="AT64" s="18">
        <f t="shared" si="61"/>
        <v>0</v>
      </c>
      <c r="AU64" s="18">
        <f t="shared" si="62"/>
        <v>0</v>
      </c>
      <c r="AV64" s="18">
        <f t="shared" si="63"/>
        <v>0</v>
      </c>
      <c r="AW64" s="18">
        <f t="shared" si="64"/>
        <v>0</v>
      </c>
      <c r="AX64" s="18">
        <f t="shared" si="65"/>
        <v>0</v>
      </c>
      <c r="AY64" s="18">
        <f t="shared" si="66"/>
        <v>0</v>
      </c>
      <c r="AZ64" s="18">
        <f t="shared" si="67"/>
        <v>0</v>
      </c>
      <c r="BA64" s="18">
        <f t="shared" si="68"/>
        <v>0</v>
      </c>
      <c r="BB64" s="18">
        <f t="shared" si="69"/>
        <v>0</v>
      </c>
      <c r="BC64" s="18">
        <f t="shared" si="70"/>
        <v>0</v>
      </c>
      <c r="BD64" s="18">
        <f t="shared" si="71"/>
        <v>0</v>
      </c>
      <c r="BE64" s="18">
        <f t="shared" si="72"/>
        <v>0</v>
      </c>
      <c r="BF64" s="18">
        <f t="shared" si="73"/>
        <v>0</v>
      </c>
      <c r="BG64" s="18">
        <f t="shared" si="74"/>
        <v>0</v>
      </c>
      <c r="BH64" s="18">
        <f t="shared" si="75"/>
        <v>0</v>
      </c>
      <c r="BI64" s="18">
        <f t="shared" si="76"/>
        <v>0</v>
      </c>
      <c r="BJ64" s="18">
        <f t="shared" si="77"/>
        <v>0</v>
      </c>
      <c r="BK64" s="18">
        <f t="shared" si="78"/>
        <v>0</v>
      </c>
    </row>
    <row r="65" spans="2:63">
      <c r="D65" s="18"/>
      <c r="E65" s="18"/>
      <c r="F65" s="18"/>
      <c r="G65" s="18"/>
      <c r="H65" s="18"/>
      <c r="I65" s="18"/>
      <c r="J65" s="18"/>
      <c r="K65" s="18"/>
      <c r="L65" s="18"/>
      <c r="M65" s="18"/>
      <c r="N65" s="18"/>
      <c r="O65" s="18"/>
      <c r="P65" s="18"/>
      <c r="Q65" s="18"/>
      <c r="R65" s="18"/>
      <c r="S65" s="18"/>
      <c r="T65" s="18"/>
      <c r="U65" s="18"/>
      <c r="V65" s="18"/>
      <c r="W65" s="18"/>
      <c r="X65" s="18"/>
      <c r="Y65" s="18"/>
      <c r="Z65" s="18"/>
      <c r="AA65" s="18"/>
      <c r="AB65" s="18"/>
      <c r="AC65" s="18"/>
      <c r="AD65" s="18"/>
      <c r="AE65" s="18"/>
      <c r="AF65" s="18"/>
      <c r="AG65" s="18"/>
      <c r="AH65" s="18"/>
      <c r="AI65" s="18"/>
      <c r="AJ65" s="18"/>
      <c r="AK65" s="18"/>
      <c r="AL65" s="18"/>
      <c r="AM65" s="18"/>
      <c r="AN65" s="18"/>
      <c r="AO65" s="18"/>
      <c r="AP65" s="18"/>
      <c r="AQ65" s="18"/>
      <c r="AR65" s="18"/>
      <c r="AS65" s="18"/>
      <c r="AT65" s="18"/>
      <c r="AU65" s="18"/>
      <c r="AV65" s="18"/>
      <c r="AW65" s="18"/>
      <c r="AX65" s="18"/>
      <c r="AY65" s="18"/>
      <c r="AZ65" s="18"/>
      <c r="BA65" s="18"/>
      <c r="BB65" s="18"/>
      <c r="BC65" s="18"/>
      <c r="BD65" s="18"/>
      <c r="BE65" s="18"/>
      <c r="BF65" s="18"/>
      <c r="BG65" s="18"/>
      <c r="BH65" s="18"/>
      <c r="BI65" s="18"/>
      <c r="BJ65" s="18"/>
      <c r="BK65" s="18"/>
    </row>
    <row r="66" spans="2:63" ht="15" thickBot="1">
      <c r="B66" s="17" t="s">
        <v>6</v>
      </c>
      <c r="D66" s="20">
        <f>SUM(D41:D64)</f>
        <v>159000</v>
      </c>
      <c r="E66" s="20">
        <f t="shared" ref="E66:BK66" si="79">SUM(E41:E64)</f>
        <v>159000</v>
      </c>
      <c r="F66" s="20">
        <f t="shared" si="79"/>
        <v>159000</v>
      </c>
      <c r="G66" s="20">
        <f t="shared" si="79"/>
        <v>159000</v>
      </c>
      <c r="H66" s="20">
        <f t="shared" si="79"/>
        <v>159000</v>
      </c>
      <c r="I66" s="20">
        <f t="shared" si="79"/>
        <v>159000</v>
      </c>
      <c r="J66" s="20">
        <f t="shared" si="79"/>
        <v>159000</v>
      </c>
      <c r="K66" s="20">
        <f t="shared" si="79"/>
        <v>159000</v>
      </c>
      <c r="L66" s="20">
        <f t="shared" si="79"/>
        <v>159000</v>
      </c>
      <c r="M66" s="20">
        <f t="shared" si="79"/>
        <v>159000</v>
      </c>
      <c r="N66" s="20">
        <f t="shared" si="79"/>
        <v>159000</v>
      </c>
      <c r="O66" s="20">
        <f t="shared" si="79"/>
        <v>159000</v>
      </c>
      <c r="P66" s="20">
        <f t="shared" si="79"/>
        <v>174900</v>
      </c>
      <c r="Q66" s="20">
        <f t="shared" si="79"/>
        <v>174900</v>
      </c>
      <c r="R66" s="20">
        <f t="shared" si="79"/>
        <v>174900</v>
      </c>
      <c r="S66" s="20">
        <f t="shared" si="79"/>
        <v>174900</v>
      </c>
      <c r="T66" s="20">
        <f t="shared" si="79"/>
        <v>174900</v>
      </c>
      <c r="U66" s="20">
        <f t="shared" si="79"/>
        <v>174900</v>
      </c>
      <c r="V66" s="20">
        <f t="shared" si="79"/>
        <v>174900</v>
      </c>
      <c r="W66" s="20">
        <f t="shared" si="79"/>
        <v>174900</v>
      </c>
      <c r="X66" s="20">
        <f t="shared" si="79"/>
        <v>174900</v>
      </c>
      <c r="Y66" s="20">
        <f t="shared" si="79"/>
        <v>174900</v>
      </c>
      <c r="Z66" s="20">
        <f t="shared" si="79"/>
        <v>174900</v>
      </c>
      <c r="AA66" s="20">
        <f t="shared" si="79"/>
        <v>174900</v>
      </c>
      <c r="AB66" s="20">
        <f t="shared" si="79"/>
        <v>192390.00000000003</v>
      </c>
      <c r="AC66" s="20">
        <f t="shared" si="79"/>
        <v>192390.00000000003</v>
      </c>
      <c r="AD66" s="20">
        <f t="shared" si="79"/>
        <v>192390.00000000003</v>
      </c>
      <c r="AE66" s="20">
        <f t="shared" si="79"/>
        <v>192390.00000000003</v>
      </c>
      <c r="AF66" s="20">
        <f t="shared" si="79"/>
        <v>192390.00000000003</v>
      </c>
      <c r="AG66" s="20">
        <f t="shared" si="79"/>
        <v>192390.00000000003</v>
      </c>
      <c r="AH66" s="20">
        <f t="shared" si="79"/>
        <v>192390.00000000003</v>
      </c>
      <c r="AI66" s="20">
        <f t="shared" si="79"/>
        <v>192390.00000000003</v>
      </c>
      <c r="AJ66" s="20">
        <f t="shared" si="79"/>
        <v>192390.00000000003</v>
      </c>
      <c r="AK66" s="20">
        <f t="shared" si="79"/>
        <v>192390.00000000003</v>
      </c>
      <c r="AL66" s="20">
        <f t="shared" si="79"/>
        <v>192390.00000000003</v>
      </c>
      <c r="AM66" s="20">
        <f t="shared" si="79"/>
        <v>192390.00000000003</v>
      </c>
      <c r="AN66" s="20">
        <f t="shared" si="79"/>
        <v>211629.00000000003</v>
      </c>
      <c r="AO66" s="20">
        <f t="shared" si="79"/>
        <v>211629.00000000003</v>
      </c>
      <c r="AP66" s="20">
        <f t="shared" si="79"/>
        <v>211629.00000000003</v>
      </c>
      <c r="AQ66" s="20">
        <f t="shared" si="79"/>
        <v>211629.00000000003</v>
      </c>
      <c r="AR66" s="20">
        <f t="shared" si="79"/>
        <v>211629.00000000003</v>
      </c>
      <c r="AS66" s="20">
        <f t="shared" si="79"/>
        <v>211629.00000000003</v>
      </c>
      <c r="AT66" s="20">
        <f t="shared" si="79"/>
        <v>211629.00000000003</v>
      </c>
      <c r="AU66" s="20">
        <f t="shared" si="79"/>
        <v>211629.00000000003</v>
      </c>
      <c r="AV66" s="20">
        <f t="shared" si="79"/>
        <v>211629.00000000003</v>
      </c>
      <c r="AW66" s="20">
        <f t="shared" si="79"/>
        <v>211629.00000000003</v>
      </c>
      <c r="AX66" s="20">
        <f t="shared" si="79"/>
        <v>211629.00000000003</v>
      </c>
      <c r="AY66" s="20">
        <f t="shared" si="79"/>
        <v>211629.00000000003</v>
      </c>
      <c r="AZ66" s="20">
        <f t="shared" si="79"/>
        <v>232791.90000000008</v>
      </c>
      <c r="BA66" s="20">
        <f t="shared" si="79"/>
        <v>232791.90000000008</v>
      </c>
      <c r="BB66" s="20">
        <f t="shared" si="79"/>
        <v>232791.90000000008</v>
      </c>
      <c r="BC66" s="20">
        <f t="shared" si="79"/>
        <v>232791.90000000008</v>
      </c>
      <c r="BD66" s="20">
        <f t="shared" si="79"/>
        <v>232791.90000000008</v>
      </c>
      <c r="BE66" s="20">
        <f t="shared" si="79"/>
        <v>232791.90000000008</v>
      </c>
      <c r="BF66" s="20">
        <f t="shared" si="79"/>
        <v>232791.90000000008</v>
      </c>
      <c r="BG66" s="20">
        <f t="shared" si="79"/>
        <v>232791.90000000008</v>
      </c>
      <c r="BH66" s="20">
        <f t="shared" si="79"/>
        <v>232791.90000000008</v>
      </c>
      <c r="BI66" s="20">
        <f t="shared" si="79"/>
        <v>232791.90000000008</v>
      </c>
      <c r="BJ66" s="20">
        <f t="shared" si="79"/>
        <v>232791.90000000008</v>
      </c>
      <c r="BK66" s="20">
        <f t="shared" si="79"/>
        <v>232791.90000000008</v>
      </c>
    </row>
  </sheetData>
  <mergeCells count="1">
    <mergeCell ref="A1:C1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BP76"/>
  <sheetViews>
    <sheetView showGridLines="0" topLeftCell="A22" workbookViewId="0">
      <selection activeCell="I32" sqref="I32"/>
    </sheetView>
  </sheetViews>
  <sheetFormatPr defaultColWidth="8.81640625" defaultRowHeight="13" outlineLevelCol="1"/>
  <cols>
    <col min="1" max="1" width="10.08984375" style="247" bestFit="1" customWidth="1"/>
    <col min="2" max="2" width="28.08984375" style="7" customWidth="1"/>
    <col min="3" max="8" width="8.81640625" style="7" hidden="1" customWidth="1" outlineLevel="1"/>
    <col min="9" max="9" width="11.36328125" style="7" bestFit="1" customWidth="1" collapsed="1"/>
    <col min="10" max="11" width="11.36328125" style="7" bestFit="1" customWidth="1"/>
    <col min="12" max="68" width="9.90625" style="7" bestFit="1" customWidth="1"/>
    <col min="69" max="16384" width="8.81640625" style="7"/>
  </cols>
  <sheetData>
    <row r="1" spans="1:13" ht="13.5" thickBot="1">
      <c r="A1" s="508" t="str">
        <f>+OPEX!A1</f>
        <v>Projected Financials - AKH Digital</v>
      </c>
      <c r="B1" s="508"/>
    </row>
    <row r="2" spans="1:13" ht="13.5" thickTop="1"/>
    <row r="3" spans="1:13">
      <c r="I3" s="7">
        <f>YEAR(I5)</f>
        <v>2026</v>
      </c>
      <c r="J3" s="7">
        <f t="shared" ref="J3:M3" si="0">YEAR(J5)</f>
        <v>2027</v>
      </c>
      <c r="K3" s="7">
        <f t="shared" si="0"/>
        <v>2028</v>
      </c>
      <c r="L3" s="7">
        <f t="shared" si="0"/>
        <v>2029</v>
      </c>
      <c r="M3" s="7">
        <f t="shared" si="0"/>
        <v>2030</v>
      </c>
    </row>
    <row r="4" spans="1:13" s="263" customFormat="1" ht="4.25" customHeight="1">
      <c r="A4" s="391"/>
      <c r="I4" s="389">
        <v>1</v>
      </c>
      <c r="J4" s="389">
        <f>+I4+1</f>
        <v>2</v>
      </c>
      <c r="K4" s="389">
        <f t="shared" ref="K4:M4" si="1">+J4+1</f>
        <v>3</v>
      </c>
      <c r="L4" s="389">
        <f t="shared" si="1"/>
        <v>4</v>
      </c>
      <c r="M4" s="389">
        <f t="shared" si="1"/>
        <v>5</v>
      </c>
    </row>
    <row r="5" spans="1:13" ht="14.5">
      <c r="I5" s="5">
        <f>OPEX!D5</f>
        <v>46174</v>
      </c>
      <c r="J5" s="5">
        <f>OPEX!E5</f>
        <v>46568</v>
      </c>
      <c r="K5" s="5">
        <f>OPEX!F5</f>
        <v>46934</v>
      </c>
      <c r="L5" s="5">
        <f>OPEX!G5</f>
        <v>47299</v>
      </c>
      <c r="M5" s="5">
        <f>OPEX!H5</f>
        <v>47664</v>
      </c>
    </row>
    <row r="6" spans="1:13">
      <c r="B6" s="11" t="s">
        <v>12</v>
      </c>
    </row>
    <row r="7" spans="1:13">
      <c r="B7" s="7" t="str">
        <f t="shared" ref="B7:B15" si="2">B35</f>
        <v>Executive &amp; Founders</v>
      </c>
      <c r="I7" s="18">
        <f t="shared" ref="I7:M16" si="3">SUMIF($I$31:$BP$31,I$4,$I35:$BP35)</f>
        <v>720000</v>
      </c>
      <c r="J7" s="18">
        <f t="shared" si="3"/>
        <v>871200.00000000012</v>
      </c>
      <c r="K7" s="18">
        <f t="shared" si="3"/>
        <v>958320.00000000012</v>
      </c>
      <c r="L7" s="18">
        <f t="shared" si="3"/>
        <v>1054152.0000000002</v>
      </c>
      <c r="M7" s="18">
        <f t="shared" si="3"/>
        <v>1159567.2000000007</v>
      </c>
    </row>
    <row r="8" spans="1:13">
      <c r="B8" s="7" t="str">
        <f t="shared" si="2"/>
        <v>Engineering &amp; Product</v>
      </c>
      <c r="I8" s="18">
        <f t="shared" si="3"/>
        <v>960000</v>
      </c>
      <c r="J8" s="18">
        <f t="shared" si="3"/>
        <v>1742400.0000000002</v>
      </c>
      <c r="K8" s="18">
        <f t="shared" si="3"/>
        <v>2981440.0000000005</v>
      </c>
      <c r="L8" s="18">
        <f t="shared" si="3"/>
        <v>5622144.0000000009</v>
      </c>
      <c r="M8" s="18">
        <f t="shared" si="3"/>
        <v>6184358.4000000022</v>
      </c>
    </row>
    <row r="9" spans="1:13">
      <c r="B9" s="7" t="str">
        <f t="shared" si="2"/>
        <v>Operations &amp; Support</v>
      </c>
      <c r="I9" s="18">
        <f t="shared" si="3"/>
        <v>600000</v>
      </c>
      <c r="J9" s="18">
        <f t="shared" si="3"/>
        <v>726000.00000000012</v>
      </c>
      <c r="K9" s="18">
        <f t="shared" si="3"/>
        <v>798600.00000000012</v>
      </c>
      <c r="L9" s="18">
        <f t="shared" si="3"/>
        <v>878460.00000000012</v>
      </c>
      <c r="M9" s="18">
        <f t="shared" si="3"/>
        <v>1852086.5000000002</v>
      </c>
    </row>
    <row r="10" spans="1:13">
      <c r="B10" s="7" t="str">
        <f t="shared" si="2"/>
        <v>Marketing &amp; Community</v>
      </c>
      <c r="I10" s="18">
        <f t="shared" si="3"/>
        <v>360000</v>
      </c>
      <c r="J10" s="18">
        <f t="shared" si="3"/>
        <v>653400.00000000012</v>
      </c>
      <c r="K10" s="18">
        <f t="shared" si="3"/>
        <v>958320.00000000012</v>
      </c>
      <c r="L10" s="18">
        <f t="shared" si="3"/>
        <v>1581228.0000000002</v>
      </c>
      <c r="M10" s="18">
        <f t="shared" si="3"/>
        <v>2319134.4000000013</v>
      </c>
    </row>
    <row r="11" spans="1:13">
      <c r="B11" s="7" t="str">
        <f t="shared" si="2"/>
        <v>&gt;&gt;&gt;Placeholder&lt;&lt;&lt;</v>
      </c>
      <c r="I11" s="18">
        <f t="shared" si="3"/>
        <v>252000</v>
      </c>
      <c r="J11" s="18">
        <f t="shared" si="3"/>
        <v>304920.00000000006</v>
      </c>
      <c r="K11" s="18">
        <f t="shared" si="3"/>
        <v>335412.00000000006</v>
      </c>
      <c r="L11" s="18">
        <f t="shared" si="3"/>
        <v>368953.20000000019</v>
      </c>
      <c r="M11" s="18">
        <f t="shared" si="3"/>
        <v>405848.52000000019</v>
      </c>
    </row>
    <row r="12" spans="1:13">
      <c r="B12" s="7" t="str">
        <f t="shared" si="2"/>
        <v>&gt;&gt;&gt;Placeholder&lt;&lt;&lt;</v>
      </c>
      <c r="I12" s="18">
        <f t="shared" si="3"/>
        <v>0</v>
      </c>
      <c r="J12" s="18">
        <f t="shared" si="3"/>
        <v>0</v>
      </c>
      <c r="K12" s="18">
        <f t="shared" si="3"/>
        <v>0</v>
      </c>
      <c r="L12" s="18">
        <f t="shared" si="3"/>
        <v>0</v>
      </c>
      <c r="M12" s="18">
        <f t="shared" si="3"/>
        <v>0</v>
      </c>
    </row>
    <row r="13" spans="1:13">
      <c r="B13" s="7" t="str">
        <f t="shared" si="2"/>
        <v>&gt;&gt;&gt;Placeholder&lt;&lt;&lt;</v>
      </c>
      <c r="I13" s="18">
        <f t="shared" si="3"/>
        <v>0</v>
      </c>
      <c r="J13" s="18">
        <f t="shared" si="3"/>
        <v>0</v>
      </c>
      <c r="K13" s="18">
        <f t="shared" si="3"/>
        <v>0</v>
      </c>
      <c r="L13" s="18">
        <f t="shared" si="3"/>
        <v>0</v>
      </c>
      <c r="M13" s="18">
        <f t="shared" si="3"/>
        <v>0</v>
      </c>
    </row>
    <row r="14" spans="1:13">
      <c r="B14" s="7" t="str">
        <f t="shared" si="2"/>
        <v>&gt;&gt;&gt;Placeholder&lt;&lt;&lt;</v>
      </c>
      <c r="I14" s="18">
        <f t="shared" si="3"/>
        <v>0</v>
      </c>
      <c r="J14" s="18">
        <f t="shared" si="3"/>
        <v>0</v>
      </c>
      <c r="K14" s="18">
        <f t="shared" si="3"/>
        <v>0</v>
      </c>
      <c r="L14" s="18">
        <f t="shared" si="3"/>
        <v>0</v>
      </c>
      <c r="M14" s="18">
        <f t="shared" si="3"/>
        <v>0</v>
      </c>
    </row>
    <row r="15" spans="1:13">
      <c r="B15" s="7" t="str">
        <f t="shared" si="2"/>
        <v>&gt;&gt;&gt;Placeholder&lt;&lt;&lt;</v>
      </c>
      <c r="I15" s="18">
        <f t="shared" si="3"/>
        <v>0</v>
      </c>
      <c r="J15" s="18">
        <f t="shared" si="3"/>
        <v>0</v>
      </c>
      <c r="K15" s="18">
        <f t="shared" si="3"/>
        <v>0</v>
      </c>
      <c r="L15" s="18">
        <f t="shared" si="3"/>
        <v>0</v>
      </c>
      <c r="M15" s="18">
        <f t="shared" si="3"/>
        <v>0</v>
      </c>
    </row>
    <row r="16" spans="1:13">
      <c r="B16" s="7" t="str">
        <f t="shared" ref="B16:B24" si="4">B44</f>
        <v>&gt;&gt;&gt;Placeholder&lt;&lt;&lt;</v>
      </c>
      <c r="I16" s="18">
        <f t="shared" si="3"/>
        <v>0</v>
      </c>
      <c r="J16" s="18">
        <f t="shared" si="3"/>
        <v>0</v>
      </c>
      <c r="K16" s="18">
        <f t="shared" si="3"/>
        <v>0</v>
      </c>
      <c r="L16" s="18">
        <f t="shared" si="3"/>
        <v>0</v>
      </c>
      <c r="M16" s="18">
        <f t="shared" si="3"/>
        <v>0</v>
      </c>
    </row>
    <row r="17" spans="2:68">
      <c r="B17" s="7" t="str">
        <f t="shared" si="4"/>
        <v>&gt;&gt;&gt;Placeholder&lt;&lt;&lt;</v>
      </c>
      <c r="I17" s="18">
        <f t="shared" ref="I17:M25" si="5">SUMIF($I$31:$BP$31,I$4,$I45:$BP45)</f>
        <v>0</v>
      </c>
      <c r="J17" s="18">
        <f t="shared" si="5"/>
        <v>0</v>
      </c>
      <c r="K17" s="18">
        <f t="shared" si="5"/>
        <v>0</v>
      </c>
      <c r="L17" s="18">
        <f t="shared" si="5"/>
        <v>0</v>
      </c>
      <c r="M17" s="18">
        <f t="shared" si="5"/>
        <v>0</v>
      </c>
    </row>
    <row r="18" spans="2:68">
      <c r="B18" s="7" t="str">
        <f t="shared" si="4"/>
        <v>&gt;&gt;&gt;Placeholder&lt;&lt;&lt;</v>
      </c>
      <c r="I18" s="18">
        <f t="shared" si="5"/>
        <v>0</v>
      </c>
      <c r="J18" s="18">
        <f t="shared" si="5"/>
        <v>0</v>
      </c>
      <c r="K18" s="18">
        <f t="shared" si="5"/>
        <v>0</v>
      </c>
      <c r="L18" s="18">
        <f t="shared" si="5"/>
        <v>0</v>
      </c>
      <c r="M18" s="18">
        <f t="shared" si="5"/>
        <v>0</v>
      </c>
    </row>
    <row r="19" spans="2:68">
      <c r="B19" s="7" t="str">
        <f t="shared" si="4"/>
        <v>&gt;&gt;&gt;Placeholder&lt;&lt;&lt;</v>
      </c>
      <c r="I19" s="18">
        <f t="shared" si="5"/>
        <v>0</v>
      </c>
      <c r="J19" s="18">
        <f t="shared" si="5"/>
        <v>0</v>
      </c>
      <c r="K19" s="18">
        <f t="shared" si="5"/>
        <v>0</v>
      </c>
      <c r="L19" s="18">
        <f t="shared" si="5"/>
        <v>0</v>
      </c>
      <c r="M19" s="18">
        <f t="shared" si="5"/>
        <v>0</v>
      </c>
    </row>
    <row r="20" spans="2:68">
      <c r="B20" s="7" t="str">
        <f t="shared" si="4"/>
        <v>&gt;&gt;&gt;Placeholder&lt;&lt;&lt;</v>
      </c>
      <c r="I20" s="18">
        <f t="shared" si="5"/>
        <v>0</v>
      </c>
      <c r="J20" s="18">
        <f t="shared" si="5"/>
        <v>0</v>
      </c>
      <c r="K20" s="18">
        <f t="shared" si="5"/>
        <v>0</v>
      </c>
      <c r="L20" s="18">
        <f t="shared" si="5"/>
        <v>0</v>
      </c>
      <c r="M20" s="18">
        <f t="shared" si="5"/>
        <v>0</v>
      </c>
    </row>
    <row r="21" spans="2:68">
      <c r="B21" s="7" t="str">
        <f t="shared" si="4"/>
        <v>&gt;&gt;&gt;Placeholder&lt;&lt;&lt;</v>
      </c>
      <c r="I21" s="18">
        <f t="shared" si="5"/>
        <v>0</v>
      </c>
      <c r="J21" s="18">
        <f t="shared" si="5"/>
        <v>0</v>
      </c>
      <c r="K21" s="18">
        <f t="shared" si="5"/>
        <v>0</v>
      </c>
      <c r="L21" s="18">
        <f t="shared" si="5"/>
        <v>0</v>
      </c>
      <c r="M21" s="18">
        <f t="shared" si="5"/>
        <v>0</v>
      </c>
    </row>
    <row r="22" spans="2:68">
      <c r="B22" s="7" t="str">
        <f t="shared" si="4"/>
        <v>&gt;&gt;&gt;Placeholder&lt;&lt;&lt;</v>
      </c>
      <c r="I22" s="18">
        <f t="shared" si="5"/>
        <v>0</v>
      </c>
      <c r="J22" s="18">
        <f t="shared" si="5"/>
        <v>0</v>
      </c>
      <c r="K22" s="18">
        <f t="shared" si="5"/>
        <v>0</v>
      </c>
      <c r="L22" s="18">
        <f t="shared" si="5"/>
        <v>0</v>
      </c>
      <c r="M22" s="18">
        <f t="shared" si="5"/>
        <v>0</v>
      </c>
    </row>
    <row r="23" spans="2:68">
      <c r="B23" s="7" t="str">
        <f t="shared" si="4"/>
        <v>&gt;&gt;&gt;Placeholder&lt;&lt;&lt;</v>
      </c>
      <c r="I23" s="18">
        <f t="shared" si="5"/>
        <v>0</v>
      </c>
      <c r="J23" s="18">
        <f t="shared" si="5"/>
        <v>0</v>
      </c>
      <c r="K23" s="18">
        <f t="shared" si="5"/>
        <v>0</v>
      </c>
      <c r="L23" s="18">
        <f t="shared" si="5"/>
        <v>0</v>
      </c>
      <c r="M23" s="18">
        <f t="shared" si="5"/>
        <v>0</v>
      </c>
    </row>
    <row r="24" spans="2:68">
      <c r="B24" s="7" t="str">
        <f t="shared" si="4"/>
        <v>&gt;&gt;&gt;Placeholder&lt;&lt;&lt;</v>
      </c>
      <c r="I24" s="18">
        <f t="shared" si="5"/>
        <v>0</v>
      </c>
      <c r="J24" s="18">
        <f t="shared" si="5"/>
        <v>0</v>
      </c>
      <c r="K24" s="18">
        <f t="shared" si="5"/>
        <v>0</v>
      </c>
      <c r="L24" s="18">
        <f t="shared" si="5"/>
        <v>0</v>
      </c>
      <c r="M24" s="18">
        <f t="shared" si="5"/>
        <v>0</v>
      </c>
    </row>
    <row r="25" spans="2:68">
      <c r="I25" s="18">
        <f t="shared" si="5"/>
        <v>0</v>
      </c>
      <c r="J25" s="18">
        <f t="shared" si="5"/>
        <v>0</v>
      </c>
      <c r="K25" s="18">
        <f t="shared" si="5"/>
        <v>0</v>
      </c>
      <c r="L25" s="18">
        <f t="shared" si="5"/>
        <v>0</v>
      </c>
      <c r="M25" s="18">
        <f t="shared" si="5"/>
        <v>0</v>
      </c>
    </row>
    <row r="27" spans="2:68" ht="13.5" thickBot="1">
      <c r="B27" s="10" t="str">
        <f>B54</f>
        <v>Total Overhead</v>
      </c>
      <c r="I27" s="20">
        <f>SUM(I7:I24)</f>
        <v>2892000</v>
      </c>
      <c r="J27" s="20">
        <f>SUM(J7:J24)</f>
        <v>4297920.0000000009</v>
      </c>
      <c r="K27" s="20">
        <f>SUM(K7:K24)</f>
        <v>6032092.0000000009</v>
      </c>
      <c r="L27" s="20">
        <f>SUM(L7:L24)</f>
        <v>9504937.200000003</v>
      </c>
      <c r="M27" s="20">
        <f>SUM(M7:M24)</f>
        <v>11920995.020000003</v>
      </c>
    </row>
    <row r="30" spans="2:68">
      <c r="I30" s="7">
        <f>YEAR(I32)</f>
        <v>2026</v>
      </c>
      <c r="J30" s="7">
        <f t="shared" ref="J30:BP30" si="6">YEAR(J32)</f>
        <v>2026</v>
      </c>
      <c r="K30" s="7">
        <f t="shared" si="6"/>
        <v>2026</v>
      </c>
      <c r="L30" s="7">
        <f t="shared" si="6"/>
        <v>2026</v>
      </c>
      <c r="M30" s="7">
        <f t="shared" si="6"/>
        <v>2026</v>
      </c>
      <c r="N30" s="7">
        <f t="shared" si="6"/>
        <v>2026</v>
      </c>
      <c r="O30" s="7">
        <f t="shared" si="6"/>
        <v>2026</v>
      </c>
      <c r="P30" s="7">
        <f t="shared" si="6"/>
        <v>2027</v>
      </c>
      <c r="Q30" s="7">
        <f t="shared" si="6"/>
        <v>2027</v>
      </c>
      <c r="R30" s="7">
        <f t="shared" si="6"/>
        <v>2027</v>
      </c>
      <c r="S30" s="7">
        <f t="shared" si="6"/>
        <v>2027</v>
      </c>
      <c r="T30" s="7">
        <f t="shared" si="6"/>
        <v>2027</v>
      </c>
      <c r="U30" s="7">
        <f t="shared" si="6"/>
        <v>2027</v>
      </c>
      <c r="V30" s="7">
        <f t="shared" si="6"/>
        <v>2027</v>
      </c>
      <c r="W30" s="7">
        <f t="shared" si="6"/>
        <v>2027</v>
      </c>
      <c r="X30" s="7">
        <f t="shared" si="6"/>
        <v>2027</v>
      </c>
      <c r="Y30" s="7">
        <f t="shared" si="6"/>
        <v>2027</v>
      </c>
      <c r="Z30" s="7">
        <f t="shared" si="6"/>
        <v>2027</v>
      </c>
      <c r="AA30" s="7">
        <f t="shared" si="6"/>
        <v>2027</v>
      </c>
      <c r="AB30" s="7">
        <f t="shared" si="6"/>
        <v>2028</v>
      </c>
      <c r="AC30" s="7">
        <f t="shared" si="6"/>
        <v>2028</v>
      </c>
      <c r="AD30" s="7">
        <f t="shared" si="6"/>
        <v>2028</v>
      </c>
      <c r="AE30" s="7">
        <f t="shared" si="6"/>
        <v>2028</v>
      </c>
      <c r="AF30" s="7">
        <f t="shared" si="6"/>
        <v>2028</v>
      </c>
      <c r="AG30" s="7">
        <f t="shared" si="6"/>
        <v>2028</v>
      </c>
      <c r="AH30" s="7">
        <f t="shared" si="6"/>
        <v>2028</v>
      </c>
      <c r="AI30" s="7">
        <f t="shared" si="6"/>
        <v>2028</v>
      </c>
      <c r="AJ30" s="7">
        <f t="shared" si="6"/>
        <v>2028</v>
      </c>
      <c r="AK30" s="7">
        <f t="shared" si="6"/>
        <v>2028</v>
      </c>
      <c r="AL30" s="7">
        <f t="shared" si="6"/>
        <v>2028</v>
      </c>
      <c r="AM30" s="7">
        <f t="shared" si="6"/>
        <v>2028</v>
      </c>
      <c r="AN30" s="7">
        <f t="shared" si="6"/>
        <v>2029</v>
      </c>
      <c r="AO30" s="7">
        <f t="shared" si="6"/>
        <v>2029</v>
      </c>
      <c r="AP30" s="7">
        <f t="shared" si="6"/>
        <v>2029</v>
      </c>
      <c r="AQ30" s="7">
        <f t="shared" si="6"/>
        <v>2029</v>
      </c>
      <c r="AR30" s="7">
        <f t="shared" si="6"/>
        <v>2029</v>
      </c>
      <c r="AS30" s="7">
        <f t="shared" si="6"/>
        <v>2029</v>
      </c>
      <c r="AT30" s="7">
        <f t="shared" si="6"/>
        <v>2029</v>
      </c>
      <c r="AU30" s="7">
        <f t="shared" si="6"/>
        <v>2029</v>
      </c>
      <c r="AV30" s="7">
        <f t="shared" si="6"/>
        <v>2029</v>
      </c>
      <c r="AW30" s="7">
        <f t="shared" si="6"/>
        <v>2029</v>
      </c>
      <c r="AX30" s="7">
        <f t="shared" si="6"/>
        <v>2029</v>
      </c>
      <c r="AY30" s="7">
        <f t="shared" si="6"/>
        <v>2029</v>
      </c>
      <c r="AZ30" s="7">
        <f t="shared" si="6"/>
        <v>2030</v>
      </c>
      <c r="BA30" s="7">
        <f t="shared" si="6"/>
        <v>2030</v>
      </c>
      <c r="BB30" s="7">
        <f t="shared" si="6"/>
        <v>2030</v>
      </c>
      <c r="BC30" s="7">
        <f t="shared" si="6"/>
        <v>2030</v>
      </c>
      <c r="BD30" s="7">
        <f t="shared" si="6"/>
        <v>2030</v>
      </c>
      <c r="BE30" s="7">
        <f t="shared" si="6"/>
        <v>2030</v>
      </c>
      <c r="BF30" s="7">
        <f t="shared" si="6"/>
        <v>2030</v>
      </c>
      <c r="BG30" s="7">
        <f t="shared" si="6"/>
        <v>2030</v>
      </c>
      <c r="BH30" s="7">
        <f t="shared" si="6"/>
        <v>2030</v>
      </c>
      <c r="BI30" s="7">
        <f t="shared" si="6"/>
        <v>2030</v>
      </c>
      <c r="BJ30" s="7">
        <f t="shared" si="6"/>
        <v>2030</v>
      </c>
      <c r="BK30" s="7">
        <f t="shared" si="6"/>
        <v>2030</v>
      </c>
      <c r="BL30" s="7">
        <f t="shared" si="6"/>
        <v>2031</v>
      </c>
      <c r="BM30" s="7">
        <f t="shared" si="6"/>
        <v>2031</v>
      </c>
      <c r="BN30" s="7">
        <f t="shared" si="6"/>
        <v>2031</v>
      </c>
      <c r="BO30" s="7">
        <f t="shared" si="6"/>
        <v>2031</v>
      </c>
      <c r="BP30" s="7">
        <f t="shared" si="6"/>
        <v>2031</v>
      </c>
    </row>
    <row r="31" spans="2:68" ht="3.65" customHeight="1">
      <c r="I31" s="389">
        <v>1</v>
      </c>
      <c r="J31" s="389">
        <v>1</v>
      </c>
      <c r="K31" s="389">
        <v>1</v>
      </c>
      <c r="L31" s="389">
        <v>1</v>
      </c>
      <c r="M31" s="389">
        <v>1</v>
      </c>
      <c r="N31" s="389">
        <v>1</v>
      </c>
      <c r="O31" s="389">
        <v>1</v>
      </c>
      <c r="P31" s="389">
        <v>1</v>
      </c>
      <c r="Q31" s="389">
        <v>1</v>
      </c>
      <c r="R31" s="389">
        <v>1</v>
      </c>
      <c r="S31" s="389">
        <v>1</v>
      </c>
      <c r="T31" s="389">
        <v>1</v>
      </c>
      <c r="U31" s="389">
        <v>2</v>
      </c>
      <c r="V31" s="389">
        <v>2</v>
      </c>
      <c r="W31" s="389">
        <v>2</v>
      </c>
      <c r="X31" s="389">
        <v>2</v>
      </c>
      <c r="Y31" s="389">
        <v>2</v>
      </c>
      <c r="Z31" s="389">
        <v>2</v>
      </c>
      <c r="AA31" s="389">
        <v>2</v>
      </c>
      <c r="AB31" s="389">
        <v>2</v>
      </c>
      <c r="AC31" s="389">
        <v>2</v>
      </c>
      <c r="AD31" s="389">
        <v>2</v>
      </c>
      <c r="AE31" s="389">
        <v>2</v>
      </c>
      <c r="AF31" s="389">
        <v>2</v>
      </c>
      <c r="AG31" s="389">
        <v>3</v>
      </c>
      <c r="AH31" s="389">
        <v>3</v>
      </c>
      <c r="AI31" s="389">
        <v>3</v>
      </c>
      <c r="AJ31" s="389">
        <v>3</v>
      </c>
      <c r="AK31" s="389">
        <v>3</v>
      </c>
      <c r="AL31" s="389">
        <v>3</v>
      </c>
      <c r="AM31" s="389">
        <v>3</v>
      </c>
      <c r="AN31" s="389">
        <v>3</v>
      </c>
      <c r="AO31" s="389">
        <v>3</v>
      </c>
      <c r="AP31" s="389">
        <v>3</v>
      </c>
      <c r="AQ31" s="389">
        <v>3</v>
      </c>
      <c r="AR31" s="389">
        <v>3</v>
      </c>
      <c r="AS31" s="389">
        <v>4</v>
      </c>
      <c r="AT31" s="389">
        <v>4</v>
      </c>
      <c r="AU31" s="389">
        <v>4</v>
      </c>
      <c r="AV31" s="389">
        <v>4</v>
      </c>
      <c r="AW31" s="389">
        <v>4</v>
      </c>
      <c r="AX31" s="389">
        <v>4</v>
      </c>
      <c r="AY31" s="389">
        <v>4</v>
      </c>
      <c r="AZ31" s="389">
        <v>4</v>
      </c>
      <c r="BA31" s="389">
        <v>4</v>
      </c>
      <c r="BB31" s="389">
        <v>4</v>
      </c>
      <c r="BC31" s="389">
        <v>4</v>
      </c>
      <c r="BD31" s="389">
        <v>4</v>
      </c>
      <c r="BE31" s="389">
        <v>5</v>
      </c>
      <c r="BF31" s="389">
        <v>5</v>
      </c>
      <c r="BG31" s="389">
        <v>5</v>
      </c>
      <c r="BH31" s="389">
        <v>5</v>
      </c>
      <c r="BI31" s="389">
        <v>5</v>
      </c>
      <c r="BJ31" s="389">
        <v>5</v>
      </c>
      <c r="BK31" s="389">
        <v>5</v>
      </c>
      <c r="BL31" s="389">
        <v>5</v>
      </c>
      <c r="BM31" s="389">
        <v>5</v>
      </c>
      <c r="BN31" s="389">
        <v>5</v>
      </c>
      <c r="BO31" s="389">
        <v>5</v>
      </c>
      <c r="BP31" s="389">
        <v>5</v>
      </c>
    </row>
    <row r="32" spans="2:68">
      <c r="I32" s="54">
        <f>OPEX!D36</f>
        <v>46174</v>
      </c>
      <c r="J32" s="54">
        <f>OPEX!E36</f>
        <v>46234</v>
      </c>
      <c r="K32" s="54">
        <f>OPEX!F36</f>
        <v>46265</v>
      </c>
      <c r="L32" s="54">
        <f>OPEX!G36</f>
        <v>46295</v>
      </c>
      <c r="M32" s="54">
        <f>OPEX!H36</f>
        <v>46326</v>
      </c>
      <c r="N32" s="54">
        <f>OPEX!I36</f>
        <v>46356</v>
      </c>
      <c r="O32" s="54">
        <f>OPEX!J36</f>
        <v>46387</v>
      </c>
      <c r="P32" s="54">
        <f>OPEX!K36</f>
        <v>46418</v>
      </c>
      <c r="Q32" s="54">
        <f>OPEX!L36</f>
        <v>46446</v>
      </c>
      <c r="R32" s="54">
        <f>OPEX!M36</f>
        <v>46477</v>
      </c>
      <c r="S32" s="54">
        <f>OPEX!N36</f>
        <v>46507</v>
      </c>
      <c r="T32" s="54">
        <f>OPEX!O36</f>
        <v>46538</v>
      </c>
      <c r="U32" s="54">
        <f>OPEX!P36</f>
        <v>46568</v>
      </c>
      <c r="V32" s="54">
        <f>OPEX!Q36</f>
        <v>46599</v>
      </c>
      <c r="W32" s="54">
        <f>OPEX!R36</f>
        <v>46630</v>
      </c>
      <c r="X32" s="54">
        <f>OPEX!S36</f>
        <v>46660</v>
      </c>
      <c r="Y32" s="54">
        <f>OPEX!T36</f>
        <v>46691</v>
      </c>
      <c r="Z32" s="54">
        <f>OPEX!U36</f>
        <v>46721</v>
      </c>
      <c r="AA32" s="54">
        <f>OPEX!V36</f>
        <v>46752</v>
      </c>
      <c r="AB32" s="54">
        <f>OPEX!W36</f>
        <v>46783</v>
      </c>
      <c r="AC32" s="54">
        <f>OPEX!X36</f>
        <v>46812</v>
      </c>
      <c r="AD32" s="54">
        <f>OPEX!Y36</f>
        <v>46843</v>
      </c>
      <c r="AE32" s="54">
        <f>OPEX!Z36</f>
        <v>46873</v>
      </c>
      <c r="AF32" s="54">
        <f>OPEX!AA36</f>
        <v>46904</v>
      </c>
      <c r="AG32" s="54">
        <f>OPEX!AB36</f>
        <v>46934</v>
      </c>
      <c r="AH32" s="54">
        <f>OPEX!AC36</f>
        <v>46965</v>
      </c>
      <c r="AI32" s="54">
        <f>OPEX!AD36</f>
        <v>46996</v>
      </c>
      <c r="AJ32" s="54">
        <f>OPEX!AE36</f>
        <v>47026</v>
      </c>
      <c r="AK32" s="54">
        <f>OPEX!AF36</f>
        <v>47057</v>
      </c>
      <c r="AL32" s="54">
        <f>OPEX!AG36</f>
        <v>47087</v>
      </c>
      <c r="AM32" s="54">
        <f>OPEX!AH36</f>
        <v>47118</v>
      </c>
      <c r="AN32" s="54">
        <f>OPEX!AI36</f>
        <v>47149</v>
      </c>
      <c r="AO32" s="54">
        <f>OPEX!AJ36</f>
        <v>47177</v>
      </c>
      <c r="AP32" s="54">
        <f>OPEX!AK36</f>
        <v>47208</v>
      </c>
      <c r="AQ32" s="54">
        <f>OPEX!AL36</f>
        <v>47238</v>
      </c>
      <c r="AR32" s="54">
        <f>OPEX!AM36</f>
        <v>47269</v>
      </c>
      <c r="AS32" s="54">
        <f>OPEX!AN36</f>
        <v>47299</v>
      </c>
      <c r="AT32" s="54">
        <f>OPEX!AO36</f>
        <v>47330</v>
      </c>
      <c r="AU32" s="54">
        <f>OPEX!AP36</f>
        <v>47361</v>
      </c>
      <c r="AV32" s="54">
        <f>OPEX!AQ36</f>
        <v>47391</v>
      </c>
      <c r="AW32" s="54">
        <f>OPEX!AR36</f>
        <v>47422</v>
      </c>
      <c r="AX32" s="54">
        <f>OPEX!AS36</f>
        <v>47452</v>
      </c>
      <c r="AY32" s="54">
        <f>OPEX!AT36</f>
        <v>47483</v>
      </c>
      <c r="AZ32" s="54">
        <f>OPEX!AU36</f>
        <v>47514</v>
      </c>
      <c r="BA32" s="54">
        <f>OPEX!AV36</f>
        <v>47542</v>
      </c>
      <c r="BB32" s="54">
        <f>OPEX!AW36</f>
        <v>47573</v>
      </c>
      <c r="BC32" s="54">
        <f>OPEX!AX36</f>
        <v>47603</v>
      </c>
      <c r="BD32" s="54">
        <f>OPEX!AY36</f>
        <v>47634</v>
      </c>
      <c r="BE32" s="54">
        <f>OPEX!AZ36</f>
        <v>47664</v>
      </c>
      <c r="BF32" s="54">
        <f>OPEX!BA36</f>
        <v>47695</v>
      </c>
      <c r="BG32" s="54">
        <f>OPEX!BB36</f>
        <v>47726</v>
      </c>
      <c r="BH32" s="54">
        <f>OPEX!BC36</f>
        <v>47756</v>
      </c>
      <c r="BI32" s="54">
        <f>OPEX!BD36</f>
        <v>47787</v>
      </c>
      <c r="BJ32" s="54">
        <f>OPEX!BE36</f>
        <v>47817</v>
      </c>
      <c r="BK32" s="54">
        <f>OPEX!BF36</f>
        <v>47848</v>
      </c>
      <c r="BL32" s="54">
        <f>OPEX!BG36</f>
        <v>47879</v>
      </c>
      <c r="BM32" s="54">
        <f>OPEX!BH36</f>
        <v>47907</v>
      </c>
      <c r="BN32" s="54">
        <f>OPEX!BI36</f>
        <v>47938</v>
      </c>
      <c r="BO32" s="54">
        <f>OPEX!BJ36</f>
        <v>47968</v>
      </c>
      <c r="BP32" s="54">
        <f>OPEX!BK36</f>
        <v>47999</v>
      </c>
    </row>
    <row r="33" spans="1:68">
      <c r="I33" s="263">
        <v>1</v>
      </c>
      <c r="J33" s="263">
        <v>1</v>
      </c>
      <c r="K33" s="263">
        <v>1</v>
      </c>
      <c r="L33" s="263">
        <v>1</v>
      </c>
      <c r="M33" s="263">
        <v>1</v>
      </c>
      <c r="N33" s="263">
        <v>1</v>
      </c>
      <c r="O33" s="263">
        <v>1</v>
      </c>
      <c r="P33" s="263">
        <v>1</v>
      </c>
      <c r="Q33" s="263">
        <v>1</v>
      </c>
      <c r="R33" s="263">
        <v>1</v>
      </c>
      <c r="S33" s="263">
        <v>1</v>
      </c>
      <c r="T33" s="263">
        <v>1</v>
      </c>
      <c r="U33" s="263">
        <v>2</v>
      </c>
      <c r="V33" s="263">
        <v>2</v>
      </c>
      <c r="W33" s="263">
        <v>2</v>
      </c>
      <c r="X33" s="263">
        <v>2</v>
      </c>
      <c r="Y33" s="263">
        <v>2</v>
      </c>
      <c r="Z33" s="263">
        <v>2</v>
      </c>
      <c r="AA33" s="263">
        <v>2</v>
      </c>
      <c r="AB33" s="263">
        <v>2</v>
      </c>
      <c r="AC33" s="263">
        <v>2</v>
      </c>
      <c r="AD33" s="263">
        <v>2</v>
      </c>
      <c r="AE33" s="263">
        <v>2</v>
      </c>
      <c r="AF33" s="263">
        <v>2</v>
      </c>
      <c r="AG33" s="263">
        <v>3</v>
      </c>
      <c r="AH33" s="263">
        <v>3</v>
      </c>
      <c r="AI33" s="263">
        <v>3</v>
      </c>
      <c r="AJ33" s="263">
        <v>3</v>
      </c>
      <c r="AK33" s="263">
        <v>3</v>
      </c>
      <c r="AL33" s="263">
        <v>3</v>
      </c>
      <c r="AM33" s="263">
        <v>3</v>
      </c>
      <c r="AN33" s="263">
        <v>3</v>
      </c>
      <c r="AO33" s="263">
        <v>3</v>
      </c>
      <c r="AP33" s="263">
        <v>3</v>
      </c>
      <c r="AQ33" s="263">
        <v>3</v>
      </c>
      <c r="AR33" s="263">
        <v>3</v>
      </c>
      <c r="AS33" s="263">
        <v>4</v>
      </c>
      <c r="AT33" s="263">
        <v>4</v>
      </c>
      <c r="AU33" s="263">
        <v>4</v>
      </c>
      <c r="AV33" s="263">
        <v>4</v>
      </c>
      <c r="AW33" s="263">
        <v>4</v>
      </c>
      <c r="AX33" s="263">
        <v>4</v>
      </c>
      <c r="AY33" s="263">
        <v>4</v>
      </c>
      <c r="AZ33" s="263">
        <v>4</v>
      </c>
      <c r="BA33" s="263">
        <v>4</v>
      </c>
      <c r="BB33" s="263">
        <v>4</v>
      </c>
      <c r="BC33" s="263">
        <v>4</v>
      </c>
      <c r="BD33" s="263">
        <v>4</v>
      </c>
      <c r="BE33" s="263">
        <v>5</v>
      </c>
      <c r="BF33" s="263">
        <v>5</v>
      </c>
      <c r="BG33" s="263">
        <v>5</v>
      </c>
      <c r="BH33" s="263">
        <v>5</v>
      </c>
      <c r="BI33" s="263">
        <v>5</v>
      </c>
      <c r="BJ33" s="263">
        <v>5</v>
      </c>
      <c r="BK33" s="263">
        <v>5</v>
      </c>
      <c r="BL33" s="263">
        <v>5</v>
      </c>
      <c r="BM33" s="263">
        <v>5</v>
      </c>
      <c r="BN33" s="263">
        <v>5</v>
      </c>
      <c r="BO33" s="263">
        <v>5</v>
      </c>
      <c r="BP33" s="263">
        <v>5</v>
      </c>
    </row>
    <row r="34" spans="1:68" ht="29">
      <c r="B34" s="264" t="s">
        <v>188</v>
      </c>
      <c r="C34" s="265" t="s">
        <v>191</v>
      </c>
      <c r="D34" s="265">
        <v>1</v>
      </c>
      <c r="E34" s="265">
        <v>2</v>
      </c>
      <c r="F34" s="265">
        <v>3</v>
      </c>
      <c r="G34" s="265">
        <v>4</v>
      </c>
      <c r="H34" s="265">
        <v>5</v>
      </c>
    </row>
    <row r="35" spans="1:68" ht="14.5">
      <c r="A35" s="290">
        <v>60000</v>
      </c>
      <c r="B35" t="s">
        <v>386</v>
      </c>
      <c r="C35" s="288">
        <v>46023</v>
      </c>
      <c r="D35" s="289"/>
      <c r="E35" s="289">
        <v>0.1</v>
      </c>
      <c r="F35" s="289">
        <v>0.1</v>
      </c>
      <c r="G35" s="289">
        <v>0.1</v>
      </c>
      <c r="H35" s="289">
        <v>0.1</v>
      </c>
      <c r="I35" s="18">
        <f t="shared" ref="I35:AN35" si="7">IF(I$32&gt;=$C35,$A35*I57*(1+INDEX($D35:$H35,MATCH(I$33,$D$34:$H$34,0)))^I$33,"")</f>
        <v>60000</v>
      </c>
      <c r="J35" s="18">
        <f t="shared" si="7"/>
        <v>60000</v>
      </c>
      <c r="K35" s="18">
        <f t="shared" si="7"/>
        <v>60000</v>
      </c>
      <c r="L35" s="18">
        <f t="shared" si="7"/>
        <v>60000</v>
      </c>
      <c r="M35" s="18">
        <f t="shared" si="7"/>
        <v>60000</v>
      </c>
      <c r="N35" s="18">
        <f t="shared" si="7"/>
        <v>60000</v>
      </c>
      <c r="O35" s="18">
        <f t="shared" si="7"/>
        <v>60000</v>
      </c>
      <c r="P35" s="18">
        <f t="shared" si="7"/>
        <v>60000</v>
      </c>
      <c r="Q35" s="18">
        <f t="shared" si="7"/>
        <v>60000</v>
      </c>
      <c r="R35" s="18">
        <f t="shared" si="7"/>
        <v>60000</v>
      </c>
      <c r="S35" s="18">
        <f t="shared" si="7"/>
        <v>60000</v>
      </c>
      <c r="T35" s="18">
        <f t="shared" si="7"/>
        <v>60000</v>
      </c>
      <c r="U35" s="18">
        <f t="shared" si="7"/>
        <v>72600.000000000015</v>
      </c>
      <c r="V35" s="18">
        <f t="shared" si="7"/>
        <v>72600.000000000015</v>
      </c>
      <c r="W35" s="18">
        <f t="shared" si="7"/>
        <v>72600.000000000015</v>
      </c>
      <c r="X35" s="18">
        <f t="shared" si="7"/>
        <v>72600.000000000015</v>
      </c>
      <c r="Y35" s="18">
        <f t="shared" si="7"/>
        <v>72600.000000000015</v>
      </c>
      <c r="Z35" s="18">
        <f t="shared" si="7"/>
        <v>72600.000000000015</v>
      </c>
      <c r="AA35" s="18">
        <f t="shared" si="7"/>
        <v>72600.000000000015</v>
      </c>
      <c r="AB35" s="18">
        <f t="shared" si="7"/>
        <v>72600.000000000015</v>
      </c>
      <c r="AC35" s="18">
        <f t="shared" si="7"/>
        <v>72600.000000000015</v>
      </c>
      <c r="AD35" s="18">
        <f t="shared" si="7"/>
        <v>72600.000000000015</v>
      </c>
      <c r="AE35" s="18">
        <f t="shared" si="7"/>
        <v>72600.000000000015</v>
      </c>
      <c r="AF35" s="18">
        <f t="shared" si="7"/>
        <v>72600.000000000015</v>
      </c>
      <c r="AG35" s="18">
        <f t="shared" si="7"/>
        <v>79860.000000000029</v>
      </c>
      <c r="AH35" s="18">
        <f t="shared" si="7"/>
        <v>79860.000000000029</v>
      </c>
      <c r="AI35" s="18">
        <f t="shared" si="7"/>
        <v>79860.000000000029</v>
      </c>
      <c r="AJ35" s="18">
        <f t="shared" si="7"/>
        <v>79860.000000000029</v>
      </c>
      <c r="AK35" s="18">
        <f t="shared" si="7"/>
        <v>79860.000000000029</v>
      </c>
      <c r="AL35" s="18">
        <f t="shared" si="7"/>
        <v>79860.000000000029</v>
      </c>
      <c r="AM35" s="18">
        <f t="shared" si="7"/>
        <v>79860.000000000029</v>
      </c>
      <c r="AN35" s="18">
        <f t="shared" si="7"/>
        <v>79860.000000000029</v>
      </c>
      <c r="AO35" s="18">
        <f t="shared" ref="AO35:BP35" si="8">IF(AO$32&gt;=$C35,$A35*AO57*(1+INDEX($D35:$H35,MATCH(AO$33,$D$34:$H$34,0)))^AO$33,"")</f>
        <v>79860.000000000029</v>
      </c>
      <c r="AP35" s="18">
        <f t="shared" si="8"/>
        <v>79860.000000000029</v>
      </c>
      <c r="AQ35" s="18">
        <f t="shared" si="8"/>
        <v>79860.000000000029</v>
      </c>
      <c r="AR35" s="18">
        <f t="shared" si="8"/>
        <v>79860.000000000029</v>
      </c>
      <c r="AS35" s="18">
        <f t="shared" si="8"/>
        <v>87846.000000000029</v>
      </c>
      <c r="AT35" s="18">
        <f t="shared" si="8"/>
        <v>87846.000000000029</v>
      </c>
      <c r="AU35" s="18">
        <f t="shared" si="8"/>
        <v>87846.000000000029</v>
      </c>
      <c r="AV35" s="18">
        <f t="shared" si="8"/>
        <v>87846.000000000029</v>
      </c>
      <c r="AW35" s="18">
        <f t="shared" si="8"/>
        <v>87846.000000000029</v>
      </c>
      <c r="AX35" s="18">
        <f t="shared" si="8"/>
        <v>87846.000000000029</v>
      </c>
      <c r="AY35" s="18">
        <f t="shared" si="8"/>
        <v>87846.000000000029</v>
      </c>
      <c r="AZ35" s="18">
        <f t="shared" si="8"/>
        <v>87846.000000000029</v>
      </c>
      <c r="BA35" s="18">
        <f t="shared" si="8"/>
        <v>87846.000000000029</v>
      </c>
      <c r="BB35" s="18">
        <f t="shared" si="8"/>
        <v>87846.000000000029</v>
      </c>
      <c r="BC35" s="18">
        <f t="shared" si="8"/>
        <v>87846.000000000029</v>
      </c>
      <c r="BD35" s="18">
        <f t="shared" si="8"/>
        <v>87846.000000000029</v>
      </c>
      <c r="BE35" s="18">
        <f t="shared" si="8"/>
        <v>96630.600000000035</v>
      </c>
      <c r="BF35" s="18">
        <f t="shared" si="8"/>
        <v>96630.600000000035</v>
      </c>
      <c r="BG35" s="18">
        <f t="shared" si="8"/>
        <v>96630.600000000035</v>
      </c>
      <c r="BH35" s="18">
        <f t="shared" si="8"/>
        <v>96630.600000000035</v>
      </c>
      <c r="BI35" s="18">
        <f t="shared" si="8"/>
        <v>96630.600000000035</v>
      </c>
      <c r="BJ35" s="18">
        <f t="shared" si="8"/>
        <v>96630.600000000035</v>
      </c>
      <c r="BK35" s="18">
        <f t="shared" si="8"/>
        <v>96630.600000000035</v>
      </c>
      <c r="BL35" s="18">
        <f t="shared" si="8"/>
        <v>96630.600000000035</v>
      </c>
      <c r="BM35" s="18">
        <f t="shared" si="8"/>
        <v>96630.600000000035</v>
      </c>
      <c r="BN35" s="18">
        <f t="shared" si="8"/>
        <v>96630.600000000035</v>
      </c>
      <c r="BO35" s="18">
        <f t="shared" si="8"/>
        <v>96630.600000000035</v>
      </c>
      <c r="BP35" s="18">
        <f t="shared" si="8"/>
        <v>96630.600000000035</v>
      </c>
    </row>
    <row r="36" spans="1:68" ht="14.5">
      <c r="A36" s="290">
        <v>80000</v>
      </c>
      <c r="B36" t="s">
        <v>387</v>
      </c>
      <c r="C36" s="288">
        <v>46023</v>
      </c>
      <c r="D36" s="289"/>
      <c r="E36" s="289">
        <v>0.1</v>
      </c>
      <c r="F36" s="289">
        <v>0.1</v>
      </c>
      <c r="G36" s="289">
        <v>0.1</v>
      </c>
      <c r="H36" s="289">
        <v>0.1</v>
      </c>
      <c r="I36" s="18">
        <f t="shared" ref="I36:AN36" si="9">IF(I$32&gt;=$C36,$A36*I58*(1+INDEX($D36:$H36,MATCH(I$33,$D$34:$H$34,0)))^I$33,"")</f>
        <v>80000</v>
      </c>
      <c r="J36" s="18">
        <f t="shared" si="9"/>
        <v>80000</v>
      </c>
      <c r="K36" s="18">
        <f t="shared" si="9"/>
        <v>80000</v>
      </c>
      <c r="L36" s="18">
        <f t="shared" si="9"/>
        <v>80000</v>
      </c>
      <c r="M36" s="18">
        <f t="shared" si="9"/>
        <v>80000</v>
      </c>
      <c r="N36" s="18">
        <f t="shared" si="9"/>
        <v>80000</v>
      </c>
      <c r="O36" s="18">
        <f t="shared" si="9"/>
        <v>80000</v>
      </c>
      <c r="P36" s="18">
        <f t="shared" si="9"/>
        <v>80000</v>
      </c>
      <c r="Q36" s="18">
        <f t="shared" si="9"/>
        <v>80000</v>
      </c>
      <c r="R36" s="18">
        <f t="shared" si="9"/>
        <v>80000</v>
      </c>
      <c r="S36" s="18">
        <f t="shared" si="9"/>
        <v>80000</v>
      </c>
      <c r="T36" s="18">
        <f t="shared" si="9"/>
        <v>80000</v>
      </c>
      <c r="U36" s="18">
        <f t="shared" si="9"/>
        <v>96800.000000000015</v>
      </c>
      <c r="V36" s="18">
        <f t="shared" si="9"/>
        <v>96800.000000000015</v>
      </c>
      <c r="W36" s="18">
        <f t="shared" si="9"/>
        <v>96800.000000000015</v>
      </c>
      <c r="X36" s="18">
        <f t="shared" si="9"/>
        <v>96800.000000000015</v>
      </c>
      <c r="Y36" s="18">
        <f t="shared" si="9"/>
        <v>96800.000000000015</v>
      </c>
      <c r="Z36" s="18">
        <f t="shared" si="9"/>
        <v>96800.000000000015</v>
      </c>
      <c r="AA36" s="18">
        <f t="shared" si="9"/>
        <v>193600.00000000003</v>
      </c>
      <c r="AB36" s="18">
        <f t="shared" si="9"/>
        <v>193600.00000000003</v>
      </c>
      <c r="AC36" s="18">
        <f t="shared" si="9"/>
        <v>193600.00000000003</v>
      </c>
      <c r="AD36" s="18">
        <f t="shared" si="9"/>
        <v>193600.00000000003</v>
      </c>
      <c r="AE36" s="18">
        <f t="shared" si="9"/>
        <v>193600.00000000003</v>
      </c>
      <c r="AF36" s="18">
        <f t="shared" si="9"/>
        <v>193600.00000000003</v>
      </c>
      <c r="AG36" s="18">
        <f t="shared" si="9"/>
        <v>212960.00000000006</v>
      </c>
      <c r="AH36" s="18">
        <f t="shared" si="9"/>
        <v>212960.00000000006</v>
      </c>
      <c r="AI36" s="18">
        <f t="shared" si="9"/>
        <v>212960.00000000006</v>
      </c>
      <c r="AJ36" s="18">
        <f t="shared" si="9"/>
        <v>212960.00000000006</v>
      </c>
      <c r="AK36" s="18">
        <f t="shared" si="9"/>
        <v>212960.00000000006</v>
      </c>
      <c r="AL36" s="18">
        <f t="shared" si="9"/>
        <v>212960.00000000006</v>
      </c>
      <c r="AM36" s="18">
        <f t="shared" si="9"/>
        <v>212960.00000000006</v>
      </c>
      <c r="AN36" s="18">
        <f t="shared" si="9"/>
        <v>212960.00000000006</v>
      </c>
      <c r="AO36" s="18">
        <f t="shared" ref="AO36:BP36" si="10">IF(AO$32&gt;=$C36,$A36*AO58*(1+INDEX($D36:$H36,MATCH(AO$33,$D$34:$H$34,0)))^AO$33,"")</f>
        <v>212960.00000000006</v>
      </c>
      <c r="AP36" s="18">
        <f t="shared" si="10"/>
        <v>212960.00000000006</v>
      </c>
      <c r="AQ36" s="18">
        <f t="shared" si="10"/>
        <v>425920.00000000012</v>
      </c>
      <c r="AR36" s="18">
        <f t="shared" si="10"/>
        <v>425920.00000000012</v>
      </c>
      <c r="AS36" s="18">
        <f t="shared" si="10"/>
        <v>468512.00000000012</v>
      </c>
      <c r="AT36" s="18">
        <f t="shared" si="10"/>
        <v>468512.00000000012</v>
      </c>
      <c r="AU36" s="18">
        <f t="shared" si="10"/>
        <v>468512.00000000012</v>
      </c>
      <c r="AV36" s="18">
        <f t="shared" si="10"/>
        <v>468512.00000000012</v>
      </c>
      <c r="AW36" s="18">
        <f t="shared" si="10"/>
        <v>468512.00000000012</v>
      </c>
      <c r="AX36" s="18">
        <f t="shared" si="10"/>
        <v>468512.00000000012</v>
      </c>
      <c r="AY36" s="18">
        <f t="shared" si="10"/>
        <v>468512.00000000012</v>
      </c>
      <c r="AZ36" s="18">
        <f t="shared" si="10"/>
        <v>468512.00000000012</v>
      </c>
      <c r="BA36" s="18">
        <f t="shared" si="10"/>
        <v>468512.00000000012</v>
      </c>
      <c r="BB36" s="18">
        <f t="shared" si="10"/>
        <v>468512.00000000012</v>
      </c>
      <c r="BC36" s="18">
        <f t="shared" si="10"/>
        <v>468512.00000000012</v>
      </c>
      <c r="BD36" s="18">
        <f t="shared" si="10"/>
        <v>468512.00000000012</v>
      </c>
      <c r="BE36" s="18">
        <f t="shared" si="10"/>
        <v>515363.20000000019</v>
      </c>
      <c r="BF36" s="18">
        <f t="shared" si="10"/>
        <v>515363.20000000019</v>
      </c>
      <c r="BG36" s="18">
        <f t="shared" si="10"/>
        <v>515363.20000000019</v>
      </c>
      <c r="BH36" s="18">
        <f t="shared" si="10"/>
        <v>515363.20000000019</v>
      </c>
      <c r="BI36" s="18">
        <f t="shared" si="10"/>
        <v>515363.20000000019</v>
      </c>
      <c r="BJ36" s="18">
        <f t="shared" si="10"/>
        <v>515363.20000000019</v>
      </c>
      <c r="BK36" s="18">
        <f t="shared" si="10"/>
        <v>515363.20000000019</v>
      </c>
      <c r="BL36" s="18">
        <f t="shared" si="10"/>
        <v>515363.20000000019</v>
      </c>
      <c r="BM36" s="18">
        <f t="shared" si="10"/>
        <v>515363.20000000019</v>
      </c>
      <c r="BN36" s="18">
        <f t="shared" si="10"/>
        <v>515363.20000000019</v>
      </c>
      <c r="BO36" s="18">
        <f t="shared" si="10"/>
        <v>515363.20000000019</v>
      </c>
      <c r="BP36" s="18">
        <f t="shared" si="10"/>
        <v>515363.20000000019</v>
      </c>
    </row>
    <row r="37" spans="1:68" ht="14.5">
      <c r="A37" s="290">
        <v>50000</v>
      </c>
      <c r="B37" t="s">
        <v>388</v>
      </c>
      <c r="C37" s="288">
        <v>46023</v>
      </c>
      <c r="D37" s="289"/>
      <c r="E37" s="289">
        <v>0.1</v>
      </c>
      <c r="F37" s="289">
        <v>0.1</v>
      </c>
      <c r="G37" s="289">
        <v>0.1</v>
      </c>
      <c r="H37" s="289">
        <v>0.1</v>
      </c>
      <c r="I37" s="18">
        <f t="shared" ref="I37:AN37" si="11">IF(I$32&gt;=$C37,$A37*I59*(1+INDEX($D37:$H37,MATCH(I$33,$D$34:$H$34,0)))^I$33,"")</f>
        <v>50000</v>
      </c>
      <c r="J37" s="18">
        <f t="shared" si="11"/>
        <v>50000</v>
      </c>
      <c r="K37" s="18">
        <f t="shared" si="11"/>
        <v>50000</v>
      </c>
      <c r="L37" s="18">
        <f t="shared" si="11"/>
        <v>50000</v>
      </c>
      <c r="M37" s="18">
        <f t="shared" si="11"/>
        <v>50000</v>
      </c>
      <c r="N37" s="18">
        <f t="shared" si="11"/>
        <v>50000</v>
      </c>
      <c r="O37" s="18">
        <f t="shared" si="11"/>
        <v>50000</v>
      </c>
      <c r="P37" s="18">
        <f t="shared" si="11"/>
        <v>50000</v>
      </c>
      <c r="Q37" s="18">
        <f t="shared" si="11"/>
        <v>50000</v>
      </c>
      <c r="R37" s="18">
        <f t="shared" si="11"/>
        <v>50000</v>
      </c>
      <c r="S37" s="18">
        <f t="shared" si="11"/>
        <v>50000</v>
      </c>
      <c r="T37" s="18">
        <f t="shared" si="11"/>
        <v>50000</v>
      </c>
      <c r="U37" s="18">
        <f t="shared" si="11"/>
        <v>60500.000000000007</v>
      </c>
      <c r="V37" s="18">
        <f t="shared" si="11"/>
        <v>60500.000000000007</v>
      </c>
      <c r="W37" s="18">
        <f t="shared" si="11"/>
        <v>60500.000000000007</v>
      </c>
      <c r="X37" s="18">
        <f t="shared" si="11"/>
        <v>60500.000000000007</v>
      </c>
      <c r="Y37" s="18">
        <f t="shared" si="11"/>
        <v>60500.000000000007</v>
      </c>
      <c r="Z37" s="18">
        <f t="shared" si="11"/>
        <v>60500.000000000007</v>
      </c>
      <c r="AA37" s="18">
        <f t="shared" si="11"/>
        <v>60500.000000000007</v>
      </c>
      <c r="AB37" s="18">
        <f t="shared" si="11"/>
        <v>60500.000000000007</v>
      </c>
      <c r="AC37" s="18">
        <f t="shared" si="11"/>
        <v>60500.000000000007</v>
      </c>
      <c r="AD37" s="18">
        <f t="shared" si="11"/>
        <v>60500.000000000007</v>
      </c>
      <c r="AE37" s="18">
        <f t="shared" si="11"/>
        <v>60500.000000000007</v>
      </c>
      <c r="AF37" s="18">
        <f t="shared" si="11"/>
        <v>60500.000000000007</v>
      </c>
      <c r="AG37" s="18">
        <f t="shared" si="11"/>
        <v>66550.000000000015</v>
      </c>
      <c r="AH37" s="18">
        <f t="shared" si="11"/>
        <v>66550.000000000015</v>
      </c>
      <c r="AI37" s="18">
        <f t="shared" si="11"/>
        <v>66550.000000000015</v>
      </c>
      <c r="AJ37" s="18">
        <f t="shared" si="11"/>
        <v>66550.000000000015</v>
      </c>
      <c r="AK37" s="18">
        <f t="shared" si="11"/>
        <v>66550.000000000015</v>
      </c>
      <c r="AL37" s="18">
        <f t="shared" si="11"/>
        <v>66550.000000000015</v>
      </c>
      <c r="AM37" s="18">
        <f t="shared" si="11"/>
        <v>66550.000000000015</v>
      </c>
      <c r="AN37" s="18">
        <f t="shared" si="11"/>
        <v>66550.000000000015</v>
      </c>
      <c r="AO37" s="18">
        <f t="shared" ref="AO37:BP37" si="12">IF(AO$32&gt;=$C37,$A37*AO59*(1+INDEX($D37:$H37,MATCH(AO$33,$D$34:$H$34,0)))^AO$33,"")</f>
        <v>66550.000000000015</v>
      </c>
      <c r="AP37" s="18">
        <f t="shared" si="12"/>
        <v>66550.000000000015</v>
      </c>
      <c r="AQ37" s="18">
        <f t="shared" si="12"/>
        <v>66550.000000000015</v>
      </c>
      <c r="AR37" s="18">
        <f t="shared" si="12"/>
        <v>66550.000000000015</v>
      </c>
      <c r="AS37" s="18">
        <f t="shared" si="12"/>
        <v>73205.000000000015</v>
      </c>
      <c r="AT37" s="18">
        <f t="shared" si="12"/>
        <v>73205.000000000015</v>
      </c>
      <c r="AU37" s="18">
        <f t="shared" si="12"/>
        <v>73205.000000000015</v>
      </c>
      <c r="AV37" s="18">
        <f t="shared" si="12"/>
        <v>73205.000000000015</v>
      </c>
      <c r="AW37" s="18">
        <f t="shared" si="12"/>
        <v>73205.000000000015</v>
      </c>
      <c r="AX37" s="18">
        <f t="shared" si="12"/>
        <v>73205.000000000015</v>
      </c>
      <c r="AY37" s="18">
        <f t="shared" si="12"/>
        <v>73205.000000000015</v>
      </c>
      <c r="AZ37" s="18">
        <f t="shared" si="12"/>
        <v>73205.000000000015</v>
      </c>
      <c r="BA37" s="18">
        <f t="shared" si="12"/>
        <v>73205.000000000015</v>
      </c>
      <c r="BB37" s="18">
        <f t="shared" si="12"/>
        <v>73205.000000000015</v>
      </c>
      <c r="BC37" s="18">
        <f t="shared" si="12"/>
        <v>73205.000000000015</v>
      </c>
      <c r="BD37" s="18">
        <f t="shared" si="12"/>
        <v>73205.000000000015</v>
      </c>
      <c r="BE37" s="18">
        <f t="shared" si="12"/>
        <v>80525.500000000029</v>
      </c>
      <c r="BF37" s="18">
        <f t="shared" si="12"/>
        <v>161051.00000000006</v>
      </c>
      <c r="BG37" s="18">
        <f t="shared" si="12"/>
        <v>161051.00000000006</v>
      </c>
      <c r="BH37" s="18">
        <f t="shared" si="12"/>
        <v>161051.00000000006</v>
      </c>
      <c r="BI37" s="18">
        <f t="shared" si="12"/>
        <v>161051.00000000006</v>
      </c>
      <c r="BJ37" s="18">
        <f t="shared" si="12"/>
        <v>161051.00000000006</v>
      </c>
      <c r="BK37" s="18">
        <f t="shared" si="12"/>
        <v>161051.00000000006</v>
      </c>
      <c r="BL37" s="18">
        <f t="shared" si="12"/>
        <v>161051.00000000006</v>
      </c>
      <c r="BM37" s="18">
        <f t="shared" si="12"/>
        <v>161051.00000000006</v>
      </c>
      <c r="BN37" s="18">
        <f t="shared" si="12"/>
        <v>161051.00000000006</v>
      </c>
      <c r="BO37" s="18">
        <f t="shared" si="12"/>
        <v>161051.00000000006</v>
      </c>
      <c r="BP37" s="18">
        <f t="shared" si="12"/>
        <v>161051.00000000006</v>
      </c>
    </row>
    <row r="38" spans="1:68" ht="14.5">
      <c r="A38" s="290">
        <v>30000</v>
      </c>
      <c r="B38" t="s">
        <v>389</v>
      </c>
      <c r="C38" s="288">
        <v>46023</v>
      </c>
      <c r="D38" s="289"/>
      <c r="E38" s="289">
        <v>0.1</v>
      </c>
      <c r="F38" s="289">
        <v>0.1</v>
      </c>
      <c r="G38" s="289">
        <v>0.1</v>
      </c>
      <c r="H38" s="289">
        <v>0.1</v>
      </c>
      <c r="I38" s="18">
        <f t="shared" ref="I38:AN38" si="13">IF(I$32&gt;=$C38,$A38*I60*(1+INDEX($D38:$H38,MATCH(I$33,$D$34:$H$34,0)))^I$33,"")</f>
        <v>30000</v>
      </c>
      <c r="J38" s="18">
        <f t="shared" si="13"/>
        <v>30000</v>
      </c>
      <c r="K38" s="18">
        <f t="shared" si="13"/>
        <v>30000</v>
      </c>
      <c r="L38" s="18">
        <f t="shared" si="13"/>
        <v>30000</v>
      </c>
      <c r="M38" s="18">
        <f t="shared" si="13"/>
        <v>30000</v>
      </c>
      <c r="N38" s="18">
        <f t="shared" si="13"/>
        <v>30000</v>
      </c>
      <c r="O38" s="18">
        <f t="shared" si="13"/>
        <v>30000</v>
      </c>
      <c r="P38" s="18">
        <f t="shared" si="13"/>
        <v>30000</v>
      </c>
      <c r="Q38" s="18">
        <f t="shared" si="13"/>
        <v>30000</v>
      </c>
      <c r="R38" s="18">
        <f t="shared" si="13"/>
        <v>30000</v>
      </c>
      <c r="S38" s="18">
        <f t="shared" si="13"/>
        <v>30000</v>
      </c>
      <c r="T38" s="18">
        <f t="shared" si="13"/>
        <v>30000</v>
      </c>
      <c r="U38" s="18">
        <f t="shared" si="13"/>
        <v>36300.000000000007</v>
      </c>
      <c r="V38" s="18">
        <f t="shared" si="13"/>
        <v>36300.000000000007</v>
      </c>
      <c r="W38" s="18">
        <f t="shared" si="13"/>
        <v>36300.000000000007</v>
      </c>
      <c r="X38" s="18">
        <f t="shared" si="13"/>
        <v>36300.000000000007</v>
      </c>
      <c r="Y38" s="18">
        <f t="shared" si="13"/>
        <v>36300.000000000007</v>
      </c>
      <c r="Z38" s="18">
        <f t="shared" si="13"/>
        <v>36300.000000000007</v>
      </c>
      <c r="AA38" s="18">
        <f t="shared" si="13"/>
        <v>72600.000000000015</v>
      </c>
      <c r="AB38" s="18">
        <f t="shared" si="13"/>
        <v>72600.000000000015</v>
      </c>
      <c r="AC38" s="18">
        <f t="shared" si="13"/>
        <v>72600.000000000015</v>
      </c>
      <c r="AD38" s="18">
        <f t="shared" si="13"/>
        <v>72600.000000000015</v>
      </c>
      <c r="AE38" s="18">
        <f t="shared" si="13"/>
        <v>72600.000000000015</v>
      </c>
      <c r="AF38" s="18">
        <f t="shared" si="13"/>
        <v>72600.000000000015</v>
      </c>
      <c r="AG38" s="18">
        <f t="shared" si="13"/>
        <v>79860.000000000029</v>
      </c>
      <c r="AH38" s="18">
        <f t="shared" si="13"/>
        <v>79860.000000000029</v>
      </c>
      <c r="AI38" s="18">
        <f t="shared" si="13"/>
        <v>79860.000000000029</v>
      </c>
      <c r="AJ38" s="18">
        <f t="shared" si="13"/>
        <v>79860.000000000029</v>
      </c>
      <c r="AK38" s="18">
        <f t="shared" si="13"/>
        <v>79860.000000000029</v>
      </c>
      <c r="AL38" s="18">
        <f t="shared" si="13"/>
        <v>79860.000000000029</v>
      </c>
      <c r="AM38" s="18">
        <f t="shared" si="13"/>
        <v>79860.000000000029</v>
      </c>
      <c r="AN38" s="18">
        <f t="shared" si="13"/>
        <v>79860.000000000029</v>
      </c>
      <c r="AO38" s="18">
        <f t="shared" ref="AO38:BP38" si="14">IF(AO$32&gt;=$C38,$A38*AO60*(1+INDEX($D38:$H38,MATCH(AO$33,$D$34:$H$34,0)))^AO$33,"")</f>
        <v>79860.000000000029</v>
      </c>
      <c r="AP38" s="18">
        <f t="shared" si="14"/>
        <v>79860.000000000029</v>
      </c>
      <c r="AQ38" s="18">
        <f t="shared" si="14"/>
        <v>79860.000000000029</v>
      </c>
      <c r="AR38" s="18">
        <f t="shared" si="14"/>
        <v>79860.000000000029</v>
      </c>
      <c r="AS38" s="18">
        <f t="shared" si="14"/>
        <v>87846.000000000029</v>
      </c>
      <c r="AT38" s="18">
        <f t="shared" si="14"/>
        <v>87846.000000000029</v>
      </c>
      <c r="AU38" s="18">
        <f t="shared" si="14"/>
        <v>87846.000000000029</v>
      </c>
      <c r="AV38" s="18">
        <f t="shared" si="14"/>
        <v>87846.000000000029</v>
      </c>
      <c r="AW38" s="18">
        <f t="shared" si="14"/>
        <v>87846.000000000029</v>
      </c>
      <c r="AX38" s="18">
        <f t="shared" si="14"/>
        <v>87846.000000000029</v>
      </c>
      <c r="AY38" s="18">
        <f t="shared" si="14"/>
        <v>175692.00000000006</v>
      </c>
      <c r="AZ38" s="18">
        <f t="shared" si="14"/>
        <v>175692.00000000006</v>
      </c>
      <c r="BA38" s="18">
        <f t="shared" si="14"/>
        <v>175692.00000000006</v>
      </c>
      <c r="BB38" s="18">
        <f t="shared" si="14"/>
        <v>175692.00000000006</v>
      </c>
      <c r="BC38" s="18">
        <f t="shared" si="14"/>
        <v>175692.00000000006</v>
      </c>
      <c r="BD38" s="18">
        <f t="shared" si="14"/>
        <v>175692.00000000006</v>
      </c>
      <c r="BE38" s="18">
        <f t="shared" si="14"/>
        <v>193261.20000000007</v>
      </c>
      <c r="BF38" s="18">
        <f t="shared" si="14"/>
        <v>193261.20000000007</v>
      </c>
      <c r="BG38" s="18">
        <f t="shared" si="14"/>
        <v>193261.20000000007</v>
      </c>
      <c r="BH38" s="18">
        <f t="shared" si="14"/>
        <v>193261.20000000007</v>
      </c>
      <c r="BI38" s="18">
        <f t="shared" si="14"/>
        <v>193261.20000000007</v>
      </c>
      <c r="BJ38" s="18">
        <f t="shared" si="14"/>
        <v>193261.20000000007</v>
      </c>
      <c r="BK38" s="18">
        <f t="shared" si="14"/>
        <v>193261.20000000007</v>
      </c>
      <c r="BL38" s="18">
        <f t="shared" si="14"/>
        <v>193261.20000000007</v>
      </c>
      <c r="BM38" s="18">
        <f t="shared" si="14"/>
        <v>193261.20000000007</v>
      </c>
      <c r="BN38" s="18">
        <f t="shared" si="14"/>
        <v>193261.20000000007</v>
      </c>
      <c r="BO38" s="18">
        <f t="shared" si="14"/>
        <v>193261.20000000007</v>
      </c>
      <c r="BP38" s="18">
        <f t="shared" si="14"/>
        <v>193261.20000000007</v>
      </c>
    </row>
    <row r="39" spans="1:68">
      <c r="A39" s="290">
        <v>21000</v>
      </c>
      <c r="B39" s="248" t="s">
        <v>212</v>
      </c>
      <c r="C39" s="288">
        <v>46023</v>
      </c>
      <c r="D39" s="289"/>
      <c r="E39" s="289">
        <v>0.1</v>
      </c>
      <c r="F39" s="289">
        <v>0.1</v>
      </c>
      <c r="G39" s="289">
        <v>0.1</v>
      </c>
      <c r="H39" s="289">
        <v>0.1</v>
      </c>
      <c r="I39" s="18">
        <f t="shared" ref="I39:AN39" si="15">IF(I$32&gt;=$C39,$A39*I61*(1+INDEX($D39:$H39,MATCH(I$33,$D$34:$H$34,0)))^I$33,"")</f>
        <v>21000</v>
      </c>
      <c r="J39" s="18">
        <f t="shared" si="15"/>
        <v>21000</v>
      </c>
      <c r="K39" s="18">
        <f t="shared" si="15"/>
        <v>21000</v>
      </c>
      <c r="L39" s="18">
        <f t="shared" si="15"/>
        <v>21000</v>
      </c>
      <c r="M39" s="18">
        <f t="shared" si="15"/>
        <v>21000</v>
      </c>
      <c r="N39" s="18">
        <f t="shared" si="15"/>
        <v>21000</v>
      </c>
      <c r="O39" s="18">
        <f t="shared" si="15"/>
        <v>21000</v>
      </c>
      <c r="P39" s="18">
        <f t="shared" si="15"/>
        <v>21000</v>
      </c>
      <c r="Q39" s="18">
        <f t="shared" si="15"/>
        <v>21000</v>
      </c>
      <c r="R39" s="18">
        <f t="shared" si="15"/>
        <v>21000</v>
      </c>
      <c r="S39" s="18">
        <f t="shared" si="15"/>
        <v>21000</v>
      </c>
      <c r="T39" s="18">
        <f t="shared" si="15"/>
        <v>21000</v>
      </c>
      <c r="U39" s="18">
        <f t="shared" si="15"/>
        <v>25410.000000000004</v>
      </c>
      <c r="V39" s="18">
        <f t="shared" si="15"/>
        <v>25410.000000000004</v>
      </c>
      <c r="W39" s="18">
        <f t="shared" si="15"/>
        <v>25410.000000000004</v>
      </c>
      <c r="X39" s="18">
        <f t="shared" si="15"/>
        <v>25410.000000000004</v>
      </c>
      <c r="Y39" s="18">
        <f t="shared" si="15"/>
        <v>25410.000000000004</v>
      </c>
      <c r="Z39" s="18">
        <f t="shared" si="15"/>
        <v>25410.000000000004</v>
      </c>
      <c r="AA39" s="18">
        <f t="shared" si="15"/>
        <v>25410.000000000004</v>
      </c>
      <c r="AB39" s="18">
        <f t="shared" si="15"/>
        <v>25410.000000000004</v>
      </c>
      <c r="AC39" s="18">
        <f t="shared" si="15"/>
        <v>25410.000000000004</v>
      </c>
      <c r="AD39" s="18">
        <f t="shared" si="15"/>
        <v>25410.000000000004</v>
      </c>
      <c r="AE39" s="18">
        <f t="shared" si="15"/>
        <v>25410.000000000004</v>
      </c>
      <c r="AF39" s="18">
        <f t="shared" si="15"/>
        <v>25410.000000000004</v>
      </c>
      <c r="AG39" s="18">
        <f t="shared" si="15"/>
        <v>27951.000000000007</v>
      </c>
      <c r="AH39" s="18">
        <f t="shared" si="15"/>
        <v>27951.000000000007</v>
      </c>
      <c r="AI39" s="18">
        <f t="shared" si="15"/>
        <v>27951.000000000007</v>
      </c>
      <c r="AJ39" s="18">
        <f t="shared" si="15"/>
        <v>27951.000000000007</v>
      </c>
      <c r="AK39" s="18">
        <f t="shared" si="15"/>
        <v>27951.000000000007</v>
      </c>
      <c r="AL39" s="18">
        <f t="shared" si="15"/>
        <v>27951.000000000007</v>
      </c>
      <c r="AM39" s="18">
        <f t="shared" si="15"/>
        <v>27951.000000000007</v>
      </c>
      <c r="AN39" s="18">
        <f t="shared" si="15"/>
        <v>27951.000000000007</v>
      </c>
      <c r="AO39" s="18">
        <f t="shared" ref="AO39:BP39" si="16">IF(AO$32&gt;=$C39,$A39*AO61*(1+INDEX($D39:$H39,MATCH(AO$33,$D$34:$H$34,0)))^AO$33,"")</f>
        <v>27951.000000000007</v>
      </c>
      <c r="AP39" s="18">
        <f t="shared" si="16"/>
        <v>27951.000000000007</v>
      </c>
      <c r="AQ39" s="18">
        <f t="shared" si="16"/>
        <v>27951.000000000007</v>
      </c>
      <c r="AR39" s="18">
        <f t="shared" si="16"/>
        <v>27951.000000000007</v>
      </c>
      <c r="AS39" s="18">
        <f t="shared" si="16"/>
        <v>30746.100000000009</v>
      </c>
      <c r="AT39" s="18">
        <f t="shared" si="16"/>
        <v>30746.100000000009</v>
      </c>
      <c r="AU39" s="18">
        <f t="shared" si="16"/>
        <v>30746.100000000009</v>
      </c>
      <c r="AV39" s="18">
        <f t="shared" si="16"/>
        <v>30746.100000000009</v>
      </c>
      <c r="AW39" s="18">
        <f t="shared" si="16"/>
        <v>30746.100000000009</v>
      </c>
      <c r="AX39" s="18">
        <f t="shared" si="16"/>
        <v>30746.100000000009</v>
      </c>
      <c r="AY39" s="18">
        <f t="shared" si="16"/>
        <v>30746.100000000009</v>
      </c>
      <c r="AZ39" s="18">
        <f t="shared" si="16"/>
        <v>30746.100000000009</v>
      </c>
      <c r="BA39" s="18">
        <f t="shared" si="16"/>
        <v>30746.100000000009</v>
      </c>
      <c r="BB39" s="18">
        <f t="shared" si="16"/>
        <v>30746.100000000009</v>
      </c>
      <c r="BC39" s="18">
        <f t="shared" si="16"/>
        <v>30746.100000000009</v>
      </c>
      <c r="BD39" s="18">
        <f t="shared" si="16"/>
        <v>30746.100000000009</v>
      </c>
      <c r="BE39" s="18">
        <f t="shared" si="16"/>
        <v>33820.710000000014</v>
      </c>
      <c r="BF39" s="18">
        <f t="shared" si="16"/>
        <v>33820.710000000014</v>
      </c>
      <c r="BG39" s="18">
        <f t="shared" si="16"/>
        <v>33820.710000000014</v>
      </c>
      <c r="BH39" s="18">
        <f t="shared" si="16"/>
        <v>33820.710000000014</v>
      </c>
      <c r="BI39" s="18">
        <f t="shared" si="16"/>
        <v>33820.710000000014</v>
      </c>
      <c r="BJ39" s="18">
        <f t="shared" si="16"/>
        <v>33820.710000000014</v>
      </c>
      <c r="BK39" s="18">
        <f t="shared" si="16"/>
        <v>33820.710000000014</v>
      </c>
      <c r="BL39" s="18">
        <f t="shared" si="16"/>
        <v>33820.710000000014</v>
      </c>
      <c r="BM39" s="18">
        <f t="shared" si="16"/>
        <v>33820.710000000014</v>
      </c>
      <c r="BN39" s="18">
        <f t="shared" si="16"/>
        <v>33820.710000000014</v>
      </c>
      <c r="BO39" s="18">
        <f t="shared" si="16"/>
        <v>33820.710000000014</v>
      </c>
      <c r="BP39" s="18">
        <f t="shared" si="16"/>
        <v>33820.710000000014</v>
      </c>
    </row>
    <row r="40" spans="1:68">
      <c r="A40" s="290">
        <v>0</v>
      </c>
      <c r="B40" s="248" t="s">
        <v>212</v>
      </c>
      <c r="C40" s="288">
        <v>46023</v>
      </c>
      <c r="D40" s="289"/>
      <c r="E40" s="289">
        <v>0.1</v>
      </c>
      <c r="F40" s="289">
        <v>0.1</v>
      </c>
      <c r="G40" s="289">
        <v>0.1</v>
      </c>
      <c r="H40" s="289">
        <v>0.1</v>
      </c>
      <c r="I40" s="18">
        <f t="shared" ref="I40:AN40" si="17">IF(I$32&gt;=$C40,$A40*I62*(1+INDEX($D40:$H40,MATCH(I$33,$D$34:$H$34,0)))^I$33,"")</f>
        <v>0</v>
      </c>
      <c r="J40" s="18">
        <f t="shared" si="17"/>
        <v>0</v>
      </c>
      <c r="K40" s="18">
        <f t="shared" si="17"/>
        <v>0</v>
      </c>
      <c r="L40" s="18">
        <f t="shared" si="17"/>
        <v>0</v>
      </c>
      <c r="M40" s="18">
        <f t="shared" si="17"/>
        <v>0</v>
      </c>
      <c r="N40" s="18">
        <f t="shared" si="17"/>
        <v>0</v>
      </c>
      <c r="O40" s="18">
        <f t="shared" si="17"/>
        <v>0</v>
      </c>
      <c r="P40" s="18">
        <f t="shared" si="17"/>
        <v>0</v>
      </c>
      <c r="Q40" s="18">
        <f t="shared" si="17"/>
        <v>0</v>
      </c>
      <c r="R40" s="18">
        <f t="shared" si="17"/>
        <v>0</v>
      </c>
      <c r="S40" s="18">
        <f t="shared" si="17"/>
        <v>0</v>
      </c>
      <c r="T40" s="18">
        <f t="shared" si="17"/>
        <v>0</v>
      </c>
      <c r="U40" s="18">
        <f t="shared" si="17"/>
        <v>0</v>
      </c>
      <c r="V40" s="18">
        <f t="shared" si="17"/>
        <v>0</v>
      </c>
      <c r="W40" s="18">
        <f t="shared" si="17"/>
        <v>0</v>
      </c>
      <c r="X40" s="18">
        <f t="shared" si="17"/>
        <v>0</v>
      </c>
      <c r="Y40" s="18">
        <f t="shared" si="17"/>
        <v>0</v>
      </c>
      <c r="Z40" s="18">
        <f t="shared" si="17"/>
        <v>0</v>
      </c>
      <c r="AA40" s="18">
        <f t="shared" si="17"/>
        <v>0</v>
      </c>
      <c r="AB40" s="18">
        <f t="shared" si="17"/>
        <v>0</v>
      </c>
      <c r="AC40" s="18">
        <f t="shared" si="17"/>
        <v>0</v>
      </c>
      <c r="AD40" s="18">
        <f t="shared" si="17"/>
        <v>0</v>
      </c>
      <c r="AE40" s="18">
        <f t="shared" si="17"/>
        <v>0</v>
      </c>
      <c r="AF40" s="18">
        <f t="shared" si="17"/>
        <v>0</v>
      </c>
      <c r="AG40" s="18">
        <f t="shared" si="17"/>
        <v>0</v>
      </c>
      <c r="AH40" s="18">
        <f t="shared" si="17"/>
        <v>0</v>
      </c>
      <c r="AI40" s="18">
        <f t="shared" si="17"/>
        <v>0</v>
      </c>
      <c r="AJ40" s="18">
        <f t="shared" si="17"/>
        <v>0</v>
      </c>
      <c r="AK40" s="18">
        <f t="shared" si="17"/>
        <v>0</v>
      </c>
      <c r="AL40" s="18">
        <f t="shared" si="17"/>
        <v>0</v>
      </c>
      <c r="AM40" s="18">
        <f t="shared" si="17"/>
        <v>0</v>
      </c>
      <c r="AN40" s="18">
        <f t="shared" si="17"/>
        <v>0</v>
      </c>
      <c r="AO40" s="18">
        <f t="shared" ref="AO40:BP40" si="18">IF(AO$32&gt;=$C40,$A40*AO62*(1+INDEX($D40:$H40,MATCH(AO$33,$D$34:$H$34,0)))^AO$33,"")</f>
        <v>0</v>
      </c>
      <c r="AP40" s="18">
        <f t="shared" si="18"/>
        <v>0</v>
      </c>
      <c r="AQ40" s="18">
        <f t="shared" si="18"/>
        <v>0</v>
      </c>
      <c r="AR40" s="18">
        <f t="shared" si="18"/>
        <v>0</v>
      </c>
      <c r="AS40" s="18">
        <f t="shared" si="18"/>
        <v>0</v>
      </c>
      <c r="AT40" s="18">
        <f t="shared" si="18"/>
        <v>0</v>
      </c>
      <c r="AU40" s="18">
        <f t="shared" si="18"/>
        <v>0</v>
      </c>
      <c r="AV40" s="18">
        <f t="shared" si="18"/>
        <v>0</v>
      </c>
      <c r="AW40" s="18">
        <f t="shared" si="18"/>
        <v>0</v>
      </c>
      <c r="AX40" s="18">
        <f t="shared" si="18"/>
        <v>0</v>
      </c>
      <c r="AY40" s="18">
        <f t="shared" si="18"/>
        <v>0</v>
      </c>
      <c r="AZ40" s="18">
        <f t="shared" si="18"/>
        <v>0</v>
      </c>
      <c r="BA40" s="18">
        <f t="shared" si="18"/>
        <v>0</v>
      </c>
      <c r="BB40" s="18">
        <f t="shared" si="18"/>
        <v>0</v>
      </c>
      <c r="BC40" s="18">
        <f t="shared" si="18"/>
        <v>0</v>
      </c>
      <c r="BD40" s="18">
        <f t="shared" si="18"/>
        <v>0</v>
      </c>
      <c r="BE40" s="18">
        <f t="shared" si="18"/>
        <v>0</v>
      </c>
      <c r="BF40" s="18">
        <f t="shared" si="18"/>
        <v>0</v>
      </c>
      <c r="BG40" s="18">
        <f t="shared" si="18"/>
        <v>0</v>
      </c>
      <c r="BH40" s="18">
        <f t="shared" si="18"/>
        <v>0</v>
      </c>
      <c r="BI40" s="18">
        <f t="shared" si="18"/>
        <v>0</v>
      </c>
      <c r="BJ40" s="18">
        <f t="shared" si="18"/>
        <v>0</v>
      </c>
      <c r="BK40" s="18">
        <f t="shared" si="18"/>
        <v>0</v>
      </c>
      <c r="BL40" s="18">
        <f t="shared" si="18"/>
        <v>0</v>
      </c>
      <c r="BM40" s="18">
        <f t="shared" si="18"/>
        <v>0</v>
      </c>
      <c r="BN40" s="18">
        <f t="shared" si="18"/>
        <v>0</v>
      </c>
      <c r="BO40" s="18">
        <f t="shared" si="18"/>
        <v>0</v>
      </c>
      <c r="BP40" s="18">
        <f t="shared" si="18"/>
        <v>0</v>
      </c>
    </row>
    <row r="41" spans="1:68">
      <c r="A41" s="290">
        <v>0</v>
      </c>
      <c r="B41" s="248" t="s">
        <v>212</v>
      </c>
      <c r="C41" s="288">
        <v>46023</v>
      </c>
      <c r="D41" s="289"/>
      <c r="E41" s="289">
        <v>0.1</v>
      </c>
      <c r="F41" s="289">
        <v>0.1</v>
      </c>
      <c r="G41" s="289">
        <v>0.1</v>
      </c>
      <c r="H41" s="289">
        <v>0.1</v>
      </c>
      <c r="I41" s="18">
        <f t="shared" ref="I41:AN41" si="19">IF(I$32&gt;=$C41,$A41*I63*(1+INDEX($D41:$H41,MATCH(I$33,$D$34:$H$34,0)))^I$33,"")</f>
        <v>0</v>
      </c>
      <c r="J41" s="18">
        <f t="shared" si="19"/>
        <v>0</v>
      </c>
      <c r="K41" s="18">
        <f t="shared" si="19"/>
        <v>0</v>
      </c>
      <c r="L41" s="18">
        <f t="shared" si="19"/>
        <v>0</v>
      </c>
      <c r="M41" s="18">
        <f t="shared" si="19"/>
        <v>0</v>
      </c>
      <c r="N41" s="18">
        <f t="shared" si="19"/>
        <v>0</v>
      </c>
      <c r="O41" s="18">
        <f t="shared" si="19"/>
        <v>0</v>
      </c>
      <c r="P41" s="18">
        <f t="shared" si="19"/>
        <v>0</v>
      </c>
      <c r="Q41" s="18">
        <f t="shared" si="19"/>
        <v>0</v>
      </c>
      <c r="R41" s="18">
        <f t="shared" si="19"/>
        <v>0</v>
      </c>
      <c r="S41" s="18">
        <f t="shared" si="19"/>
        <v>0</v>
      </c>
      <c r="T41" s="18">
        <f t="shared" si="19"/>
        <v>0</v>
      </c>
      <c r="U41" s="18">
        <f t="shared" si="19"/>
        <v>0</v>
      </c>
      <c r="V41" s="18">
        <f t="shared" si="19"/>
        <v>0</v>
      </c>
      <c r="W41" s="18">
        <f t="shared" si="19"/>
        <v>0</v>
      </c>
      <c r="X41" s="18">
        <f t="shared" si="19"/>
        <v>0</v>
      </c>
      <c r="Y41" s="18">
        <f t="shared" si="19"/>
        <v>0</v>
      </c>
      <c r="Z41" s="18">
        <f t="shared" si="19"/>
        <v>0</v>
      </c>
      <c r="AA41" s="18">
        <f t="shared" si="19"/>
        <v>0</v>
      </c>
      <c r="AB41" s="18">
        <f t="shared" si="19"/>
        <v>0</v>
      </c>
      <c r="AC41" s="18">
        <f t="shared" si="19"/>
        <v>0</v>
      </c>
      <c r="AD41" s="18">
        <f t="shared" si="19"/>
        <v>0</v>
      </c>
      <c r="AE41" s="18">
        <f t="shared" si="19"/>
        <v>0</v>
      </c>
      <c r="AF41" s="18">
        <f t="shared" si="19"/>
        <v>0</v>
      </c>
      <c r="AG41" s="18">
        <f t="shared" si="19"/>
        <v>0</v>
      </c>
      <c r="AH41" s="18">
        <f t="shared" si="19"/>
        <v>0</v>
      </c>
      <c r="AI41" s="18">
        <f t="shared" si="19"/>
        <v>0</v>
      </c>
      <c r="AJ41" s="18">
        <f t="shared" si="19"/>
        <v>0</v>
      </c>
      <c r="AK41" s="18">
        <f t="shared" si="19"/>
        <v>0</v>
      </c>
      <c r="AL41" s="18">
        <f t="shared" si="19"/>
        <v>0</v>
      </c>
      <c r="AM41" s="18">
        <f t="shared" si="19"/>
        <v>0</v>
      </c>
      <c r="AN41" s="18">
        <f t="shared" si="19"/>
        <v>0</v>
      </c>
      <c r="AO41" s="18">
        <f t="shared" ref="AO41:BP41" si="20">IF(AO$32&gt;=$C41,$A41*AO63*(1+INDEX($D41:$H41,MATCH(AO$33,$D$34:$H$34,0)))^AO$33,"")</f>
        <v>0</v>
      </c>
      <c r="AP41" s="18">
        <f t="shared" si="20"/>
        <v>0</v>
      </c>
      <c r="AQ41" s="18">
        <f t="shared" si="20"/>
        <v>0</v>
      </c>
      <c r="AR41" s="18">
        <f t="shared" si="20"/>
        <v>0</v>
      </c>
      <c r="AS41" s="18">
        <f t="shared" si="20"/>
        <v>0</v>
      </c>
      <c r="AT41" s="18">
        <f t="shared" si="20"/>
        <v>0</v>
      </c>
      <c r="AU41" s="18">
        <f t="shared" si="20"/>
        <v>0</v>
      </c>
      <c r="AV41" s="18">
        <f t="shared" si="20"/>
        <v>0</v>
      </c>
      <c r="AW41" s="18">
        <f t="shared" si="20"/>
        <v>0</v>
      </c>
      <c r="AX41" s="18">
        <f t="shared" si="20"/>
        <v>0</v>
      </c>
      <c r="AY41" s="18">
        <f t="shared" si="20"/>
        <v>0</v>
      </c>
      <c r="AZ41" s="18">
        <f t="shared" si="20"/>
        <v>0</v>
      </c>
      <c r="BA41" s="18">
        <f t="shared" si="20"/>
        <v>0</v>
      </c>
      <c r="BB41" s="18">
        <f t="shared" si="20"/>
        <v>0</v>
      </c>
      <c r="BC41" s="18">
        <f t="shared" si="20"/>
        <v>0</v>
      </c>
      <c r="BD41" s="18">
        <f t="shared" si="20"/>
        <v>0</v>
      </c>
      <c r="BE41" s="18">
        <f t="shared" si="20"/>
        <v>0</v>
      </c>
      <c r="BF41" s="18">
        <f t="shared" si="20"/>
        <v>0</v>
      </c>
      <c r="BG41" s="18">
        <f t="shared" si="20"/>
        <v>0</v>
      </c>
      <c r="BH41" s="18">
        <f t="shared" si="20"/>
        <v>0</v>
      </c>
      <c r="BI41" s="18">
        <f t="shared" si="20"/>
        <v>0</v>
      </c>
      <c r="BJ41" s="18">
        <f t="shared" si="20"/>
        <v>0</v>
      </c>
      <c r="BK41" s="18">
        <f t="shared" si="20"/>
        <v>0</v>
      </c>
      <c r="BL41" s="18">
        <f t="shared" si="20"/>
        <v>0</v>
      </c>
      <c r="BM41" s="18">
        <f t="shared" si="20"/>
        <v>0</v>
      </c>
      <c r="BN41" s="18">
        <f t="shared" si="20"/>
        <v>0</v>
      </c>
      <c r="BO41" s="18">
        <f t="shared" si="20"/>
        <v>0</v>
      </c>
      <c r="BP41" s="18">
        <f t="shared" si="20"/>
        <v>0</v>
      </c>
    </row>
    <row r="42" spans="1:68">
      <c r="A42" s="290">
        <v>0</v>
      </c>
      <c r="B42" s="248" t="s">
        <v>212</v>
      </c>
      <c r="C42" s="288">
        <v>46023</v>
      </c>
      <c r="D42" s="289"/>
      <c r="E42" s="289">
        <v>0.1</v>
      </c>
      <c r="F42" s="289">
        <v>0.1</v>
      </c>
      <c r="G42" s="289">
        <v>0.1</v>
      </c>
      <c r="H42" s="289">
        <v>0.1</v>
      </c>
      <c r="I42" s="18">
        <f t="shared" ref="I42:AN42" si="21">IF(I$32&gt;=$C42,$A42*I64*(1+INDEX($D42:$H42,MATCH(I$33,$D$34:$H$34,0)))^I$33,"")</f>
        <v>0</v>
      </c>
      <c r="J42" s="18">
        <f t="shared" si="21"/>
        <v>0</v>
      </c>
      <c r="K42" s="18">
        <f t="shared" si="21"/>
        <v>0</v>
      </c>
      <c r="L42" s="18">
        <f t="shared" si="21"/>
        <v>0</v>
      </c>
      <c r="M42" s="18">
        <f t="shared" si="21"/>
        <v>0</v>
      </c>
      <c r="N42" s="18">
        <f t="shared" si="21"/>
        <v>0</v>
      </c>
      <c r="O42" s="18">
        <f t="shared" si="21"/>
        <v>0</v>
      </c>
      <c r="P42" s="18">
        <f t="shared" si="21"/>
        <v>0</v>
      </c>
      <c r="Q42" s="18">
        <f t="shared" si="21"/>
        <v>0</v>
      </c>
      <c r="R42" s="18">
        <f t="shared" si="21"/>
        <v>0</v>
      </c>
      <c r="S42" s="18">
        <f t="shared" si="21"/>
        <v>0</v>
      </c>
      <c r="T42" s="18">
        <f t="shared" si="21"/>
        <v>0</v>
      </c>
      <c r="U42" s="18">
        <f t="shared" si="21"/>
        <v>0</v>
      </c>
      <c r="V42" s="18">
        <f t="shared" si="21"/>
        <v>0</v>
      </c>
      <c r="W42" s="18">
        <f t="shared" si="21"/>
        <v>0</v>
      </c>
      <c r="X42" s="18">
        <f t="shared" si="21"/>
        <v>0</v>
      </c>
      <c r="Y42" s="18">
        <f t="shared" si="21"/>
        <v>0</v>
      </c>
      <c r="Z42" s="18">
        <f t="shared" si="21"/>
        <v>0</v>
      </c>
      <c r="AA42" s="18">
        <f t="shared" si="21"/>
        <v>0</v>
      </c>
      <c r="AB42" s="18">
        <f t="shared" si="21"/>
        <v>0</v>
      </c>
      <c r="AC42" s="18">
        <f t="shared" si="21"/>
        <v>0</v>
      </c>
      <c r="AD42" s="18">
        <f t="shared" si="21"/>
        <v>0</v>
      </c>
      <c r="AE42" s="18">
        <f t="shared" si="21"/>
        <v>0</v>
      </c>
      <c r="AF42" s="18">
        <f t="shared" si="21"/>
        <v>0</v>
      </c>
      <c r="AG42" s="18">
        <f t="shared" si="21"/>
        <v>0</v>
      </c>
      <c r="AH42" s="18">
        <f t="shared" si="21"/>
        <v>0</v>
      </c>
      <c r="AI42" s="18">
        <f t="shared" si="21"/>
        <v>0</v>
      </c>
      <c r="AJ42" s="18">
        <f t="shared" si="21"/>
        <v>0</v>
      </c>
      <c r="AK42" s="18">
        <f t="shared" si="21"/>
        <v>0</v>
      </c>
      <c r="AL42" s="18">
        <f t="shared" si="21"/>
        <v>0</v>
      </c>
      <c r="AM42" s="18">
        <f t="shared" si="21"/>
        <v>0</v>
      </c>
      <c r="AN42" s="18">
        <f t="shared" si="21"/>
        <v>0</v>
      </c>
      <c r="AO42" s="18">
        <f t="shared" ref="AO42:BP42" si="22">IF(AO$32&gt;=$C42,$A42*AO64*(1+INDEX($D42:$H42,MATCH(AO$33,$D$34:$H$34,0)))^AO$33,"")</f>
        <v>0</v>
      </c>
      <c r="AP42" s="18">
        <f t="shared" si="22"/>
        <v>0</v>
      </c>
      <c r="AQ42" s="18">
        <f t="shared" si="22"/>
        <v>0</v>
      </c>
      <c r="AR42" s="18">
        <f t="shared" si="22"/>
        <v>0</v>
      </c>
      <c r="AS42" s="18">
        <f t="shared" si="22"/>
        <v>0</v>
      </c>
      <c r="AT42" s="18">
        <f t="shared" si="22"/>
        <v>0</v>
      </c>
      <c r="AU42" s="18">
        <f t="shared" si="22"/>
        <v>0</v>
      </c>
      <c r="AV42" s="18">
        <f t="shared" si="22"/>
        <v>0</v>
      </c>
      <c r="AW42" s="18">
        <f t="shared" si="22"/>
        <v>0</v>
      </c>
      <c r="AX42" s="18">
        <f t="shared" si="22"/>
        <v>0</v>
      </c>
      <c r="AY42" s="18">
        <f t="shared" si="22"/>
        <v>0</v>
      </c>
      <c r="AZ42" s="18">
        <f t="shared" si="22"/>
        <v>0</v>
      </c>
      <c r="BA42" s="18">
        <f t="shared" si="22"/>
        <v>0</v>
      </c>
      <c r="BB42" s="18">
        <f t="shared" si="22"/>
        <v>0</v>
      </c>
      <c r="BC42" s="18">
        <f t="shared" si="22"/>
        <v>0</v>
      </c>
      <c r="BD42" s="18">
        <f t="shared" si="22"/>
        <v>0</v>
      </c>
      <c r="BE42" s="18">
        <f t="shared" si="22"/>
        <v>0</v>
      </c>
      <c r="BF42" s="18">
        <f t="shared" si="22"/>
        <v>0</v>
      </c>
      <c r="BG42" s="18">
        <f t="shared" si="22"/>
        <v>0</v>
      </c>
      <c r="BH42" s="18">
        <f t="shared" si="22"/>
        <v>0</v>
      </c>
      <c r="BI42" s="18">
        <f t="shared" si="22"/>
        <v>0</v>
      </c>
      <c r="BJ42" s="18">
        <f t="shared" si="22"/>
        <v>0</v>
      </c>
      <c r="BK42" s="18">
        <f t="shared" si="22"/>
        <v>0</v>
      </c>
      <c r="BL42" s="18">
        <f t="shared" si="22"/>
        <v>0</v>
      </c>
      <c r="BM42" s="18">
        <f t="shared" si="22"/>
        <v>0</v>
      </c>
      <c r="BN42" s="18">
        <f t="shared" si="22"/>
        <v>0</v>
      </c>
      <c r="BO42" s="18">
        <f t="shared" si="22"/>
        <v>0</v>
      </c>
      <c r="BP42" s="18">
        <f t="shared" si="22"/>
        <v>0</v>
      </c>
    </row>
    <row r="43" spans="1:68">
      <c r="A43" s="290">
        <v>0</v>
      </c>
      <c r="B43" s="248" t="s">
        <v>212</v>
      </c>
      <c r="C43" s="288">
        <v>46023</v>
      </c>
      <c r="D43" s="289"/>
      <c r="E43" s="289">
        <v>0.1</v>
      </c>
      <c r="F43" s="289">
        <v>0.1</v>
      </c>
      <c r="G43" s="289">
        <v>0.1</v>
      </c>
      <c r="H43" s="289">
        <v>0.1</v>
      </c>
      <c r="I43" s="18">
        <f t="shared" ref="I43:AN43" si="23">IF(I$32&gt;=$C43,$A43*I65*(1+INDEX($D43:$H43,MATCH(I$33,$D$34:$H$34,0)))^I$33,"")</f>
        <v>0</v>
      </c>
      <c r="J43" s="18">
        <f t="shared" si="23"/>
        <v>0</v>
      </c>
      <c r="K43" s="18">
        <f t="shared" si="23"/>
        <v>0</v>
      </c>
      <c r="L43" s="18">
        <f t="shared" si="23"/>
        <v>0</v>
      </c>
      <c r="M43" s="18">
        <f t="shared" si="23"/>
        <v>0</v>
      </c>
      <c r="N43" s="18">
        <f t="shared" si="23"/>
        <v>0</v>
      </c>
      <c r="O43" s="18">
        <f t="shared" si="23"/>
        <v>0</v>
      </c>
      <c r="P43" s="18">
        <f t="shared" si="23"/>
        <v>0</v>
      </c>
      <c r="Q43" s="18">
        <f t="shared" si="23"/>
        <v>0</v>
      </c>
      <c r="R43" s="18">
        <f t="shared" si="23"/>
        <v>0</v>
      </c>
      <c r="S43" s="18">
        <f t="shared" si="23"/>
        <v>0</v>
      </c>
      <c r="T43" s="18">
        <f t="shared" si="23"/>
        <v>0</v>
      </c>
      <c r="U43" s="18">
        <f t="shared" si="23"/>
        <v>0</v>
      </c>
      <c r="V43" s="18">
        <f t="shared" si="23"/>
        <v>0</v>
      </c>
      <c r="W43" s="18">
        <f t="shared" si="23"/>
        <v>0</v>
      </c>
      <c r="X43" s="18">
        <f t="shared" si="23"/>
        <v>0</v>
      </c>
      <c r="Y43" s="18">
        <f t="shared" si="23"/>
        <v>0</v>
      </c>
      <c r="Z43" s="18">
        <f t="shared" si="23"/>
        <v>0</v>
      </c>
      <c r="AA43" s="18">
        <f t="shared" si="23"/>
        <v>0</v>
      </c>
      <c r="AB43" s="18">
        <f t="shared" si="23"/>
        <v>0</v>
      </c>
      <c r="AC43" s="18">
        <f t="shared" si="23"/>
        <v>0</v>
      </c>
      <c r="AD43" s="18">
        <f t="shared" si="23"/>
        <v>0</v>
      </c>
      <c r="AE43" s="18">
        <f t="shared" si="23"/>
        <v>0</v>
      </c>
      <c r="AF43" s="18">
        <f t="shared" si="23"/>
        <v>0</v>
      </c>
      <c r="AG43" s="18">
        <f t="shared" si="23"/>
        <v>0</v>
      </c>
      <c r="AH43" s="18">
        <f t="shared" si="23"/>
        <v>0</v>
      </c>
      <c r="AI43" s="18">
        <f t="shared" si="23"/>
        <v>0</v>
      </c>
      <c r="AJ43" s="18">
        <f t="shared" si="23"/>
        <v>0</v>
      </c>
      <c r="AK43" s="18">
        <f t="shared" si="23"/>
        <v>0</v>
      </c>
      <c r="AL43" s="18">
        <f t="shared" si="23"/>
        <v>0</v>
      </c>
      <c r="AM43" s="18">
        <f t="shared" si="23"/>
        <v>0</v>
      </c>
      <c r="AN43" s="18">
        <f t="shared" si="23"/>
        <v>0</v>
      </c>
      <c r="AO43" s="18">
        <f t="shared" ref="AO43:BP43" si="24">IF(AO$32&gt;=$C43,$A43*AO65*(1+INDEX($D43:$H43,MATCH(AO$33,$D$34:$H$34,0)))^AO$33,"")</f>
        <v>0</v>
      </c>
      <c r="AP43" s="18">
        <f t="shared" si="24"/>
        <v>0</v>
      </c>
      <c r="AQ43" s="18">
        <f t="shared" si="24"/>
        <v>0</v>
      </c>
      <c r="AR43" s="18">
        <f t="shared" si="24"/>
        <v>0</v>
      </c>
      <c r="AS43" s="18">
        <f t="shared" si="24"/>
        <v>0</v>
      </c>
      <c r="AT43" s="18">
        <f t="shared" si="24"/>
        <v>0</v>
      </c>
      <c r="AU43" s="18">
        <f t="shared" si="24"/>
        <v>0</v>
      </c>
      <c r="AV43" s="18">
        <f t="shared" si="24"/>
        <v>0</v>
      </c>
      <c r="AW43" s="18">
        <f t="shared" si="24"/>
        <v>0</v>
      </c>
      <c r="AX43" s="18">
        <f t="shared" si="24"/>
        <v>0</v>
      </c>
      <c r="AY43" s="18">
        <f t="shared" si="24"/>
        <v>0</v>
      </c>
      <c r="AZ43" s="18">
        <f t="shared" si="24"/>
        <v>0</v>
      </c>
      <c r="BA43" s="18">
        <f t="shared" si="24"/>
        <v>0</v>
      </c>
      <c r="BB43" s="18">
        <f t="shared" si="24"/>
        <v>0</v>
      </c>
      <c r="BC43" s="18">
        <f t="shared" si="24"/>
        <v>0</v>
      </c>
      <c r="BD43" s="18">
        <f t="shared" si="24"/>
        <v>0</v>
      </c>
      <c r="BE43" s="18">
        <f t="shared" si="24"/>
        <v>0</v>
      </c>
      <c r="BF43" s="18">
        <f t="shared" si="24"/>
        <v>0</v>
      </c>
      <c r="BG43" s="18">
        <f t="shared" si="24"/>
        <v>0</v>
      </c>
      <c r="BH43" s="18">
        <f t="shared" si="24"/>
        <v>0</v>
      </c>
      <c r="BI43" s="18">
        <f t="shared" si="24"/>
        <v>0</v>
      </c>
      <c r="BJ43" s="18">
        <f t="shared" si="24"/>
        <v>0</v>
      </c>
      <c r="BK43" s="18">
        <f t="shared" si="24"/>
        <v>0</v>
      </c>
      <c r="BL43" s="18">
        <f t="shared" si="24"/>
        <v>0</v>
      </c>
      <c r="BM43" s="18">
        <f t="shared" si="24"/>
        <v>0</v>
      </c>
      <c r="BN43" s="18">
        <f t="shared" si="24"/>
        <v>0</v>
      </c>
      <c r="BO43" s="18">
        <f t="shared" si="24"/>
        <v>0</v>
      </c>
      <c r="BP43" s="18">
        <f t="shared" si="24"/>
        <v>0</v>
      </c>
    </row>
    <row r="44" spans="1:68">
      <c r="A44" s="290">
        <v>0</v>
      </c>
      <c r="B44" s="248" t="s">
        <v>212</v>
      </c>
      <c r="C44" s="288">
        <v>46023</v>
      </c>
      <c r="D44" s="289"/>
      <c r="E44" s="289">
        <v>0.1</v>
      </c>
      <c r="F44" s="289">
        <v>0.1</v>
      </c>
      <c r="G44" s="289">
        <v>0.1</v>
      </c>
      <c r="H44" s="289">
        <v>0.1</v>
      </c>
      <c r="I44" s="18">
        <f t="shared" ref="I44:AN44" si="25">IF(I$32&gt;=$C44,$A44*I66*(1+INDEX($D44:$H44,MATCH(I$33,$D$34:$H$34,0)))^I$33,"")</f>
        <v>0</v>
      </c>
      <c r="J44" s="18">
        <f t="shared" si="25"/>
        <v>0</v>
      </c>
      <c r="K44" s="18">
        <f t="shared" si="25"/>
        <v>0</v>
      </c>
      <c r="L44" s="18">
        <f t="shared" si="25"/>
        <v>0</v>
      </c>
      <c r="M44" s="18">
        <f t="shared" si="25"/>
        <v>0</v>
      </c>
      <c r="N44" s="18">
        <f t="shared" si="25"/>
        <v>0</v>
      </c>
      <c r="O44" s="18">
        <f t="shared" si="25"/>
        <v>0</v>
      </c>
      <c r="P44" s="18">
        <f t="shared" si="25"/>
        <v>0</v>
      </c>
      <c r="Q44" s="18">
        <f t="shared" si="25"/>
        <v>0</v>
      </c>
      <c r="R44" s="18">
        <f t="shared" si="25"/>
        <v>0</v>
      </c>
      <c r="S44" s="18">
        <f t="shared" si="25"/>
        <v>0</v>
      </c>
      <c r="T44" s="18">
        <f t="shared" si="25"/>
        <v>0</v>
      </c>
      <c r="U44" s="18">
        <f t="shared" si="25"/>
        <v>0</v>
      </c>
      <c r="V44" s="18">
        <f t="shared" si="25"/>
        <v>0</v>
      </c>
      <c r="W44" s="18">
        <f t="shared" si="25"/>
        <v>0</v>
      </c>
      <c r="X44" s="18">
        <f t="shared" si="25"/>
        <v>0</v>
      </c>
      <c r="Y44" s="18">
        <f t="shared" si="25"/>
        <v>0</v>
      </c>
      <c r="Z44" s="18">
        <f t="shared" si="25"/>
        <v>0</v>
      </c>
      <c r="AA44" s="18">
        <f t="shared" si="25"/>
        <v>0</v>
      </c>
      <c r="AB44" s="18">
        <f t="shared" si="25"/>
        <v>0</v>
      </c>
      <c r="AC44" s="18">
        <f t="shared" si="25"/>
        <v>0</v>
      </c>
      <c r="AD44" s="18">
        <f t="shared" si="25"/>
        <v>0</v>
      </c>
      <c r="AE44" s="18">
        <f t="shared" si="25"/>
        <v>0</v>
      </c>
      <c r="AF44" s="18">
        <f t="shared" si="25"/>
        <v>0</v>
      </c>
      <c r="AG44" s="18">
        <f t="shared" si="25"/>
        <v>0</v>
      </c>
      <c r="AH44" s="18">
        <f t="shared" si="25"/>
        <v>0</v>
      </c>
      <c r="AI44" s="18">
        <f t="shared" si="25"/>
        <v>0</v>
      </c>
      <c r="AJ44" s="18">
        <f t="shared" si="25"/>
        <v>0</v>
      </c>
      <c r="AK44" s="18">
        <f t="shared" si="25"/>
        <v>0</v>
      </c>
      <c r="AL44" s="18">
        <f t="shared" si="25"/>
        <v>0</v>
      </c>
      <c r="AM44" s="18">
        <f t="shared" si="25"/>
        <v>0</v>
      </c>
      <c r="AN44" s="18">
        <f t="shared" si="25"/>
        <v>0</v>
      </c>
      <c r="AO44" s="18">
        <f t="shared" ref="AO44:BP44" si="26">IF(AO$32&gt;=$C44,$A44*AO66*(1+INDEX($D44:$H44,MATCH(AO$33,$D$34:$H$34,0)))^AO$33,"")</f>
        <v>0</v>
      </c>
      <c r="AP44" s="18">
        <f t="shared" si="26"/>
        <v>0</v>
      </c>
      <c r="AQ44" s="18">
        <f t="shared" si="26"/>
        <v>0</v>
      </c>
      <c r="AR44" s="18">
        <f t="shared" si="26"/>
        <v>0</v>
      </c>
      <c r="AS44" s="18">
        <f t="shared" si="26"/>
        <v>0</v>
      </c>
      <c r="AT44" s="18">
        <f t="shared" si="26"/>
        <v>0</v>
      </c>
      <c r="AU44" s="18">
        <f t="shared" si="26"/>
        <v>0</v>
      </c>
      <c r="AV44" s="18">
        <f t="shared" si="26"/>
        <v>0</v>
      </c>
      <c r="AW44" s="18">
        <f t="shared" si="26"/>
        <v>0</v>
      </c>
      <c r="AX44" s="18">
        <f t="shared" si="26"/>
        <v>0</v>
      </c>
      <c r="AY44" s="18">
        <f t="shared" si="26"/>
        <v>0</v>
      </c>
      <c r="AZ44" s="18">
        <f t="shared" si="26"/>
        <v>0</v>
      </c>
      <c r="BA44" s="18">
        <f t="shared" si="26"/>
        <v>0</v>
      </c>
      <c r="BB44" s="18">
        <f t="shared" si="26"/>
        <v>0</v>
      </c>
      <c r="BC44" s="18">
        <f t="shared" si="26"/>
        <v>0</v>
      </c>
      <c r="BD44" s="18">
        <f t="shared" si="26"/>
        <v>0</v>
      </c>
      <c r="BE44" s="18">
        <f t="shared" si="26"/>
        <v>0</v>
      </c>
      <c r="BF44" s="18">
        <f t="shared" si="26"/>
        <v>0</v>
      </c>
      <c r="BG44" s="18">
        <f t="shared" si="26"/>
        <v>0</v>
      </c>
      <c r="BH44" s="18">
        <f t="shared" si="26"/>
        <v>0</v>
      </c>
      <c r="BI44" s="18">
        <f t="shared" si="26"/>
        <v>0</v>
      </c>
      <c r="BJ44" s="18">
        <f t="shared" si="26"/>
        <v>0</v>
      </c>
      <c r="BK44" s="18">
        <f t="shared" si="26"/>
        <v>0</v>
      </c>
      <c r="BL44" s="18">
        <f t="shared" si="26"/>
        <v>0</v>
      </c>
      <c r="BM44" s="18">
        <f t="shared" si="26"/>
        <v>0</v>
      </c>
      <c r="BN44" s="18">
        <f t="shared" si="26"/>
        <v>0</v>
      </c>
      <c r="BO44" s="18">
        <f t="shared" si="26"/>
        <v>0</v>
      </c>
      <c r="BP44" s="18">
        <f t="shared" si="26"/>
        <v>0</v>
      </c>
    </row>
    <row r="45" spans="1:68">
      <c r="A45" s="290">
        <v>0</v>
      </c>
      <c r="B45" s="248" t="s">
        <v>212</v>
      </c>
      <c r="C45" s="288">
        <v>46204</v>
      </c>
      <c r="D45" s="289"/>
      <c r="E45" s="289">
        <v>0.1</v>
      </c>
      <c r="F45" s="289">
        <v>0.1</v>
      </c>
      <c r="G45" s="289">
        <v>0.1</v>
      </c>
      <c r="H45" s="289">
        <v>0.1</v>
      </c>
      <c r="I45" s="18" t="str">
        <f t="shared" ref="I45:AN45" si="27">IF(I$32&gt;=$C45,$A45*I67*(1+INDEX($D45:$H45,MATCH(I$33,$D$34:$H$34,0)))^I$33,"")</f>
        <v/>
      </c>
      <c r="J45" s="18">
        <f t="shared" si="27"/>
        <v>0</v>
      </c>
      <c r="K45" s="18">
        <f t="shared" si="27"/>
        <v>0</v>
      </c>
      <c r="L45" s="18">
        <f t="shared" si="27"/>
        <v>0</v>
      </c>
      <c r="M45" s="18">
        <f t="shared" si="27"/>
        <v>0</v>
      </c>
      <c r="N45" s="18">
        <f t="shared" si="27"/>
        <v>0</v>
      </c>
      <c r="O45" s="18">
        <f t="shared" si="27"/>
        <v>0</v>
      </c>
      <c r="P45" s="18">
        <f t="shared" si="27"/>
        <v>0</v>
      </c>
      <c r="Q45" s="18">
        <f t="shared" si="27"/>
        <v>0</v>
      </c>
      <c r="R45" s="18">
        <f t="shared" si="27"/>
        <v>0</v>
      </c>
      <c r="S45" s="18">
        <f t="shared" si="27"/>
        <v>0</v>
      </c>
      <c r="T45" s="18">
        <f t="shared" si="27"/>
        <v>0</v>
      </c>
      <c r="U45" s="18">
        <f t="shared" si="27"/>
        <v>0</v>
      </c>
      <c r="V45" s="18">
        <f t="shared" si="27"/>
        <v>0</v>
      </c>
      <c r="W45" s="18">
        <f t="shared" si="27"/>
        <v>0</v>
      </c>
      <c r="X45" s="18">
        <f t="shared" si="27"/>
        <v>0</v>
      </c>
      <c r="Y45" s="18">
        <f t="shared" si="27"/>
        <v>0</v>
      </c>
      <c r="Z45" s="18">
        <f t="shared" si="27"/>
        <v>0</v>
      </c>
      <c r="AA45" s="18">
        <f t="shared" si="27"/>
        <v>0</v>
      </c>
      <c r="AB45" s="18">
        <f t="shared" si="27"/>
        <v>0</v>
      </c>
      <c r="AC45" s="18">
        <f t="shared" si="27"/>
        <v>0</v>
      </c>
      <c r="AD45" s="18">
        <f t="shared" si="27"/>
        <v>0</v>
      </c>
      <c r="AE45" s="18">
        <f t="shared" si="27"/>
        <v>0</v>
      </c>
      <c r="AF45" s="18">
        <f t="shared" si="27"/>
        <v>0</v>
      </c>
      <c r="AG45" s="18">
        <f t="shared" si="27"/>
        <v>0</v>
      </c>
      <c r="AH45" s="18">
        <f t="shared" si="27"/>
        <v>0</v>
      </c>
      <c r="AI45" s="18">
        <f t="shared" si="27"/>
        <v>0</v>
      </c>
      <c r="AJ45" s="18">
        <f t="shared" si="27"/>
        <v>0</v>
      </c>
      <c r="AK45" s="18">
        <f t="shared" si="27"/>
        <v>0</v>
      </c>
      <c r="AL45" s="18">
        <f t="shared" si="27"/>
        <v>0</v>
      </c>
      <c r="AM45" s="18">
        <f t="shared" si="27"/>
        <v>0</v>
      </c>
      <c r="AN45" s="18">
        <f t="shared" si="27"/>
        <v>0</v>
      </c>
      <c r="AO45" s="18">
        <f t="shared" ref="AO45:BP45" si="28">IF(AO$32&gt;=$C45,$A45*AO67*(1+INDEX($D45:$H45,MATCH(AO$33,$D$34:$H$34,0)))^AO$33,"")</f>
        <v>0</v>
      </c>
      <c r="AP45" s="18">
        <f t="shared" si="28"/>
        <v>0</v>
      </c>
      <c r="AQ45" s="18">
        <f t="shared" si="28"/>
        <v>0</v>
      </c>
      <c r="AR45" s="18">
        <f t="shared" si="28"/>
        <v>0</v>
      </c>
      <c r="AS45" s="18">
        <f t="shared" si="28"/>
        <v>0</v>
      </c>
      <c r="AT45" s="18">
        <f t="shared" si="28"/>
        <v>0</v>
      </c>
      <c r="AU45" s="18">
        <f t="shared" si="28"/>
        <v>0</v>
      </c>
      <c r="AV45" s="18">
        <f t="shared" si="28"/>
        <v>0</v>
      </c>
      <c r="AW45" s="18">
        <f t="shared" si="28"/>
        <v>0</v>
      </c>
      <c r="AX45" s="18">
        <f t="shared" si="28"/>
        <v>0</v>
      </c>
      <c r="AY45" s="18">
        <f t="shared" si="28"/>
        <v>0</v>
      </c>
      <c r="AZ45" s="18">
        <f t="shared" si="28"/>
        <v>0</v>
      </c>
      <c r="BA45" s="18">
        <f t="shared" si="28"/>
        <v>0</v>
      </c>
      <c r="BB45" s="18">
        <f t="shared" si="28"/>
        <v>0</v>
      </c>
      <c r="BC45" s="18">
        <f t="shared" si="28"/>
        <v>0</v>
      </c>
      <c r="BD45" s="18">
        <f t="shared" si="28"/>
        <v>0</v>
      </c>
      <c r="BE45" s="18">
        <f t="shared" si="28"/>
        <v>0</v>
      </c>
      <c r="BF45" s="18">
        <f t="shared" si="28"/>
        <v>0</v>
      </c>
      <c r="BG45" s="18">
        <f t="shared" si="28"/>
        <v>0</v>
      </c>
      <c r="BH45" s="18">
        <f t="shared" si="28"/>
        <v>0</v>
      </c>
      <c r="BI45" s="18">
        <f t="shared" si="28"/>
        <v>0</v>
      </c>
      <c r="BJ45" s="18">
        <f t="shared" si="28"/>
        <v>0</v>
      </c>
      <c r="BK45" s="18">
        <f t="shared" si="28"/>
        <v>0</v>
      </c>
      <c r="BL45" s="18">
        <f t="shared" si="28"/>
        <v>0</v>
      </c>
      <c r="BM45" s="18">
        <f t="shared" si="28"/>
        <v>0</v>
      </c>
      <c r="BN45" s="18">
        <f t="shared" si="28"/>
        <v>0</v>
      </c>
      <c r="BO45" s="18">
        <f t="shared" si="28"/>
        <v>0</v>
      </c>
      <c r="BP45" s="18">
        <f t="shared" si="28"/>
        <v>0</v>
      </c>
    </row>
    <row r="46" spans="1:68">
      <c r="A46" s="290">
        <v>0</v>
      </c>
      <c r="B46" s="248" t="s">
        <v>212</v>
      </c>
      <c r="C46" s="288">
        <v>46204</v>
      </c>
      <c r="D46" s="289"/>
      <c r="E46" s="289">
        <v>0.1</v>
      </c>
      <c r="F46" s="289">
        <v>0.1</v>
      </c>
      <c r="G46" s="289">
        <v>0.1</v>
      </c>
      <c r="H46" s="289">
        <v>0.1</v>
      </c>
      <c r="I46" s="18" t="str">
        <f t="shared" ref="I46:AN46" si="29">IF(I$32&gt;=$C46,$A46*I68*(1+INDEX($D46:$H46,MATCH(I$33,$D$34:$H$34,0)))^I$33,"")</f>
        <v/>
      </c>
      <c r="J46" s="18">
        <f t="shared" si="29"/>
        <v>0</v>
      </c>
      <c r="K46" s="18">
        <f t="shared" si="29"/>
        <v>0</v>
      </c>
      <c r="L46" s="18">
        <f t="shared" si="29"/>
        <v>0</v>
      </c>
      <c r="M46" s="18">
        <f t="shared" si="29"/>
        <v>0</v>
      </c>
      <c r="N46" s="18">
        <f t="shared" si="29"/>
        <v>0</v>
      </c>
      <c r="O46" s="18">
        <f t="shared" si="29"/>
        <v>0</v>
      </c>
      <c r="P46" s="18">
        <f t="shared" si="29"/>
        <v>0</v>
      </c>
      <c r="Q46" s="18">
        <f t="shared" si="29"/>
        <v>0</v>
      </c>
      <c r="R46" s="18">
        <f t="shared" si="29"/>
        <v>0</v>
      </c>
      <c r="S46" s="18">
        <f t="shared" si="29"/>
        <v>0</v>
      </c>
      <c r="T46" s="18">
        <f t="shared" si="29"/>
        <v>0</v>
      </c>
      <c r="U46" s="18">
        <f t="shared" si="29"/>
        <v>0</v>
      </c>
      <c r="V46" s="18">
        <f t="shared" si="29"/>
        <v>0</v>
      </c>
      <c r="W46" s="18">
        <f t="shared" si="29"/>
        <v>0</v>
      </c>
      <c r="X46" s="18">
        <f t="shared" si="29"/>
        <v>0</v>
      </c>
      <c r="Y46" s="18">
        <f t="shared" si="29"/>
        <v>0</v>
      </c>
      <c r="Z46" s="18">
        <f t="shared" si="29"/>
        <v>0</v>
      </c>
      <c r="AA46" s="18">
        <f t="shared" si="29"/>
        <v>0</v>
      </c>
      <c r="AB46" s="18">
        <f t="shared" si="29"/>
        <v>0</v>
      </c>
      <c r="AC46" s="18">
        <f t="shared" si="29"/>
        <v>0</v>
      </c>
      <c r="AD46" s="18">
        <f t="shared" si="29"/>
        <v>0</v>
      </c>
      <c r="AE46" s="18">
        <f t="shared" si="29"/>
        <v>0</v>
      </c>
      <c r="AF46" s="18">
        <f t="shared" si="29"/>
        <v>0</v>
      </c>
      <c r="AG46" s="18">
        <f t="shared" si="29"/>
        <v>0</v>
      </c>
      <c r="AH46" s="18">
        <f t="shared" si="29"/>
        <v>0</v>
      </c>
      <c r="AI46" s="18">
        <f t="shared" si="29"/>
        <v>0</v>
      </c>
      <c r="AJ46" s="18">
        <f t="shared" si="29"/>
        <v>0</v>
      </c>
      <c r="AK46" s="18">
        <f t="shared" si="29"/>
        <v>0</v>
      </c>
      <c r="AL46" s="18">
        <f t="shared" si="29"/>
        <v>0</v>
      </c>
      <c r="AM46" s="18">
        <f t="shared" si="29"/>
        <v>0</v>
      </c>
      <c r="AN46" s="18">
        <f t="shared" si="29"/>
        <v>0</v>
      </c>
      <c r="AO46" s="18">
        <f t="shared" ref="AO46:BP46" si="30">IF(AO$32&gt;=$C46,$A46*AO68*(1+INDEX($D46:$H46,MATCH(AO$33,$D$34:$H$34,0)))^AO$33,"")</f>
        <v>0</v>
      </c>
      <c r="AP46" s="18">
        <f t="shared" si="30"/>
        <v>0</v>
      </c>
      <c r="AQ46" s="18">
        <f t="shared" si="30"/>
        <v>0</v>
      </c>
      <c r="AR46" s="18">
        <f t="shared" si="30"/>
        <v>0</v>
      </c>
      <c r="AS46" s="18">
        <f t="shared" si="30"/>
        <v>0</v>
      </c>
      <c r="AT46" s="18">
        <f t="shared" si="30"/>
        <v>0</v>
      </c>
      <c r="AU46" s="18">
        <f t="shared" si="30"/>
        <v>0</v>
      </c>
      <c r="AV46" s="18">
        <f t="shared" si="30"/>
        <v>0</v>
      </c>
      <c r="AW46" s="18">
        <f t="shared" si="30"/>
        <v>0</v>
      </c>
      <c r="AX46" s="18">
        <f t="shared" si="30"/>
        <v>0</v>
      </c>
      <c r="AY46" s="18">
        <f t="shared" si="30"/>
        <v>0</v>
      </c>
      <c r="AZ46" s="18">
        <f t="shared" si="30"/>
        <v>0</v>
      </c>
      <c r="BA46" s="18">
        <f t="shared" si="30"/>
        <v>0</v>
      </c>
      <c r="BB46" s="18">
        <f t="shared" si="30"/>
        <v>0</v>
      </c>
      <c r="BC46" s="18">
        <f t="shared" si="30"/>
        <v>0</v>
      </c>
      <c r="BD46" s="18">
        <f t="shared" si="30"/>
        <v>0</v>
      </c>
      <c r="BE46" s="18">
        <f t="shared" si="30"/>
        <v>0</v>
      </c>
      <c r="BF46" s="18">
        <f t="shared" si="30"/>
        <v>0</v>
      </c>
      <c r="BG46" s="18">
        <f t="shared" si="30"/>
        <v>0</v>
      </c>
      <c r="BH46" s="18">
        <f t="shared" si="30"/>
        <v>0</v>
      </c>
      <c r="BI46" s="18">
        <f t="shared" si="30"/>
        <v>0</v>
      </c>
      <c r="BJ46" s="18">
        <f t="shared" si="30"/>
        <v>0</v>
      </c>
      <c r="BK46" s="18">
        <f t="shared" si="30"/>
        <v>0</v>
      </c>
      <c r="BL46" s="18">
        <f t="shared" si="30"/>
        <v>0</v>
      </c>
      <c r="BM46" s="18">
        <f t="shared" si="30"/>
        <v>0</v>
      </c>
      <c r="BN46" s="18">
        <f t="shared" si="30"/>
        <v>0</v>
      </c>
      <c r="BO46" s="18">
        <f t="shared" si="30"/>
        <v>0</v>
      </c>
      <c r="BP46" s="18">
        <f t="shared" si="30"/>
        <v>0</v>
      </c>
    </row>
    <row r="47" spans="1:68">
      <c r="A47" s="290">
        <v>0</v>
      </c>
      <c r="B47" s="248" t="s">
        <v>212</v>
      </c>
      <c r="C47" s="288">
        <v>46023</v>
      </c>
      <c r="D47" s="289"/>
      <c r="E47" s="289">
        <v>0.1</v>
      </c>
      <c r="F47" s="289">
        <v>0.1</v>
      </c>
      <c r="G47" s="289">
        <v>0.1</v>
      </c>
      <c r="H47" s="289">
        <v>0.1</v>
      </c>
      <c r="I47" s="18">
        <f t="shared" ref="I47:AN47" si="31">IF(I$32&gt;=$C47,$A47*I69*(1+INDEX($D47:$H47,MATCH(I$33,$D$34:$H$34,0)))^I$33,"")</f>
        <v>0</v>
      </c>
      <c r="J47" s="18">
        <f t="shared" si="31"/>
        <v>0</v>
      </c>
      <c r="K47" s="18">
        <f t="shared" si="31"/>
        <v>0</v>
      </c>
      <c r="L47" s="18">
        <f t="shared" si="31"/>
        <v>0</v>
      </c>
      <c r="M47" s="18">
        <f t="shared" si="31"/>
        <v>0</v>
      </c>
      <c r="N47" s="18">
        <f t="shared" si="31"/>
        <v>0</v>
      </c>
      <c r="O47" s="18">
        <f t="shared" si="31"/>
        <v>0</v>
      </c>
      <c r="P47" s="18">
        <f t="shared" si="31"/>
        <v>0</v>
      </c>
      <c r="Q47" s="18">
        <f t="shared" si="31"/>
        <v>0</v>
      </c>
      <c r="R47" s="18">
        <f t="shared" si="31"/>
        <v>0</v>
      </c>
      <c r="S47" s="18">
        <f t="shared" si="31"/>
        <v>0</v>
      </c>
      <c r="T47" s="18">
        <f t="shared" si="31"/>
        <v>0</v>
      </c>
      <c r="U47" s="18">
        <f t="shared" si="31"/>
        <v>0</v>
      </c>
      <c r="V47" s="18">
        <f t="shared" si="31"/>
        <v>0</v>
      </c>
      <c r="W47" s="18">
        <f t="shared" si="31"/>
        <v>0</v>
      </c>
      <c r="X47" s="18">
        <f t="shared" si="31"/>
        <v>0</v>
      </c>
      <c r="Y47" s="18">
        <f t="shared" si="31"/>
        <v>0</v>
      </c>
      <c r="Z47" s="18">
        <f t="shared" si="31"/>
        <v>0</v>
      </c>
      <c r="AA47" s="18">
        <f t="shared" si="31"/>
        <v>0</v>
      </c>
      <c r="AB47" s="18">
        <f t="shared" si="31"/>
        <v>0</v>
      </c>
      <c r="AC47" s="18">
        <f t="shared" si="31"/>
        <v>0</v>
      </c>
      <c r="AD47" s="18">
        <f t="shared" si="31"/>
        <v>0</v>
      </c>
      <c r="AE47" s="18">
        <f t="shared" si="31"/>
        <v>0</v>
      </c>
      <c r="AF47" s="18">
        <f t="shared" si="31"/>
        <v>0</v>
      </c>
      <c r="AG47" s="18">
        <f t="shared" si="31"/>
        <v>0</v>
      </c>
      <c r="AH47" s="18">
        <f t="shared" si="31"/>
        <v>0</v>
      </c>
      <c r="AI47" s="18">
        <f t="shared" si="31"/>
        <v>0</v>
      </c>
      <c r="AJ47" s="18">
        <f t="shared" si="31"/>
        <v>0</v>
      </c>
      <c r="AK47" s="18">
        <f t="shared" si="31"/>
        <v>0</v>
      </c>
      <c r="AL47" s="18">
        <f t="shared" si="31"/>
        <v>0</v>
      </c>
      <c r="AM47" s="18">
        <f t="shared" si="31"/>
        <v>0</v>
      </c>
      <c r="AN47" s="18">
        <f t="shared" si="31"/>
        <v>0</v>
      </c>
      <c r="AO47" s="18">
        <f t="shared" ref="AO47:BP47" si="32">IF(AO$32&gt;=$C47,$A47*AO69*(1+INDEX($D47:$H47,MATCH(AO$33,$D$34:$H$34,0)))^AO$33,"")</f>
        <v>0</v>
      </c>
      <c r="AP47" s="18">
        <f t="shared" si="32"/>
        <v>0</v>
      </c>
      <c r="AQ47" s="18">
        <f t="shared" si="32"/>
        <v>0</v>
      </c>
      <c r="AR47" s="18">
        <f t="shared" si="32"/>
        <v>0</v>
      </c>
      <c r="AS47" s="18">
        <f t="shared" si="32"/>
        <v>0</v>
      </c>
      <c r="AT47" s="18">
        <f t="shared" si="32"/>
        <v>0</v>
      </c>
      <c r="AU47" s="18">
        <f t="shared" si="32"/>
        <v>0</v>
      </c>
      <c r="AV47" s="18">
        <f t="shared" si="32"/>
        <v>0</v>
      </c>
      <c r="AW47" s="18">
        <f t="shared" si="32"/>
        <v>0</v>
      </c>
      <c r="AX47" s="18">
        <f t="shared" si="32"/>
        <v>0</v>
      </c>
      <c r="AY47" s="18">
        <f t="shared" si="32"/>
        <v>0</v>
      </c>
      <c r="AZ47" s="18">
        <f t="shared" si="32"/>
        <v>0</v>
      </c>
      <c r="BA47" s="18">
        <f t="shared" si="32"/>
        <v>0</v>
      </c>
      <c r="BB47" s="18">
        <f t="shared" si="32"/>
        <v>0</v>
      </c>
      <c r="BC47" s="18">
        <f t="shared" si="32"/>
        <v>0</v>
      </c>
      <c r="BD47" s="18">
        <f t="shared" si="32"/>
        <v>0</v>
      </c>
      <c r="BE47" s="18">
        <f t="shared" si="32"/>
        <v>0</v>
      </c>
      <c r="BF47" s="18">
        <f t="shared" si="32"/>
        <v>0</v>
      </c>
      <c r="BG47" s="18">
        <f t="shared" si="32"/>
        <v>0</v>
      </c>
      <c r="BH47" s="18">
        <f t="shared" si="32"/>
        <v>0</v>
      </c>
      <c r="BI47" s="18">
        <f t="shared" si="32"/>
        <v>0</v>
      </c>
      <c r="BJ47" s="18">
        <f t="shared" si="32"/>
        <v>0</v>
      </c>
      <c r="BK47" s="18">
        <f t="shared" si="32"/>
        <v>0</v>
      </c>
      <c r="BL47" s="18">
        <f t="shared" si="32"/>
        <v>0</v>
      </c>
      <c r="BM47" s="18">
        <f t="shared" si="32"/>
        <v>0</v>
      </c>
      <c r="BN47" s="18">
        <f t="shared" si="32"/>
        <v>0</v>
      </c>
      <c r="BO47" s="18">
        <f t="shared" si="32"/>
        <v>0</v>
      </c>
      <c r="BP47" s="18">
        <f t="shared" si="32"/>
        <v>0</v>
      </c>
    </row>
    <row r="48" spans="1:68">
      <c r="A48" s="290">
        <v>0</v>
      </c>
      <c r="B48" s="248" t="s">
        <v>212</v>
      </c>
      <c r="C48" s="288">
        <v>46023</v>
      </c>
      <c r="D48" s="289"/>
      <c r="E48" s="289">
        <v>0.1</v>
      </c>
      <c r="F48" s="289">
        <v>0.1</v>
      </c>
      <c r="G48" s="289">
        <v>0.1</v>
      </c>
      <c r="H48" s="289">
        <v>0.1</v>
      </c>
      <c r="I48" s="18">
        <f t="shared" ref="I48:AN48" si="33">IF(I$32&gt;=$C48,$A48*I70*(1+INDEX($D48:$H48,MATCH(I$33,$D$34:$H$34,0)))^I$33,"")</f>
        <v>0</v>
      </c>
      <c r="J48" s="18">
        <f t="shared" si="33"/>
        <v>0</v>
      </c>
      <c r="K48" s="18">
        <f t="shared" si="33"/>
        <v>0</v>
      </c>
      <c r="L48" s="18">
        <f t="shared" si="33"/>
        <v>0</v>
      </c>
      <c r="M48" s="18">
        <f t="shared" si="33"/>
        <v>0</v>
      </c>
      <c r="N48" s="18">
        <f t="shared" si="33"/>
        <v>0</v>
      </c>
      <c r="O48" s="18">
        <f t="shared" si="33"/>
        <v>0</v>
      </c>
      <c r="P48" s="18">
        <f t="shared" si="33"/>
        <v>0</v>
      </c>
      <c r="Q48" s="18">
        <f t="shared" si="33"/>
        <v>0</v>
      </c>
      <c r="R48" s="18">
        <f t="shared" si="33"/>
        <v>0</v>
      </c>
      <c r="S48" s="18">
        <f t="shared" si="33"/>
        <v>0</v>
      </c>
      <c r="T48" s="18">
        <f t="shared" si="33"/>
        <v>0</v>
      </c>
      <c r="U48" s="18">
        <f t="shared" si="33"/>
        <v>0</v>
      </c>
      <c r="V48" s="18">
        <f t="shared" si="33"/>
        <v>0</v>
      </c>
      <c r="W48" s="18">
        <f t="shared" si="33"/>
        <v>0</v>
      </c>
      <c r="X48" s="18">
        <f t="shared" si="33"/>
        <v>0</v>
      </c>
      <c r="Y48" s="18">
        <f t="shared" si="33"/>
        <v>0</v>
      </c>
      <c r="Z48" s="18">
        <f t="shared" si="33"/>
        <v>0</v>
      </c>
      <c r="AA48" s="18">
        <f t="shared" si="33"/>
        <v>0</v>
      </c>
      <c r="AB48" s="18">
        <f t="shared" si="33"/>
        <v>0</v>
      </c>
      <c r="AC48" s="18">
        <f t="shared" si="33"/>
        <v>0</v>
      </c>
      <c r="AD48" s="18">
        <f t="shared" si="33"/>
        <v>0</v>
      </c>
      <c r="AE48" s="18">
        <f t="shared" si="33"/>
        <v>0</v>
      </c>
      <c r="AF48" s="18">
        <f t="shared" si="33"/>
        <v>0</v>
      </c>
      <c r="AG48" s="18">
        <f t="shared" si="33"/>
        <v>0</v>
      </c>
      <c r="AH48" s="18">
        <f t="shared" si="33"/>
        <v>0</v>
      </c>
      <c r="AI48" s="18">
        <f t="shared" si="33"/>
        <v>0</v>
      </c>
      <c r="AJ48" s="18">
        <f t="shared" si="33"/>
        <v>0</v>
      </c>
      <c r="AK48" s="18">
        <f t="shared" si="33"/>
        <v>0</v>
      </c>
      <c r="AL48" s="18">
        <f t="shared" si="33"/>
        <v>0</v>
      </c>
      <c r="AM48" s="18">
        <f t="shared" si="33"/>
        <v>0</v>
      </c>
      <c r="AN48" s="18">
        <f t="shared" si="33"/>
        <v>0</v>
      </c>
      <c r="AO48" s="18">
        <f t="shared" ref="AO48:BP48" si="34">IF(AO$32&gt;=$C48,$A48*AO70*(1+INDEX($D48:$H48,MATCH(AO$33,$D$34:$H$34,0)))^AO$33,"")</f>
        <v>0</v>
      </c>
      <c r="AP48" s="18">
        <f t="shared" si="34"/>
        <v>0</v>
      </c>
      <c r="AQ48" s="18">
        <f t="shared" si="34"/>
        <v>0</v>
      </c>
      <c r="AR48" s="18">
        <f t="shared" si="34"/>
        <v>0</v>
      </c>
      <c r="AS48" s="18">
        <f t="shared" si="34"/>
        <v>0</v>
      </c>
      <c r="AT48" s="18">
        <f t="shared" si="34"/>
        <v>0</v>
      </c>
      <c r="AU48" s="18">
        <f t="shared" si="34"/>
        <v>0</v>
      </c>
      <c r="AV48" s="18">
        <f t="shared" si="34"/>
        <v>0</v>
      </c>
      <c r="AW48" s="18">
        <f t="shared" si="34"/>
        <v>0</v>
      </c>
      <c r="AX48" s="18">
        <f t="shared" si="34"/>
        <v>0</v>
      </c>
      <c r="AY48" s="18">
        <f t="shared" si="34"/>
        <v>0</v>
      </c>
      <c r="AZ48" s="18">
        <f t="shared" si="34"/>
        <v>0</v>
      </c>
      <c r="BA48" s="18">
        <f t="shared" si="34"/>
        <v>0</v>
      </c>
      <c r="BB48" s="18">
        <f t="shared" si="34"/>
        <v>0</v>
      </c>
      <c r="BC48" s="18">
        <f t="shared" si="34"/>
        <v>0</v>
      </c>
      <c r="BD48" s="18">
        <f t="shared" si="34"/>
        <v>0</v>
      </c>
      <c r="BE48" s="18">
        <f t="shared" si="34"/>
        <v>0</v>
      </c>
      <c r="BF48" s="18">
        <f t="shared" si="34"/>
        <v>0</v>
      </c>
      <c r="BG48" s="18">
        <f t="shared" si="34"/>
        <v>0</v>
      </c>
      <c r="BH48" s="18">
        <f t="shared" si="34"/>
        <v>0</v>
      </c>
      <c r="BI48" s="18">
        <f t="shared" si="34"/>
        <v>0</v>
      </c>
      <c r="BJ48" s="18">
        <f t="shared" si="34"/>
        <v>0</v>
      </c>
      <c r="BK48" s="18">
        <f t="shared" si="34"/>
        <v>0</v>
      </c>
      <c r="BL48" s="18">
        <f t="shared" si="34"/>
        <v>0</v>
      </c>
      <c r="BM48" s="18">
        <f t="shared" si="34"/>
        <v>0</v>
      </c>
      <c r="BN48" s="18">
        <f t="shared" si="34"/>
        <v>0</v>
      </c>
      <c r="BO48" s="18">
        <f t="shared" si="34"/>
        <v>0</v>
      </c>
      <c r="BP48" s="18">
        <f t="shared" si="34"/>
        <v>0</v>
      </c>
    </row>
    <row r="49" spans="1:68">
      <c r="A49" s="290">
        <v>0</v>
      </c>
      <c r="B49" s="248" t="s">
        <v>212</v>
      </c>
      <c r="C49" s="288">
        <v>46023</v>
      </c>
      <c r="D49" s="289"/>
      <c r="E49" s="289">
        <v>0.1</v>
      </c>
      <c r="F49" s="289">
        <v>0.1</v>
      </c>
      <c r="G49" s="289">
        <v>0.1</v>
      </c>
      <c r="H49" s="289">
        <v>0.1</v>
      </c>
      <c r="I49" s="18">
        <f t="shared" ref="I49:AN49" si="35">IF(I$32&gt;=$C49,$A49*I71*(1+INDEX($D49:$H49,MATCH(I$33,$D$34:$H$34,0)))^I$33,"")</f>
        <v>0</v>
      </c>
      <c r="J49" s="18">
        <f t="shared" si="35"/>
        <v>0</v>
      </c>
      <c r="K49" s="18">
        <f t="shared" si="35"/>
        <v>0</v>
      </c>
      <c r="L49" s="18">
        <f t="shared" si="35"/>
        <v>0</v>
      </c>
      <c r="M49" s="18">
        <f t="shared" si="35"/>
        <v>0</v>
      </c>
      <c r="N49" s="18">
        <f t="shared" si="35"/>
        <v>0</v>
      </c>
      <c r="O49" s="18">
        <f t="shared" si="35"/>
        <v>0</v>
      </c>
      <c r="P49" s="18">
        <f t="shared" si="35"/>
        <v>0</v>
      </c>
      <c r="Q49" s="18">
        <f t="shared" si="35"/>
        <v>0</v>
      </c>
      <c r="R49" s="18">
        <f t="shared" si="35"/>
        <v>0</v>
      </c>
      <c r="S49" s="18">
        <f t="shared" si="35"/>
        <v>0</v>
      </c>
      <c r="T49" s="18">
        <f t="shared" si="35"/>
        <v>0</v>
      </c>
      <c r="U49" s="18">
        <f t="shared" si="35"/>
        <v>0</v>
      </c>
      <c r="V49" s="18">
        <f t="shared" si="35"/>
        <v>0</v>
      </c>
      <c r="W49" s="18">
        <f t="shared" si="35"/>
        <v>0</v>
      </c>
      <c r="X49" s="18">
        <f t="shared" si="35"/>
        <v>0</v>
      </c>
      <c r="Y49" s="18">
        <f t="shared" si="35"/>
        <v>0</v>
      </c>
      <c r="Z49" s="18">
        <f t="shared" si="35"/>
        <v>0</v>
      </c>
      <c r="AA49" s="18">
        <f t="shared" si="35"/>
        <v>0</v>
      </c>
      <c r="AB49" s="18">
        <f t="shared" si="35"/>
        <v>0</v>
      </c>
      <c r="AC49" s="18">
        <f t="shared" si="35"/>
        <v>0</v>
      </c>
      <c r="AD49" s="18">
        <f t="shared" si="35"/>
        <v>0</v>
      </c>
      <c r="AE49" s="18">
        <f t="shared" si="35"/>
        <v>0</v>
      </c>
      <c r="AF49" s="18">
        <f t="shared" si="35"/>
        <v>0</v>
      </c>
      <c r="AG49" s="18">
        <f t="shared" si="35"/>
        <v>0</v>
      </c>
      <c r="AH49" s="18">
        <f t="shared" si="35"/>
        <v>0</v>
      </c>
      <c r="AI49" s="18">
        <f t="shared" si="35"/>
        <v>0</v>
      </c>
      <c r="AJ49" s="18">
        <f t="shared" si="35"/>
        <v>0</v>
      </c>
      <c r="AK49" s="18">
        <f t="shared" si="35"/>
        <v>0</v>
      </c>
      <c r="AL49" s="18">
        <f t="shared" si="35"/>
        <v>0</v>
      </c>
      <c r="AM49" s="18">
        <f t="shared" si="35"/>
        <v>0</v>
      </c>
      <c r="AN49" s="18">
        <f t="shared" si="35"/>
        <v>0</v>
      </c>
      <c r="AO49" s="18">
        <f t="shared" ref="AO49:BP49" si="36">IF(AO$32&gt;=$C49,$A49*AO71*(1+INDEX($D49:$H49,MATCH(AO$33,$D$34:$H$34,0)))^AO$33,"")</f>
        <v>0</v>
      </c>
      <c r="AP49" s="18">
        <f t="shared" si="36"/>
        <v>0</v>
      </c>
      <c r="AQ49" s="18">
        <f t="shared" si="36"/>
        <v>0</v>
      </c>
      <c r="AR49" s="18">
        <f t="shared" si="36"/>
        <v>0</v>
      </c>
      <c r="AS49" s="18">
        <f t="shared" si="36"/>
        <v>0</v>
      </c>
      <c r="AT49" s="18">
        <f t="shared" si="36"/>
        <v>0</v>
      </c>
      <c r="AU49" s="18">
        <f t="shared" si="36"/>
        <v>0</v>
      </c>
      <c r="AV49" s="18">
        <f t="shared" si="36"/>
        <v>0</v>
      </c>
      <c r="AW49" s="18">
        <f t="shared" si="36"/>
        <v>0</v>
      </c>
      <c r="AX49" s="18">
        <f t="shared" si="36"/>
        <v>0</v>
      </c>
      <c r="AY49" s="18">
        <f t="shared" si="36"/>
        <v>0</v>
      </c>
      <c r="AZ49" s="18">
        <f t="shared" si="36"/>
        <v>0</v>
      </c>
      <c r="BA49" s="18">
        <f t="shared" si="36"/>
        <v>0</v>
      </c>
      <c r="BB49" s="18">
        <f t="shared" si="36"/>
        <v>0</v>
      </c>
      <c r="BC49" s="18">
        <f t="shared" si="36"/>
        <v>0</v>
      </c>
      <c r="BD49" s="18">
        <f t="shared" si="36"/>
        <v>0</v>
      </c>
      <c r="BE49" s="18">
        <f t="shared" si="36"/>
        <v>0</v>
      </c>
      <c r="BF49" s="18">
        <f t="shared" si="36"/>
        <v>0</v>
      </c>
      <c r="BG49" s="18">
        <f t="shared" si="36"/>
        <v>0</v>
      </c>
      <c r="BH49" s="18">
        <f t="shared" si="36"/>
        <v>0</v>
      </c>
      <c r="BI49" s="18">
        <f t="shared" si="36"/>
        <v>0</v>
      </c>
      <c r="BJ49" s="18">
        <f t="shared" si="36"/>
        <v>0</v>
      </c>
      <c r="BK49" s="18">
        <f t="shared" si="36"/>
        <v>0</v>
      </c>
      <c r="BL49" s="18">
        <f t="shared" si="36"/>
        <v>0</v>
      </c>
      <c r="BM49" s="18">
        <f t="shared" si="36"/>
        <v>0</v>
      </c>
      <c r="BN49" s="18">
        <f t="shared" si="36"/>
        <v>0</v>
      </c>
      <c r="BO49" s="18">
        <f t="shared" si="36"/>
        <v>0</v>
      </c>
      <c r="BP49" s="18">
        <f t="shared" si="36"/>
        <v>0</v>
      </c>
    </row>
    <row r="50" spans="1:68">
      <c r="A50" s="290">
        <v>0</v>
      </c>
      <c r="B50" s="248" t="s">
        <v>212</v>
      </c>
      <c r="C50" s="288">
        <v>46023</v>
      </c>
      <c r="D50" s="289"/>
      <c r="E50" s="289">
        <v>0.1</v>
      </c>
      <c r="F50" s="289">
        <v>0.1</v>
      </c>
      <c r="G50" s="289">
        <v>0.1</v>
      </c>
      <c r="H50" s="289">
        <v>0.1</v>
      </c>
      <c r="I50" s="18">
        <f t="shared" ref="I50:AN50" si="37">IF(I$32&gt;=$C50,$A50*I72*(1+INDEX($D50:$H50,MATCH(I$33,$D$34:$H$34,0)))^I$33,"")</f>
        <v>0</v>
      </c>
      <c r="J50" s="18">
        <f t="shared" si="37"/>
        <v>0</v>
      </c>
      <c r="K50" s="18">
        <f t="shared" si="37"/>
        <v>0</v>
      </c>
      <c r="L50" s="18">
        <f t="shared" si="37"/>
        <v>0</v>
      </c>
      <c r="M50" s="18">
        <f t="shared" si="37"/>
        <v>0</v>
      </c>
      <c r="N50" s="18">
        <f t="shared" si="37"/>
        <v>0</v>
      </c>
      <c r="O50" s="18">
        <f t="shared" si="37"/>
        <v>0</v>
      </c>
      <c r="P50" s="18">
        <f t="shared" si="37"/>
        <v>0</v>
      </c>
      <c r="Q50" s="18">
        <f t="shared" si="37"/>
        <v>0</v>
      </c>
      <c r="R50" s="18">
        <f t="shared" si="37"/>
        <v>0</v>
      </c>
      <c r="S50" s="18">
        <f t="shared" si="37"/>
        <v>0</v>
      </c>
      <c r="T50" s="18">
        <f t="shared" si="37"/>
        <v>0</v>
      </c>
      <c r="U50" s="18">
        <f t="shared" si="37"/>
        <v>0</v>
      </c>
      <c r="V50" s="18">
        <f t="shared" si="37"/>
        <v>0</v>
      </c>
      <c r="W50" s="18">
        <f t="shared" si="37"/>
        <v>0</v>
      </c>
      <c r="X50" s="18">
        <f t="shared" si="37"/>
        <v>0</v>
      </c>
      <c r="Y50" s="18">
        <f t="shared" si="37"/>
        <v>0</v>
      </c>
      <c r="Z50" s="18">
        <f t="shared" si="37"/>
        <v>0</v>
      </c>
      <c r="AA50" s="18">
        <f t="shared" si="37"/>
        <v>0</v>
      </c>
      <c r="AB50" s="18">
        <f t="shared" si="37"/>
        <v>0</v>
      </c>
      <c r="AC50" s="18">
        <f t="shared" si="37"/>
        <v>0</v>
      </c>
      <c r="AD50" s="18">
        <f t="shared" si="37"/>
        <v>0</v>
      </c>
      <c r="AE50" s="18">
        <f t="shared" si="37"/>
        <v>0</v>
      </c>
      <c r="AF50" s="18">
        <f t="shared" si="37"/>
        <v>0</v>
      </c>
      <c r="AG50" s="18">
        <f t="shared" si="37"/>
        <v>0</v>
      </c>
      <c r="AH50" s="18">
        <f t="shared" si="37"/>
        <v>0</v>
      </c>
      <c r="AI50" s="18">
        <f t="shared" si="37"/>
        <v>0</v>
      </c>
      <c r="AJ50" s="18">
        <f t="shared" si="37"/>
        <v>0</v>
      </c>
      <c r="AK50" s="18">
        <f t="shared" si="37"/>
        <v>0</v>
      </c>
      <c r="AL50" s="18">
        <f t="shared" si="37"/>
        <v>0</v>
      </c>
      <c r="AM50" s="18">
        <f t="shared" si="37"/>
        <v>0</v>
      </c>
      <c r="AN50" s="18">
        <f t="shared" si="37"/>
        <v>0</v>
      </c>
      <c r="AO50" s="18">
        <f t="shared" ref="AO50:BP50" si="38">IF(AO$32&gt;=$C50,$A50*AO72*(1+INDEX($D50:$H50,MATCH(AO$33,$D$34:$H$34,0)))^AO$33,"")</f>
        <v>0</v>
      </c>
      <c r="AP50" s="18">
        <f t="shared" si="38"/>
        <v>0</v>
      </c>
      <c r="AQ50" s="18">
        <f t="shared" si="38"/>
        <v>0</v>
      </c>
      <c r="AR50" s="18">
        <f t="shared" si="38"/>
        <v>0</v>
      </c>
      <c r="AS50" s="18">
        <f t="shared" si="38"/>
        <v>0</v>
      </c>
      <c r="AT50" s="18">
        <f t="shared" si="38"/>
        <v>0</v>
      </c>
      <c r="AU50" s="18">
        <f t="shared" si="38"/>
        <v>0</v>
      </c>
      <c r="AV50" s="18">
        <f t="shared" si="38"/>
        <v>0</v>
      </c>
      <c r="AW50" s="18">
        <f t="shared" si="38"/>
        <v>0</v>
      </c>
      <c r="AX50" s="18">
        <f t="shared" si="38"/>
        <v>0</v>
      </c>
      <c r="AY50" s="18">
        <f t="shared" si="38"/>
        <v>0</v>
      </c>
      <c r="AZ50" s="18">
        <f t="shared" si="38"/>
        <v>0</v>
      </c>
      <c r="BA50" s="18">
        <f t="shared" si="38"/>
        <v>0</v>
      </c>
      <c r="BB50" s="18">
        <f t="shared" si="38"/>
        <v>0</v>
      </c>
      <c r="BC50" s="18">
        <f t="shared" si="38"/>
        <v>0</v>
      </c>
      <c r="BD50" s="18">
        <f t="shared" si="38"/>
        <v>0</v>
      </c>
      <c r="BE50" s="18">
        <f t="shared" si="38"/>
        <v>0</v>
      </c>
      <c r="BF50" s="18">
        <f t="shared" si="38"/>
        <v>0</v>
      </c>
      <c r="BG50" s="18">
        <f t="shared" si="38"/>
        <v>0</v>
      </c>
      <c r="BH50" s="18">
        <f t="shared" si="38"/>
        <v>0</v>
      </c>
      <c r="BI50" s="18">
        <f t="shared" si="38"/>
        <v>0</v>
      </c>
      <c r="BJ50" s="18">
        <f t="shared" si="38"/>
        <v>0</v>
      </c>
      <c r="BK50" s="18">
        <f t="shared" si="38"/>
        <v>0</v>
      </c>
      <c r="BL50" s="18">
        <f t="shared" si="38"/>
        <v>0</v>
      </c>
      <c r="BM50" s="18">
        <f t="shared" si="38"/>
        <v>0</v>
      </c>
      <c r="BN50" s="18">
        <f t="shared" si="38"/>
        <v>0</v>
      </c>
      <c r="BO50" s="18">
        <f t="shared" si="38"/>
        <v>0</v>
      </c>
      <c r="BP50" s="18">
        <f t="shared" si="38"/>
        <v>0</v>
      </c>
    </row>
    <row r="51" spans="1:68">
      <c r="A51" s="290">
        <v>0</v>
      </c>
      <c r="B51" s="248" t="s">
        <v>212</v>
      </c>
      <c r="C51" s="288">
        <v>46113</v>
      </c>
      <c r="D51" s="289"/>
      <c r="E51" s="289">
        <v>0.1</v>
      </c>
      <c r="F51" s="289">
        <v>0.1</v>
      </c>
      <c r="G51" s="289">
        <v>0.1</v>
      </c>
      <c r="H51" s="289">
        <v>0.1</v>
      </c>
      <c r="I51" s="18">
        <f t="shared" ref="I51:AN51" si="39">IF(I$32&gt;=$C51,$A51*I73*(1+INDEX($D51:$H51,MATCH(I$33,$D$34:$H$34,0)))^I$33,"")</f>
        <v>0</v>
      </c>
      <c r="J51" s="18">
        <f t="shared" si="39"/>
        <v>0</v>
      </c>
      <c r="K51" s="18">
        <f t="shared" si="39"/>
        <v>0</v>
      </c>
      <c r="L51" s="18">
        <f t="shared" si="39"/>
        <v>0</v>
      </c>
      <c r="M51" s="18">
        <f t="shared" si="39"/>
        <v>0</v>
      </c>
      <c r="N51" s="18">
        <f t="shared" si="39"/>
        <v>0</v>
      </c>
      <c r="O51" s="18">
        <f t="shared" si="39"/>
        <v>0</v>
      </c>
      <c r="P51" s="18">
        <f t="shared" si="39"/>
        <v>0</v>
      </c>
      <c r="Q51" s="18">
        <f t="shared" si="39"/>
        <v>0</v>
      </c>
      <c r="R51" s="18">
        <f t="shared" si="39"/>
        <v>0</v>
      </c>
      <c r="S51" s="18">
        <f t="shared" si="39"/>
        <v>0</v>
      </c>
      <c r="T51" s="18">
        <f t="shared" si="39"/>
        <v>0</v>
      </c>
      <c r="U51" s="18">
        <f t="shared" si="39"/>
        <v>0</v>
      </c>
      <c r="V51" s="18">
        <f t="shared" si="39"/>
        <v>0</v>
      </c>
      <c r="W51" s="18">
        <f t="shared" si="39"/>
        <v>0</v>
      </c>
      <c r="X51" s="18">
        <f t="shared" si="39"/>
        <v>0</v>
      </c>
      <c r="Y51" s="18">
        <f t="shared" si="39"/>
        <v>0</v>
      </c>
      <c r="Z51" s="18">
        <f t="shared" si="39"/>
        <v>0</v>
      </c>
      <c r="AA51" s="18">
        <f t="shared" si="39"/>
        <v>0</v>
      </c>
      <c r="AB51" s="18">
        <f t="shared" si="39"/>
        <v>0</v>
      </c>
      <c r="AC51" s="18">
        <f t="shared" si="39"/>
        <v>0</v>
      </c>
      <c r="AD51" s="18">
        <f t="shared" si="39"/>
        <v>0</v>
      </c>
      <c r="AE51" s="18">
        <f t="shared" si="39"/>
        <v>0</v>
      </c>
      <c r="AF51" s="18">
        <f t="shared" si="39"/>
        <v>0</v>
      </c>
      <c r="AG51" s="18">
        <f t="shared" si="39"/>
        <v>0</v>
      </c>
      <c r="AH51" s="18">
        <f t="shared" si="39"/>
        <v>0</v>
      </c>
      <c r="AI51" s="18">
        <f t="shared" si="39"/>
        <v>0</v>
      </c>
      <c r="AJ51" s="18">
        <f t="shared" si="39"/>
        <v>0</v>
      </c>
      <c r="AK51" s="18">
        <f t="shared" si="39"/>
        <v>0</v>
      </c>
      <c r="AL51" s="18">
        <f t="shared" si="39"/>
        <v>0</v>
      </c>
      <c r="AM51" s="18">
        <f t="shared" si="39"/>
        <v>0</v>
      </c>
      <c r="AN51" s="18">
        <f t="shared" si="39"/>
        <v>0</v>
      </c>
      <c r="AO51" s="18">
        <f t="shared" ref="AO51:BP51" si="40">IF(AO$32&gt;=$C51,$A51*AO73*(1+INDEX($D51:$H51,MATCH(AO$33,$D$34:$H$34,0)))^AO$33,"")</f>
        <v>0</v>
      </c>
      <c r="AP51" s="18">
        <f t="shared" si="40"/>
        <v>0</v>
      </c>
      <c r="AQ51" s="18">
        <f t="shared" si="40"/>
        <v>0</v>
      </c>
      <c r="AR51" s="18">
        <f t="shared" si="40"/>
        <v>0</v>
      </c>
      <c r="AS51" s="18">
        <f t="shared" si="40"/>
        <v>0</v>
      </c>
      <c r="AT51" s="18">
        <f t="shared" si="40"/>
        <v>0</v>
      </c>
      <c r="AU51" s="18">
        <f t="shared" si="40"/>
        <v>0</v>
      </c>
      <c r="AV51" s="18">
        <f t="shared" si="40"/>
        <v>0</v>
      </c>
      <c r="AW51" s="18">
        <f t="shared" si="40"/>
        <v>0</v>
      </c>
      <c r="AX51" s="18">
        <f t="shared" si="40"/>
        <v>0</v>
      </c>
      <c r="AY51" s="18">
        <f t="shared" si="40"/>
        <v>0</v>
      </c>
      <c r="AZ51" s="18">
        <f t="shared" si="40"/>
        <v>0</v>
      </c>
      <c r="BA51" s="18">
        <f t="shared" si="40"/>
        <v>0</v>
      </c>
      <c r="BB51" s="18">
        <f t="shared" si="40"/>
        <v>0</v>
      </c>
      <c r="BC51" s="18">
        <f t="shared" si="40"/>
        <v>0</v>
      </c>
      <c r="BD51" s="18">
        <f t="shared" si="40"/>
        <v>0</v>
      </c>
      <c r="BE51" s="18">
        <f t="shared" si="40"/>
        <v>0</v>
      </c>
      <c r="BF51" s="18">
        <f t="shared" si="40"/>
        <v>0</v>
      </c>
      <c r="BG51" s="18">
        <f t="shared" si="40"/>
        <v>0</v>
      </c>
      <c r="BH51" s="18">
        <f t="shared" si="40"/>
        <v>0</v>
      </c>
      <c r="BI51" s="18">
        <f t="shared" si="40"/>
        <v>0</v>
      </c>
      <c r="BJ51" s="18">
        <f t="shared" si="40"/>
        <v>0</v>
      </c>
      <c r="BK51" s="18">
        <f t="shared" si="40"/>
        <v>0</v>
      </c>
      <c r="BL51" s="18">
        <f t="shared" si="40"/>
        <v>0</v>
      </c>
      <c r="BM51" s="18">
        <f t="shared" si="40"/>
        <v>0</v>
      </c>
      <c r="BN51" s="18">
        <f t="shared" si="40"/>
        <v>0</v>
      </c>
      <c r="BO51" s="18">
        <f t="shared" si="40"/>
        <v>0</v>
      </c>
      <c r="BP51" s="18">
        <f t="shared" si="40"/>
        <v>0</v>
      </c>
    </row>
    <row r="52" spans="1:68">
      <c r="A52" s="290">
        <v>0</v>
      </c>
      <c r="B52" s="248" t="s">
        <v>212</v>
      </c>
      <c r="C52" s="288">
        <v>46113</v>
      </c>
      <c r="D52" s="289"/>
      <c r="E52" s="289">
        <v>0.1</v>
      </c>
      <c r="F52" s="289">
        <v>0.1</v>
      </c>
      <c r="G52" s="289">
        <v>0.1</v>
      </c>
      <c r="H52" s="289">
        <v>0.1</v>
      </c>
      <c r="I52" s="18">
        <f t="shared" ref="I52:AN52" si="41">IF(I$32&gt;=$C52,$A52*I74*(1+INDEX($D52:$H52,MATCH(I$33,$D$34:$H$34,0)))^I$33,"")</f>
        <v>0</v>
      </c>
      <c r="J52" s="18">
        <f t="shared" si="41"/>
        <v>0</v>
      </c>
      <c r="K52" s="18">
        <f t="shared" si="41"/>
        <v>0</v>
      </c>
      <c r="L52" s="18">
        <f t="shared" si="41"/>
        <v>0</v>
      </c>
      <c r="M52" s="18">
        <f t="shared" si="41"/>
        <v>0</v>
      </c>
      <c r="N52" s="18">
        <f t="shared" si="41"/>
        <v>0</v>
      </c>
      <c r="O52" s="18">
        <f t="shared" si="41"/>
        <v>0</v>
      </c>
      <c r="P52" s="18">
        <f t="shared" si="41"/>
        <v>0</v>
      </c>
      <c r="Q52" s="18">
        <f t="shared" si="41"/>
        <v>0</v>
      </c>
      <c r="R52" s="18">
        <f t="shared" si="41"/>
        <v>0</v>
      </c>
      <c r="S52" s="18">
        <f t="shared" si="41"/>
        <v>0</v>
      </c>
      <c r="T52" s="18">
        <f t="shared" si="41"/>
        <v>0</v>
      </c>
      <c r="U52" s="18">
        <f t="shared" si="41"/>
        <v>0</v>
      </c>
      <c r="V52" s="18">
        <f t="shared" si="41"/>
        <v>0</v>
      </c>
      <c r="W52" s="18">
        <f t="shared" si="41"/>
        <v>0</v>
      </c>
      <c r="X52" s="18">
        <f t="shared" si="41"/>
        <v>0</v>
      </c>
      <c r="Y52" s="18">
        <f t="shared" si="41"/>
        <v>0</v>
      </c>
      <c r="Z52" s="18">
        <f t="shared" si="41"/>
        <v>0</v>
      </c>
      <c r="AA52" s="18">
        <f t="shared" si="41"/>
        <v>0</v>
      </c>
      <c r="AB52" s="18">
        <f t="shared" si="41"/>
        <v>0</v>
      </c>
      <c r="AC52" s="18">
        <f t="shared" si="41"/>
        <v>0</v>
      </c>
      <c r="AD52" s="18">
        <f t="shared" si="41"/>
        <v>0</v>
      </c>
      <c r="AE52" s="18">
        <f t="shared" si="41"/>
        <v>0</v>
      </c>
      <c r="AF52" s="18">
        <f t="shared" si="41"/>
        <v>0</v>
      </c>
      <c r="AG52" s="18">
        <f t="shared" si="41"/>
        <v>0</v>
      </c>
      <c r="AH52" s="18">
        <f t="shared" si="41"/>
        <v>0</v>
      </c>
      <c r="AI52" s="18">
        <f t="shared" si="41"/>
        <v>0</v>
      </c>
      <c r="AJ52" s="18">
        <f t="shared" si="41"/>
        <v>0</v>
      </c>
      <c r="AK52" s="18">
        <f t="shared" si="41"/>
        <v>0</v>
      </c>
      <c r="AL52" s="18">
        <f t="shared" si="41"/>
        <v>0</v>
      </c>
      <c r="AM52" s="18">
        <f t="shared" si="41"/>
        <v>0</v>
      </c>
      <c r="AN52" s="18">
        <f t="shared" si="41"/>
        <v>0</v>
      </c>
      <c r="AO52" s="18">
        <f t="shared" ref="AO52:BP52" si="42">IF(AO$32&gt;=$C52,$A52*AO74*(1+INDEX($D52:$H52,MATCH(AO$33,$D$34:$H$34,0)))^AO$33,"")</f>
        <v>0</v>
      </c>
      <c r="AP52" s="18">
        <f t="shared" si="42"/>
        <v>0</v>
      </c>
      <c r="AQ52" s="18">
        <f t="shared" si="42"/>
        <v>0</v>
      </c>
      <c r="AR52" s="18">
        <f t="shared" si="42"/>
        <v>0</v>
      </c>
      <c r="AS52" s="18">
        <f t="shared" si="42"/>
        <v>0</v>
      </c>
      <c r="AT52" s="18">
        <f t="shared" si="42"/>
        <v>0</v>
      </c>
      <c r="AU52" s="18">
        <f t="shared" si="42"/>
        <v>0</v>
      </c>
      <c r="AV52" s="18">
        <f t="shared" si="42"/>
        <v>0</v>
      </c>
      <c r="AW52" s="18">
        <f t="shared" si="42"/>
        <v>0</v>
      </c>
      <c r="AX52" s="18">
        <f t="shared" si="42"/>
        <v>0</v>
      </c>
      <c r="AY52" s="18">
        <f t="shared" si="42"/>
        <v>0</v>
      </c>
      <c r="AZ52" s="18">
        <f t="shared" si="42"/>
        <v>0</v>
      </c>
      <c r="BA52" s="18">
        <f t="shared" si="42"/>
        <v>0</v>
      </c>
      <c r="BB52" s="18">
        <f t="shared" si="42"/>
        <v>0</v>
      </c>
      <c r="BC52" s="18">
        <f t="shared" si="42"/>
        <v>0</v>
      </c>
      <c r="BD52" s="18">
        <f t="shared" si="42"/>
        <v>0</v>
      </c>
      <c r="BE52" s="18">
        <f t="shared" si="42"/>
        <v>0</v>
      </c>
      <c r="BF52" s="18">
        <f t="shared" si="42"/>
        <v>0</v>
      </c>
      <c r="BG52" s="18">
        <f t="shared" si="42"/>
        <v>0</v>
      </c>
      <c r="BH52" s="18">
        <f t="shared" si="42"/>
        <v>0</v>
      </c>
      <c r="BI52" s="18">
        <f t="shared" si="42"/>
        <v>0</v>
      </c>
      <c r="BJ52" s="18">
        <f t="shared" si="42"/>
        <v>0</v>
      </c>
      <c r="BK52" s="18">
        <f t="shared" si="42"/>
        <v>0</v>
      </c>
      <c r="BL52" s="18">
        <f t="shared" si="42"/>
        <v>0</v>
      </c>
      <c r="BM52" s="18">
        <f t="shared" si="42"/>
        <v>0</v>
      </c>
      <c r="BN52" s="18">
        <f t="shared" si="42"/>
        <v>0</v>
      </c>
      <c r="BO52" s="18">
        <f t="shared" si="42"/>
        <v>0</v>
      </c>
      <c r="BP52" s="18">
        <f t="shared" si="42"/>
        <v>0</v>
      </c>
    </row>
    <row r="53" spans="1:68"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  <c r="AA53" s="18"/>
      <c r="AB53" s="18"/>
      <c r="AC53" s="18"/>
      <c r="AD53" s="18"/>
      <c r="AE53" s="18"/>
      <c r="AF53" s="18"/>
      <c r="AG53" s="18"/>
      <c r="AH53" s="18"/>
      <c r="AI53" s="18"/>
      <c r="AJ53" s="18"/>
      <c r="AK53" s="18"/>
      <c r="AL53" s="18"/>
      <c r="AM53" s="18"/>
      <c r="AN53" s="18"/>
      <c r="AO53" s="18"/>
      <c r="AP53" s="18"/>
      <c r="AQ53" s="18"/>
      <c r="AR53" s="18"/>
      <c r="AS53" s="18"/>
      <c r="AT53" s="18"/>
      <c r="AU53" s="18"/>
      <c r="AV53" s="18"/>
      <c r="AW53" s="18"/>
      <c r="AX53" s="18"/>
      <c r="AY53" s="18"/>
      <c r="AZ53" s="18"/>
      <c r="BA53" s="18"/>
      <c r="BB53" s="18"/>
      <c r="BC53" s="18"/>
      <c r="BD53" s="18"/>
      <c r="BE53" s="18"/>
      <c r="BF53" s="18"/>
      <c r="BG53" s="18"/>
      <c r="BH53" s="18"/>
      <c r="BI53" s="18"/>
      <c r="BJ53" s="18"/>
      <c r="BK53" s="18"/>
      <c r="BL53" s="18"/>
      <c r="BM53" s="18"/>
      <c r="BN53" s="18"/>
      <c r="BO53" s="18"/>
      <c r="BP53" s="18"/>
    </row>
    <row r="54" spans="1:68" ht="13.5" thickBot="1">
      <c r="B54" s="10" t="s">
        <v>14</v>
      </c>
      <c r="I54" s="20">
        <f t="shared" ref="I54:AN54" si="43">SUM(I35:I52)</f>
        <v>241000</v>
      </c>
      <c r="J54" s="20">
        <f t="shared" si="43"/>
        <v>241000</v>
      </c>
      <c r="K54" s="20">
        <f t="shared" si="43"/>
        <v>241000</v>
      </c>
      <c r="L54" s="20">
        <f t="shared" si="43"/>
        <v>241000</v>
      </c>
      <c r="M54" s="20">
        <f t="shared" si="43"/>
        <v>241000</v>
      </c>
      <c r="N54" s="20">
        <f t="shared" si="43"/>
        <v>241000</v>
      </c>
      <c r="O54" s="20">
        <f t="shared" si="43"/>
        <v>241000</v>
      </c>
      <c r="P54" s="20">
        <f t="shared" si="43"/>
        <v>241000</v>
      </c>
      <c r="Q54" s="20">
        <f t="shared" si="43"/>
        <v>241000</v>
      </c>
      <c r="R54" s="20">
        <f t="shared" si="43"/>
        <v>241000</v>
      </c>
      <c r="S54" s="20">
        <f t="shared" si="43"/>
        <v>241000</v>
      </c>
      <c r="T54" s="20">
        <f t="shared" si="43"/>
        <v>241000</v>
      </c>
      <c r="U54" s="20">
        <f t="shared" si="43"/>
        <v>291610.00000000006</v>
      </c>
      <c r="V54" s="20">
        <f t="shared" si="43"/>
        <v>291610.00000000006</v>
      </c>
      <c r="W54" s="20">
        <f t="shared" si="43"/>
        <v>291610.00000000006</v>
      </c>
      <c r="X54" s="20">
        <f t="shared" si="43"/>
        <v>291610.00000000006</v>
      </c>
      <c r="Y54" s="20">
        <f t="shared" si="43"/>
        <v>291610.00000000006</v>
      </c>
      <c r="Z54" s="20">
        <f t="shared" si="43"/>
        <v>291610.00000000006</v>
      </c>
      <c r="AA54" s="20">
        <f t="shared" si="43"/>
        <v>424710.00000000006</v>
      </c>
      <c r="AB54" s="20">
        <f t="shared" si="43"/>
        <v>424710.00000000006</v>
      </c>
      <c r="AC54" s="20">
        <f t="shared" si="43"/>
        <v>424710.00000000006</v>
      </c>
      <c r="AD54" s="20">
        <f t="shared" si="43"/>
        <v>424710.00000000006</v>
      </c>
      <c r="AE54" s="20">
        <f t="shared" si="43"/>
        <v>424710.00000000006</v>
      </c>
      <c r="AF54" s="20">
        <f t="shared" si="43"/>
        <v>424710.00000000006</v>
      </c>
      <c r="AG54" s="20">
        <f t="shared" si="43"/>
        <v>467181.00000000012</v>
      </c>
      <c r="AH54" s="20">
        <f t="shared" si="43"/>
        <v>467181.00000000012</v>
      </c>
      <c r="AI54" s="20">
        <f t="shared" si="43"/>
        <v>467181.00000000012</v>
      </c>
      <c r="AJ54" s="20">
        <f t="shared" si="43"/>
        <v>467181.00000000012</v>
      </c>
      <c r="AK54" s="20">
        <f t="shared" si="43"/>
        <v>467181.00000000012</v>
      </c>
      <c r="AL54" s="20">
        <f t="shared" si="43"/>
        <v>467181.00000000012</v>
      </c>
      <c r="AM54" s="20">
        <f t="shared" si="43"/>
        <v>467181.00000000012</v>
      </c>
      <c r="AN54" s="20">
        <f t="shared" si="43"/>
        <v>467181.00000000012</v>
      </c>
      <c r="AO54" s="20">
        <f t="shared" ref="AO54:BP54" si="44">SUM(AO35:AO52)</f>
        <v>467181.00000000012</v>
      </c>
      <c r="AP54" s="20">
        <f t="shared" si="44"/>
        <v>467181.00000000012</v>
      </c>
      <c r="AQ54" s="20">
        <f t="shared" si="44"/>
        <v>680141.00000000012</v>
      </c>
      <c r="AR54" s="20">
        <f t="shared" si="44"/>
        <v>680141.00000000012</v>
      </c>
      <c r="AS54" s="20">
        <f t="shared" si="44"/>
        <v>748155.10000000009</v>
      </c>
      <c r="AT54" s="20">
        <f t="shared" si="44"/>
        <v>748155.10000000009</v>
      </c>
      <c r="AU54" s="20">
        <f t="shared" si="44"/>
        <v>748155.10000000009</v>
      </c>
      <c r="AV54" s="20">
        <f t="shared" si="44"/>
        <v>748155.10000000009</v>
      </c>
      <c r="AW54" s="20">
        <f t="shared" si="44"/>
        <v>748155.10000000009</v>
      </c>
      <c r="AX54" s="20">
        <f t="shared" si="44"/>
        <v>748155.10000000009</v>
      </c>
      <c r="AY54" s="20">
        <f t="shared" si="44"/>
        <v>836001.10000000021</v>
      </c>
      <c r="AZ54" s="20">
        <f t="shared" si="44"/>
        <v>836001.10000000021</v>
      </c>
      <c r="BA54" s="20">
        <f t="shared" si="44"/>
        <v>836001.10000000021</v>
      </c>
      <c r="BB54" s="20">
        <f t="shared" si="44"/>
        <v>836001.10000000021</v>
      </c>
      <c r="BC54" s="20">
        <f t="shared" si="44"/>
        <v>836001.10000000021</v>
      </c>
      <c r="BD54" s="20">
        <f t="shared" si="44"/>
        <v>836001.10000000021</v>
      </c>
      <c r="BE54" s="20">
        <f t="shared" si="44"/>
        <v>919601.21000000031</v>
      </c>
      <c r="BF54" s="20">
        <f t="shared" si="44"/>
        <v>1000126.7100000003</v>
      </c>
      <c r="BG54" s="20">
        <f t="shared" si="44"/>
        <v>1000126.7100000003</v>
      </c>
      <c r="BH54" s="20">
        <f t="shared" si="44"/>
        <v>1000126.7100000003</v>
      </c>
      <c r="BI54" s="20">
        <f t="shared" si="44"/>
        <v>1000126.7100000003</v>
      </c>
      <c r="BJ54" s="20">
        <f t="shared" si="44"/>
        <v>1000126.7100000003</v>
      </c>
      <c r="BK54" s="20">
        <f t="shared" si="44"/>
        <v>1000126.7100000003</v>
      </c>
      <c r="BL54" s="20">
        <f t="shared" si="44"/>
        <v>1000126.7100000003</v>
      </c>
      <c r="BM54" s="20">
        <f t="shared" si="44"/>
        <v>1000126.7100000003</v>
      </c>
      <c r="BN54" s="20">
        <f t="shared" si="44"/>
        <v>1000126.7100000003</v>
      </c>
      <c r="BO54" s="20">
        <f t="shared" si="44"/>
        <v>1000126.7100000003</v>
      </c>
      <c r="BP54" s="20">
        <f t="shared" si="44"/>
        <v>1000126.7100000003</v>
      </c>
    </row>
    <row r="56" spans="1:68">
      <c r="B56" s="11" t="s">
        <v>13</v>
      </c>
    </row>
    <row r="57" spans="1:68">
      <c r="B57" s="7" t="str">
        <f t="shared" ref="B57:B74" si="45">B35</f>
        <v>Executive &amp; Founders</v>
      </c>
      <c r="I57" s="8">
        <v>1</v>
      </c>
      <c r="J57" s="8">
        <f>I57</f>
        <v>1</v>
      </c>
      <c r="K57" s="8">
        <f t="shared" ref="K57:AR57" si="46">J57</f>
        <v>1</v>
      </c>
      <c r="L57" s="8">
        <f t="shared" si="46"/>
        <v>1</v>
      </c>
      <c r="M57" s="8">
        <f t="shared" si="46"/>
        <v>1</v>
      </c>
      <c r="N57" s="8">
        <f t="shared" si="46"/>
        <v>1</v>
      </c>
      <c r="O57" s="8">
        <f t="shared" si="46"/>
        <v>1</v>
      </c>
      <c r="P57" s="8">
        <f t="shared" si="46"/>
        <v>1</v>
      </c>
      <c r="Q57" s="8">
        <f t="shared" si="46"/>
        <v>1</v>
      </c>
      <c r="R57" s="8">
        <f t="shared" si="46"/>
        <v>1</v>
      </c>
      <c r="S57" s="8">
        <f t="shared" si="46"/>
        <v>1</v>
      </c>
      <c r="T57" s="8">
        <f t="shared" si="46"/>
        <v>1</v>
      </c>
      <c r="U57" s="8">
        <f t="shared" si="46"/>
        <v>1</v>
      </c>
      <c r="V57" s="8">
        <f t="shared" si="46"/>
        <v>1</v>
      </c>
      <c r="W57" s="8">
        <f t="shared" si="46"/>
        <v>1</v>
      </c>
      <c r="X57" s="8">
        <f t="shared" si="46"/>
        <v>1</v>
      </c>
      <c r="Y57" s="8">
        <f t="shared" si="46"/>
        <v>1</v>
      </c>
      <c r="Z57" s="8">
        <f t="shared" si="46"/>
        <v>1</v>
      </c>
      <c r="AA57" s="8">
        <f t="shared" si="46"/>
        <v>1</v>
      </c>
      <c r="AB57" s="8">
        <f t="shared" si="46"/>
        <v>1</v>
      </c>
      <c r="AC57" s="8">
        <f t="shared" si="46"/>
        <v>1</v>
      </c>
      <c r="AD57" s="8">
        <f t="shared" si="46"/>
        <v>1</v>
      </c>
      <c r="AE57" s="8">
        <f t="shared" si="46"/>
        <v>1</v>
      </c>
      <c r="AF57" s="8">
        <f t="shared" si="46"/>
        <v>1</v>
      </c>
      <c r="AG57" s="8">
        <f t="shared" si="46"/>
        <v>1</v>
      </c>
      <c r="AH57" s="8">
        <f t="shared" si="46"/>
        <v>1</v>
      </c>
      <c r="AI57" s="8">
        <f t="shared" si="46"/>
        <v>1</v>
      </c>
      <c r="AJ57" s="8">
        <f t="shared" si="46"/>
        <v>1</v>
      </c>
      <c r="AK57" s="8">
        <f t="shared" si="46"/>
        <v>1</v>
      </c>
      <c r="AL57" s="8">
        <f t="shared" si="46"/>
        <v>1</v>
      </c>
      <c r="AM57" s="8">
        <f t="shared" si="46"/>
        <v>1</v>
      </c>
      <c r="AN57" s="8">
        <f t="shared" si="46"/>
        <v>1</v>
      </c>
      <c r="AO57" s="8">
        <f t="shared" si="46"/>
        <v>1</v>
      </c>
      <c r="AP57" s="8">
        <f t="shared" si="46"/>
        <v>1</v>
      </c>
      <c r="AQ57" s="8">
        <f t="shared" si="46"/>
        <v>1</v>
      </c>
      <c r="AR57" s="8">
        <f t="shared" si="46"/>
        <v>1</v>
      </c>
      <c r="AS57" s="8">
        <f t="shared" ref="AS57:AS74" si="47">AR57</f>
        <v>1</v>
      </c>
      <c r="AT57" s="8">
        <f t="shared" ref="AT57:AT74" si="48">AS57</f>
        <v>1</v>
      </c>
      <c r="AU57" s="8">
        <f t="shared" ref="AU57:AU74" si="49">AT57</f>
        <v>1</v>
      </c>
      <c r="AV57" s="8">
        <f t="shared" ref="AV57:AV74" si="50">AU57</f>
        <v>1</v>
      </c>
      <c r="AW57" s="8">
        <f t="shared" ref="AW57:AW74" si="51">AV57</f>
        <v>1</v>
      </c>
      <c r="AX57" s="8">
        <f t="shared" ref="AX57:AX74" si="52">AW57</f>
        <v>1</v>
      </c>
      <c r="AY57" s="8">
        <f t="shared" ref="AY57:AY74" si="53">AX57</f>
        <v>1</v>
      </c>
      <c r="AZ57" s="8">
        <f t="shared" ref="AZ57:AZ74" si="54">AY57</f>
        <v>1</v>
      </c>
      <c r="BA57" s="8">
        <f t="shared" ref="BA57:BA74" si="55">AZ57</f>
        <v>1</v>
      </c>
      <c r="BB57" s="8">
        <f t="shared" ref="BB57:BB74" si="56">BA57</f>
        <v>1</v>
      </c>
      <c r="BC57" s="8">
        <f t="shared" ref="BC57:BC74" si="57">BB57</f>
        <v>1</v>
      </c>
      <c r="BD57" s="8">
        <f t="shared" ref="BD57:BD74" si="58">BC57</f>
        <v>1</v>
      </c>
      <c r="BE57" s="8">
        <f t="shared" ref="BE57:BE74" si="59">BD57</f>
        <v>1</v>
      </c>
      <c r="BF57" s="8">
        <f t="shared" ref="BF57:BF74" si="60">BE57</f>
        <v>1</v>
      </c>
      <c r="BG57" s="8">
        <f t="shared" ref="BG57:BG74" si="61">BF57</f>
        <v>1</v>
      </c>
      <c r="BH57" s="8">
        <f t="shared" ref="BH57:BH74" si="62">BG57</f>
        <v>1</v>
      </c>
      <c r="BI57" s="8">
        <f t="shared" ref="BI57:BI74" si="63">BH57</f>
        <v>1</v>
      </c>
      <c r="BJ57" s="8">
        <f t="shared" ref="BJ57:BJ74" si="64">BI57</f>
        <v>1</v>
      </c>
      <c r="BK57" s="8">
        <f t="shared" ref="BK57:BK74" si="65">BJ57</f>
        <v>1</v>
      </c>
      <c r="BL57" s="8">
        <f t="shared" ref="BL57:BL74" si="66">BK57</f>
        <v>1</v>
      </c>
      <c r="BM57" s="8">
        <f t="shared" ref="BM57:BM74" si="67">BL57</f>
        <v>1</v>
      </c>
      <c r="BN57" s="8">
        <f t="shared" ref="BN57:BN74" si="68">BM57</f>
        <v>1</v>
      </c>
      <c r="BO57" s="8">
        <f t="shared" ref="BO57:BO74" si="69">BN57</f>
        <v>1</v>
      </c>
      <c r="BP57" s="8">
        <f t="shared" ref="BP57:BP74" si="70">BO57</f>
        <v>1</v>
      </c>
    </row>
    <row r="58" spans="1:68">
      <c r="B58" s="7" t="str">
        <f t="shared" si="45"/>
        <v>Engineering &amp; Product</v>
      </c>
      <c r="I58" s="8">
        <v>1</v>
      </c>
      <c r="J58" s="8">
        <f t="shared" ref="J58:J74" si="71">I58</f>
        <v>1</v>
      </c>
      <c r="K58" s="8">
        <f t="shared" ref="K58:K74" si="72">J58</f>
        <v>1</v>
      </c>
      <c r="L58" s="8">
        <f t="shared" ref="L58:L74" si="73">K58</f>
        <v>1</v>
      </c>
      <c r="M58" s="8">
        <f t="shared" ref="M58:M74" si="74">L58</f>
        <v>1</v>
      </c>
      <c r="N58" s="8">
        <f t="shared" ref="N58:N74" si="75">M58</f>
        <v>1</v>
      </c>
      <c r="O58" s="8">
        <f t="shared" ref="O58:O74" si="76">N58</f>
        <v>1</v>
      </c>
      <c r="P58" s="8">
        <f t="shared" ref="P58:P74" si="77">O58</f>
        <v>1</v>
      </c>
      <c r="Q58" s="8">
        <f t="shared" ref="Q58:Q74" si="78">P58</f>
        <v>1</v>
      </c>
      <c r="R58" s="8">
        <f t="shared" ref="R58:R74" si="79">Q58</f>
        <v>1</v>
      </c>
      <c r="S58" s="8">
        <f t="shared" ref="S58:S74" si="80">R58</f>
        <v>1</v>
      </c>
      <c r="T58" s="8">
        <f t="shared" ref="T58:T74" si="81">S58</f>
        <v>1</v>
      </c>
      <c r="U58" s="8">
        <f t="shared" ref="U58:U74" si="82">T58</f>
        <v>1</v>
      </c>
      <c r="V58" s="8">
        <f t="shared" ref="V58:V74" si="83">U58</f>
        <v>1</v>
      </c>
      <c r="W58" s="8">
        <f t="shared" ref="W58:W74" si="84">V58</f>
        <v>1</v>
      </c>
      <c r="X58" s="8">
        <f t="shared" ref="X58:X74" si="85">W58</f>
        <v>1</v>
      </c>
      <c r="Y58" s="8">
        <f t="shared" ref="Y58:Y74" si="86">X58</f>
        <v>1</v>
      </c>
      <c r="Z58" s="8">
        <f t="shared" ref="Z58:Z74" si="87">Y58</f>
        <v>1</v>
      </c>
      <c r="AA58" s="8">
        <f>+Z58*2</f>
        <v>2</v>
      </c>
      <c r="AB58" s="8">
        <f t="shared" ref="AB58:AB74" si="88">AA58</f>
        <v>2</v>
      </c>
      <c r="AC58" s="8">
        <f t="shared" ref="AC58:AC74" si="89">AB58</f>
        <v>2</v>
      </c>
      <c r="AD58" s="8">
        <f t="shared" ref="AD58:AD74" si="90">AC58</f>
        <v>2</v>
      </c>
      <c r="AE58" s="8">
        <f t="shared" ref="AE58:AE74" si="91">AD58</f>
        <v>2</v>
      </c>
      <c r="AF58" s="8">
        <f t="shared" ref="AF58:AF74" si="92">AE58</f>
        <v>2</v>
      </c>
      <c r="AG58" s="8">
        <f t="shared" ref="AG58:AG74" si="93">AF58</f>
        <v>2</v>
      </c>
      <c r="AH58" s="8">
        <f t="shared" ref="AH58:AH74" si="94">AG58</f>
        <v>2</v>
      </c>
      <c r="AI58" s="8">
        <f t="shared" ref="AI58:AI74" si="95">AH58</f>
        <v>2</v>
      </c>
      <c r="AJ58" s="8">
        <f t="shared" ref="AJ58:AJ74" si="96">AI58</f>
        <v>2</v>
      </c>
      <c r="AK58" s="8">
        <f t="shared" ref="AK58:AK74" si="97">AJ58</f>
        <v>2</v>
      </c>
      <c r="AL58" s="8">
        <f t="shared" ref="AL58:AL74" si="98">AK58</f>
        <v>2</v>
      </c>
      <c r="AM58" s="8">
        <f t="shared" ref="AM58:AM74" si="99">AL58</f>
        <v>2</v>
      </c>
      <c r="AN58" s="8">
        <f t="shared" ref="AN58:AN74" si="100">AM58</f>
        <v>2</v>
      </c>
      <c r="AO58" s="8">
        <f t="shared" ref="AO58:AO74" si="101">AN58</f>
        <v>2</v>
      </c>
      <c r="AP58" s="8">
        <f t="shared" ref="AP58:AP74" si="102">AO58</f>
        <v>2</v>
      </c>
      <c r="AQ58" s="8">
        <f>+AP58*2</f>
        <v>4</v>
      </c>
      <c r="AR58" s="8">
        <f t="shared" ref="AR58:AR74" si="103">AQ58</f>
        <v>4</v>
      </c>
      <c r="AS58" s="8">
        <f t="shared" si="47"/>
        <v>4</v>
      </c>
      <c r="AT58" s="8">
        <f t="shared" si="48"/>
        <v>4</v>
      </c>
      <c r="AU58" s="8">
        <f t="shared" si="49"/>
        <v>4</v>
      </c>
      <c r="AV58" s="8">
        <f t="shared" si="50"/>
        <v>4</v>
      </c>
      <c r="AW58" s="8">
        <f t="shared" si="51"/>
        <v>4</v>
      </c>
      <c r="AX58" s="8">
        <f t="shared" si="52"/>
        <v>4</v>
      </c>
      <c r="AY58" s="8">
        <f t="shared" si="53"/>
        <v>4</v>
      </c>
      <c r="AZ58" s="8">
        <f t="shared" si="54"/>
        <v>4</v>
      </c>
      <c r="BA58" s="8">
        <f t="shared" si="55"/>
        <v>4</v>
      </c>
      <c r="BB58" s="8">
        <f t="shared" si="56"/>
        <v>4</v>
      </c>
      <c r="BC58" s="8">
        <f t="shared" si="57"/>
        <v>4</v>
      </c>
      <c r="BD58" s="8">
        <f t="shared" si="58"/>
        <v>4</v>
      </c>
      <c r="BE58" s="8">
        <f t="shared" si="59"/>
        <v>4</v>
      </c>
      <c r="BF58" s="8">
        <f t="shared" si="60"/>
        <v>4</v>
      </c>
      <c r="BG58" s="8">
        <f t="shared" si="61"/>
        <v>4</v>
      </c>
      <c r="BH58" s="8">
        <f t="shared" si="62"/>
        <v>4</v>
      </c>
      <c r="BI58" s="8">
        <f t="shared" si="63"/>
        <v>4</v>
      </c>
      <c r="BJ58" s="8">
        <f t="shared" si="64"/>
        <v>4</v>
      </c>
      <c r="BK58" s="8">
        <f t="shared" si="65"/>
        <v>4</v>
      </c>
      <c r="BL58" s="8">
        <f t="shared" si="66"/>
        <v>4</v>
      </c>
      <c r="BM58" s="8">
        <f t="shared" si="67"/>
        <v>4</v>
      </c>
      <c r="BN58" s="8">
        <f t="shared" si="68"/>
        <v>4</v>
      </c>
      <c r="BO58" s="8">
        <f t="shared" si="69"/>
        <v>4</v>
      </c>
      <c r="BP58" s="8">
        <f t="shared" si="70"/>
        <v>4</v>
      </c>
    </row>
    <row r="59" spans="1:68">
      <c r="B59" s="7" t="str">
        <f t="shared" si="45"/>
        <v>Operations &amp; Support</v>
      </c>
      <c r="I59" s="8">
        <v>1</v>
      </c>
      <c r="J59" s="8">
        <f t="shared" si="71"/>
        <v>1</v>
      </c>
      <c r="K59" s="8">
        <f t="shared" si="72"/>
        <v>1</v>
      </c>
      <c r="L59" s="8">
        <f t="shared" si="73"/>
        <v>1</v>
      </c>
      <c r="M59" s="8">
        <f t="shared" si="74"/>
        <v>1</v>
      </c>
      <c r="N59" s="8">
        <f t="shared" si="75"/>
        <v>1</v>
      </c>
      <c r="O59" s="8">
        <f t="shared" si="76"/>
        <v>1</v>
      </c>
      <c r="P59" s="8">
        <f t="shared" si="77"/>
        <v>1</v>
      </c>
      <c r="Q59" s="8">
        <f t="shared" si="78"/>
        <v>1</v>
      </c>
      <c r="R59" s="8">
        <f t="shared" si="79"/>
        <v>1</v>
      </c>
      <c r="S59" s="8">
        <f t="shared" si="80"/>
        <v>1</v>
      </c>
      <c r="T59" s="8">
        <f t="shared" si="81"/>
        <v>1</v>
      </c>
      <c r="U59" s="8">
        <f t="shared" si="82"/>
        <v>1</v>
      </c>
      <c r="V59" s="8">
        <f t="shared" si="83"/>
        <v>1</v>
      </c>
      <c r="W59" s="8">
        <f t="shared" si="84"/>
        <v>1</v>
      </c>
      <c r="X59" s="8">
        <f t="shared" si="85"/>
        <v>1</v>
      </c>
      <c r="Y59" s="8">
        <f t="shared" si="86"/>
        <v>1</v>
      </c>
      <c r="Z59" s="8">
        <f t="shared" si="87"/>
        <v>1</v>
      </c>
      <c r="AA59" s="8">
        <f t="shared" ref="AA59:AA74" si="104">Z59</f>
        <v>1</v>
      </c>
      <c r="AB59" s="8">
        <f t="shared" si="88"/>
        <v>1</v>
      </c>
      <c r="AC59" s="8">
        <f t="shared" si="89"/>
        <v>1</v>
      </c>
      <c r="AD59" s="8">
        <f t="shared" si="90"/>
        <v>1</v>
      </c>
      <c r="AE59" s="8">
        <f t="shared" si="91"/>
        <v>1</v>
      </c>
      <c r="AF59" s="8">
        <f t="shared" si="92"/>
        <v>1</v>
      </c>
      <c r="AG59" s="8">
        <f t="shared" si="93"/>
        <v>1</v>
      </c>
      <c r="AH59" s="8">
        <f t="shared" si="94"/>
        <v>1</v>
      </c>
      <c r="AI59" s="8">
        <f t="shared" si="95"/>
        <v>1</v>
      </c>
      <c r="AJ59" s="8">
        <f t="shared" si="96"/>
        <v>1</v>
      </c>
      <c r="AK59" s="8">
        <f t="shared" si="97"/>
        <v>1</v>
      </c>
      <c r="AL59" s="8">
        <f t="shared" si="98"/>
        <v>1</v>
      </c>
      <c r="AM59" s="8">
        <f t="shared" si="99"/>
        <v>1</v>
      </c>
      <c r="AN59" s="8">
        <f t="shared" si="100"/>
        <v>1</v>
      </c>
      <c r="AO59" s="8">
        <f t="shared" si="101"/>
        <v>1</v>
      </c>
      <c r="AP59" s="8">
        <f t="shared" si="102"/>
        <v>1</v>
      </c>
      <c r="AQ59" s="8">
        <f t="shared" ref="AQ59:AQ74" si="105">AP59</f>
        <v>1</v>
      </c>
      <c r="AR59" s="8">
        <f t="shared" si="103"/>
        <v>1</v>
      </c>
      <c r="AS59" s="8">
        <f t="shared" si="47"/>
        <v>1</v>
      </c>
      <c r="AT59" s="8">
        <f t="shared" si="48"/>
        <v>1</v>
      </c>
      <c r="AU59" s="8">
        <f t="shared" si="49"/>
        <v>1</v>
      </c>
      <c r="AV59" s="8">
        <f t="shared" si="50"/>
        <v>1</v>
      </c>
      <c r="AW59" s="8">
        <f t="shared" si="51"/>
        <v>1</v>
      </c>
      <c r="AX59" s="8">
        <f t="shared" si="52"/>
        <v>1</v>
      </c>
      <c r="AY59" s="8">
        <f t="shared" si="53"/>
        <v>1</v>
      </c>
      <c r="AZ59" s="8">
        <f t="shared" si="54"/>
        <v>1</v>
      </c>
      <c r="BA59" s="8">
        <f t="shared" si="55"/>
        <v>1</v>
      </c>
      <c r="BB59" s="8">
        <f t="shared" si="56"/>
        <v>1</v>
      </c>
      <c r="BC59" s="8">
        <f t="shared" si="57"/>
        <v>1</v>
      </c>
      <c r="BD59" s="8">
        <f t="shared" si="58"/>
        <v>1</v>
      </c>
      <c r="BE59" s="8">
        <f t="shared" si="59"/>
        <v>1</v>
      </c>
      <c r="BF59" s="8">
        <f>+BE59*2</f>
        <v>2</v>
      </c>
      <c r="BG59" s="8">
        <f t="shared" si="61"/>
        <v>2</v>
      </c>
      <c r="BH59" s="8">
        <f t="shared" si="62"/>
        <v>2</v>
      </c>
      <c r="BI59" s="8">
        <f t="shared" si="63"/>
        <v>2</v>
      </c>
      <c r="BJ59" s="8">
        <f t="shared" si="64"/>
        <v>2</v>
      </c>
      <c r="BK59" s="8">
        <f t="shared" si="65"/>
        <v>2</v>
      </c>
      <c r="BL59" s="8">
        <f t="shared" si="66"/>
        <v>2</v>
      </c>
      <c r="BM59" s="8">
        <f t="shared" si="67"/>
        <v>2</v>
      </c>
      <c r="BN59" s="8">
        <f t="shared" si="68"/>
        <v>2</v>
      </c>
      <c r="BO59" s="8">
        <f t="shared" si="69"/>
        <v>2</v>
      </c>
      <c r="BP59" s="8">
        <f t="shared" si="70"/>
        <v>2</v>
      </c>
    </row>
    <row r="60" spans="1:68">
      <c r="B60" s="7" t="str">
        <f t="shared" si="45"/>
        <v>Marketing &amp; Community</v>
      </c>
      <c r="I60" s="8">
        <v>1</v>
      </c>
      <c r="J60" s="8">
        <f t="shared" si="71"/>
        <v>1</v>
      </c>
      <c r="K60" s="8">
        <f t="shared" si="72"/>
        <v>1</v>
      </c>
      <c r="L60" s="8">
        <f t="shared" si="73"/>
        <v>1</v>
      </c>
      <c r="M60" s="8">
        <f t="shared" si="74"/>
        <v>1</v>
      </c>
      <c r="N60" s="8">
        <f t="shared" si="75"/>
        <v>1</v>
      </c>
      <c r="O60" s="8">
        <f t="shared" si="76"/>
        <v>1</v>
      </c>
      <c r="P60" s="8">
        <f t="shared" si="77"/>
        <v>1</v>
      </c>
      <c r="Q60" s="8">
        <f t="shared" si="78"/>
        <v>1</v>
      </c>
      <c r="R60" s="8">
        <f t="shared" si="79"/>
        <v>1</v>
      </c>
      <c r="S60" s="8">
        <f t="shared" si="80"/>
        <v>1</v>
      </c>
      <c r="T60" s="8">
        <f t="shared" si="81"/>
        <v>1</v>
      </c>
      <c r="U60" s="8">
        <f t="shared" si="82"/>
        <v>1</v>
      </c>
      <c r="V60" s="8">
        <f t="shared" si="83"/>
        <v>1</v>
      </c>
      <c r="W60" s="8">
        <f t="shared" si="84"/>
        <v>1</v>
      </c>
      <c r="X60" s="8">
        <f t="shared" si="85"/>
        <v>1</v>
      </c>
      <c r="Y60" s="8">
        <f t="shared" si="86"/>
        <v>1</v>
      </c>
      <c r="Z60" s="8">
        <f t="shared" si="87"/>
        <v>1</v>
      </c>
      <c r="AA60" s="8">
        <f>+Z60*2</f>
        <v>2</v>
      </c>
      <c r="AB60" s="8">
        <f t="shared" si="88"/>
        <v>2</v>
      </c>
      <c r="AC60" s="8">
        <f t="shared" si="89"/>
        <v>2</v>
      </c>
      <c r="AD60" s="8">
        <f t="shared" si="90"/>
        <v>2</v>
      </c>
      <c r="AE60" s="8">
        <f t="shared" si="91"/>
        <v>2</v>
      </c>
      <c r="AF60" s="8">
        <f t="shared" si="92"/>
        <v>2</v>
      </c>
      <c r="AG60" s="8">
        <f t="shared" si="93"/>
        <v>2</v>
      </c>
      <c r="AH60" s="8">
        <f t="shared" si="94"/>
        <v>2</v>
      </c>
      <c r="AI60" s="8">
        <f t="shared" si="95"/>
        <v>2</v>
      </c>
      <c r="AJ60" s="8">
        <f t="shared" si="96"/>
        <v>2</v>
      </c>
      <c r="AK60" s="8">
        <f t="shared" si="97"/>
        <v>2</v>
      </c>
      <c r="AL60" s="8">
        <f t="shared" si="98"/>
        <v>2</v>
      </c>
      <c r="AM60" s="8">
        <f t="shared" si="99"/>
        <v>2</v>
      </c>
      <c r="AN60" s="8">
        <f t="shared" si="100"/>
        <v>2</v>
      </c>
      <c r="AO60" s="8">
        <f t="shared" si="101"/>
        <v>2</v>
      </c>
      <c r="AP60" s="8">
        <f t="shared" si="102"/>
        <v>2</v>
      </c>
      <c r="AQ60" s="8">
        <f t="shared" si="105"/>
        <v>2</v>
      </c>
      <c r="AR60" s="8">
        <f t="shared" si="103"/>
        <v>2</v>
      </c>
      <c r="AS60" s="8">
        <f t="shared" si="47"/>
        <v>2</v>
      </c>
      <c r="AT60" s="8">
        <f t="shared" si="48"/>
        <v>2</v>
      </c>
      <c r="AU60" s="8">
        <f t="shared" si="49"/>
        <v>2</v>
      </c>
      <c r="AV60" s="8">
        <f t="shared" si="50"/>
        <v>2</v>
      </c>
      <c r="AW60" s="8">
        <f t="shared" si="51"/>
        <v>2</v>
      </c>
      <c r="AX60" s="8">
        <f t="shared" si="52"/>
        <v>2</v>
      </c>
      <c r="AY60" s="8">
        <f>+AX60*2</f>
        <v>4</v>
      </c>
      <c r="AZ60" s="8">
        <f t="shared" si="54"/>
        <v>4</v>
      </c>
      <c r="BA60" s="8">
        <f t="shared" si="55"/>
        <v>4</v>
      </c>
      <c r="BB60" s="8">
        <f t="shared" si="56"/>
        <v>4</v>
      </c>
      <c r="BC60" s="8">
        <f t="shared" si="57"/>
        <v>4</v>
      </c>
      <c r="BD60" s="8">
        <f t="shared" si="58"/>
        <v>4</v>
      </c>
      <c r="BE60" s="8">
        <f t="shared" si="59"/>
        <v>4</v>
      </c>
      <c r="BF60" s="8">
        <f t="shared" si="60"/>
        <v>4</v>
      </c>
      <c r="BG60" s="8">
        <f t="shared" si="61"/>
        <v>4</v>
      </c>
      <c r="BH60" s="8">
        <f t="shared" si="62"/>
        <v>4</v>
      </c>
      <c r="BI60" s="8">
        <f t="shared" si="63"/>
        <v>4</v>
      </c>
      <c r="BJ60" s="8">
        <f t="shared" si="64"/>
        <v>4</v>
      </c>
      <c r="BK60" s="8">
        <f t="shared" si="65"/>
        <v>4</v>
      </c>
      <c r="BL60" s="8">
        <f t="shared" si="66"/>
        <v>4</v>
      </c>
      <c r="BM60" s="8">
        <f t="shared" si="67"/>
        <v>4</v>
      </c>
      <c r="BN60" s="8">
        <f t="shared" si="68"/>
        <v>4</v>
      </c>
      <c r="BO60" s="8">
        <f t="shared" si="69"/>
        <v>4</v>
      </c>
      <c r="BP60" s="8">
        <f t="shared" si="70"/>
        <v>4</v>
      </c>
    </row>
    <row r="61" spans="1:68">
      <c r="B61" s="7" t="str">
        <f t="shared" si="45"/>
        <v>&gt;&gt;&gt;Placeholder&lt;&lt;&lt;</v>
      </c>
      <c r="I61" s="8">
        <v>1</v>
      </c>
      <c r="J61" s="8">
        <f t="shared" si="71"/>
        <v>1</v>
      </c>
      <c r="K61" s="8">
        <f t="shared" si="72"/>
        <v>1</v>
      </c>
      <c r="L61" s="8">
        <f t="shared" si="73"/>
        <v>1</v>
      </c>
      <c r="M61" s="8">
        <f t="shared" si="74"/>
        <v>1</v>
      </c>
      <c r="N61" s="8">
        <f t="shared" si="75"/>
        <v>1</v>
      </c>
      <c r="O61" s="8">
        <f t="shared" si="76"/>
        <v>1</v>
      </c>
      <c r="P61" s="8">
        <f t="shared" si="77"/>
        <v>1</v>
      </c>
      <c r="Q61" s="8">
        <f t="shared" si="78"/>
        <v>1</v>
      </c>
      <c r="R61" s="8">
        <f t="shared" si="79"/>
        <v>1</v>
      </c>
      <c r="S61" s="8">
        <f t="shared" si="80"/>
        <v>1</v>
      </c>
      <c r="T61" s="8">
        <f t="shared" si="81"/>
        <v>1</v>
      </c>
      <c r="U61" s="8">
        <f t="shared" si="82"/>
        <v>1</v>
      </c>
      <c r="V61" s="8">
        <f t="shared" si="83"/>
        <v>1</v>
      </c>
      <c r="W61" s="8">
        <f t="shared" si="84"/>
        <v>1</v>
      </c>
      <c r="X61" s="8">
        <f t="shared" si="85"/>
        <v>1</v>
      </c>
      <c r="Y61" s="8">
        <f t="shared" si="86"/>
        <v>1</v>
      </c>
      <c r="Z61" s="8">
        <f t="shared" si="87"/>
        <v>1</v>
      </c>
      <c r="AA61" s="8">
        <f t="shared" si="104"/>
        <v>1</v>
      </c>
      <c r="AB61" s="8">
        <f t="shared" si="88"/>
        <v>1</v>
      </c>
      <c r="AC61" s="8">
        <f t="shared" si="89"/>
        <v>1</v>
      </c>
      <c r="AD61" s="8">
        <f t="shared" si="90"/>
        <v>1</v>
      </c>
      <c r="AE61" s="8">
        <f t="shared" si="91"/>
        <v>1</v>
      </c>
      <c r="AF61" s="8">
        <f t="shared" si="92"/>
        <v>1</v>
      </c>
      <c r="AG61" s="8">
        <f t="shared" si="93"/>
        <v>1</v>
      </c>
      <c r="AH61" s="8">
        <f t="shared" si="94"/>
        <v>1</v>
      </c>
      <c r="AI61" s="8">
        <f t="shared" si="95"/>
        <v>1</v>
      </c>
      <c r="AJ61" s="8">
        <f t="shared" si="96"/>
        <v>1</v>
      </c>
      <c r="AK61" s="8">
        <f t="shared" si="97"/>
        <v>1</v>
      </c>
      <c r="AL61" s="8">
        <f t="shared" si="98"/>
        <v>1</v>
      </c>
      <c r="AM61" s="8">
        <f t="shared" si="99"/>
        <v>1</v>
      </c>
      <c r="AN61" s="8">
        <f t="shared" si="100"/>
        <v>1</v>
      </c>
      <c r="AO61" s="8">
        <f t="shared" si="101"/>
        <v>1</v>
      </c>
      <c r="AP61" s="8">
        <f t="shared" si="102"/>
        <v>1</v>
      </c>
      <c r="AQ61" s="8">
        <f t="shared" si="105"/>
        <v>1</v>
      </c>
      <c r="AR61" s="8">
        <f t="shared" si="103"/>
        <v>1</v>
      </c>
      <c r="AS61" s="8">
        <f t="shared" si="47"/>
        <v>1</v>
      </c>
      <c r="AT61" s="8">
        <f t="shared" si="48"/>
        <v>1</v>
      </c>
      <c r="AU61" s="8">
        <f t="shared" si="49"/>
        <v>1</v>
      </c>
      <c r="AV61" s="8">
        <f t="shared" si="50"/>
        <v>1</v>
      </c>
      <c r="AW61" s="8">
        <f t="shared" si="51"/>
        <v>1</v>
      </c>
      <c r="AX61" s="8">
        <f t="shared" si="52"/>
        <v>1</v>
      </c>
      <c r="AY61" s="8">
        <f t="shared" si="53"/>
        <v>1</v>
      </c>
      <c r="AZ61" s="8">
        <f t="shared" si="54"/>
        <v>1</v>
      </c>
      <c r="BA61" s="8">
        <f t="shared" si="55"/>
        <v>1</v>
      </c>
      <c r="BB61" s="8">
        <f t="shared" si="56"/>
        <v>1</v>
      </c>
      <c r="BC61" s="8">
        <f t="shared" si="57"/>
        <v>1</v>
      </c>
      <c r="BD61" s="8">
        <f t="shared" si="58"/>
        <v>1</v>
      </c>
      <c r="BE61" s="8">
        <f t="shared" si="59"/>
        <v>1</v>
      </c>
      <c r="BF61" s="8">
        <f t="shared" si="60"/>
        <v>1</v>
      </c>
      <c r="BG61" s="8">
        <f t="shared" si="61"/>
        <v>1</v>
      </c>
      <c r="BH61" s="8">
        <f t="shared" si="62"/>
        <v>1</v>
      </c>
      <c r="BI61" s="8">
        <f t="shared" si="63"/>
        <v>1</v>
      </c>
      <c r="BJ61" s="8">
        <f t="shared" si="64"/>
        <v>1</v>
      </c>
      <c r="BK61" s="8">
        <f t="shared" si="65"/>
        <v>1</v>
      </c>
      <c r="BL61" s="8">
        <f t="shared" si="66"/>
        <v>1</v>
      </c>
      <c r="BM61" s="8">
        <f t="shared" si="67"/>
        <v>1</v>
      </c>
      <c r="BN61" s="8">
        <f t="shared" si="68"/>
        <v>1</v>
      </c>
      <c r="BO61" s="8">
        <f t="shared" si="69"/>
        <v>1</v>
      </c>
      <c r="BP61" s="8">
        <f t="shared" si="70"/>
        <v>1</v>
      </c>
    </row>
    <row r="62" spans="1:68">
      <c r="B62" s="7" t="str">
        <f t="shared" si="45"/>
        <v>&gt;&gt;&gt;Placeholder&lt;&lt;&lt;</v>
      </c>
      <c r="I62" s="8">
        <v>1</v>
      </c>
      <c r="J62" s="8">
        <f t="shared" si="71"/>
        <v>1</v>
      </c>
      <c r="K62" s="8">
        <f t="shared" si="72"/>
        <v>1</v>
      </c>
      <c r="L62" s="8">
        <f t="shared" si="73"/>
        <v>1</v>
      </c>
      <c r="M62" s="8">
        <f t="shared" si="74"/>
        <v>1</v>
      </c>
      <c r="N62" s="8">
        <f t="shared" si="75"/>
        <v>1</v>
      </c>
      <c r="O62" s="8">
        <f t="shared" si="76"/>
        <v>1</v>
      </c>
      <c r="P62" s="8">
        <f t="shared" si="77"/>
        <v>1</v>
      </c>
      <c r="Q62" s="8">
        <f t="shared" si="78"/>
        <v>1</v>
      </c>
      <c r="R62" s="8">
        <f t="shared" si="79"/>
        <v>1</v>
      </c>
      <c r="S62" s="8">
        <f t="shared" si="80"/>
        <v>1</v>
      </c>
      <c r="T62" s="8">
        <f t="shared" si="81"/>
        <v>1</v>
      </c>
      <c r="U62" s="8">
        <f t="shared" si="82"/>
        <v>1</v>
      </c>
      <c r="V62" s="8">
        <f t="shared" si="83"/>
        <v>1</v>
      </c>
      <c r="W62" s="8">
        <f t="shared" si="84"/>
        <v>1</v>
      </c>
      <c r="X62" s="8">
        <f t="shared" si="85"/>
        <v>1</v>
      </c>
      <c r="Y62" s="8">
        <f t="shared" si="86"/>
        <v>1</v>
      </c>
      <c r="Z62" s="8">
        <f t="shared" si="87"/>
        <v>1</v>
      </c>
      <c r="AA62" s="8">
        <f t="shared" si="104"/>
        <v>1</v>
      </c>
      <c r="AB62" s="8">
        <f t="shared" si="88"/>
        <v>1</v>
      </c>
      <c r="AC62" s="8">
        <f t="shared" si="89"/>
        <v>1</v>
      </c>
      <c r="AD62" s="8">
        <f t="shared" si="90"/>
        <v>1</v>
      </c>
      <c r="AE62" s="8">
        <f t="shared" si="91"/>
        <v>1</v>
      </c>
      <c r="AF62" s="8">
        <f t="shared" si="92"/>
        <v>1</v>
      </c>
      <c r="AG62" s="8">
        <f t="shared" si="93"/>
        <v>1</v>
      </c>
      <c r="AH62" s="8">
        <f t="shared" si="94"/>
        <v>1</v>
      </c>
      <c r="AI62" s="8">
        <f t="shared" si="95"/>
        <v>1</v>
      </c>
      <c r="AJ62" s="8">
        <f t="shared" si="96"/>
        <v>1</v>
      </c>
      <c r="AK62" s="8">
        <f t="shared" si="97"/>
        <v>1</v>
      </c>
      <c r="AL62" s="8">
        <f t="shared" si="98"/>
        <v>1</v>
      </c>
      <c r="AM62" s="8">
        <f t="shared" si="99"/>
        <v>1</v>
      </c>
      <c r="AN62" s="8">
        <f t="shared" si="100"/>
        <v>1</v>
      </c>
      <c r="AO62" s="8">
        <f t="shared" si="101"/>
        <v>1</v>
      </c>
      <c r="AP62" s="8">
        <f t="shared" si="102"/>
        <v>1</v>
      </c>
      <c r="AQ62" s="8">
        <f t="shared" si="105"/>
        <v>1</v>
      </c>
      <c r="AR62" s="8">
        <f t="shared" si="103"/>
        <v>1</v>
      </c>
      <c r="AS62" s="8">
        <f t="shared" si="47"/>
        <v>1</v>
      </c>
      <c r="AT62" s="8">
        <f t="shared" si="48"/>
        <v>1</v>
      </c>
      <c r="AU62" s="8">
        <f t="shared" si="49"/>
        <v>1</v>
      </c>
      <c r="AV62" s="8">
        <f t="shared" si="50"/>
        <v>1</v>
      </c>
      <c r="AW62" s="8">
        <f t="shared" si="51"/>
        <v>1</v>
      </c>
      <c r="AX62" s="8">
        <f t="shared" si="52"/>
        <v>1</v>
      </c>
      <c r="AY62" s="8">
        <f t="shared" si="53"/>
        <v>1</v>
      </c>
      <c r="AZ62" s="8">
        <f t="shared" si="54"/>
        <v>1</v>
      </c>
      <c r="BA62" s="8">
        <f t="shared" si="55"/>
        <v>1</v>
      </c>
      <c r="BB62" s="8">
        <f t="shared" si="56"/>
        <v>1</v>
      </c>
      <c r="BC62" s="8">
        <f t="shared" si="57"/>
        <v>1</v>
      </c>
      <c r="BD62" s="8">
        <f t="shared" si="58"/>
        <v>1</v>
      </c>
      <c r="BE62" s="8">
        <f t="shared" si="59"/>
        <v>1</v>
      </c>
      <c r="BF62" s="8">
        <f t="shared" si="60"/>
        <v>1</v>
      </c>
      <c r="BG62" s="8">
        <f t="shared" si="61"/>
        <v>1</v>
      </c>
      <c r="BH62" s="8">
        <f t="shared" si="62"/>
        <v>1</v>
      </c>
      <c r="BI62" s="8">
        <f t="shared" si="63"/>
        <v>1</v>
      </c>
      <c r="BJ62" s="8">
        <f t="shared" si="64"/>
        <v>1</v>
      </c>
      <c r="BK62" s="8">
        <f t="shared" si="65"/>
        <v>1</v>
      </c>
      <c r="BL62" s="8">
        <f t="shared" si="66"/>
        <v>1</v>
      </c>
      <c r="BM62" s="8">
        <f t="shared" si="67"/>
        <v>1</v>
      </c>
      <c r="BN62" s="8">
        <f t="shared" si="68"/>
        <v>1</v>
      </c>
      <c r="BO62" s="8">
        <f t="shared" si="69"/>
        <v>1</v>
      </c>
      <c r="BP62" s="8">
        <f t="shared" si="70"/>
        <v>1</v>
      </c>
    </row>
    <row r="63" spans="1:68">
      <c r="B63" s="7" t="str">
        <f t="shared" si="45"/>
        <v>&gt;&gt;&gt;Placeholder&lt;&lt;&lt;</v>
      </c>
      <c r="I63" s="8">
        <v>1</v>
      </c>
      <c r="J63" s="8">
        <f t="shared" si="71"/>
        <v>1</v>
      </c>
      <c r="K63" s="8">
        <f t="shared" si="72"/>
        <v>1</v>
      </c>
      <c r="L63" s="8">
        <f t="shared" si="73"/>
        <v>1</v>
      </c>
      <c r="M63" s="8">
        <f t="shared" si="74"/>
        <v>1</v>
      </c>
      <c r="N63" s="8">
        <f t="shared" si="75"/>
        <v>1</v>
      </c>
      <c r="O63" s="8">
        <f t="shared" si="76"/>
        <v>1</v>
      </c>
      <c r="P63" s="8">
        <f t="shared" si="77"/>
        <v>1</v>
      </c>
      <c r="Q63" s="8">
        <f t="shared" si="78"/>
        <v>1</v>
      </c>
      <c r="R63" s="8">
        <f t="shared" si="79"/>
        <v>1</v>
      </c>
      <c r="S63" s="8">
        <f t="shared" si="80"/>
        <v>1</v>
      </c>
      <c r="T63" s="8">
        <f t="shared" si="81"/>
        <v>1</v>
      </c>
      <c r="U63" s="8">
        <f t="shared" si="82"/>
        <v>1</v>
      </c>
      <c r="V63" s="8">
        <f t="shared" si="83"/>
        <v>1</v>
      </c>
      <c r="W63" s="8">
        <f t="shared" si="84"/>
        <v>1</v>
      </c>
      <c r="X63" s="8">
        <f t="shared" si="85"/>
        <v>1</v>
      </c>
      <c r="Y63" s="8">
        <f t="shared" si="86"/>
        <v>1</v>
      </c>
      <c r="Z63" s="8">
        <f t="shared" si="87"/>
        <v>1</v>
      </c>
      <c r="AA63" s="8">
        <f t="shared" si="104"/>
        <v>1</v>
      </c>
      <c r="AB63" s="8">
        <f t="shared" si="88"/>
        <v>1</v>
      </c>
      <c r="AC63" s="8">
        <f t="shared" si="89"/>
        <v>1</v>
      </c>
      <c r="AD63" s="8">
        <f t="shared" si="90"/>
        <v>1</v>
      </c>
      <c r="AE63" s="8">
        <f t="shared" si="91"/>
        <v>1</v>
      </c>
      <c r="AF63" s="8">
        <f t="shared" si="92"/>
        <v>1</v>
      </c>
      <c r="AG63" s="8">
        <f t="shared" si="93"/>
        <v>1</v>
      </c>
      <c r="AH63" s="8">
        <f t="shared" si="94"/>
        <v>1</v>
      </c>
      <c r="AI63" s="8">
        <f t="shared" si="95"/>
        <v>1</v>
      </c>
      <c r="AJ63" s="8">
        <f t="shared" si="96"/>
        <v>1</v>
      </c>
      <c r="AK63" s="8">
        <f t="shared" si="97"/>
        <v>1</v>
      </c>
      <c r="AL63" s="8">
        <f t="shared" si="98"/>
        <v>1</v>
      </c>
      <c r="AM63" s="8">
        <f t="shared" si="99"/>
        <v>1</v>
      </c>
      <c r="AN63" s="8">
        <f t="shared" si="100"/>
        <v>1</v>
      </c>
      <c r="AO63" s="8">
        <f t="shared" si="101"/>
        <v>1</v>
      </c>
      <c r="AP63" s="8">
        <f t="shared" si="102"/>
        <v>1</v>
      </c>
      <c r="AQ63" s="8">
        <f t="shared" si="105"/>
        <v>1</v>
      </c>
      <c r="AR63" s="8">
        <f t="shared" si="103"/>
        <v>1</v>
      </c>
      <c r="AS63" s="8">
        <f t="shared" si="47"/>
        <v>1</v>
      </c>
      <c r="AT63" s="8">
        <f t="shared" si="48"/>
        <v>1</v>
      </c>
      <c r="AU63" s="8">
        <f t="shared" si="49"/>
        <v>1</v>
      </c>
      <c r="AV63" s="8">
        <f t="shared" si="50"/>
        <v>1</v>
      </c>
      <c r="AW63" s="8">
        <f t="shared" si="51"/>
        <v>1</v>
      </c>
      <c r="AX63" s="8">
        <f t="shared" si="52"/>
        <v>1</v>
      </c>
      <c r="AY63" s="8">
        <f t="shared" si="53"/>
        <v>1</v>
      </c>
      <c r="AZ63" s="8">
        <f t="shared" si="54"/>
        <v>1</v>
      </c>
      <c r="BA63" s="8">
        <f t="shared" si="55"/>
        <v>1</v>
      </c>
      <c r="BB63" s="8">
        <f t="shared" si="56"/>
        <v>1</v>
      </c>
      <c r="BC63" s="8">
        <f t="shared" si="57"/>
        <v>1</v>
      </c>
      <c r="BD63" s="8">
        <f t="shared" si="58"/>
        <v>1</v>
      </c>
      <c r="BE63" s="8">
        <f t="shared" si="59"/>
        <v>1</v>
      </c>
      <c r="BF63" s="8">
        <f t="shared" si="60"/>
        <v>1</v>
      </c>
      <c r="BG63" s="8">
        <f t="shared" si="61"/>
        <v>1</v>
      </c>
      <c r="BH63" s="8">
        <f t="shared" si="62"/>
        <v>1</v>
      </c>
      <c r="BI63" s="8">
        <f t="shared" si="63"/>
        <v>1</v>
      </c>
      <c r="BJ63" s="8">
        <f t="shared" si="64"/>
        <v>1</v>
      </c>
      <c r="BK63" s="8">
        <f t="shared" si="65"/>
        <v>1</v>
      </c>
      <c r="BL63" s="8">
        <f t="shared" si="66"/>
        <v>1</v>
      </c>
      <c r="BM63" s="8">
        <f t="shared" si="67"/>
        <v>1</v>
      </c>
      <c r="BN63" s="8">
        <f t="shared" si="68"/>
        <v>1</v>
      </c>
      <c r="BO63" s="8">
        <f t="shared" si="69"/>
        <v>1</v>
      </c>
      <c r="BP63" s="8">
        <f t="shared" si="70"/>
        <v>1</v>
      </c>
    </row>
    <row r="64" spans="1:68">
      <c r="B64" s="7" t="str">
        <f t="shared" si="45"/>
        <v>&gt;&gt;&gt;Placeholder&lt;&lt;&lt;</v>
      </c>
      <c r="I64" s="8">
        <v>1</v>
      </c>
      <c r="J64" s="8">
        <f t="shared" ref="J64" si="106">I64</f>
        <v>1</v>
      </c>
      <c r="K64" s="8">
        <f t="shared" ref="K64" si="107">J64</f>
        <v>1</v>
      </c>
      <c r="L64" s="8">
        <f t="shared" ref="L64" si="108">K64</f>
        <v>1</v>
      </c>
      <c r="M64" s="8">
        <f t="shared" ref="M64" si="109">L64</f>
        <v>1</v>
      </c>
      <c r="N64" s="8">
        <f t="shared" ref="N64" si="110">M64</f>
        <v>1</v>
      </c>
      <c r="O64" s="8">
        <f t="shared" ref="O64" si="111">N64</f>
        <v>1</v>
      </c>
      <c r="P64" s="8">
        <f t="shared" ref="P64" si="112">O64</f>
        <v>1</v>
      </c>
      <c r="Q64" s="8">
        <f t="shared" ref="Q64" si="113">P64</f>
        <v>1</v>
      </c>
      <c r="R64" s="8">
        <f t="shared" ref="R64" si="114">Q64</f>
        <v>1</v>
      </c>
      <c r="S64" s="8">
        <f t="shared" ref="S64" si="115">R64</f>
        <v>1</v>
      </c>
      <c r="T64" s="8">
        <f t="shared" ref="T64" si="116">S64</f>
        <v>1</v>
      </c>
      <c r="U64" s="8">
        <f t="shared" ref="U64" si="117">T64</f>
        <v>1</v>
      </c>
      <c r="V64" s="8">
        <f t="shared" ref="V64" si="118">U64</f>
        <v>1</v>
      </c>
      <c r="W64" s="8">
        <f t="shared" ref="W64" si="119">V64</f>
        <v>1</v>
      </c>
      <c r="X64" s="8">
        <f t="shared" ref="X64" si="120">W64</f>
        <v>1</v>
      </c>
      <c r="Y64" s="8">
        <f t="shared" ref="Y64" si="121">X64</f>
        <v>1</v>
      </c>
      <c r="Z64" s="8">
        <f t="shared" ref="Z64" si="122">Y64</f>
        <v>1</v>
      </c>
      <c r="AA64" s="8">
        <f t="shared" ref="AA64" si="123">Z64</f>
        <v>1</v>
      </c>
      <c r="AB64" s="8">
        <f t="shared" ref="AB64" si="124">AA64</f>
        <v>1</v>
      </c>
      <c r="AC64" s="8">
        <f t="shared" ref="AC64" si="125">AB64</f>
        <v>1</v>
      </c>
      <c r="AD64" s="8">
        <f t="shared" ref="AD64" si="126">AC64</f>
        <v>1</v>
      </c>
      <c r="AE64" s="8">
        <f t="shared" ref="AE64" si="127">AD64</f>
        <v>1</v>
      </c>
      <c r="AF64" s="8">
        <f t="shared" ref="AF64" si="128">AE64</f>
        <v>1</v>
      </c>
      <c r="AG64" s="8">
        <f t="shared" ref="AG64" si="129">AF64</f>
        <v>1</v>
      </c>
      <c r="AH64" s="8">
        <f t="shared" ref="AH64" si="130">AG64</f>
        <v>1</v>
      </c>
      <c r="AI64" s="8">
        <f t="shared" ref="AI64" si="131">AH64</f>
        <v>1</v>
      </c>
      <c r="AJ64" s="8">
        <f t="shared" ref="AJ64" si="132">AI64</f>
        <v>1</v>
      </c>
      <c r="AK64" s="8">
        <f t="shared" ref="AK64" si="133">AJ64</f>
        <v>1</v>
      </c>
      <c r="AL64" s="8">
        <f t="shared" ref="AL64" si="134">AK64</f>
        <v>1</v>
      </c>
      <c r="AM64" s="8">
        <f t="shared" ref="AM64" si="135">AL64</f>
        <v>1</v>
      </c>
      <c r="AN64" s="8">
        <f t="shared" ref="AN64" si="136">AM64</f>
        <v>1</v>
      </c>
      <c r="AO64" s="8">
        <f t="shared" ref="AO64" si="137">AN64</f>
        <v>1</v>
      </c>
      <c r="AP64" s="8">
        <f t="shared" ref="AP64" si="138">AO64</f>
        <v>1</v>
      </c>
      <c r="AQ64" s="8">
        <f t="shared" ref="AQ64" si="139">AP64</f>
        <v>1</v>
      </c>
      <c r="AR64" s="8">
        <f t="shared" ref="AR64" si="140">AQ64</f>
        <v>1</v>
      </c>
      <c r="AS64" s="8">
        <f t="shared" ref="AS64" si="141">AR64</f>
        <v>1</v>
      </c>
      <c r="AT64" s="8">
        <f t="shared" ref="AT64" si="142">AS64</f>
        <v>1</v>
      </c>
      <c r="AU64" s="8">
        <f t="shared" ref="AU64" si="143">AT64</f>
        <v>1</v>
      </c>
      <c r="AV64" s="8">
        <f t="shared" ref="AV64" si="144">AU64</f>
        <v>1</v>
      </c>
      <c r="AW64" s="8">
        <f t="shared" ref="AW64" si="145">AV64</f>
        <v>1</v>
      </c>
      <c r="AX64" s="8">
        <f t="shared" ref="AX64" si="146">AW64</f>
        <v>1</v>
      </c>
      <c r="AY64" s="8">
        <f t="shared" ref="AY64" si="147">AX64</f>
        <v>1</v>
      </c>
      <c r="AZ64" s="8">
        <f t="shared" ref="AZ64" si="148">AY64</f>
        <v>1</v>
      </c>
      <c r="BA64" s="8">
        <f t="shared" ref="BA64" si="149">AZ64</f>
        <v>1</v>
      </c>
      <c r="BB64" s="8">
        <f t="shared" ref="BB64" si="150">BA64</f>
        <v>1</v>
      </c>
      <c r="BC64" s="8">
        <f t="shared" ref="BC64" si="151">BB64</f>
        <v>1</v>
      </c>
      <c r="BD64" s="8">
        <f t="shared" ref="BD64" si="152">BC64</f>
        <v>1</v>
      </c>
      <c r="BE64" s="8">
        <f t="shared" ref="BE64" si="153">BD64</f>
        <v>1</v>
      </c>
      <c r="BF64" s="8">
        <f t="shared" ref="BF64" si="154">BE64</f>
        <v>1</v>
      </c>
      <c r="BG64" s="8">
        <f t="shared" ref="BG64" si="155">BF64</f>
        <v>1</v>
      </c>
      <c r="BH64" s="8">
        <f t="shared" ref="BH64" si="156">BG64</f>
        <v>1</v>
      </c>
      <c r="BI64" s="8">
        <f t="shared" ref="BI64" si="157">BH64</f>
        <v>1</v>
      </c>
      <c r="BJ64" s="8">
        <f t="shared" ref="BJ64" si="158">BI64</f>
        <v>1</v>
      </c>
      <c r="BK64" s="8">
        <f t="shared" ref="BK64" si="159">BJ64</f>
        <v>1</v>
      </c>
      <c r="BL64" s="8">
        <f t="shared" ref="BL64" si="160">BK64</f>
        <v>1</v>
      </c>
      <c r="BM64" s="8">
        <f t="shared" ref="BM64" si="161">BL64</f>
        <v>1</v>
      </c>
      <c r="BN64" s="8">
        <f t="shared" ref="BN64" si="162">BM64</f>
        <v>1</v>
      </c>
      <c r="BO64" s="8">
        <f t="shared" ref="BO64" si="163">BN64</f>
        <v>1</v>
      </c>
      <c r="BP64" s="8">
        <f t="shared" ref="BP64" si="164">BO64</f>
        <v>1</v>
      </c>
    </row>
    <row r="65" spans="2:68">
      <c r="B65" s="7" t="str">
        <f t="shared" si="45"/>
        <v>&gt;&gt;&gt;Placeholder&lt;&lt;&lt;</v>
      </c>
      <c r="I65" s="8">
        <v>1</v>
      </c>
      <c r="J65" s="8">
        <f t="shared" si="71"/>
        <v>1</v>
      </c>
      <c r="K65" s="8">
        <f t="shared" si="72"/>
        <v>1</v>
      </c>
      <c r="L65" s="8">
        <f t="shared" si="73"/>
        <v>1</v>
      </c>
      <c r="M65" s="8">
        <f t="shared" si="74"/>
        <v>1</v>
      </c>
      <c r="N65" s="8">
        <f t="shared" si="75"/>
        <v>1</v>
      </c>
      <c r="O65" s="8">
        <f t="shared" si="76"/>
        <v>1</v>
      </c>
      <c r="P65" s="8">
        <f t="shared" si="77"/>
        <v>1</v>
      </c>
      <c r="Q65" s="8">
        <f t="shared" si="78"/>
        <v>1</v>
      </c>
      <c r="R65" s="8">
        <f t="shared" si="79"/>
        <v>1</v>
      </c>
      <c r="S65" s="8">
        <f t="shared" si="80"/>
        <v>1</v>
      </c>
      <c r="T65" s="8">
        <f t="shared" si="81"/>
        <v>1</v>
      </c>
      <c r="U65" s="8">
        <f t="shared" si="82"/>
        <v>1</v>
      </c>
      <c r="V65" s="8">
        <f t="shared" si="83"/>
        <v>1</v>
      </c>
      <c r="W65" s="8">
        <f t="shared" si="84"/>
        <v>1</v>
      </c>
      <c r="X65" s="8">
        <f t="shared" si="85"/>
        <v>1</v>
      </c>
      <c r="Y65" s="8">
        <f t="shared" si="86"/>
        <v>1</v>
      </c>
      <c r="Z65" s="8">
        <f t="shared" si="87"/>
        <v>1</v>
      </c>
      <c r="AA65" s="8">
        <f t="shared" si="104"/>
        <v>1</v>
      </c>
      <c r="AB65" s="8">
        <f t="shared" si="88"/>
        <v>1</v>
      </c>
      <c r="AC65" s="8">
        <f t="shared" si="89"/>
        <v>1</v>
      </c>
      <c r="AD65" s="8">
        <f t="shared" si="90"/>
        <v>1</v>
      </c>
      <c r="AE65" s="8">
        <f t="shared" si="91"/>
        <v>1</v>
      </c>
      <c r="AF65" s="8">
        <f t="shared" si="92"/>
        <v>1</v>
      </c>
      <c r="AG65" s="8">
        <f t="shared" si="93"/>
        <v>1</v>
      </c>
      <c r="AH65" s="8">
        <f t="shared" si="94"/>
        <v>1</v>
      </c>
      <c r="AI65" s="8">
        <f t="shared" si="95"/>
        <v>1</v>
      </c>
      <c r="AJ65" s="8">
        <f t="shared" si="96"/>
        <v>1</v>
      </c>
      <c r="AK65" s="8">
        <f t="shared" si="97"/>
        <v>1</v>
      </c>
      <c r="AL65" s="8">
        <f t="shared" si="98"/>
        <v>1</v>
      </c>
      <c r="AM65" s="8">
        <f t="shared" si="99"/>
        <v>1</v>
      </c>
      <c r="AN65" s="8">
        <f t="shared" si="100"/>
        <v>1</v>
      </c>
      <c r="AO65" s="8">
        <f t="shared" si="101"/>
        <v>1</v>
      </c>
      <c r="AP65" s="8">
        <f t="shared" si="102"/>
        <v>1</v>
      </c>
      <c r="AQ65" s="8">
        <f t="shared" si="105"/>
        <v>1</v>
      </c>
      <c r="AR65" s="8">
        <f t="shared" si="103"/>
        <v>1</v>
      </c>
      <c r="AS65" s="8">
        <f t="shared" si="47"/>
        <v>1</v>
      </c>
      <c r="AT65" s="8">
        <f t="shared" si="48"/>
        <v>1</v>
      </c>
      <c r="AU65" s="8">
        <f t="shared" si="49"/>
        <v>1</v>
      </c>
      <c r="AV65" s="8">
        <f t="shared" si="50"/>
        <v>1</v>
      </c>
      <c r="AW65" s="8">
        <f t="shared" si="51"/>
        <v>1</v>
      </c>
      <c r="AX65" s="8">
        <f t="shared" si="52"/>
        <v>1</v>
      </c>
      <c r="AY65" s="8">
        <f t="shared" si="53"/>
        <v>1</v>
      </c>
      <c r="AZ65" s="8">
        <f t="shared" si="54"/>
        <v>1</v>
      </c>
      <c r="BA65" s="8">
        <f t="shared" si="55"/>
        <v>1</v>
      </c>
      <c r="BB65" s="8">
        <f t="shared" si="56"/>
        <v>1</v>
      </c>
      <c r="BC65" s="8">
        <f t="shared" si="57"/>
        <v>1</v>
      </c>
      <c r="BD65" s="8">
        <f t="shared" si="58"/>
        <v>1</v>
      </c>
      <c r="BE65" s="8">
        <f t="shared" si="59"/>
        <v>1</v>
      </c>
      <c r="BF65" s="8">
        <f t="shared" si="60"/>
        <v>1</v>
      </c>
      <c r="BG65" s="8">
        <f t="shared" si="61"/>
        <v>1</v>
      </c>
      <c r="BH65" s="8">
        <f t="shared" si="62"/>
        <v>1</v>
      </c>
      <c r="BI65" s="8">
        <f t="shared" si="63"/>
        <v>1</v>
      </c>
      <c r="BJ65" s="8">
        <f t="shared" si="64"/>
        <v>1</v>
      </c>
      <c r="BK65" s="8">
        <f t="shared" si="65"/>
        <v>1</v>
      </c>
      <c r="BL65" s="8">
        <f t="shared" si="66"/>
        <v>1</v>
      </c>
      <c r="BM65" s="8">
        <f t="shared" si="67"/>
        <v>1</v>
      </c>
      <c r="BN65" s="8">
        <f t="shared" si="68"/>
        <v>1</v>
      </c>
      <c r="BO65" s="8">
        <f t="shared" si="69"/>
        <v>1</v>
      </c>
      <c r="BP65" s="8">
        <f t="shared" si="70"/>
        <v>1</v>
      </c>
    </row>
    <row r="66" spans="2:68">
      <c r="B66" s="7" t="str">
        <f t="shared" si="45"/>
        <v>&gt;&gt;&gt;Placeholder&lt;&lt;&lt;</v>
      </c>
      <c r="I66" s="8">
        <v>1</v>
      </c>
      <c r="J66" s="8">
        <f t="shared" si="71"/>
        <v>1</v>
      </c>
      <c r="K66" s="8">
        <f t="shared" si="72"/>
        <v>1</v>
      </c>
      <c r="L66" s="8">
        <f t="shared" si="73"/>
        <v>1</v>
      </c>
      <c r="M66" s="8">
        <f t="shared" si="74"/>
        <v>1</v>
      </c>
      <c r="N66" s="8">
        <f t="shared" si="75"/>
        <v>1</v>
      </c>
      <c r="O66" s="8">
        <f t="shared" si="76"/>
        <v>1</v>
      </c>
      <c r="P66" s="8">
        <f t="shared" si="77"/>
        <v>1</v>
      </c>
      <c r="Q66" s="8">
        <f t="shared" si="78"/>
        <v>1</v>
      </c>
      <c r="R66" s="8">
        <f t="shared" si="79"/>
        <v>1</v>
      </c>
      <c r="S66" s="8">
        <f t="shared" si="80"/>
        <v>1</v>
      </c>
      <c r="T66" s="8">
        <f t="shared" si="81"/>
        <v>1</v>
      </c>
      <c r="U66" s="8">
        <f t="shared" si="82"/>
        <v>1</v>
      </c>
      <c r="V66" s="8">
        <f t="shared" si="83"/>
        <v>1</v>
      </c>
      <c r="W66" s="8">
        <f t="shared" si="84"/>
        <v>1</v>
      </c>
      <c r="X66" s="8">
        <f t="shared" si="85"/>
        <v>1</v>
      </c>
      <c r="Y66" s="8">
        <f t="shared" si="86"/>
        <v>1</v>
      </c>
      <c r="Z66" s="8">
        <f t="shared" si="87"/>
        <v>1</v>
      </c>
      <c r="AA66" s="8">
        <f t="shared" si="104"/>
        <v>1</v>
      </c>
      <c r="AB66" s="8">
        <f t="shared" si="88"/>
        <v>1</v>
      </c>
      <c r="AC66" s="8">
        <f t="shared" si="89"/>
        <v>1</v>
      </c>
      <c r="AD66" s="8">
        <f t="shared" si="90"/>
        <v>1</v>
      </c>
      <c r="AE66" s="8">
        <f t="shared" si="91"/>
        <v>1</v>
      </c>
      <c r="AF66" s="8">
        <f t="shared" si="92"/>
        <v>1</v>
      </c>
      <c r="AG66" s="8">
        <f t="shared" si="93"/>
        <v>1</v>
      </c>
      <c r="AH66" s="8">
        <f t="shared" si="94"/>
        <v>1</v>
      </c>
      <c r="AI66" s="8">
        <f t="shared" si="95"/>
        <v>1</v>
      </c>
      <c r="AJ66" s="8">
        <f t="shared" si="96"/>
        <v>1</v>
      </c>
      <c r="AK66" s="8">
        <f t="shared" si="97"/>
        <v>1</v>
      </c>
      <c r="AL66" s="8">
        <f t="shared" si="98"/>
        <v>1</v>
      </c>
      <c r="AM66" s="8">
        <f t="shared" si="99"/>
        <v>1</v>
      </c>
      <c r="AN66" s="8">
        <f t="shared" si="100"/>
        <v>1</v>
      </c>
      <c r="AO66" s="8">
        <f t="shared" si="101"/>
        <v>1</v>
      </c>
      <c r="AP66" s="8">
        <f t="shared" si="102"/>
        <v>1</v>
      </c>
      <c r="AQ66" s="8">
        <f t="shared" si="105"/>
        <v>1</v>
      </c>
      <c r="AR66" s="8">
        <f t="shared" si="103"/>
        <v>1</v>
      </c>
      <c r="AS66" s="8">
        <f t="shared" si="47"/>
        <v>1</v>
      </c>
      <c r="AT66" s="8">
        <f t="shared" si="48"/>
        <v>1</v>
      </c>
      <c r="AU66" s="8">
        <f t="shared" si="49"/>
        <v>1</v>
      </c>
      <c r="AV66" s="8">
        <f t="shared" si="50"/>
        <v>1</v>
      </c>
      <c r="AW66" s="8">
        <f t="shared" si="51"/>
        <v>1</v>
      </c>
      <c r="AX66" s="8">
        <f t="shared" si="52"/>
        <v>1</v>
      </c>
      <c r="AY66" s="8">
        <f t="shared" si="53"/>
        <v>1</v>
      </c>
      <c r="AZ66" s="8">
        <f t="shared" si="54"/>
        <v>1</v>
      </c>
      <c r="BA66" s="8">
        <f t="shared" si="55"/>
        <v>1</v>
      </c>
      <c r="BB66" s="8">
        <f t="shared" si="56"/>
        <v>1</v>
      </c>
      <c r="BC66" s="8">
        <f t="shared" si="57"/>
        <v>1</v>
      </c>
      <c r="BD66" s="8">
        <f t="shared" si="58"/>
        <v>1</v>
      </c>
      <c r="BE66" s="8">
        <f t="shared" si="59"/>
        <v>1</v>
      </c>
      <c r="BF66" s="8">
        <f t="shared" si="60"/>
        <v>1</v>
      </c>
      <c r="BG66" s="8">
        <f t="shared" si="61"/>
        <v>1</v>
      </c>
      <c r="BH66" s="8">
        <f t="shared" si="62"/>
        <v>1</v>
      </c>
      <c r="BI66" s="8">
        <f t="shared" si="63"/>
        <v>1</v>
      </c>
      <c r="BJ66" s="8">
        <f t="shared" si="64"/>
        <v>1</v>
      </c>
      <c r="BK66" s="8">
        <f t="shared" si="65"/>
        <v>1</v>
      </c>
      <c r="BL66" s="8">
        <f t="shared" si="66"/>
        <v>1</v>
      </c>
      <c r="BM66" s="8">
        <f t="shared" si="67"/>
        <v>1</v>
      </c>
      <c r="BN66" s="8">
        <f t="shared" si="68"/>
        <v>1</v>
      </c>
      <c r="BO66" s="8">
        <f t="shared" si="69"/>
        <v>1</v>
      </c>
      <c r="BP66" s="8">
        <f t="shared" si="70"/>
        <v>1</v>
      </c>
    </row>
    <row r="67" spans="2:68">
      <c r="B67" s="7" t="str">
        <f t="shared" si="45"/>
        <v>&gt;&gt;&gt;Placeholder&lt;&lt;&lt;</v>
      </c>
      <c r="I67" s="8">
        <v>1</v>
      </c>
      <c r="J67" s="8">
        <f t="shared" ref="J67:J68" si="165">I67</f>
        <v>1</v>
      </c>
      <c r="K67" s="8">
        <f t="shared" ref="K67:K68" si="166">J67</f>
        <v>1</v>
      </c>
      <c r="L67" s="8">
        <f t="shared" ref="L67:L68" si="167">K67</f>
        <v>1</v>
      </c>
      <c r="M67" s="8">
        <f t="shared" ref="M67:M68" si="168">L67</f>
        <v>1</v>
      </c>
      <c r="N67" s="8">
        <f t="shared" ref="N67:N68" si="169">M67</f>
        <v>1</v>
      </c>
      <c r="O67" s="8">
        <f t="shared" ref="O67:O68" si="170">N67</f>
        <v>1</v>
      </c>
      <c r="P67" s="8">
        <f t="shared" ref="P67:P68" si="171">O67</f>
        <v>1</v>
      </c>
      <c r="Q67" s="8">
        <f t="shared" ref="Q67:Q68" si="172">P67</f>
        <v>1</v>
      </c>
      <c r="R67" s="8">
        <f t="shared" ref="R67:R68" si="173">Q67</f>
        <v>1</v>
      </c>
      <c r="S67" s="8">
        <f t="shared" ref="S67:S68" si="174">R67</f>
        <v>1</v>
      </c>
      <c r="T67" s="8">
        <f t="shared" ref="T67:T68" si="175">S67</f>
        <v>1</v>
      </c>
      <c r="U67" s="8">
        <f t="shared" ref="U67:U68" si="176">T67</f>
        <v>1</v>
      </c>
      <c r="V67" s="8">
        <f t="shared" ref="V67:V68" si="177">U67</f>
        <v>1</v>
      </c>
      <c r="W67" s="8">
        <f t="shared" ref="W67:W68" si="178">V67</f>
        <v>1</v>
      </c>
      <c r="X67" s="8">
        <f t="shared" ref="X67:X68" si="179">W67</f>
        <v>1</v>
      </c>
      <c r="Y67" s="8">
        <f t="shared" ref="Y67:Y68" si="180">X67</f>
        <v>1</v>
      </c>
      <c r="Z67" s="8">
        <f t="shared" ref="Z67:Z68" si="181">Y67</f>
        <v>1</v>
      </c>
      <c r="AA67" s="8">
        <f t="shared" ref="AA67:AA68" si="182">Z67</f>
        <v>1</v>
      </c>
      <c r="AB67" s="8">
        <f t="shared" ref="AB67:AB68" si="183">AA67</f>
        <v>1</v>
      </c>
      <c r="AC67" s="8">
        <f t="shared" ref="AC67:AC68" si="184">AB67</f>
        <v>1</v>
      </c>
      <c r="AD67" s="8">
        <f t="shared" ref="AD67:AD68" si="185">AC67</f>
        <v>1</v>
      </c>
      <c r="AE67" s="8">
        <f t="shared" ref="AE67:AE68" si="186">AD67</f>
        <v>1</v>
      </c>
      <c r="AF67" s="8">
        <f t="shared" ref="AF67:AF68" si="187">AE67</f>
        <v>1</v>
      </c>
      <c r="AG67" s="8">
        <f t="shared" ref="AG67:AG68" si="188">AF67</f>
        <v>1</v>
      </c>
      <c r="AH67" s="8">
        <f t="shared" ref="AH67:AH68" si="189">AG67</f>
        <v>1</v>
      </c>
      <c r="AI67" s="8">
        <f t="shared" ref="AI67:AI68" si="190">AH67</f>
        <v>1</v>
      </c>
      <c r="AJ67" s="8">
        <f t="shared" ref="AJ67:AJ68" si="191">AI67</f>
        <v>1</v>
      </c>
      <c r="AK67" s="8">
        <f t="shared" ref="AK67:AK68" si="192">AJ67</f>
        <v>1</v>
      </c>
      <c r="AL67" s="8">
        <f t="shared" ref="AL67:AL68" si="193">AK67</f>
        <v>1</v>
      </c>
      <c r="AM67" s="8">
        <f t="shared" ref="AM67:AM68" si="194">AL67</f>
        <v>1</v>
      </c>
      <c r="AN67" s="8">
        <f t="shared" ref="AN67:AN68" si="195">AM67</f>
        <v>1</v>
      </c>
      <c r="AO67" s="8">
        <f t="shared" ref="AO67:AO68" si="196">AN67</f>
        <v>1</v>
      </c>
      <c r="AP67" s="8">
        <f t="shared" ref="AP67:AP68" si="197">AO67</f>
        <v>1</v>
      </c>
      <c r="AQ67" s="8">
        <f t="shared" ref="AQ67:AQ68" si="198">AP67</f>
        <v>1</v>
      </c>
      <c r="AR67" s="8">
        <f t="shared" ref="AR67:AR68" si="199">AQ67</f>
        <v>1</v>
      </c>
      <c r="AS67" s="8">
        <f t="shared" ref="AS67:AS68" si="200">AR67</f>
        <v>1</v>
      </c>
      <c r="AT67" s="8">
        <f t="shared" ref="AT67:AT68" si="201">AS67</f>
        <v>1</v>
      </c>
      <c r="AU67" s="8">
        <f t="shared" ref="AU67:AU68" si="202">AT67</f>
        <v>1</v>
      </c>
      <c r="AV67" s="8">
        <f t="shared" ref="AV67:AV68" si="203">AU67</f>
        <v>1</v>
      </c>
      <c r="AW67" s="8">
        <f t="shared" ref="AW67:AW68" si="204">AV67</f>
        <v>1</v>
      </c>
      <c r="AX67" s="8">
        <f t="shared" ref="AX67:AX68" si="205">AW67</f>
        <v>1</v>
      </c>
      <c r="AY67" s="8">
        <f t="shared" ref="AY67:AY68" si="206">AX67</f>
        <v>1</v>
      </c>
      <c r="AZ67" s="8">
        <f t="shared" ref="AZ67:AZ68" si="207">AY67</f>
        <v>1</v>
      </c>
      <c r="BA67" s="8">
        <f t="shared" ref="BA67:BA68" si="208">AZ67</f>
        <v>1</v>
      </c>
      <c r="BB67" s="8">
        <f t="shared" ref="BB67:BB68" si="209">BA67</f>
        <v>1</v>
      </c>
      <c r="BC67" s="8">
        <f t="shared" ref="BC67:BC68" si="210">BB67</f>
        <v>1</v>
      </c>
      <c r="BD67" s="8">
        <f t="shared" ref="BD67:BD68" si="211">BC67</f>
        <v>1</v>
      </c>
      <c r="BE67" s="8">
        <f t="shared" ref="BE67:BE68" si="212">BD67</f>
        <v>1</v>
      </c>
      <c r="BF67" s="8">
        <f t="shared" ref="BF67:BF68" si="213">BE67</f>
        <v>1</v>
      </c>
      <c r="BG67" s="8">
        <f t="shared" ref="BG67:BG68" si="214">BF67</f>
        <v>1</v>
      </c>
      <c r="BH67" s="8">
        <f t="shared" ref="BH67:BH68" si="215">BG67</f>
        <v>1</v>
      </c>
      <c r="BI67" s="8">
        <f t="shared" ref="BI67:BI68" si="216">BH67</f>
        <v>1</v>
      </c>
      <c r="BJ67" s="8">
        <f t="shared" ref="BJ67:BJ68" si="217">BI67</f>
        <v>1</v>
      </c>
      <c r="BK67" s="8">
        <f t="shared" ref="BK67:BK68" si="218">BJ67</f>
        <v>1</v>
      </c>
      <c r="BL67" s="8">
        <f t="shared" ref="BL67:BL68" si="219">BK67</f>
        <v>1</v>
      </c>
      <c r="BM67" s="8">
        <f t="shared" ref="BM67:BM68" si="220">BL67</f>
        <v>1</v>
      </c>
      <c r="BN67" s="8">
        <f t="shared" ref="BN67:BN68" si="221">BM67</f>
        <v>1</v>
      </c>
      <c r="BO67" s="8">
        <f t="shared" ref="BO67:BO68" si="222">BN67</f>
        <v>1</v>
      </c>
      <c r="BP67" s="8">
        <f t="shared" ref="BP67:BP68" si="223">BO67</f>
        <v>1</v>
      </c>
    </row>
    <row r="68" spans="2:68">
      <c r="B68" s="7" t="str">
        <f t="shared" si="45"/>
        <v>&gt;&gt;&gt;Placeholder&lt;&lt;&lt;</v>
      </c>
      <c r="I68" s="8">
        <v>1</v>
      </c>
      <c r="J68" s="8">
        <f t="shared" si="165"/>
        <v>1</v>
      </c>
      <c r="K68" s="8">
        <f t="shared" si="166"/>
        <v>1</v>
      </c>
      <c r="L68" s="8">
        <f t="shared" si="167"/>
        <v>1</v>
      </c>
      <c r="M68" s="8">
        <f t="shared" si="168"/>
        <v>1</v>
      </c>
      <c r="N68" s="8">
        <f t="shared" si="169"/>
        <v>1</v>
      </c>
      <c r="O68" s="8">
        <f t="shared" si="170"/>
        <v>1</v>
      </c>
      <c r="P68" s="8">
        <f t="shared" si="171"/>
        <v>1</v>
      </c>
      <c r="Q68" s="8">
        <f t="shared" si="172"/>
        <v>1</v>
      </c>
      <c r="R68" s="8">
        <f t="shared" si="173"/>
        <v>1</v>
      </c>
      <c r="S68" s="8">
        <f t="shared" si="174"/>
        <v>1</v>
      </c>
      <c r="T68" s="8">
        <f t="shared" si="175"/>
        <v>1</v>
      </c>
      <c r="U68" s="8">
        <f t="shared" si="176"/>
        <v>1</v>
      </c>
      <c r="V68" s="8">
        <f t="shared" si="177"/>
        <v>1</v>
      </c>
      <c r="W68" s="8">
        <f t="shared" si="178"/>
        <v>1</v>
      </c>
      <c r="X68" s="8">
        <f t="shared" si="179"/>
        <v>1</v>
      </c>
      <c r="Y68" s="8">
        <f t="shared" si="180"/>
        <v>1</v>
      </c>
      <c r="Z68" s="8">
        <f t="shared" si="181"/>
        <v>1</v>
      </c>
      <c r="AA68" s="8">
        <f t="shared" si="182"/>
        <v>1</v>
      </c>
      <c r="AB68" s="8">
        <f t="shared" si="183"/>
        <v>1</v>
      </c>
      <c r="AC68" s="8">
        <f t="shared" si="184"/>
        <v>1</v>
      </c>
      <c r="AD68" s="8">
        <f t="shared" si="185"/>
        <v>1</v>
      </c>
      <c r="AE68" s="8">
        <f t="shared" si="186"/>
        <v>1</v>
      </c>
      <c r="AF68" s="8">
        <f t="shared" si="187"/>
        <v>1</v>
      </c>
      <c r="AG68" s="8">
        <f t="shared" si="188"/>
        <v>1</v>
      </c>
      <c r="AH68" s="8">
        <f t="shared" si="189"/>
        <v>1</v>
      </c>
      <c r="AI68" s="8">
        <f t="shared" si="190"/>
        <v>1</v>
      </c>
      <c r="AJ68" s="8">
        <f t="shared" si="191"/>
        <v>1</v>
      </c>
      <c r="AK68" s="8">
        <f t="shared" si="192"/>
        <v>1</v>
      </c>
      <c r="AL68" s="8">
        <f t="shared" si="193"/>
        <v>1</v>
      </c>
      <c r="AM68" s="8">
        <f t="shared" si="194"/>
        <v>1</v>
      </c>
      <c r="AN68" s="8">
        <f t="shared" si="195"/>
        <v>1</v>
      </c>
      <c r="AO68" s="8">
        <f t="shared" si="196"/>
        <v>1</v>
      </c>
      <c r="AP68" s="8">
        <f t="shared" si="197"/>
        <v>1</v>
      </c>
      <c r="AQ68" s="8">
        <f t="shared" si="198"/>
        <v>1</v>
      </c>
      <c r="AR68" s="8">
        <f t="shared" si="199"/>
        <v>1</v>
      </c>
      <c r="AS68" s="8">
        <f t="shared" si="200"/>
        <v>1</v>
      </c>
      <c r="AT68" s="8">
        <f t="shared" si="201"/>
        <v>1</v>
      </c>
      <c r="AU68" s="8">
        <f t="shared" si="202"/>
        <v>1</v>
      </c>
      <c r="AV68" s="8">
        <f t="shared" si="203"/>
        <v>1</v>
      </c>
      <c r="AW68" s="8">
        <f t="shared" si="204"/>
        <v>1</v>
      </c>
      <c r="AX68" s="8">
        <f t="shared" si="205"/>
        <v>1</v>
      </c>
      <c r="AY68" s="8">
        <f t="shared" si="206"/>
        <v>1</v>
      </c>
      <c r="AZ68" s="8">
        <f t="shared" si="207"/>
        <v>1</v>
      </c>
      <c r="BA68" s="8">
        <f t="shared" si="208"/>
        <v>1</v>
      </c>
      <c r="BB68" s="8">
        <f t="shared" si="209"/>
        <v>1</v>
      </c>
      <c r="BC68" s="8">
        <f t="shared" si="210"/>
        <v>1</v>
      </c>
      <c r="BD68" s="8">
        <f t="shared" si="211"/>
        <v>1</v>
      </c>
      <c r="BE68" s="8">
        <f t="shared" si="212"/>
        <v>1</v>
      </c>
      <c r="BF68" s="8">
        <f t="shared" si="213"/>
        <v>1</v>
      </c>
      <c r="BG68" s="8">
        <f t="shared" si="214"/>
        <v>1</v>
      </c>
      <c r="BH68" s="8">
        <f t="shared" si="215"/>
        <v>1</v>
      </c>
      <c r="BI68" s="8">
        <f t="shared" si="216"/>
        <v>1</v>
      </c>
      <c r="BJ68" s="8">
        <f t="shared" si="217"/>
        <v>1</v>
      </c>
      <c r="BK68" s="8">
        <f t="shared" si="218"/>
        <v>1</v>
      </c>
      <c r="BL68" s="8">
        <f t="shared" si="219"/>
        <v>1</v>
      </c>
      <c r="BM68" s="8">
        <f t="shared" si="220"/>
        <v>1</v>
      </c>
      <c r="BN68" s="8">
        <f t="shared" si="221"/>
        <v>1</v>
      </c>
      <c r="BO68" s="8">
        <f t="shared" si="222"/>
        <v>1</v>
      </c>
      <c r="BP68" s="8">
        <f t="shared" si="223"/>
        <v>1</v>
      </c>
    </row>
    <row r="69" spans="2:68">
      <c r="B69" s="7" t="str">
        <f t="shared" si="45"/>
        <v>&gt;&gt;&gt;Placeholder&lt;&lt;&lt;</v>
      </c>
      <c r="I69" s="8">
        <v>1</v>
      </c>
      <c r="J69" s="8">
        <f t="shared" si="71"/>
        <v>1</v>
      </c>
      <c r="K69" s="8">
        <f t="shared" si="72"/>
        <v>1</v>
      </c>
      <c r="L69" s="8">
        <f t="shared" si="73"/>
        <v>1</v>
      </c>
      <c r="M69" s="8">
        <f t="shared" si="74"/>
        <v>1</v>
      </c>
      <c r="N69" s="8">
        <f t="shared" si="75"/>
        <v>1</v>
      </c>
      <c r="O69" s="8">
        <f t="shared" si="76"/>
        <v>1</v>
      </c>
      <c r="P69" s="8">
        <f t="shared" si="77"/>
        <v>1</v>
      </c>
      <c r="Q69" s="8">
        <f t="shared" si="78"/>
        <v>1</v>
      </c>
      <c r="R69" s="8">
        <f t="shared" si="79"/>
        <v>1</v>
      </c>
      <c r="S69" s="8">
        <f t="shared" si="80"/>
        <v>1</v>
      </c>
      <c r="T69" s="8">
        <f t="shared" si="81"/>
        <v>1</v>
      </c>
      <c r="U69" s="8">
        <f t="shared" si="82"/>
        <v>1</v>
      </c>
      <c r="V69" s="8">
        <f t="shared" si="83"/>
        <v>1</v>
      </c>
      <c r="W69" s="8">
        <f t="shared" si="84"/>
        <v>1</v>
      </c>
      <c r="X69" s="8">
        <f t="shared" si="85"/>
        <v>1</v>
      </c>
      <c r="Y69" s="8">
        <f t="shared" si="86"/>
        <v>1</v>
      </c>
      <c r="Z69" s="8">
        <f t="shared" si="87"/>
        <v>1</v>
      </c>
      <c r="AA69" s="8">
        <f t="shared" si="104"/>
        <v>1</v>
      </c>
      <c r="AB69" s="8">
        <f t="shared" si="88"/>
        <v>1</v>
      </c>
      <c r="AC69" s="8">
        <f t="shared" si="89"/>
        <v>1</v>
      </c>
      <c r="AD69" s="8">
        <f t="shared" si="90"/>
        <v>1</v>
      </c>
      <c r="AE69" s="8">
        <f t="shared" si="91"/>
        <v>1</v>
      </c>
      <c r="AF69" s="8">
        <f t="shared" si="92"/>
        <v>1</v>
      </c>
      <c r="AG69" s="8">
        <f t="shared" si="93"/>
        <v>1</v>
      </c>
      <c r="AH69" s="8">
        <f t="shared" si="94"/>
        <v>1</v>
      </c>
      <c r="AI69" s="8">
        <f t="shared" si="95"/>
        <v>1</v>
      </c>
      <c r="AJ69" s="8">
        <f t="shared" si="96"/>
        <v>1</v>
      </c>
      <c r="AK69" s="8">
        <f t="shared" si="97"/>
        <v>1</v>
      </c>
      <c r="AL69" s="8">
        <f t="shared" si="98"/>
        <v>1</v>
      </c>
      <c r="AM69" s="8">
        <f t="shared" si="99"/>
        <v>1</v>
      </c>
      <c r="AN69" s="8">
        <f t="shared" si="100"/>
        <v>1</v>
      </c>
      <c r="AO69" s="8">
        <f t="shared" si="101"/>
        <v>1</v>
      </c>
      <c r="AP69" s="8">
        <f t="shared" si="102"/>
        <v>1</v>
      </c>
      <c r="AQ69" s="8">
        <f t="shared" si="105"/>
        <v>1</v>
      </c>
      <c r="AR69" s="8">
        <f t="shared" si="103"/>
        <v>1</v>
      </c>
      <c r="AS69" s="8">
        <f t="shared" si="47"/>
        <v>1</v>
      </c>
      <c r="AT69" s="8">
        <f t="shared" si="48"/>
        <v>1</v>
      </c>
      <c r="AU69" s="8">
        <f t="shared" si="49"/>
        <v>1</v>
      </c>
      <c r="AV69" s="8">
        <f t="shared" si="50"/>
        <v>1</v>
      </c>
      <c r="AW69" s="8">
        <f t="shared" si="51"/>
        <v>1</v>
      </c>
      <c r="AX69" s="8">
        <f t="shared" si="52"/>
        <v>1</v>
      </c>
      <c r="AY69" s="8">
        <f t="shared" si="53"/>
        <v>1</v>
      </c>
      <c r="AZ69" s="8">
        <f t="shared" si="54"/>
        <v>1</v>
      </c>
      <c r="BA69" s="8">
        <f t="shared" si="55"/>
        <v>1</v>
      </c>
      <c r="BB69" s="8">
        <f t="shared" si="56"/>
        <v>1</v>
      </c>
      <c r="BC69" s="8">
        <f t="shared" si="57"/>
        <v>1</v>
      </c>
      <c r="BD69" s="8">
        <f t="shared" si="58"/>
        <v>1</v>
      </c>
      <c r="BE69" s="8">
        <f t="shared" si="59"/>
        <v>1</v>
      </c>
      <c r="BF69" s="8">
        <f t="shared" si="60"/>
        <v>1</v>
      </c>
      <c r="BG69" s="8">
        <f t="shared" si="61"/>
        <v>1</v>
      </c>
      <c r="BH69" s="8">
        <f t="shared" si="62"/>
        <v>1</v>
      </c>
      <c r="BI69" s="8">
        <f t="shared" si="63"/>
        <v>1</v>
      </c>
      <c r="BJ69" s="8">
        <f t="shared" si="64"/>
        <v>1</v>
      </c>
      <c r="BK69" s="8">
        <f t="shared" si="65"/>
        <v>1</v>
      </c>
      <c r="BL69" s="8">
        <f t="shared" si="66"/>
        <v>1</v>
      </c>
      <c r="BM69" s="8">
        <f t="shared" si="67"/>
        <v>1</v>
      </c>
      <c r="BN69" s="8">
        <f t="shared" si="68"/>
        <v>1</v>
      </c>
      <c r="BO69" s="8">
        <f t="shared" si="69"/>
        <v>1</v>
      </c>
      <c r="BP69" s="8">
        <f t="shared" si="70"/>
        <v>1</v>
      </c>
    </row>
    <row r="70" spans="2:68">
      <c r="B70" s="7" t="str">
        <f t="shared" si="45"/>
        <v>&gt;&gt;&gt;Placeholder&lt;&lt;&lt;</v>
      </c>
      <c r="I70" s="8">
        <v>1</v>
      </c>
      <c r="J70" s="8">
        <f t="shared" si="71"/>
        <v>1</v>
      </c>
      <c r="K70" s="8">
        <f t="shared" si="72"/>
        <v>1</v>
      </c>
      <c r="L70" s="8">
        <f t="shared" si="73"/>
        <v>1</v>
      </c>
      <c r="M70" s="8">
        <f t="shared" si="74"/>
        <v>1</v>
      </c>
      <c r="N70" s="8">
        <f t="shared" si="75"/>
        <v>1</v>
      </c>
      <c r="O70" s="8">
        <f t="shared" si="76"/>
        <v>1</v>
      </c>
      <c r="P70" s="8">
        <f t="shared" si="77"/>
        <v>1</v>
      </c>
      <c r="Q70" s="8">
        <f t="shared" si="78"/>
        <v>1</v>
      </c>
      <c r="R70" s="8">
        <f t="shared" si="79"/>
        <v>1</v>
      </c>
      <c r="S70" s="8">
        <f t="shared" si="80"/>
        <v>1</v>
      </c>
      <c r="T70" s="8">
        <f t="shared" si="81"/>
        <v>1</v>
      </c>
      <c r="U70" s="8">
        <f t="shared" si="82"/>
        <v>1</v>
      </c>
      <c r="V70" s="8">
        <f t="shared" si="83"/>
        <v>1</v>
      </c>
      <c r="W70" s="8">
        <f t="shared" si="84"/>
        <v>1</v>
      </c>
      <c r="X70" s="8">
        <f t="shared" si="85"/>
        <v>1</v>
      </c>
      <c r="Y70" s="8">
        <f t="shared" si="86"/>
        <v>1</v>
      </c>
      <c r="Z70" s="8">
        <f t="shared" si="87"/>
        <v>1</v>
      </c>
      <c r="AA70" s="8">
        <f t="shared" si="104"/>
        <v>1</v>
      </c>
      <c r="AB70" s="8">
        <f t="shared" si="88"/>
        <v>1</v>
      </c>
      <c r="AC70" s="8">
        <f t="shared" si="89"/>
        <v>1</v>
      </c>
      <c r="AD70" s="8">
        <f t="shared" si="90"/>
        <v>1</v>
      </c>
      <c r="AE70" s="8">
        <f t="shared" si="91"/>
        <v>1</v>
      </c>
      <c r="AF70" s="8">
        <f t="shared" si="92"/>
        <v>1</v>
      </c>
      <c r="AG70" s="8">
        <f t="shared" si="93"/>
        <v>1</v>
      </c>
      <c r="AH70" s="8">
        <f t="shared" si="94"/>
        <v>1</v>
      </c>
      <c r="AI70" s="8">
        <f t="shared" si="95"/>
        <v>1</v>
      </c>
      <c r="AJ70" s="8">
        <f t="shared" si="96"/>
        <v>1</v>
      </c>
      <c r="AK70" s="8">
        <f t="shared" si="97"/>
        <v>1</v>
      </c>
      <c r="AL70" s="8">
        <f t="shared" si="98"/>
        <v>1</v>
      </c>
      <c r="AM70" s="8">
        <f t="shared" si="99"/>
        <v>1</v>
      </c>
      <c r="AN70" s="8">
        <f t="shared" si="100"/>
        <v>1</v>
      </c>
      <c r="AO70" s="8">
        <f t="shared" si="101"/>
        <v>1</v>
      </c>
      <c r="AP70" s="8">
        <f t="shared" si="102"/>
        <v>1</v>
      </c>
      <c r="AQ70" s="8">
        <f t="shared" si="105"/>
        <v>1</v>
      </c>
      <c r="AR70" s="8">
        <f t="shared" si="103"/>
        <v>1</v>
      </c>
      <c r="AS70" s="8">
        <f t="shared" si="47"/>
        <v>1</v>
      </c>
      <c r="AT70" s="8">
        <f t="shared" si="48"/>
        <v>1</v>
      </c>
      <c r="AU70" s="8">
        <f t="shared" si="49"/>
        <v>1</v>
      </c>
      <c r="AV70" s="8">
        <f t="shared" si="50"/>
        <v>1</v>
      </c>
      <c r="AW70" s="8">
        <f t="shared" si="51"/>
        <v>1</v>
      </c>
      <c r="AX70" s="8">
        <f t="shared" si="52"/>
        <v>1</v>
      </c>
      <c r="AY70" s="8">
        <f t="shared" si="53"/>
        <v>1</v>
      </c>
      <c r="AZ70" s="8">
        <f t="shared" si="54"/>
        <v>1</v>
      </c>
      <c r="BA70" s="8">
        <f t="shared" si="55"/>
        <v>1</v>
      </c>
      <c r="BB70" s="8">
        <f t="shared" si="56"/>
        <v>1</v>
      </c>
      <c r="BC70" s="8">
        <f t="shared" si="57"/>
        <v>1</v>
      </c>
      <c r="BD70" s="8">
        <f t="shared" si="58"/>
        <v>1</v>
      </c>
      <c r="BE70" s="8">
        <f t="shared" si="59"/>
        <v>1</v>
      </c>
      <c r="BF70" s="8">
        <f t="shared" si="60"/>
        <v>1</v>
      </c>
      <c r="BG70" s="8">
        <f t="shared" si="61"/>
        <v>1</v>
      </c>
      <c r="BH70" s="8">
        <f t="shared" si="62"/>
        <v>1</v>
      </c>
      <c r="BI70" s="8">
        <f t="shared" si="63"/>
        <v>1</v>
      </c>
      <c r="BJ70" s="8">
        <f t="shared" si="64"/>
        <v>1</v>
      </c>
      <c r="BK70" s="8">
        <f t="shared" si="65"/>
        <v>1</v>
      </c>
      <c r="BL70" s="8">
        <f t="shared" si="66"/>
        <v>1</v>
      </c>
      <c r="BM70" s="8">
        <f t="shared" si="67"/>
        <v>1</v>
      </c>
      <c r="BN70" s="8">
        <f t="shared" si="68"/>
        <v>1</v>
      </c>
      <c r="BO70" s="8">
        <f t="shared" si="69"/>
        <v>1</v>
      </c>
      <c r="BP70" s="8">
        <f t="shared" si="70"/>
        <v>1</v>
      </c>
    </row>
    <row r="71" spans="2:68">
      <c r="B71" s="7" t="str">
        <f t="shared" si="45"/>
        <v>&gt;&gt;&gt;Placeholder&lt;&lt;&lt;</v>
      </c>
      <c r="I71" s="8">
        <v>1</v>
      </c>
      <c r="J71" s="8">
        <f t="shared" si="71"/>
        <v>1</v>
      </c>
      <c r="K71" s="8">
        <f t="shared" si="72"/>
        <v>1</v>
      </c>
      <c r="L71" s="8">
        <f t="shared" si="73"/>
        <v>1</v>
      </c>
      <c r="M71" s="8">
        <f t="shared" si="74"/>
        <v>1</v>
      </c>
      <c r="N71" s="8">
        <f t="shared" si="75"/>
        <v>1</v>
      </c>
      <c r="O71" s="8">
        <f t="shared" si="76"/>
        <v>1</v>
      </c>
      <c r="P71" s="8">
        <f t="shared" si="77"/>
        <v>1</v>
      </c>
      <c r="Q71" s="8">
        <f t="shared" si="78"/>
        <v>1</v>
      </c>
      <c r="R71" s="8">
        <f t="shared" si="79"/>
        <v>1</v>
      </c>
      <c r="S71" s="8">
        <f t="shared" si="80"/>
        <v>1</v>
      </c>
      <c r="T71" s="8">
        <f t="shared" si="81"/>
        <v>1</v>
      </c>
      <c r="U71" s="8">
        <f t="shared" si="82"/>
        <v>1</v>
      </c>
      <c r="V71" s="8">
        <f t="shared" si="83"/>
        <v>1</v>
      </c>
      <c r="W71" s="8">
        <f t="shared" si="84"/>
        <v>1</v>
      </c>
      <c r="X71" s="8">
        <f t="shared" si="85"/>
        <v>1</v>
      </c>
      <c r="Y71" s="8">
        <f t="shared" si="86"/>
        <v>1</v>
      </c>
      <c r="Z71" s="8">
        <f t="shared" si="87"/>
        <v>1</v>
      </c>
      <c r="AA71" s="8">
        <f t="shared" si="104"/>
        <v>1</v>
      </c>
      <c r="AB71" s="8">
        <f t="shared" si="88"/>
        <v>1</v>
      </c>
      <c r="AC71" s="8">
        <f t="shared" si="89"/>
        <v>1</v>
      </c>
      <c r="AD71" s="8">
        <f t="shared" si="90"/>
        <v>1</v>
      </c>
      <c r="AE71" s="8">
        <f t="shared" si="91"/>
        <v>1</v>
      </c>
      <c r="AF71" s="8">
        <f t="shared" si="92"/>
        <v>1</v>
      </c>
      <c r="AG71" s="8">
        <f t="shared" si="93"/>
        <v>1</v>
      </c>
      <c r="AH71" s="8">
        <f t="shared" si="94"/>
        <v>1</v>
      </c>
      <c r="AI71" s="8">
        <f t="shared" si="95"/>
        <v>1</v>
      </c>
      <c r="AJ71" s="8">
        <f t="shared" si="96"/>
        <v>1</v>
      </c>
      <c r="AK71" s="8">
        <f t="shared" si="97"/>
        <v>1</v>
      </c>
      <c r="AL71" s="8">
        <f t="shared" si="98"/>
        <v>1</v>
      </c>
      <c r="AM71" s="8">
        <f t="shared" si="99"/>
        <v>1</v>
      </c>
      <c r="AN71" s="8">
        <f t="shared" si="100"/>
        <v>1</v>
      </c>
      <c r="AO71" s="8">
        <f t="shared" si="101"/>
        <v>1</v>
      </c>
      <c r="AP71" s="8">
        <f t="shared" si="102"/>
        <v>1</v>
      </c>
      <c r="AQ71" s="8">
        <f t="shared" si="105"/>
        <v>1</v>
      </c>
      <c r="AR71" s="8">
        <f t="shared" si="103"/>
        <v>1</v>
      </c>
      <c r="AS71" s="8">
        <f t="shared" si="47"/>
        <v>1</v>
      </c>
      <c r="AT71" s="8">
        <f t="shared" si="48"/>
        <v>1</v>
      </c>
      <c r="AU71" s="8">
        <f t="shared" si="49"/>
        <v>1</v>
      </c>
      <c r="AV71" s="8">
        <f t="shared" si="50"/>
        <v>1</v>
      </c>
      <c r="AW71" s="8">
        <f t="shared" si="51"/>
        <v>1</v>
      </c>
      <c r="AX71" s="8">
        <f t="shared" si="52"/>
        <v>1</v>
      </c>
      <c r="AY71" s="8">
        <f t="shared" si="53"/>
        <v>1</v>
      </c>
      <c r="AZ71" s="8">
        <f t="shared" si="54"/>
        <v>1</v>
      </c>
      <c r="BA71" s="8">
        <f t="shared" si="55"/>
        <v>1</v>
      </c>
      <c r="BB71" s="8">
        <f t="shared" si="56"/>
        <v>1</v>
      </c>
      <c r="BC71" s="8">
        <f t="shared" si="57"/>
        <v>1</v>
      </c>
      <c r="BD71" s="8">
        <f t="shared" si="58"/>
        <v>1</v>
      </c>
      <c r="BE71" s="8">
        <f t="shared" si="59"/>
        <v>1</v>
      </c>
      <c r="BF71" s="8">
        <f t="shared" si="60"/>
        <v>1</v>
      </c>
      <c r="BG71" s="8">
        <f t="shared" si="61"/>
        <v>1</v>
      </c>
      <c r="BH71" s="8">
        <f t="shared" si="62"/>
        <v>1</v>
      </c>
      <c r="BI71" s="8">
        <f t="shared" si="63"/>
        <v>1</v>
      </c>
      <c r="BJ71" s="8">
        <f t="shared" si="64"/>
        <v>1</v>
      </c>
      <c r="BK71" s="8">
        <f t="shared" si="65"/>
        <v>1</v>
      </c>
      <c r="BL71" s="8">
        <f t="shared" si="66"/>
        <v>1</v>
      </c>
      <c r="BM71" s="8">
        <f t="shared" si="67"/>
        <v>1</v>
      </c>
      <c r="BN71" s="8">
        <f t="shared" si="68"/>
        <v>1</v>
      </c>
      <c r="BO71" s="8">
        <f t="shared" si="69"/>
        <v>1</v>
      </c>
      <c r="BP71" s="8">
        <f t="shared" si="70"/>
        <v>1</v>
      </c>
    </row>
    <row r="72" spans="2:68">
      <c r="B72" s="7" t="str">
        <f t="shared" si="45"/>
        <v>&gt;&gt;&gt;Placeholder&lt;&lt;&lt;</v>
      </c>
      <c r="I72" s="8">
        <v>1</v>
      </c>
      <c r="J72" s="8">
        <f t="shared" si="71"/>
        <v>1</v>
      </c>
      <c r="K72" s="8">
        <f t="shared" si="72"/>
        <v>1</v>
      </c>
      <c r="L72" s="8">
        <f t="shared" si="73"/>
        <v>1</v>
      </c>
      <c r="M72" s="8">
        <f t="shared" si="74"/>
        <v>1</v>
      </c>
      <c r="N72" s="8">
        <f t="shared" si="75"/>
        <v>1</v>
      </c>
      <c r="O72" s="8">
        <f t="shared" si="76"/>
        <v>1</v>
      </c>
      <c r="P72" s="8">
        <f t="shared" si="77"/>
        <v>1</v>
      </c>
      <c r="Q72" s="8">
        <f t="shared" si="78"/>
        <v>1</v>
      </c>
      <c r="R72" s="8">
        <f t="shared" si="79"/>
        <v>1</v>
      </c>
      <c r="S72" s="8">
        <f t="shared" si="80"/>
        <v>1</v>
      </c>
      <c r="T72" s="8">
        <f t="shared" si="81"/>
        <v>1</v>
      </c>
      <c r="U72" s="8">
        <f t="shared" si="82"/>
        <v>1</v>
      </c>
      <c r="V72" s="8">
        <f t="shared" si="83"/>
        <v>1</v>
      </c>
      <c r="W72" s="8">
        <f t="shared" si="84"/>
        <v>1</v>
      </c>
      <c r="X72" s="8">
        <f t="shared" si="85"/>
        <v>1</v>
      </c>
      <c r="Y72" s="8">
        <f t="shared" si="86"/>
        <v>1</v>
      </c>
      <c r="Z72" s="8">
        <f t="shared" si="87"/>
        <v>1</v>
      </c>
      <c r="AA72" s="8">
        <f t="shared" si="104"/>
        <v>1</v>
      </c>
      <c r="AB72" s="8">
        <f t="shared" si="88"/>
        <v>1</v>
      </c>
      <c r="AC72" s="8">
        <f t="shared" si="89"/>
        <v>1</v>
      </c>
      <c r="AD72" s="8">
        <f t="shared" si="90"/>
        <v>1</v>
      </c>
      <c r="AE72" s="8">
        <f t="shared" si="91"/>
        <v>1</v>
      </c>
      <c r="AF72" s="8">
        <f t="shared" si="92"/>
        <v>1</v>
      </c>
      <c r="AG72" s="8">
        <f t="shared" si="93"/>
        <v>1</v>
      </c>
      <c r="AH72" s="8">
        <f t="shared" si="94"/>
        <v>1</v>
      </c>
      <c r="AI72" s="8">
        <f t="shared" si="95"/>
        <v>1</v>
      </c>
      <c r="AJ72" s="8">
        <f t="shared" si="96"/>
        <v>1</v>
      </c>
      <c r="AK72" s="8">
        <f t="shared" si="97"/>
        <v>1</v>
      </c>
      <c r="AL72" s="8">
        <f t="shared" si="98"/>
        <v>1</v>
      </c>
      <c r="AM72" s="8">
        <f t="shared" si="99"/>
        <v>1</v>
      </c>
      <c r="AN72" s="8">
        <f t="shared" si="100"/>
        <v>1</v>
      </c>
      <c r="AO72" s="8">
        <f t="shared" si="101"/>
        <v>1</v>
      </c>
      <c r="AP72" s="8">
        <f t="shared" si="102"/>
        <v>1</v>
      </c>
      <c r="AQ72" s="8">
        <f t="shared" si="105"/>
        <v>1</v>
      </c>
      <c r="AR72" s="8">
        <f t="shared" si="103"/>
        <v>1</v>
      </c>
      <c r="AS72" s="8">
        <f t="shared" si="47"/>
        <v>1</v>
      </c>
      <c r="AT72" s="8">
        <f t="shared" si="48"/>
        <v>1</v>
      </c>
      <c r="AU72" s="8">
        <f t="shared" si="49"/>
        <v>1</v>
      </c>
      <c r="AV72" s="8">
        <f t="shared" si="50"/>
        <v>1</v>
      </c>
      <c r="AW72" s="8">
        <f t="shared" si="51"/>
        <v>1</v>
      </c>
      <c r="AX72" s="8">
        <f t="shared" si="52"/>
        <v>1</v>
      </c>
      <c r="AY72" s="8">
        <f t="shared" si="53"/>
        <v>1</v>
      </c>
      <c r="AZ72" s="8">
        <f t="shared" si="54"/>
        <v>1</v>
      </c>
      <c r="BA72" s="8">
        <f t="shared" si="55"/>
        <v>1</v>
      </c>
      <c r="BB72" s="8">
        <f t="shared" si="56"/>
        <v>1</v>
      </c>
      <c r="BC72" s="8">
        <f t="shared" si="57"/>
        <v>1</v>
      </c>
      <c r="BD72" s="8">
        <f t="shared" si="58"/>
        <v>1</v>
      </c>
      <c r="BE72" s="8">
        <f t="shared" si="59"/>
        <v>1</v>
      </c>
      <c r="BF72" s="8">
        <f t="shared" si="60"/>
        <v>1</v>
      </c>
      <c r="BG72" s="8">
        <f t="shared" si="61"/>
        <v>1</v>
      </c>
      <c r="BH72" s="8">
        <f t="shared" si="62"/>
        <v>1</v>
      </c>
      <c r="BI72" s="8">
        <f t="shared" si="63"/>
        <v>1</v>
      </c>
      <c r="BJ72" s="8">
        <f t="shared" si="64"/>
        <v>1</v>
      </c>
      <c r="BK72" s="8">
        <f t="shared" si="65"/>
        <v>1</v>
      </c>
      <c r="BL72" s="8">
        <f t="shared" si="66"/>
        <v>1</v>
      </c>
      <c r="BM72" s="8">
        <f t="shared" si="67"/>
        <v>1</v>
      </c>
      <c r="BN72" s="8">
        <f t="shared" si="68"/>
        <v>1</v>
      </c>
      <c r="BO72" s="8">
        <f t="shared" si="69"/>
        <v>1</v>
      </c>
      <c r="BP72" s="8">
        <f t="shared" si="70"/>
        <v>1</v>
      </c>
    </row>
    <row r="73" spans="2:68">
      <c r="B73" s="7" t="str">
        <f t="shared" si="45"/>
        <v>&gt;&gt;&gt;Placeholder&lt;&lt;&lt;</v>
      </c>
      <c r="I73" s="8">
        <v>1</v>
      </c>
      <c r="J73" s="8">
        <f t="shared" si="71"/>
        <v>1</v>
      </c>
      <c r="K73" s="8">
        <f t="shared" si="72"/>
        <v>1</v>
      </c>
      <c r="L73" s="8">
        <f t="shared" si="73"/>
        <v>1</v>
      </c>
      <c r="M73" s="8">
        <f t="shared" si="74"/>
        <v>1</v>
      </c>
      <c r="N73" s="8">
        <f t="shared" si="75"/>
        <v>1</v>
      </c>
      <c r="O73" s="8">
        <f t="shared" si="76"/>
        <v>1</v>
      </c>
      <c r="P73" s="8">
        <f t="shared" si="77"/>
        <v>1</v>
      </c>
      <c r="Q73" s="8">
        <f t="shared" si="78"/>
        <v>1</v>
      </c>
      <c r="R73" s="8">
        <f t="shared" si="79"/>
        <v>1</v>
      </c>
      <c r="S73" s="8">
        <f t="shared" si="80"/>
        <v>1</v>
      </c>
      <c r="T73" s="8">
        <f t="shared" si="81"/>
        <v>1</v>
      </c>
      <c r="U73" s="8">
        <f t="shared" si="82"/>
        <v>1</v>
      </c>
      <c r="V73" s="8">
        <f t="shared" si="83"/>
        <v>1</v>
      </c>
      <c r="W73" s="8">
        <f t="shared" si="84"/>
        <v>1</v>
      </c>
      <c r="X73" s="8">
        <f t="shared" si="85"/>
        <v>1</v>
      </c>
      <c r="Y73" s="8">
        <f t="shared" si="86"/>
        <v>1</v>
      </c>
      <c r="Z73" s="8">
        <f t="shared" si="87"/>
        <v>1</v>
      </c>
      <c r="AA73" s="8">
        <f t="shared" si="104"/>
        <v>1</v>
      </c>
      <c r="AB73" s="8">
        <f t="shared" si="88"/>
        <v>1</v>
      </c>
      <c r="AC73" s="8">
        <f t="shared" si="89"/>
        <v>1</v>
      </c>
      <c r="AD73" s="8">
        <f t="shared" si="90"/>
        <v>1</v>
      </c>
      <c r="AE73" s="8">
        <f t="shared" si="91"/>
        <v>1</v>
      </c>
      <c r="AF73" s="8">
        <f t="shared" si="92"/>
        <v>1</v>
      </c>
      <c r="AG73" s="8">
        <f t="shared" si="93"/>
        <v>1</v>
      </c>
      <c r="AH73" s="8">
        <f t="shared" si="94"/>
        <v>1</v>
      </c>
      <c r="AI73" s="8">
        <f t="shared" si="95"/>
        <v>1</v>
      </c>
      <c r="AJ73" s="8">
        <f t="shared" si="96"/>
        <v>1</v>
      </c>
      <c r="AK73" s="8">
        <f t="shared" si="97"/>
        <v>1</v>
      </c>
      <c r="AL73" s="8">
        <f t="shared" si="98"/>
        <v>1</v>
      </c>
      <c r="AM73" s="8">
        <f t="shared" si="99"/>
        <v>1</v>
      </c>
      <c r="AN73" s="8">
        <f t="shared" si="100"/>
        <v>1</v>
      </c>
      <c r="AO73" s="8">
        <f t="shared" si="101"/>
        <v>1</v>
      </c>
      <c r="AP73" s="8">
        <f t="shared" si="102"/>
        <v>1</v>
      </c>
      <c r="AQ73" s="8">
        <f t="shared" si="105"/>
        <v>1</v>
      </c>
      <c r="AR73" s="8">
        <f t="shared" si="103"/>
        <v>1</v>
      </c>
      <c r="AS73" s="8">
        <f t="shared" si="47"/>
        <v>1</v>
      </c>
      <c r="AT73" s="8">
        <f t="shared" si="48"/>
        <v>1</v>
      </c>
      <c r="AU73" s="8">
        <f t="shared" si="49"/>
        <v>1</v>
      </c>
      <c r="AV73" s="8">
        <f t="shared" si="50"/>
        <v>1</v>
      </c>
      <c r="AW73" s="8">
        <f t="shared" si="51"/>
        <v>1</v>
      </c>
      <c r="AX73" s="8">
        <f t="shared" si="52"/>
        <v>1</v>
      </c>
      <c r="AY73" s="8">
        <f t="shared" si="53"/>
        <v>1</v>
      </c>
      <c r="AZ73" s="8">
        <f t="shared" si="54"/>
        <v>1</v>
      </c>
      <c r="BA73" s="8">
        <f t="shared" si="55"/>
        <v>1</v>
      </c>
      <c r="BB73" s="8">
        <f t="shared" si="56"/>
        <v>1</v>
      </c>
      <c r="BC73" s="8">
        <f t="shared" si="57"/>
        <v>1</v>
      </c>
      <c r="BD73" s="8">
        <f t="shared" si="58"/>
        <v>1</v>
      </c>
      <c r="BE73" s="8">
        <f t="shared" si="59"/>
        <v>1</v>
      </c>
      <c r="BF73" s="8">
        <f t="shared" si="60"/>
        <v>1</v>
      </c>
      <c r="BG73" s="8">
        <f t="shared" si="61"/>
        <v>1</v>
      </c>
      <c r="BH73" s="8">
        <f t="shared" si="62"/>
        <v>1</v>
      </c>
      <c r="BI73" s="8">
        <f t="shared" si="63"/>
        <v>1</v>
      </c>
      <c r="BJ73" s="8">
        <f t="shared" si="64"/>
        <v>1</v>
      </c>
      <c r="BK73" s="8">
        <f t="shared" si="65"/>
        <v>1</v>
      </c>
      <c r="BL73" s="8">
        <f t="shared" si="66"/>
        <v>1</v>
      </c>
      <c r="BM73" s="8">
        <f t="shared" si="67"/>
        <v>1</v>
      </c>
      <c r="BN73" s="8">
        <f t="shared" si="68"/>
        <v>1</v>
      </c>
      <c r="BO73" s="8">
        <f t="shared" si="69"/>
        <v>1</v>
      </c>
      <c r="BP73" s="8">
        <f t="shared" si="70"/>
        <v>1</v>
      </c>
    </row>
    <row r="74" spans="2:68">
      <c r="B74" s="7" t="str">
        <f t="shared" si="45"/>
        <v>&gt;&gt;&gt;Placeholder&lt;&lt;&lt;</v>
      </c>
      <c r="I74" s="8">
        <v>1</v>
      </c>
      <c r="J74" s="8">
        <f t="shared" si="71"/>
        <v>1</v>
      </c>
      <c r="K74" s="8">
        <f t="shared" si="72"/>
        <v>1</v>
      </c>
      <c r="L74" s="8">
        <f t="shared" si="73"/>
        <v>1</v>
      </c>
      <c r="M74" s="8">
        <f t="shared" si="74"/>
        <v>1</v>
      </c>
      <c r="N74" s="8">
        <f t="shared" si="75"/>
        <v>1</v>
      </c>
      <c r="O74" s="8">
        <f t="shared" si="76"/>
        <v>1</v>
      </c>
      <c r="P74" s="8">
        <f t="shared" si="77"/>
        <v>1</v>
      </c>
      <c r="Q74" s="8">
        <f t="shared" si="78"/>
        <v>1</v>
      </c>
      <c r="R74" s="8">
        <f t="shared" si="79"/>
        <v>1</v>
      </c>
      <c r="S74" s="8">
        <f t="shared" si="80"/>
        <v>1</v>
      </c>
      <c r="T74" s="8">
        <f t="shared" si="81"/>
        <v>1</v>
      </c>
      <c r="U74" s="8">
        <f t="shared" si="82"/>
        <v>1</v>
      </c>
      <c r="V74" s="8">
        <f t="shared" si="83"/>
        <v>1</v>
      </c>
      <c r="W74" s="8">
        <f t="shared" si="84"/>
        <v>1</v>
      </c>
      <c r="X74" s="8">
        <f t="shared" si="85"/>
        <v>1</v>
      </c>
      <c r="Y74" s="8">
        <f t="shared" si="86"/>
        <v>1</v>
      </c>
      <c r="Z74" s="8">
        <f t="shared" si="87"/>
        <v>1</v>
      </c>
      <c r="AA74" s="8">
        <f t="shared" si="104"/>
        <v>1</v>
      </c>
      <c r="AB74" s="8">
        <f t="shared" si="88"/>
        <v>1</v>
      </c>
      <c r="AC74" s="8">
        <f t="shared" si="89"/>
        <v>1</v>
      </c>
      <c r="AD74" s="8">
        <f t="shared" si="90"/>
        <v>1</v>
      </c>
      <c r="AE74" s="8">
        <f t="shared" si="91"/>
        <v>1</v>
      </c>
      <c r="AF74" s="8">
        <f t="shared" si="92"/>
        <v>1</v>
      </c>
      <c r="AG74" s="8">
        <f t="shared" si="93"/>
        <v>1</v>
      </c>
      <c r="AH74" s="8">
        <f t="shared" si="94"/>
        <v>1</v>
      </c>
      <c r="AI74" s="8">
        <f t="shared" si="95"/>
        <v>1</v>
      </c>
      <c r="AJ74" s="8">
        <f t="shared" si="96"/>
        <v>1</v>
      </c>
      <c r="AK74" s="8">
        <f t="shared" si="97"/>
        <v>1</v>
      </c>
      <c r="AL74" s="8">
        <f t="shared" si="98"/>
        <v>1</v>
      </c>
      <c r="AM74" s="8">
        <f t="shared" si="99"/>
        <v>1</v>
      </c>
      <c r="AN74" s="8">
        <f t="shared" si="100"/>
        <v>1</v>
      </c>
      <c r="AO74" s="8">
        <f t="shared" si="101"/>
        <v>1</v>
      </c>
      <c r="AP74" s="8">
        <f t="shared" si="102"/>
        <v>1</v>
      </c>
      <c r="AQ74" s="8">
        <f t="shared" si="105"/>
        <v>1</v>
      </c>
      <c r="AR74" s="8">
        <f t="shared" si="103"/>
        <v>1</v>
      </c>
      <c r="AS74" s="8">
        <f t="shared" si="47"/>
        <v>1</v>
      </c>
      <c r="AT74" s="8">
        <f t="shared" si="48"/>
        <v>1</v>
      </c>
      <c r="AU74" s="8">
        <f t="shared" si="49"/>
        <v>1</v>
      </c>
      <c r="AV74" s="8">
        <f t="shared" si="50"/>
        <v>1</v>
      </c>
      <c r="AW74" s="8">
        <f t="shared" si="51"/>
        <v>1</v>
      </c>
      <c r="AX74" s="8">
        <f t="shared" si="52"/>
        <v>1</v>
      </c>
      <c r="AY74" s="8">
        <f t="shared" si="53"/>
        <v>1</v>
      </c>
      <c r="AZ74" s="8">
        <f t="shared" si="54"/>
        <v>1</v>
      </c>
      <c r="BA74" s="8">
        <f t="shared" si="55"/>
        <v>1</v>
      </c>
      <c r="BB74" s="8">
        <f t="shared" si="56"/>
        <v>1</v>
      </c>
      <c r="BC74" s="8">
        <f t="shared" si="57"/>
        <v>1</v>
      </c>
      <c r="BD74" s="8">
        <f t="shared" si="58"/>
        <v>1</v>
      </c>
      <c r="BE74" s="8">
        <f t="shared" si="59"/>
        <v>1</v>
      </c>
      <c r="BF74" s="8">
        <f t="shared" si="60"/>
        <v>1</v>
      </c>
      <c r="BG74" s="8">
        <f t="shared" si="61"/>
        <v>1</v>
      </c>
      <c r="BH74" s="8">
        <f t="shared" si="62"/>
        <v>1</v>
      </c>
      <c r="BI74" s="8">
        <f t="shared" si="63"/>
        <v>1</v>
      </c>
      <c r="BJ74" s="8">
        <f t="shared" si="64"/>
        <v>1</v>
      </c>
      <c r="BK74" s="8">
        <f t="shared" si="65"/>
        <v>1</v>
      </c>
      <c r="BL74" s="8">
        <f t="shared" si="66"/>
        <v>1</v>
      </c>
      <c r="BM74" s="8">
        <f t="shared" si="67"/>
        <v>1</v>
      </c>
      <c r="BN74" s="8">
        <f t="shared" si="68"/>
        <v>1</v>
      </c>
      <c r="BO74" s="8">
        <f t="shared" si="69"/>
        <v>1</v>
      </c>
      <c r="BP74" s="8">
        <f t="shared" si="70"/>
        <v>1</v>
      </c>
    </row>
    <row r="75" spans="2:68"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  <c r="AC75" s="8"/>
      <c r="AD75" s="8"/>
      <c r="AE75" s="8"/>
      <c r="AF75" s="8"/>
      <c r="AG75" s="8"/>
      <c r="AH75" s="8"/>
      <c r="AI75" s="8"/>
      <c r="AJ75" s="8"/>
      <c r="AK75" s="8"/>
      <c r="AL75" s="8"/>
      <c r="AM75" s="8"/>
      <c r="AN75" s="8"/>
      <c r="AO75" s="8"/>
      <c r="AP75" s="8"/>
      <c r="AQ75" s="8"/>
      <c r="AR75" s="8"/>
      <c r="AS75" s="8"/>
      <c r="AT75" s="8"/>
      <c r="AU75" s="8"/>
      <c r="AV75" s="8"/>
      <c r="AW75" s="8"/>
      <c r="AX75" s="8"/>
      <c r="AY75" s="8"/>
      <c r="AZ75" s="8"/>
      <c r="BA75" s="8"/>
      <c r="BB75" s="8"/>
      <c r="BC75" s="8"/>
      <c r="BD75" s="8"/>
      <c r="BE75" s="8"/>
      <c r="BF75" s="8"/>
      <c r="BG75" s="8"/>
      <c r="BH75" s="8"/>
      <c r="BI75" s="8"/>
      <c r="BJ75" s="8"/>
      <c r="BK75" s="8"/>
      <c r="BL75" s="8"/>
      <c r="BM75" s="8"/>
      <c r="BN75" s="8"/>
      <c r="BO75" s="8"/>
      <c r="BP75" s="8"/>
    </row>
    <row r="76" spans="2:68">
      <c r="I76" s="238">
        <f t="shared" ref="I76:AN76" si="224">SUM(I57:I74)</f>
        <v>18</v>
      </c>
      <c r="J76" s="238">
        <f t="shared" si="224"/>
        <v>18</v>
      </c>
      <c r="K76" s="238">
        <f t="shared" si="224"/>
        <v>18</v>
      </c>
      <c r="L76" s="238">
        <f t="shared" si="224"/>
        <v>18</v>
      </c>
      <c r="M76" s="238">
        <f t="shared" si="224"/>
        <v>18</v>
      </c>
      <c r="N76" s="238">
        <f t="shared" si="224"/>
        <v>18</v>
      </c>
      <c r="O76" s="238">
        <f t="shared" si="224"/>
        <v>18</v>
      </c>
      <c r="P76" s="238">
        <f t="shared" si="224"/>
        <v>18</v>
      </c>
      <c r="Q76" s="238">
        <f t="shared" si="224"/>
        <v>18</v>
      </c>
      <c r="R76" s="238">
        <f t="shared" si="224"/>
        <v>18</v>
      </c>
      <c r="S76" s="238">
        <f t="shared" si="224"/>
        <v>18</v>
      </c>
      <c r="T76" s="238">
        <f t="shared" si="224"/>
        <v>18</v>
      </c>
      <c r="U76" s="238">
        <f t="shared" si="224"/>
        <v>18</v>
      </c>
      <c r="V76" s="238">
        <f t="shared" si="224"/>
        <v>18</v>
      </c>
      <c r="W76" s="238">
        <f t="shared" si="224"/>
        <v>18</v>
      </c>
      <c r="X76" s="238">
        <f t="shared" si="224"/>
        <v>18</v>
      </c>
      <c r="Y76" s="238">
        <f t="shared" si="224"/>
        <v>18</v>
      </c>
      <c r="Z76" s="238">
        <f t="shared" si="224"/>
        <v>18</v>
      </c>
      <c r="AA76" s="238">
        <f t="shared" si="224"/>
        <v>20</v>
      </c>
      <c r="AB76" s="238">
        <f t="shared" si="224"/>
        <v>20</v>
      </c>
      <c r="AC76" s="238">
        <f t="shared" si="224"/>
        <v>20</v>
      </c>
      <c r="AD76" s="238">
        <f t="shared" si="224"/>
        <v>20</v>
      </c>
      <c r="AE76" s="238">
        <f t="shared" si="224"/>
        <v>20</v>
      </c>
      <c r="AF76" s="238">
        <f t="shared" si="224"/>
        <v>20</v>
      </c>
      <c r="AG76" s="238">
        <f t="shared" si="224"/>
        <v>20</v>
      </c>
      <c r="AH76" s="238">
        <f t="shared" si="224"/>
        <v>20</v>
      </c>
      <c r="AI76" s="238">
        <f t="shared" si="224"/>
        <v>20</v>
      </c>
      <c r="AJ76" s="238">
        <f t="shared" si="224"/>
        <v>20</v>
      </c>
      <c r="AK76" s="238">
        <f t="shared" si="224"/>
        <v>20</v>
      </c>
      <c r="AL76" s="238">
        <f t="shared" si="224"/>
        <v>20</v>
      </c>
      <c r="AM76" s="238">
        <f t="shared" si="224"/>
        <v>20</v>
      </c>
      <c r="AN76" s="238">
        <f t="shared" si="224"/>
        <v>20</v>
      </c>
      <c r="AO76" s="238">
        <f t="shared" ref="AO76:BK76" si="225">SUM(AO57:AO74)</f>
        <v>20</v>
      </c>
      <c r="AP76" s="238">
        <f t="shared" si="225"/>
        <v>20</v>
      </c>
      <c r="AQ76" s="238">
        <f t="shared" si="225"/>
        <v>22</v>
      </c>
      <c r="AR76" s="238">
        <f t="shared" si="225"/>
        <v>22</v>
      </c>
      <c r="AS76" s="238">
        <f t="shared" si="225"/>
        <v>22</v>
      </c>
      <c r="AT76" s="238">
        <f t="shared" si="225"/>
        <v>22</v>
      </c>
      <c r="AU76" s="238">
        <f t="shared" si="225"/>
        <v>22</v>
      </c>
      <c r="AV76" s="238">
        <f t="shared" si="225"/>
        <v>22</v>
      </c>
      <c r="AW76" s="238">
        <f t="shared" si="225"/>
        <v>22</v>
      </c>
      <c r="AX76" s="238">
        <f t="shared" si="225"/>
        <v>22</v>
      </c>
      <c r="AY76" s="238">
        <f t="shared" si="225"/>
        <v>24</v>
      </c>
      <c r="AZ76" s="238">
        <f t="shared" si="225"/>
        <v>24</v>
      </c>
      <c r="BA76" s="238">
        <f t="shared" si="225"/>
        <v>24</v>
      </c>
      <c r="BB76" s="238">
        <f t="shared" si="225"/>
        <v>24</v>
      </c>
      <c r="BC76" s="238">
        <f t="shared" si="225"/>
        <v>24</v>
      </c>
      <c r="BD76" s="238">
        <f t="shared" si="225"/>
        <v>24</v>
      </c>
      <c r="BE76" s="238">
        <f t="shared" si="225"/>
        <v>24</v>
      </c>
      <c r="BF76" s="238">
        <f t="shared" si="225"/>
        <v>25</v>
      </c>
      <c r="BG76" s="238">
        <f t="shared" si="225"/>
        <v>25</v>
      </c>
      <c r="BH76" s="238">
        <f t="shared" si="225"/>
        <v>25</v>
      </c>
      <c r="BI76" s="238">
        <f t="shared" si="225"/>
        <v>25</v>
      </c>
      <c r="BJ76" s="238">
        <f t="shared" si="225"/>
        <v>25</v>
      </c>
      <c r="BK76" s="238">
        <f t="shared" si="225"/>
        <v>25</v>
      </c>
      <c r="BL76" s="238">
        <f t="shared" ref="BL76:BP76" si="226">SUM(BL57:BL74)</f>
        <v>25</v>
      </c>
      <c r="BM76" s="238">
        <f t="shared" si="226"/>
        <v>25</v>
      </c>
      <c r="BN76" s="238">
        <f t="shared" si="226"/>
        <v>25</v>
      </c>
      <c r="BO76" s="238">
        <f t="shared" si="226"/>
        <v>25</v>
      </c>
      <c r="BP76" s="238">
        <f t="shared" si="226"/>
        <v>25</v>
      </c>
    </row>
  </sheetData>
  <mergeCells count="1">
    <mergeCell ref="A1:B1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F16"/>
  <sheetViews>
    <sheetView showGridLines="0" workbookViewId="0">
      <selection activeCell="F4" sqref="F4"/>
    </sheetView>
  </sheetViews>
  <sheetFormatPr defaultRowHeight="14.5"/>
  <cols>
    <col min="2" max="2" width="29.90625" bestFit="1" customWidth="1"/>
    <col min="4" max="4" width="11.453125" bestFit="1" customWidth="1"/>
    <col min="5" max="5" width="11.54296875" bestFit="1" customWidth="1"/>
  </cols>
  <sheetData>
    <row r="1" spans="1:6" ht="20" thickBot="1">
      <c r="A1" s="509" t="str">
        <f>+'Hiring Plan'!A1:B1</f>
        <v>Projected Financials - AKH Digital</v>
      </c>
      <c r="B1" s="509"/>
      <c r="C1" s="509"/>
      <c r="D1" s="509"/>
      <c r="E1" s="509"/>
      <c r="F1" s="509"/>
    </row>
    <row r="2" spans="1:6" ht="15" thickTop="1"/>
    <row r="4" spans="1:6" ht="20" thickBot="1">
      <c r="B4" s="489" t="s">
        <v>210</v>
      </c>
      <c r="C4" s="489"/>
      <c r="D4" s="489"/>
    </row>
    <row r="5" spans="1:6" ht="15" thickTop="1"/>
    <row r="6" spans="1:6">
      <c r="B6" t="str">
        <f>+CAPEX!B7</f>
        <v>Core Protocol &amp; Smart Contract Engineering</v>
      </c>
      <c r="D6" s="287">
        <f>+CAPEX!D7+CAPEX!E7</f>
        <v>196000</v>
      </c>
    </row>
    <row r="7" spans="1:6">
      <c r="B7" t="str">
        <f>+CAPEX!B8</f>
        <v>Exchange Platform Development</v>
      </c>
      <c r="D7" s="287">
        <f>+CAPEX!D8+CAPEX!E8</f>
        <v>270000</v>
      </c>
    </row>
    <row r="8" spans="1:6">
      <c r="B8" t="str">
        <f>+CAPEX!B9</f>
        <v>Custody Infrastructure &amp; Security Systems</v>
      </c>
      <c r="D8" s="287">
        <f>+CAPEX!D9+CAPEX!E9</f>
        <v>125000</v>
      </c>
    </row>
    <row r="9" spans="1:6">
      <c r="B9" t="str">
        <f>+CAPEX!B10</f>
        <v>Front-End / UX / App</v>
      </c>
      <c r="D9" s="287">
        <f>+CAPEX!D10+CAPEX!E10</f>
        <v>134000</v>
      </c>
    </row>
    <row r="10" spans="1:6">
      <c r="B10" t="str">
        <f>+CAPEX!B11</f>
        <v>Regulatory &amp; Compliance</v>
      </c>
      <c r="D10" s="287">
        <f>+CAPEX!D11+CAPEX!E11</f>
        <v>125000</v>
      </c>
    </row>
    <row r="11" spans="1:6">
      <c r="B11" t="str">
        <f>+CAPEX!B12</f>
        <v>Data / Analytics / Backend</v>
      </c>
      <c r="D11" s="287">
        <f>+CAPEX!D12+CAPEX!E12</f>
        <v>84000</v>
      </c>
    </row>
    <row r="12" spans="1:6">
      <c r="B12" t="str">
        <f>+CAPEX!B13</f>
        <v>IT Infrastructure &amp; Cloud Deployment</v>
      </c>
      <c r="D12" s="287">
        <f>+CAPEX!D13+CAPEX!E13</f>
        <v>76000</v>
      </c>
    </row>
    <row r="13" spans="1:6">
      <c r="B13" t="s">
        <v>505</v>
      </c>
      <c r="D13" s="287">
        <v>390000</v>
      </c>
      <c r="E13" s="310"/>
    </row>
    <row r="15" spans="1:6" ht="15" thickBot="1">
      <c r="B15" s="282" t="s">
        <v>211</v>
      </c>
      <c r="C15" s="282"/>
      <c r="D15" s="283">
        <f>+SUM(D6:D13)</f>
        <v>1400000</v>
      </c>
    </row>
    <row r="16" spans="1:6" ht="15" thickTop="1"/>
  </sheetData>
  <mergeCells count="2">
    <mergeCell ref="A1:F1"/>
    <mergeCell ref="B4:D4"/>
  </mergeCells>
  <pageMargins left="0.7" right="0.7" top="0.75" bottom="0.75" header="0.3" footer="0.3"/>
  <pageSetup orientation="portrait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D17"/>
  <sheetViews>
    <sheetView showGridLines="0" workbookViewId="0">
      <selection activeCell="G27" sqref="G27"/>
    </sheetView>
  </sheetViews>
  <sheetFormatPr defaultRowHeight="14.5"/>
  <cols>
    <col min="1" max="1" width="7" customWidth="1"/>
    <col min="2" max="2" width="26.81640625" customWidth="1"/>
    <col min="3" max="3" width="13.6328125" customWidth="1"/>
  </cols>
  <sheetData>
    <row r="1" spans="1:4" ht="15" thickBot="1">
      <c r="A1" s="511" t="str">
        <f>+UoF!A1:F1</f>
        <v>Projected Financials - AKH Digital</v>
      </c>
      <c r="B1" s="511"/>
      <c r="C1" s="511"/>
    </row>
    <row r="2" spans="1:4" ht="15" thickTop="1"/>
    <row r="3" spans="1:4">
      <c r="B3" s="275"/>
      <c r="C3" s="275"/>
      <c r="D3" s="275"/>
    </row>
    <row r="4" spans="1:4">
      <c r="B4" s="510" t="s">
        <v>181</v>
      </c>
      <c r="C4" s="510"/>
      <c r="D4" s="510"/>
    </row>
    <row r="5" spans="1:4">
      <c r="C5" s="276"/>
    </row>
    <row r="6" spans="1:4">
      <c r="B6" s="7" t="s">
        <v>182</v>
      </c>
      <c r="C6" s="45">
        <v>1400000</v>
      </c>
    </row>
    <row r="7" spans="1:4">
      <c r="B7" s="7"/>
      <c r="C7" s="45"/>
    </row>
    <row r="8" spans="1:4">
      <c r="B8" s="7" t="s">
        <v>209</v>
      </c>
      <c r="C8" s="45">
        <v>0</v>
      </c>
    </row>
    <row r="9" spans="1:4">
      <c r="C9" s="277"/>
    </row>
    <row r="10" spans="1:4" ht="15" thickBot="1">
      <c r="B10" s="2" t="s">
        <v>6</v>
      </c>
      <c r="C10" s="249">
        <f>SUM(C6:C8)</f>
        <v>1400000</v>
      </c>
    </row>
    <row r="11" spans="1:4">
      <c r="B11" s="278"/>
      <c r="C11" s="278"/>
      <c r="D11" s="278"/>
    </row>
    <row r="13" spans="1:4">
      <c r="B13" s="2"/>
    </row>
    <row r="15" spans="1:4">
      <c r="C15" s="52"/>
    </row>
    <row r="16" spans="1:4">
      <c r="C16" s="52"/>
    </row>
    <row r="17" spans="3:3">
      <c r="C17" s="52"/>
    </row>
  </sheetData>
  <mergeCells count="2">
    <mergeCell ref="B4:D4"/>
    <mergeCell ref="A1:C1"/>
  </mergeCells>
  <pageMargins left="0.7" right="0.7" top="0.75" bottom="0.75" header="0.3" footer="0.3"/>
  <pageSetup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L132"/>
  <sheetViews>
    <sheetView showGridLines="0" workbookViewId="0">
      <selection activeCell="D1" sqref="D1"/>
    </sheetView>
  </sheetViews>
  <sheetFormatPr defaultColWidth="8" defaultRowHeight="13"/>
  <cols>
    <col min="1" max="1" width="14.453125" style="55" customWidth="1"/>
    <col min="2" max="2" width="13.81640625" style="55" customWidth="1"/>
    <col min="3" max="3" width="13.81640625" style="56" customWidth="1"/>
    <col min="4" max="4" width="19" style="57" customWidth="1"/>
    <col min="5" max="5" width="13.81640625" style="57" customWidth="1"/>
    <col min="6" max="6" width="16" style="58" bestFit="1" customWidth="1"/>
    <col min="7" max="7" width="16.81640625" style="58" bestFit="1" customWidth="1"/>
    <col min="8" max="8" width="17" style="58" bestFit="1" customWidth="1"/>
    <col min="9" max="9" width="13.81640625" style="59" customWidth="1"/>
    <col min="10" max="10" width="3.1796875" style="56" customWidth="1"/>
    <col min="11" max="11" width="13.81640625" style="62" customWidth="1"/>
    <col min="12" max="12" width="12.81640625" style="57" customWidth="1"/>
    <col min="13" max="16384" width="8" style="56"/>
  </cols>
  <sheetData>
    <row r="1" spans="1:11" ht="16.5" customHeight="1" thickBot="1">
      <c r="A1" s="508" t="str">
        <f>+'Transaction Capital'!A1:C1</f>
        <v>Projected Financials - AKH Digital</v>
      </c>
      <c r="B1" s="508"/>
      <c r="C1" s="508"/>
      <c r="K1" s="60"/>
    </row>
    <row r="2" spans="1:11" ht="16.5" customHeight="1" thickTop="1" thickBot="1">
      <c r="A2" s="279"/>
      <c r="B2" s="279"/>
      <c r="C2" s="279"/>
      <c r="K2" s="60"/>
    </row>
    <row r="3" spans="1:11" ht="16.5" customHeight="1" thickTop="1">
      <c r="A3" s="515" t="s">
        <v>82</v>
      </c>
      <c r="B3" s="515"/>
      <c r="C3" s="515"/>
      <c r="K3" s="60"/>
    </row>
    <row r="4" spans="1:11" ht="16.5" customHeight="1">
      <c r="A4" s="61" t="s">
        <v>83</v>
      </c>
    </row>
    <row r="5" spans="1:11" ht="16.5" customHeight="1">
      <c r="A5" s="512" t="s">
        <v>84</v>
      </c>
      <c r="B5" s="513"/>
      <c r="C5" s="514"/>
      <c r="D5" s="66">
        <f>'Transaction Capital'!C8</f>
        <v>0</v>
      </c>
    </row>
    <row r="6" spans="1:11" ht="16.5" customHeight="1">
      <c r="A6" s="512" t="s">
        <v>85</v>
      </c>
      <c r="B6" s="513"/>
      <c r="C6" s="514"/>
      <c r="D6" s="67">
        <v>0.06</v>
      </c>
    </row>
    <row r="7" spans="1:11" ht="16.5" customHeight="1">
      <c r="A7" s="512" t="s">
        <v>86</v>
      </c>
      <c r="B7" s="513"/>
      <c r="C7" s="514"/>
      <c r="D7" s="68">
        <v>60</v>
      </c>
      <c r="G7" s="69"/>
      <c r="H7" s="69"/>
      <c r="I7" s="70"/>
    </row>
    <row r="8" spans="1:11" ht="16.5" customHeight="1">
      <c r="A8" s="512" t="s">
        <v>87</v>
      </c>
      <c r="B8" s="513"/>
      <c r="C8" s="514"/>
      <c r="D8" s="71">
        <f>IF(D9="Beginning",PMT($D$6/12,$D$7,-$D$5,$D$10,1),PMT($D$6/12,$D$7,-$D$5,$D$10,0))</f>
        <v>0</v>
      </c>
    </row>
    <row r="9" spans="1:11" ht="16.5" customHeight="1">
      <c r="A9" s="512" t="s">
        <v>88</v>
      </c>
      <c r="B9" s="513"/>
      <c r="C9" s="514"/>
      <c r="D9" s="72" t="s">
        <v>89</v>
      </c>
      <c r="E9" s="73"/>
    </row>
    <row r="10" spans="1:11" ht="16.5" customHeight="1">
      <c r="A10" s="63" t="s">
        <v>90</v>
      </c>
      <c r="B10" s="64"/>
      <c r="C10" s="65"/>
      <c r="D10" s="68">
        <v>0</v>
      </c>
      <c r="F10" s="74"/>
      <c r="G10" s="69"/>
      <c r="H10" s="69"/>
      <c r="I10" s="70"/>
    </row>
    <row r="11" spans="1:11" ht="16.5" customHeight="1">
      <c r="A11" s="56" t="s">
        <v>91</v>
      </c>
      <c r="B11" s="56"/>
      <c r="D11" s="75"/>
      <c r="E11" s="73"/>
      <c r="F11" s="74"/>
    </row>
    <row r="12" spans="1:11" s="81" customFormat="1" ht="26">
      <c r="A12" s="76" t="s">
        <v>92</v>
      </c>
      <c r="B12" s="76" t="s">
        <v>93</v>
      </c>
      <c r="C12" s="77" t="s">
        <v>94</v>
      </c>
      <c r="D12" s="78" t="s">
        <v>95</v>
      </c>
      <c r="E12" s="78" t="s">
        <v>96</v>
      </c>
      <c r="F12" s="79" t="s">
        <v>97</v>
      </c>
      <c r="G12" s="79" t="s">
        <v>98</v>
      </c>
      <c r="H12" s="79" t="s">
        <v>99</v>
      </c>
      <c r="I12" s="80" t="s">
        <v>100</v>
      </c>
      <c r="K12" s="82" t="s">
        <v>101</v>
      </c>
    </row>
    <row r="13" spans="1:11" ht="16.5" customHeight="1">
      <c r="A13" s="83">
        <v>46023</v>
      </c>
      <c r="B13" s="84" t="str">
        <f>"A"&amp;ROW(A13)</f>
        <v>A13</v>
      </c>
      <c r="C13" s="85">
        <v>1</v>
      </c>
      <c r="D13" s="405">
        <f>$D$5</f>
        <v>0</v>
      </c>
      <c r="E13" s="405">
        <f t="shared" ref="E13:E76" si="0">IF($D$7+1-C13&lt;=0,0,IF($D$9="Beginning",PMT(K12/12,$D$7+1-C13,-(D12-E12),-PV(K12/12,1,0,$D$10),0),PMT(K13/12,$D$7+1-C13,-D13,$D$10,0)))</f>
        <v>0</v>
      </c>
      <c r="F13" s="405">
        <f t="shared" ref="F13:F76" si="1">IF($D$7+1-C13&lt;=0,0,IF($D$9="Beginning",(D13-E13)*K13/12,D13*K13/12))</f>
        <v>0</v>
      </c>
      <c r="G13" s="405">
        <f t="shared" ref="G13:G42" si="2">IF(ROUND($D$7+1-C13,2)&lt;=0,0,E13-F13)</f>
        <v>0</v>
      </c>
      <c r="H13" s="405">
        <f t="shared" ref="H13:H45" si="3">D13-G13</f>
        <v>0</v>
      </c>
      <c r="I13" s="59" t="e">
        <f t="shared" ref="I13:I76" si="4">H13/$D$5</f>
        <v>#DIV/0!</v>
      </c>
      <c r="K13" s="86">
        <f>$D$6</f>
        <v>0.06</v>
      </c>
    </row>
    <row r="14" spans="1:11" ht="16.5" customHeight="1">
      <c r="A14" s="87">
        <f>DATE(YEAR(A13),MONTH(A13)+2,1-1)</f>
        <v>46081</v>
      </c>
      <c r="B14" s="84" t="str">
        <f t="shared" ref="B14:B77" si="5">"A"&amp;ROW(A14)</f>
        <v>A14</v>
      </c>
      <c r="C14" s="85">
        <v>2</v>
      </c>
      <c r="D14" s="405">
        <f>IF(ROUND(H13,0)&gt;0,H13,0)</f>
        <v>0</v>
      </c>
      <c r="E14" s="405">
        <f t="shared" si="0"/>
        <v>0</v>
      </c>
      <c r="F14" s="405">
        <f t="shared" si="1"/>
        <v>0</v>
      </c>
      <c r="G14" s="405">
        <f t="shared" si="2"/>
        <v>0</v>
      </c>
      <c r="H14" s="405">
        <f t="shared" si="3"/>
        <v>0</v>
      </c>
      <c r="I14" s="59" t="e">
        <f t="shared" si="4"/>
        <v>#DIV/0!</v>
      </c>
      <c r="K14" s="86">
        <f t="shared" ref="K14:K83" si="6">$D$6</f>
        <v>0.06</v>
      </c>
    </row>
    <row r="15" spans="1:11" ht="16.5" customHeight="1">
      <c r="A15" s="87">
        <f t="shared" ref="A15:A78" si="7">DATE(YEAR(A14),MONTH(A14)+2,1-1)</f>
        <v>46112</v>
      </c>
      <c r="B15" s="84" t="str">
        <f t="shared" si="5"/>
        <v>A15</v>
      </c>
      <c r="C15" s="85">
        <v>3</v>
      </c>
      <c r="D15" s="405">
        <f t="shared" ref="D15:D78" si="8">IF(ROUND(H14,0)&gt;0,H14,0)</f>
        <v>0</v>
      </c>
      <c r="E15" s="405">
        <f t="shared" si="0"/>
        <v>0</v>
      </c>
      <c r="F15" s="405">
        <f t="shared" si="1"/>
        <v>0</v>
      </c>
      <c r="G15" s="405">
        <f t="shared" si="2"/>
        <v>0</v>
      </c>
      <c r="H15" s="405">
        <f t="shared" si="3"/>
        <v>0</v>
      </c>
      <c r="I15" s="59" t="e">
        <f t="shared" si="4"/>
        <v>#DIV/0!</v>
      </c>
      <c r="K15" s="86">
        <f t="shared" si="6"/>
        <v>0.06</v>
      </c>
    </row>
    <row r="16" spans="1:11" ht="16.5" customHeight="1">
      <c r="A16" s="87">
        <f t="shared" si="7"/>
        <v>46142</v>
      </c>
      <c r="B16" s="84" t="str">
        <f t="shared" si="5"/>
        <v>A16</v>
      </c>
      <c r="C16" s="85">
        <v>4</v>
      </c>
      <c r="D16" s="405">
        <f t="shared" si="8"/>
        <v>0</v>
      </c>
      <c r="E16" s="405">
        <f t="shared" si="0"/>
        <v>0</v>
      </c>
      <c r="F16" s="405">
        <f t="shared" si="1"/>
        <v>0</v>
      </c>
      <c r="G16" s="405">
        <f t="shared" si="2"/>
        <v>0</v>
      </c>
      <c r="H16" s="405">
        <f t="shared" si="3"/>
        <v>0</v>
      </c>
      <c r="I16" s="59" t="e">
        <f t="shared" si="4"/>
        <v>#DIV/0!</v>
      </c>
      <c r="K16" s="86">
        <f t="shared" si="6"/>
        <v>0.06</v>
      </c>
    </row>
    <row r="17" spans="1:11" ht="16.5" customHeight="1">
      <c r="A17" s="87">
        <f t="shared" si="7"/>
        <v>46173</v>
      </c>
      <c r="B17" s="84" t="str">
        <f t="shared" si="5"/>
        <v>A17</v>
      </c>
      <c r="C17" s="85">
        <v>5</v>
      </c>
      <c r="D17" s="405">
        <f t="shared" si="8"/>
        <v>0</v>
      </c>
      <c r="E17" s="405">
        <f t="shared" si="0"/>
        <v>0</v>
      </c>
      <c r="F17" s="405">
        <f t="shared" si="1"/>
        <v>0</v>
      </c>
      <c r="G17" s="405">
        <f t="shared" si="2"/>
        <v>0</v>
      </c>
      <c r="H17" s="405">
        <f t="shared" si="3"/>
        <v>0</v>
      </c>
      <c r="I17" s="59" t="e">
        <f t="shared" si="4"/>
        <v>#DIV/0!</v>
      </c>
      <c r="K17" s="86">
        <f t="shared" si="6"/>
        <v>0.06</v>
      </c>
    </row>
    <row r="18" spans="1:11" ht="16.5" customHeight="1">
      <c r="A18" s="87">
        <f t="shared" si="7"/>
        <v>46203</v>
      </c>
      <c r="B18" s="84" t="str">
        <f t="shared" si="5"/>
        <v>A18</v>
      </c>
      <c r="C18" s="85">
        <v>6</v>
      </c>
      <c r="D18" s="405">
        <f t="shared" si="8"/>
        <v>0</v>
      </c>
      <c r="E18" s="405">
        <f t="shared" si="0"/>
        <v>0</v>
      </c>
      <c r="F18" s="405">
        <f t="shared" si="1"/>
        <v>0</v>
      </c>
      <c r="G18" s="405">
        <f t="shared" si="2"/>
        <v>0</v>
      </c>
      <c r="H18" s="405">
        <f t="shared" si="3"/>
        <v>0</v>
      </c>
      <c r="I18" s="59" t="e">
        <f t="shared" si="4"/>
        <v>#DIV/0!</v>
      </c>
      <c r="K18" s="86">
        <f t="shared" si="6"/>
        <v>0.06</v>
      </c>
    </row>
    <row r="19" spans="1:11" ht="16.5" customHeight="1">
      <c r="A19" s="87">
        <f t="shared" si="7"/>
        <v>46234</v>
      </c>
      <c r="B19" s="84" t="str">
        <f t="shared" si="5"/>
        <v>A19</v>
      </c>
      <c r="C19" s="85">
        <v>7</v>
      </c>
      <c r="D19" s="405">
        <f t="shared" si="8"/>
        <v>0</v>
      </c>
      <c r="E19" s="405">
        <f t="shared" si="0"/>
        <v>0</v>
      </c>
      <c r="F19" s="405">
        <f t="shared" si="1"/>
        <v>0</v>
      </c>
      <c r="G19" s="405">
        <f t="shared" si="2"/>
        <v>0</v>
      </c>
      <c r="H19" s="405">
        <f t="shared" si="3"/>
        <v>0</v>
      </c>
      <c r="I19" s="59" t="e">
        <f t="shared" si="4"/>
        <v>#DIV/0!</v>
      </c>
      <c r="K19" s="86">
        <f t="shared" si="6"/>
        <v>0.06</v>
      </c>
    </row>
    <row r="20" spans="1:11" ht="16.5" customHeight="1">
      <c r="A20" s="87">
        <f t="shared" si="7"/>
        <v>46265</v>
      </c>
      <c r="B20" s="84" t="str">
        <f t="shared" si="5"/>
        <v>A20</v>
      </c>
      <c r="C20" s="85">
        <v>8</v>
      </c>
      <c r="D20" s="405">
        <f t="shared" si="8"/>
        <v>0</v>
      </c>
      <c r="E20" s="405">
        <f t="shared" si="0"/>
        <v>0</v>
      </c>
      <c r="F20" s="405">
        <f t="shared" si="1"/>
        <v>0</v>
      </c>
      <c r="G20" s="405">
        <f t="shared" si="2"/>
        <v>0</v>
      </c>
      <c r="H20" s="405">
        <f t="shared" si="3"/>
        <v>0</v>
      </c>
      <c r="I20" s="59" t="e">
        <f t="shared" si="4"/>
        <v>#DIV/0!</v>
      </c>
      <c r="K20" s="86">
        <f t="shared" si="6"/>
        <v>0.06</v>
      </c>
    </row>
    <row r="21" spans="1:11" ht="16.5" customHeight="1">
      <c r="A21" s="87">
        <f t="shared" si="7"/>
        <v>46295</v>
      </c>
      <c r="B21" s="84" t="str">
        <f t="shared" si="5"/>
        <v>A21</v>
      </c>
      <c r="C21" s="85">
        <v>9</v>
      </c>
      <c r="D21" s="405">
        <f t="shared" si="8"/>
        <v>0</v>
      </c>
      <c r="E21" s="405">
        <f t="shared" si="0"/>
        <v>0</v>
      </c>
      <c r="F21" s="405">
        <f t="shared" si="1"/>
        <v>0</v>
      </c>
      <c r="G21" s="405">
        <f t="shared" si="2"/>
        <v>0</v>
      </c>
      <c r="H21" s="405">
        <f t="shared" si="3"/>
        <v>0</v>
      </c>
      <c r="I21" s="59" t="e">
        <f t="shared" si="4"/>
        <v>#DIV/0!</v>
      </c>
      <c r="K21" s="86">
        <f t="shared" si="6"/>
        <v>0.06</v>
      </c>
    </row>
    <row r="22" spans="1:11" ht="16.5" customHeight="1">
      <c r="A22" s="87">
        <f t="shared" si="7"/>
        <v>46326</v>
      </c>
      <c r="B22" s="84" t="str">
        <f t="shared" si="5"/>
        <v>A22</v>
      </c>
      <c r="C22" s="85">
        <v>10</v>
      </c>
      <c r="D22" s="405">
        <f t="shared" si="8"/>
        <v>0</v>
      </c>
      <c r="E22" s="405">
        <f t="shared" si="0"/>
        <v>0</v>
      </c>
      <c r="F22" s="405">
        <f t="shared" si="1"/>
        <v>0</v>
      </c>
      <c r="G22" s="405">
        <f t="shared" si="2"/>
        <v>0</v>
      </c>
      <c r="H22" s="405">
        <f t="shared" si="3"/>
        <v>0</v>
      </c>
      <c r="I22" s="59" t="e">
        <f t="shared" si="4"/>
        <v>#DIV/0!</v>
      </c>
      <c r="K22" s="86">
        <f t="shared" si="6"/>
        <v>0.06</v>
      </c>
    </row>
    <row r="23" spans="1:11" ht="16.5" customHeight="1">
      <c r="A23" s="87">
        <f t="shared" si="7"/>
        <v>46356</v>
      </c>
      <c r="B23" s="84" t="str">
        <f t="shared" si="5"/>
        <v>A23</v>
      </c>
      <c r="C23" s="85">
        <v>11</v>
      </c>
      <c r="D23" s="405">
        <f t="shared" si="8"/>
        <v>0</v>
      </c>
      <c r="E23" s="405">
        <f t="shared" si="0"/>
        <v>0</v>
      </c>
      <c r="F23" s="405">
        <f t="shared" si="1"/>
        <v>0</v>
      </c>
      <c r="G23" s="405">
        <f t="shared" si="2"/>
        <v>0</v>
      </c>
      <c r="H23" s="405">
        <f t="shared" si="3"/>
        <v>0</v>
      </c>
      <c r="I23" s="59" t="e">
        <f t="shared" si="4"/>
        <v>#DIV/0!</v>
      </c>
      <c r="K23" s="86">
        <f t="shared" si="6"/>
        <v>0.06</v>
      </c>
    </row>
    <row r="24" spans="1:11" ht="16.5" customHeight="1">
      <c r="A24" s="87">
        <f t="shared" si="7"/>
        <v>46387</v>
      </c>
      <c r="B24" s="84" t="str">
        <f t="shared" si="5"/>
        <v>A24</v>
      </c>
      <c r="C24" s="85">
        <v>12</v>
      </c>
      <c r="D24" s="405">
        <f t="shared" si="8"/>
        <v>0</v>
      </c>
      <c r="E24" s="405">
        <f t="shared" si="0"/>
        <v>0</v>
      </c>
      <c r="F24" s="405">
        <f t="shared" si="1"/>
        <v>0</v>
      </c>
      <c r="G24" s="405">
        <f t="shared" si="2"/>
        <v>0</v>
      </c>
      <c r="H24" s="405">
        <f t="shared" si="3"/>
        <v>0</v>
      </c>
      <c r="I24" s="59" t="e">
        <f t="shared" si="4"/>
        <v>#DIV/0!</v>
      </c>
      <c r="K24" s="86">
        <f t="shared" si="6"/>
        <v>0.06</v>
      </c>
    </row>
    <row r="25" spans="1:11" ht="16.5" customHeight="1">
      <c r="A25" s="87">
        <f t="shared" si="7"/>
        <v>46418</v>
      </c>
      <c r="B25" s="84" t="str">
        <f t="shared" si="5"/>
        <v>A25</v>
      </c>
      <c r="C25" s="85">
        <v>13</v>
      </c>
      <c r="D25" s="405">
        <f t="shared" si="8"/>
        <v>0</v>
      </c>
      <c r="E25" s="405">
        <f t="shared" si="0"/>
        <v>0</v>
      </c>
      <c r="F25" s="405">
        <f t="shared" si="1"/>
        <v>0</v>
      </c>
      <c r="G25" s="405">
        <f t="shared" si="2"/>
        <v>0</v>
      </c>
      <c r="H25" s="405">
        <f t="shared" si="3"/>
        <v>0</v>
      </c>
      <c r="I25" s="59" t="e">
        <f t="shared" si="4"/>
        <v>#DIV/0!</v>
      </c>
      <c r="K25" s="86">
        <f t="shared" si="6"/>
        <v>0.06</v>
      </c>
    </row>
    <row r="26" spans="1:11" ht="16.5" customHeight="1">
      <c r="A26" s="87">
        <f t="shared" si="7"/>
        <v>46446</v>
      </c>
      <c r="B26" s="84" t="str">
        <f t="shared" si="5"/>
        <v>A26</v>
      </c>
      <c r="C26" s="85">
        <v>14</v>
      </c>
      <c r="D26" s="405">
        <f t="shared" si="8"/>
        <v>0</v>
      </c>
      <c r="E26" s="405">
        <f t="shared" si="0"/>
        <v>0</v>
      </c>
      <c r="F26" s="405">
        <f t="shared" si="1"/>
        <v>0</v>
      </c>
      <c r="G26" s="405">
        <f t="shared" si="2"/>
        <v>0</v>
      </c>
      <c r="H26" s="405">
        <f t="shared" si="3"/>
        <v>0</v>
      </c>
      <c r="I26" s="59" t="e">
        <f t="shared" si="4"/>
        <v>#DIV/0!</v>
      </c>
      <c r="K26" s="86">
        <f t="shared" si="6"/>
        <v>0.06</v>
      </c>
    </row>
    <row r="27" spans="1:11" ht="16.5" customHeight="1">
      <c r="A27" s="87">
        <f t="shared" si="7"/>
        <v>46477</v>
      </c>
      <c r="B27" s="84" t="str">
        <f t="shared" si="5"/>
        <v>A27</v>
      </c>
      <c r="C27" s="85">
        <v>15</v>
      </c>
      <c r="D27" s="405">
        <f t="shared" si="8"/>
        <v>0</v>
      </c>
      <c r="E27" s="405">
        <f t="shared" si="0"/>
        <v>0</v>
      </c>
      <c r="F27" s="405">
        <f t="shared" si="1"/>
        <v>0</v>
      </c>
      <c r="G27" s="405">
        <f t="shared" si="2"/>
        <v>0</v>
      </c>
      <c r="H27" s="405">
        <f t="shared" si="3"/>
        <v>0</v>
      </c>
      <c r="I27" s="59" t="e">
        <f t="shared" si="4"/>
        <v>#DIV/0!</v>
      </c>
      <c r="K27" s="86">
        <f t="shared" si="6"/>
        <v>0.06</v>
      </c>
    </row>
    <row r="28" spans="1:11" ht="16.5" customHeight="1">
      <c r="A28" s="87">
        <f t="shared" si="7"/>
        <v>46507</v>
      </c>
      <c r="B28" s="84" t="str">
        <f t="shared" si="5"/>
        <v>A28</v>
      </c>
      <c r="C28" s="85">
        <v>16</v>
      </c>
      <c r="D28" s="405">
        <f t="shared" si="8"/>
        <v>0</v>
      </c>
      <c r="E28" s="405">
        <f t="shared" si="0"/>
        <v>0</v>
      </c>
      <c r="F28" s="405">
        <f t="shared" si="1"/>
        <v>0</v>
      </c>
      <c r="G28" s="405">
        <f t="shared" si="2"/>
        <v>0</v>
      </c>
      <c r="H28" s="405">
        <f t="shared" si="3"/>
        <v>0</v>
      </c>
      <c r="I28" s="59" t="e">
        <f t="shared" si="4"/>
        <v>#DIV/0!</v>
      </c>
      <c r="K28" s="86">
        <f t="shared" si="6"/>
        <v>0.06</v>
      </c>
    </row>
    <row r="29" spans="1:11" ht="16.5" customHeight="1">
      <c r="A29" s="87">
        <f t="shared" si="7"/>
        <v>46538</v>
      </c>
      <c r="B29" s="84" t="str">
        <f t="shared" si="5"/>
        <v>A29</v>
      </c>
      <c r="C29" s="85">
        <v>17</v>
      </c>
      <c r="D29" s="405">
        <f t="shared" si="8"/>
        <v>0</v>
      </c>
      <c r="E29" s="405">
        <f t="shared" si="0"/>
        <v>0</v>
      </c>
      <c r="F29" s="405">
        <f t="shared" si="1"/>
        <v>0</v>
      </c>
      <c r="G29" s="405">
        <f t="shared" si="2"/>
        <v>0</v>
      </c>
      <c r="H29" s="405">
        <f t="shared" si="3"/>
        <v>0</v>
      </c>
      <c r="I29" s="59" t="e">
        <f t="shared" si="4"/>
        <v>#DIV/0!</v>
      </c>
      <c r="K29" s="86">
        <f t="shared" si="6"/>
        <v>0.06</v>
      </c>
    </row>
    <row r="30" spans="1:11" ht="16.5" customHeight="1">
      <c r="A30" s="87">
        <f t="shared" si="7"/>
        <v>46568</v>
      </c>
      <c r="B30" s="84" t="str">
        <f t="shared" si="5"/>
        <v>A30</v>
      </c>
      <c r="C30" s="85">
        <v>18</v>
      </c>
      <c r="D30" s="405">
        <f t="shared" si="8"/>
        <v>0</v>
      </c>
      <c r="E30" s="405">
        <f t="shared" si="0"/>
        <v>0</v>
      </c>
      <c r="F30" s="405">
        <f t="shared" si="1"/>
        <v>0</v>
      </c>
      <c r="G30" s="405">
        <f t="shared" si="2"/>
        <v>0</v>
      </c>
      <c r="H30" s="405">
        <f t="shared" si="3"/>
        <v>0</v>
      </c>
      <c r="I30" s="59" t="e">
        <f t="shared" si="4"/>
        <v>#DIV/0!</v>
      </c>
      <c r="K30" s="86">
        <f t="shared" si="6"/>
        <v>0.06</v>
      </c>
    </row>
    <row r="31" spans="1:11" ht="16.5" customHeight="1">
      <c r="A31" s="87">
        <f t="shared" si="7"/>
        <v>46599</v>
      </c>
      <c r="B31" s="84" t="str">
        <f t="shared" si="5"/>
        <v>A31</v>
      </c>
      <c r="C31" s="85">
        <v>19</v>
      </c>
      <c r="D31" s="405">
        <f t="shared" si="8"/>
        <v>0</v>
      </c>
      <c r="E31" s="405">
        <f t="shared" si="0"/>
        <v>0</v>
      </c>
      <c r="F31" s="405">
        <f t="shared" si="1"/>
        <v>0</v>
      </c>
      <c r="G31" s="405">
        <f t="shared" si="2"/>
        <v>0</v>
      </c>
      <c r="H31" s="405">
        <f t="shared" si="3"/>
        <v>0</v>
      </c>
      <c r="I31" s="59" t="e">
        <f t="shared" si="4"/>
        <v>#DIV/0!</v>
      </c>
      <c r="K31" s="86">
        <f t="shared" si="6"/>
        <v>0.06</v>
      </c>
    </row>
    <row r="32" spans="1:11" ht="16.5" customHeight="1">
      <c r="A32" s="87">
        <f t="shared" si="7"/>
        <v>46630</v>
      </c>
      <c r="B32" s="84" t="str">
        <f t="shared" si="5"/>
        <v>A32</v>
      </c>
      <c r="C32" s="85">
        <v>20</v>
      </c>
      <c r="D32" s="405">
        <f t="shared" si="8"/>
        <v>0</v>
      </c>
      <c r="E32" s="405">
        <f t="shared" si="0"/>
        <v>0</v>
      </c>
      <c r="F32" s="405">
        <f t="shared" si="1"/>
        <v>0</v>
      </c>
      <c r="G32" s="405">
        <f t="shared" si="2"/>
        <v>0</v>
      </c>
      <c r="H32" s="405">
        <f t="shared" si="3"/>
        <v>0</v>
      </c>
      <c r="I32" s="59" t="e">
        <f t="shared" si="4"/>
        <v>#DIV/0!</v>
      </c>
      <c r="K32" s="86">
        <f t="shared" si="6"/>
        <v>0.06</v>
      </c>
    </row>
    <row r="33" spans="1:11" ht="16.5" customHeight="1">
      <c r="A33" s="87">
        <f t="shared" si="7"/>
        <v>46660</v>
      </c>
      <c r="B33" s="84" t="str">
        <f t="shared" si="5"/>
        <v>A33</v>
      </c>
      <c r="C33" s="85">
        <v>21</v>
      </c>
      <c r="D33" s="405">
        <f t="shared" si="8"/>
        <v>0</v>
      </c>
      <c r="E33" s="405">
        <f t="shared" si="0"/>
        <v>0</v>
      </c>
      <c r="F33" s="405">
        <f t="shared" si="1"/>
        <v>0</v>
      </c>
      <c r="G33" s="405">
        <f t="shared" si="2"/>
        <v>0</v>
      </c>
      <c r="H33" s="405">
        <f t="shared" si="3"/>
        <v>0</v>
      </c>
      <c r="I33" s="59" t="e">
        <f t="shared" si="4"/>
        <v>#DIV/0!</v>
      </c>
      <c r="K33" s="86">
        <f t="shared" si="6"/>
        <v>0.06</v>
      </c>
    </row>
    <row r="34" spans="1:11" ht="16.5" customHeight="1">
      <c r="A34" s="87">
        <f t="shared" si="7"/>
        <v>46691</v>
      </c>
      <c r="B34" s="84" t="str">
        <f t="shared" si="5"/>
        <v>A34</v>
      </c>
      <c r="C34" s="85">
        <v>22</v>
      </c>
      <c r="D34" s="405">
        <f t="shared" si="8"/>
        <v>0</v>
      </c>
      <c r="E34" s="405">
        <f t="shared" si="0"/>
        <v>0</v>
      </c>
      <c r="F34" s="405">
        <f t="shared" si="1"/>
        <v>0</v>
      </c>
      <c r="G34" s="405">
        <f t="shared" si="2"/>
        <v>0</v>
      </c>
      <c r="H34" s="405">
        <f t="shared" si="3"/>
        <v>0</v>
      </c>
      <c r="I34" s="59" t="e">
        <f t="shared" si="4"/>
        <v>#DIV/0!</v>
      </c>
      <c r="K34" s="86">
        <f t="shared" si="6"/>
        <v>0.06</v>
      </c>
    </row>
    <row r="35" spans="1:11" ht="16.5" customHeight="1">
      <c r="A35" s="87">
        <f t="shared" si="7"/>
        <v>46721</v>
      </c>
      <c r="B35" s="84" t="str">
        <f t="shared" si="5"/>
        <v>A35</v>
      </c>
      <c r="C35" s="85">
        <v>23</v>
      </c>
      <c r="D35" s="405">
        <f t="shared" si="8"/>
        <v>0</v>
      </c>
      <c r="E35" s="405">
        <f t="shared" si="0"/>
        <v>0</v>
      </c>
      <c r="F35" s="405">
        <f t="shared" si="1"/>
        <v>0</v>
      </c>
      <c r="G35" s="405">
        <f t="shared" si="2"/>
        <v>0</v>
      </c>
      <c r="H35" s="405">
        <f t="shared" si="3"/>
        <v>0</v>
      </c>
      <c r="I35" s="59" t="e">
        <f t="shared" si="4"/>
        <v>#DIV/0!</v>
      </c>
      <c r="K35" s="86">
        <f t="shared" si="6"/>
        <v>0.06</v>
      </c>
    </row>
    <row r="36" spans="1:11" ht="16.5" customHeight="1">
      <c r="A36" s="87">
        <f t="shared" si="7"/>
        <v>46752</v>
      </c>
      <c r="B36" s="84" t="str">
        <f t="shared" si="5"/>
        <v>A36</v>
      </c>
      <c r="C36" s="85">
        <v>24</v>
      </c>
      <c r="D36" s="405">
        <f t="shared" si="8"/>
        <v>0</v>
      </c>
      <c r="E36" s="405">
        <f t="shared" si="0"/>
        <v>0</v>
      </c>
      <c r="F36" s="405">
        <f t="shared" si="1"/>
        <v>0</v>
      </c>
      <c r="G36" s="405">
        <f t="shared" si="2"/>
        <v>0</v>
      </c>
      <c r="H36" s="405">
        <f t="shared" si="3"/>
        <v>0</v>
      </c>
      <c r="I36" s="59" t="e">
        <f t="shared" si="4"/>
        <v>#DIV/0!</v>
      </c>
      <c r="K36" s="86">
        <f t="shared" si="6"/>
        <v>0.06</v>
      </c>
    </row>
    <row r="37" spans="1:11" ht="16.5" customHeight="1">
      <c r="A37" s="87">
        <f t="shared" si="7"/>
        <v>46783</v>
      </c>
      <c r="B37" s="84" t="str">
        <f t="shared" si="5"/>
        <v>A37</v>
      </c>
      <c r="C37" s="85">
        <v>25</v>
      </c>
      <c r="D37" s="405">
        <f t="shared" si="8"/>
        <v>0</v>
      </c>
      <c r="E37" s="405">
        <f t="shared" si="0"/>
        <v>0</v>
      </c>
      <c r="F37" s="405">
        <f t="shared" si="1"/>
        <v>0</v>
      </c>
      <c r="G37" s="405">
        <f t="shared" si="2"/>
        <v>0</v>
      </c>
      <c r="H37" s="405">
        <f t="shared" si="3"/>
        <v>0</v>
      </c>
      <c r="I37" s="59" t="e">
        <f t="shared" si="4"/>
        <v>#DIV/0!</v>
      </c>
      <c r="K37" s="86">
        <f t="shared" si="6"/>
        <v>0.06</v>
      </c>
    </row>
    <row r="38" spans="1:11" ht="16.5" customHeight="1">
      <c r="A38" s="87">
        <f t="shared" si="7"/>
        <v>46812</v>
      </c>
      <c r="B38" s="84" t="str">
        <f t="shared" si="5"/>
        <v>A38</v>
      </c>
      <c r="C38" s="85">
        <v>26</v>
      </c>
      <c r="D38" s="405">
        <f t="shared" si="8"/>
        <v>0</v>
      </c>
      <c r="E38" s="405">
        <f t="shared" si="0"/>
        <v>0</v>
      </c>
      <c r="F38" s="405">
        <f t="shared" si="1"/>
        <v>0</v>
      </c>
      <c r="G38" s="405">
        <f t="shared" si="2"/>
        <v>0</v>
      </c>
      <c r="H38" s="405">
        <f t="shared" si="3"/>
        <v>0</v>
      </c>
      <c r="I38" s="59" t="e">
        <f t="shared" si="4"/>
        <v>#DIV/0!</v>
      </c>
      <c r="K38" s="86">
        <f t="shared" si="6"/>
        <v>0.06</v>
      </c>
    </row>
    <row r="39" spans="1:11" ht="16.5" customHeight="1">
      <c r="A39" s="87">
        <f t="shared" si="7"/>
        <v>46843</v>
      </c>
      <c r="B39" s="84" t="str">
        <f t="shared" si="5"/>
        <v>A39</v>
      </c>
      <c r="C39" s="85">
        <v>27</v>
      </c>
      <c r="D39" s="405">
        <f t="shared" si="8"/>
        <v>0</v>
      </c>
      <c r="E39" s="405">
        <f t="shared" si="0"/>
        <v>0</v>
      </c>
      <c r="F39" s="405">
        <f t="shared" si="1"/>
        <v>0</v>
      </c>
      <c r="G39" s="405">
        <f t="shared" si="2"/>
        <v>0</v>
      </c>
      <c r="H39" s="405">
        <f t="shared" si="3"/>
        <v>0</v>
      </c>
      <c r="I39" s="59" t="e">
        <f t="shared" si="4"/>
        <v>#DIV/0!</v>
      </c>
      <c r="K39" s="86">
        <f t="shared" si="6"/>
        <v>0.06</v>
      </c>
    </row>
    <row r="40" spans="1:11" ht="16.5" customHeight="1">
      <c r="A40" s="87">
        <f t="shared" si="7"/>
        <v>46873</v>
      </c>
      <c r="B40" s="84" t="str">
        <f t="shared" si="5"/>
        <v>A40</v>
      </c>
      <c r="C40" s="85">
        <v>28</v>
      </c>
      <c r="D40" s="405">
        <f t="shared" si="8"/>
        <v>0</v>
      </c>
      <c r="E40" s="405">
        <f t="shared" si="0"/>
        <v>0</v>
      </c>
      <c r="F40" s="405">
        <f t="shared" si="1"/>
        <v>0</v>
      </c>
      <c r="G40" s="405">
        <f t="shared" si="2"/>
        <v>0</v>
      </c>
      <c r="H40" s="405">
        <f t="shared" si="3"/>
        <v>0</v>
      </c>
      <c r="I40" s="59" t="e">
        <f t="shared" si="4"/>
        <v>#DIV/0!</v>
      </c>
      <c r="K40" s="86">
        <f t="shared" si="6"/>
        <v>0.06</v>
      </c>
    </row>
    <row r="41" spans="1:11" ht="16.5" customHeight="1">
      <c r="A41" s="87">
        <f t="shared" si="7"/>
        <v>46904</v>
      </c>
      <c r="B41" s="84" t="str">
        <f t="shared" si="5"/>
        <v>A41</v>
      </c>
      <c r="C41" s="85">
        <v>29</v>
      </c>
      <c r="D41" s="405">
        <f t="shared" si="8"/>
        <v>0</v>
      </c>
      <c r="E41" s="405">
        <f t="shared" si="0"/>
        <v>0</v>
      </c>
      <c r="F41" s="405">
        <f t="shared" si="1"/>
        <v>0</v>
      </c>
      <c r="G41" s="405">
        <f t="shared" si="2"/>
        <v>0</v>
      </c>
      <c r="H41" s="405">
        <f t="shared" si="3"/>
        <v>0</v>
      </c>
      <c r="I41" s="59" t="e">
        <f t="shared" si="4"/>
        <v>#DIV/0!</v>
      </c>
      <c r="K41" s="86">
        <f t="shared" si="6"/>
        <v>0.06</v>
      </c>
    </row>
    <row r="42" spans="1:11" ht="16.5" customHeight="1">
      <c r="A42" s="87">
        <f t="shared" si="7"/>
        <v>46934</v>
      </c>
      <c r="B42" s="84" t="str">
        <f t="shared" si="5"/>
        <v>A42</v>
      </c>
      <c r="C42" s="85">
        <v>30</v>
      </c>
      <c r="D42" s="405">
        <f t="shared" si="8"/>
        <v>0</v>
      </c>
      <c r="E42" s="405">
        <f t="shared" si="0"/>
        <v>0</v>
      </c>
      <c r="F42" s="405">
        <f t="shared" si="1"/>
        <v>0</v>
      </c>
      <c r="G42" s="405">
        <f t="shared" si="2"/>
        <v>0</v>
      </c>
      <c r="H42" s="405">
        <f t="shared" si="3"/>
        <v>0</v>
      </c>
      <c r="I42" s="59" t="e">
        <f t="shared" si="4"/>
        <v>#DIV/0!</v>
      </c>
      <c r="K42" s="86">
        <f t="shared" si="6"/>
        <v>0.06</v>
      </c>
    </row>
    <row r="43" spans="1:11" ht="16.5" customHeight="1">
      <c r="A43" s="87">
        <f t="shared" si="7"/>
        <v>46965</v>
      </c>
      <c r="B43" s="84" t="str">
        <f t="shared" si="5"/>
        <v>A43</v>
      </c>
      <c r="C43" s="85">
        <v>31</v>
      </c>
      <c r="D43" s="405">
        <f t="shared" si="8"/>
        <v>0</v>
      </c>
      <c r="E43" s="405">
        <f t="shared" si="0"/>
        <v>0</v>
      </c>
      <c r="F43" s="405">
        <f t="shared" si="1"/>
        <v>0</v>
      </c>
      <c r="G43" s="405">
        <f>IF(ROUND($D$7+1-C43,2)&lt;=0,0,E43-F43)</f>
        <v>0</v>
      </c>
      <c r="H43" s="405">
        <f t="shared" si="3"/>
        <v>0</v>
      </c>
      <c r="I43" s="59" t="e">
        <f t="shared" si="4"/>
        <v>#DIV/0!</v>
      </c>
      <c r="K43" s="86">
        <f t="shared" si="6"/>
        <v>0.06</v>
      </c>
    </row>
    <row r="44" spans="1:11" ht="16.5" customHeight="1">
      <c r="A44" s="87">
        <f t="shared" si="7"/>
        <v>46996</v>
      </c>
      <c r="B44" s="84" t="str">
        <f t="shared" si="5"/>
        <v>A44</v>
      </c>
      <c r="C44" s="85">
        <v>32</v>
      </c>
      <c r="D44" s="405">
        <f t="shared" si="8"/>
        <v>0</v>
      </c>
      <c r="E44" s="405">
        <f t="shared" si="0"/>
        <v>0</v>
      </c>
      <c r="F44" s="405">
        <f t="shared" si="1"/>
        <v>0</v>
      </c>
      <c r="G44" s="405">
        <f t="shared" ref="G44:G107" si="9">IF(ROUND($D$7+1-C44,2)&lt;=0,0,E44-F44)</f>
        <v>0</v>
      </c>
      <c r="H44" s="405">
        <f t="shared" si="3"/>
        <v>0</v>
      </c>
      <c r="I44" s="59" t="e">
        <f t="shared" si="4"/>
        <v>#DIV/0!</v>
      </c>
      <c r="K44" s="86">
        <f t="shared" si="6"/>
        <v>0.06</v>
      </c>
    </row>
    <row r="45" spans="1:11" ht="16.5" customHeight="1">
      <c r="A45" s="87">
        <f t="shared" si="7"/>
        <v>47026</v>
      </c>
      <c r="B45" s="84" t="str">
        <f t="shared" si="5"/>
        <v>A45</v>
      </c>
      <c r="C45" s="85">
        <v>33</v>
      </c>
      <c r="D45" s="405">
        <f t="shared" si="8"/>
        <v>0</v>
      </c>
      <c r="E45" s="405">
        <f t="shared" si="0"/>
        <v>0</v>
      </c>
      <c r="F45" s="405">
        <f t="shared" si="1"/>
        <v>0</v>
      </c>
      <c r="G45" s="405">
        <f t="shared" si="9"/>
        <v>0</v>
      </c>
      <c r="H45" s="405">
        <f t="shared" si="3"/>
        <v>0</v>
      </c>
      <c r="I45" s="59" t="e">
        <f t="shared" si="4"/>
        <v>#DIV/0!</v>
      </c>
      <c r="K45" s="86">
        <f t="shared" si="6"/>
        <v>0.06</v>
      </c>
    </row>
    <row r="46" spans="1:11" ht="16.5" customHeight="1">
      <c r="A46" s="87">
        <f t="shared" si="7"/>
        <v>47057</v>
      </c>
      <c r="B46" s="84" t="str">
        <f t="shared" si="5"/>
        <v>A46</v>
      </c>
      <c r="C46" s="85">
        <v>34</v>
      </c>
      <c r="D46" s="405">
        <f t="shared" si="8"/>
        <v>0</v>
      </c>
      <c r="E46" s="405">
        <f t="shared" si="0"/>
        <v>0</v>
      </c>
      <c r="F46" s="405">
        <f t="shared" si="1"/>
        <v>0</v>
      </c>
      <c r="G46" s="405">
        <f t="shared" si="9"/>
        <v>0</v>
      </c>
      <c r="H46" s="405">
        <f>D46-G46</f>
        <v>0</v>
      </c>
      <c r="I46" s="59" t="e">
        <f t="shared" si="4"/>
        <v>#DIV/0!</v>
      </c>
      <c r="K46" s="86">
        <f t="shared" si="6"/>
        <v>0.06</v>
      </c>
    </row>
    <row r="47" spans="1:11" ht="16.5" customHeight="1">
      <c r="A47" s="87">
        <f t="shared" si="7"/>
        <v>47087</v>
      </c>
      <c r="B47" s="84" t="str">
        <f t="shared" si="5"/>
        <v>A47</v>
      </c>
      <c r="C47" s="85">
        <v>35</v>
      </c>
      <c r="D47" s="405">
        <f t="shared" si="8"/>
        <v>0</v>
      </c>
      <c r="E47" s="405">
        <f t="shared" si="0"/>
        <v>0</v>
      </c>
      <c r="F47" s="405">
        <f t="shared" si="1"/>
        <v>0</v>
      </c>
      <c r="G47" s="405">
        <f>IF(ROUND($D$7+1-C47,2)&lt;=0,0,E47-F47)</f>
        <v>0</v>
      </c>
      <c r="H47" s="405">
        <f>D47-G47</f>
        <v>0</v>
      </c>
      <c r="I47" s="59" t="e">
        <f t="shared" si="4"/>
        <v>#DIV/0!</v>
      </c>
      <c r="K47" s="86">
        <f t="shared" si="6"/>
        <v>0.06</v>
      </c>
    </row>
    <row r="48" spans="1:11" s="57" customFormat="1" ht="16.5" customHeight="1">
      <c r="A48" s="87">
        <f t="shared" si="7"/>
        <v>47118</v>
      </c>
      <c r="B48" s="84" t="str">
        <f t="shared" si="5"/>
        <v>A48</v>
      </c>
      <c r="C48" s="85">
        <v>36</v>
      </c>
      <c r="D48" s="405">
        <f t="shared" si="8"/>
        <v>0</v>
      </c>
      <c r="E48" s="405">
        <f t="shared" si="0"/>
        <v>0</v>
      </c>
      <c r="F48" s="405">
        <f t="shared" si="1"/>
        <v>0</v>
      </c>
      <c r="G48" s="405">
        <f t="shared" si="9"/>
        <v>0</v>
      </c>
      <c r="H48" s="405">
        <f t="shared" ref="H48:H111" si="10">D48-G48</f>
        <v>0</v>
      </c>
      <c r="I48" s="59" t="e">
        <f t="shared" si="4"/>
        <v>#DIV/0!</v>
      </c>
      <c r="J48" s="56"/>
      <c r="K48" s="86">
        <f t="shared" si="6"/>
        <v>0.06</v>
      </c>
    </row>
    <row r="49" spans="1:11" s="57" customFormat="1" ht="16.5" customHeight="1">
      <c r="A49" s="87">
        <f t="shared" si="7"/>
        <v>47149</v>
      </c>
      <c r="B49" s="84" t="str">
        <f t="shared" si="5"/>
        <v>A49</v>
      </c>
      <c r="C49" s="85">
        <v>37</v>
      </c>
      <c r="D49" s="405">
        <f t="shared" si="8"/>
        <v>0</v>
      </c>
      <c r="E49" s="405">
        <f t="shared" si="0"/>
        <v>0</v>
      </c>
      <c r="F49" s="405">
        <f t="shared" si="1"/>
        <v>0</v>
      </c>
      <c r="G49" s="405">
        <f t="shared" si="9"/>
        <v>0</v>
      </c>
      <c r="H49" s="405">
        <f t="shared" si="10"/>
        <v>0</v>
      </c>
      <c r="I49" s="59" t="e">
        <f t="shared" si="4"/>
        <v>#DIV/0!</v>
      </c>
      <c r="J49" s="56"/>
      <c r="K49" s="86">
        <f t="shared" si="6"/>
        <v>0.06</v>
      </c>
    </row>
    <row r="50" spans="1:11" s="57" customFormat="1" ht="16.5" customHeight="1">
      <c r="A50" s="87">
        <f t="shared" si="7"/>
        <v>47177</v>
      </c>
      <c r="B50" s="84" t="str">
        <f t="shared" si="5"/>
        <v>A50</v>
      </c>
      <c r="C50" s="85">
        <v>38</v>
      </c>
      <c r="D50" s="405">
        <f t="shared" si="8"/>
        <v>0</v>
      </c>
      <c r="E50" s="405">
        <f t="shared" si="0"/>
        <v>0</v>
      </c>
      <c r="F50" s="405">
        <f t="shared" si="1"/>
        <v>0</v>
      </c>
      <c r="G50" s="405">
        <f t="shared" si="9"/>
        <v>0</v>
      </c>
      <c r="H50" s="405">
        <f t="shared" si="10"/>
        <v>0</v>
      </c>
      <c r="I50" s="59" t="e">
        <f t="shared" si="4"/>
        <v>#DIV/0!</v>
      </c>
      <c r="J50" s="56"/>
      <c r="K50" s="86">
        <f t="shared" si="6"/>
        <v>0.06</v>
      </c>
    </row>
    <row r="51" spans="1:11" s="57" customFormat="1" ht="16.5" customHeight="1">
      <c r="A51" s="87">
        <f t="shared" si="7"/>
        <v>47208</v>
      </c>
      <c r="B51" s="84" t="str">
        <f t="shared" si="5"/>
        <v>A51</v>
      </c>
      <c r="C51" s="85">
        <v>39</v>
      </c>
      <c r="D51" s="405">
        <f t="shared" si="8"/>
        <v>0</v>
      </c>
      <c r="E51" s="405">
        <f t="shared" si="0"/>
        <v>0</v>
      </c>
      <c r="F51" s="405">
        <f t="shared" si="1"/>
        <v>0</v>
      </c>
      <c r="G51" s="405">
        <f t="shared" si="9"/>
        <v>0</v>
      </c>
      <c r="H51" s="405">
        <f t="shared" si="10"/>
        <v>0</v>
      </c>
      <c r="I51" s="59" t="e">
        <f t="shared" si="4"/>
        <v>#DIV/0!</v>
      </c>
      <c r="J51" s="56"/>
      <c r="K51" s="86">
        <f t="shared" si="6"/>
        <v>0.06</v>
      </c>
    </row>
    <row r="52" spans="1:11" s="57" customFormat="1" ht="16.5" customHeight="1">
      <c r="A52" s="87">
        <f t="shared" si="7"/>
        <v>47238</v>
      </c>
      <c r="B52" s="84" t="str">
        <f t="shared" si="5"/>
        <v>A52</v>
      </c>
      <c r="C52" s="85">
        <v>40</v>
      </c>
      <c r="D52" s="405">
        <f t="shared" si="8"/>
        <v>0</v>
      </c>
      <c r="E52" s="405">
        <f t="shared" si="0"/>
        <v>0</v>
      </c>
      <c r="F52" s="405">
        <f t="shared" si="1"/>
        <v>0</v>
      </c>
      <c r="G52" s="405">
        <f t="shared" si="9"/>
        <v>0</v>
      </c>
      <c r="H52" s="405">
        <f t="shared" si="10"/>
        <v>0</v>
      </c>
      <c r="I52" s="59" t="e">
        <f t="shared" si="4"/>
        <v>#DIV/0!</v>
      </c>
      <c r="J52" s="56"/>
      <c r="K52" s="86">
        <f t="shared" si="6"/>
        <v>0.06</v>
      </c>
    </row>
    <row r="53" spans="1:11" s="57" customFormat="1" ht="16.5" customHeight="1">
      <c r="A53" s="87">
        <f t="shared" si="7"/>
        <v>47269</v>
      </c>
      <c r="B53" s="84" t="str">
        <f t="shared" si="5"/>
        <v>A53</v>
      </c>
      <c r="C53" s="85">
        <v>41</v>
      </c>
      <c r="D53" s="405">
        <f t="shared" si="8"/>
        <v>0</v>
      </c>
      <c r="E53" s="405">
        <f t="shared" si="0"/>
        <v>0</v>
      </c>
      <c r="F53" s="405">
        <f t="shared" si="1"/>
        <v>0</v>
      </c>
      <c r="G53" s="405">
        <f t="shared" si="9"/>
        <v>0</v>
      </c>
      <c r="H53" s="405">
        <f t="shared" si="10"/>
        <v>0</v>
      </c>
      <c r="I53" s="59" t="e">
        <f t="shared" si="4"/>
        <v>#DIV/0!</v>
      </c>
      <c r="J53" s="56"/>
      <c r="K53" s="86">
        <f t="shared" si="6"/>
        <v>0.06</v>
      </c>
    </row>
    <row r="54" spans="1:11" s="57" customFormat="1" ht="16.5" customHeight="1">
      <c r="A54" s="87">
        <f t="shared" si="7"/>
        <v>47299</v>
      </c>
      <c r="B54" s="84" t="str">
        <f t="shared" si="5"/>
        <v>A54</v>
      </c>
      <c r="C54" s="85">
        <v>42</v>
      </c>
      <c r="D54" s="405">
        <f t="shared" si="8"/>
        <v>0</v>
      </c>
      <c r="E54" s="405">
        <f t="shared" si="0"/>
        <v>0</v>
      </c>
      <c r="F54" s="405">
        <f t="shared" si="1"/>
        <v>0</v>
      </c>
      <c r="G54" s="405">
        <f t="shared" si="9"/>
        <v>0</v>
      </c>
      <c r="H54" s="405">
        <f t="shared" si="10"/>
        <v>0</v>
      </c>
      <c r="I54" s="59" t="e">
        <f t="shared" si="4"/>
        <v>#DIV/0!</v>
      </c>
      <c r="J54" s="56"/>
      <c r="K54" s="86">
        <f t="shared" si="6"/>
        <v>0.06</v>
      </c>
    </row>
    <row r="55" spans="1:11" s="57" customFormat="1" ht="16.5" customHeight="1">
      <c r="A55" s="87">
        <f t="shared" si="7"/>
        <v>47330</v>
      </c>
      <c r="B55" s="84" t="str">
        <f t="shared" si="5"/>
        <v>A55</v>
      </c>
      <c r="C55" s="85">
        <v>43</v>
      </c>
      <c r="D55" s="405">
        <f t="shared" si="8"/>
        <v>0</v>
      </c>
      <c r="E55" s="405">
        <f t="shared" si="0"/>
        <v>0</v>
      </c>
      <c r="F55" s="405">
        <f t="shared" si="1"/>
        <v>0</v>
      </c>
      <c r="G55" s="405">
        <f t="shared" si="9"/>
        <v>0</v>
      </c>
      <c r="H55" s="405">
        <f t="shared" si="10"/>
        <v>0</v>
      </c>
      <c r="I55" s="59" t="e">
        <f t="shared" si="4"/>
        <v>#DIV/0!</v>
      </c>
      <c r="J55" s="56"/>
      <c r="K55" s="86">
        <f t="shared" si="6"/>
        <v>0.06</v>
      </c>
    </row>
    <row r="56" spans="1:11" s="57" customFormat="1" ht="16.5" customHeight="1">
      <c r="A56" s="87">
        <f t="shared" si="7"/>
        <v>47361</v>
      </c>
      <c r="B56" s="84" t="str">
        <f t="shared" si="5"/>
        <v>A56</v>
      </c>
      <c r="C56" s="85">
        <v>44</v>
      </c>
      <c r="D56" s="405">
        <f t="shared" si="8"/>
        <v>0</v>
      </c>
      <c r="E56" s="405">
        <f t="shared" si="0"/>
        <v>0</v>
      </c>
      <c r="F56" s="405">
        <f t="shared" si="1"/>
        <v>0</v>
      </c>
      <c r="G56" s="405">
        <f t="shared" si="9"/>
        <v>0</v>
      </c>
      <c r="H56" s="405">
        <f t="shared" si="10"/>
        <v>0</v>
      </c>
      <c r="I56" s="59" t="e">
        <f t="shared" si="4"/>
        <v>#DIV/0!</v>
      </c>
      <c r="J56" s="56"/>
      <c r="K56" s="86">
        <f t="shared" si="6"/>
        <v>0.06</v>
      </c>
    </row>
    <row r="57" spans="1:11" s="57" customFormat="1" ht="16.5" customHeight="1">
      <c r="A57" s="87">
        <f t="shared" si="7"/>
        <v>47391</v>
      </c>
      <c r="B57" s="84" t="str">
        <f t="shared" si="5"/>
        <v>A57</v>
      </c>
      <c r="C57" s="85">
        <v>45</v>
      </c>
      <c r="D57" s="405">
        <f t="shared" si="8"/>
        <v>0</v>
      </c>
      <c r="E57" s="405">
        <f t="shared" si="0"/>
        <v>0</v>
      </c>
      <c r="F57" s="405">
        <f t="shared" si="1"/>
        <v>0</v>
      </c>
      <c r="G57" s="405">
        <f t="shared" si="9"/>
        <v>0</v>
      </c>
      <c r="H57" s="405">
        <f t="shared" si="10"/>
        <v>0</v>
      </c>
      <c r="I57" s="59" t="e">
        <f t="shared" si="4"/>
        <v>#DIV/0!</v>
      </c>
      <c r="J57" s="56"/>
      <c r="K57" s="86">
        <f t="shared" si="6"/>
        <v>0.06</v>
      </c>
    </row>
    <row r="58" spans="1:11" s="57" customFormat="1" ht="16.5" customHeight="1">
      <c r="A58" s="87">
        <f t="shared" si="7"/>
        <v>47422</v>
      </c>
      <c r="B58" s="84" t="str">
        <f t="shared" si="5"/>
        <v>A58</v>
      </c>
      <c r="C58" s="85">
        <v>46</v>
      </c>
      <c r="D58" s="405">
        <f t="shared" si="8"/>
        <v>0</v>
      </c>
      <c r="E58" s="405">
        <f t="shared" si="0"/>
        <v>0</v>
      </c>
      <c r="F58" s="405">
        <f t="shared" si="1"/>
        <v>0</v>
      </c>
      <c r="G58" s="405">
        <f t="shared" si="9"/>
        <v>0</v>
      </c>
      <c r="H58" s="405">
        <f t="shared" si="10"/>
        <v>0</v>
      </c>
      <c r="I58" s="59" t="e">
        <f t="shared" si="4"/>
        <v>#DIV/0!</v>
      </c>
      <c r="J58" s="56"/>
      <c r="K58" s="86">
        <f t="shared" si="6"/>
        <v>0.06</v>
      </c>
    </row>
    <row r="59" spans="1:11" s="57" customFormat="1" ht="16.5" customHeight="1">
      <c r="A59" s="87">
        <f t="shared" si="7"/>
        <v>47452</v>
      </c>
      <c r="B59" s="84" t="str">
        <f t="shared" si="5"/>
        <v>A59</v>
      </c>
      <c r="C59" s="85">
        <v>47</v>
      </c>
      <c r="D59" s="405">
        <f t="shared" si="8"/>
        <v>0</v>
      </c>
      <c r="E59" s="405">
        <f t="shared" si="0"/>
        <v>0</v>
      </c>
      <c r="F59" s="405">
        <f t="shared" si="1"/>
        <v>0</v>
      </c>
      <c r="G59" s="405">
        <f t="shared" si="9"/>
        <v>0</v>
      </c>
      <c r="H59" s="405">
        <f t="shared" si="10"/>
        <v>0</v>
      </c>
      <c r="I59" s="59" t="e">
        <f t="shared" si="4"/>
        <v>#DIV/0!</v>
      </c>
      <c r="J59" s="56"/>
      <c r="K59" s="86">
        <f t="shared" si="6"/>
        <v>0.06</v>
      </c>
    </row>
    <row r="60" spans="1:11" s="57" customFormat="1" ht="16.5" customHeight="1">
      <c r="A60" s="87">
        <f t="shared" si="7"/>
        <v>47483</v>
      </c>
      <c r="B60" s="84" t="str">
        <f t="shared" si="5"/>
        <v>A60</v>
      </c>
      <c r="C60" s="85">
        <v>48</v>
      </c>
      <c r="D60" s="405">
        <f t="shared" si="8"/>
        <v>0</v>
      </c>
      <c r="E60" s="405">
        <f t="shared" si="0"/>
        <v>0</v>
      </c>
      <c r="F60" s="405">
        <f t="shared" si="1"/>
        <v>0</v>
      </c>
      <c r="G60" s="405">
        <f t="shared" si="9"/>
        <v>0</v>
      </c>
      <c r="H60" s="405">
        <f t="shared" si="10"/>
        <v>0</v>
      </c>
      <c r="I60" s="59" t="e">
        <f t="shared" si="4"/>
        <v>#DIV/0!</v>
      </c>
      <c r="J60" s="56"/>
      <c r="K60" s="86">
        <f t="shared" si="6"/>
        <v>0.06</v>
      </c>
    </row>
    <row r="61" spans="1:11" s="57" customFormat="1" ht="16.5" customHeight="1">
      <c r="A61" s="87">
        <f t="shared" si="7"/>
        <v>47514</v>
      </c>
      <c r="B61" s="84" t="str">
        <f t="shared" si="5"/>
        <v>A61</v>
      </c>
      <c r="C61" s="85">
        <v>49</v>
      </c>
      <c r="D61" s="405">
        <f t="shared" si="8"/>
        <v>0</v>
      </c>
      <c r="E61" s="405">
        <f t="shared" si="0"/>
        <v>0</v>
      </c>
      <c r="F61" s="405">
        <f t="shared" si="1"/>
        <v>0</v>
      </c>
      <c r="G61" s="405">
        <f t="shared" si="9"/>
        <v>0</v>
      </c>
      <c r="H61" s="405">
        <f t="shared" si="10"/>
        <v>0</v>
      </c>
      <c r="I61" s="59" t="e">
        <f t="shared" si="4"/>
        <v>#DIV/0!</v>
      </c>
      <c r="J61" s="56"/>
      <c r="K61" s="86">
        <f t="shared" si="6"/>
        <v>0.06</v>
      </c>
    </row>
    <row r="62" spans="1:11" s="57" customFormat="1" ht="16.5" customHeight="1">
      <c r="A62" s="87">
        <f t="shared" si="7"/>
        <v>47542</v>
      </c>
      <c r="B62" s="84" t="str">
        <f t="shared" si="5"/>
        <v>A62</v>
      </c>
      <c r="C62" s="85">
        <v>50</v>
      </c>
      <c r="D62" s="405">
        <f t="shared" si="8"/>
        <v>0</v>
      </c>
      <c r="E62" s="405">
        <f t="shared" si="0"/>
        <v>0</v>
      </c>
      <c r="F62" s="405">
        <f t="shared" si="1"/>
        <v>0</v>
      </c>
      <c r="G62" s="405">
        <f t="shared" si="9"/>
        <v>0</v>
      </c>
      <c r="H62" s="405">
        <f t="shared" si="10"/>
        <v>0</v>
      </c>
      <c r="I62" s="59" t="e">
        <f t="shared" si="4"/>
        <v>#DIV/0!</v>
      </c>
      <c r="J62" s="56"/>
      <c r="K62" s="86">
        <f t="shared" si="6"/>
        <v>0.06</v>
      </c>
    </row>
    <row r="63" spans="1:11" s="57" customFormat="1" ht="16.5" customHeight="1">
      <c r="A63" s="87">
        <f t="shared" si="7"/>
        <v>47573</v>
      </c>
      <c r="B63" s="84" t="str">
        <f t="shared" si="5"/>
        <v>A63</v>
      </c>
      <c r="C63" s="85">
        <v>51</v>
      </c>
      <c r="D63" s="405">
        <f t="shared" si="8"/>
        <v>0</v>
      </c>
      <c r="E63" s="405">
        <f t="shared" si="0"/>
        <v>0</v>
      </c>
      <c r="F63" s="405">
        <f t="shared" si="1"/>
        <v>0</v>
      </c>
      <c r="G63" s="405">
        <f t="shared" si="9"/>
        <v>0</v>
      </c>
      <c r="H63" s="405">
        <f t="shared" si="10"/>
        <v>0</v>
      </c>
      <c r="I63" s="59" t="e">
        <f t="shared" si="4"/>
        <v>#DIV/0!</v>
      </c>
      <c r="J63" s="56"/>
      <c r="K63" s="86">
        <f t="shared" si="6"/>
        <v>0.06</v>
      </c>
    </row>
    <row r="64" spans="1:11" s="57" customFormat="1" ht="16.5" customHeight="1">
      <c r="A64" s="87">
        <f t="shared" si="7"/>
        <v>47603</v>
      </c>
      <c r="B64" s="84" t="str">
        <f t="shared" si="5"/>
        <v>A64</v>
      </c>
      <c r="C64" s="85">
        <v>52</v>
      </c>
      <c r="D64" s="405">
        <f t="shared" si="8"/>
        <v>0</v>
      </c>
      <c r="E64" s="405">
        <f t="shared" si="0"/>
        <v>0</v>
      </c>
      <c r="F64" s="405">
        <f t="shared" si="1"/>
        <v>0</v>
      </c>
      <c r="G64" s="405">
        <f t="shared" si="9"/>
        <v>0</v>
      </c>
      <c r="H64" s="405">
        <f t="shared" si="10"/>
        <v>0</v>
      </c>
      <c r="I64" s="59" t="e">
        <f t="shared" si="4"/>
        <v>#DIV/0!</v>
      </c>
      <c r="J64" s="56"/>
      <c r="K64" s="86">
        <f t="shared" si="6"/>
        <v>0.06</v>
      </c>
    </row>
    <row r="65" spans="1:11" s="57" customFormat="1" ht="16.5" customHeight="1">
      <c r="A65" s="87">
        <f t="shared" si="7"/>
        <v>47634</v>
      </c>
      <c r="B65" s="84" t="str">
        <f t="shared" si="5"/>
        <v>A65</v>
      </c>
      <c r="C65" s="85">
        <v>53</v>
      </c>
      <c r="D65" s="405">
        <f t="shared" si="8"/>
        <v>0</v>
      </c>
      <c r="E65" s="405">
        <f t="shared" si="0"/>
        <v>0</v>
      </c>
      <c r="F65" s="405">
        <f t="shared" si="1"/>
        <v>0</v>
      </c>
      <c r="G65" s="405">
        <f t="shared" si="9"/>
        <v>0</v>
      </c>
      <c r="H65" s="405">
        <f t="shared" si="10"/>
        <v>0</v>
      </c>
      <c r="I65" s="59" t="e">
        <f t="shared" si="4"/>
        <v>#DIV/0!</v>
      </c>
      <c r="J65" s="56"/>
      <c r="K65" s="86">
        <f t="shared" si="6"/>
        <v>0.06</v>
      </c>
    </row>
    <row r="66" spans="1:11" s="57" customFormat="1" ht="16.5" customHeight="1">
      <c r="A66" s="87">
        <f t="shared" si="7"/>
        <v>47664</v>
      </c>
      <c r="B66" s="84" t="str">
        <f t="shared" si="5"/>
        <v>A66</v>
      </c>
      <c r="C66" s="85">
        <v>54</v>
      </c>
      <c r="D66" s="405">
        <f t="shared" si="8"/>
        <v>0</v>
      </c>
      <c r="E66" s="405">
        <f t="shared" si="0"/>
        <v>0</v>
      </c>
      <c r="F66" s="405">
        <f t="shared" si="1"/>
        <v>0</v>
      </c>
      <c r="G66" s="405">
        <f t="shared" si="9"/>
        <v>0</v>
      </c>
      <c r="H66" s="405">
        <f t="shared" si="10"/>
        <v>0</v>
      </c>
      <c r="I66" s="59" t="e">
        <f t="shared" si="4"/>
        <v>#DIV/0!</v>
      </c>
      <c r="J66" s="56"/>
      <c r="K66" s="86">
        <f t="shared" si="6"/>
        <v>0.06</v>
      </c>
    </row>
    <row r="67" spans="1:11" s="57" customFormat="1" ht="16.5" customHeight="1">
      <c r="A67" s="87">
        <f t="shared" si="7"/>
        <v>47695</v>
      </c>
      <c r="B67" s="84" t="str">
        <f t="shared" si="5"/>
        <v>A67</v>
      </c>
      <c r="C67" s="85">
        <v>55</v>
      </c>
      <c r="D67" s="405">
        <f t="shared" si="8"/>
        <v>0</v>
      </c>
      <c r="E67" s="405">
        <f t="shared" si="0"/>
        <v>0</v>
      </c>
      <c r="F67" s="405">
        <f t="shared" si="1"/>
        <v>0</v>
      </c>
      <c r="G67" s="405">
        <f t="shared" si="9"/>
        <v>0</v>
      </c>
      <c r="H67" s="405">
        <f t="shared" si="10"/>
        <v>0</v>
      </c>
      <c r="I67" s="59" t="e">
        <f t="shared" si="4"/>
        <v>#DIV/0!</v>
      </c>
      <c r="J67" s="56"/>
      <c r="K67" s="86">
        <f t="shared" si="6"/>
        <v>0.06</v>
      </c>
    </row>
    <row r="68" spans="1:11" s="57" customFormat="1" ht="16.5" customHeight="1">
      <c r="A68" s="87">
        <f t="shared" si="7"/>
        <v>47726</v>
      </c>
      <c r="B68" s="84" t="str">
        <f t="shared" si="5"/>
        <v>A68</v>
      </c>
      <c r="C68" s="85">
        <v>56</v>
      </c>
      <c r="D68" s="405">
        <f t="shared" si="8"/>
        <v>0</v>
      </c>
      <c r="E68" s="405">
        <f t="shared" si="0"/>
        <v>0</v>
      </c>
      <c r="F68" s="405">
        <f t="shared" si="1"/>
        <v>0</v>
      </c>
      <c r="G68" s="405">
        <f t="shared" si="9"/>
        <v>0</v>
      </c>
      <c r="H68" s="405">
        <f t="shared" si="10"/>
        <v>0</v>
      </c>
      <c r="I68" s="59" t="e">
        <f t="shared" si="4"/>
        <v>#DIV/0!</v>
      </c>
      <c r="J68" s="56"/>
      <c r="K68" s="86">
        <f t="shared" si="6"/>
        <v>0.06</v>
      </c>
    </row>
    <row r="69" spans="1:11" s="57" customFormat="1" ht="16.5" customHeight="1">
      <c r="A69" s="87">
        <f t="shared" si="7"/>
        <v>47756</v>
      </c>
      <c r="B69" s="84" t="str">
        <f t="shared" si="5"/>
        <v>A69</v>
      </c>
      <c r="C69" s="85">
        <v>57</v>
      </c>
      <c r="D69" s="405">
        <f t="shared" si="8"/>
        <v>0</v>
      </c>
      <c r="E69" s="405">
        <f t="shared" si="0"/>
        <v>0</v>
      </c>
      <c r="F69" s="405">
        <f t="shared" si="1"/>
        <v>0</v>
      </c>
      <c r="G69" s="405">
        <f t="shared" si="9"/>
        <v>0</v>
      </c>
      <c r="H69" s="405">
        <f t="shared" si="10"/>
        <v>0</v>
      </c>
      <c r="I69" s="59" t="e">
        <f t="shared" si="4"/>
        <v>#DIV/0!</v>
      </c>
      <c r="J69" s="56"/>
      <c r="K69" s="86">
        <f t="shared" si="6"/>
        <v>0.06</v>
      </c>
    </row>
    <row r="70" spans="1:11" s="57" customFormat="1" ht="16.5" customHeight="1">
      <c r="A70" s="87">
        <f t="shared" si="7"/>
        <v>47787</v>
      </c>
      <c r="B70" s="84" t="str">
        <f t="shared" si="5"/>
        <v>A70</v>
      </c>
      <c r="C70" s="85">
        <v>58</v>
      </c>
      <c r="D70" s="405">
        <f t="shared" si="8"/>
        <v>0</v>
      </c>
      <c r="E70" s="405">
        <f t="shared" si="0"/>
        <v>0</v>
      </c>
      <c r="F70" s="405">
        <f t="shared" si="1"/>
        <v>0</v>
      </c>
      <c r="G70" s="405">
        <f t="shared" si="9"/>
        <v>0</v>
      </c>
      <c r="H70" s="405">
        <f t="shared" si="10"/>
        <v>0</v>
      </c>
      <c r="I70" s="59" t="e">
        <f t="shared" si="4"/>
        <v>#DIV/0!</v>
      </c>
      <c r="J70" s="56"/>
      <c r="K70" s="86">
        <f t="shared" si="6"/>
        <v>0.06</v>
      </c>
    </row>
    <row r="71" spans="1:11" s="57" customFormat="1" ht="16.5" customHeight="1">
      <c r="A71" s="87">
        <f t="shared" si="7"/>
        <v>47817</v>
      </c>
      <c r="B71" s="84" t="str">
        <f t="shared" si="5"/>
        <v>A71</v>
      </c>
      <c r="C71" s="85">
        <v>59</v>
      </c>
      <c r="D71" s="405">
        <f t="shared" si="8"/>
        <v>0</v>
      </c>
      <c r="E71" s="405">
        <f t="shared" si="0"/>
        <v>0</v>
      </c>
      <c r="F71" s="405">
        <f t="shared" si="1"/>
        <v>0</v>
      </c>
      <c r="G71" s="405">
        <f t="shared" si="9"/>
        <v>0</v>
      </c>
      <c r="H71" s="405">
        <f t="shared" si="10"/>
        <v>0</v>
      </c>
      <c r="I71" s="59" t="e">
        <f t="shared" si="4"/>
        <v>#DIV/0!</v>
      </c>
      <c r="J71" s="56"/>
      <c r="K71" s="86">
        <f t="shared" si="6"/>
        <v>0.06</v>
      </c>
    </row>
    <row r="72" spans="1:11" s="57" customFormat="1" ht="16.5" customHeight="1">
      <c r="A72" s="87">
        <f t="shared" si="7"/>
        <v>47848</v>
      </c>
      <c r="B72" s="84" t="str">
        <f t="shared" si="5"/>
        <v>A72</v>
      </c>
      <c r="C72" s="85">
        <v>60</v>
      </c>
      <c r="D72" s="405">
        <f t="shared" si="8"/>
        <v>0</v>
      </c>
      <c r="E72" s="405">
        <f t="shared" si="0"/>
        <v>0</v>
      </c>
      <c r="F72" s="405">
        <f t="shared" si="1"/>
        <v>0</v>
      </c>
      <c r="G72" s="405">
        <f t="shared" si="9"/>
        <v>0</v>
      </c>
      <c r="H72" s="405">
        <f t="shared" si="10"/>
        <v>0</v>
      </c>
      <c r="I72" s="59" t="e">
        <f t="shared" si="4"/>
        <v>#DIV/0!</v>
      </c>
      <c r="J72" s="56"/>
      <c r="K72" s="86">
        <f t="shared" si="6"/>
        <v>0.06</v>
      </c>
    </row>
    <row r="73" spans="1:11" ht="16.5" customHeight="1">
      <c r="A73" s="87">
        <f t="shared" si="7"/>
        <v>47879</v>
      </c>
      <c r="B73" s="84" t="str">
        <f t="shared" si="5"/>
        <v>A73</v>
      </c>
      <c r="C73" s="85">
        <v>61</v>
      </c>
      <c r="D73" s="405">
        <f t="shared" si="8"/>
        <v>0</v>
      </c>
      <c r="E73" s="405">
        <f t="shared" si="0"/>
        <v>0</v>
      </c>
      <c r="F73" s="405">
        <f t="shared" si="1"/>
        <v>0</v>
      </c>
      <c r="G73" s="405">
        <f t="shared" si="9"/>
        <v>0</v>
      </c>
      <c r="H73" s="405">
        <f t="shared" si="10"/>
        <v>0</v>
      </c>
      <c r="I73" s="59" t="e">
        <f t="shared" si="4"/>
        <v>#DIV/0!</v>
      </c>
      <c r="K73" s="86">
        <f t="shared" si="6"/>
        <v>0.06</v>
      </c>
    </row>
    <row r="74" spans="1:11" ht="16.5" customHeight="1">
      <c r="A74" s="87">
        <f t="shared" si="7"/>
        <v>47907</v>
      </c>
      <c r="B74" s="84" t="str">
        <f t="shared" si="5"/>
        <v>A74</v>
      </c>
      <c r="C74" s="85">
        <v>62</v>
      </c>
      <c r="D74" s="405">
        <f t="shared" si="8"/>
        <v>0</v>
      </c>
      <c r="E74" s="405">
        <f t="shared" si="0"/>
        <v>0</v>
      </c>
      <c r="F74" s="405">
        <f t="shared" si="1"/>
        <v>0</v>
      </c>
      <c r="G74" s="405">
        <f t="shared" si="9"/>
        <v>0</v>
      </c>
      <c r="H74" s="405">
        <f t="shared" si="10"/>
        <v>0</v>
      </c>
      <c r="I74" s="59" t="e">
        <f t="shared" si="4"/>
        <v>#DIV/0!</v>
      </c>
      <c r="K74" s="86">
        <f t="shared" si="6"/>
        <v>0.06</v>
      </c>
    </row>
    <row r="75" spans="1:11" ht="16.5" customHeight="1">
      <c r="A75" s="87">
        <f t="shared" si="7"/>
        <v>47938</v>
      </c>
      <c r="B75" s="84" t="str">
        <f t="shared" si="5"/>
        <v>A75</v>
      </c>
      <c r="C75" s="85">
        <v>63</v>
      </c>
      <c r="D75" s="405">
        <f t="shared" si="8"/>
        <v>0</v>
      </c>
      <c r="E75" s="405">
        <f t="shared" si="0"/>
        <v>0</v>
      </c>
      <c r="F75" s="405">
        <f t="shared" si="1"/>
        <v>0</v>
      </c>
      <c r="G75" s="405">
        <f t="shared" si="9"/>
        <v>0</v>
      </c>
      <c r="H75" s="405">
        <f t="shared" si="10"/>
        <v>0</v>
      </c>
      <c r="I75" s="59" t="e">
        <f t="shared" si="4"/>
        <v>#DIV/0!</v>
      </c>
      <c r="K75" s="86">
        <f t="shared" si="6"/>
        <v>0.06</v>
      </c>
    </row>
    <row r="76" spans="1:11" ht="16.5" customHeight="1">
      <c r="A76" s="87">
        <f t="shared" si="7"/>
        <v>47968</v>
      </c>
      <c r="B76" s="84" t="str">
        <f t="shared" si="5"/>
        <v>A76</v>
      </c>
      <c r="C76" s="85">
        <v>64</v>
      </c>
      <c r="D76" s="405">
        <f t="shared" si="8"/>
        <v>0</v>
      </c>
      <c r="E76" s="405">
        <f t="shared" si="0"/>
        <v>0</v>
      </c>
      <c r="F76" s="405">
        <f t="shared" si="1"/>
        <v>0</v>
      </c>
      <c r="G76" s="405">
        <f t="shared" si="9"/>
        <v>0</v>
      </c>
      <c r="H76" s="405">
        <f t="shared" si="10"/>
        <v>0</v>
      </c>
      <c r="I76" s="59" t="e">
        <f t="shared" si="4"/>
        <v>#DIV/0!</v>
      </c>
      <c r="K76" s="86">
        <f t="shared" si="6"/>
        <v>0.06</v>
      </c>
    </row>
    <row r="77" spans="1:11" ht="16.5" customHeight="1">
      <c r="A77" s="87">
        <f t="shared" si="7"/>
        <v>47999</v>
      </c>
      <c r="B77" s="84" t="str">
        <f t="shared" si="5"/>
        <v>A77</v>
      </c>
      <c r="C77" s="85">
        <v>65</v>
      </c>
      <c r="D77" s="405">
        <f t="shared" si="8"/>
        <v>0</v>
      </c>
      <c r="E77" s="405">
        <f t="shared" ref="E77:E132" si="11">IF($D$7+1-C77&lt;=0,0,IF($D$9="Beginning",PMT(K76/12,$D$7+1-C77,-(D76-E76),-PV(K76/12,1,0,$D$10),0),PMT(K77/12,$D$7+1-C77,-D77,$D$10,0)))</f>
        <v>0</v>
      </c>
      <c r="F77" s="405">
        <f t="shared" ref="F77:F132" si="12">IF($D$7+1-C77&lt;=0,0,IF($D$9="Beginning",(D77-E77)*K77/12,D77*K77/12))</f>
        <v>0</v>
      </c>
      <c r="G77" s="405">
        <f t="shared" si="9"/>
        <v>0</v>
      </c>
      <c r="H77" s="405">
        <f t="shared" si="10"/>
        <v>0</v>
      </c>
      <c r="I77" s="59" t="e">
        <f t="shared" ref="I77:I132" si="13">H77/$D$5</f>
        <v>#DIV/0!</v>
      </c>
      <c r="K77" s="86">
        <f t="shared" si="6"/>
        <v>0.06</v>
      </c>
    </row>
    <row r="78" spans="1:11" ht="16.5" customHeight="1">
      <c r="A78" s="87">
        <f t="shared" si="7"/>
        <v>48029</v>
      </c>
      <c r="B78" s="84" t="str">
        <f t="shared" ref="B78:B132" si="14">"A"&amp;ROW(A78)</f>
        <v>A78</v>
      </c>
      <c r="C78" s="85">
        <v>66</v>
      </c>
      <c r="D78" s="405">
        <f t="shared" si="8"/>
        <v>0</v>
      </c>
      <c r="E78" s="405">
        <f t="shared" si="11"/>
        <v>0</v>
      </c>
      <c r="F78" s="405">
        <f t="shared" si="12"/>
        <v>0</v>
      </c>
      <c r="G78" s="405">
        <f t="shared" si="9"/>
        <v>0</v>
      </c>
      <c r="H78" s="405">
        <f t="shared" si="10"/>
        <v>0</v>
      </c>
      <c r="I78" s="59" t="e">
        <f t="shared" si="13"/>
        <v>#DIV/0!</v>
      </c>
      <c r="K78" s="86">
        <f t="shared" si="6"/>
        <v>0.06</v>
      </c>
    </row>
    <row r="79" spans="1:11" ht="16.5" customHeight="1">
      <c r="A79" s="87">
        <f t="shared" ref="A79:A132" si="15">DATE(YEAR(A78),MONTH(A78)+2,1-1)</f>
        <v>48060</v>
      </c>
      <c r="B79" s="84" t="str">
        <f t="shared" si="14"/>
        <v>A79</v>
      </c>
      <c r="C79" s="85">
        <v>67</v>
      </c>
      <c r="D79" s="405">
        <f t="shared" ref="D79:D132" si="16">IF(ROUND(H78,0)&gt;0,H78,0)</f>
        <v>0</v>
      </c>
      <c r="E79" s="405">
        <f t="shared" si="11"/>
        <v>0</v>
      </c>
      <c r="F79" s="405">
        <f t="shared" si="12"/>
        <v>0</v>
      </c>
      <c r="G79" s="405">
        <f t="shared" si="9"/>
        <v>0</v>
      </c>
      <c r="H79" s="405">
        <f t="shared" si="10"/>
        <v>0</v>
      </c>
      <c r="I79" s="59" t="e">
        <f t="shared" si="13"/>
        <v>#DIV/0!</v>
      </c>
      <c r="K79" s="86">
        <f t="shared" si="6"/>
        <v>0.06</v>
      </c>
    </row>
    <row r="80" spans="1:11" ht="16.5" customHeight="1">
      <c r="A80" s="87">
        <f t="shared" si="15"/>
        <v>48091</v>
      </c>
      <c r="B80" s="84" t="str">
        <f t="shared" si="14"/>
        <v>A80</v>
      </c>
      <c r="C80" s="85">
        <v>68</v>
      </c>
      <c r="D80" s="405">
        <f t="shared" si="16"/>
        <v>0</v>
      </c>
      <c r="E80" s="405">
        <f t="shared" si="11"/>
        <v>0</v>
      </c>
      <c r="F80" s="405">
        <f t="shared" si="12"/>
        <v>0</v>
      </c>
      <c r="G80" s="405">
        <f t="shared" si="9"/>
        <v>0</v>
      </c>
      <c r="H80" s="405">
        <f t="shared" si="10"/>
        <v>0</v>
      </c>
      <c r="I80" s="59" t="e">
        <f t="shared" si="13"/>
        <v>#DIV/0!</v>
      </c>
      <c r="K80" s="86">
        <f t="shared" si="6"/>
        <v>0.06</v>
      </c>
    </row>
    <row r="81" spans="1:11" ht="16.5" customHeight="1">
      <c r="A81" s="87">
        <f t="shared" si="15"/>
        <v>48121</v>
      </c>
      <c r="B81" s="84" t="str">
        <f t="shared" si="14"/>
        <v>A81</v>
      </c>
      <c r="C81" s="85">
        <v>69</v>
      </c>
      <c r="D81" s="405">
        <f t="shared" si="16"/>
        <v>0</v>
      </c>
      <c r="E81" s="405">
        <f t="shared" si="11"/>
        <v>0</v>
      </c>
      <c r="F81" s="405">
        <f t="shared" si="12"/>
        <v>0</v>
      </c>
      <c r="G81" s="405">
        <f t="shared" si="9"/>
        <v>0</v>
      </c>
      <c r="H81" s="405">
        <f t="shared" si="10"/>
        <v>0</v>
      </c>
      <c r="I81" s="59" t="e">
        <f t="shared" si="13"/>
        <v>#DIV/0!</v>
      </c>
      <c r="K81" s="86">
        <f t="shared" si="6"/>
        <v>0.06</v>
      </c>
    </row>
    <row r="82" spans="1:11" ht="16.5" customHeight="1">
      <c r="A82" s="87">
        <f t="shared" si="15"/>
        <v>48152</v>
      </c>
      <c r="B82" s="84" t="str">
        <f t="shared" si="14"/>
        <v>A82</v>
      </c>
      <c r="C82" s="85">
        <v>70</v>
      </c>
      <c r="D82" s="405">
        <f t="shared" si="16"/>
        <v>0</v>
      </c>
      <c r="E82" s="405">
        <f t="shared" si="11"/>
        <v>0</v>
      </c>
      <c r="F82" s="405">
        <f t="shared" si="12"/>
        <v>0</v>
      </c>
      <c r="G82" s="405">
        <f t="shared" si="9"/>
        <v>0</v>
      </c>
      <c r="H82" s="405">
        <f t="shared" si="10"/>
        <v>0</v>
      </c>
      <c r="I82" s="59" t="e">
        <f t="shared" si="13"/>
        <v>#DIV/0!</v>
      </c>
      <c r="K82" s="86">
        <f t="shared" si="6"/>
        <v>0.06</v>
      </c>
    </row>
    <row r="83" spans="1:11" ht="16.5" customHeight="1">
      <c r="A83" s="87">
        <f t="shared" si="15"/>
        <v>48182</v>
      </c>
      <c r="B83" s="84" t="str">
        <f t="shared" si="14"/>
        <v>A83</v>
      </c>
      <c r="C83" s="85">
        <v>71</v>
      </c>
      <c r="D83" s="405">
        <f t="shared" si="16"/>
        <v>0</v>
      </c>
      <c r="E83" s="405">
        <f t="shared" si="11"/>
        <v>0</v>
      </c>
      <c r="F83" s="405">
        <f t="shared" si="12"/>
        <v>0</v>
      </c>
      <c r="G83" s="405">
        <f t="shared" si="9"/>
        <v>0</v>
      </c>
      <c r="H83" s="405">
        <f t="shared" si="10"/>
        <v>0</v>
      </c>
      <c r="I83" s="59" t="e">
        <f t="shared" si="13"/>
        <v>#DIV/0!</v>
      </c>
      <c r="K83" s="86">
        <f t="shared" si="6"/>
        <v>0.06</v>
      </c>
    </row>
    <row r="84" spans="1:11" ht="16.5" customHeight="1">
      <c r="A84" s="87">
        <f t="shared" si="15"/>
        <v>48213</v>
      </c>
      <c r="B84" s="84" t="str">
        <f t="shared" si="14"/>
        <v>A84</v>
      </c>
      <c r="C84" s="85">
        <v>72</v>
      </c>
      <c r="D84" s="405">
        <f t="shared" si="16"/>
        <v>0</v>
      </c>
      <c r="E84" s="405">
        <f t="shared" si="11"/>
        <v>0</v>
      </c>
      <c r="F84" s="405">
        <f t="shared" si="12"/>
        <v>0</v>
      </c>
      <c r="G84" s="405">
        <f t="shared" si="9"/>
        <v>0</v>
      </c>
      <c r="H84" s="405">
        <f t="shared" si="10"/>
        <v>0</v>
      </c>
      <c r="I84" s="59" t="e">
        <f t="shared" si="13"/>
        <v>#DIV/0!</v>
      </c>
      <c r="K84" s="86">
        <f t="shared" ref="K84:K132" si="17">$D$6</f>
        <v>0.06</v>
      </c>
    </row>
    <row r="85" spans="1:11" ht="16.5" customHeight="1">
      <c r="A85" s="87">
        <f t="shared" si="15"/>
        <v>48244</v>
      </c>
      <c r="B85" s="84" t="str">
        <f t="shared" si="14"/>
        <v>A85</v>
      </c>
      <c r="C85" s="85">
        <v>73</v>
      </c>
      <c r="D85" s="405">
        <f t="shared" si="16"/>
        <v>0</v>
      </c>
      <c r="E85" s="405">
        <f t="shared" si="11"/>
        <v>0</v>
      </c>
      <c r="F85" s="405">
        <f t="shared" si="12"/>
        <v>0</v>
      </c>
      <c r="G85" s="405">
        <f t="shared" si="9"/>
        <v>0</v>
      </c>
      <c r="H85" s="405">
        <f t="shared" si="10"/>
        <v>0</v>
      </c>
      <c r="I85" s="59" t="e">
        <f t="shared" si="13"/>
        <v>#DIV/0!</v>
      </c>
      <c r="K85" s="86">
        <f t="shared" si="17"/>
        <v>0.06</v>
      </c>
    </row>
    <row r="86" spans="1:11" ht="16.5" customHeight="1">
      <c r="A86" s="87">
        <f t="shared" si="15"/>
        <v>48273</v>
      </c>
      <c r="B86" s="84" t="str">
        <f t="shared" si="14"/>
        <v>A86</v>
      </c>
      <c r="C86" s="85">
        <v>74</v>
      </c>
      <c r="D86" s="405">
        <f t="shared" si="16"/>
        <v>0</v>
      </c>
      <c r="E86" s="405">
        <f t="shared" si="11"/>
        <v>0</v>
      </c>
      <c r="F86" s="405">
        <f t="shared" si="12"/>
        <v>0</v>
      </c>
      <c r="G86" s="405">
        <f t="shared" si="9"/>
        <v>0</v>
      </c>
      <c r="H86" s="405">
        <f t="shared" si="10"/>
        <v>0</v>
      </c>
      <c r="I86" s="59" t="e">
        <f t="shared" si="13"/>
        <v>#DIV/0!</v>
      </c>
      <c r="K86" s="86">
        <f t="shared" si="17"/>
        <v>0.06</v>
      </c>
    </row>
    <row r="87" spans="1:11" ht="16.5" customHeight="1">
      <c r="A87" s="87">
        <f t="shared" si="15"/>
        <v>48304</v>
      </c>
      <c r="B87" s="84" t="str">
        <f t="shared" si="14"/>
        <v>A87</v>
      </c>
      <c r="C87" s="85">
        <v>75</v>
      </c>
      <c r="D87" s="405">
        <f t="shared" si="16"/>
        <v>0</v>
      </c>
      <c r="E87" s="405">
        <f t="shared" si="11"/>
        <v>0</v>
      </c>
      <c r="F87" s="405">
        <f t="shared" si="12"/>
        <v>0</v>
      </c>
      <c r="G87" s="405">
        <f t="shared" si="9"/>
        <v>0</v>
      </c>
      <c r="H87" s="405">
        <f t="shared" si="10"/>
        <v>0</v>
      </c>
      <c r="I87" s="59" t="e">
        <f t="shared" si="13"/>
        <v>#DIV/0!</v>
      </c>
      <c r="K87" s="86">
        <f t="shared" si="17"/>
        <v>0.06</v>
      </c>
    </row>
    <row r="88" spans="1:11" ht="16.5" customHeight="1">
      <c r="A88" s="87">
        <f t="shared" si="15"/>
        <v>48334</v>
      </c>
      <c r="B88" s="84" t="str">
        <f t="shared" si="14"/>
        <v>A88</v>
      </c>
      <c r="C88" s="85">
        <v>76</v>
      </c>
      <c r="D88" s="405">
        <f t="shared" si="16"/>
        <v>0</v>
      </c>
      <c r="E88" s="405">
        <f t="shared" si="11"/>
        <v>0</v>
      </c>
      <c r="F88" s="405">
        <f t="shared" si="12"/>
        <v>0</v>
      </c>
      <c r="G88" s="405">
        <f t="shared" si="9"/>
        <v>0</v>
      </c>
      <c r="H88" s="405">
        <f t="shared" si="10"/>
        <v>0</v>
      </c>
      <c r="I88" s="59" t="e">
        <f t="shared" si="13"/>
        <v>#DIV/0!</v>
      </c>
      <c r="K88" s="86">
        <f t="shared" si="17"/>
        <v>0.06</v>
      </c>
    </row>
    <row r="89" spans="1:11" ht="16.5" customHeight="1">
      <c r="A89" s="87">
        <f t="shared" si="15"/>
        <v>48365</v>
      </c>
      <c r="B89" s="84" t="str">
        <f t="shared" si="14"/>
        <v>A89</v>
      </c>
      <c r="C89" s="85">
        <v>77</v>
      </c>
      <c r="D89" s="405">
        <f t="shared" si="16"/>
        <v>0</v>
      </c>
      <c r="E89" s="405">
        <f t="shared" si="11"/>
        <v>0</v>
      </c>
      <c r="F89" s="405">
        <f t="shared" si="12"/>
        <v>0</v>
      </c>
      <c r="G89" s="405">
        <f t="shared" si="9"/>
        <v>0</v>
      </c>
      <c r="H89" s="405">
        <f t="shared" si="10"/>
        <v>0</v>
      </c>
      <c r="I89" s="59" t="e">
        <f t="shared" si="13"/>
        <v>#DIV/0!</v>
      </c>
      <c r="K89" s="86">
        <f t="shared" si="17"/>
        <v>0.06</v>
      </c>
    </row>
    <row r="90" spans="1:11" ht="16.5" customHeight="1">
      <c r="A90" s="87">
        <f t="shared" si="15"/>
        <v>48395</v>
      </c>
      <c r="B90" s="84" t="str">
        <f t="shared" si="14"/>
        <v>A90</v>
      </c>
      <c r="C90" s="85">
        <v>78</v>
      </c>
      <c r="D90" s="405">
        <f t="shared" si="16"/>
        <v>0</v>
      </c>
      <c r="E90" s="405">
        <f t="shared" si="11"/>
        <v>0</v>
      </c>
      <c r="F90" s="405">
        <f t="shared" si="12"/>
        <v>0</v>
      </c>
      <c r="G90" s="405">
        <f t="shared" si="9"/>
        <v>0</v>
      </c>
      <c r="H90" s="405">
        <f t="shared" si="10"/>
        <v>0</v>
      </c>
      <c r="I90" s="59" t="e">
        <f t="shared" si="13"/>
        <v>#DIV/0!</v>
      </c>
      <c r="K90" s="86">
        <f t="shared" si="17"/>
        <v>0.06</v>
      </c>
    </row>
    <row r="91" spans="1:11" ht="16.5" customHeight="1">
      <c r="A91" s="87">
        <f t="shared" si="15"/>
        <v>48426</v>
      </c>
      <c r="B91" s="84" t="str">
        <f t="shared" si="14"/>
        <v>A91</v>
      </c>
      <c r="C91" s="85">
        <v>79</v>
      </c>
      <c r="D91" s="405">
        <f t="shared" si="16"/>
        <v>0</v>
      </c>
      <c r="E91" s="405">
        <f t="shared" si="11"/>
        <v>0</v>
      </c>
      <c r="F91" s="405">
        <f t="shared" si="12"/>
        <v>0</v>
      </c>
      <c r="G91" s="405">
        <f t="shared" si="9"/>
        <v>0</v>
      </c>
      <c r="H91" s="405">
        <f t="shared" si="10"/>
        <v>0</v>
      </c>
      <c r="I91" s="59" t="e">
        <f t="shared" si="13"/>
        <v>#DIV/0!</v>
      </c>
      <c r="K91" s="86">
        <f t="shared" si="17"/>
        <v>0.06</v>
      </c>
    </row>
    <row r="92" spans="1:11" ht="16.5" customHeight="1">
      <c r="A92" s="87">
        <f t="shared" si="15"/>
        <v>48457</v>
      </c>
      <c r="B92" s="84" t="str">
        <f t="shared" si="14"/>
        <v>A92</v>
      </c>
      <c r="C92" s="85">
        <v>80</v>
      </c>
      <c r="D92" s="405">
        <f t="shared" si="16"/>
        <v>0</v>
      </c>
      <c r="E92" s="405">
        <f t="shared" si="11"/>
        <v>0</v>
      </c>
      <c r="F92" s="405">
        <f t="shared" si="12"/>
        <v>0</v>
      </c>
      <c r="G92" s="405">
        <f t="shared" si="9"/>
        <v>0</v>
      </c>
      <c r="H92" s="405">
        <f t="shared" si="10"/>
        <v>0</v>
      </c>
      <c r="I92" s="59" t="e">
        <f t="shared" si="13"/>
        <v>#DIV/0!</v>
      </c>
      <c r="K92" s="86">
        <f t="shared" si="17"/>
        <v>0.06</v>
      </c>
    </row>
    <row r="93" spans="1:11" ht="16.5" customHeight="1">
      <c r="A93" s="87">
        <f t="shared" si="15"/>
        <v>48487</v>
      </c>
      <c r="B93" s="84" t="str">
        <f t="shared" si="14"/>
        <v>A93</v>
      </c>
      <c r="C93" s="85">
        <v>81</v>
      </c>
      <c r="D93" s="405">
        <f t="shared" si="16"/>
        <v>0</v>
      </c>
      <c r="E93" s="405">
        <f t="shared" si="11"/>
        <v>0</v>
      </c>
      <c r="F93" s="405">
        <f t="shared" si="12"/>
        <v>0</v>
      </c>
      <c r="G93" s="405">
        <f t="shared" si="9"/>
        <v>0</v>
      </c>
      <c r="H93" s="405">
        <f t="shared" si="10"/>
        <v>0</v>
      </c>
      <c r="I93" s="59" t="e">
        <f t="shared" si="13"/>
        <v>#DIV/0!</v>
      </c>
      <c r="K93" s="86">
        <f t="shared" si="17"/>
        <v>0.06</v>
      </c>
    </row>
    <row r="94" spans="1:11" ht="16.5" customHeight="1">
      <c r="A94" s="87">
        <f t="shared" si="15"/>
        <v>48518</v>
      </c>
      <c r="B94" s="84" t="str">
        <f t="shared" si="14"/>
        <v>A94</v>
      </c>
      <c r="C94" s="85">
        <v>82</v>
      </c>
      <c r="D94" s="405">
        <f t="shared" si="16"/>
        <v>0</v>
      </c>
      <c r="E94" s="405">
        <f t="shared" si="11"/>
        <v>0</v>
      </c>
      <c r="F94" s="405">
        <f t="shared" si="12"/>
        <v>0</v>
      </c>
      <c r="G94" s="405">
        <f t="shared" si="9"/>
        <v>0</v>
      </c>
      <c r="H94" s="405">
        <f t="shared" si="10"/>
        <v>0</v>
      </c>
      <c r="I94" s="59" t="e">
        <f t="shared" si="13"/>
        <v>#DIV/0!</v>
      </c>
      <c r="K94" s="86">
        <f t="shared" si="17"/>
        <v>0.06</v>
      </c>
    </row>
    <row r="95" spans="1:11" ht="16.5" customHeight="1">
      <c r="A95" s="87">
        <f t="shared" si="15"/>
        <v>48548</v>
      </c>
      <c r="B95" s="84" t="str">
        <f t="shared" si="14"/>
        <v>A95</v>
      </c>
      <c r="C95" s="85">
        <v>83</v>
      </c>
      <c r="D95" s="405">
        <f t="shared" si="16"/>
        <v>0</v>
      </c>
      <c r="E95" s="405">
        <f t="shared" si="11"/>
        <v>0</v>
      </c>
      <c r="F95" s="405">
        <f t="shared" si="12"/>
        <v>0</v>
      </c>
      <c r="G95" s="405">
        <f t="shared" si="9"/>
        <v>0</v>
      </c>
      <c r="H95" s="405">
        <f t="shared" si="10"/>
        <v>0</v>
      </c>
      <c r="I95" s="59" t="e">
        <f t="shared" si="13"/>
        <v>#DIV/0!</v>
      </c>
      <c r="K95" s="86">
        <f t="shared" si="17"/>
        <v>0.06</v>
      </c>
    </row>
    <row r="96" spans="1:11" ht="16.5" customHeight="1">
      <c r="A96" s="87">
        <f t="shared" si="15"/>
        <v>48579</v>
      </c>
      <c r="B96" s="84" t="str">
        <f t="shared" si="14"/>
        <v>A96</v>
      </c>
      <c r="C96" s="85">
        <v>84</v>
      </c>
      <c r="D96" s="405">
        <f t="shared" si="16"/>
        <v>0</v>
      </c>
      <c r="E96" s="405">
        <f t="shared" si="11"/>
        <v>0</v>
      </c>
      <c r="F96" s="405">
        <f t="shared" si="12"/>
        <v>0</v>
      </c>
      <c r="G96" s="405">
        <f t="shared" si="9"/>
        <v>0</v>
      </c>
      <c r="H96" s="405">
        <f t="shared" si="10"/>
        <v>0</v>
      </c>
      <c r="I96" s="59" t="e">
        <f t="shared" si="13"/>
        <v>#DIV/0!</v>
      </c>
      <c r="K96" s="86">
        <f t="shared" si="17"/>
        <v>0.06</v>
      </c>
    </row>
    <row r="97" spans="1:11" ht="16.5" customHeight="1">
      <c r="A97" s="87">
        <f t="shared" si="15"/>
        <v>48610</v>
      </c>
      <c r="B97" s="84" t="str">
        <f t="shared" si="14"/>
        <v>A97</v>
      </c>
      <c r="C97" s="85">
        <v>85</v>
      </c>
      <c r="D97" s="405">
        <f t="shared" si="16"/>
        <v>0</v>
      </c>
      <c r="E97" s="405">
        <f t="shared" si="11"/>
        <v>0</v>
      </c>
      <c r="F97" s="405">
        <f t="shared" si="12"/>
        <v>0</v>
      </c>
      <c r="G97" s="405">
        <f t="shared" si="9"/>
        <v>0</v>
      </c>
      <c r="H97" s="405">
        <f t="shared" si="10"/>
        <v>0</v>
      </c>
      <c r="I97" s="59" t="e">
        <f t="shared" si="13"/>
        <v>#DIV/0!</v>
      </c>
      <c r="K97" s="86">
        <f t="shared" si="17"/>
        <v>0.06</v>
      </c>
    </row>
    <row r="98" spans="1:11" ht="16.5" customHeight="1">
      <c r="A98" s="87">
        <f t="shared" si="15"/>
        <v>48638</v>
      </c>
      <c r="B98" s="84" t="str">
        <f t="shared" si="14"/>
        <v>A98</v>
      </c>
      <c r="C98" s="85">
        <v>86</v>
      </c>
      <c r="D98" s="405">
        <f t="shared" si="16"/>
        <v>0</v>
      </c>
      <c r="E98" s="405">
        <f t="shared" si="11"/>
        <v>0</v>
      </c>
      <c r="F98" s="405">
        <f t="shared" si="12"/>
        <v>0</v>
      </c>
      <c r="G98" s="405">
        <f t="shared" si="9"/>
        <v>0</v>
      </c>
      <c r="H98" s="405">
        <f t="shared" si="10"/>
        <v>0</v>
      </c>
      <c r="I98" s="59" t="e">
        <f t="shared" si="13"/>
        <v>#DIV/0!</v>
      </c>
      <c r="K98" s="86">
        <f t="shared" si="17"/>
        <v>0.06</v>
      </c>
    </row>
    <row r="99" spans="1:11" ht="16.5" customHeight="1">
      <c r="A99" s="87">
        <f t="shared" si="15"/>
        <v>48669</v>
      </c>
      <c r="B99" s="84" t="str">
        <f t="shared" si="14"/>
        <v>A99</v>
      </c>
      <c r="C99" s="85">
        <v>87</v>
      </c>
      <c r="D99" s="405">
        <f t="shared" si="16"/>
        <v>0</v>
      </c>
      <c r="E99" s="405">
        <f t="shared" si="11"/>
        <v>0</v>
      </c>
      <c r="F99" s="405">
        <f t="shared" si="12"/>
        <v>0</v>
      </c>
      <c r="G99" s="405">
        <f t="shared" si="9"/>
        <v>0</v>
      </c>
      <c r="H99" s="405">
        <f t="shared" si="10"/>
        <v>0</v>
      </c>
      <c r="I99" s="59" t="e">
        <f t="shared" si="13"/>
        <v>#DIV/0!</v>
      </c>
      <c r="K99" s="86">
        <f t="shared" si="17"/>
        <v>0.06</v>
      </c>
    </row>
    <row r="100" spans="1:11" ht="16.5" customHeight="1">
      <c r="A100" s="87">
        <f t="shared" si="15"/>
        <v>48699</v>
      </c>
      <c r="B100" s="84" t="str">
        <f t="shared" si="14"/>
        <v>A100</v>
      </c>
      <c r="C100" s="85">
        <v>88</v>
      </c>
      <c r="D100" s="405">
        <f t="shared" si="16"/>
        <v>0</v>
      </c>
      <c r="E100" s="405">
        <f t="shared" si="11"/>
        <v>0</v>
      </c>
      <c r="F100" s="405">
        <f t="shared" si="12"/>
        <v>0</v>
      </c>
      <c r="G100" s="405">
        <f t="shared" si="9"/>
        <v>0</v>
      </c>
      <c r="H100" s="405">
        <f t="shared" si="10"/>
        <v>0</v>
      </c>
      <c r="I100" s="59" t="e">
        <f t="shared" si="13"/>
        <v>#DIV/0!</v>
      </c>
      <c r="K100" s="86">
        <f t="shared" si="17"/>
        <v>0.06</v>
      </c>
    </row>
    <row r="101" spans="1:11" ht="16.5" customHeight="1">
      <c r="A101" s="87">
        <f t="shared" si="15"/>
        <v>48730</v>
      </c>
      <c r="B101" s="84" t="str">
        <f t="shared" si="14"/>
        <v>A101</v>
      </c>
      <c r="C101" s="85">
        <v>89</v>
      </c>
      <c r="D101" s="405">
        <f t="shared" si="16"/>
        <v>0</v>
      </c>
      <c r="E101" s="405">
        <f t="shared" si="11"/>
        <v>0</v>
      </c>
      <c r="F101" s="405">
        <f t="shared" si="12"/>
        <v>0</v>
      </c>
      <c r="G101" s="405">
        <f t="shared" si="9"/>
        <v>0</v>
      </c>
      <c r="H101" s="405">
        <f t="shared" si="10"/>
        <v>0</v>
      </c>
      <c r="I101" s="59" t="e">
        <f t="shared" si="13"/>
        <v>#DIV/0!</v>
      </c>
      <c r="K101" s="86">
        <f t="shared" si="17"/>
        <v>0.06</v>
      </c>
    </row>
    <row r="102" spans="1:11" ht="16.5" customHeight="1">
      <c r="A102" s="87">
        <f t="shared" si="15"/>
        <v>48760</v>
      </c>
      <c r="B102" s="84" t="str">
        <f t="shared" si="14"/>
        <v>A102</v>
      </c>
      <c r="C102" s="85">
        <v>90</v>
      </c>
      <c r="D102" s="405">
        <f t="shared" si="16"/>
        <v>0</v>
      </c>
      <c r="E102" s="405">
        <f t="shared" si="11"/>
        <v>0</v>
      </c>
      <c r="F102" s="405">
        <f t="shared" si="12"/>
        <v>0</v>
      </c>
      <c r="G102" s="405">
        <f t="shared" si="9"/>
        <v>0</v>
      </c>
      <c r="H102" s="405">
        <f t="shared" si="10"/>
        <v>0</v>
      </c>
      <c r="I102" s="59" t="e">
        <f t="shared" si="13"/>
        <v>#DIV/0!</v>
      </c>
      <c r="K102" s="86">
        <f t="shared" si="17"/>
        <v>0.06</v>
      </c>
    </row>
    <row r="103" spans="1:11" ht="16.5" customHeight="1">
      <c r="A103" s="87">
        <f t="shared" si="15"/>
        <v>48791</v>
      </c>
      <c r="B103" s="84" t="str">
        <f t="shared" si="14"/>
        <v>A103</v>
      </c>
      <c r="C103" s="85">
        <v>91</v>
      </c>
      <c r="D103" s="405">
        <f t="shared" si="16"/>
        <v>0</v>
      </c>
      <c r="E103" s="405">
        <f t="shared" si="11"/>
        <v>0</v>
      </c>
      <c r="F103" s="405">
        <f t="shared" si="12"/>
        <v>0</v>
      </c>
      <c r="G103" s="405">
        <f t="shared" si="9"/>
        <v>0</v>
      </c>
      <c r="H103" s="405">
        <f t="shared" si="10"/>
        <v>0</v>
      </c>
      <c r="I103" s="59" t="e">
        <f t="shared" si="13"/>
        <v>#DIV/0!</v>
      </c>
      <c r="K103" s="86">
        <f t="shared" si="17"/>
        <v>0.06</v>
      </c>
    </row>
    <row r="104" spans="1:11" ht="16.5" customHeight="1">
      <c r="A104" s="87">
        <f t="shared" si="15"/>
        <v>48822</v>
      </c>
      <c r="B104" s="84" t="str">
        <f t="shared" si="14"/>
        <v>A104</v>
      </c>
      <c r="C104" s="85">
        <v>92</v>
      </c>
      <c r="D104" s="405">
        <f t="shared" si="16"/>
        <v>0</v>
      </c>
      <c r="E104" s="405">
        <f t="shared" si="11"/>
        <v>0</v>
      </c>
      <c r="F104" s="405">
        <f t="shared" si="12"/>
        <v>0</v>
      </c>
      <c r="G104" s="405">
        <f t="shared" si="9"/>
        <v>0</v>
      </c>
      <c r="H104" s="405">
        <f t="shared" si="10"/>
        <v>0</v>
      </c>
      <c r="I104" s="59" t="e">
        <f t="shared" si="13"/>
        <v>#DIV/0!</v>
      </c>
      <c r="K104" s="86">
        <f t="shared" si="17"/>
        <v>0.06</v>
      </c>
    </row>
    <row r="105" spans="1:11" ht="16.5" customHeight="1">
      <c r="A105" s="87">
        <f t="shared" si="15"/>
        <v>48852</v>
      </c>
      <c r="B105" s="84" t="str">
        <f t="shared" si="14"/>
        <v>A105</v>
      </c>
      <c r="C105" s="85">
        <v>93</v>
      </c>
      <c r="D105" s="405">
        <f t="shared" si="16"/>
        <v>0</v>
      </c>
      <c r="E105" s="405">
        <f t="shared" si="11"/>
        <v>0</v>
      </c>
      <c r="F105" s="405">
        <f t="shared" si="12"/>
        <v>0</v>
      </c>
      <c r="G105" s="405">
        <f t="shared" si="9"/>
        <v>0</v>
      </c>
      <c r="H105" s="405">
        <f t="shared" si="10"/>
        <v>0</v>
      </c>
      <c r="I105" s="59" t="e">
        <f t="shared" si="13"/>
        <v>#DIV/0!</v>
      </c>
      <c r="K105" s="86">
        <f t="shared" si="17"/>
        <v>0.06</v>
      </c>
    </row>
    <row r="106" spans="1:11" ht="16.5" customHeight="1">
      <c r="A106" s="87">
        <f t="shared" si="15"/>
        <v>48883</v>
      </c>
      <c r="B106" s="84" t="str">
        <f t="shared" si="14"/>
        <v>A106</v>
      </c>
      <c r="C106" s="85">
        <v>94</v>
      </c>
      <c r="D106" s="405">
        <f t="shared" si="16"/>
        <v>0</v>
      </c>
      <c r="E106" s="405">
        <f t="shared" si="11"/>
        <v>0</v>
      </c>
      <c r="F106" s="405">
        <f t="shared" si="12"/>
        <v>0</v>
      </c>
      <c r="G106" s="405">
        <f t="shared" si="9"/>
        <v>0</v>
      </c>
      <c r="H106" s="405">
        <f t="shared" si="10"/>
        <v>0</v>
      </c>
      <c r="I106" s="59" t="e">
        <f t="shared" si="13"/>
        <v>#DIV/0!</v>
      </c>
      <c r="K106" s="86">
        <f t="shared" si="17"/>
        <v>0.06</v>
      </c>
    </row>
    <row r="107" spans="1:11" ht="16.5" customHeight="1">
      <c r="A107" s="87">
        <f t="shared" si="15"/>
        <v>48913</v>
      </c>
      <c r="B107" s="84" t="str">
        <f t="shared" si="14"/>
        <v>A107</v>
      </c>
      <c r="C107" s="85">
        <v>95</v>
      </c>
      <c r="D107" s="405">
        <f t="shared" si="16"/>
        <v>0</v>
      </c>
      <c r="E107" s="405">
        <f t="shared" si="11"/>
        <v>0</v>
      </c>
      <c r="F107" s="405">
        <f t="shared" si="12"/>
        <v>0</v>
      </c>
      <c r="G107" s="405">
        <f t="shared" si="9"/>
        <v>0</v>
      </c>
      <c r="H107" s="405">
        <f t="shared" si="10"/>
        <v>0</v>
      </c>
      <c r="I107" s="59" t="e">
        <f t="shared" si="13"/>
        <v>#DIV/0!</v>
      </c>
      <c r="K107" s="86">
        <f t="shared" si="17"/>
        <v>0.06</v>
      </c>
    </row>
    <row r="108" spans="1:11" ht="16.5" customHeight="1">
      <c r="A108" s="87">
        <f t="shared" si="15"/>
        <v>48944</v>
      </c>
      <c r="B108" s="84" t="str">
        <f t="shared" si="14"/>
        <v>A108</v>
      </c>
      <c r="C108" s="85">
        <v>96</v>
      </c>
      <c r="D108" s="405">
        <f t="shared" si="16"/>
        <v>0</v>
      </c>
      <c r="E108" s="405">
        <f t="shared" si="11"/>
        <v>0</v>
      </c>
      <c r="F108" s="405">
        <f t="shared" si="12"/>
        <v>0</v>
      </c>
      <c r="G108" s="405">
        <f t="shared" ref="G108:G132" si="18">IF(ROUND($D$7+1-C108,2)&lt;=0,0,E108-F108)</f>
        <v>0</v>
      </c>
      <c r="H108" s="405">
        <f t="shared" si="10"/>
        <v>0</v>
      </c>
      <c r="I108" s="59" t="e">
        <f t="shared" si="13"/>
        <v>#DIV/0!</v>
      </c>
      <c r="K108" s="86">
        <f t="shared" si="17"/>
        <v>0.06</v>
      </c>
    </row>
    <row r="109" spans="1:11" ht="16.5" customHeight="1">
      <c r="A109" s="87">
        <f t="shared" si="15"/>
        <v>48975</v>
      </c>
      <c r="B109" s="84" t="str">
        <f t="shared" si="14"/>
        <v>A109</v>
      </c>
      <c r="C109" s="85">
        <v>97</v>
      </c>
      <c r="D109" s="405">
        <f t="shared" si="16"/>
        <v>0</v>
      </c>
      <c r="E109" s="405">
        <f t="shared" si="11"/>
        <v>0</v>
      </c>
      <c r="F109" s="405">
        <f t="shared" si="12"/>
        <v>0</v>
      </c>
      <c r="G109" s="405">
        <f t="shared" si="18"/>
        <v>0</v>
      </c>
      <c r="H109" s="405">
        <f t="shared" si="10"/>
        <v>0</v>
      </c>
      <c r="I109" s="59" t="e">
        <f t="shared" si="13"/>
        <v>#DIV/0!</v>
      </c>
      <c r="K109" s="86">
        <f t="shared" si="17"/>
        <v>0.06</v>
      </c>
    </row>
    <row r="110" spans="1:11" ht="16.5" customHeight="1">
      <c r="A110" s="87">
        <f t="shared" si="15"/>
        <v>49003</v>
      </c>
      <c r="B110" s="84" t="str">
        <f t="shared" si="14"/>
        <v>A110</v>
      </c>
      <c r="C110" s="85">
        <v>98</v>
      </c>
      <c r="D110" s="405">
        <f t="shared" si="16"/>
        <v>0</v>
      </c>
      <c r="E110" s="405">
        <f t="shared" si="11"/>
        <v>0</v>
      </c>
      <c r="F110" s="405">
        <f t="shared" si="12"/>
        <v>0</v>
      </c>
      <c r="G110" s="405">
        <f t="shared" si="18"/>
        <v>0</v>
      </c>
      <c r="H110" s="405">
        <f t="shared" si="10"/>
        <v>0</v>
      </c>
      <c r="I110" s="59" t="e">
        <f t="shared" si="13"/>
        <v>#DIV/0!</v>
      </c>
      <c r="K110" s="86">
        <f t="shared" si="17"/>
        <v>0.06</v>
      </c>
    </row>
    <row r="111" spans="1:11" ht="16.5" customHeight="1">
      <c r="A111" s="87">
        <f t="shared" si="15"/>
        <v>49034</v>
      </c>
      <c r="B111" s="84" t="str">
        <f t="shared" si="14"/>
        <v>A111</v>
      </c>
      <c r="C111" s="85">
        <v>99</v>
      </c>
      <c r="D111" s="405">
        <f t="shared" si="16"/>
        <v>0</v>
      </c>
      <c r="E111" s="405">
        <f t="shared" si="11"/>
        <v>0</v>
      </c>
      <c r="F111" s="405">
        <f t="shared" si="12"/>
        <v>0</v>
      </c>
      <c r="G111" s="405">
        <f t="shared" si="18"/>
        <v>0</v>
      </c>
      <c r="H111" s="405">
        <f t="shared" si="10"/>
        <v>0</v>
      </c>
      <c r="I111" s="59" t="e">
        <f t="shared" si="13"/>
        <v>#DIV/0!</v>
      </c>
      <c r="K111" s="86">
        <f t="shared" si="17"/>
        <v>0.06</v>
      </c>
    </row>
    <row r="112" spans="1:11" ht="16.5" customHeight="1">
      <c r="A112" s="87">
        <f t="shared" si="15"/>
        <v>49064</v>
      </c>
      <c r="B112" s="84" t="str">
        <f t="shared" si="14"/>
        <v>A112</v>
      </c>
      <c r="C112" s="85">
        <v>100</v>
      </c>
      <c r="D112" s="405">
        <f t="shared" si="16"/>
        <v>0</v>
      </c>
      <c r="E112" s="405">
        <f t="shared" si="11"/>
        <v>0</v>
      </c>
      <c r="F112" s="405">
        <f t="shared" si="12"/>
        <v>0</v>
      </c>
      <c r="G112" s="405">
        <f t="shared" si="18"/>
        <v>0</v>
      </c>
      <c r="H112" s="405">
        <f t="shared" ref="H112:H132" si="19">D112-G112</f>
        <v>0</v>
      </c>
      <c r="I112" s="59" t="e">
        <f t="shared" si="13"/>
        <v>#DIV/0!</v>
      </c>
      <c r="K112" s="86">
        <f t="shared" si="17"/>
        <v>0.06</v>
      </c>
    </row>
    <row r="113" spans="1:11" ht="16.5" customHeight="1">
      <c r="A113" s="87">
        <f t="shared" si="15"/>
        <v>49095</v>
      </c>
      <c r="B113" s="84" t="str">
        <f t="shared" si="14"/>
        <v>A113</v>
      </c>
      <c r="C113" s="85">
        <v>101</v>
      </c>
      <c r="D113" s="405">
        <f t="shared" si="16"/>
        <v>0</v>
      </c>
      <c r="E113" s="405">
        <f t="shared" si="11"/>
        <v>0</v>
      </c>
      <c r="F113" s="405">
        <f t="shared" si="12"/>
        <v>0</v>
      </c>
      <c r="G113" s="405">
        <f t="shared" si="18"/>
        <v>0</v>
      </c>
      <c r="H113" s="405">
        <f t="shared" si="19"/>
        <v>0</v>
      </c>
      <c r="I113" s="59" t="e">
        <f t="shared" si="13"/>
        <v>#DIV/0!</v>
      </c>
      <c r="K113" s="86">
        <f t="shared" si="17"/>
        <v>0.06</v>
      </c>
    </row>
    <row r="114" spans="1:11" ht="16.5" customHeight="1">
      <c r="A114" s="87">
        <f t="shared" si="15"/>
        <v>49125</v>
      </c>
      <c r="B114" s="84" t="str">
        <f t="shared" si="14"/>
        <v>A114</v>
      </c>
      <c r="C114" s="85">
        <v>102</v>
      </c>
      <c r="D114" s="405">
        <f t="shared" si="16"/>
        <v>0</v>
      </c>
      <c r="E114" s="405">
        <f t="shared" si="11"/>
        <v>0</v>
      </c>
      <c r="F114" s="405">
        <f t="shared" si="12"/>
        <v>0</v>
      </c>
      <c r="G114" s="405">
        <f t="shared" si="18"/>
        <v>0</v>
      </c>
      <c r="H114" s="405">
        <f t="shared" si="19"/>
        <v>0</v>
      </c>
      <c r="I114" s="59" t="e">
        <f t="shared" si="13"/>
        <v>#DIV/0!</v>
      </c>
      <c r="K114" s="86">
        <f t="shared" si="17"/>
        <v>0.06</v>
      </c>
    </row>
    <row r="115" spans="1:11" ht="16.5" customHeight="1">
      <c r="A115" s="87">
        <f t="shared" si="15"/>
        <v>49156</v>
      </c>
      <c r="B115" s="84" t="str">
        <f t="shared" si="14"/>
        <v>A115</v>
      </c>
      <c r="C115" s="85">
        <v>103</v>
      </c>
      <c r="D115" s="405">
        <f t="shared" si="16"/>
        <v>0</v>
      </c>
      <c r="E115" s="405">
        <f t="shared" si="11"/>
        <v>0</v>
      </c>
      <c r="F115" s="405">
        <f t="shared" si="12"/>
        <v>0</v>
      </c>
      <c r="G115" s="405">
        <f t="shared" si="18"/>
        <v>0</v>
      </c>
      <c r="H115" s="405">
        <f t="shared" si="19"/>
        <v>0</v>
      </c>
      <c r="I115" s="59" t="e">
        <f t="shared" si="13"/>
        <v>#DIV/0!</v>
      </c>
      <c r="K115" s="86">
        <f t="shared" si="17"/>
        <v>0.06</v>
      </c>
    </row>
    <row r="116" spans="1:11" ht="16.5" customHeight="1">
      <c r="A116" s="87">
        <f t="shared" si="15"/>
        <v>49187</v>
      </c>
      <c r="B116" s="84" t="str">
        <f t="shared" si="14"/>
        <v>A116</v>
      </c>
      <c r="C116" s="85">
        <v>104</v>
      </c>
      <c r="D116" s="405">
        <f t="shared" si="16"/>
        <v>0</v>
      </c>
      <c r="E116" s="405">
        <f t="shared" si="11"/>
        <v>0</v>
      </c>
      <c r="F116" s="405">
        <f t="shared" si="12"/>
        <v>0</v>
      </c>
      <c r="G116" s="405">
        <f t="shared" si="18"/>
        <v>0</v>
      </c>
      <c r="H116" s="405">
        <f t="shared" si="19"/>
        <v>0</v>
      </c>
      <c r="I116" s="59" t="e">
        <f t="shared" si="13"/>
        <v>#DIV/0!</v>
      </c>
      <c r="K116" s="86">
        <f t="shared" si="17"/>
        <v>0.06</v>
      </c>
    </row>
    <row r="117" spans="1:11" ht="16.5" customHeight="1">
      <c r="A117" s="87">
        <f t="shared" si="15"/>
        <v>49217</v>
      </c>
      <c r="B117" s="84" t="str">
        <f t="shared" si="14"/>
        <v>A117</v>
      </c>
      <c r="C117" s="85">
        <v>105</v>
      </c>
      <c r="D117" s="405">
        <f t="shared" si="16"/>
        <v>0</v>
      </c>
      <c r="E117" s="405">
        <f t="shared" si="11"/>
        <v>0</v>
      </c>
      <c r="F117" s="405">
        <f t="shared" si="12"/>
        <v>0</v>
      </c>
      <c r="G117" s="405">
        <f t="shared" si="18"/>
        <v>0</v>
      </c>
      <c r="H117" s="405">
        <f t="shared" si="19"/>
        <v>0</v>
      </c>
      <c r="I117" s="59" t="e">
        <f t="shared" si="13"/>
        <v>#DIV/0!</v>
      </c>
      <c r="K117" s="86">
        <f t="shared" si="17"/>
        <v>0.06</v>
      </c>
    </row>
    <row r="118" spans="1:11" ht="16.5" customHeight="1">
      <c r="A118" s="87">
        <f t="shared" si="15"/>
        <v>49248</v>
      </c>
      <c r="B118" s="84" t="str">
        <f t="shared" si="14"/>
        <v>A118</v>
      </c>
      <c r="C118" s="85">
        <v>106</v>
      </c>
      <c r="D118" s="405">
        <f t="shared" si="16"/>
        <v>0</v>
      </c>
      <c r="E118" s="405">
        <f t="shared" si="11"/>
        <v>0</v>
      </c>
      <c r="F118" s="405">
        <f t="shared" si="12"/>
        <v>0</v>
      </c>
      <c r="G118" s="405">
        <f t="shared" si="18"/>
        <v>0</v>
      </c>
      <c r="H118" s="405">
        <f t="shared" si="19"/>
        <v>0</v>
      </c>
      <c r="I118" s="59" t="e">
        <f t="shared" si="13"/>
        <v>#DIV/0!</v>
      </c>
      <c r="K118" s="86">
        <f t="shared" si="17"/>
        <v>0.06</v>
      </c>
    </row>
    <row r="119" spans="1:11" ht="16.5" customHeight="1">
      <c r="A119" s="87">
        <f t="shared" si="15"/>
        <v>49278</v>
      </c>
      <c r="B119" s="84" t="str">
        <f t="shared" si="14"/>
        <v>A119</v>
      </c>
      <c r="C119" s="85">
        <v>107</v>
      </c>
      <c r="D119" s="405">
        <f t="shared" si="16"/>
        <v>0</v>
      </c>
      <c r="E119" s="405">
        <f t="shared" si="11"/>
        <v>0</v>
      </c>
      <c r="F119" s="405">
        <f t="shared" si="12"/>
        <v>0</v>
      </c>
      <c r="G119" s="405">
        <f t="shared" si="18"/>
        <v>0</v>
      </c>
      <c r="H119" s="405">
        <f t="shared" si="19"/>
        <v>0</v>
      </c>
      <c r="I119" s="59" t="e">
        <f t="shared" si="13"/>
        <v>#DIV/0!</v>
      </c>
      <c r="K119" s="86">
        <f t="shared" si="17"/>
        <v>0.06</v>
      </c>
    </row>
    <row r="120" spans="1:11" ht="16.5" customHeight="1">
      <c r="A120" s="87">
        <f t="shared" si="15"/>
        <v>49309</v>
      </c>
      <c r="B120" s="84" t="str">
        <f t="shared" si="14"/>
        <v>A120</v>
      </c>
      <c r="C120" s="85">
        <v>108</v>
      </c>
      <c r="D120" s="405">
        <f t="shared" si="16"/>
        <v>0</v>
      </c>
      <c r="E120" s="405">
        <f t="shared" si="11"/>
        <v>0</v>
      </c>
      <c r="F120" s="405">
        <f t="shared" si="12"/>
        <v>0</v>
      </c>
      <c r="G120" s="405">
        <f t="shared" si="18"/>
        <v>0</v>
      </c>
      <c r="H120" s="405">
        <f t="shared" si="19"/>
        <v>0</v>
      </c>
      <c r="I120" s="59" t="e">
        <f t="shared" si="13"/>
        <v>#DIV/0!</v>
      </c>
      <c r="K120" s="86">
        <f t="shared" si="17"/>
        <v>0.06</v>
      </c>
    </row>
    <row r="121" spans="1:11" ht="16.5" customHeight="1">
      <c r="A121" s="87">
        <f t="shared" si="15"/>
        <v>49340</v>
      </c>
      <c r="B121" s="84" t="str">
        <f t="shared" si="14"/>
        <v>A121</v>
      </c>
      <c r="C121" s="85">
        <v>109</v>
      </c>
      <c r="D121" s="405">
        <f t="shared" si="16"/>
        <v>0</v>
      </c>
      <c r="E121" s="405">
        <f t="shared" si="11"/>
        <v>0</v>
      </c>
      <c r="F121" s="405">
        <f t="shared" si="12"/>
        <v>0</v>
      </c>
      <c r="G121" s="405">
        <f t="shared" si="18"/>
        <v>0</v>
      </c>
      <c r="H121" s="405">
        <f t="shared" si="19"/>
        <v>0</v>
      </c>
      <c r="I121" s="59" t="e">
        <f t="shared" si="13"/>
        <v>#DIV/0!</v>
      </c>
      <c r="K121" s="86">
        <f t="shared" si="17"/>
        <v>0.06</v>
      </c>
    </row>
    <row r="122" spans="1:11" ht="16.5" customHeight="1">
      <c r="A122" s="87">
        <f t="shared" si="15"/>
        <v>49368</v>
      </c>
      <c r="B122" s="84" t="str">
        <f t="shared" si="14"/>
        <v>A122</v>
      </c>
      <c r="C122" s="85">
        <v>110</v>
      </c>
      <c r="D122" s="405">
        <f t="shared" si="16"/>
        <v>0</v>
      </c>
      <c r="E122" s="405">
        <f t="shared" si="11"/>
        <v>0</v>
      </c>
      <c r="F122" s="405">
        <f t="shared" si="12"/>
        <v>0</v>
      </c>
      <c r="G122" s="405">
        <f t="shared" si="18"/>
        <v>0</v>
      </c>
      <c r="H122" s="405">
        <f t="shared" si="19"/>
        <v>0</v>
      </c>
      <c r="I122" s="59" t="e">
        <f t="shared" si="13"/>
        <v>#DIV/0!</v>
      </c>
      <c r="K122" s="86">
        <f t="shared" si="17"/>
        <v>0.06</v>
      </c>
    </row>
    <row r="123" spans="1:11" ht="16.5" customHeight="1">
      <c r="A123" s="87">
        <f t="shared" si="15"/>
        <v>49399</v>
      </c>
      <c r="B123" s="84" t="str">
        <f t="shared" si="14"/>
        <v>A123</v>
      </c>
      <c r="C123" s="85">
        <v>111</v>
      </c>
      <c r="D123" s="405">
        <f t="shared" si="16"/>
        <v>0</v>
      </c>
      <c r="E123" s="405">
        <f t="shared" si="11"/>
        <v>0</v>
      </c>
      <c r="F123" s="405">
        <f t="shared" si="12"/>
        <v>0</v>
      </c>
      <c r="G123" s="405">
        <f t="shared" si="18"/>
        <v>0</v>
      </c>
      <c r="H123" s="405">
        <f t="shared" si="19"/>
        <v>0</v>
      </c>
      <c r="I123" s="59" t="e">
        <f t="shared" si="13"/>
        <v>#DIV/0!</v>
      </c>
      <c r="K123" s="86">
        <f t="shared" si="17"/>
        <v>0.06</v>
      </c>
    </row>
    <row r="124" spans="1:11" ht="16.5" customHeight="1">
      <c r="A124" s="87">
        <f t="shared" si="15"/>
        <v>49429</v>
      </c>
      <c r="B124" s="84" t="str">
        <f t="shared" si="14"/>
        <v>A124</v>
      </c>
      <c r="C124" s="85">
        <v>112</v>
      </c>
      <c r="D124" s="405">
        <f t="shared" si="16"/>
        <v>0</v>
      </c>
      <c r="E124" s="405">
        <f t="shared" si="11"/>
        <v>0</v>
      </c>
      <c r="F124" s="405">
        <f t="shared" si="12"/>
        <v>0</v>
      </c>
      <c r="G124" s="405">
        <f t="shared" si="18"/>
        <v>0</v>
      </c>
      <c r="H124" s="405">
        <f t="shared" si="19"/>
        <v>0</v>
      </c>
      <c r="I124" s="59" t="e">
        <f t="shared" si="13"/>
        <v>#DIV/0!</v>
      </c>
      <c r="K124" s="86">
        <f t="shared" si="17"/>
        <v>0.06</v>
      </c>
    </row>
    <row r="125" spans="1:11" ht="16.5" customHeight="1">
      <c r="A125" s="87">
        <f t="shared" si="15"/>
        <v>49460</v>
      </c>
      <c r="B125" s="84" t="str">
        <f t="shared" si="14"/>
        <v>A125</v>
      </c>
      <c r="C125" s="85">
        <v>113</v>
      </c>
      <c r="D125" s="405">
        <f t="shared" si="16"/>
        <v>0</v>
      </c>
      <c r="E125" s="405">
        <f t="shared" si="11"/>
        <v>0</v>
      </c>
      <c r="F125" s="405">
        <f t="shared" si="12"/>
        <v>0</v>
      </c>
      <c r="G125" s="405">
        <f t="shared" si="18"/>
        <v>0</v>
      </c>
      <c r="H125" s="405">
        <f t="shared" si="19"/>
        <v>0</v>
      </c>
      <c r="I125" s="59" t="e">
        <f t="shared" si="13"/>
        <v>#DIV/0!</v>
      </c>
      <c r="K125" s="86">
        <f t="shared" si="17"/>
        <v>0.06</v>
      </c>
    </row>
    <row r="126" spans="1:11" ht="16.5" customHeight="1">
      <c r="A126" s="87">
        <f t="shared" si="15"/>
        <v>49490</v>
      </c>
      <c r="B126" s="84" t="str">
        <f t="shared" si="14"/>
        <v>A126</v>
      </c>
      <c r="C126" s="85">
        <v>114</v>
      </c>
      <c r="D126" s="405">
        <f t="shared" si="16"/>
        <v>0</v>
      </c>
      <c r="E126" s="405">
        <f t="shared" si="11"/>
        <v>0</v>
      </c>
      <c r="F126" s="405">
        <f t="shared" si="12"/>
        <v>0</v>
      </c>
      <c r="G126" s="405">
        <f t="shared" si="18"/>
        <v>0</v>
      </c>
      <c r="H126" s="405">
        <f t="shared" si="19"/>
        <v>0</v>
      </c>
      <c r="I126" s="59" t="e">
        <f t="shared" si="13"/>
        <v>#DIV/0!</v>
      </c>
      <c r="K126" s="86">
        <f t="shared" si="17"/>
        <v>0.06</v>
      </c>
    </row>
    <row r="127" spans="1:11" ht="16.5" customHeight="1">
      <c r="A127" s="87">
        <f t="shared" si="15"/>
        <v>49521</v>
      </c>
      <c r="B127" s="84" t="str">
        <f t="shared" si="14"/>
        <v>A127</v>
      </c>
      <c r="C127" s="85">
        <v>115</v>
      </c>
      <c r="D127" s="405">
        <f t="shared" si="16"/>
        <v>0</v>
      </c>
      <c r="E127" s="405">
        <f t="shared" si="11"/>
        <v>0</v>
      </c>
      <c r="F127" s="405">
        <f t="shared" si="12"/>
        <v>0</v>
      </c>
      <c r="G127" s="405">
        <f t="shared" si="18"/>
        <v>0</v>
      </c>
      <c r="H127" s="405">
        <f t="shared" si="19"/>
        <v>0</v>
      </c>
      <c r="I127" s="59" t="e">
        <f t="shared" si="13"/>
        <v>#DIV/0!</v>
      </c>
      <c r="K127" s="86">
        <f t="shared" si="17"/>
        <v>0.06</v>
      </c>
    </row>
    <row r="128" spans="1:11" ht="16.5" customHeight="1">
      <c r="A128" s="87">
        <f t="shared" si="15"/>
        <v>49552</v>
      </c>
      <c r="B128" s="84" t="str">
        <f t="shared" si="14"/>
        <v>A128</v>
      </c>
      <c r="C128" s="85">
        <v>116</v>
      </c>
      <c r="D128" s="405">
        <f t="shared" si="16"/>
        <v>0</v>
      </c>
      <c r="E128" s="405">
        <f t="shared" si="11"/>
        <v>0</v>
      </c>
      <c r="F128" s="405">
        <f t="shared" si="12"/>
        <v>0</v>
      </c>
      <c r="G128" s="405">
        <f t="shared" si="18"/>
        <v>0</v>
      </c>
      <c r="H128" s="405">
        <f t="shared" si="19"/>
        <v>0</v>
      </c>
      <c r="I128" s="59" t="e">
        <f t="shared" si="13"/>
        <v>#DIV/0!</v>
      </c>
      <c r="K128" s="86">
        <f t="shared" si="17"/>
        <v>0.06</v>
      </c>
    </row>
    <row r="129" spans="1:11" ht="16.5" customHeight="1">
      <c r="A129" s="87">
        <f t="shared" si="15"/>
        <v>49582</v>
      </c>
      <c r="B129" s="84" t="str">
        <f t="shared" si="14"/>
        <v>A129</v>
      </c>
      <c r="C129" s="85">
        <v>117</v>
      </c>
      <c r="D129" s="405">
        <f t="shared" si="16"/>
        <v>0</v>
      </c>
      <c r="E129" s="405">
        <f t="shared" si="11"/>
        <v>0</v>
      </c>
      <c r="F129" s="405">
        <f t="shared" si="12"/>
        <v>0</v>
      </c>
      <c r="G129" s="405">
        <f t="shared" si="18"/>
        <v>0</v>
      </c>
      <c r="H129" s="405">
        <f t="shared" si="19"/>
        <v>0</v>
      </c>
      <c r="I129" s="59" t="e">
        <f t="shared" si="13"/>
        <v>#DIV/0!</v>
      </c>
      <c r="K129" s="86">
        <f t="shared" si="17"/>
        <v>0.06</v>
      </c>
    </row>
    <row r="130" spans="1:11" ht="16.5" customHeight="1">
      <c r="A130" s="87">
        <f t="shared" si="15"/>
        <v>49613</v>
      </c>
      <c r="B130" s="84" t="str">
        <f t="shared" si="14"/>
        <v>A130</v>
      </c>
      <c r="C130" s="85">
        <v>118</v>
      </c>
      <c r="D130" s="405">
        <f t="shared" si="16"/>
        <v>0</v>
      </c>
      <c r="E130" s="405">
        <f t="shared" si="11"/>
        <v>0</v>
      </c>
      <c r="F130" s="405">
        <f t="shared" si="12"/>
        <v>0</v>
      </c>
      <c r="G130" s="405">
        <f t="shared" si="18"/>
        <v>0</v>
      </c>
      <c r="H130" s="405">
        <f t="shared" si="19"/>
        <v>0</v>
      </c>
      <c r="I130" s="59" t="e">
        <f t="shared" si="13"/>
        <v>#DIV/0!</v>
      </c>
      <c r="K130" s="86">
        <f t="shared" si="17"/>
        <v>0.06</v>
      </c>
    </row>
    <row r="131" spans="1:11" ht="16.5" customHeight="1">
      <c r="A131" s="87">
        <f t="shared" si="15"/>
        <v>49643</v>
      </c>
      <c r="B131" s="84" t="str">
        <f t="shared" si="14"/>
        <v>A131</v>
      </c>
      <c r="C131" s="85">
        <v>119</v>
      </c>
      <c r="D131" s="405">
        <f t="shared" si="16"/>
        <v>0</v>
      </c>
      <c r="E131" s="405">
        <f t="shared" si="11"/>
        <v>0</v>
      </c>
      <c r="F131" s="405">
        <f t="shared" si="12"/>
        <v>0</v>
      </c>
      <c r="G131" s="405">
        <f t="shared" si="18"/>
        <v>0</v>
      </c>
      <c r="H131" s="405">
        <f t="shared" si="19"/>
        <v>0</v>
      </c>
      <c r="I131" s="59" t="e">
        <f t="shared" si="13"/>
        <v>#DIV/0!</v>
      </c>
      <c r="K131" s="86">
        <f t="shared" si="17"/>
        <v>0.06</v>
      </c>
    </row>
    <row r="132" spans="1:11" ht="16.5" customHeight="1">
      <c r="A132" s="87">
        <f t="shared" si="15"/>
        <v>49674</v>
      </c>
      <c r="B132" s="84" t="str">
        <f t="shared" si="14"/>
        <v>A132</v>
      </c>
      <c r="C132" s="85">
        <v>120</v>
      </c>
      <c r="D132" s="405">
        <f t="shared" si="16"/>
        <v>0</v>
      </c>
      <c r="E132" s="405">
        <f t="shared" si="11"/>
        <v>0</v>
      </c>
      <c r="F132" s="405">
        <f t="shared" si="12"/>
        <v>0</v>
      </c>
      <c r="G132" s="405">
        <f t="shared" si="18"/>
        <v>0</v>
      </c>
      <c r="H132" s="405">
        <f t="shared" si="19"/>
        <v>0</v>
      </c>
      <c r="I132" s="59" t="e">
        <f t="shared" si="13"/>
        <v>#DIV/0!</v>
      </c>
      <c r="K132" s="86">
        <f t="shared" si="17"/>
        <v>0.06</v>
      </c>
    </row>
  </sheetData>
  <mergeCells count="7">
    <mergeCell ref="A1:C1"/>
    <mergeCell ref="A9:C9"/>
    <mergeCell ref="A3:C3"/>
    <mergeCell ref="A5:C5"/>
    <mergeCell ref="A6:C6"/>
    <mergeCell ref="A7:C7"/>
    <mergeCell ref="A8:C8"/>
  </mergeCells>
  <conditionalFormatting sqref="D10">
    <cfRule type="cellIs" dxfId="2" priority="1" operator="greaterThan">
      <formula>$D$5</formula>
    </cfRule>
  </conditionalFormatting>
  <dataValidations count="3">
    <dataValidation type="whole" allowBlank="1" showErrorMessage="1" errorTitle="Invalid Loan Period" error="The loan period should be an integer value between 1 and 360." promptTitle="Loan Period in Months" prompt="Enter a loan period between 1 and 360." sqref="D7" xr:uid="{00000000-0002-0000-1100-000000000000}">
      <formula1>1</formula1>
      <formula2>360</formula2>
    </dataValidation>
    <dataValidation type="decimal" allowBlank="1" showErrorMessage="1" errorTitle="Invalid Input" error="This value must be entered as a percentage between 0% and 100%." promptTitle="Annual Interest Rate" prompt="Enter the annual interest rate as a percentage." sqref="D6" xr:uid="{00000000-0002-0000-1100-000001000000}">
      <formula1>0</formula1>
      <formula2>1</formula2>
    </dataValidation>
    <dataValidation type="list" allowBlank="1" showErrorMessage="1" promptTitle="Loan Repayment Type" prompt="Select whether the loan is repaid at the beginning or end of a month." sqref="D9" xr:uid="{00000000-0002-0000-1100-000002000000}">
      <formula1>"Beginning, End"</formula1>
    </dataValidation>
  </dataValidation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BK14"/>
  <sheetViews>
    <sheetView showGridLines="0" workbookViewId="0">
      <selection activeCell="B7" sqref="B7"/>
    </sheetView>
  </sheetViews>
  <sheetFormatPr defaultRowHeight="14.5"/>
  <cols>
    <col min="2" max="2" width="16.36328125" bestFit="1" customWidth="1"/>
    <col min="4" max="4" width="9.81640625" bestFit="1" customWidth="1"/>
    <col min="5" max="7" width="8.81640625" bestFit="1" customWidth="1"/>
    <col min="8" max="8" width="9.81640625" bestFit="1" customWidth="1"/>
    <col min="9" max="10" width="8.81640625" bestFit="1" customWidth="1"/>
    <col min="11" max="11" width="9.81640625" bestFit="1" customWidth="1"/>
    <col min="12" max="19" width="8.81640625" bestFit="1" customWidth="1"/>
    <col min="20" max="20" width="9.81640625" bestFit="1" customWidth="1"/>
    <col min="21" max="22" width="8.81640625" bestFit="1" customWidth="1"/>
    <col min="23" max="23" width="9.81640625" bestFit="1" customWidth="1"/>
    <col min="24" max="25" width="8.81640625" bestFit="1" customWidth="1"/>
    <col min="26" max="26" width="9.81640625" bestFit="1" customWidth="1"/>
    <col min="27" max="27" width="8.81640625" bestFit="1" customWidth="1"/>
    <col min="28" max="28" width="9.08984375" bestFit="1" customWidth="1"/>
    <col min="29" max="31" width="8.81640625" bestFit="1" customWidth="1"/>
    <col min="32" max="32" width="9.81640625" bestFit="1" customWidth="1"/>
    <col min="33" max="34" width="8.81640625" bestFit="1" customWidth="1"/>
    <col min="35" max="35" width="9.81640625" bestFit="1" customWidth="1"/>
    <col min="36" max="37" width="8.81640625" bestFit="1" customWidth="1"/>
    <col min="38" max="38" width="9.81640625" bestFit="1" customWidth="1"/>
    <col min="39" max="39" width="8.81640625" bestFit="1" customWidth="1"/>
  </cols>
  <sheetData>
    <row r="1" spans="1:63" ht="20" thickBot="1">
      <c r="A1" s="489" t="str">
        <f>+CF!A1</f>
        <v>Projected Financials - AKH Digital</v>
      </c>
      <c r="B1" s="489"/>
      <c r="C1" s="489"/>
      <c r="D1" s="489"/>
      <c r="E1" s="489"/>
      <c r="F1" s="489"/>
      <c r="G1" s="489"/>
    </row>
    <row r="2" spans="1:63" ht="15" thickTop="1"/>
    <row r="7" spans="1:63">
      <c r="D7" s="10">
        <f>+'Hiring Plan'!I30</f>
        <v>2026</v>
      </c>
      <c r="E7" s="10">
        <f>+'Hiring Plan'!J30</f>
        <v>2026</v>
      </c>
      <c r="F7" s="10">
        <f>+'Hiring Plan'!K30</f>
        <v>2026</v>
      </c>
      <c r="G7" s="10">
        <f>+'Hiring Plan'!L30</f>
        <v>2026</v>
      </c>
      <c r="H7" s="10">
        <f>+'Hiring Plan'!M30</f>
        <v>2026</v>
      </c>
      <c r="I7" s="10">
        <f>+'Hiring Plan'!N30</f>
        <v>2026</v>
      </c>
      <c r="J7" s="10">
        <f>+'Hiring Plan'!O30</f>
        <v>2026</v>
      </c>
      <c r="K7" s="10">
        <f>+'Hiring Plan'!P30</f>
        <v>2027</v>
      </c>
      <c r="L7" s="10">
        <f>+'Hiring Plan'!Q30</f>
        <v>2027</v>
      </c>
      <c r="M7" s="10">
        <f>+'Hiring Plan'!R30</f>
        <v>2027</v>
      </c>
      <c r="N7" s="10">
        <f>+'Hiring Plan'!S30</f>
        <v>2027</v>
      </c>
      <c r="O7" s="10">
        <f>+'Hiring Plan'!T30</f>
        <v>2027</v>
      </c>
      <c r="P7" s="10">
        <f>+'Hiring Plan'!U30</f>
        <v>2027</v>
      </c>
      <c r="Q7" s="10">
        <f>+'Hiring Plan'!V30</f>
        <v>2027</v>
      </c>
      <c r="R7" s="10">
        <f>+'Hiring Plan'!W30</f>
        <v>2027</v>
      </c>
      <c r="S7" s="10">
        <f>+'Hiring Plan'!X30</f>
        <v>2027</v>
      </c>
      <c r="T7" s="10">
        <f>+'Hiring Plan'!Y30</f>
        <v>2027</v>
      </c>
      <c r="U7" s="10">
        <f>+'Hiring Plan'!Z30</f>
        <v>2027</v>
      </c>
      <c r="V7" s="10">
        <f>+'Hiring Plan'!AA30</f>
        <v>2027</v>
      </c>
      <c r="W7" s="10">
        <f>+'Hiring Plan'!AB30</f>
        <v>2028</v>
      </c>
      <c r="X7" s="10">
        <f>+'Hiring Plan'!AC30</f>
        <v>2028</v>
      </c>
      <c r="Y7" s="10">
        <f>+'Hiring Plan'!AD30</f>
        <v>2028</v>
      </c>
      <c r="Z7" s="10">
        <f>+'Hiring Plan'!AE30</f>
        <v>2028</v>
      </c>
      <c r="AA7" s="10">
        <f>+'Hiring Plan'!AF30</f>
        <v>2028</v>
      </c>
      <c r="AB7" s="10">
        <f>+'Hiring Plan'!AG30</f>
        <v>2028</v>
      </c>
      <c r="AC7" s="10">
        <f>+'Hiring Plan'!AH30</f>
        <v>2028</v>
      </c>
      <c r="AD7" s="10">
        <f>+'Hiring Plan'!AI30</f>
        <v>2028</v>
      </c>
      <c r="AE7" s="10">
        <f>+'Hiring Plan'!AJ30</f>
        <v>2028</v>
      </c>
      <c r="AF7" s="10">
        <f>+'Hiring Plan'!AK30</f>
        <v>2028</v>
      </c>
      <c r="AG7" s="10">
        <f>+'Hiring Plan'!AL30</f>
        <v>2028</v>
      </c>
      <c r="AH7" s="10">
        <f>+'Hiring Plan'!AM30</f>
        <v>2028</v>
      </c>
      <c r="AI7" s="10">
        <f>+'Hiring Plan'!AN30</f>
        <v>2029</v>
      </c>
      <c r="AJ7" s="10">
        <f>+'Hiring Plan'!AO30</f>
        <v>2029</v>
      </c>
      <c r="AK7" s="10">
        <f>+'Hiring Plan'!AP30</f>
        <v>2029</v>
      </c>
      <c r="AL7" s="10">
        <f>+'Hiring Plan'!AQ30</f>
        <v>2029</v>
      </c>
      <c r="AM7" s="10">
        <f>+'Hiring Plan'!AR30</f>
        <v>2029</v>
      </c>
      <c r="AN7" s="10">
        <f>+'Hiring Plan'!AS30</f>
        <v>2029</v>
      </c>
      <c r="AO7" s="10">
        <f>+'Hiring Plan'!AT30</f>
        <v>2029</v>
      </c>
      <c r="AP7" s="10">
        <f>+'Hiring Plan'!AU30</f>
        <v>2029</v>
      </c>
      <c r="AQ7" s="10">
        <f>+'Hiring Plan'!AV30</f>
        <v>2029</v>
      </c>
      <c r="AR7" s="10">
        <f>+'Hiring Plan'!AW30</f>
        <v>2029</v>
      </c>
      <c r="AS7" s="10">
        <f>+'Hiring Plan'!AX30</f>
        <v>2029</v>
      </c>
      <c r="AT7" s="10">
        <f>+'Hiring Plan'!AY30</f>
        <v>2029</v>
      </c>
      <c r="AU7" s="10">
        <f>+'Hiring Plan'!AZ30</f>
        <v>2030</v>
      </c>
      <c r="AV7" s="10">
        <f>+'Hiring Plan'!BA30</f>
        <v>2030</v>
      </c>
      <c r="AW7" s="10">
        <f>+'Hiring Plan'!BB30</f>
        <v>2030</v>
      </c>
      <c r="AX7" s="10">
        <f>+'Hiring Plan'!BC30</f>
        <v>2030</v>
      </c>
      <c r="AY7" s="10">
        <f>+'Hiring Plan'!BD30</f>
        <v>2030</v>
      </c>
      <c r="AZ7" s="10">
        <f>+'Hiring Plan'!BE30</f>
        <v>2030</v>
      </c>
      <c r="BA7" s="10">
        <f>+'Hiring Plan'!BF30</f>
        <v>2030</v>
      </c>
      <c r="BB7" s="10">
        <f>+'Hiring Plan'!BG30</f>
        <v>2030</v>
      </c>
      <c r="BC7" s="10">
        <f>+'Hiring Plan'!BH30</f>
        <v>2030</v>
      </c>
      <c r="BD7" s="10">
        <f>+'Hiring Plan'!BI30</f>
        <v>2030</v>
      </c>
      <c r="BE7" s="10">
        <f>+'Hiring Plan'!BJ30</f>
        <v>2030</v>
      </c>
      <c r="BF7" s="10">
        <f>+'Hiring Plan'!BK30</f>
        <v>2030</v>
      </c>
      <c r="BG7" s="10">
        <f>+'Hiring Plan'!BL30</f>
        <v>2031</v>
      </c>
      <c r="BH7" s="10">
        <f>+'Hiring Plan'!BM30</f>
        <v>2031</v>
      </c>
      <c r="BI7" s="10">
        <f>+'Hiring Plan'!BN30</f>
        <v>2031</v>
      </c>
      <c r="BJ7" s="10">
        <f>+'Hiring Plan'!BO30</f>
        <v>2031</v>
      </c>
      <c r="BK7" s="10">
        <f>+'Hiring Plan'!BP30</f>
        <v>2031</v>
      </c>
    </row>
    <row r="8" spans="1:63">
      <c r="B8" s="11" t="s">
        <v>39</v>
      </c>
      <c r="D8" s="53">
        <f>CF!D34</f>
        <v>46174</v>
      </c>
      <c r="E8" s="53">
        <f>CF!E34</f>
        <v>46234</v>
      </c>
      <c r="F8" s="53">
        <f>CF!F34</f>
        <v>46265</v>
      </c>
      <c r="G8" s="53">
        <f>CF!G34</f>
        <v>46295</v>
      </c>
      <c r="H8" s="53">
        <f>CF!H34</f>
        <v>46326</v>
      </c>
      <c r="I8" s="53">
        <f>CF!I34</f>
        <v>46356</v>
      </c>
      <c r="J8" s="53">
        <f>CF!J34</f>
        <v>46387</v>
      </c>
      <c r="K8" s="53">
        <f>CF!K34</f>
        <v>46418</v>
      </c>
      <c r="L8" s="53">
        <f>CF!L34</f>
        <v>46446</v>
      </c>
      <c r="M8" s="53">
        <f>CF!M34</f>
        <v>46477</v>
      </c>
      <c r="N8" s="53">
        <f>CF!N34</f>
        <v>46507</v>
      </c>
      <c r="O8" s="53">
        <f>CF!O34</f>
        <v>46538</v>
      </c>
      <c r="P8" s="53">
        <f>CF!P34</f>
        <v>46568</v>
      </c>
      <c r="Q8" s="53">
        <f>CF!Q34</f>
        <v>46599</v>
      </c>
      <c r="R8" s="53">
        <f>CF!R34</f>
        <v>46630</v>
      </c>
      <c r="S8" s="53">
        <f>CF!S34</f>
        <v>46660</v>
      </c>
      <c r="T8" s="53">
        <f>CF!T34</f>
        <v>46691</v>
      </c>
      <c r="U8" s="53">
        <f>CF!U34</f>
        <v>46721</v>
      </c>
      <c r="V8" s="53">
        <f>CF!V34</f>
        <v>46752</v>
      </c>
      <c r="W8" s="53">
        <f>CF!W34</f>
        <v>46783</v>
      </c>
      <c r="X8" s="53">
        <f>CF!X34</f>
        <v>46812</v>
      </c>
      <c r="Y8" s="53">
        <f>CF!Y34</f>
        <v>46843</v>
      </c>
      <c r="Z8" s="53">
        <f>CF!Z34</f>
        <v>46873</v>
      </c>
      <c r="AA8" s="53">
        <f>CF!AA34</f>
        <v>46904</v>
      </c>
      <c r="AB8" s="53">
        <f>CF!AB34</f>
        <v>46934</v>
      </c>
      <c r="AC8" s="53">
        <f>CF!AC34</f>
        <v>46965</v>
      </c>
      <c r="AD8" s="53">
        <f>CF!AD34</f>
        <v>46996</v>
      </c>
      <c r="AE8" s="53">
        <f>CF!AE34</f>
        <v>47026</v>
      </c>
      <c r="AF8" s="53">
        <f>CF!AF34</f>
        <v>47057</v>
      </c>
      <c r="AG8" s="53">
        <f>CF!AG34</f>
        <v>47087</v>
      </c>
      <c r="AH8" s="53">
        <f>CF!AH34</f>
        <v>47118</v>
      </c>
      <c r="AI8" s="53">
        <f>CF!AI34</f>
        <v>47149</v>
      </c>
      <c r="AJ8" s="53">
        <f>CF!AJ34</f>
        <v>47177</v>
      </c>
      <c r="AK8" s="53">
        <f>CF!AK34</f>
        <v>47208</v>
      </c>
      <c r="AL8" s="53">
        <f>CF!AL34</f>
        <v>47238</v>
      </c>
      <c r="AM8" s="53">
        <f>CF!AM34</f>
        <v>47269</v>
      </c>
      <c r="AN8" s="53">
        <f>CF!AN34</f>
        <v>47299</v>
      </c>
      <c r="AO8" s="53">
        <f>CF!AO34</f>
        <v>47330</v>
      </c>
      <c r="AP8" s="53">
        <f>CF!AP34</f>
        <v>47361</v>
      </c>
      <c r="AQ8" s="53">
        <f>CF!AQ34</f>
        <v>47391</v>
      </c>
      <c r="AR8" s="53">
        <f>CF!AR34</f>
        <v>47422</v>
      </c>
      <c r="AS8" s="53">
        <f>CF!AS34</f>
        <v>47452</v>
      </c>
      <c r="AT8" s="53">
        <f>CF!AT34</f>
        <v>47483</v>
      </c>
      <c r="AU8" s="53">
        <f>CF!AU34</f>
        <v>47514</v>
      </c>
      <c r="AV8" s="53">
        <f>CF!AV34</f>
        <v>47542</v>
      </c>
      <c r="AW8" s="53">
        <f>CF!AW34</f>
        <v>47573</v>
      </c>
      <c r="AX8" s="53">
        <f>CF!AX34</f>
        <v>47603</v>
      </c>
      <c r="AY8" s="53">
        <f>CF!AY34</f>
        <v>47634</v>
      </c>
      <c r="AZ8" s="53">
        <f>CF!AZ34</f>
        <v>47664</v>
      </c>
      <c r="BA8" s="53">
        <f>CF!BA34</f>
        <v>47695</v>
      </c>
      <c r="BB8" s="53">
        <f>CF!BB34</f>
        <v>47726</v>
      </c>
      <c r="BC8" s="53">
        <f>CF!BC34</f>
        <v>47756</v>
      </c>
      <c r="BD8" s="53">
        <f>CF!BD34</f>
        <v>47787</v>
      </c>
      <c r="BE8" s="53">
        <f>CF!BE34</f>
        <v>47817</v>
      </c>
      <c r="BF8" s="53">
        <f>CF!BF34</f>
        <v>47848</v>
      </c>
      <c r="BG8" s="53">
        <f>CF!BG34</f>
        <v>47879</v>
      </c>
      <c r="BH8" s="53">
        <f>CF!BH34</f>
        <v>47907</v>
      </c>
      <c r="BI8" s="53">
        <f>CF!BI34</f>
        <v>47938</v>
      </c>
      <c r="BJ8" s="53">
        <f>CF!BJ34</f>
        <v>47968</v>
      </c>
      <c r="BK8" s="53">
        <f>CF!BK34</f>
        <v>47999</v>
      </c>
    </row>
    <row r="9" spans="1:63">
      <c r="B9" s="7" t="s">
        <v>69</v>
      </c>
      <c r="D9" s="18">
        <f>BS!C53-BS!D53</f>
        <v>-42739.726027397257</v>
      </c>
      <c r="E9" s="18">
        <f>BS!D53-BS!E53</f>
        <v>-493.15068493151193</v>
      </c>
      <c r="F9" s="18">
        <f>BS!E53-BS!F53</f>
        <v>-739.72602739725698</v>
      </c>
      <c r="G9" s="18">
        <f>BS!F53-BS!G53</f>
        <v>-82938.082191780821</v>
      </c>
      <c r="H9" s="18">
        <f>BS!G53-BS!H53</f>
        <v>-2396.7123287671129</v>
      </c>
      <c r="I9" s="18">
        <f>BS!H53-BS!I53</f>
        <v>-2436.2958904109692</v>
      </c>
      <c r="J9" s="18">
        <f>BS!I53-BS!J53</f>
        <v>-2476.6684931506752</v>
      </c>
      <c r="K9" s="18">
        <f>BS!J53-BS!K53</f>
        <v>-2684.2875616438105</v>
      </c>
      <c r="L9" s="18">
        <f>BS!K53-BS!L53</f>
        <v>-2561.5050410959229</v>
      </c>
      <c r="M9" s="18">
        <f>BS!L53-BS!M53</f>
        <v>-2604.3594361644064</v>
      </c>
      <c r="N9" s="18">
        <f>BS!M53-BS!N53</f>
        <v>-51963.131525342411</v>
      </c>
      <c r="O9" s="18">
        <f>BS!N53-BS!O53</f>
        <v>-28336.487112990435</v>
      </c>
      <c r="P9" s="18">
        <f>BS!O53-BS!P53</f>
        <v>-52401.672880109836</v>
      </c>
      <c r="Q9" s="18">
        <f>BS!P53-BS!Q53</f>
        <v>-30460.488988156489</v>
      </c>
      <c r="R9" s="18">
        <f>BS!Q53-BS!R53</f>
        <v>-31554.453134929412</v>
      </c>
      <c r="S9" s="18">
        <f>BS!R53-BS!S53</f>
        <v>-8012.7623573304154</v>
      </c>
      <c r="T9" s="18">
        <f>BS!S53-BS!T53</f>
        <v>-91342.704152370046</v>
      </c>
      <c r="U9" s="18">
        <f>BS!T53-BS!U53</f>
        <v>-51407.738834291755</v>
      </c>
      <c r="V9" s="18">
        <f>BS!U53-BS!V53</f>
        <v>-52591.866826511221</v>
      </c>
      <c r="W9" s="18">
        <f>BS!V53-BS!W53</f>
        <v>-464989.22891253582</v>
      </c>
      <c r="X9" s="18">
        <f>BS!W53-BS!X53</f>
        <v>-63486.01395285246</v>
      </c>
      <c r="Y9" s="18">
        <f>BS!X53-BS!Y53</f>
        <v>-23822.593096903991</v>
      </c>
      <c r="Z9" s="18">
        <f>BS!Y53-BS!Z53</f>
        <v>-99256.324942355743</v>
      </c>
      <c r="AA9" s="18">
        <f>BS!Z53-BS!AA53</f>
        <v>-100746.8576958722</v>
      </c>
      <c r="AB9" s="18">
        <f>BS!AA53-BS!AB53</f>
        <v>-28294.809110539267</v>
      </c>
      <c r="AC9" s="18">
        <f>BS!AB53-BS!AC53</f>
        <v>-46284.325494564837</v>
      </c>
      <c r="AD9" s="18">
        <f>BS!AC53-BS!AD53</f>
        <v>-7592.7470888877288</v>
      </c>
      <c r="AE9" s="18">
        <f>BS!AD53-BS!AE53</f>
        <v>-9223.452295397874</v>
      </c>
      <c r="AF9" s="18">
        <f>BS!AE53-BS!AF53</f>
        <v>-109517.12912487285</v>
      </c>
      <c r="AG9" s="18">
        <f>BS!AF53-BS!AG53</f>
        <v>-86556.613778057508</v>
      </c>
      <c r="AH9" s="18">
        <f>BS!AG53-BS!AH53</f>
        <v>-14315.230601100018</v>
      </c>
      <c r="AI9" s="18">
        <f>BS!AH53-BS!AI53</f>
        <v>-16081.301908752182</v>
      </c>
      <c r="AJ9" s="18">
        <f>BS!AI53-BS!AJ53</f>
        <v>-17882.937264460605</v>
      </c>
      <c r="AK9" s="18">
        <f>BS!AJ53-BS!AK53</f>
        <v>-19720.877559933113</v>
      </c>
      <c r="AL9" s="18">
        <f>BS!AK53-BS!AL53</f>
        <v>-21595.826770977583</v>
      </c>
      <c r="AM9" s="18">
        <f>BS!AL53-BS!AM53</f>
        <v>-23508.567280146992</v>
      </c>
      <c r="AN9" s="18">
        <f>BS!AM53-BS!AN53</f>
        <v>-15596.81493066391</v>
      </c>
      <c r="AO9" s="18">
        <f>BS!AN53-BS!AO53</f>
        <v>-27450.402852855623</v>
      </c>
      <c r="AP9" s="18">
        <f>BS!AO53-BS!AP53</f>
        <v>-29481.078994694632</v>
      </c>
      <c r="AQ9" s="18">
        <f>BS!AP53-BS!AQ53</f>
        <v>-31552.676260679262</v>
      </c>
      <c r="AR9" s="18">
        <f>BS!AQ53-BS!AR53</f>
        <v>-33666.027861924842</v>
      </c>
      <c r="AS9" s="18">
        <f>BS!AR53-BS!AS53</f>
        <v>-35821.948425503215</v>
      </c>
      <c r="AT9" s="18">
        <f>BS!AS53-BS!AT53</f>
        <v>-13363.798671402736</v>
      </c>
      <c r="AU9" s="18">
        <f>BS!AT53-BS!AU53</f>
        <v>-16062.363485548878</v>
      </c>
      <c r="AV9" s="18">
        <f>BS!AU53-BS!AV53</f>
        <v>-18364.610036855098</v>
      </c>
      <c r="AW9" s="18">
        <f>BS!AV53-BS!AW53</f>
        <v>-45389.011753386818</v>
      </c>
      <c r="AX9" s="18">
        <f>BS!AW53-BS!AX53</f>
        <v>-23146.337091921363</v>
      </c>
      <c r="AY9" s="18">
        <f>BS!AX53-BS!AY53</f>
        <v>-25610.894910903182</v>
      </c>
      <c r="AZ9" s="18">
        <f>BS!AY53-BS!AZ53</f>
        <v>-28126.18889989797</v>
      </c>
      <c r="BA9" s="18">
        <f>BS!AZ53-BS!BA53</f>
        <v>-30693.287720230874</v>
      </c>
      <c r="BB9" s="18">
        <f>BS!BA53-BS!BB53</f>
        <v>-33313.263070291374</v>
      </c>
      <c r="BC9" s="18">
        <f>BS!BB53-BS!BC53</f>
        <v>-35987.224139425904</v>
      </c>
      <c r="BD9" s="18">
        <f>BS!BC53-BS!BD53</f>
        <v>-38716.367386474274</v>
      </c>
      <c r="BE9" s="18">
        <f>BS!BD53-BS!BE53</f>
        <v>-41501.812676461414</v>
      </c>
      <c r="BF9" s="18">
        <f>BS!BE53-BS!BF53</f>
        <v>-19687.233949931804</v>
      </c>
      <c r="BG9" s="18">
        <f>BS!BF53-BS!BG53</f>
        <v>-47246.448810632806</v>
      </c>
      <c r="BH9" s="18">
        <f>BS!BG53-BS!BH53</f>
        <v>-25550.575251089409</v>
      </c>
      <c r="BI9" s="18">
        <f>BS!BH53-BS!BI53</f>
        <v>-28573.4788041641</v>
      </c>
      <c r="BJ9" s="18">
        <f>BS!BI53-BS!BJ53</f>
        <v>-31658.912860785145</v>
      </c>
      <c r="BK9" s="18">
        <f>BS!BJ53-BS!BK53</f>
        <v>-34808.25626388099</v>
      </c>
    </row>
    <row r="10" spans="1:63">
      <c r="B10" s="7" t="s">
        <v>70</v>
      </c>
      <c r="D10" s="18">
        <f>BS!C54-BS!D54</f>
        <v>-65753.42465753424</v>
      </c>
      <c r="E10" s="18">
        <f>BS!D54-BS!E54</f>
        <v>0</v>
      </c>
      <c r="F10" s="18">
        <f>BS!E54-BS!F54</f>
        <v>0</v>
      </c>
      <c r="G10" s="18">
        <f>BS!F54-BS!G54</f>
        <v>0</v>
      </c>
      <c r="H10" s="18">
        <f>BS!G54-BS!H54</f>
        <v>0</v>
      </c>
      <c r="I10" s="18">
        <f>BS!H54-BS!I54</f>
        <v>0</v>
      </c>
      <c r="J10" s="18">
        <f>BS!I54-BS!J54</f>
        <v>0</v>
      </c>
      <c r="K10" s="18">
        <f>BS!J54-BS!K54</f>
        <v>0</v>
      </c>
      <c r="L10" s="18">
        <f>BS!K54-BS!L54</f>
        <v>0</v>
      </c>
      <c r="M10" s="18">
        <f>BS!L54-BS!M54</f>
        <v>0</v>
      </c>
      <c r="N10" s="18">
        <f>BS!M54-BS!N54</f>
        <v>0</v>
      </c>
      <c r="O10" s="18">
        <f>BS!N54-BS!O54</f>
        <v>0</v>
      </c>
      <c r="P10" s="18">
        <f>BS!O54-BS!P54</f>
        <v>-10933.150684931519</v>
      </c>
      <c r="Q10" s="18">
        <f>BS!P54-BS!Q54</f>
        <v>0</v>
      </c>
      <c r="R10" s="18">
        <f>BS!Q54-BS!R54</f>
        <v>0</v>
      </c>
      <c r="S10" s="18">
        <f>BS!R54-BS!S54</f>
        <v>0</v>
      </c>
      <c r="T10" s="18">
        <f>BS!S54-BS!T54</f>
        <v>0</v>
      </c>
      <c r="U10" s="18">
        <f>BS!T54-BS!U54</f>
        <v>0</v>
      </c>
      <c r="V10" s="18">
        <f>BS!U54-BS!V54</f>
        <v>-21879.452054794514</v>
      </c>
      <c r="W10" s="18">
        <f>BS!V54-BS!W54</f>
        <v>0</v>
      </c>
      <c r="X10" s="18">
        <f>BS!W54-BS!X54</f>
        <v>0</v>
      </c>
      <c r="Y10" s="18">
        <f>BS!X54-BS!Y54</f>
        <v>0</v>
      </c>
      <c r="Z10" s="18">
        <f>BS!Y54-BS!Z54</f>
        <v>0</v>
      </c>
      <c r="AA10" s="18">
        <f>BS!Z54-BS!AA54</f>
        <v>0</v>
      </c>
      <c r="AB10" s="18">
        <f>BS!AA54-BS!AB54</f>
        <v>-9856.6027397260477</v>
      </c>
      <c r="AC10" s="18">
        <f>BS!AB54-BS!AC54</f>
        <v>0</v>
      </c>
      <c r="AD10" s="18">
        <f>BS!AC54-BS!AD54</f>
        <v>0</v>
      </c>
      <c r="AE10" s="18">
        <f>BS!AD54-BS!AE54</f>
        <v>0</v>
      </c>
      <c r="AF10" s="18">
        <f>BS!AE54-BS!AF54</f>
        <v>0</v>
      </c>
      <c r="AG10" s="18">
        <f>BS!AF54-BS!AG54</f>
        <v>0</v>
      </c>
      <c r="AH10" s="18">
        <f>BS!AG54-BS!AH54</f>
        <v>0</v>
      </c>
      <c r="AI10" s="18">
        <f>BS!AH54-BS!AI54</f>
        <v>0</v>
      </c>
      <c r="AJ10" s="18">
        <f>BS!AI54-BS!AJ54</f>
        <v>0</v>
      </c>
      <c r="AK10" s="18">
        <f>BS!AJ54-BS!AK54</f>
        <v>0</v>
      </c>
      <c r="AL10" s="18">
        <f>BS!AK54-BS!AL54</f>
        <v>-35007.123287671246</v>
      </c>
      <c r="AM10" s="18">
        <f>BS!AL54-BS!AM54</f>
        <v>0</v>
      </c>
      <c r="AN10" s="18">
        <f>BS!AM54-BS!AN54</f>
        <v>-14342.975342465739</v>
      </c>
      <c r="AO10" s="18">
        <f>BS!AN54-BS!AO54</f>
        <v>0</v>
      </c>
      <c r="AP10" s="18">
        <f>BS!AO54-BS!AP54</f>
        <v>0</v>
      </c>
      <c r="AQ10" s="18">
        <f>BS!AP54-BS!AQ54</f>
        <v>0</v>
      </c>
      <c r="AR10" s="18">
        <f>BS!AQ54-BS!AR54</f>
        <v>0</v>
      </c>
      <c r="AS10" s="18">
        <f>BS!AR54-BS!AS54</f>
        <v>0</v>
      </c>
      <c r="AT10" s="18">
        <f>BS!AS54-BS!AT54</f>
        <v>-14440.438356164406</v>
      </c>
      <c r="AU10" s="18">
        <f>BS!AT54-BS!AU54</f>
        <v>0</v>
      </c>
      <c r="AV10" s="18">
        <f>BS!AU54-BS!AV54</f>
        <v>0</v>
      </c>
      <c r="AW10" s="18">
        <f>BS!AV54-BS!AW54</f>
        <v>0</v>
      </c>
      <c r="AX10" s="18">
        <f>BS!AW54-BS!AX54</f>
        <v>0</v>
      </c>
      <c r="AY10" s="18">
        <f>BS!AX54-BS!AY54</f>
        <v>0</v>
      </c>
      <c r="AZ10" s="18">
        <f>BS!AY54-BS!AZ54</f>
        <v>-17221.316712328786</v>
      </c>
      <c r="BA10" s="18">
        <f>BS!AZ54-BS!BA54</f>
        <v>-13237.068493150698</v>
      </c>
      <c r="BB10" s="18">
        <f>BS!BA54-BS!BB54</f>
        <v>0</v>
      </c>
      <c r="BC10" s="18">
        <f>BS!BB54-BS!BC54</f>
        <v>0</v>
      </c>
      <c r="BD10" s="18">
        <f>BS!BC54-BS!BD54</f>
        <v>0</v>
      </c>
      <c r="BE10" s="18">
        <f>BS!BD54-BS!BE54</f>
        <v>0</v>
      </c>
      <c r="BF10" s="18">
        <f>BS!BE54-BS!BF54</f>
        <v>0</v>
      </c>
      <c r="BG10" s="18">
        <f>BS!BF54-BS!BG54</f>
        <v>0</v>
      </c>
      <c r="BH10" s="18">
        <f>BS!BG54-BS!BH54</f>
        <v>0</v>
      </c>
      <c r="BI10" s="18">
        <f>BS!BH54-BS!BI54</f>
        <v>0</v>
      </c>
      <c r="BJ10" s="18">
        <f>BS!BI54-BS!BJ54</f>
        <v>0</v>
      </c>
      <c r="BK10" s="18">
        <f>BS!BJ54-BS!BK54</f>
        <v>0</v>
      </c>
    </row>
    <row r="11" spans="1:63">
      <c r="B11" s="7" t="s">
        <v>71</v>
      </c>
      <c r="D11" s="18">
        <f>BS!C55-BS!D55</f>
        <v>0</v>
      </c>
      <c r="E11" s="18">
        <f>BS!D55-BS!E55</f>
        <v>0</v>
      </c>
      <c r="F11" s="18">
        <f>BS!E55-BS!F55</f>
        <v>0</v>
      </c>
      <c r="G11" s="18">
        <f>BS!F55-BS!G55</f>
        <v>0</v>
      </c>
      <c r="H11" s="18">
        <f>BS!G55-BS!H55</f>
        <v>0</v>
      </c>
      <c r="I11" s="18">
        <f>BS!H55-BS!I55</f>
        <v>0</v>
      </c>
      <c r="J11" s="18">
        <f>BS!I55-BS!J55</f>
        <v>0</v>
      </c>
      <c r="K11" s="18">
        <f>BS!J55-BS!K55</f>
        <v>0</v>
      </c>
      <c r="L11" s="18">
        <f>BS!K55-BS!L55</f>
        <v>0</v>
      </c>
      <c r="M11" s="18">
        <f>BS!L55-BS!M55</f>
        <v>0</v>
      </c>
      <c r="N11" s="18">
        <f>BS!M55-BS!N55</f>
        <v>0</v>
      </c>
      <c r="O11" s="18">
        <f>BS!N55-BS!O55</f>
        <v>0</v>
      </c>
      <c r="P11" s="18">
        <f>BS!O55-BS!P55</f>
        <v>0</v>
      </c>
      <c r="Q11" s="18">
        <f>BS!P55-BS!Q55</f>
        <v>0</v>
      </c>
      <c r="R11" s="18">
        <f>BS!Q55-BS!R55</f>
        <v>0</v>
      </c>
      <c r="S11" s="18">
        <f>BS!R55-BS!S55</f>
        <v>0</v>
      </c>
      <c r="T11" s="18">
        <f>BS!S55-BS!T55</f>
        <v>0</v>
      </c>
      <c r="U11" s="18">
        <f>BS!T55-BS!U55</f>
        <v>0</v>
      </c>
      <c r="V11" s="18">
        <f>BS!U55-BS!V55</f>
        <v>0</v>
      </c>
      <c r="W11" s="18">
        <f>BS!V55-BS!W55</f>
        <v>0</v>
      </c>
      <c r="X11" s="18">
        <f>BS!W55-BS!X55</f>
        <v>0</v>
      </c>
      <c r="Y11" s="18">
        <f>BS!X55-BS!Y55</f>
        <v>0</v>
      </c>
      <c r="Z11" s="18">
        <f>BS!Y55-BS!Z55</f>
        <v>0</v>
      </c>
      <c r="AA11" s="18">
        <f>BS!Z55-BS!AA55</f>
        <v>0</v>
      </c>
      <c r="AB11" s="18">
        <f>BS!AA55-BS!AB55</f>
        <v>0</v>
      </c>
      <c r="AC11" s="18">
        <f>BS!AB55-BS!AC55</f>
        <v>0</v>
      </c>
      <c r="AD11" s="18">
        <f>BS!AC55-BS!AD55</f>
        <v>0</v>
      </c>
      <c r="AE11" s="18">
        <f>BS!AD55-BS!AE55</f>
        <v>0</v>
      </c>
      <c r="AF11" s="18">
        <f>BS!AE55-BS!AF55</f>
        <v>0</v>
      </c>
      <c r="AG11" s="18">
        <f>BS!AF55-BS!AG55</f>
        <v>0</v>
      </c>
      <c r="AH11" s="18">
        <f>BS!AG55-BS!AH55</f>
        <v>0</v>
      </c>
      <c r="AI11" s="18">
        <f>BS!AH55-BS!AI55</f>
        <v>0</v>
      </c>
      <c r="AJ11" s="18">
        <f>BS!AI55-BS!AJ55</f>
        <v>0</v>
      </c>
      <c r="AK11" s="18">
        <f>BS!AJ55-BS!AK55</f>
        <v>0</v>
      </c>
      <c r="AL11" s="18">
        <f>BS!AK55-BS!AL55</f>
        <v>0</v>
      </c>
      <c r="AM11" s="18">
        <f>BS!AL55-BS!AM55</f>
        <v>0</v>
      </c>
      <c r="AN11" s="18">
        <f>BS!AM55-BS!AN55</f>
        <v>0</v>
      </c>
      <c r="AO11" s="18">
        <f>BS!AN55-BS!AO55</f>
        <v>0</v>
      </c>
      <c r="AP11" s="18">
        <f>BS!AO55-BS!AP55</f>
        <v>0</v>
      </c>
      <c r="AQ11" s="18">
        <f>BS!AP55-BS!AQ55</f>
        <v>0</v>
      </c>
      <c r="AR11" s="18">
        <f>BS!AQ55-BS!AR55</f>
        <v>0</v>
      </c>
      <c r="AS11" s="18">
        <f>BS!AR55-BS!AS55</f>
        <v>0</v>
      </c>
      <c r="AT11" s="18">
        <f>BS!AS55-BS!AT55</f>
        <v>0</v>
      </c>
      <c r="AU11" s="18">
        <f>BS!AT55-BS!AU55</f>
        <v>0</v>
      </c>
      <c r="AV11" s="18">
        <f>BS!AU55-BS!AV55</f>
        <v>0</v>
      </c>
      <c r="AW11" s="18">
        <f>BS!AV55-BS!AW55</f>
        <v>0</v>
      </c>
      <c r="AX11" s="18">
        <f>BS!AW55-BS!AX55</f>
        <v>0</v>
      </c>
      <c r="AY11" s="18">
        <f>BS!AX55-BS!AY55</f>
        <v>0</v>
      </c>
      <c r="AZ11" s="18">
        <f>BS!AY55-BS!AZ55</f>
        <v>0</v>
      </c>
      <c r="BA11" s="18">
        <f>BS!AZ55-BS!BA55</f>
        <v>0</v>
      </c>
      <c r="BB11" s="18">
        <f>BS!BA55-BS!BB55</f>
        <v>0</v>
      </c>
      <c r="BC11" s="18">
        <f>BS!BB55-BS!BC55</f>
        <v>0</v>
      </c>
      <c r="BD11" s="18">
        <f>BS!BC55-BS!BD55</f>
        <v>0</v>
      </c>
      <c r="BE11" s="18">
        <f>BS!BD55-BS!BE55</f>
        <v>0</v>
      </c>
      <c r="BF11" s="18">
        <f>BS!BE55-BS!BF55</f>
        <v>0</v>
      </c>
      <c r="BG11" s="18">
        <f>BS!BF55-BS!BG55</f>
        <v>0</v>
      </c>
      <c r="BH11" s="18">
        <f>BS!BG55-BS!BH55</f>
        <v>0</v>
      </c>
      <c r="BI11" s="18">
        <f>BS!BH55-BS!BI55</f>
        <v>0</v>
      </c>
      <c r="BJ11" s="18">
        <f>BS!BI55-BS!BJ55</f>
        <v>0</v>
      </c>
      <c r="BK11" s="18">
        <f>BS!BJ55-BS!BK55</f>
        <v>0</v>
      </c>
    </row>
    <row r="12" spans="1:63">
      <c r="B12" s="7" t="s">
        <v>72</v>
      </c>
      <c r="D12" s="18">
        <f>BS!D69-BS!C69</f>
        <v>54794.520547945205</v>
      </c>
      <c r="E12" s="18">
        <f>BS!E69-BS!D69</f>
        <v>0</v>
      </c>
      <c r="F12" s="18">
        <f>BS!F69-BS!E69</f>
        <v>0</v>
      </c>
      <c r="G12" s="18">
        <f>BS!G69-BS!F69</f>
        <v>0</v>
      </c>
      <c r="H12" s="18">
        <f>BS!H69-BS!G69</f>
        <v>0</v>
      </c>
      <c r="I12" s="18">
        <f>BS!I69-BS!H69</f>
        <v>0</v>
      </c>
      <c r="J12" s="18">
        <f>BS!J69-BS!I69</f>
        <v>0</v>
      </c>
      <c r="K12" s="18">
        <f>BS!K69-BS!J69</f>
        <v>0</v>
      </c>
      <c r="L12" s="18">
        <f>BS!L69-BS!K69</f>
        <v>0</v>
      </c>
      <c r="M12" s="18">
        <f>BS!M69-BS!L69</f>
        <v>0</v>
      </c>
      <c r="N12" s="18">
        <f>BS!N69-BS!M69</f>
        <v>0</v>
      </c>
      <c r="O12" s="18">
        <f>BS!O69-BS!N69</f>
        <v>0</v>
      </c>
      <c r="P12" s="18">
        <f>BS!P69-BS!O69</f>
        <v>9110.9589041095969</v>
      </c>
      <c r="Q12" s="18">
        <f>BS!Q69-BS!P69</f>
        <v>0</v>
      </c>
      <c r="R12" s="18">
        <f>BS!R69-BS!Q69</f>
        <v>0</v>
      </c>
      <c r="S12" s="18">
        <f>BS!S69-BS!R69</f>
        <v>0</v>
      </c>
      <c r="T12" s="18">
        <f>BS!T69-BS!S69</f>
        <v>0</v>
      </c>
      <c r="U12" s="18">
        <f>BS!U69-BS!T69</f>
        <v>0</v>
      </c>
      <c r="V12" s="18">
        <f>BS!V69-BS!U69</f>
        <v>18232.876712328754</v>
      </c>
      <c r="W12" s="18">
        <f>BS!W69-BS!V69</f>
        <v>0</v>
      </c>
      <c r="X12" s="18">
        <f>BS!X69-BS!W69</f>
        <v>0</v>
      </c>
      <c r="Y12" s="18">
        <f>BS!Y69-BS!X69</f>
        <v>0</v>
      </c>
      <c r="Z12" s="18">
        <f>BS!Z69-BS!Y69</f>
        <v>0</v>
      </c>
      <c r="AA12" s="18">
        <f>BS!AA69-BS!Z69</f>
        <v>0</v>
      </c>
      <c r="AB12" s="18">
        <f>BS!AB69-BS!AA69</f>
        <v>8213.8356164383877</v>
      </c>
      <c r="AC12" s="18">
        <f>BS!AC69-BS!AB69</f>
        <v>0</v>
      </c>
      <c r="AD12" s="18">
        <f>BS!AD69-BS!AC69</f>
        <v>0</v>
      </c>
      <c r="AE12" s="18">
        <f>BS!AE69-BS!AD69</f>
        <v>0</v>
      </c>
      <c r="AF12" s="18">
        <f>BS!AF69-BS!AE69</f>
        <v>0</v>
      </c>
      <c r="AG12" s="18">
        <f>BS!AG69-BS!AF69</f>
        <v>0</v>
      </c>
      <c r="AH12" s="18">
        <f>BS!AH69-BS!AG69</f>
        <v>0</v>
      </c>
      <c r="AI12" s="18">
        <f>BS!AI69-BS!AH69</f>
        <v>0</v>
      </c>
      <c r="AJ12" s="18">
        <f>BS!AJ69-BS!AI69</f>
        <v>0</v>
      </c>
      <c r="AK12" s="18">
        <f>BS!AK69-BS!AJ69</f>
        <v>0</v>
      </c>
      <c r="AL12" s="18">
        <f>BS!AL69-BS!AK69</f>
        <v>29172.602739726019</v>
      </c>
      <c r="AM12" s="18">
        <f>BS!AM69-BS!AL69</f>
        <v>0</v>
      </c>
      <c r="AN12" s="18">
        <f>BS!AN69-BS!AM69</f>
        <v>11952.479452054802</v>
      </c>
      <c r="AO12" s="18">
        <f>BS!AO69-BS!AN69</f>
        <v>0</v>
      </c>
      <c r="AP12" s="18">
        <f>BS!AP69-BS!AO69</f>
        <v>0</v>
      </c>
      <c r="AQ12" s="18">
        <f>BS!AQ69-BS!AP69</f>
        <v>0</v>
      </c>
      <c r="AR12" s="18">
        <f>BS!AR69-BS!AQ69</f>
        <v>0</v>
      </c>
      <c r="AS12" s="18">
        <f>BS!AS69-BS!AR69</f>
        <v>0</v>
      </c>
      <c r="AT12" s="18">
        <f>BS!AT69-BS!AS69</f>
        <v>12033.698630136991</v>
      </c>
      <c r="AU12" s="18">
        <f>BS!AU69-BS!AT69</f>
        <v>0</v>
      </c>
      <c r="AV12" s="18">
        <f>BS!AV69-BS!AU69</f>
        <v>0</v>
      </c>
      <c r="AW12" s="18">
        <f>BS!AW69-BS!AV69</f>
        <v>0</v>
      </c>
      <c r="AX12" s="18">
        <f>BS!AX69-BS!AW69</f>
        <v>0</v>
      </c>
      <c r="AY12" s="18">
        <f>BS!AY69-BS!AX69</f>
        <v>0</v>
      </c>
      <c r="AZ12" s="18">
        <f>BS!AZ69-BS!AY69</f>
        <v>14351.097260273993</v>
      </c>
      <c r="BA12" s="18">
        <f>BS!BA69-BS!AZ69</f>
        <v>11030.890410958906</v>
      </c>
      <c r="BB12" s="18">
        <f>BS!BB69-BS!BA69</f>
        <v>0</v>
      </c>
      <c r="BC12" s="18">
        <f>BS!BC69-BS!BB69</f>
        <v>0</v>
      </c>
      <c r="BD12" s="18">
        <f>BS!BD69-BS!BC69</f>
        <v>0</v>
      </c>
      <c r="BE12" s="18">
        <f>BS!BE69-BS!BD69</f>
        <v>0</v>
      </c>
      <c r="BF12" s="18">
        <f>BS!BF69-BS!BE69</f>
        <v>0</v>
      </c>
      <c r="BG12" s="18">
        <f>BS!BG69-BS!BF69</f>
        <v>0</v>
      </c>
      <c r="BH12" s="18">
        <f>BS!BH69-BS!BG69</f>
        <v>0</v>
      </c>
      <c r="BI12" s="18">
        <f>BS!BI69-BS!BH69</f>
        <v>0</v>
      </c>
      <c r="BJ12" s="18">
        <f>BS!BJ69-BS!BI69</f>
        <v>0</v>
      </c>
      <c r="BK12" s="18">
        <f>BS!BK69-BS!BJ69</f>
        <v>0</v>
      </c>
    </row>
    <row r="13" spans="1:63">
      <c r="B13" s="7"/>
    </row>
    <row r="14" spans="1:63" ht="15" thickBot="1">
      <c r="B14" s="10" t="s">
        <v>73</v>
      </c>
      <c r="D14" s="23">
        <f>SUM(D9:D13)</f>
        <v>-53698.630136986285</v>
      </c>
      <c r="E14" s="23">
        <f t="shared" ref="E14:AM14" si="0">SUM(E9:E13)</f>
        <v>-493.15068493151193</v>
      </c>
      <c r="F14" s="23">
        <f t="shared" si="0"/>
        <v>-739.72602739725698</v>
      </c>
      <c r="G14" s="23">
        <f t="shared" si="0"/>
        <v>-82938.082191780821</v>
      </c>
      <c r="H14" s="23">
        <f t="shared" si="0"/>
        <v>-2396.7123287671129</v>
      </c>
      <c r="I14" s="23">
        <f t="shared" si="0"/>
        <v>-2436.2958904109692</v>
      </c>
      <c r="J14" s="23">
        <f t="shared" si="0"/>
        <v>-2476.6684931506752</v>
      </c>
      <c r="K14" s="23">
        <f t="shared" si="0"/>
        <v>-2684.2875616438105</v>
      </c>
      <c r="L14" s="23">
        <f t="shared" si="0"/>
        <v>-2561.5050410959229</v>
      </c>
      <c r="M14" s="23">
        <f t="shared" si="0"/>
        <v>-2604.3594361644064</v>
      </c>
      <c r="N14" s="23">
        <f t="shared" si="0"/>
        <v>-51963.131525342411</v>
      </c>
      <c r="O14" s="23">
        <f t="shared" si="0"/>
        <v>-28336.487112990435</v>
      </c>
      <c r="P14" s="23">
        <f t="shared" si="0"/>
        <v>-54223.864660931758</v>
      </c>
      <c r="Q14" s="23">
        <f t="shared" si="0"/>
        <v>-30460.488988156489</v>
      </c>
      <c r="R14" s="23">
        <f t="shared" si="0"/>
        <v>-31554.453134929412</v>
      </c>
      <c r="S14" s="23">
        <f t="shared" si="0"/>
        <v>-8012.7623573304154</v>
      </c>
      <c r="T14" s="23">
        <f t="shared" si="0"/>
        <v>-91342.704152370046</v>
      </c>
      <c r="U14" s="23">
        <f t="shared" si="0"/>
        <v>-51407.738834291755</v>
      </c>
      <c r="V14" s="23">
        <f t="shared" si="0"/>
        <v>-56238.442168976981</v>
      </c>
      <c r="W14" s="23">
        <f t="shared" si="0"/>
        <v>-464989.22891253582</v>
      </c>
      <c r="X14" s="23">
        <f t="shared" si="0"/>
        <v>-63486.01395285246</v>
      </c>
      <c r="Y14" s="23">
        <f t="shared" si="0"/>
        <v>-23822.593096903991</v>
      </c>
      <c r="Z14" s="23">
        <f t="shared" si="0"/>
        <v>-99256.324942355743</v>
      </c>
      <c r="AA14" s="23">
        <f t="shared" si="0"/>
        <v>-100746.8576958722</v>
      </c>
      <c r="AB14" s="23">
        <f t="shared" si="0"/>
        <v>-29937.576233826927</v>
      </c>
      <c r="AC14" s="23">
        <f t="shared" si="0"/>
        <v>-46284.325494564837</v>
      </c>
      <c r="AD14" s="23">
        <f t="shared" si="0"/>
        <v>-7592.7470888877288</v>
      </c>
      <c r="AE14" s="23">
        <f t="shared" si="0"/>
        <v>-9223.452295397874</v>
      </c>
      <c r="AF14" s="23">
        <f t="shared" si="0"/>
        <v>-109517.12912487285</v>
      </c>
      <c r="AG14" s="23">
        <f t="shared" si="0"/>
        <v>-86556.613778057508</v>
      </c>
      <c r="AH14" s="23">
        <f t="shared" si="0"/>
        <v>-14315.230601100018</v>
      </c>
      <c r="AI14" s="23">
        <f t="shared" si="0"/>
        <v>-16081.301908752182</v>
      </c>
      <c r="AJ14" s="23">
        <f t="shared" si="0"/>
        <v>-17882.937264460605</v>
      </c>
      <c r="AK14" s="23">
        <f t="shared" si="0"/>
        <v>-19720.877559933113</v>
      </c>
      <c r="AL14" s="23">
        <f t="shared" si="0"/>
        <v>-27430.34731892281</v>
      </c>
      <c r="AM14" s="23">
        <f t="shared" si="0"/>
        <v>-23508.567280146992</v>
      </c>
      <c r="AN14" s="23">
        <f t="shared" ref="AN14:BD14" si="1">SUM(AN9:AN13)</f>
        <v>-17987.310821074847</v>
      </c>
      <c r="AO14" s="23">
        <f t="shared" si="1"/>
        <v>-27450.402852855623</v>
      </c>
      <c r="AP14" s="23">
        <f t="shared" si="1"/>
        <v>-29481.078994694632</v>
      </c>
      <c r="AQ14" s="23">
        <f t="shared" si="1"/>
        <v>-31552.676260679262</v>
      </c>
      <c r="AR14" s="23">
        <f t="shared" si="1"/>
        <v>-33666.027861924842</v>
      </c>
      <c r="AS14" s="23">
        <f t="shared" si="1"/>
        <v>-35821.948425503215</v>
      </c>
      <c r="AT14" s="23">
        <f t="shared" si="1"/>
        <v>-15770.538397430151</v>
      </c>
      <c r="AU14" s="23">
        <f t="shared" si="1"/>
        <v>-16062.363485548878</v>
      </c>
      <c r="AV14" s="23">
        <f t="shared" si="1"/>
        <v>-18364.610036855098</v>
      </c>
      <c r="AW14" s="23">
        <f t="shared" si="1"/>
        <v>-45389.011753386818</v>
      </c>
      <c r="AX14" s="23">
        <f t="shared" si="1"/>
        <v>-23146.337091921363</v>
      </c>
      <c r="AY14" s="23">
        <f t="shared" si="1"/>
        <v>-25610.894910903182</v>
      </c>
      <c r="AZ14" s="23">
        <f t="shared" si="1"/>
        <v>-30996.408351952763</v>
      </c>
      <c r="BA14" s="23">
        <f t="shared" si="1"/>
        <v>-32899.465802422666</v>
      </c>
      <c r="BB14" s="23">
        <f t="shared" si="1"/>
        <v>-33313.263070291374</v>
      </c>
      <c r="BC14" s="23">
        <f t="shared" si="1"/>
        <v>-35987.224139425904</v>
      </c>
      <c r="BD14" s="23">
        <f t="shared" si="1"/>
        <v>-38716.367386474274</v>
      </c>
      <c r="BE14" s="23">
        <f t="shared" ref="BE14:BK14" si="2">SUM(BE9:BE13)</f>
        <v>-41501.812676461414</v>
      </c>
      <c r="BF14" s="23">
        <f t="shared" si="2"/>
        <v>-19687.233949931804</v>
      </c>
      <c r="BG14" s="23">
        <f t="shared" si="2"/>
        <v>-47246.448810632806</v>
      </c>
      <c r="BH14" s="23">
        <f t="shared" si="2"/>
        <v>-25550.575251089409</v>
      </c>
      <c r="BI14" s="23">
        <f t="shared" si="2"/>
        <v>-28573.4788041641</v>
      </c>
      <c r="BJ14" s="23">
        <f t="shared" si="2"/>
        <v>-31658.912860785145</v>
      </c>
      <c r="BK14" s="23">
        <f t="shared" si="2"/>
        <v>-34808.25626388099</v>
      </c>
    </row>
  </sheetData>
  <mergeCells count="1">
    <mergeCell ref="A1:G1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B2:G17"/>
  <sheetViews>
    <sheetView showGridLines="0" workbookViewId="0">
      <selection activeCell="C12" sqref="C12:G14"/>
    </sheetView>
  </sheetViews>
  <sheetFormatPr defaultColWidth="8.81640625" defaultRowHeight="13"/>
  <cols>
    <col min="1" max="1" width="5.08984375" style="7" customWidth="1"/>
    <col min="2" max="2" width="32.6328125" style="7" customWidth="1"/>
    <col min="3" max="3" width="16.81640625" style="7" customWidth="1"/>
    <col min="4" max="4" width="15" style="7" customWidth="1"/>
    <col min="5" max="7" width="19.90625" style="7" customWidth="1"/>
    <col min="8" max="16384" width="8.81640625" style="7"/>
  </cols>
  <sheetData>
    <row r="2" spans="2:7" ht="13.5" thickBot="1"/>
    <row r="3" spans="2:7">
      <c r="B3" s="236" t="s">
        <v>180</v>
      </c>
      <c r="C3" s="224">
        <f>PL!D6</f>
        <v>1</v>
      </c>
      <c r="D3" s="224">
        <f>PL!E6</f>
        <v>2</v>
      </c>
      <c r="E3" s="224">
        <f>PL!F6</f>
        <v>3</v>
      </c>
      <c r="F3" s="224">
        <f>PL!G6</f>
        <v>4</v>
      </c>
      <c r="G3" s="225">
        <f>PL!H6</f>
        <v>5</v>
      </c>
    </row>
    <row r="4" spans="2:7">
      <c r="B4" s="226"/>
      <c r="G4" s="227"/>
    </row>
    <row r="5" spans="2:7">
      <c r="B5" s="228"/>
      <c r="G5" s="227"/>
    </row>
    <row r="6" spans="2:7">
      <c r="B6" s="229" t="s">
        <v>198</v>
      </c>
      <c r="C6" s="273">
        <f>+'LTV CAC'!E14</f>
        <v>100</v>
      </c>
      <c r="D6" s="273">
        <f>+'LTV CAC'!F14</f>
        <v>300</v>
      </c>
      <c r="E6" s="273">
        <f>+'LTV CAC'!G14</f>
        <v>500</v>
      </c>
      <c r="F6" s="273">
        <f>+'LTV CAC'!H14</f>
        <v>700</v>
      </c>
      <c r="G6" s="230">
        <f>+'LTV CAC'!I14</f>
        <v>900</v>
      </c>
    </row>
    <row r="7" spans="2:7">
      <c r="B7" s="226" t="s">
        <v>3</v>
      </c>
      <c r="C7" s="45">
        <f>+PL!D10</f>
        <v>9045748.9925390258</v>
      </c>
      <c r="D7" s="45">
        <f>+PL!E10</f>
        <v>50952484.806601852</v>
      </c>
      <c r="E7" s="45">
        <f>+PL!F10</f>
        <v>111706082.59114659</v>
      </c>
      <c r="F7" s="45">
        <f>+PL!G10</f>
        <v>135939422.74816638</v>
      </c>
      <c r="G7" s="231">
        <f>+PL!H10</f>
        <v>162273388.94292247</v>
      </c>
    </row>
    <row r="8" spans="2:7">
      <c r="B8" s="226" t="s">
        <v>201</v>
      </c>
      <c r="C8" s="45">
        <f>+PL!D16</f>
        <v>1716100.4404038556</v>
      </c>
      <c r="D8" s="45">
        <f>+PL!E16</f>
        <v>17982328.784061309</v>
      </c>
      <c r="E8" s="45">
        <f>+PL!F16</f>
        <v>43894463.1378389</v>
      </c>
      <c r="F8" s="45">
        <f>+PL!G16</f>
        <v>53641221.169643611</v>
      </c>
      <c r="G8" s="231">
        <f>+PL!H16</f>
        <v>64407671.506207213</v>
      </c>
    </row>
    <row r="9" spans="2:7">
      <c r="B9" s="226" t="str">
        <f>PL!B47</f>
        <v>Total Operating Expenses</v>
      </c>
      <c r="C9" s="45">
        <f>PL!D47</f>
        <v>4800000</v>
      </c>
      <c r="D9" s="45">
        <f>PL!E47</f>
        <v>6396720.0000000009</v>
      </c>
      <c r="E9" s="45">
        <f>PL!F47</f>
        <v>8340772.0000000009</v>
      </c>
      <c r="F9" s="45">
        <f>PL!G47</f>
        <v>12044485.200000003</v>
      </c>
      <c r="G9" s="231">
        <f>PL!H47</f>
        <v>14714497.820000006</v>
      </c>
    </row>
    <row r="10" spans="2:7">
      <c r="B10" s="226" t="str">
        <f>PL!B48</f>
        <v>Operating Income</v>
      </c>
      <c r="C10" s="45">
        <f>PL!D48</f>
        <v>2529648.5521351704</v>
      </c>
      <c r="D10" s="45">
        <f>PL!E48</f>
        <v>26573436.022540543</v>
      </c>
      <c r="E10" s="45">
        <f>PL!F48</f>
        <v>59470847.453307688</v>
      </c>
      <c r="F10" s="45">
        <f>PL!G48</f>
        <v>70253716.378522769</v>
      </c>
      <c r="G10" s="231">
        <f>PL!H48</f>
        <v>83151219.616715252</v>
      </c>
    </row>
    <row r="11" spans="2:7">
      <c r="B11" s="226"/>
      <c r="C11" s="45"/>
      <c r="D11" s="45"/>
      <c r="E11" s="45"/>
      <c r="F11" s="45"/>
      <c r="G11" s="231"/>
    </row>
    <row r="12" spans="2:7">
      <c r="B12" s="226" t="s">
        <v>199</v>
      </c>
      <c r="C12" s="45">
        <f>C7/C6</f>
        <v>90457.489925390255</v>
      </c>
      <c r="D12" s="45">
        <f t="shared" ref="D12:G12" si="0">D7/D6</f>
        <v>169841.61602200617</v>
      </c>
      <c r="E12" s="45">
        <f t="shared" si="0"/>
        <v>223412.16518229319</v>
      </c>
      <c r="F12" s="45">
        <f t="shared" si="0"/>
        <v>194199.17535452341</v>
      </c>
      <c r="G12" s="231">
        <f t="shared" si="0"/>
        <v>180303.7654921361</v>
      </c>
    </row>
    <row r="13" spans="2:7">
      <c r="B13" s="226" t="s">
        <v>200</v>
      </c>
      <c r="C13" s="45">
        <f>C8/C6</f>
        <v>17161.004404038555</v>
      </c>
      <c r="D13" s="45">
        <f t="shared" ref="D13:G13" si="1">D8/D6</f>
        <v>59941.095946871028</v>
      </c>
      <c r="E13" s="45">
        <f t="shared" si="1"/>
        <v>87788.926275677804</v>
      </c>
      <c r="F13" s="45">
        <f t="shared" si="1"/>
        <v>76630.315956633727</v>
      </c>
      <c r="G13" s="231">
        <f t="shared" si="1"/>
        <v>71564.079451341342</v>
      </c>
    </row>
    <row r="14" spans="2:7">
      <c r="B14" s="226" t="s">
        <v>122</v>
      </c>
      <c r="C14" s="45">
        <f>C12-C13</f>
        <v>73296.4855213517</v>
      </c>
      <c r="D14" s="45">
        <f t="shared" ref="D14:G14" si="2">D12-D13</f>
        <v>109900.52007513514</v>
      </c>
      <c r="E14" s="45">
        <f t="shared" si="2"/>
        <v>135623.23890661538</v>
      </c>
      <c r="F14" s="45">
        <f t="shared" si="2"/>
        <v>117568.85939788968</v>
      </c>
      <c r="G14" s="231">
        <f t="shared" si="2"/>
        <v>108739.68604079475</v>
      </c>
    </row>
    <row r="15" spans="2:7">
      <c r="B15" s="226" t="s">
        <v>177</v>
      </c>
      <c r="C15" s="232">
        <f>C14/C12</f>
        <v>0.81028652886352437</v>
      </c>
      <c r="D15" s="232">
        <f t="shared" ref="D15" si="3">D14/D12</f>
        <v>0.64707650956933582</v>
      </c>
      <c r="E15" s="232">
        <f t="shared" ref="E15:G15" si="4">E14/E12</f>
        <v>0.60705395695867137</v>
      </c>
      <c r="F15" s="232">
        <f t="shared" si="4"/>
        <v>0.60540349454759512</v>
      </c>
      <c r="G15" s="233">
        <f t="shared" si="4"/>
        <v>0.60309159791528266</v>
      </c>
    </row>
    <row r="16" spans="2:7">
      <c r="B16" s="226" t="s">
        <v>178</v>
      </c>
      <c r="C16" s="7" t="s">
        <v>179</v>
      </c>
      <c r="D16" s="232">
        <f>(D7-C7)/C7</f>
        <v>4.6327546617342232</v>
      </c>
      <c r="E16" s="232">
        <f t="shared" ref="E16:G16" si="5">(E7-D7)/D7</f>
        <v>1.1923579000149755</v>
      </c>
      <c r="F16" s="232">
        <f t="shared" si="5"/>
        <v>0.21693841190112989</v>
      </c>
      <c r="G16" s="233">
        <f t="shared" si="5"/>
        <v>0.19371839060653431</v>
      </c>
    </row>
    <row r="17" spans="2:7" ht="13.5" thickBot="1">
      <c r="B17" s="234"/>
      <c r="C17" s="235"/>
      <c r="D17" s="235"/>
      <c r="E17" s="235"/>
      <c r="F17" s="235"/>
      <c r="G17" s="274"/>
    </row>
  </sheetData>
  <pageMargins left="0.7" right="0.7" top="0.75" bottom="0.75" header="0.3" footer="0.3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F27"/>
  <sheetViews>
    <sheetView showGridLines="0" zoomScale="94" zoomScaleNormal="94" zoomScaleSheetLayoutView="100" workbookViewId="0">
      <selection activeCell="H22" sqref="H22"/>
    </sheetView>
  </sheetViews>
  <sheetFormatPr defaultColWidth="10.81640625" defaultRowHeight="13"/>
  <cols>
    <col min="1" max="6" width="13" style="88" customWidth="1"/>
    <col min="7" max="7" width="4.81640625" style="88" customWidth="1"/>
    <col min="8" max="16384" width="10.81640625" style="88"/>
  </cols>
  <sheetData>
    <row r="1" spans="1:6" ht="14.5">
      <c r="A1" s="516" t="s">
        <v>102</v>
      </c>
      <c r="B1" s="516"/>
      <c r="C1" s="516"/>
      <c r="D1" s="516"/>
      <c r="E1" s="516"/>
      <c r="F1" s="516"/>
    </row>
    <row r="2" spans="1:6">
      <c r="A2" s="89" t="s">
        <v>103</v>
      </c>
      <c r="B2" s="89"/>
      <c r="C2" s="90"/>
      <c r="D2" s="90"/>
      <c r="E2" s="90"/>
      <c r="F2" s="292">
        <v>0.25</v>
      </c>
    </row>
    <row r="4" spans="1:6" ht="14.5">
      <c r="A4" s="516" t="s">
        <v>104</v>
      </c>
      <c r="B4" s="516"/>
      <c r="C4" s="516"/>
      <c r="D4" s="516"/>
      <c r="E4" s="516"/>
      <c r="F4" s="516"/>
    </row>
    <row r="5" spans="1:6">
      <c r="A5" s="91" t="s">
        <v>105</v>
      </c>
      <c r="B5" s="91"/>
      <c r="C5" s="91"/>
      <c r="D5" s="91"/>
      <c r="E5" s="91"/>
      <c r="F5" s="92">
        <f>SUM(PL!D47)</f>
        <v>4800000</v>
      </c>
    </row>
    <row r="6" spans="1:6">
      <c r="A6" s="93" t="s">
        <v>106</v>
      </c>
      <c r="B6" s="93"/>
      <c r="C6" s="93"/>
      <c r="D6" s="93"/>
      <c r="E6" s="93"/>
      <c r="F6" s="94"/>
    </row>
    <row r="7" spans="1:6">
      <c r="A7" s="95" t="s">
        <v>107</v>
      </c>
      <c r="B7" s="96"/>
      <c r="C7" s="96"/>
      <c r="D7" s="96"/>
      <c r="E7" s="96"/>
      <c r="F7" s="97">
        <f>+AVERAGE(PL!D66:BK66)</f>
        <v>7831952.1346896039</v>
      </c>
    </row>
    <row r="8" spans="1:6">
      <c r="A8" s="95" t="s">
        <v>513</v>
      </c>
      <c r="B8" s="96"/>
      <c r="C8" s="96"/>
      <c r="D8" s="96"/>
      <c r="E8" s="96"/>
      <c r="F8" s="97">
        <f>(1-AVERAGE(PL!D76:BK76))*F7</f>
        <v>2687857.6288874131</v>
      </c>
    </row>
    <row r="9" spans="1:6">
      <c r="A9" s="91" t="s">
        <v>108</v>
      </c>
      <c r="B9" s="91"/>
      <c r="C9" s="91"/>
      <c r="D9" s="91"/>
      <c r="E9" s="91"/>
      <c r="F9" s="98">
        <f>F7-F8</f>
        <v>5144094.5058021909</v>
      </c>
    </row>
    <row r="10" spans="1:6">
      <c r="A10" s="99" t="s">
        <v>109</v>
      </c>
      <c r="B10" s="99"/>
      <c r="C10" s="99"/>
      <c r="D10" s="99"/>
      <c r="E10" s="99"/>
      <c r="F10" s="100">
        <f>ROUNDUP(F5/F9,1)</f>
        <v>1</v>
      </c>
    </row>
    <row r="11" spans="1:6" ht="13.5" thickBot="1">
      <c r="A11" s="101" t="s">
        <v>110</v>
      </c>
      <c r="B11" s="101"/>
      <c r="C11" s="101"/>
      <c r="D11" s="101"/>
      <c r="E11" s="101"/>
      <c r="F11" s="102">
        <f>F7*F10</f>
        <v>7831952.1346896039</v>
      </c>
    </row>
    <row r="13" spans="1:6" ht="14.15" customHeight="1">
      <c r="A13" s="516" t="s">
        <v>104</v>
      </c>
      <c r="B13" s="516"/>
      <c r="C13" s="516"/>
      <c r="D13" s="516"/>
      <c r="E13" s="516"/>
      <c r="F13" s="516"/>
    </row>
    <row r="14" spans="1:6" ht="14.15" customHeight="1">
      <c r="A14" s="103" t="s">
        <v>111</v>
      </c>
      <c r="B14" s="103" t="s">
        <v>112</v>
      </c>
      <c r="C14" s="103" t="s">
        <v>113</v>
      </c>
      <c r="D14" s="103" t="s">
        <v>114</v>
      </c>
      <c r="E14" s="103" t="s">
        <v>115</v>
      </c>
      <c r="F14" s="103" t="s">
        <v>116</v>
      </c>
    </row>
    <row r="15" spans="1:6" ht="14.15" customHeight="1">
      <c r="A15" s="104">
        <v>0</v>
      </c>
      <c r="B15" s="105">
        <f>A15*$F$18</f>
        <v>0</v>
      </c>
      <c r="C15" s="105">
        <f>$F$5</f>
        <v>4800000</v>
      </c>
      <c r="D15" s="105">
        <f>$F$16*A15</f>
        <v>0</v>
      </c>
      <c r="E15" s="105">
        <f>D15+C15</f>
        <v>4800000</v>
      </c>
      <c r="F15" s="106">
        <f>B15-E15</f>
        <v>-4800000</v>
      </c>
    </row>
    <row r="16" spans="1:6" ht="14.15" customHeight="1">
      <c r="A16" s="104">
        <f>A15+F2</f>
        <v>0.25</v>
      </c>
      <c r="B16" s="105">
        <f>A16*$F$7</f>
        <v>1957988.033672401</v>
      </c>
      <c r="C16" s="105">
        <f t="shared" ref="C16:C27" si="0">$F$5</f>
        <v>4800000</v>
      </c>
      <c r="D16" s="105">
        <f>A16*$F$8</f>
        <v>671964.40722185327</v>
      </c>
      <c r="E16" s="105">
        <f t="shared" ref="E16:E27" si="1">D16+C16</f>
        <v>5471964.4072218537</v>
      </c>
      <c r="F16" s="106">
        <f t="shared" ref="F16:F27" si="2">B16-E16</f>
        <v>-3513976.373549453</v>
      </c>
    </row>
    <row r="17" spans="1:6" ht="14.15" customHeight="1">
      <c r="A17" s="104">
        <f>A16+$F$2</f>
        <v>0.5</v>
      </c>
      <c r="B17" s="105">
        <f t="shared" ref="B17:B27" si="3">A17*$F$7</f>
        <v>3915976.067344802</v>
      </c>
      <c r="C17" s="105">
        <f t="shared" si="0"/>
        <v>4800000</v>
      </c>
      <c r="D17" s="105">
        <f t="shared" ref="D17:D27" si="4">A17*$F$8</f>
        <v>1343928.8144437065</v>
      </c>
      <c r="E17" s="105">
        <f t="shared" si="1"/>
        <v>6143928.8144437065</v>
      </c>
      <c r="F17" s="106">
        <f t="shared" si="2"/>
        <v>-2227952.7470989046</v>
      </c>
    </row>
    <row r="18" spans="1:6" ht="14.15" customHeight="1">
      <c r="A18" s="104">
        <f t="shared" ref="A18:A27" si="5">A17+$F$2</f>
        <v>0.75</v>
      </c>
      <c r="B18" s="105">
        <f t="shared" si="3"/>
        <v>5873964.1010172032</v>
      </c>
      <c r="C18" s="105">
        <f t="shared" si="0"/>
        <v>4800000</v>
      </c>
      <c r="D18" s="105">
        <f t="shared" si="4"/>
        <v>2015893.2216655598</v>
      </c>
      <c r="E18" s="105">
        <f t="shared" si="1"/>
        <v>6815893.2216655593</v>
      </c>
      <c r="F18" s="106">
        <f t="shared" si="2"/>
        <v>-941929.12064835615</v>
      </c>
    </row>
    <row r="19" spans="1:6" ht="14.15" customHeight="1">
      <c r="A19" s="104">
        <f t="shared" si="5"/>
        <v>1</v>
      </c>
      <c r="B19" s="105">
        <f t="shared" si="3"/>
        <v>7831952.1346896039</v>
      </c>
      <c r="C19" s="105">
        <f t="shared" si="0"/>
        <v>4800000</v>
      </c>
      <c r="D19" s="105">
        <f t="shared" si="4"/>
        <v>2687857.6288874131</v>
      </c>
      <c r="E19" s="105">
        <f t="shared" si="1"/>
        <v>7487857.6288874131</v>
      </c>
      <c r="F19" s="106">
        <f t="shared" si="2"/>
        <v>344094.50580219086</v>
      </c>
    </row>
    <row r="20" spans="1:6" ht="14.15" customHeight="1">
      <c r="A20" s="104">
        <f t="shared" si="5"/>
        <v>1.25</v>
      </c>
      <c r="B20" s="105">
        <f t="shared" si="3"/>
        <v>9789940.1683620047</v>
      </c>
      <c r="C20" s="105">
        <f t="shared" si="0"/>
        <v>4800000</v>
      </c>
      <c r="D20" s="105">
        <f t="shared" si="4"/>
        <v>3359822.0361092663</v>
      </c>
      <c r="E20" s="105">
        <f t="shared" si="1"/>
        <v>8159822.0361092668</v>
      </c>
      <c r="F20" s="106">
        <f t="shared" si="2"/>
        <v>1630118.1322527379</v>
      </c>
    </row>
    <row r="21" spans="1:6" ht="14.15" customHeight="1">
      <c r="A21" s="104">
        <f t="shared" si="5"/>
        <v>1.5</v>
      </c>
      <c r="B21" s="105">
        <f t="shared" si="3"/>
        <v>11747928.202034406</v>
      </c>
      <c r="C21" s="105">
        <f t="shared" si="0"/>
        <v>4800000</v>
      </c>
      <c r="D21" s="105">
        <f t="shared" si="4"/>
        <v>4031786.4433311196</v>
      </c>
      <c r="E21" s="105">
        <f t="shared" si="1"/>
        <v>8831786.4433311187</v>
      </c>
      <c r="F21" s="106">
        <f t="shared" si="2"/>
        <v>2916141.7587032877</v>
      </c>
    </row>
    <row r="22" spans="1:6" ht="14.15" customHeight="1">
      <c r="A22" s="104">
        <f t="shared" si="5"/>
        <v>1.75</v>
      </c>
      <c r="B22" s="105">
        <f t="shared" si="3"/>
        <v>13705916.235706806</v>
      </c>
      <c r="C22" s="105">
        <f t="shared" si="0"/>
        <v>4800000</v>
      </c>
      <c r="D22" s="105">
        <f t="shared" si="4"/>
        <v>4703750.8505529724</v>
      </c>
      <c r="E22" s="105">
        <f t="shared" si="1"/>
        <v>9503750.8505529724</v>
      </c>
      <c r="F22" s="106">
        <f t="shared" si="2"/>
        <v>4202165.3851538338</v>
      </c>
    </row>
    <row r="23" spans="1:6" ht="14.15" customHeight="1">
      <c r="A23" s="104">
        <f t="shared" si="5"/>
        <v>2</v>
      </c>
      <c r="B23" s="105">
        <f t="shared" si="3"/>
        <v>15663904.269379208</v>
      </c>
      <c r="C23" s="105">
        <f t="shared" si="0"/>
        <v>4800000</v>
      </c>
      <c r="D23" s="105">
        <f t="shared" si="4"/>
        <v>5375715.2577748261</v>
      </c>
      <c r="E23" s="105">
        <f t="shared" si="1"/>
        <v>10175715.257774826</v>
      </c>
      <c r="F23" s="106">
        <f t="shared" si="2"/>
        <v>5488189.0116043817</v>
      </c>
    </row>
    <row r="24" spans="1:6" ht="14.15" customHeight="1">
      <c r="A24" s="104">
        <f t="shared" si="5"/>
        <v>2.25</v>
      </c>
      <c r="B24" s="105">
        <f t="shared" si="3"/>
        <v>17621892.30305161</v>
      </c>
      <c r="C24" s="105">
        <f t="shared" si="0"/>
        <v>4800000</v>
      </c>
      <c r="D24" s="105">
        <f t="shared" si="4"/>
        <v>6047679.6649966799</v>
      </c>
      <c r="E24" s="105">
        <f t="shared" si="1"/>
        <v>10847679.66499668</v>
      </c>
      <c r="F24" s="106">
        <f t="shared" si="2"/>
        <v>6774212.6380549297</v>
      </c>
    </row>
    <row r="25" spans="1:6" ht="14.15" customHeight="1">
      <c r="A25" s="104">
        <f t="shared" si="5"/>
        <v>2.5</v>
      </c>
      <c r="B25" s="105">
        <f t="shared" si="3"/>
        <v>19579880.336724009</v>
      </c>
      <c r="C25" s="105">
        <f t="shared" si="0"/>
        <v>4800000</v>
      </c>
      <c r="D25" s="105">
        <f t="shared" si="4"/>
        <v>6719644.0722185327</v>
      </c>
      <c r="E25" s="105">
        <f t="shared" si="1"/>
        <v>11519644.072218534</v>
      </c>
      <c r="F25" s="106">
        <f t="shared" si="2"/>
        <v>8060236.2645054758</v>
      </c>
    </row>
    <row r="26" spans="1:6" ht="14.15" customHeight="1">
      <c r="A26" s="104">
        <f t="shared" si="5"/>
        <v>2.75</v>
      </c>
      <c r="B26" s="105">
        <f t="shared" si="3"/>
        <v>21537868.370396409</v>
      </c>
      <c r="C26" s="105">
        <f t="shared" si="0"/>
        <v>4800000</v>
      </c>
      <c r="D26" s="105">
        <f t="shared" si="4"/>
        <v>7391608.4794403855</v>
      </c>
      <c r="E26" s="105">
        <f t="shared" si="1"/>
        <v>12191608.479440385</v>
      </c>
      <c r="F26" s="106">
        <f t="shared" si="2"/>
        <v>9346259.8909560237</v>
      </c>
    </row>
    <row r="27" spans="1:6" ht="14.15" customHeight="1">
      <c r="A27" s="104">
        <f t="shared" si="5"/>
        <v>3</v>
      </c>
      <c r="B27" s="105">
        <f t="shared" si="3"/>
        <v>23495856.404068813</v>
      </c>
      <c r="C27" s="105">
        <f t="shared" si="0"/>
        <v>4800000</v>
      </c>
      <c r="D27" s="105">
        <f t="shared" si="4"/>
        <v>8063572.8866622392</v>
      </c>
      <c r="E27" s="105">
        <f t="shared" si="1"/>
        <v>12863572.886662239</v>
      </c>
      <c r="F27" s="106">
        <f t="shared" si="2"/>
        <v>10632283.517406574</v>
      </c>
    </row>
  </sheetData>
  <mergeCells count="3">
    <mergeCell ref="A1:F1"/>
    <mergeCell ref="A4:F4"/>
    <mergeCell ref="A13:F13"/>
  </mergeCells>
  <pageMargins left="0.7" right="0.7" top="0.75" bottom="0.75" header="0.3" footer="0.3"/>
  <pageSetup scale="54" orientation="portrait" r:id="rId1"/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Q80"/>
  <sheetViews>
    <sheetView showGridLines="0" workbookViewId="0">
      <pane ySplit="2" topLeftCell="A3" activePane="bottomLeft" state="frozen"/>
      <selection activeCell="I20" sqref="I20"/>
      <selection pane="bottomLeft" activeCell="A4" sqref="A4"/>
    </sheetView>
  </sheetViews>
  <sheetFormatPr defaultColWidth="10.81640625" defaultRowHeight="14"/>
  <cols>
    <col min="1" max="4" width="10.81640625" style="196"/>
    <col min="5" max="7" width="16.54296875" style="196" bestFit="1" customWidth="1"/>
    <col min="8" max="10" width="15.6328125" style="196" customWidth="1"/>
    <col min="11" max="11" width="17.90625" style="196" bestFit="1" customWidth="1"/>
    <col min="12" max="16384" width="10.81640625" style="196"/>
  </cols>
  <sheetData>
    <row r="1" spans="1:17">
      <c r="A1" s="240"/>
      <c r="B1" s="240"/>
      <c r="C1" s="240"/>
      <c r="D1" s="240"/>
      <c r="E1" s="241"/>
      <c r="F1" s="240"/>
      <c r="G1" s="240"/>
      <c r="H1" s="240"/>
      <c r="I1" s="240"/>
    </row>
    <row r="2" spans="1:17">
      <c r="A2" s="242"/>
      <c r="B2" s="242"/>
      <c r="C2" s="242"/>
      <c r="D2" s="243"/>
      <c r="E2" s="244">
        <v>2026</v>
      </c>
      <c r="F2" s="244">
        <f t="shared" ref="F2:G2" si="0">+E2+1</f>
        <v>2027</v>
      </c>
      <c r="G2" s="244">
        <f t="shared" si="0"/>
        <v>2028</v>
      </c>
      <c r="H2" s="244">
        <f t="shared" ref="H2" si="1">+G2+1</f>
        <v>2029</v>
      </c>
      <c r="I2" s="244">
        <f t="shared" ref="I2" si="2">+H2+1</f>
        <v>2030</v>
      </c>
    </row>
    <row r="4" spans="1:17">
      <c r="A4" s="197" t="s">
        <v>3</v>
      </c>
      <c r="B4" s="197"/>
      <c r="C4" s="197"/>
      <c r="D4" s="197"/>
      <c r="E4" s="421">
        <f>PL!D11</f>
        <v>9045748.9925390258</v>
      </c>
      <c r="F4" s="421">
        <f>PL!E11</f>
        <v>50952484.806601852</v>
      </c>
      <c r="G4" s="421">
        <f>PL!F11</f>
        <v>111706082.59114659</v>
      </c>
      <c r="H4" s="421">
        <f>PL!G11</f>
        <v>135939422.74816638</v>
      </c>
      <c r="I4" s="421">
        <f>PL!H11</f>
        <v>162273388.94292247</v>
      </c>
      <c r="J4" s="198"/>
      <c r="K4" s="198"/>
      <c r="L4" s="198"/>
      <c r="M4" s="198"/>
      <c r="N4" s="198"/>
      <c r="O4" s="198"/>
    </row>
    <row r="5" spans="1:17">
      <c r="A5" s="197" t="s">
        <v>117</v>
      </c>
      <c r="B5" s="197"/>
      <c r="C5" s="197"/>
      <c r="D5" s="197"/>
      <c r="E5" s="421">
        <v>0</v>
      </c>
      <c r="F5" s="421">
        <v>0</v>
      </c>
      <c r="G5" s="421">
        <v>0</v>
      </c>
      <c r="H5" s="421">
        <v>0</v>
      </c>
      <c r="I5" s="421">
        <v>0</v>
      </c>
      <c r="J5" s="198"/>
      <c r="K5" s="198"/>
      <c r="L5" s="198"/>
      <c r="M5" s="198"/>
      <c r="N5" s="198"/>
      <c r="O5" s="198"/>
    </row>
    <row r="6" spans="1:17">
      <c r="A6" s="199" t="s">
        <v>118</v>
      </c>
      <c r="B6" s="200"/>
      <c r="C6" s="200"/>
      <c r="D6" s="200"/>
      <c r="E6" s="422">
        <f>E4+E5</f>
        <v>9045748.9925390258</v>
      </c>
      <c r="F6" s="422">
        <f t="shared" ref="F6:G6" si="3">F4+F5</f>
        <v>50952484.806601852</v>
      </c>
      <c r="G6" s="422">
        <f t="shared" si="3"/>
        <v>111706082.59114659</v>
      </c>
      <c r="H6" s="422">
        <f t="shared" ref="H6:I6" si="4">H4+H5</f>
        <v>135939422.74816638</v>
      </c>
      <c r="I6" s="422">
        <f t="shared" si="4"/>
        <v>162273388.94292247</v>
      </c>
      <c r="J6" s="198"/>
      <c r="K6" s="198"/>
      <c r="L6" s="198"/>
      <c r="M6" s="198"/>
      <c r="N6" s="198"/>
      <c r="O6" s="198"/>
    </row>
    <row r="7" spans="1:17">
      <c r="A7" s="197" t="s">
        <v>119</v>
      </c>
      <c r="B7" s="197"/>
      <c r="C7" s="197"/>
      <c r="D7" s="197"/>
      <c r="E7" s="421">
        <f>PL!D16</f>
        <v>1716100.4404038556</v>
      </c>
      <c r="F7" s="421">
        <f>PL!E16</f>
        <v>17982328.784061309</v>
      </c>
      <c r="G7" s="421">
        <f>PL!F16</f>
        <v>43894463.1378389</v>
      </c>
      <c r="H7" s="421">
        <f>PL!G16</f>
        <v>53641221.169643611</v>
      </c>
      <c r="I7" s="421">
        <f>PL!H16</f>
        <v>64407671.506207213</v>
      </c>
      <c r="J7" s="198"/>
      <c r="K7" s="198"/>
      <c r="L7" s="198"/>
      <c r="M7" s="198"/>
      <c r="N7" s="198"/>
      <c r="O7" s="198"/>
    </row>
    <row r="8" spans="1:17">
      <c r="A8" s="201" t="s">
        <v>21</v>
      </c>
      <c r="B8" s="200"/>
      <c r="C8" s="200"/>
      <c r="D8" s="200"/>
      <c r="E8" s="422">
        <f>E6-E7</f>
        <v>7329648.5521351704</v>
      </c>
      <c r="F8" s="422">
        <f t="shared" ref="F8:I8" si="5">F6-F7</f>
        <v>32970156.022540543</v>
      </c>
      <c r="G8" s="422">
        <f t="shared" si="5"/>
        <v>67811619.453307688</v>
      </c>
      <c r="H8" s="422">
        <f t="shared" si="5"/>
        <v>82298201.578522772</v>
      </c>
      <c r="I8" s="422">
        <f t="shared" si="5"/>
        <v>97865717.43671526</v>
      </c>
    </row>
    <row r="9" spans="1:17">
      <c r="A9" s="202" t="s">
        <v>120</v>
      </c>
      <c r="B9" s="197"/>
      <c r="C9" s="197"/>
      <c r="D9" s="197"/>
      <c r="E9" s="423">
        <f>E8/E6</f>
        <v>0.81028652886352448</v>
      </c>
      <c r="F9" s="423">
        <f t="shared" ref="F9:G9" si="6">F8/F6</f>
        <v>0.64707650956933582</v>
      </c>
      <c r="G9" s="423">
        <f t="shared" si="6"/>
        <v>0.60705395695867137</v>
      </c>
      <c r="H9" s="423">
        <f t="shared" ref="H9:I9" si="7">H8/H6</f>
        <v>0.60540349454759512</v>
      </c>
      <c r="I9" s="423">
        <f t="shared" si="7"/>
        <v>0.60309159791528255</v>
      </c>
      <c r="K9" s="198"/>
      <c r="L9" s="198"/>
      <c r="M9" s="198"/>
      <c r="N9" s="198"/>
      <c r="O9" s="198"/>
      <c r="P9" s="198"/>
      <c r="Q9" s="198"/>
    </row>
    <row r="10" spans="1:17">
      <c r="A10" s="200" t="s">
        <v>121</v>
      </c>
      <c r="B10" s="200"/>
      <c r="C10" s="200"/>
      <c r="D10" s="200"/>
      <c r="E10" s="422">
        <f>E7</f>
        <v>1716100.4404038556</v>
      </c>
      <c r="F10" s="422">
        <f t="shared" ref="F10:G10" si="8">F7</f>
        <v>17982328.784061309</v>
      </c>
      <c r="G10" s="422">
        <f t="shared" si="8"/>
        <v>43894463.1378389</v>
      </c>
      <c r="H10" s="422">
        <f t="shared" ref="H10:I10" si="9">H7</f>
        <v>53641221.169643611</v>
      </c>
      <c r="I10" s="422">
        <f t="shared" si="9"/>
        <v>64407671.506207213</v>
      </c>
      <c r="K10" s="198"/>
      <c r="L10" s="198"/>
      <c r="M10" s="198"/>
      <c r="N10" s="198"/>
      <c r="O10" s="198"/>
      <c r="P10" s="198"/>
      <c r="Q10" s="198"/>
    </row>
    <row r="11" spans="1:17">
      <c r="A11" s="202" t="s">
        <v>122</v>
      </c>
      <c r="B11" s="197"/>
      <c r="C11" s="197"/>
      <c r="D11" s="197"/>
      <c r="E11" s="424">
        <f>E8-E10</f>
        <v>5613548.111731315</v>
      </c>
      <c r="F11" s="424">
        <f t="shared" ref="F11:G11" si="10">F8-F10</f>
        <v>14987827.238479234</v>
      </c>
      <c r="G11" s="424">
        <f t="shared" si="10"/>
        <v>23917156.315468788</v>
      </c>
      <c r="H11" s="424">
        <f t="shared" ref="H11:I11" si="11">H8-H10</f>
        <v>28656980.408879161</v>
      </c>
      <c r="I11" s="424">
        <f t="shared" si="11"/>
        <v>33458045.930508047</v>
      </c>
      <c r="K11" s="198"/>
      <c r="L11" s="198"/>
      <c r="M11" s="198"/>
      <c r="N11" s="198"/>
      <c r="O11" s="198"/>
      <c r="P11" s="198"/>
      <c r="Q11" s="198"/>
    </row>
    <row r="12" spans="1:17">
      <c r="A12" s="202" t="s">
        <v>123</v>
      </c>
      <c r="B12" s="197"/>
      <c r="C12" s="197"/>
      <c r="D12" s="197"/>
      <c r="E12" s="423">
        <f>PL!D49</f>
        <v>0.27965053576233828</v>
      </c>
      <c r="F12" s="423">
        <f>PL!E49</f>
        <v>0.52153366265461221</v>
      </c>
      <c r="G12" s="423">
        <f>PL!F49</f>
        <v>0.53238683224597416</v>
      </c>
      <c r="H12" s="423">
        <f>PL!G49</f>
        <v>0.51680163824640324</v>
      </c>
      <c r="I12" s="423">
        <f>PL!H49</f>
        <v>0.51241439005111677</v>
      </c>
    </row>
    <row r="13" spans="1:17" ht="19" customHeight="1">
      <c r="A13" s="204"/>
      <c r="B13" s="204"/>
      <c r="C13" s="204"/>
      <c r="D13" s="204"/>
      <c r="E13" s="425"/>
      <c r="F13" s="425"/>
      <c r="G13" s="425"/>
      <c r="H13" s="425"/>
      <c r="I13" s="425"/>
    </row>
    <row r="14" spans="1:17" ht="18" customHeight="1">
      <c r="A14" s="202" t="s">
        <v>395</v>
      </c>
      <c r="B14" s="197"/>
      <c r="C14" s="197"/>
      <c r="D14" s="197"/>
      <c r="E14" s="426">
        <v>100</v>
      </c>
      <c r="F14" s="426">
        <f>+E14+200</f>
        <v>300</v>
      </c>
      <c r="G14" s="426">
        <f t="shared" ref="G14:I14" si="12">+F14+200</f>
        <v>500</v>
      </c>
      <c r="H14" s="426">
        <f t="shared" si="12"/>
        <v>700</v>
      </c>
      <c r="I14" s="426">
        <f t="shared" si="12"/>
        <v>900</v>
      </c>
    </row>
    <row r="15" spans="1:17">
      <c r="A15" s="202" t="s">
        <v>124</v>
      </c>
      <c r="B15" s="197"/>
      <c r="C15" s="197"/>
      <c r="D15" s="197"/>
      <c r="E15" s="421">
        <f>+'Revenue Summary'!D31</f>
        <v>9159498.9925390258</v>
      </c>
      <c r="F15" s="421">
        <f>+'Revenue Summary'!E31</f>
        <v>51152734.806601845</v>
      </c>
      <c r="G15" s="421">
        <f>+'Revenue Summary'!F31</f>
        <v>111933332.59114659</v>
      </c>
      <c r="H15" s="421">
        <f>+'Revenue Summary'!G31</f>
        <v>136188047.74816638</v>
      </c>
      <c r="I15" s="421">
        <f>+'Revenue Summary'!H31</f>
        <v>162529888.94292247</v>
      </c>
      <c r="J15" s="198"/>
      <c r="K15" s="198"/>
      <c r="L15" s="198"/>
      <c r="M15" s="198"/>
      <c r="N15" s="198"/>
      <c r="O15" s="198"/>
      <c r="P15" s="198"/>
    </row>
    <row r="16" spans="1:17">
      <c r="A16" s="204"/>
      <c r="B16" s="204"/>
      <c r="C16" s="204"/>
      <c r="D16" s="204"/>
      <c r="E16" s="421"/>
      <c r="F16" s="421"/>
      <c r="G16" s="421"/>
      <c r="H16" s="421"/>
      <c r="I16" s="421"/>
    </row>
    <row r="17" spans="1:16">
      <c r="A17" s="202" t="s">
        <v>125</v>
      </c>
      <c r="B17" s="197"/>
      <c r="C17" s="197"/>
      <c r="D17" s="197"/>
      <c r="E17" s="421">
        <f>+PL!D27+PL!D28+PL!D29+PL!D30</f>
        <v>480000</v>
      </c>
      <c r="F17" s="421">
        <f>+PL!E27+PL!E28+PL!E29+PL!E30</f>
        <v>528000</v>
      </c>
      <c r="G17" s="421">
        <f>+PL!F27+PL!F28+PL!F29+PL!F30</f>
        <v>580800.00000000012</v>
      </c>
      <c r="H17" s="421">
        <f>+PL!G27+PL!G28+PL!G29+PL!G30</f>
        <v>638880.00000000012</v>
      </c>
      <c r="I17" s="421">
        <f>+PL!H27+PL!H28+PL!H29+PL!H30</f>
        <v>702768.00000000012</v>
      </c>
      <c r="J17" s="203"/>
      <c r="K17" s="203"/>
      <c r="L17" s="203"/>
      <c r="M17" s="203"/>
      <c r="N17" s="203"/>
      <c r="O17" s="203"/>
      <c r="P17" s="203"/>
    </row>
    <row r="18" spans="1:16">
      <c r="A18" s="202" t="s">
        <v>126</v>
      </c>
      <c r="B18" s="197"/>
      <c r="C18" s="197"/>
      <c r="D18" s="197"/>
      <c r="E18" s="426">
        <f>+E14</f>
        <v>100</v>
      </c>
      <c r="F18" s="426">
        <f t="shared" ref="F18:I18" si="13">+F14</f>
        <v>300</v>
      </c>
      <c r="G18" s="426">
        <f t="shared" si="13"/>
        <v>500</v>
      </c>
      <c r="H18" s="426">
        <f t="shared" si="13"/>
        <v>700</v>
      </c>
      <c r="I18" s="426">
        <f t="shared" si="13"/>
        <v>900</v>
      </c>
      <c r="J18" s="198"/>
      <c r="K18" s="198"/>
      <c r="L18" s="198"/>
      <c r="M18" s="198"/>
      <c r="N18" s="198"/>
      <c r="O18" s="198"/>
      <c r="P18" s="198"/>
    </row>
    <row r="19" spans="1:16">
      <c r="A19" s="202" t="s">
        <v>127</v>
      </c>
      <c r="B19" s="197"/>
      <c r="C19" s="197"/>
      <c r="D19" s="197"/>
      <c r="E19" s="426">
        <v>0</v>
      </c>
      <c r="F19" s="426">
        <v>0</v>
      </c>
      <c r="G19" s="426">
        <v>0</v>
      </c>
      <c r="H19" s="426">
        <v>0</v>
      </c>
      <c r="I19" s="426">
        <v>0</v>
      </c>
    </row>
    <row r="20" spans="1:16">
      <c r="A20" s="202" t="s">
        <v>128</v>
      </c>
      <c r="B20" s="197"/>
      <c r="C20" s="197"/>
      <c r="D20" s="197"/>
      <c r="E20" s="426">
        <f>E18+E19</f>
        <v>100</v>
      </c>
      <c r="F20" s="426">
        <f t="shared" ref="F20:G20" si="14">F18+F19</f>
        <v>300</v>
      </c>
      <c r="G20" s="426">
        <f t="shared" si="14"/>
        <v>500</v>
      </c>
      <c r="H20" s="426">
        <f t="shared" ref="H20:I20" si="15">H18+H19</f>
        <v>700</v>
      </c>
      <c r="I20" s="426">
        <f t="shared" si="15"/>
        <v>900</v>
      </c>
    </row>
    <row r="21" spans="1:16">
      <c r="A21" s="202" t="s">
        <v>129</v>
      </c>
      <c r="B21" s="197"/>
      <c r="C21" s="197"/>
      <c r="D21" s="197"/>
      <c r="E21" s="427">
        <v>0.2</v>
      </c>
      <c r="F21" s="427">
        <f>E21</f>
        <v>0.2</v>
      </c>
      <c r="G21" s="427">
        <f t="shared" ref="G21" si="16">F21</f>
        <v>0.2</v>
      </c>
      <c r="H21" s="427">
        <f t="shared" ref="H21" si="17">G21</f>
        <v>0.2</v>
      </c>
      <c r="I21" s="427">
        <f t="shared" ref="I21" si="18">H21</f>
        <v>0.2</v>
      </c>
    </row>
    <row r="22" spans="1:16">
      <c r="A22" s="202"/>
      <c r="B22" s="197"/>
      <c r="C22" s="197"/>
      <c r="D22" s="197"/>
      <c r="E22" s="426"/>
      <c r="F22" s="426"/>
      <c r="G22" s="426"/>
      <c r="H22" s="426"/>
      <c r="I22" s="426"/>
    </row>
    <row r="23" spans="1:16" ht="18" customHeight="1">
      <c r="A23" s="202" t="s">
        <v>130</v>
      </c>
      <c r="B23" s="197"/>
      <c r="C23" s="197"/>
      <c r="D23" s="197"/>
      <c r="E23" s="426">
        <f>E17/E18</f>
        <v>4800</v>
      </c>
      <c r="F23" s="426">
        <f t="shared" ref="F23:G23" si="19">F17/F18</f>
        <v>1760</v>
      </c>
      <c r="G23" s="426">
        <f t="shared" si="19"/>
        <v>1161.6000000000001</v>
      </c>
      <c r="H23" s="426">
        <f t="shared" ref="H23:I23" si="20">H17/H18</f>
        <v>912.68571428571443</v>
      </c>
      <c r="I23" s="426">
        <f t="shared" si="20"/>
        <v>780.85333333333347</v>
      </c>
    </row>
    <row r="24" spans="1:16">
      <c r="A24" s="202" t="s">
        <v>131</v>
      </c>
      <c r="B24" s="197"/>
      <c r="C24" s="197"/>
      <c r="D24" s="197"/>
      <c r="E24" s="426">
        <f>E34/E21</f>
        <v>304677.40558656573</v>
      </c>
      <c r="F24" s="426">
        <f t="shared" ref="F24:G24" si="21">F34/F21</f>
        <v>258597.12064132057</v>
      </c>
      <c r="G24" s="426">
        <f t="shared" si="21"/>
        <v>244979.56315468787</v>
      </c>
      <c r="H24" s="426">
        <f t="shared" ref="H24:I24" si="22">H34/H21</f>
        <v>209256.1457777083</v>
      </c>
      <c r="I24" s="426">
        <f t="shared" si="22"/>
        <v>189782.2996139336</v>
      </c>
      <c r="J24" s="293">
        <f>AVERAGE(E24:I24)</f>
        <v>241458.50695484324</v>
      </c>
    </row>
    <row r="25" spans="1:16">
      <c r="A25" s="202"/>
      <c r="B25" s="197"/>
      <c r="C25" s="197"/>
      <c r="D25" s="197"/>
      <c r="E25" s="197"/>
      <c r="F25" s="197"/>
      <c r="G25" s="197"/>
      <c r="H25" s="197"/>
      <c r="I25" s="197"/>
    </row>
    <row r="26" spans="1:16">
      <c r="A26" s="217" t="s">
        <v>132</v>
      </c>
      <c r="B26" s="197"/>
      <c r="C26" s="197"/>
      <c r="D26" s="197"/>
      <c r="E26" s="197"/>
      <c r="F26" s="197"/>
      <c r="G26" s="197"/>
      <c r="H26" s="197"/>
      <c r="I26" s="197"/>
    </row>
    <row r="27" spans="1:16">
      <c r="A27" s="206" t="s">
        <v>132</v>
      </c>
      <c r="B27" s="204"/>
      <c r="C27" s="204"/>
      <c r="D27" s="204"/>
      <c r="E27" s="207">
        <f>E23/E15*365</f>
        <v>0.19127683745880769</v>
      </c>
      <c r="F27" s="207">
        <f t="shared" ref="F27:I27" si="23">F23/F15*365</f>
        <v>1.2558468328795803E-2</v>
      </c>
      <c r="G27" s="207">
        <f t="shared" si="23"/>
        <v>3.7878261120721356E-3</v>
      </c>
      <c r="H27" s="207">
        <f t="shared" si="23"/>
        <v>2.4461051555001163E-3</v>
      </c>
      <c r="I27" s="207">
        <f t="shared" si="23"/>
        <v>1.753594175941125E-3</v>
      </c>
    </row>
    <row r="28" spans="1:16">
      <c r="A28" s="206"/>
      <c r="B28" s="204"/>
      <c r="C28" s="204"/>
      <c r="D28" s="204"/>
      <c r="E28" s="207"/>
      <c r="F28" s="207"/>
      <c r="G28" s="207"/>
      <c r="H28" s="207"/>
      <c r="I28" s="207"/>
    </row>
    <row r="29" spans="1:16">
      <c r="A29" s="206" t="s">
        <v>133</v>
      </c>
      <c r="B29" s="204"/>
      <c r="C29" s="204"/>
      <c r="D29" s="204"/>
      <c r="E29" s="208">
        <f>1/E21</f>
        <v>5</v>
      </c>
      <c r="F29" s="208">
        <f t="shared" ref="F29:G29" si="24">1/F21</f>
        <v>5</v>
      </c>
      <c r="G29" s="208">
        <f t="shared" si="24"/>
        <v>5</v>
      </c>
      <c r="H29" s="208">
        <f t="shared" ref="H29:I29" si="25">1/H21</f>
        <v>5</v>
      </c>
      <c r="I29" s="208">
        <f t="shared" si="25"/>
        <v>5</v>
      </c>
    </row>
    <row r="30" spans="1:16">
      <c r="A30" s="202"/>
      <c r="B30" s="197"/>
      <c r="C30" s="197"/>
      <c r="D30" s="197"/>
      <c r="E30" s="197"/>
      <c r="F30" s="197"/>
      <c r="G30" s="197"/>
      <c r="H30" s="197"/>
      <c r="I30" s="197"/>
    </row>
    <row r="31" spans="1:16">
      <c r="A31" s="209" t="s">
        <v>134</v>
      </c>
      <c r="B31" s="209"/>
      <c r="C31" s="209"/>
      <c r="D31" s="209"/>
      <c r="E31" s="210">
        <f>E24/E23/100</f>
        <v>0.63474459497201197</v>
      </c>
      <c r="F31" s="210">
        <f t="shared" ref="F31:I31" si="26">F24/F23/100</f>
        <v>1.469301821825685</v>
      </c>
      <c r="G31" s="210">
        <f t="shared" si="26"/>
        <v>2.1089838425851228</v>
      </c>
      <c r="H31" s="210">
        <f t="shared" si="26"/>
        <v>2.292751409410152</v>
      </c>
      <c r="I31" s="210">
        <f t="shared" si="26"/>
        <v>2.4304474542457855</v>
      </c>
    </row>
    <row r="32" spans="1:16">
      <c r="A32" s="202"/>
      <c r="B32" s="197"/>
      <c r="C32" s="197"/>
      <c r="D32" s="197"/>
      <c r="E32" s="197"/>
      <c r="F32" s="197"/>
      <c r="G32" s="197"/>
      <c r="H32" s="197"/>
      <c r="I32" s="197"/>
    </row>
    <row r="33" spans="1:15">
      <c r="A33" s="202" t="s">
        <v>130</v>
      </c>
      <c r="B33" s="197"/>
      <c r="C33" s="197"/>
      <c r="D33" s="197"/>
      <c r="E33" s="197">
        <f>E17/E18</f>
        <v>4800</v>
      </c>
      <c r="F33" s="197">
        <f t="shared" ref="F33:G33" si="27">F17/F18</f>
        <v>1760</v>
      </c>
      <c r="G33" s="197">
        <f t="shared" si="27"/>
        <v>1161.6000000000001</v>
      </c>
      <c r="H33" s="197">
        <f t="shared" ref="H33:I33" si="28">H17/H18</f>
        <v>912.68571428571443</v>
      </c>
      <c r="I33" s="197">
        <f t="shared" si="28"/>
        <v>780.85333333333347</v>
      </c>
    </row>
    <row r="34" spans="1:15">
      <c r="A34" s="202" t="s">
        <v>135</v>
      </c>
      <c r="B34" s="197"/>
      <c r="C34" s="197"/>
      <c r="D34" s="197"/>
      <c r="E34" s="197">
        <f t="shared" ref="E34:G34" si="29">(E11+E17)/E20</f>
        <v>60935.481117313153</v>
      </c>
      <c r="F34" s="197">
        <f t="shared" si="29"/>
        <v>51719.424128264116</v>
      </c>
      <c r="G34" s="197">
        <f t="shared" si="29"/>
        <v>48995.912630937579</v>
      </c>
      <c r="H34" s="197">
        <f t="shared" ref="H34:I34" si="30">(H11+H17)/H20</f>
        <v>41851.22915554166</v>
      </c>
      <c r="I34" s="197">
        <f t="shared" si="30"/>
        <v>37956.459922786722</v>
      </c>
      <c r="J34" s="203"/>
      <c r="K34" s="203"/>
      <c r="L34" s="203"/>
      <c r="M34" s="203"/>
      <c r="N34" s="203"/>
      <c r="O34" s="203"/>
    </row>
    <row r="35" spans="1:15">
      <c r="A35" s="202" t="s">
        <v>136</v>
      </c>
      <c r="B35" s="197"/>
      <c r="C35" s="197"/>
      <c r="D35" s="197"/>
      <c r="E35" s="211">
        <f>E33/E34</f>
        <v>7.877184051044131E-2</v>
      </c>
      <c r="F35" s="211">
        <f t="shared" ref="F35:G35" si="31">F33/F34</f>
        <v>3.4029767919209655E-2</v>
      </c>
      <c r="G35" s="211">
        <f t="shared" si="31"/>
        <v>2.3708100076628207E-2</v>
      </c>
      <c r="H35" s="211">
        <f t="shared" ref="H35:I35" si="32">H33/H34</f>
        <v>2.180785923619313E-2</v>
      </c>
      <c r="I35" s="211">
        <f t="shared" si="32"/>
        <v>2.0572343546310472E-2</v>
      </c>
    </row>
    <row r="36" spans="1:15">
      <c r="A36" s="202"/>
      <c r="B36" s="197"/>
      <c r="C36" s="197"/>
      <c r="D36" s="197"/>
      <c r="E36" s="212"/>
      <c r="F36" s="212"/>
      <c r="G36" s="212"/>
      <c r="H36" s="212"/>
      <c r="I36" s="212"/>
    </row>
    <row r="37" spans="1:15">
      <c r="A37" s="202" t="s">
        <v>137</v>
      </c>
      <c r="B37" s="197"/>
      <c r="C37" s="197"/>
      <c r="D37" s="197"/>
      <c r="E37" s="205">
        <f>PL!D47</f>
        <v>4800000</v>
      </c>
      <c r="F37" s="205">
        <f>PL!E47</f>
        <v>6396720.0000000009</v>
      </c>
      <c r="G37" s="205">
        <f>PL!F47</f>
        <v>8340772.0000000009</v>
      </c>
      <c r="H37" s="205">
        <f>PL!G47</f>
        <v>12044485.200000003</v>
      </c>
      <c r="I37" s="205">
        <f>PL!H47</f>
        <v>14714497.820000006</v>
      </c>
    </row>
    <row r="38" spans="1:15">
      <c r="A38" s="202" t="s">
        <v>138</v>
      </c>
      <c r="B38" s="197"/>
      <c r="C38" s="197"/>
      <c r="D38" s="347">
        <v>0</v>
      </c>
      <c r="E38" s="205">
        <f>CF!D27</f>
        <v>2537475.6027405998</v>
      </c>
      <c r="F38" s="205">
        <f>CF!E27</f>
        <v>19684611.144588117</v>
      </c>
      <c r="G38" s="205">
        <f>CF!F27</f>
        <v>46786012.702448368</v>
      </c>
      <c r="H38" s="205">
        <f>CF!G27</f>
        <v>55842428.688631602</v>
      </c>
      <c r="I38" s="205">
        <f>CF!H27</f>
        <v>66078150.023501828</v>
      </c>
    </row>
    <row r="39" spans="1:15">
      <c r="A39" s="202"/>
      <c r="B39" s="197"/>
      <c r="C39" s="197"/>
      <c r="D39" s="205"/>
      <c r="E39" s="205"/>
      <c r="F39" s="205"/>
      <c r="G39" s="205"/>
    </row>
    <row r="40" spans="1:15">
      <c r="A40" s="202"/>
      <c r="B40" s="197"/>
      <c r="C40" s="197"/>
      <c r="D40" s="205"/>
      <c r="E40" s="205"/>
      <c r="F40" s="205"/>
      <c r="G40" s="205"/>
    </row>
    <row r="72" spans="1:3" ht="15.5">
      <c r="A72" s="213"/>
      <c r="B72" s="214"/>
      <c r="C72" s="214"/>
    </row>
    <row r="73" spans="1:3" ht="15.5">
      <c r="A73" s="204"/>
      <c r="B73" s="214"/>
      <c r="C73" s="214"/>
    </row>
    <row r="74" spans="1:3" ht="15.5">
      <c r="A74" s="204"/>
      <c r="B74" s="214"/>
      <c r="C74" s="214"/>
    </row>
    <row r="75" spans="1:3" ht="15.5">
      <c r="A75" s="204"/>
      <c r="B75" s="214"/>
      <c r="C75" s="214"/>
    </row>
    <row r="76" spans="1:3" ht="15.5">
      <c r="A76" s="204"/>
      <c r="B76" s="214"/>
      <c r="C76" s="214"/>
    </row>
    <row r="77" spans="1:3" ht="15.5">
      <c r="A77" s="204"/>
      <c r="B77" s="214"/>
      <c r="C77" s="214"/>
    </row>
    <row r="78" spans="1:3" ht="15.5">
      <c r="A78" s="204"/>
      <c r="B78" s="214"/>
      <c r="C78" s="214"/>
    </row>
    <row r="79" spans="1:3" ht="15.5">
      <c r="A79" s="204"/>
      <c r="B79" s="215"/>
      <c r="C79" s="215"/>
    </row>
    <row r="80" spans="1:3">
      <c r="A80" s="216"/>
    </row>
  </sheetData>
  <conditionalFormatting sqref="A2:C2">
    <cfRule type="containsText" dxfId="1" priority="1" operator="containsText" text="OK">
      <formula>NOT(ISERROR(SEARCH("OK",A2)))</formula>
    </cfRule>
    <cfRule type="containsText" dxfId="0" priority="2" operator="containsText" text="ERROR">
      <formula>NOT(ISERROR(SEARCH("ERROR",A2)))</formula>
    </cfRule>
  </conditionalFormatting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185"/>
  <sheetViews>
    <sheetView showGridLines="0" workbookViewId="0">
      <selection activeCell="D6" sqref="D6"/>
    </sheetView>
  </sheetViews>
  <sheetFormatPr defaultRowHeight="14.5"/>
  <cols>
    <col min="2" max="2" width="38.90625" bestFit="1" customWidth="1"/>
    <col min="4" max="4" width="12.453125" customWidth="1"/>
    <col min="5" max="5" width="42.90625" customWidth="1"/>
  </cols>
  <sheetData>
    <row r="1" spans="1:5" ht="15" thickBot="1">
      <c r="A1" s="517" t="s">
        <v>402</v>
      </c>
      <c r="B1" s="517"/>
      <c r="C1" s="517"/>
    </row>
    <row r="2" spans="1:5" ht="15" thickTop="1">
      <c r="A2" s="281"/>
      <c r="B2" s="281"/>
      <c r="C2" s="281"/>
    </row>
    <row r="4" spans="1:5">
      <c r="B4" s="3" t="s">
        <v>1</v>
      </c>
    </row>
    <row r="5" spans="1:5">
      <c r="B5" s="10" t="s">
        <v>0</v>
      </c>
      <c r="D5" s="1">
        <v>46174</v>
      </c>
    </row>
    <row r="6" spans="1:5">
      <c r="B6" s="10" t="s">
        <v>5</v>
      </c>
      <c r="D6" s="16">
        <f>YEAR(D5)</f>
        <v>2026</v>
      </c>
    </row>
    <row r="7" spans="1:5">
      <c r="B7" s="10" t="s">
        <v>10</v>
      </c>
      <c r="D7" s="26">
        <v>3.7999999999999999E-2</v>
      </c>
    </row>
    <row r="8" spans="1:5">
      <c r="B8" s="10" t="s">
        <v>26</v>
      </c>
      <c r="D8" s="26">
        <v>0.2</v>
      </c>
      <c r="E8" s="38"/>
    </row>
    <row r="9" spans="1:5">
      <c r="B9" s="245" t="s">
        <v>409</v>
      </c>
      <c r="D9" s="26"/>
      <c r="E9" s="38"/>
    </row>
    <row r="10" spans="1:5">
      <c r="B10" s="11" t="s">
        <v>39</v>
      </c>
      <c r="D10" s="26"/>
      <c r="E10" s="38"/>
    </row>
    <row r="11" spans="1:5">
      <c r="B11" s="7" t="s">
        <v>40</v>
      </c>
      <c r="C11" s="39" t="s">
        <v>43</v>
      </c>
      <c r="D11" s="40">
        <v>60</v>
      </c>
      <c r="E11" s="38"/>
    </row>
    <row r="12" spans="1:5">
      <c r="B12" s="7" t="s">
        <v>41</v>
      </c>
      <c r="C12" s="39" t="s">
        <v>43</v>
      </c>
      <c r="D12" s="40">
        <v>60</v>
      </c>
      <c r="E12" s="25"/>
    </row>
    <row r="13" spans="1:5">
      <c r="B13" s="7" t="s">
        <v>42</v>
      </c>
      <c r="C13" s="39" t="s">
        <v>43</v>
      </c>
      <c r="D13" s="40">
        <v>50</v>
      </c>
      <c r="E13" s="25"/>
    </row>
    <row r="14" spans="1:5">
      <c r="B14" s="10"/>
      <c r="D14" s="26"/>
      <c r="E14" s="25"/>
    </row>
    <row r="80" spans="4:4">
      <c r="D80" s="284"/>
    </row>
    <row r="180" spans="2:5">
      <c r="C180" t="s">
        <v>202</v>
      </c>
      <c r="D180" t="s">
        <v>206</v>
      </c>
      <c r="E180" t="s">
        <v>207</v>
      </c>
    </row>
    <row r="181" spans="2:5">
      <c r="B181" t="s">
        <v>203</v>
      </c>
      <c r="C181" s="250">
        <v>100</v>
      </c>
      <c r="D181" s="250">
        <v>50</v>
      </c>
      <c r="E181" s="250">
        <v>300</v>
      </c>
    </row>
    <row r="182" spans="2:5">
      <c r="B182" t="s">
        <v>204</v>
      </c>
      <c r="C182" s="280">
        <v>0.1</v>
      </c>
      <c r="D182" s="280">
        <v>0.05</v>
      </c>
      <c r="E182" s="280">
        <v>0.2</v>
      </c>
    </row>
    <row r="183" spans="2:5">
      <c r="B183" t="s">
        <v>205</v>
      </c>
      <c r="C183" s="280">
        <v>0.2</v>
      </c>
      <c r="D183" s="280">
        <v>0.4</v>
      </c>
      <c r="E183" s="280">
        <v>0.1</v>
      </c>
    </row>
    <row r="184" spans="2:5">
      <c r="B184" s="7" t="s">
        <v>187</v>
      </c>
      <c r="C184">
        <v>50</v>
      </c>
      <c r="D184">
        <v>70</v>
      </c>
      <c r="E184">
        <v>10</v>
      </c>
    </row>
    <row r="185" spans="2:5">
      <c r="B185" t="s">
        <v>208</v>
      </c>
      <c r="C185" s="280">
        <v>1</v>
      </c>
      <c r="D185" s="280">
        <v>1</v>
      </c>
      <c r="E185" s="280">
        <v>1</v>
      </c>
    </row>
  </sheetData>
  <mergeCells count="1">
    <mergeCell ref="A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22</vt:i4>
      </vt:variant>
    </vt:vector>
  </HeadingPairs>
  <TitlesOfParts>
    <vt:vector size="22" baseType="lpstr">
      <vt:lpstr>Table of Content</vt:lpstr>
      <vt:lpstr>At a Glance</vt:lpstr>
      <vt:lpstr>Dashboard</vt:lpstr>
      <vt:lpstr>Tokeneconomics Structure</vt:lpstr>
      <vt:lpstr>Scenario Analysis</vt:lpstr>
      <vt:lpstr>PL</vt:lpstr>
      <vt:lpstr>BS</vt:lpstr>
      <vt:lpstr>CF</vt:lpstr>
      <vt:lpstr>Revenue Inputs</vt:lpstr>
      <vt:lpstr>Revenue Summary</vt:lpstr>
      <vt:lpstr>CAPEX</vt:lpstr>
      <vt:lpstr>COS</vt:lpstr>
      <vt:lpstr>OPEX</vt:lpstr>
      <vt:lpstr>Hiring Plan</vt:lpstr>
      <vt:lpstr>UoF</vt:lpstr>
      <vt:lpstr>Transaction Capital</vt:lpstr>
      <vt:lpstr>Loan Amortization</vt:lpstr>
      <vt:lpstr>WC</vt:lpstr>
      <vt:lpstr>KPI</vt:lpstr>
      <vt:lpstr>Break Even Analysis</vt:lpstr>
      <vt:lpstr>LTV CAC</vt:lpstr>
      <vt:lpstr>Assumption 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Saddam Hussain</cp:lastModifiedBy>
  <cp:lastPrinted>2025-10-14T14:30:34Z</cp:lastPrinted>
  <dcterms:created xsi:type="dcterms:W3CDTF">2025-09-13T07:04:02Z</dcterms:created>
  <dcterms:modified xsi:type="dcterms:W3CDTF">2025-11-13T14:13:56Z</dcterms:modified>
</cp:coreProperties>
</file>